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ntdisco04\IR y Estudios Financieros\2020\Estados Financieros\3.- Junio\Sitio Web\"/>
    </mc:Choice>
  </mc:AlternateContent>
  <xr:revisionPtr revIDLastSave="0" documentId="8_{C8E9943C-0CE4-4D7E-A39F-1E34EEFAE801}" xr6:coauthVersionLast="45" xr6:coauthVersionMax="45" xr10:uidLastSave="{00000000-0000-0000-0000-000000000000}"/>
  <bookViews>
    <workbookView xWindow="-108" yWindow="-108" windowWidth="23256" windowHeight="12576" tabRatio="715" firstSheet="44" activeTab="54" xr2:uid="{00000000-000D-0000-FFFF-FFFF00000000}"/>
  </bookViews>
  <sheets>
    <sheet name="Balance Jun20" sheetId="1" state="hidden" r:id="rId1"/>
    <sheet name="Balance 2019" sheetId="8" state="hidden" r:id="rId2"/>
    <sheet name="Resultado Jun20" sheetId="5" state="hidden" r:id="rId3"/>
    <sheet name="Activo" sheetId="6" r:id="rId4"/>
    <sheet name="Pasivo" sheetId="7" r:id="rId5"/>
    <sheet name="Resultado" sheetId="11" r:id="rId6"/>
    <sheet name="Flujo" sheetId="13" r:id="rId7"/>
    <sheet name="Cambio Patrimonio" sheetId="14" r:id="rId8"/>
    <sheet name="N2.1 Nuevos pronunciamientos" sheetId="15" r:id="rId9"/>
    <sheet name="N2.2 Filiales" sheetId="16" r:id="rId10"/>
    <sheet name="N2.2 Moneda Extranjera" sheetId="17" r:id="rId11"/>
    <sheet name="N2.2 Reclasificaciones" sheetId="18" r:id="rId12"/>
    <sheet name="N3 Perfil Vencimiento" sheetId="60" r:id="rId13"/>
    <sheet name="N3 Tasa de interes" sheetId="19" r:id="rId14"/>
    <sheet name="N3 Análisis de Sesibilización" sheetId="20" r:id="rId15"/>
    <sheet name="N4 Efectivo y Eq." sheetId="21" r:id="rId16"/>
    <sheet name="N4.1 Equivalente Efe." sheetId="22" r:id="rId17"/>
    <sheet name="N5 Deudores y Riesgo de Crédito" sheetId="23" r:id="rId18"/>
    <sheet name="N5 Estratificación Deudores" sheetId="24" r:id="rId19"/>
    <sheet name="N6 CxC EERR" sheetId="25" r:id="rId20"/>
    <sheet name="N6 CxP EERR" sheetId="26" r:id="rId21"/>
    <sheet name="N6 Transacciones EERR" sheetId="27" r:id="rId22"/>
    <sheet name="N6 Directorio y Comité" sheetId="28" r:id="rId23"/>
    <sheet name="N7 Inventarios" sheetId="64" r:id="rId24"/>
    <sheet name="N10 Intangibles" sheetId="61" r:id="rId25"/>
    <sheet name="N11 Plusvalía" sheetId="31" r:id="rId26"/>
    <sheet name="N12 PPE" sheetId="66" r:id="rId27"/>
    <sheet name="N13 Arrendamiento NIIF16" sheetId="33" r:id="rId28"/>
    <sheet name="N14 ID e Impto. Renta" sheetId="67" r:id="rId29"/>
    <sheet name="N15.3 Clases Instrum. Finan." sheetId="35" r:id="rId30"/>
    <sheet name="N14.4 AFR" sheetId="36" r:id="rId31"/>
    <sheet name="N14.4 Préstamos Actual" sheetId="69" r:id="rId32"/>
    <sheet name="N14.4 Préstamos Anterior" sheetId="38" state="hidden" r:id="rId33"/>
    <sheet name="N14.4 Bonos Actual" sheetId="70" r:id="rId34"/>
    <sheet name="N14.4 Bonos Anterior" sheetId="40" state="hidden" r:id="rId35"/>
    <sheet name="N14.4 Conciliación SI y SF" sheetId="41" r:id="rId36"/>
    <sheet name="N14.5 Valor Justo" sheetId="42" r:id="rId37"/>
    <sheet name="N15 Acreed. Comerciales" sheetId="43" r:id="rId38"/>
    <sheet name="N15.1 Acreed. Comerc. por Venc." sheetId="44" r:id="rId39"/>
    <sheet name="N16 Otras Prov." sheetId="45" r:id="rId40"/>
    <sheet name="N17 Beneficios Empleados" sheetId="46" r:id="rId41"/>
    <sheet name="N18 Pas. No Financiero" sheetId="47" r:id="rId42"/>
    <sheet name="N20 Partic. No Contr." sheetId="48" r:id="rId43"/>
    <sheet name="N21 Ingresos Ordinarios" sheetId="49" r:id="rId44"/>
    <sheet name="N22 Otros Gtos. Nat." sheetId="50" r:id="rId45"/>
    <sheet name="N23 Otros Ingresos y Gtos." sheetId="51" r:id="rId46"/>
    <sheet name="N24 Dif. Cambio" sheetId="52" r:id="rId47"/>
    <sheet name="N25 Rdo. Unid. Reajuste" sheetId="53" r:id="rId48"/>
    <sheet name="N26 Segmentos" sheetId="65" r:id="rId49"/>
    <sheet name="N27 Ganan. Por Acción" sheetId="55" r:id="rId50"/>
    <sheet name="N28 EEFF Soc. Filiales" sheetId="63" r:id="rId51"/>
    <sheet name="N30 Garantías y Rest." sheetId="57" r:id="rId52"/>
    <sheet name="N30 Covenants" sheetId="68" state="hidden" r:id="rId53"/>
    <sheet name="N31 Costos por Int. Capita." sheetId="58" r:id="rId54"/>
    <sheet name="M32 Medio Ambiente" sheetId="59"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DAT11" localSheetId="33">[1]Hoja1!#REF!</definedName>
    <definedName name="___DAT11" localSheetId="31">[1]Hoja1!#REF!</definedName>
    <definedName name="___DAT11" localSheetId="52">[1]Hoja1!#REF!</definedName>
    <definedName name="___DAT11">[1]Hoja1!#REF!</definedName>
    <definedName name="___DAT9" localSheetId="33">'[2]301-30'!#REF!</definedName>
    <definedName name="___DAT9" localSheetId="31">'[2]301-30'!#REF!</definedName>
    <definedName name="___DAT9" localSheetId="52">'[2]301-30'!#REF!</definedName>
    <definedName name="___DAT9">'[3]301-30'!#REF!</definedName>
    <definedName name="__123Graph_A" hidden="1">[4]COMPENSACIONES!#REF!</definedName>
    <definedName name="__123Graph_ACAPTACIO" hidden="1">[4]COMPENSACIONES!#REF!</definedName>
    <definedName name="__123Graph_ACAPTUEN" hidden="1">[4]COMPENSACIONES!#REF!</definedName>
    <definedName name="__123Graph_BCAPTUEN" hidden="1">[4]COMPENSACIONES!#REF!</definedName>
    <definedName name="__123Graph_CCAPTUEN" hidden="1">[4]COMPENSACIONES!#REF!</definedName>
    <definedName name="__123Graph_DCAPTUEN" hidden="1">[4]COMPENSACIONES!#REF!</definedName>
    <definedName name="__123Graph_X" hidden="1">[4]COMPENSACIONES!#REF!</definedName>
    <definedName name="__123Graph_XCAPTACIO" hidden="1">[4]COMPENSACIONES!#REF!</definedName>
    <definedName name="__123Graph_XCAPTUEN" hidden="1">[4]COMPENSACIONES!#REF!</definedName>
    <definedName name="__DAT11" localSheetId="33">#REF!</definedName>
    <definedName name="__DAT11" localSheetId="31">#REF!</definedName>
    <definedName name="__DAT11" localSheetId="52">#REF!</definedName>
    <definedName name="__DAT11">#REF!</definedName>
    <definedName name="__DAT9" localSheetId="33">#REF!</definedName>
    <definedName name="__DAT9" localSheetId="31">#REF!</definedName>
    <definedName name="__DAT9" localSheetId="52">#REF!</definedName>
    <definedName name="__DAT9">#REF!</definedName>
    <definedName name="_DAT1" localSheetId="33">#REF!</definedName>
    <definedName name="_DAT1" localSheetId="31">#REF!</definedName>
    <definedName name="_DAT1" localSheetId="52">#REF!</definedName>
    <definedName name="_DAT1">#REF!</definedName>
    <definedName name="_DAT10" localSheetId="33">#REF!</definedName>
    <definedName name="_DAT10" localSheetId="31">#REF!</definedName>
    <definedName name="_DAT10" localSheetId="52">#REF!</definedName>
    <definedName name="_DAT10">#REF!</definedName>
    <definedName name="_DAT11" localSheetId="33">[1]Hoja1!#REF!</definedName>
    <definedName name="_DAT11" localSheetId="31">[1]Hoja1!#REF!</definedName>
    <definedName name="_DAT11" localSheetId="52">[1]Hoja1!#REF!</definedName>
    <definedName name="_DAT11">[1]Hoja1!#REF!</definedName>
    <definedName name="_DAT12" localSheetId="33">#REF!</definedName>
    <definedName name="_DAT12" localSheetId="31">#REF!</definedName>
    <definedName name="_DAT12" localSheetId="52">#REF!</definedName>
    <definedName name="_DAT12">#REF!</definedName>
    <definedName name="_DAT13" localSheetId="33">#REF!</definedName>
    <definedName name="_DAT13" localSheetId="31">#REF!</definedName>
    <definedName name="_DAT13" localSheetId="52">#REF!</definedName>
    <definedName name="_DAT13">#REF!</definedName>
    <definedName name="_DAT14" localSheetId="33">#REF!</definedName>
    <definedName name="_DAT14" localSheetId="31">#REF!</definedName>
    <definedName name="_DAT14" localSheetId="52">#REF!</definedName>
    <definedName name="_DAT14">#REF!</definedName>
    <definedName name="_DAT15" localSheetId="33">#REF!</definedName>
    <definedName name="_DAT15" localSheetId="31">#REF!</definedName>
    <definedName name="_DAT15" localSheetId="52">#REF!</definedName>
    <definedName name="_DAT15">#REF!</definedName>
    <definedName name="_DAT16" localSheetId="33">#REF!</definedName>
    <definedName name="_DAT16" localSheetId="31">#REF!</definedName>
    <definedName name="_DAT16" localSheetId="52">#REF!</definedName>
    <definedName name="_DAT16">#REF!</definedName>
    <definedName name="_DAT17" localSheetId="33">#REF!</definedName>
    <definedName name="_DAT17" localSheetId="31">#REF!</definedName>
    <definedName name="_DAT17" localSheetId="52">#REF!</definedName>
    <definedName name="_DAT17">#REF!</definedName>
    <definedName name="_DAT18" localSheetId="33">#REF!</definedName>
    <definedName name="_DAT18" localSheetId="31">#REF!</definedName>
    <definedName name="_DAT18" localSheetId="52">#REF!</definedName>
    <definedName name="_DAT18">#REF!</definedName>
    <definedName name="_DAT19" localSheetId="33">#REF!</definedName>
    <definedName name="_DAT19" localSheetId="31">#REF!</definedName>
    <definedName name="_DAT19" localSheetId="52">#REF!</definedName>
    <definedName name="_DAT19">#REF!</definedName>
    <definedName name="_DAT2" localSheetId="33">#REF!</definedName>
    <definedName name="_DAT2" localSheetId="31">#REF!</definedName>
    <definedName name="_DAT2" localSheetId="52">#REF!</definedName>
    <definedName name="_DAT2">#REF!</definedName>
    <definedName name="_DAT20" localSheetId="33">#REF!</definedName>
    <definedName name="_DAT20" localSheetId="31">#REF!</definedName>
    <definedName name="_DAT20" localSheetId="52">#REF!</definedName>
    <definedName name="_DAT20">#REF!</definedName>
    <definedName name="_DAT21" localSheetId="33">#REF!</definedName>
    <definedName name="_DAT21" localSheetId="31">#REF!</definedName>
    <definedName name="_DAT21" localSheetId="52">#REF!</definedName>
    <definedName name="_DAT21">#REF!</definedName>
    <definedName name="_DAT22" localSheetId="33">#REF!</definedName>
    <definedName name="_DAT22" localSheetId="31">#REF!</definedName>
    <definedName name="_DAT22" localSheetId="52">#REF!</definedName>
    <definedName name="_DAT22">#REF!</definedName>
    <definedName name="_DAT23" localSheetId="33">#REF!</definedName>
    <definedName name="_DAT23" localSheetId="31">#REF!</definedName>
    <definedName name="_DAT23" localSheetId="52">#REF!</definedName>
    <definedName name="_DAT23">#REF!</definedName>
    <definedName name="_DAT24" localSheetId="33">#REF!</definedName>
    <definedName name="_DAT24" localSheetId="31">#REF!</definedName>
    <definedName name="_DAT24" localSheetId="52">#REF!</definedName>
    <definedName name="_DAT24">#REF!</definedName>
    <definedName name="_DAT3" localSheetId="33">#REF!</definedName>
    <definedName name="_DAT3" localSheetId="31">#REF!</definedName>
    <definedName name="_DAT3" localSheetId="52">#REF!</definedName>
    <definedName name="_DAT3">#REF!</definedName>
    <definedName name="_DAT4" localSheetId="33">#REF!</definedName>
    <definedName name="_DAT4" localSheetId="31">#REF!</definedName>
    <definedName name="_DAT4" localSheetId="52">#REF!</definedName>
    <definedName name="_DAT4">#REF!</definedName>
    <definedName name="_DAT5" localSheetId="33">#REF!</definedName>
    <definedName name="_DAT5" localSheetId="31">#REF!</definedName>
    <definedName name="_DAT5" localSheetId="52">#REF!</definedName>
    <definedName name="_DAT5">#REF!</definedName>
    <definedName name="_DAT6" localSheetId="33">#REF!</definedName>
    <definedName name="_DAT6" localSheetId="31">#REF!</definedName>
    <definedName name="_DAT6" localSheetId="52">#REF!</definedName>
    <definedName name="_DAT6">#REF!</definedName>
    <definedName name="_DAT7" localSheetId="33">#REF!</definedName>
    <definedName name="_DAT7" localSheetId="31">#REF!</definedName>
    <definedName name="_DAT7" localSheetId="52">#REF!</definedName>
    <definedName name="_DAT7">#REF!</definedName>
    <definedName name="_DAT8" localSheetId="33">#REF!</definedName>
    <definedName name="_DAT8" localSheetId="31">#REF!</definedName>
    <definedName name="_DAT8" localSheetId="52">#REF!</definedName>
    <definedName name="_DAT8">#REF!</definedName>
    <definedName name="_DAT9" localSheetId="33">'[5]301-30'!#REF!</definedName>
    <definedName name="_DAT9" localSheetId="31">'[5]301-30'!#REF!</definedName>
    <definedName name="_DAT9" localSheetId="52">'[6]301-30'!#REF!</definedName>
    <definedName name="_DAT9">'[6]301-30'!#REF!</definedName>
    <definedName name="_Fill" hidden="1">#REF!</definedName>
    <definedName name="_xlnm._FilterDatabase" localSheetId="1" hidden="1">'Balance 2019'!$A$1:$O$436</definedName>
    <definedName name="_xlnm._FilterDatabase" localSheetId="0" hidden="1">'Balance Jun20'!$A$1:$O$474</definedName>
    <definedName name="_xlnm._FilterDatabase" localSheetId="28" hidden="1">'N14 ID e Impto. Renta'!$B$11:$D$40</definedName>
    <definedName name="_xlnm._FilterDatabase" localSheetId="2" hidden="1">'Resultado Jun20'!$A$1:$O$255</definedName>
    <definedName name="_hyt" localSheetId="33">#REF!</definedName>
    <definedName name="_hyt" localSheetId="31">#REF!</definedName>
    <definedName name="_hyt" localSheetId="52">#REF!</definedName>
    <definedName name="_hyt">#REF!</definedName>
    <definedName name="_Key1" hidden="1">'[7]IVA 2002'!#REF!</definedName>
    <definedName name="_Key2" hidden="1">'[7]IVA 2002'!#REF!</definedName>
    <definedName name="_Order1" hidden="1">0</definedName>
    <definedName name="_Regression_Int" hidden="1">1</definedName>
    <definedName name="_Sort" hidden="1">'[8]ROT.LOCAL'!#REF!</definedName>
    <definedName name="AccessDatabase" hidden="1">"F:\AndersonLegal\Modificado\ANEXOC2000 PARA SOCIEDADES.mdb"</definedName>
    <definedName name="amortización">[9]Hoja1!$D$3:$D$8</definedName>
    <definedName name="anscount" hidden="1">1</definedName>
    <definedName name="año02" localSheetId="33">[10]Tablas!#REF!</definedName>
    <definedName name="año02" localSheetId="31">[10]Tablas!#REF!</definedName>
    <definedName name="año02" localSheetId="52">[10]Tablas!#REF!</definedName>
    <definedName name="año02">[10]Tablas!#REF!</definedName>
    <definedName name="_xlnm.Print_Area" localSheetId="50">'N28 EEFF Soc. Filiales'!$J$2:$N$10</definedName>
    <definedName name="AS2DocOpenMode" hidden="1">"AS2DocumentEdit"</definedName>
    <definedName name="AS2LinkLS" hidden="1">[11]Links!A1</definedName>
    <definedName name="AS2ReportLS" hidden="1">1</definedName>
    <definedName name="AS2StaticLS" hidden="1">[11]Lead!A1</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localSheetId="33" hidden="1">{"'18'!$A$5:$M$18"}</definedName>
    <definedName name="CALEND" hidden="1">{"'18'!$A$5:$M$18"}</definedName>
    <definedName name="cas" localSheetId="33" hidden="1">{"'18'!$A$5:$M$18"}</definedName>
    <definedName name="cas" hidden="1">{"'18'!$A$5:$M$18"}</definedName>
    <definedName name="Chile">[9]Hoja1!$H$2:$H$3</definedName>
    <definedName name="Cias">'[12]ER-Real'!$A$9:$A$21</definedName>
    <definedName name="Contractual">[9]Hoja1!$F$3:$F$4</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33">[13]Base!$A$6:$Q$37631</definedName>
    <definedName name="Empleados" localSheetId="31">[13]Base!$A$6:$Q$37631</definedName>
    <definedName name="Empleados">[14]Base!$A$6:$Q$37631</definedName>
    <definedName name="ERE" localSheetId="33" hidden="1">{"'18'!$A$5:$M$18"}</definedName>
    <definedName name="ERE" hidden="1">{"'18'!$A$5:$M$18"}</definedName>
    <definedName name="ewew" localSheetId="33" hidden="1">{"'18'!$A$5:$M$18"}</definedName>
    <definedName name="ewew" hidden="1">{"'18'!$A$5:$M$18"}</definedName>
    <definedName name="fdgf" localSheetId="33">#REF!</definedName>
    <definedName name="fdgf" localSheetId="31">#REF!</definedName>
    <definedName name="fdgf" localSheetId="52">#REF!</definedName>
    <definedName name="fdgf">#REF!</definedName>
    <definedName name="FECHA" localSheetId="33">#REF!</definedName>
    <definedName name="FECHA" localSheetId="31">#REF!</definedName>
    <definedName name="FECHA" localSheetId="52">#REF!</definedName>
    <definedName name="FECHA">#REF!</definedName>
    <definedName name="FECHA_ACT" localSheetId="33">'[15]Resumen General'!$E$4</definedName>
    <definedName name="FECHA_ACT" localSheetId="31">'[15]Resumen General'!$E$4</definedName>
    <definedName name="FECHA_ACT">'[16]Resumen General'!$E$4</definedName>
    <definedName name="FECHA_ANT" localSheetId="33">'[15]Resumen General'!$D$4</definedName>
    <definedName name="FECHA_ANT" localSheetId="31">'[15]Resumen General'!$D$4</definedName>
    <definedName name="FECHA_ANT">'[16]Resumen General'!$D$4</definedName>
    <definedName name="Fechas">[17]Hoja1!$A$1:$A$12</definedName>
    <definedName name="HOLA" localSheetId="33" hidden="1">{"'18'!$A$5:$M$18"}</definedName>
    <definedName name="HOLA" hidden="1">{"'18'!$A$5:$M$18"}</definedName>
    <definedName name="HTML_CodePage" hidden="1">1252</definedName>
    <definedName name="HTML_Control" localSheetId="33" hidden="1">{"'PACÍFICO12'!$A$1:$E$6"}</definedName>
    <definedName name="HTML_Control" hidden="1">{"'PACÍFICO12'!$A$1:$E$6"}</definedName>
    <definedName name="Html_control1" localSheetId="33" hidden="1">{"'18'!$A$5:$M$18"}</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33">#REF!</definedName>
    <definedName name="ijij" localSheetId="31">#REF!</definedName>
    <definedName name="ijij" localSheetId="52">#REF!</definedName>
    <definedName name="ijij">#REF!</definedName>
    <definedName name="ind" localSheetId="33" hidden="1">{"'18'!$A$5:$M$18"}</definedName>
    <definedName name="ind" hidden="1">{"'18'!$A$5:$M$18"}</definedName>
    <definedName name="Indus" localSheetId="33" hidden="1">{"'18'!$A$5:$M$18"}</definedName>
    <definedName name="Indus" hidden="1">{"'18'!$A$5:$M$18"}</definedName>
    <definedName name="Merck" localSheetId="33" hidden="1">{"'18'!$A$5:$M$18"}</definedName>
    <definedName name="Merck" hidden="1">{"'18'!$A$5:$M$18"}</definedName>
    <definedName name="MES">'[12]ER-Real'!$A$5</definedName>
    <definedName name="MESA" localSheetId="33">#REF!</definedName>
    <definedName name="MESA" localSheetId="31">#REF!</definedName>
    <definedName name="MESA" localSheetId="52">#REF!</definedName>
    <definedName name="MESA">#REF!</definedName>
    <definedName name="monedas">[9]Hoja1!$B$3:$B$8</definedName>
    <definedName name="PATRIMONIO_Y_PASIVOS">[18]Pasivo!$B$3:$E$35</definedName>
    <definedName name="ppe" localSheetId="33">#REF!</definedName>
    <definedName name="ppe" localSheetId="31">#REF!</definedName>
    <definedName name="ppe" localSheetId="52">#REF!</definedName>
    <definedName name="ppe">#REF!</definedName>
    <definedName name="ppevsdsd" localSheetId="33">[1]Hoja1!#REF!</definedName>
    <definedName name="ppevsdsd" localSheetId="31">[1]Hoja1!#REF!</definedName>
    <definedName name="ppevsdsd" localSheetId="52">[1]Hoja1!#REF!</definedName>
    <definedName name="ppevsdsd">[1]Hoja1!#REF!</definedName>
    <definedName name="Pptomol06revisrefino" localSheetId="33" hidden="1">{"'18'!$A$5:$M$18"}</definedName>
    <definedName name="Pptomol06revisrefino" hidden="1">{"'18'!$A$5:$M$18"}</definedName>
    <definedName name="REE" localSheetId="33" hidden="1">{"'18'!$A$5:$M$18"}</definedName>
    <definedName name="REE" hidden="1">{"'18'!$A$5:$M$18"}</definedName>
    <definedName name="rei" localSheetId="33" hidden="1">{"'18'!$A$5:$M$18"}</definedName>
    <definedName name="rei" hidden="1">{"'18'!$A$5:$M$18"}</definedName>
    <definedName name="Resumen" hidden="1">#REF!</definedName>
    <definedName name="reti" localSheetId="33" hidden="1">{"'18'!$A$5:$M$18"}</definedName>
    <definedName name="reti" hidden="1">{"'18'!$A$5:$M$18"}</definedName>
    <definedName name="retiro" localSheetId="33" hidden="1">{"'18'!$A$5:$M$18"}</definedName>
    <definedName name="retiro" hidden="1">{"'18'!$A$5:$M$18"}</definedName>
    <definedName name="sencount" hidden="1">1</definedName>
    <definedName name="SI">[9]Hoja1!$H$5:$H$6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 localSheetId="33">#REF!</definedName>
    <definedName name="TEST0" localSheetId="31">#REF!</definedName>
    <definedName name="TEST0" localSheetId="52">#REF!</definedName>
    <definedName name="TEST0">#REF!</definedName>
    <definedName name="TESTHKEY" localSheetId="33">#REF!</definedName>
    <definedName name="TESTHKEY" localSheetId="31">#REF!</definedName>
    <definedName name="TESTHKEY" localSheetId="52">#REF!</definedName>
    <definedName name="TESTHKEY">#REF!</definedName>
    <definedName name="TESTKEYS" localSheetId="33">#REF!</definedName>
    <definedName name="TESTKEYS" localSheetId="31">#REF!</definedName>
    <definedName name="TESTKEYS" localSheetId="52">#REF!</definedName>
    <definedName name="TESTKEYS">#REF!</definedName>
    <definedName name="TESTVKEY" localSheetId="33">#REF!</definedName>
    <definedName name="TESTVKEY" localSheetId="31">#REF!</definedName>
    <definedName name="TESTVKEY" localSheetId="52">#REF!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localSheetId="33" hidden="1">{"'Hoja2'!$A$4:$H$68"}</definedName>
    <definedName name="util" hidden="1">{"'Hoja2'!$A$4:$H$68"}</definedName>
    <definedName name="v0" localSheetId="33">#REF!</definedName>
    <definedName name="v0" localSheetId="31">#REF!</definedName>
    <definedName name="v0" localSheetId="52">#REF!</definedName>
    <definedName name="v0">#REF!</definedName>
    <definedName name="xa" localSheetId="33" hidden="1">{"'Hoja2'!$A$4:$H$68"}</definedName>
    <definedName name="xa" hidden="1">{"'Hoja2'!$A$4:$H$68"}</definedName>
    <definedName name="XREF_COLUMN_1" hidden="1">[11]PPC1!$F:$F</definedName>
    <definedName name="XREF_COLUMN_2" hidden="1">[11]Lead!$L:$L</definedName>
    <definedName name="XREF_COLUMN_3" hidden="1">[11]PPC2!$F:$F</definedName>
    <definedName name="XREF_COLUMN_4" hidden="1">[11]Lead!$Q:$Q</definedName>
    <definedName name="XRefActiveRow" hidden="1">[11]XREF!$A$6</definedName>
    <definedName name="XRefColumnsCount" hidden="1">4</definedName>
    <definedName name="XRefCopy1" hidden="1">[11]PPC1!$E$27983</definedName>
    <definedName name="XRefCopy1Row" hidden="1">[11]XREF!$2:$2</definedName>
    <definedName name="XRefCopy2" hidden="1">[11]Lead!$P$39</definedName>
    <definedName name="XRefCopy3" hidden="1">[11]PPC2!$E$56</definedName>
    <definedName name="XRefCopy3Row" hidden="1">[11]XREF!$4:$4</definedName>
    <definedName name="XRefCopyRangeCount" hidden="1">3</definedName>
    <definedName name="XRefPaste1" hidden="1">[11]Lead!$K$16</definedName>
    <definedName name="XRefPaste1Row" hidden="1">[11]XREF!$3:$3</definedName>
    <definedName name="XRefPaste2" hidden="1">[11]Lead!$P$39</definedName>
    <definedName name="XRefPaste2Row" hidden="1">[11]XREF!$5:$5</definedName>
    <definedName name="XRefPasteRangeCount" hidden="1">2</definedName>
    <definedName name="Z_133E2CCD_5CCB_41AA_B86F_EDD5840AC1E5_.wvu.Cols" localSheetId="28" hidden="1">'N14 ID e Impto. Renta'!$E:$I</definedName>
    <definedName name="Z_133E2CCD_5CCB_41AA_B86F_EDD5840AC1E5_.wvu.FilterData" localSheetId="28" hidden="1">'N14 ID e Impto. Renta'!$B$11:$D$40</definedName>
    <definedName name="Z_133E2CCD_5CCB_41AA_B86F_EDD5840AC1E5_.wvu.Rows" localSheetId="28" hidden="1">'N14 ID e Impto. Renta'!$19:$19,'N14 ID e Impto. Renta'!#REF!,'N14 ID e Impto. Renta'!$64:$64,'N14 ID e Impto. Renta'!#REF!,'N14 ID e Impto. Renta'!#REF!</definedName>
    <definedName name="Z_9F81E778_1530_48B6_8478_D9E1B4EBDAEF_.wvu.Cols" localSheetId="28" hidden="1">'N14 ID e Impto. Renta'!$E:$I</definedName>
    <definedName name="Z_9F81E778_1530_48B6_8478_D9E1B4EBDAEF_.wvu.FilterData" localSheetId="28" hidden="1">'N14 ID e Impto. Renta'!$B$11:$D$40</definedName>
    <definedName name="Z_9F81E778_1530_48B6_8478_D9E1B4EBDAEF_.wvu.Rows" localSheetId="28" hidden="1">'N14 ID e Impto. Renta'!$19:$19,'N14 ID e Impto. Renta'!#REF!,'N14 ID e Impto. Renta'!$64:$64,'N14 ID e Impto. Renta'!#REF!,'N14 ID e Impto. Renta'!#REF!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45" l="1"/>
  <c r="C9" i="51"/>
  <c r="D9" i="51"/>
  <c r="E5" i="51"/>
  <c r="E6" i="51"/>
  <c r="E7" i="51"/>
  <c r="E8" i="51"/>
  <c r="E9" i="51"/>
  <c r="F5" i="51"/>
  <c r="F6" i="51"/>
  <c r="F7" i="51"/>
  <c r="F8" i="51"/>
  <c r="F9" i="51"/>
  <c r="C16" i="51"/>
  <c r="D16" i="51"/>
  <c r="E10" i="51"/>
  <c r="E11" i="51"/>
  <c r="E12" i="51"/>
  <c r="E13" i="51"/>
  <c r="E14" i="51"/>
  <c r="E15" i="51"/>
  <c r="E16" i="51"/>
  <c r="F10" i="51"/>
  <c r="F11" i="51"/>
  <c r="F12" i="51"/>
  <c r="F13" i="51"/>
  <c r="F14" i="51"/>
  <c r="F15" i="51"/>
  <c r="F16" i="51"/>
  <c r="C20" i="51"/>
  <c r="D20" i="51"/>
  <c r="E17" i="51"/>
  <c r="E18" i="51"/>
  <c r="E19" i="51"/>
  <c r="E20" i="51"/>
  <c r="F17" i="51"/>
  <c r="F18" i="51"/>
  <c r="F19" i="51"/>
  <c r="F20" i="51"/>
  <c r="H73" i="66"/>
  <c r="I73" i="66"/>
  <c r="C97" i="66"/>
  <c r="D97" i="66"/>
  <c r="E97" i="66"/>
  <c r="F97" i="66"/>
  <c r="H97" i="66"/>
  <c r="I97" i="66"/>
  <c r="J97" i="66"/>
  <c r="C73" i="66"/>
  <c r="D73" i="66"/>
  <c r="E73" i="66"/>
  <c r="F73" i="66"/>
  <c r="J73" i="66"/>
  <c r="H74" i="66"/>
  <c r="H75" i="66"/>
  <c r="D16" i="24"/>
  <c r="F16" i="24"/>
  <c r="H16" i="24"/>
  <c r="D12" i="23"/>
  <c r="D14" i="23"/>
  <c r="C12" i="23"/>
  <c r="C14" i="23"/>
  <c r="H6" i="24"/>
  <c r="P17" i="70"/>
  <c r="C18" i="70"/>
  <c r="C19" i="70"/>
  <c r="C17" i="70"/>
  <c r="D18" i="70"/>
  <c r="D19" i="70"/>
  <c r="D17" i="70"/>
  <c r="E18" i="70"/>
  <c r="E19" i="70"/>
  <c r="E17" i="70"/>
  <c r="F18" i="70"/>
  <c r="F19" i="70"/>
  <c r="F17" i="70"/>
  <c r="G18" i="70"/>
  <c r="G19" i="70"/>
  <c r="G17" i="70"/>
  <c r="H18" i="70"/>
  <c r="H19" i="70"/>
  <c r="H17" i="70"/>
  <c r="I18" i="70"/>
  <c r="I19" i="70"/>
  <c r="I17" i="70"/>
  <c r="J18" i="70"/>
  <c r="J19" i="70"/>
  <c r="J17" i="70"/>
  <c r="K18" i="70"/>
  <c r="K19" i="70"/>
  <c r="K17" i="70"/>
  <c r="L18" i="70"/>
  <c r="L19" i="70"/>
  <c r="L17" i="70"/>
  <c r="M18" i="70"/>
  <c r="M19" i="70"/>
  <c r="M17" i="70"/>
  <c r="N18" i="70"/>
  <c r="N19" i="70"/>
  <c r="N17" i="70"/>
  <c r="O18" i="70"/>
  <c r="O19" i="70"/>
  <c r="O17" i="70"/>
  <c r="Q17" i="70"/>
  <c r="R17" i="70"/>
  <c r="P27" i="70"/>
  <c r="C8" i="47"/>
  <c r="D14" i="47"/>
  <c r="C14" i="47"/>
  <c r="D11" i="47"/>
  <c r="C11" i="47"/>
  <c r="C10" i="66"/>
  <c r="E10" i="66"/>
  <c r="G10" i="66"/>
  <c r="C14" i="66"/>
  <c r="C18" i="66"/>
  <c r="E18" i="66"/>
  <c r="G18" i="66"/>
  <c r="G19" i="66"/>
  <c r="G20" i="66"/>
  <c r="G21" i="66"/>
  <c r="G22" i="66"/>
  <c r="G23" i="66"/>
  <c r="G24" i="66"/>
  <c r="G25" i="66"/>
  <c r="C25" i="66"/>
  <c r="G8" i="66"/>
  <c r="C57" i="66"/>
  <c r="F147" i="66"/>
  <c r="H147" i="66"/>
  <c r="I147" i="66"/>
  <c r="C123" i="66"/>
  <c r="F148" i="66"/>
  <c r="H148" i="66"/>
  <c r="I148" i="66"/>
  <c r="C124" i="66"/>
  <c r="C125" i="66"/>
  <c r="F123" i="66"/>
  <c r="E124" i="66"/>
  <c r="F124" i="66"/>
  <c r="F125" i="66"/>
  <c r="H123" i="66"/>
  <c r="H124" i="66"/>
  <c r="H125" i="66"/>
  <c r="I125" i="66"/>
  <c r="I124" i="66"/>
  <c r="G74" i="66"/>
  <c r="I74" i="66"/>
  <c r="I75" i="66"/>
  <c r="G76" i="66"/>
  <c r="H76" i="66"/>
  <c r="I76" i="66"/>
  <c r="F176" i="66"/>
  <c r="G77" i="66"/>
  <c r="H77" i="66"/>
  <c r="I77" i="66"/>
  <c r="G78" i="66"/>
  <c r="H78" i="66"/>
  <c r="I78" i="66"/>
  <c r="F178" i="66"/>
  <c r="G79" i="66"/>
  <c r="H79" i="66"/>
  <c r="I79" i="66"/>
  <c r="G80" i="66"/>
  <c r="H80" i="66"/>
  <c r="I80" i="66"/>
  <c r="F180" i="66"/>
  <c r="G81" i="66"/>
  <c r="H81" i="66"/>
  <c r="I81" i="66"/>
  <c r="F181" i="66"/>
  <c r="G82" i="66"/>
  <c r="H82" i="66"/>
  <c r="I82" i="66"/>
  <c r="I83" i="66"/>
  <c r="F183" i="66"/>
  <c r="G84" i="66"/>
  <c r="H84" i="66"/>
  <c r="I84" i="66"/>
  <c r="F184" i="66"/>
  <c r="G85" i="66"/>
  <c r="H85" i="66"/>
  <c r="I85" i="66"/>
  <c r="F185" i="66"/>
  <c r="G86" i="66"/>
  <c r="H86" i="66"/>
  <c r="I86" i="66"/>
  <c r="G87" i="66"/>
  <c r="H87" i="66"/>
  <c r="I87" i="66"/>
  <c r="G88" i="66"/>
  <c r="H88" i="66"/>
  <c r="I88" i="66"/>
  <c r="H89" i="66"/>
  <c r="I89" i="66"/>
  <c r="I90" i="66"/>
  <c r="F150" i="66"/>
  <c r="H150" i="66"/>
  <c r="I150" i="66"/>
  <c r="C126" i="66"/>
  <c r="F151" i="66"/>
  <c r="H151" i="66"/>
  <c r="I151" i="66"/>
  <c r="C127" i="66"/>
  <c r="F152" i="66"/>
  <c r="H152" i="66"/>
  <c r="I152" i="66"/>
  <c r="C128" i="66"/>
  <c r="F153" i="66"/>
  <c r="H153" i="66"/>
  <c r="I153" i="66"/>
  <c r="C129" i="66"/>
  <c r="F154" i="66"/>
  <c r="H154" i="66"/>
  <c r="I154" i="66"/>
  <c r="C130" i="66"/>
  <c r="F155" i="66"/>
  <c r="H155" i="66"/>
  <c r="I155" i="66"/>
  <c r="C131" i="66"/>
  <c r="F156" i="66"/>
  <c r="H156" i="66"/>
  <c r="I156" i="66"/>
  <c r="C132" i="66"/>
  <c r="C133" i="66"/>
  <c r="F158" i="66"/>
  <c r="H158" i="66"/>
  <c r="I158" i="66"/>
  <c r="C134" i="66"/>
  <c r="F159" i="66"/>
  <c r="H159" i="66"/>
  <c r="I159" i="66"/>
  <c r="C135" i="66"/>
  <c r="F160" i="66"/>
  <c r="H160" i="66"/>
  <c r="I160" i="66"/>
  <c r="C136" i="66"/>
  <c r="F161" i="66"/>
  <c r="H161" i="66"/>
  <c r="I161" i="66"/>
  <c r="C137" i="66"/>
  <c r="F162" i="66"/>
  <c r="H162" i="66"/>
  <c r="I162" i="66"/>
  <c r="C138" i="66"/>
  <c r="F163" i="66"/>
  <c r="H163" i="66"/>
  <c r="I163" i="66"/>
  <c r="C139" i="66"/>
  <c r="C140" i="66"/>
  <c r="E126" i="66"/>
  <c r="F126" i="66"/>
  <c r="E127" i="66"/>
  <c r="F127" i="66"/>
  <c r="E128" i="66"/>
  <c r="F128" i="66"/>
  <c r="E129" i="66"/>
  <c r="F129" i="66"/>
  <c r="E130" i="66"/>
  <c r="F130" i="66"/>
  <c r="E131" i="66"/>
  <c r="F131" i="66"/>
  <c r="F132" i="66"/>
  <c r="F133" i="66"/>
  <c r="E134" i="66"/>
  <c r="F134" i="66"/>
  <c r="F135" i="66"/>
  <c r="F136" i="66"/>
  <c r="E137" i="66"/>
  <c r="F137" i="66"/>
  <c r="F138" i="66"/>
  <c r="E139" i="66"/>
  <c r="F139" i="66"/>
  <c r="F140" i="66"/>
  <c r="H126" i="66"/>
  <c r="H127" i="66"/>
  <c r="H128" i="66"/>
  <c r="H129" i="66"/>
  <c r="H130" i="66"/>
  <c r="H131" i="66"/>
  <c r="H132" i="66"/>
  <c r="H133" i="66"/>
  <c r="H134" i="66"/>
  <c r="H135" i="66"/>
  <c r="H136" i="66"/>
  <c r="H137" i="66"/>
  <c r="H138" i="66"/>
  <c r="H139" i="66"/>
  <c r="H140" i="66"/>
  <c r="I140" i="66"/>
  <c r="H8" i="66"/>
  <c r="A474" i="1"/>
  <c r="A473" i="1"/>
  <c r="Q472" i="1"/>
  <c r="A472" i="1"/>
  <c r="A471" i="1"/>
  <c r="A470" i="1"/>
  <c r="Q469" i="1"/>
  <c r="A469" i="1"/>
  <c r="A468" i="1"/>
  <c r="Q467" i="1"/>
  <c r="A467" i="1"/>
  <c r="A466" i="1"/>
  <c r="A465" i="1"/>
  <c r="A464" i="1"/>
  <c r="A463" i="1"/>
  <c r="A462" i="1"/>
  <c r="A461" i="1"/>
  <c r="A460" i="1"/>
  <c r="A459" i="1"/>
  <c r="A458" i="1"/>
  <c r="A457" i="1"/>
  <c r="Q456" i="1"/>
  <c r="A456" i="1"/>
  <c r="A455" i="1"/>
  <c r="A454" i="1"/>
  <c r="Q453" i="1"/>
  <c r="A453" i="1"/>
  <c r="A452" i="1"/>
  <c r="A451" i="1"/>
  <c r="A450" i="1"/>
  <c r="A449" i="1"/>
  <c r="A448" i="1"/>
  <c r="Q447" i="1"/>
  <c r="A447" i="1"/>
  <c r="A446" i="1"/>
  <c r="A445" i="1"/>
  <c r="A444" i="1"/>
  <c r="Q443" i="1"/>
  <c r="A443" i="1"/>
  <c r="A442" i="1"/>
  <c r="A441" i="1"/>
  <c r="A440" i="1"/>
  <c r="Q439" i="1"/>
  <c r="A439" i="1"/>
  <c r="A438" i="1"/>
  <c r="A437" i="1"/>
  <c r="Q436" i="1"/>
  <c r="A436" i="1"/>
  <c r="A435" i="1"/>
  <c r="Q434" i="1"/>
  <c r="A434" i="1"/>
  <c r="A433" i="1"/>
  <c r="A432" i="1"/>
  <c r="A431" i="1"/>
  <c r="A430" i="1"/>
  <c r="Q429" i="1"/>
  <c r="A429" i="1"/>
  <c r="A428" i="1"/>
  <c r="Q427" i="1"/>
  <c r="A427" i="1"/>
  <c r="A426" i="1"/>
  <c r="A425" i="1"/>
  <c r="A424" i="1"/>
  <c r="A423" i="1"/>
  <c r="A422" i="1"/>
  <c r="A421" i="1"/>
  <c r="A420" i="1"/>
  <c r="Q419" i="1"/>
  <c r="A419" i="1"/>
  <c r="A418" i="1"/>
  <c r="A417" i="1"/>
  <c r="A416" i="1"/>
  <c r="A415" i="1"/>
  <c r="A414" i="1"/>
  <c r="A413" i="1"/>
  <c r="A412" i="1"/>
  <c r="A411" i="1"/>
  <c r="A410" i="1"/>
  <c r="A409" i="1"/>
  <c r="A408" i="1"/>
  <c r="A407" i="1"/>
  <c r="A406" i="1"/>
  <c r="Q405" i="1"/>
  <c r="A405" i="1"/>
  <c r="A404" i="1"/>
  <c r="A403" i="1"/>
  <c r="A402" i="1"/>
  <c r="Q401" i="1"/>
  <c r="A401" i="1"/>
  <c r="A400" i="1"/>
  <c r="A399" i="1"/>
  <c r="A398" i="1"/>
  <c r="A397" i="1"/>
  <c r="A396" i="1"/>
  <c r="A395" i="1"/>
  <c r="A394" i="1"/>
  <c r="Q393" i="1"/>
  <c r="A393" i="1"/>
  <c r="A392" i="1"/>
  <c r="Q391" i="1"/>
  <c r="A391" i="1"/>
  <c r="A390" i="1"/>
  <c r="A389" i="1"/>
  <c r="A388" i="1"/>
  <c r="A387" i="1"/>
  <c r="A386" i="1"/>
  <c r="A385" i="1"/>
  <c r="A384" i="1"/>
  <c r="Q383"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Q344" i="1"/>
  <c r="A344" i="1"/>
  <c r="A343" i="1"/>
  <c r="Q342" i="1"/>
  <c r="A342" i="1"/>
  <c r="A341" i="1"/>
  <c r="A340" i="1"/>
  <c r="A339" i="1"/>
  <c r="A338" i="1"/>
  <c r="A337" i="1"/>
  <c r="A336" i="1"/>
  <c r="A335" i="1"/>
  <c r="A334" i="1"/>
  <c r="A333" i="1"/>
  <c r="Q332" i="1"/>
  <c r="A332" i="1"/>
  <c r="A331" i="1"/>
  <c r="A330" i="1"/>
  <c r="A329" i="1"/>
  <c r="Q328" i="1"/>
  <c r="A328" i="1"/>
  <c r="A327" i="1"/>
  <c r="A326" i="1"/>
  <c r="A325" i="1"/>
  <c r="A324" i="1"/>
  <c r="Q323" i="1"/>
  <c r="A323" i="1"/>
  <c r="A322" i="1"/>
  <c r="A321" i="1"/>
  <c r="A320" i="1"/>
  <c r="A319" i="1"/>
  <c r="Q318"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Q282" i="1"/>
  <c r="A282" i="1"/>
  <c r="A281" i="1"/>
  <c r="Q280" i="1"/>
  <c r="A280" i="1"/>
  <c r="A279" i="1"/>
  <c r="A278" i="1"/>
  <c r="A277" i="1"/>
  <c r="A276" i="1"/>
  <c r="A275" i="1"/>
  <c r="A274" i="1"/>
  <c r="A273" i="1"/>
  <c r="A272" i="1"/>
  <c r="A271" i="1"/>
  <c r="A270" i="1"/>
  <c r="A269" i="1"/>
  <c r="A268" i="1"/>
  <c r="A267" i="1"/>
  <c r="A266" i="1"/>
  <c r="A265" i="1"/>
  <c r="A264" i="1"/>
  <c r="Q263" i="1"/>
  <c r="A263" i="1"/>
  <c r="A262" i="1"/>
  <c r="Q261" i="1"/>
  <c r="A261" i="1"/>
  <c r="A260" i="1"/>
  <c r="A259" i="1"/>
  <c r="A258" i="1"/>
  <c r="A257" i="1"/>
  <c r="A256" i="1"/>
  <c r="A255" i="1"/>
  <c r="Q254" i="1"/>
  <c r="A254" i="1"/>
  <c r="A253" i="1"/>
  <c r="A252" i="1"/>
  <c r="A251" i="1"/>
  <c r="Q250" i="1"/>
  <c r="A250" i="1"/>
  <c r="A249" i="1"/>
  <c r="Q248" i="1"/>
  <c r="A248" i="1"/>
  <c r="A247" i="1"/>
  <c r="A246" i="1"/>
  <c r="Q245" i="1"/>
  <c r="A245" i="1"/>
  <c r="A244" i="1"/>
  <c r="A243" i="1"/>
  <c r="A242" i="1"/>
  <c r="Q241" i="1"/>
  <c r="A241" i="1"/>
  <c r="A240" i="1"/>
  <c r="A239" i="1"/>
  <c r="A238" i="1"/>
  <c r="A237" i="1"/>
  <c r="A236" i="1"/>
  <c r="A235" i="1"/>
  <c r="A234" i="1"/>
  <c r="A233" i="1"/>
  <c r="A232" i="1"/>
  <c r="A231" i="1"/>
  <c r="A230" i="1"/>
  <c r="A229" i="1"/>
  <c r="A228" i="1"/>
  <c r="A227" i="1"/>
  <c r="A226" i="1"/>
  <c r="A225" i="1"/>
  <c r="A224" i="1"/>
  <c r="A223" i="1"/>
  <c r="A222" i="1"/>
  <c r="A221" i="1"/>
  <c r="Q220" i="1"/>
  <c r="A220" i="1"/>
  <c r="A219" i="1"/>
  <c r="A218" i="1"/>
  <c r="A217" i="1"/>
  <c r="A216" i="1"/>
  <c r="A215" i="1"/>
  <c r="Q214"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Q167" i="1"/>
  <c r="A167" i="1"/>
  <c r="A166" i="1"/>
  <c r="A165" i="1"/>
  <c r="A164" i="1"/>
  <c r="A163" i="1"/>
  <c r="Q162" i="1"/>
  <c r="A162" i="1"/>
  <c r="A161" i="1"/>
  <c r="A160" i="1"/>
  <c r="Q159"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Q6" i="1"/>
  <c r="A6" i="1"/>
  <c r="A5" i="1"/>
  <c r="A4" i="1"/>
  <c r="A3" i="1"/>
  <c r="A2" i="1"/>
  <c r="Q452" i="1"/>
  <c r="Q451" i="1"/>
  <c r="Q247" i="1"/>
  <c r="Q331" i="1"/>
  <c r="Q418" i="1"/>
  <c r="Q5" i="1"/>
  <c r="Q4" i="1"/>
  <c r="Q330" i="1"/>
  <c r="Q3" i="1"/>
  <c r="Q2" i="1"/>
  <c r="C9" i="53"/>
  <c r="C10" i="42"/>
  <c r="D10" i="42"/>
  <c r="D11" i="42"/>
  <c r="C11" i="42"/>
  <c r="D54" i="67"/>
  <c r="D53" i="67"/>
  <c r="D45" i="67"/>
  <c r="D44" i="67"/>
  <c r="C28" i="69"/>
  <c r="D28" i="69"/>
  <c r="E28" i="69"/>
  <c r="F28" i="69"/>
  <c r="G28" i="69"/>
  <c r="H28" i="69"/>
  <c r="I28" i="69"/>
  <c r="J28" i="69"/>
  <c r="K28" i="69"/>
  <c r="L28" i="69"/>
  <c r="M28" i="69"/>
  <c r="N28" i="69"/>
  <c r="O28" i="69"/>
  <c r="P28" i="69"/>
  <c r="Q28" i="69"/>
  <c r="R28" i="69"/>
  <c r="S28" i="69"/>
  <c r="T28" i="69"/>
  <c r="U28" i="69"/>
  <c r="V28" i="69"/>
  <c r="C29" i="69"/>
  <c r="D29" i="69"/>
  <c r="E29" i="69"/>
  <c r="F29" i="69"/>
  <c r="G29" i="69"/>
  <c r="H29" i="69"/>
  <c r="I29" i="69"/>
  <c r="J29" i="69"/>
  <c r="K29" i="69"/>
  <c r="L29" i="69"/>
  <c r="M29" i="69"/>
  <c r="N29" i="69"/>
  <c r="O29" i="69"/>
  <c r="P29" i="69"/>
  <c r="Q29" i="69"/>
  <c r="R29" i="69"/>
  <c r="S29" i="69"/>
  <c r="T29" i="69"/>
  <c r="U15" i="69"/>
  <c r="U29" i="69"/>
  <c r="V29" i="69"/>
  <c r="V27" i="69"/>
  <c r="E23" i="35"/>
  <c r="C28" i="70"/>
  <c r="C29" i="70"/>
  <c r="C27" i="70"/>
  <c r="D28" i="70"/>
  <c r="D29" i="70"/>
  <c r="D27" i="70"/>
  <c r="E28" i="70"/>
  <c r="E29" i="70"/>
  <c r="E27" i="70"/>
  <c r="F28" i="70"/>
  <c r="F29" i="70"/>
  <c r="F27" i="70"/>
  <c r="G28" i="70"/>
  <c r="G29" i="70"/>
  <c r="G27" i="70"/>
  <c r="H28" i="70"/>
  <c r="H29" i="70"/>
  <c r="H27" i="70"/>
  <c r="I28" i="70"/>
  <c r="I29" i="70"/>
  <c r="I27" i="70"/>
  <c r="J28" i="70"/>
  <c r="J29" i="70"/>
  <c r="J27" i="70"/>
  <c r="K28" i="70"/>
  <c r="K29" i="70"/>
  <c r="K27" i="70"/>
  <c r="L28" i="70"/>
  <c r="L29" i="70"/>
  <c r="L27" i="70"/>
  <c r="M28" i="70"/>
  <c r="M29" i="70"/>
  <c r="M27" i="70"/>
  <c r="N28" i="70"/>
  <c r="N29" i="70"/>
  <c r="N27" i="70"/>
  <c r="O28" i="70"/>
  <c r="O29" i="70"/>
  <c r="O27" i="70"/>
  <c r="Q27" i="70"/>
  <c r="R27" i="70"/>
  <c r="E24" i="35"/>
  <c r="E10" i="36"/>
  <c r="E25" i="35"/>
  <c r="E26" i="35"/>
  <c r="E33" i="35"/>
  <c r="E34" i="35"/>
  <c r="E35" i="35"/>
  <c r="C31" i="33"/>
  <c r="E27" i="35"/>
  <c r="E28" i="35"/>
  <c r="E29" i="35"/>
  <c r="E30" i="35"/>
  <c r="E31" i="35"/>
  <c r="E32" i="35"/>
  <c r="E37" i="35"/>
  <c r="F29" i="35"/>
  <c r="F32" i="35"/>
  <c r="D25" i="67"/>
  <c r="A138" i="5"/>
  <c r="G30" i="45"/>
  <c r="G39" i="45"/>
  <c r="G41" i="45"/>
  <c r="G4" i="45"/>
  <c r="E30" i="45"/>
  <c r="E39" i="45"/>
  <c r="E41" i="45"/>
  <c r="E21" i="36"/>
  <c r="C15" i="42"/>
  <c r="C32" i="70"/>
  <c r="C33" i="70"/>
  <c r="C31" i="70"/>
  <c r="C35" i="70"/>
  <c r="C36" i="70"/>
  <c r="C37" i="70"/>
  <c r="C34" i="70"/>
  <c r="C30" i="70"/>
  <c r="C38" i="70"/>
  <c r="D32" i="70"/>
  <c r="D33" i="70"/>
  <c r="D31" i="70"/>
  <c r="D35" i="70"/>
  <c r="D36" i="70"/>
  <c r="D37" i="70"/>
  <c r="D34" i="70"/>
  <c r="D30" i="70"/>
  <c r="D38" i="70"/>
  <c r="E32" i="70"/>
  <c r="E33" i="70"/>
  <c r="E31" i="70"/>
  <c r="E35" i="70"/>
  <c r="E36" i="70"/>
  <c r="E37" i="70"/>
  <c r="E34" i="70"/>
  <c r="E30" i="70"/>
  <c r="E38" i="70"/>
  <c r="F32" i="70"/>
  <c r="F33" i="70"/>
  <c r="F31" i="70"/>
  <c r="F35" i="70"/>
  <c r="F36" i="70"/>
  <c r="F37" i="70"/>
  <c r="F34" i="70"/>
  <c r="F30" i="70"/>
  <c r="F38" i="70"/>
  <c r="G32" i="70"/>
  <c r="G33" i="70"/>
  <c r="G31" i="70"/>
  <c r="G35" i="70"/>
  <c r="G36" i="70"/>
  <c r="G37" i="70"/>
  <c r="G34" i="70"/>
  <c r="G30" i="70"/>
  <c r="G38" i="70"/>
  <c r="H32" i="70"/>
  <c r="H33" i="70"/>
  <c r="H31" i="70"/>
  <c r="H35" i="70"/>
  <c r="H36" i="70"/>
  <c r="H37" i="70"/>
  <c r="H34" i="70"/>
  <c r="H30" i="70"/>
  <c r="H38" i="70"/>
  <c r="I32" i="70"/>
  <c r="I33" i="70"/>
  <c r="I31" i="70"/>
  <c r="I35" i="70"/>
  <c r="I36" i="70"/>
  <c r="I37" i="70"/>
  <c r="I34" i="70"/>
  <c r="I30" i="70"/>
  <c r="I38" i="70"/>
  <c r="J32" i="70"/>
  <c r="J33" i="70"/>
  <c r="J31" i="70"/>
  <c r="J35" i="70"/>
  <c r="J36" i="70"/>
  <c r="J37" i="70"/>
  <c r="J34" i="70"/>
  <c r="J30" i="70"/>
  <c r="J38" i="70"/>
  <c r="K32" i="70"/>
  <c r="K33" i="70"/>
  <c r="K31" i="70"/>
  <c r="K35" i="70"/>
  <c r="K36" i="70"/>
  <c r="K37" i="70"/>
  <c r="K34" i="70"/>
  <c r="K30" i="70"/>
  <c r="K38" i="70"/>
  <c r="L32" i="70"/>
  <c r="L33" i="70"/>
  <c r="L31" i="70"/>
  <c r="L35" i="70"/>
  <c r="L36" i="70"/>
  <c r="L37" i="70"/>
  <c r="L34" i="70"/>
  <c r="L30" i="70"/>
  <c r="L38" i="70"/>
  <c r="M32" i="70"/>
  <c r="M33" i="70"/>
  <c r="M31" i="70"/>
  <c r="M35" i="70"/>
  <c r="M36" i="70"/>
  <c r="M37" i="70"/>
  <c r="M34" i="70"/>
  <c r="M30" i="70"/>
  <c r="M38" i="70"/>
  <c r="N32" i="70"/>
  <c r="N33" i="70"/>
  <c r="N31" i="70"/>
  <c r="N35" i="70"/>
  <c r="N36" i="70"/>
  <c r="N37" i="70"/>
  <c r="N34" i="70"/>
  <c r="N30" i="70"/>
  <c r="N38" i="70"/>
  <c r="O32" i="70"/>
  <c r="O33" i="70"/>
  <c r="O31" i="70"/>
  <c r="O35" i="70"/>
  <c r="O36" i="70"/>
  <c r="O37" i="70"/>
  <c r="O34" i="70"/>
  <c r="O30" i="70"/>
  <c r="O38" i="70"/>
  <c r="U39" i="70"/>
  <c r="P37" i="70"/>
  <c r="P34" i="70"/>
  <c r="P31" i="70"/>
  <c r="P30" i="70"/>
  <c r="P38" i="70"/>
  <c r="Q31" i="70"/>
  <c r="Q34" i="70"/>
  <c r="Q30" i="70"/>
  <c r="Q38" i="70"/>
  <c r="R38" i="70"/>
  <c r="C14" i="42"/>
  <c r="C32" i="69"/>
  <c r="D32" i="69"/>
  <c r="E32" i="69"/>
  <c r="F32" i="69"/>
  <c r="G32" i="69"/>
  <c r="H32" i="69"/>
  <c r="I32" i="69"/>
  <c r="J32" i="69"/>
  <c r="K32" i="69"/>
  <c r="L32" i="69"/>
  <c r="M32" i="69"/>
  <c r="N32" i="69"/>
  <c r="O32" i="69"/>
  <c r="P32" i="69"/>
  <c r="Q32" i="69"/>
  <c r="R32" i="69"/>
  <c r="S32" i="69"/>
  <c r="T32" i="69"/>
  <c r="U32" i="69"/>
  <c r="V32" i="69"/>
  <c r="C33" i="69"/>
  <c r="D33" i="69"/>
  <c r="E33" i="69"/>
  <c r="F33" i="69"/>
  <c r="G33" i="69"/>
  <c r="H33" i="69"/>
  <c r="I33" i="69"/>
  <c r="J33" i="69"/>
  <c r="K33" i="69"/>
  <c r="L33" i="69"/>
  <c r="M33" i="69"/>
  <c r="N33" i="69"/>
  <c r="O33" i="69"/>
  <c r="P33" i="69"/>
  <c r="Q33" i="69"/>
  <c r="R33" i="69"/>
  <c r="S33" i="69"/>
  <c r="T33" i="69"/>
  <c r="U33" i="69"/>
  <c r="V33" i="69"/>
  <c r="V31" i="69"/>
  <c r="C35" i="69"/>
  <c r="D35" i="69"/>
  <c r="E35" i="69"/>
  <c r="F35" i="69"/>
  <c r="G35" i="69"/>
  <c r="H35" i="69"/>
  <c r="I35" i="69"/>
  <c r="J35" i="69"/>
  <c r="K35" i="69"/>
  <c r="L35" i="69"/>
  <c r="M35" i="69"/>
  <c r="N35" i="69"/>
  <c r="O35" i="69"/>
  <c r="P35" i="69"/>
  <c r="Q35" i="69"/>
  <c r="R35" i="69"/>
  <c r="S35" i="69"/>
  <c r="T35" i="69"/>
  <c r="U35" i="69"/>
  <c r="V35" i="69"/>
  <c r="C36" i="69"/>
  <c r="D36" i="69"/>
  <c r="E36" i="69"/>
  <c r="F36" i="69"/>
  <c r="G36" i="69"/>
  <c r="H36" i="69"/>
  <c r="I36" i="69"/>
  <c r="J36" i="69"/>
  <c r="K36" i="69"/>
  <c r="L36" i="69"/>
  <c r="M36" i="69"/>
  <c r="N36" i="69"/>
  <c r="O36" i="69"/>
  <c r="P36" i="69"/>
  <c r="Q36" i="69"/>
  <c r="R36" i="69"/>
  <c r="S36" i="69"/>
  <c r="T36" i="69"/>
  <c r="U36" i="69"/>
  <c r="V36" i="69"/>
  <c r="V34" i="69"/>
  <c r="C38" i="69"/>
  <c r="D38" i="69"/>
  <c r="E38" i="69"/>
  <c r="F38" i="69"/>
  <c r="G38" i="69"/>
  <c r="H38" i="69"/>
  <c r="I38" i="69"/>
  <c r="J38" i="69"/>
  <c r="K38" i="69"/>
  <c r="L38" i="69"/>
  <c r="M38" i="69"/>
  <c r="N38" i="69"/>
  <c r="O38" i="69"/>
  <c r="P38" i="69"/>
  <c r="Q38" i="69"/>
  <c r="R38" i="69"/>
  <c r="S38" i="69"/>
  <c r="T38" i="69"/>
  <c r="U38" i="69"/>
  <c r="V38" i="69"/>
  <c r="V37" i="69"/>
  <c r="V30" i="69"/>
  <c r="V39" i="69"/>
  <c r="C13" i="42"/>
  <c r="J9" i="48"/>
  <c r="I9" i="48"/>
  <c r="H9" i="48"/>
  <c r="E5" i="48"/>
  <c r="M13" i="45"/>
  <c r="M11" i="45"/>
  <c r="M12" i="45"/>
  <c r="M18" i="45"/>
  <c r="M8" i="45"/>
  <c r="M7" i="45"/>
  <c r="M4" i="45"/>
  <c r="M25" i="45"/>
  <c r="M28" i="45"/>
  <c r="M29" i="45"/>
  <c r="M30" i="45"/>
  <c r="M32" i="45"/>
  <c r="M33" i="45"/>
  <c r="M34" i="45"/>
  <c r="M39" i="45"/>
  <c r="M41" i="45"/>
  <c r="M31" i="45"/>
  <c r="M9" i="45"/>
  <c r="M20" i="45"/>
  <c r="F70" i="46"/>
  <c r="F69" i="46"/>
  <c r="F68" i="46"/>
  <c r="E70" i="46"/>
  <c r="E69" i="46"/>
  <c r="E68" i="46"/>
  <c r="F67" i="46"/>
  <c r="E67" i="46"/>
  <c r="H71" i="46"/>
  <c r="I71" i="46"/>
  <c r="F71" i="46"/>
  <c r="E71" i="46"/>
  <c r="F13" i="53"/>
  <c r="F12" i="53"/>
  <c r="F11" i="53"/>
  <c r="F10" i="53"/>
  <c r="E13" i="53"/>
  <c r="E12" i="53"/>
  <c r="E11" i="53"/>
  <c r="E10" i="53"/>
  <c r="E8" i="53"/>
  <c r="E7" i="53"/>
  <c r="F8" i="53"/>
  <c r="F7" i="53"/>
  <c r="F6" i="53"/>
  <c r="E6" i="53"/>
  <c r="C14" i="69"/>
  <c r="D14" i="69"/>
  <c r="E14" i="69"/>
  <c r="F14" i="69"/>
  <c r="G14" i="69"/>
  <c r="H14" i="69"/>
  <c r="I14" i="69"/>
  <c r="J14" i="69"/>
  <c r="K14" i="69"/>
  <c r="L14" i="69"/>
  <c r="V14" i="69"/>
  <c r="C15" i="69"/>
  <c r="D15" i="69"/>
  <c r="E15" i="69"/>
  <c r="F15" i="69"/>
  <c r="G15" i="69"/>
  <c r="H15" i="69"/>
  <c r="I15" i="69"/>
  <c r="J15" i="69"/>
  <c r="K15" i="69"/>
  <c r="L15" i="69"/>
  <c r="V15" i="69"/>
  <c r="V13" i="69"/>
  <c r="C17" i="69"/>
  <c r="D17" i="69"/>
  <c r="E17" i="69"/>
  <c r="F17" i="69"/>
  <c r="G17" i="69"/>
  <c r="H17" i="69"/>
  <c r="I17" i="69"/>
  <c r="J17" i="69"/>
  <c r="K17" i="69"/>
  <c r="L17" i="69"/>
  <c r="V17" i="69"/>
  <c r="C18" i="69"/>
  <c r="D18" i="69"/>
  <c r="E18" i="69"/>
  <c r="F18" i="69"/>
  <c r="G18" i="69"/>
  <c r="H18" i="69"/>
  <c r="I18" i="69"/>
  <c r="J18" i="69"/>
  <c r="K18" i="69"/>
  <c r="L18" i="69"/>
  <c r="V18" i="69"/>
  <c r="V16" i="69"/>
  <c r="C20" i="69"/>
  <c r="D20" i="69"/>
  <c r="E20" i="69"/>
  <c r="F20" i="69"/>
  <c r="G20" i="69"/>
  <c r="H20" i="69"/>
  <c r="I20" i="69"/>
  <c r="J20" i="69"/>
  <c r="K20" i="69"/>
  <c r="L20" i="69"/>
  <c r="V20" i="69"/>
  <c r="C21" i="69"/>
  <c r="D21" i="69"/>
  <c r="E21" i="69"/>
  <c r="F21" i="69"/>
  <c r="G21" i="69"/>
  <c r="H21" i="69"/>
  <c r="I21" i="69"/>
  <c r="J21" i="69"/>
  <c r="K21" i="69"/>
  <c r="L21" i="69"/>
  <c r="V21" i="69"/>
  <c r="V19" i="69"/>
  <c r="C23" i="69"/>
  <c r="D23" i="69"/>
  <c r="E23" i="69"/>
  <c r="F23" i="69"/>
  <c r="G23" i="69"/>
  <c r="H23" i="69"/>
  <c r="I23" i="69"/>
  <c r="J23" i="69"/>
  <c r="K23" i="69"/>
  <c r="L23" i="69"/>
  <c r="V23" i="69"/>
  <c r="V22" i="69"/>
  <c r="V24" i="69"/>
  <c r="D15" i="33"/>
  <c r="F15" i="33"/>
  <c r="E25" i="61"/>
  <c r="E26" i="61"/>
  <c r="C25" i="61"/>
  <c r="C26" i="61"/>
  <c r="D97" i="61"/>
  <c r="D25" i="61"/>
  <c r="D26" i="61"/>
  <c r="F26" i="61"/>
  <c r="F6" i="49"/>
  <c r="D66" i="66"/>
  <c r="C37" i="33"/>
  <c r="E43" i="35"/>
  <c r="G50" i="33"/>
  <c r="G51" i="33"/>
  <c r="H51" i="33"/>
  <c r="D7" i="23"/>
  <c r="D9" i="23"/>
  <c r="F33" i="24"/>
  <c r="E33" i="24"/>
  <c r="D33" i="24"/>
  <c r="H33" i="24"/>
  <c r="C33" i="24"/>
  <c r="G33" i="24"/>
  <c r="E16" i="24"/>
  <c r="C16" i="24"/>
  <c r="G16" i="24"/>
  <c r="E51" i="57"/>
  <c r="E21" i="46"/>
  <c r="C7" i="21"/>
  <c r="D10" i="22"/>
  <c r="C6" i="21"/>
  <c r="E10" i="22"/>
  <c r="F35" i="35"/>
  <c r="D75" i="65"/>
  <c r="D70" i="65"/>
  <c r="F9" i="53"/>
  <c r="D9" i="53"/>
  <c r="E9" i="53"/>
  <c r="H14" i="53"/>
  <c r="I14" i="53"/>
  <c r="I9" i="53"/>
  <c r="H9" i="53"/>
  <c r="I15" i="53"/>
  <c r="H15" i="53"/>
  <c r="G12" i="52"/>
  <c r="G11" i="52"/>
  <c r="G7" i="52"/>
  <c r="G6" i="52"/>
  <c r="F12" i="52"/>
  <c r="F11" i="52"/>
  <c r="F7" i="52"/>
  <c r="F6" i="52"/>
  <c r="J16" i="52"/>
  <c r="I16" i="52"/>
  <c r="J10" i="52"/>
  <c r="I10" i="52"/>
  <c r="J18" i="52"/>
  <c r="I18" i="52"/>
  <c r="D10" i="41"/>
  <c r="D33" i="41"/>
  <c r="D6" i="41"/>
  <c r="F20" i="41"/>
  <c r="D16" i="41"/>
  <c r="D43" i="41"/>
  <c r="D39" i="41"/>
  <c r="D29" i="41"/>
  <c r="D31" i="41"/>
  <c r="G31" i="41"/>
  <c r="F42" i="41"/>
  <c r="F44" i="41"/>
  <c r="F45" i="41"/>
  <c r="E42" i="41"/>
  <c r="E44" i="41"/>
  <c r="E45" i="41"/>
  <c r="C42" i="41"/>
  <c r="C44" i="41"/>
  <c r="C45" i="41"/>
  <c r="C32" i="41"/>
  <c r="C34" i="41"/>
  <c r="C35" i="41"/>
  <c r="D44" i="41"/>
  <c r="G44" i="41"/>
  <c r="O389" i="8"/>
  <c r="Y389" i="8"/>
  <c r="E18" i="7"/>
  <c r="H44" i="41"/>
  <c r="D42" i="41"/>
  <c r="F34" i="41"/>
  <c r="F32" i="41"/>
  <c r="F35" i="41"/>
  <c r="E34" i="41"/>
  <c r="E32" i="41"/>
  <c r="E35" i="41"/>
  <c r="D34" i="41"/>
  <c r="D32" i="41"/>
  <c r="G32" i="41"/>
  <c r="O293" i="8"/>
  <c r="Y293" i="8"/>
  <c r="E5" i="7"/>
  <c r="H32" i="41"/>
  <c r="G41" i="41"/>
  <c r="C18" i="41"/>
  <c r="F21" i="41"/>
  <c r="E19" i="41"/>
  <c r="E21" i="41"/>
  <c r="E22" i="41"/>
  <c r="F19" i="41"/>
  <c r="D19" i="41"/>
  <c r="D21" i="41"/>
  <c r="D22" i="41"/>
  <c r="F11" i="41"/>
  <c r="E11" i="41"/>
  <c r="D11" i="41"/>
  <c r="F9" i="41"/>
  <c r="F12" i="41"/>
  <c r="E9" i="41"/>
  <c r="D9" i="41"/>
  <c r="D37" i="33"/>
  <c r="D31" i="33"/>
  <c r="D38" i="33"/>
  <c r="C38" i="33"/>
  <c r="G34" i="41"/>
  <c r="O302" i="8"/>
  <c r="Y302" i="8"/>
  <c r="E6" i="7"/>
  <c r="H34" i="41"/>
  <c r="D45" i="41"/>
  <c r="G42" i="41"/>
  <c r="D35" i="41"/>
  <c r="G35" i="41"/>
  <c r="E12" i="41"/>
  <c r="F22" i="41"/>
  <c r="D12" i="41"/>
  <c r="G45" i="41"/>
  <c r="O381" i="8"/>
  <c r="Y381" i="8"/>
  <c r="E17" i="7"/>
  <c r="H42" i="41"/>
  <c r="C7" i="23"/>
  <c r="C9" i="23"/>
  <c r="C15" i="23"/>
  <c r="Y398" i="8"/>
  <c r="E21" i="7"/>
  <c r="Y417" i="8"/>
  <c r="E30" i="7"/>
  <c r="I4" i="14"/>
  <c r="F16" i="17"/>
  <c r="F21" i="17"/>
  <c r="E16" i="17"/>
  <c r="E21" i="17"/>
  <c r="C8" i="65"/>
  <c r="E44" i="35"/>
  <c r="E39" i="35"/>
  <c r="F36" i="17"/>
  <c r="E36" i="17"/>
  <c r="E12" i="35"/>
  <c r="E8" i="35"/>
  <c r="H11" i="25"/>
  <c r="E13" i="35"/>
  <c r="E14" i="35"/>
  <c r="C13" i="19"/>
  <c r="E15" i="35"/>
  <c r="F46" i="35"/>
  <c r="F44" i="35"/>
  <c r="F42" i="35"/>
  <c r="F28" i="35"/>
  <c r="F26" i="35"/>
  <c r="F19" i="35"/>
  <c r="F14" i="35"/>
  <c r="F12" i="35"/>
  <c r="F8" i="35"/>
  <c r="F48" i="35"/>
  <c r="F37" i="35"/>
  <c r="F15" i="35"/>
  <c r="F21" i="35"/>
  <c r="F50" i="35"/>
  <c r="G33" i="41"/>
  <c r="G30" i="41"/>
  <c r="G29" i="41"/>
  <c r="E11" i="22"/>
  <c r="D11" i="22"/>
  <c r="U40" i="70"/>
  <c r="O23" i="70"/>
  <c r="N23" i="70"/>
  <c r="M23" i="70"/>
  <c r="L23" i="70"/>
  <c r="K23" i="70"/>
  <c r="J23" i="70"/>
  <c r="I23" i="70"/>
  <c r="H23" i="70"/>
  <c r="G23" i="70"/>
  <c r="F23" i="70"/>
  <c r="E23" i="70"/>
  <c r="D23" i="70"/>
  <c r="C23" i="70"/>
  <c r="O22" i="70"/>
  <c r="N22" i="70"/>
  <c r="M22" i="70"/>
  <c r="L22" i="70"/>
  <c r="K22" i="70"/>
  <c r="J22" i="70"/>
  <c r="I22" i="70"/>
  <c r="H22" i="70"/>
  <c r="G22" i="70"/>
  <c r="F22" i="70"/>
  <c r="E22" i="70"/>
  <c r="D22" i="70"/>
  <c r="C22" i="70"/>
  <c r="O21" i="70"/>
  <c r="N21" i="70"/>
  <c r="M21" i="70"/>
  <c r="L21" i="70"/>
  <c r="K21" i="70"/>
  <c r="J21" i="70"/>
  <c r="I21" i="70"/>
  <c r="H21" i="70"/>
  <c r="G21" i="70"/>
  <c r="F21" i="70"/>
  <c r="E21" i="70"/>
  <c r="D21" i="70"/>
  <c r="C21" i="70"/>
  <c r="Q20" i="70"/>
  <c r="I20" i="70"/>
  <c r="O16" i="70"/>
  <c r="N16" i="70"/>
  <c r="M16" i="70"/>
  <c r="L16" i="70"/>
  <c r="K16" i="70"/>
  <c r="J16" i="70"/>
  <c r="J15" i="70"/>
  <c r="J14" i="70"/>
  <c r="I16" i="70"/>
  <c r="H16" i="70"/>
  <c r="G16" i="70"/>
  <c r="F16" i="70"/>
  <c r="E16" i="70"/>
  <c r="D16" i="70"/>
  <c r="C16" i="70"/>
  <c r="O15" i="70"/>
  <c r="N15" i="70"/>
  <c r="M15" i="70"/>
  <c r="M14" i="70"/>
  <c r="L15" i="70"/>
  <c r="K15" i="70"/>
  <c r="I15" i="70"/>
  <c r="H15" i="70"/>
  <c r="G15" i="70"/>
  <c r="F15" i="70"/>
  <c r="E15" i="70"/>
  <c r="E14" i="70"/>
  <c r="D15" i="70"/>
  <c r="C15" i="70"/>
  <c r="Q14" i="70"/>
  <c r="Q24" i="70"/>
  <c r="P14" i="70"/>
  <c r="I14" i="70"/>
  <c r="L37" i="69"/>
  <c r="K37" i="69"/>
  <c r="J37" i="69"/>
  <c r="I37" i="69"/>
  <c r="H37" i="69"/>
  <c r="E37" i="69"/>
  <c r="D37" i="69"/>
  <c r="C37" i="69"/>
  <c r="U37" i="69"/>
  <c r="T37" i="69"/>
  <c r="S37" i="69"/>
  <c r="R37" i="69"/>
  <c r="Q37" i="69"/>
  <c r="P37" i="69"/>
  <c r="O37" i="69"/>
  <c r="N37" i="69"/>
  <c r="M37" i="69"/>
  <c r="G37" i="69"/>
  <c r="F37" i="69"/>
  <c r="K34" i="69"/>
  <c r="H34" i="69"/>
  <c r="G34" i="69"/>
  <c r="L34" i="69"/>
  <c r="J34" i="69"/>
  <c r="F34" i="69"/>
  <c r="U34" i="69"/>
  <c r="T34" i="69"/>
  <c r="S34" i="69"/>
  <c r="R34" i="69"/>
  <c r="Q34" i="69"/>
  <c r="P34" i="69"/>
  <c r="O34" i="69"/>
  <c r="N34" i="69"/>
  <c r="M34" i="69"/>
  <c r="D34" i="69"/>
  <c r="I31" i="69"/>
  <c r="U31" i="69"/>
  <c r="T31" i="69"/>
  <c r="S31" i="69"/>
  <c r="R31" i="69"/>
  <c r="Q31" i="69"/>
  <c r="P31" i="69"/>
  <c r="O31" i="69"/>
  <c r="N31" i="69"/>
  <c r="M31" i="69"/>
  <c r="E31" i="69"/>
  <c r="U30" i="69"/>
  <c r="T30" i="69"/>
  <c r="S30" i="69"/>
  <c r="R30" i="69"/>
  <c r="R27" i="69"/>
  <c r="R39" i="69"/>
  <c r="Q30" i="69"/>
  <c r="P30" i="69"/>
  <c r="P27" i="69"/>
  <c r="P39" i="69"/>
  <c r="O30" i="69"/>
  <c r="O27" i="69"/>
  <c r="O39" i="69"/>
  <c r="N30" i="69"/>
  <c r="N27" i="69"/>
  <c r="N39" i="69"/>
  <c r="M30" i="69"/>
  <c r="M27" i="69"/>
  <c r="M39" i="69"/>
  <c r="U27" i="69"/>
  <c r="I27" i="69"/>
  <c r="H27" i="69"/>
  <c r="G27" i="69"/>
  <c r="S27" i="69"/>
  <c r="Q27" i="69"/>
  <c r="J27" i="69"/>
  <c r="F27" i="69"/>
  <c r="D27" i="69"/>
  <c r="C27" i="69"/>
  <c r="L27" i="69"/>
  <c r="K27" i="69"/>
  <c r="E27" i="69"/>
  <c r="O16" i="69"/>
  <c r="O19" i="69"/>
  <c r="O22" i="69"/>
  <c r="O13" i="69"/>
  <c r="O24" i="69"/>
  <c r="L22" i="69"/>
  <c r="K22" i="69"/>
  <c r="I22" i="69"/>
  <c r="H22" i="69"/>
  <c r="G22" i="69"/>
  <c r="F22" i="69"/>
  <c r="E22" i="69"/>
  <c r="D22" i="69"/>
  <c r="U22" i="69"/>
  <c r="T22" i="69"/>
  <c r="S22" i="69"/>
  <c r="R22" i="69"/>
  <c r="Q22" i="69"/>
  <c r="P22" i="69"/>
  <c r="N22" i="69"/>
  <c r="M22" i="69"/>
  <c r="J22" i="69"/>
  <c r="L19" i="69"/>
  <c r="I19" i="69"/>
  <c r="H19" i="69"/>
  <c r="E19" i="69"/>
  <c r="D19" i="69"/>
  <c r="U19" i="69"/>
  <c r="T19" i="69"/>
  <c r="S19" i="69"/>
  <c r="R19" i="69"/>
  <c r="Q19" i="69"/>
  <c r="P19" i="69"/>
  <c r="P16" i="69"/>
  <c r="P13" i="69"/>
  <c r="P24" i="69"/>
  <c r="N19" i="69"/>
  <c r="M19" i="69"/>
  <c r="M16" i="69"/>
  <c r="M13" i="69"/>
  <c r="M24" i="69"/>
  <c r="I16" i="69"/>
  <c r="E16" i="69"/>
  <c r="U16" i="69"/>
  <c r="T16" i="69"/>
  <c r="S16" i="69"/>
  <c r="R16" i="69"/>
  <c r="R13" i="69"/>
  <c r="R24" i="69"/>
  <c r="Q16" i="69"/>
  <c r="N16" i="69"/>
  <c r="N13" i="69"/>
  <c r="N24" i="69"/>
  <c r="K13" i="69"/>
  <c r="G13" i="69"/>
  <c r="C13" i="69"/>
  <c r="L13" i="69"/>
  <c r="D13" i="69"/>
  <c r="U13" i="69"/>
  <c r="T13" i="69"/>
  <c r="S13" i="69"/>
  <c r="S24" i="69"/>
  <c r="Q13" i="69"/>
  <c r="F21" i="36"/>
  <c r="E41" i="35"/>
  <c r="D21" i="36"/>
  <c r="T24" i="69"/>
  <c r="T27" i="69"/>
  <c r="S39" i="69"/>
  <c r="Q39" i="69"/>
  <c r="Q24" i="69"/>
  <c r="C12" i="19"/>
  <c r="U24" i="69"/>
  <c r="U39" i="69"/>
  <c r="I24" i="70"/>
  <c r="H13" i="69"/>
  <c r="F31" i="69"/>
  <c r="F30" i="69"/>
  <c r="F39" i="69"/>
  <c r="J31" i="69"/>
  <c r="J30" i="69"/>
  <c r="J39" i="69"/>
  <c r="D14" i="70"/>
  <c r="H14" i="70"/>
  <c r="L14" i="70"/>
  <c r="L20" i="70"/>
  <c r="L24" i="70"/>
  <c r="F20" i="70"/>
  <c r="J20" i="70"/>
  <c r="J24" i="70"/>
  <c r="N20" i="70"/>
  <c r="E20" i="70"/>
  <c r="E24" i="70"/>
  <c r="M20" i="70"/>
  <c r="M24" i="70"/>
  <c r="R28" i="70"/>
  <c r="F16" i="69"/>
  <c r="J16" i="69"/>
  <c r="D16" i="69"/>
  <c r="D24" i="69"/>
  <c r="H16" i="69"/>
  <c r="L16" i="69"/>
  <c r="G31" i="69"/>
  <c r="G30" i="69"/>
  <c r="G39" i="69"/>
  <c r="K31" i="69"/>
  <c r="K30" i="69"/>
  <c r="K39" i="69"/>
  <c r="D31" i="69"/>
  <c r="D30" i="69"/>
  <c r="D39" i="69"/>
  <c r="H31" i="69"/>
  <c r="H30" i="69"/>
  <c r="H39" i="69"/>
  <c r="L31" i="69"/>
  <c r="L30" i="69"/>
  <c r="L39" i="69"/>
  <c r="E34" i="69"/>
  <c r="I34" i="69"/>
  <c r="F14" i="70"/>
  <c r="N14" i="70"/>
  <c r="R18" i="70"/>
  <c r="R32" i="70"/>
  <c r="E30" i="69"/>
  <c r="E39" i="69"/>
  <c r="I30" i="69"/>
  <c r="I39" i="69"/>
  <c r="H24" i="69"/>
  <c r="C22" i="69"/>
  <c r="R19" i="70"/>
  <c r="R33" i="70"/>
  <c r="E13" i="69"/>
  <c r="E24" i="69"/>
  <c r="I13" i="69"/>
  <c r="I24" i="69"/>
  <c r="F19" i="69"/>
  <c r="J19" i="69"/>
  <c r="C31" i="69"/>
  <c r="R15" i="70"/>
  <c r="R22" i="70"/>
  <c r="G20" i="70"/>
  <c r="K20" i="70"/>
  <c r="O20" i="70"/>
  <c r="R29" i="70"/>
  <c r="R35" i="70"/>
  <c r="L24" i="69"/>
  <c r="R21" i="70"/>
  <c r="F13" i="69"/>
  <c r="F24" i="69"/>
  <c r="J13" i="69"/>
  <c r="G16" i="69"/>
  <c r="G19" i="69"/>
  <c r="G24" i="69"/>
  <c r="K16" i="69"/>
  <c r="K19" i="69"/>
  <c r="K24" i="69"/>
  <c r="C19" i="69"/>
  <c r="C34" i="69"/>
  <c r="R16" i="70"/>
  <c r="G14" i="70"/>
  <c r="K14" i="70"/>
  <c r="O14" i="70"/>
  <c r="D20" i="70"/>
  <c r="H20" i="70"/>
  <c r="G24" i="70"/>
  <c r="H24" i="70"/>
  <c r="R36" i="70"/>
  <c r="C14" i="70"/>
  <c r="C20" i="70"/>
  <c r="P20" i="70"/>
  <c r="P24" i="70"/>
  <c r="T39" i="69"/>
  <c r="C16" i="69"/>
  <c r="C24" i="69"/>
  <c r="K24" i="70"/>
  <c r="O24" i="70"/>
  <c r="D24" i="70"/>
  <c r="J24" i="69"/>
  <c r="N24" i="70"/>
  <c r="R23" i="70"/>
  <c r="F24" i="70"/>
  <c r="C5" i="20"/>
  <c r="C30" i="69"/>
  <c r="C39" i="69"/>
  <c r="R20" i="70"/>
  <c r="R37" i="70"/>
  <c r="R31" i="70"/>
  <c r="R30" i="70"/>
  <c r="E40" i="35"/>
  <c r="C24" i="70"/>
  <c r="R24" i="70"/>
  <c r="R14" i="70"/>
  <c r="R34" i="70"/>
  <c r="C10" i="19"/>
  <c r="E42" i="35"/>
  <c r="C11" i="19"/>
  <c r="I7" i="60"/>
  <c r="G7" i="60"/>
  <c r="E7" i="60"/>
  <c r="C7" i="60"/>
  <c r="D5" i="44"/>
  <c r="F51" i="57"/>
  <c r="K20" i="51"/>
  <c r="K16" i="51"/>
  <c r="K9" i="51"/>
  <c r="J20" i="51"/>
  <c r="J16" i="51"/>
  <c r="J9" i="51"/>
  <c r="G44" i="33"/>
  <c r="G45" i="33"/>
  <c r="H45" i="33"/>
  <c r="E51" i="33"/>
  <c r="D51" i="33"/>
  <c r="C51" i="33"/>
  <c r="F51" i="33"/>
  <c r="F45" i="33"/>
  <c r="E45" i="33"/>
  <c r="D45" i="33"/>
  <c r="C45" i="33"/>
  <c r="H6" i="33"/>
  <c r="H5" i="33"/>
  <c r="G6" i="33"/>
  <c r="G5" i="33"/>
  <c r="G7" i="33"/>
  <c r="C7" i="41"/>
  <c r="G7" i="41"/>
  <c r="G43" i="41"/>
  <c r="C20" i="41"/>
  <c r="G18" i="41"/>
  <c r="G40" i="41"/>
  <c r="C17" i="41"/>
  <c r="G17" i="41"/>
  <c r="G39" i="41"/>
  <c r="C10" i="41"/>
  <c r="G10" i="41"/>
  <c r="C8" i="41"/>
  <c r="G8" i="41"/>
  <c r="C6" i="41"/>
  <c r="C9" i="41"/>
  <c r="G9" i="41"/>
  <c r="F10" i="36"/>
  <c r="D10" i="36"/>
  <c r="G20" i="41"/>
  <c r="C21" i="41"/>
  <c r="G21" i="41"/>
  <c r="C11" i="41"/>
  <c r="G11" i="41"/>
  <c r="C16" i="41"/>
  <c r="C19" i="41"/>
  <c r="G6" i="41"/>
  <c r="F12" i="68"/>
  <c r="C40" i="68"/>
  <c r="C29" i="68"/>
  <c r="C26" i="68"/>
  <c r="C25" i="68"/>
  <c r="C24" i="68"/>
  <c r="C23" i="68"/>
  <c r="R16" i="68"/>
  <c r="Q16" i="68"/>
  <c r="P16" i="68"/>
  <c r="O16" i="68"/>
  <c r="N16" i="68"/>
  <c r="M16" i="68"/>
  <c r="L16" i="68"/>
  <c r="K16" i="68"/>
  <c r="J16" i="68"/>
  <c r="I16" i="68"/>
  <c r="H16" i="68"/>
  <c r="G16" i="68"/>
  <c r="F16" i="68"/>
  <c r="D16" i="68"/>
  <c r="C16" i="68"/>
  <c r="H12" i="68"/>
  <c r="G12" i="68"/>
  <c r="D12" i="68"/>
  <c r="R7" i="68"/>
  <c r="Q7" i="68"/>
  <c r="P7" i="68"/>
  <c r="O7" i="68"/>
  <c r="N7" i="68"/>
  <c r="M7" i="68"/>
  <c r="L7" i="68"/>
  <c r="K7" i="68"/>
  <c r="J7" i="68"/>
  <c r="I7" i="68"/>
  <c r="H7" i="68"/>
  <c r="G7" i="68"/>
  <c r="F7" i="68"/>
  <c r="C38" i="68"/>
  <c r="D7" i="68"/>
  <c r="C7" i="68"/>
  <c r="R5" i="68"/>
  <c r="Q5" i="68"/>
  <c r="P5" i="68"/>
  <c r="O5" i="68"/>
  <c r="N5" i="68"/>
  <c r="M5" i="68"/>
  <c r="L5" i="68"/>
  <c r="K5" i="68"/>
  <c r="J5" i="68"/>
  <c r="I5" i="68"/>
  <c r="H5" i="68"/>
  <c r="G5" i="68"/>
  <c r="F5" i="68"/>
  <c r="C37" i="68"/>
  <c r="D5" i="68"/>
  <c r="C5" i="68"/>
  <c r="F10" i="68"/>
  <c r="Q10" i="68"/>
  <c r="P10" i="68"/>
  <c r="J10" i="68"/>
  <c r="G10" i="68"/>
  <c r="D10" i="68"/>
  <c r="C10" i="68"/>
  <c r="R10" i="68"/>
  <c r="O10" i="68"/>
  <c r="M10" i="68"/>
  <c r="L10" i="68"/>
  <c r="N10" i="68"/>
  <c r="K10" i="68"/>
  <c r="I10" i="68"/>
  <c r="H10" i="68"/>
  <c r="C22" i="41"/>
  <c r="G19" i="41"/>
  <c r="C12" i="41"/>
  <c r="G12" i="41"/>
  <c r="G16" i="41"/>
  <c r="C41" i="68"/>
  <c r="D41" i="68"/>
  <c r="D38" i="68"/>
  <c r="C46" i="68"/>
  <c r="D46" i="68"/>
  <c r="C45" i="68"/>
  <c r="D45" i="68"/>
  <c r="D37" i="68"/>
  <c r="C39" i="68"/>
  <c r="C42" i="68"/>
  <c r="C27" i="68"/>
  <c r="C31" i="68"/>
  <c r="C14" i="68"/>
  <c r="C18" i="68"/>
  <c r="H14" i="68"/>
  <c r="H18" i="68"/>
  <c r="L14" i="68"/>
  <c r="L18" i="68"/>
  <c r="P14" i="68"/>
  <c r="P18" i="68"/>
  <c r="F14" i="68"/>
  <c r="F18" i="68"/>
  <c r="N14" i="68"/>
  <c r="N18" i="68"/>
  <c r="O14" i="68"/>
  <c r="O18" i="68"/>
  <c r="J14" i="68"/>
  <c r="J18" i="68"/>
  <c r="R14" i="68"/>
  <c r="R18" i="68"/>
  <c r="G14" i="68"/>
  <c r="G18" i="68"/>
  <c r="K14" i="68"/>
  <c r="K18" i="68"/>
  <c r="D14" i="68"/>
  <c r="D18" i="68"/>
  <c r="I14" i="68"/>
  <c r="I18" i="68"/>
  <c r="M14" i="68"/>
  <c r="M18" i="68"/>
  <c r="Q14" i="68"/>
  <c r="Q18" i="68"/>
  <c r="G22" i="41"/>
  <c r="D39" i="68"/>
  <c r="D42" i="68"/>
  <c r="C16" i="42"/>
  <c r="D15" i="42"/>
  <c r="D16" i="42"/>
  <c r="C7" i="42"/>
  <c r="D7" i="42"/>
  <c r="C6" i="42"/>
  <c r="C14" i="19"/>
  <c r="D6" i="42"/>
  <c r="D8" i="42"/>
  <c r="C8" i="42"/>
  <c r="D13" i="19"/>
  <c r="D7" i="19"/>
  <c r="D11" i="19"/>
  <c r="D5" i="19"/>
  <c r="D12" i="19"/>
  <c r="D6" i="19"/>
  <c r="D10" i="19"/>
  <c r="D87" i="67"/>
  <c r="C87" i="67"/>
  <c r="D86" i="67"/>
  <c r="C86" i="67"/>
  <c r="D85" i="67"/>
  <c r="C85" i="67"/>
  <c r="D84" i="67"/>
  <c r="C84" i="67"/>
  <c r="D83" i="67"/>
  <c r="D88" i="67"/>
  <c r="C83" i="67"/>
  <c r="D77" i="67"/>
  <c r="F77" i="67"/>
  <c r="C77" i="67"/>
  <c r="E77" i="67"/>
  <c r="D76" i="67"/>
  <c r="F76" i="67"/>
  <c r="C76" i="67"/>
  <c r="D75" i="67"/>
  <c r="F75" i="67"/>
  <c r="C75" i="67"/>
  <c r="E75" i="67"/>
  <c r="D74" i="67"/>
  <c r="C74" i="67"/>
  <c r="D73" i="67"/>
  <c r="C73" i="67"/>
  <c r="F71" i="67"/>
  <c r="E71" i="67"/>
  <c r="D66" i="67"/>
  <c r="C66" i="67"/>
  <c r="K75" i="67"/>
  <c r="D65" i="67"/>
  <c r="F65" i="67"/>
  <c r="C65" i="67"/>
  <c r="E65" i="67"/>
  <c r="F64" i="67"/>
  <c r="C64" i="67"/>
  <c r="E64" i="67"/>
  <c r="C62" i="67"/>
  <c r="E62" i="67"/>
  <c r="D62" i="67"/>
  <c r="F62" i="67"/>
  <c r="D61" i="67"/>
  <c r="C61" i="67"/>
  <c r="C63" i="67"/>
  <c r="D56" i="67"/>
  <c r="D57" i="67"/>
  <c r="D48" i="67"/>
  <c r="D49" i="67"/>
  <c r="D38" i="67"/>
  <c r="D40" i="67"/>
  <c r="D7" i="67"/>
  <c r="D41" i="67"/>
  <c r="C55" i="67"/>
  <c r="C46" i="67"/>
  <c r="C47" i="67"/>
  <c r="C6" i="67"/>
  <c r="C5" i="67"/>
  <c r="C7" i="67"/>
  <c r="D42" i="67"/>
  <c r="C42" i="67"/>
  <c r="D21" i="19"/>
  <c r="D20" i="19"/>
  <c r="D17" i="19"/>
  <c r="D4" i="19"/>
  <c r="D14" i="19"/>
  <c r="D22" i="19"/>
  <c r="C78" i="67"/>
  <c r="D11" i="67"/>
  <c r="D28" i="67"/>
  <c r="D51" i="67"/>
  <c r="D78" i="67"/>
  <c r="D79" i="67"/>
  <c r="D63" i="67"/>
  <c r="C79" i="67"/>
  <c r="F74" i="67"/>
  <c r="F78" i="67"/>
  <c r="K76" i="67"/>
  <c r="L75" i="67"/>
  <c r="C54" i="67"/>
  <c r="C56" i="67"/>
  <c r="E61" i="67"/>
  <c r="E63" i="67"/>
  <c r="C59" i="67"/>
  <c r="C71" i="67"/>
  <c r="C82" i="67"/>
  <c r="E73" i="67"/>
  <c r="E74" i="67"/>
  <c r="C88" i="67"/>
  <c r="C11" i="67"/>
  <c r="C28" i="67"/>
  <c r="C51" i="67"/>
  <c r="F73" i="67"/>
  <c r="E70" i="67"/>
  <c r="C45" i="67"/>
  <c r="C48" i="67"/>
  <c r="C53" i="67"/>
  <c r="D58" i="67"/>
  <c r="C44" i="67"/>
  <c r="D50" i="67"/>
  <c r="C67" i="67"/>
  <c r="C68" i="67"/>
  <c r="L76" i="67"/>
  <c r="F61" i="67"/>
  <c r="F63" i="67"/>
  <c r="E66" i="67"/>
  <c r="E67" i="67"/>
  <c r="E76" i="67"/>
  <c r="D67" i="67"/>
  <c r="F66" i="67"/>
  <c r="F67" i="67"/>
  <c r="F79" i="67"/>
  <c r="D18" i="19"/>
  <c r="D19" i="19"/>
  <c r="D8" i="19"/>
  <c r="D23" i="19"/>
  <c r="D68" i="67"/>
  <c r="D80" i="67"/>
  <c r="C40" i="67"/>
  <c r="C41" i="67"/>
  <c r="C57" i="67"/>
  <c r="C58" i="67"/>
  <c r="E78" i="67"/>
  <c r="E79" i="67"/>
  <c r="E68" i="67"/>
  <c r="D71" i="67"/>
  <c r="D82" i="67"/>
  <c r="C69" i="67"/>
  <c r="C80" i="67"/>
  <c r="F68" i="67"/>
  <c r="F80" i="67"/>
  <c r="C49" i="67"/>
  <c r="C50" i="67"/>
  <c r="J65" i="67"/>
  <c r="G65" i="67"/>
  <c r="E80" i="67"/>
  <c r="F10" i="49"/>
  <c r="E10" i="49"/>
  <c r="D10" i="49"/>
  <c r="C10" i="49"/>
  <c r="F16" i="50"/>
  <c r="E16" i="50"/>
  <c r="D16" i="50"/>
  <c r="C16" i="50"/>
  <c r="I11" i="16"/>
  <c r="F11" i="16"/>
  <c r="I10" i="16"/>
  <c r="F10" i="16"/>
  <c r="I9" i="16"/>
  <c r="F9" i="16"/>
  <c r="I8" i="16"/>
  <c r="F8" i="16"/>
  <c r="I7" i="16"/>
  <c r="F7" i="16"/>
  <c r="I6" i="16"/>
  <c r="F6" i="16"/>
  <c r="I5" i="16"/>
  <c r="F5" i="16"/>
  <c r="I4" i="16"/>
  <c r="F4" i="16"/>
  <c r="I6" i="14"/>
  <c r="G197" i="66"/>
  <c r="H210" i="66"/>
  <c r="E210" i="66"/>
  <c r="I210" i="66"/>
  <c r="J210" i="66"/>
  <c r="H209" i="66"/>
  <c r="H208" i="66"/>
  <c r="H207" i="66"/>
  <c r="H206" i="66"/>
  <c r="E206" i="66"/>
  <c r="I206" i="66"/>
  <c r="C183" i="66"/>
  <c r="H204" i="66"/>
  <c r="H203" i="66"/>
  <c r="H202" i="66"/>
  <c r="H201" i="66"/>
  <c r="E201" i="66"/>
  <c r="I201" i="66"/>
  <c r="J201" i="66"/>
  <c r="H200" i="66"/>
  <c r="H199" i="66"/>
  <c r="H198" i="66"/>
  <c r="H196" i="66"/>
  <c r="E196" i="66"/>
  <c r="I196" i="66"/>
  <c r="H197" i="66"/>
  <c r="E209" i="66"/>
  <c r="E208" i="66"/>
  <c r="E207" i="66"/>
  <c r="E204" i="66"/>
  <c r="E203" i="66"/>
  <c r="E202" i="66"/>
  <c r="E200" i="66"/>
  <c r="E199" i="66"/>
  <c r="E198" i="66"/>
  <c r="D197" i="66"/>
  <c r="D205" i="66"/>
  <c r="D211" i="66"/>
  <c r="G205" i="66"/>
  <c r="G211" i="66"/>
  <c r="F205" i="66"/>
  <c r="C205" i="66"/>
  <c r="F197" i="66"/>
  <c r="F211" i="66"/>
  <c r="C197" i="66"/>
  <c r="H187" i="66"/>
  <c r="H186" i="66"/>
  <c r="H179" i="66"/>
  <c r="H177" i="66"/>
  <c r="H175" i="66"/>
  <c r="H173" i="66"/>
  <c r="E181" i="66"/>
  <c r="E180" i="66"/>
  <c r="E179" i="66"/>
  <c r="E178" i="66"/>
  <c r="E177" i="66"/>
  <c r="E176" i="66"/>
  <c r="E175" i="66"/>
  <c r="E173" i="66"/>
  <c r="E174" i="66"/>
  <c r="E187" i="66"/>
  <c r="E186" i="66"/>
  <c r="E185" i="66"/>
  <c r="G182" i="66"/>
  <c r="D182" i="66"/>
  <c r="G174" i="66"/>
  <c r="F174" i="66"/>
  <c r="D174" i="66"/>
  <c r="J163" i="66"/>
  <c r="J159" i="66"/>
  <c r="G157" i="66"/>
  <c r="E157" i="66"/>
  <c r="D157" i="66"/>
  <c r="C157" i="66"/>
  <c r="G149" i="66"/>
  <c r="E149" i="66"/>
  <c r="D149" i="66"/>
  <c r="C149" i="66"/>
  <c r="G133" i="66"/>
  <c r="D133" i="66"/>
  <c r="G125" i="66"/>
  <c r="D125" i="66"/>
  <c r="D113" i="66"/>
  <c r="D103" i="66"/>
  <c r="D102" i="66"/>
  <c r="D101" i="66"/>
  <c r="D100" i="66"/>
  <c r="F18" i="66"/>
  <c r="F10" i="66"/>
  <c r="D10" i="66"/>
  <c r="G17" i="66"/>
  <c r="C48" i="66"/>
  <c r="G16" i="66"/>
  <c r="C47" i="66"/>
  <c r="G15" i="66"/>
  <c r="C63" i="66"/>
  <c r="G13" i="66"/>
  <c r="C61" i="66"/>
  <c r="G11" i="66"/>
  <c r="C42" i="66"/>
  <c r="C41" i="66"/>
  <c r="C40" i="66"/>
  <c r="C39" i="66"/>
  <c r="C38" i="66"/>
  <c r="C37" i="66"/>
  <c r="C65" i="66"/>
  <c r="G9" i="66"/>
  <c r="C58" i="66"/>
  <c r="D245" i="66"/>
  <c r="C245" i="66"/>
  <c r="D233" i="66"/>
  <c r="C233" i="66"/>
  <c r="E232" i="66"/>
  <c r="E231" i="66"/>
  <c r="C224" i="66"/>
  <c r="F190" i="66"/>
  <c r="H178" i="66"/>
  <c r="D184" i="66"/>
  <c r="E85" i="66"/>
  <c r="D183" i="66"/>
  <c r="E183" i="66"/>
  <c r="H183" i="66"/>
  <c r="H174" i="66"/>
  <c r="E76" i="66"/>
  <c r="E125" i="66"/>
  <c r="H106" i="66"/>
  <c r="E106" i="66"/>
  <c r="D106" i="66"/>
  <c r="G106" i="66"/>
  <c r="C106" i="66"/>
  <c r="H105" i="66"/>
  <c r="E105" i="66"/>
  <c r="D105" i="66"/>
  <c r="G105" i="66"/>
  <c r="C105" i="66"/>
  <c r="H104" i="66"/>
  <c r="E104" i="66"/>
  <c r="D104" i="66"/>
  <c r="G104" i="66"/>
  <c r="C104" i="66"/>
  <c r="H103" i="66"/>
  <c r="E103" i="66"/>
  <c r="G103" i="66"/>
  <c r="C103" i="66"/>
  <c r="H102" i="66"/>
  <c r="E102" i="66"/>
  <c r="G102" i="66"/>
  <c r="C102" i="66"/>
  <c r="H101" i="66"/>
  <c r="E101" i="66"/>
  <c r="G101" i="66"/>
  <c r="C101" i="66"/>
  <c r="H100" i="66"/>
  <c r="E100" i="66"/>
  <c r="G100" i="66"/>
  <c r="C100" i="66"/>
  <c r="H113" i="66"/>
  <c r="E113" i="66"/>
  <c r="C113" i="66"/>
  <c r="H112" i="66"/>
  <c r="E112" i="66"/>
  <c r="D112" i="66"/>
  <c r="G112" i="66"/>
  <c r="C112" i="66"/>
  <c r="H111" i="66"/>
  <c r="E111" i="66"/>
  <c r="D111" i="66"/>
  <c r="G111" i="66"/>
  <c r="C111" i="66"/>
  <c r="H110" i="66"/>
  <c r="E110" i="66"/>
  <c r="D110" i="66"/>
  <c r="G110" i="66"/>
  <c r="C110" i="66"/>
  <c r="H109" i="66"/>
  <c r="E109" i="66"/>
  <c r="D109" i="66"/>
  <c r="G109" i="66"/>
  <c r="C109" i="66"/>
  <c r="H108" i="66"/>
  <c r="E108" i="66"/>
  <c r="D108" i="66"/>
  <c r="G108" i="66"/>
  <c r="C108" i="66"/>
  <c r="H98" i="66"/>
  <c r="E98" i="66"/>
  <c r="D98" i="66"/>
  <c r="G98" i="66"/>
  <c r="G99" i="66"/>
  <c r="C98" i="66"/>
  <c r="E82" i="66"/>
  <c r="D82" i="66"/>
  <c r="D81" i="66"/>
  <c r="D80" i="66"/>
  <c r="D79" i="66"/>
  <c r="D78" i="66"/>
  <c r="D77" i="66"/>
  <c r="D76" i="66"/>
  <c r="D89" i="66"/>
  <c r="E88" i="66"/>
  <c r="D88" i="66"/>
  <c r="D87" i="66"/>
  <c r="E86" i="66"/>
  <c r="D86" i="66"/>
  <c r="D85" i="66"/>
  <c r="D84" i="66"/>
  <c r="D74" i="66"/>
  <c r="G75" i="66"/>
  <c r="H17" i="66"/>
  <c r="H16" i="66"/>
  <c r="H15" i="66"/>
  <c r="D14" i="66"/>
  <c r="D18" i="66"/>
  <c r="H13" i="66"/>
  <c r="H12" i="66"/>
  <c r="G12" i="66"/>
  <c r="C43" i="66"/>
  <c r="H11" i="66"/>
  <c r="H24" i="66"/>
  <c r="H23" i="66"/>
  <c r="H22" i="66"/>
  <c r="H21" i="66"/>
  <c r="H20" i="66"/>
  <c r="H19" i="66"/>
  <c r="H9" i="66"/>
  <c r="D6" i="66"/>
  <c r="F6" i="66"/>
  <c r="D55" i="66"/>
  <c r="C34" i="66"/>
  <c r="C59" i="66"/>
  <c r="C60" i="66"/>
  <c r="G14" i="66"/>
  <c r="C62" i="66"/>
  <c r="C64" i="66"/>
  <c r="C66" i="66"/>
  <c r="C211" i="66"/>
  <c r="I198" i="66"/>
  <c r="J198" i="66"/>
  <c r="I202" i="66"/>
  <c r="J202" i="66"/>
  <c r="I207" i="66"/>
  <c r="J207" i="66"/>
  <c r="I199" i="66"/>
  <c r="I203" i="66"/>
  <c r="I208" i="66"/>
  <c r="C185" i="66"/>
  <c r="I200" i="66"/>
  <c r="I204" i="66"/>
  <c r="I209" i="66"/>
  <c r="C177" i="66"/>
  <c r="C173" i="66"/>
  <c r="C174" i="66"/>
  <c r="H205" i="66"/>
  <c r="E205" i="66"/>
  <c r="I205" i="66"/>
  <c r="E197" i="66"/>
  <c r="I197" i="66"/>
  <c r="F182" i="66"/>
  <c r="H184" i="66"/>
  <c r="I177" i="66"/>
  <c r="J177" i="66"/>
  <c r="D188" i="66"/>
  <c r="E182" i="66"/>
  <c r="F188" i="66"/>
  <c r="G190" i="66"/>
  <c r="I173" i="66"/>
  <c r="J173" i="66"/>
  <c r="I174" i="66"/>
  <c r="I183" i="66"/>
  <c r="J183" i="66"/>
  <c r="F108" i="66"/>
  <c r="F112" i="66"/>
  <c r="E184" i="66"/>
  <c r="E188" i="66"/>
  <c r="H176" i="66"/>
  <c r="H180" i="66"/>
  <c r="H185" i="66"/>
  <c r="H181" i="66"/>
  <c r="C164" i="66"/>
  <c r="G164" i="66"/>
  <c r="I127" i="66"/>
  <c r="J127" i="66"/>
  <c r="I131" i="66"/>
  <c r="J131" i="66"/>
  <c r="G188" i="66"/>
  <c r="E164" i="66"/>
  <c r="D164" i="66"/>
  <c r="J147" i="66"/>
  <c r="J152" i="66"/>
  <c r="J156" i="66"/>
  <c r="J161" i="66"/>
  <c r="H149" i="66"/>
  <c r="F113" i="66"/>
  <c r="F103" i="66"/>
  <c r="I134" i="66"/>
  <c r="J162" i="66"/>
  <c r="J160" i="66"/>
  <c r="H157" i="66"/>
  <c r="J153" i="66"/>
  <c r="F149" i="66"/>
  <c r="F157" i="66"/>
  <c r="J148" i="66"/>
  <c r="D75" i="66"/>
  <c r="C99" i="66"/>
  <c r="G140" i="66"/>
  <c r="D140" i="66"/>
  <c r="I109" i="66"/>
  <c r="I111" i="66"/>
  <c r="I101" i="66"/>
  <c r="I104" i="66"/>
  <c r="E133" i="66"/>
  <c r="E140" i="66"/>
  <c r="D107" i="66"/>
  <c r="I110" i="66"/>
  <c r="I112" i="66"/>
  <c r="I105" i="66"/>
  <c r="F105" i="66"/>
  <c r="I108" i="66"/>
  <c r="F101" i="66"/>
  <c r="F110" i="66"/>
  <c r="I103" i="66"/>
  <c r="F102" i="66"/>
  <c r="I100" i="66"/>
  <c r="C107" i="66"/>
  <c r="I102" i="66"/>
  <c r="I106" i="66"/>
  <c r="F98" i="66"/>
  <c r="F109" i="66"/>
  <c r="F111" i="66"/>
  <c r="I113" i="66"/>
  <c r="E107" i="66"/>
  <c r="F104" i="66"/>
  <c r="F106" i="66"/>
  <c r="J106" i="66"/>
  <c r="H107" i="66"/>
  <c r="F100" i="66"/>
  <c r="H99" i="66"/>
  <c r="G107" i="66"/>
  <c r="G114" i="66"/>
  <c r="I98" i="66"/>
  <c r="F85" i="66"/>
  <c r="D99" i="66"/>
  <c r="E99" i="66"/>
  <c r="F88" i="66"/>
  <c r="F82" i="66"/>
  <c r="F86" i="66"/>
  <c r="E87" i="66"/>
  <c r="F87" i="66"/>
  <c r="D83" i="66"/>
  <c r="F76" i="66"/>
  <c r="H18" i="66"/>
  <c r="E74" i="66"/>
  <c r="F74" i="66"/>
  <c r="F25" i="66"/>
  <c r="H83" i="66"/>
  <c r="E25" i="66"/>
  <c r="E79" i="66"/>
  <c r="F79" i="66"/>
  <c r="E80" i="66"/>
  <c r="F80" i="66"/>
  <c r="H10" i="66"/>
  <c r="D25" i="66"/>
  <c r="E89" i="66"/>
  <c r="F89" i="66"/>
  <c r="J151" i="66"/>
  <c r="C184" i="66"/>
  <c r="E233" i="66"/>
  <c r="F233" i="66"/>
  <c r="C186" i="66"/>
  <c r="J209" i="66"/>
  <c r="C181" i="66"/>
  <c r="J204" i="66"/>
  <c r="H14" i="66"/>
  <c r="E81" i="66"/>
  <c r="F81" i="66"/>
  <c r="I135" i="66"/>
  <c r="J196" i="66"/>
  <c r="J200" i="66"/>
  <c r="E78" i="66"/>
  <c r="F78" i="66"/>
  <c r="C187" i="66"/>
  <c r="C44" i="66"/>
  <c r="C36" i="66"/>
  <c r="J203" i="66"/>
  <c r="C180" i="66"/>
  <c r="J199" i="66"/>
  <c r="C176" i="66"/>
  <c r="J150" i="66"/>
  <c r="C6" i="66"/>
  <c r="E6" i="66"/>
  <c r="C35" i="66"/>
  <c r="C55" i="66"/>
  <c r="J154" i="66"/>
  <c r="I130" i="66"/>
  <c r="C175" i="66"/>
  <c r="C178" i="66"/>
  <c r="J206" i="66"/>
  <c r="C31" i="66"/>
  <c r="C238" i="66"/>
  <c r="D238" i="66"/>
  <c r="E77" i="66"/>
  <c r="C46" i="66"/>
  <c r="E84" i="66"/>
  <c r="F84" i="66"/>
  <c r="C179" i="66"/>
  <c r="G9" i="48"/>
  <c r="F9" i="48"/>
  <c r="E9" i="48"/>
  <c r="J208" i="66"/>
  <c r="I176" i="66"/>
  <c r="E211" i="66"/>
  <c r="H211" i="66"/>
  <c r="I137" i="66"/>
  <c r="J112" i="66"/>
  <c r="J158" i="66"/>
  <c r="I180" i="66"/>
  <c r="J180" i="66"/>
  <c r="I185" i="66"/>
  <c r="I157" i="66"/>
  <c r="H164" i="66"/>
  <c r="I123" i="66"/>
  <c r="I181" i="66"/>
  <c r="J181" i="66"/>
  <c r="J155" i="66"/>
  <c r="H182" i="66"/>
  <c r="H188" i="66"/>
  <c r="I138" i="66"/>
  <c r="J138" i="66"/>
  <c r="I184" i="66"/>
  <c r="J184" i="66"/>
  <c r="I179" i="66"/>
  <c r="J179" i="66"/>
  <c r="I187" i="66"/>
  <c r="J187" i="66"/>
  <c r="I178" i="66"/>
  <c r="J178" i="66"/>
  <c r="I129" i="66"/>
  <c r="J129" i="66"/>
  <c r="I186" i="66"/>
  <c r="J186" i="66"/>
  <c r="I136" i="66"/>
  <c r="J136" i="66"/>
  <c r="I132" i="66"/>
  <c r="J132" i="66"/>
  <c r="I175" i="66"/>
  <c r="J175" i="66"/>
  <c r="C182" i="66"/>
  <c r="J103" i="66"/>
  <c r="C79" i="66"/>
  <c r="J79" i="66"/>
  <c r="J108" i="66"/>
  <c r="K108" i="66"/>
  <c r="J113" i="66"/>
  <c r="K113" i="66"/>
  <c r="I149" i="66"/>
  <c r="I128" i="66"/>
  <c r="J128" i="66"/>
  <c r="C114" i="66"/>
  <c r="F164" i="66"/>
  <c r="D90" i="66"/>
  <c r="I126" i="66"/>
  <c r="J126" i="66"/>
  <c r="J109" i="66"/>
  <c r="K109" i="66"/>
  <c r="J105" i="66"/>
  <c r="K105" i="66"/>
  <c r="D114" i="66"/>
  <c r="J111" i="66"/>
  <c r="C87" i="66"/>
  <c r="J104" i="66"/>
  <c r="K104" i="66"/>
  <c r="J102" i="66"/>
  <c r="C78" i="66"/>
  <c r="J101" i="66"/>
  <c r="K101" i="66"/>
  <c r="J130" i="66"/>
  <c r="J135" i="66"/>
  <c r="I99" i="66"/>
  <c r="F99" i="66"/>
  <c r="J110" i="66"/>
  <c r="K110" i="66"/>
  <c r="I139" i="66"/>
  <c r="J139" i="66"/>
  <c r="J134" i="66"/>
  <c r="C45" i="66"/>
  <c r="C49" i="66"/>
  <c r="H25" i="66"/>
  <c r="F107" i="66"/>
  <c r="I107" i="66"/>
  <c r="E114" i="66"/>
  <c r="J137" i="66"/>
  <c r="J98" i="66"/>
  <c r="C74" i="66"/>
  <c r="J74" i="66"/>
  <c r="J100" i="66"/>
  <c r="C76" i="66"/>
  <c r="J76" i="66"/>
  <c r="K76" i="66"/>
  <c r="H114" i="66"/>
  <c r="K97" i="66"/>
  <c r="E83" i="66"/>
  <c r="H90" i="66"/>
  <c r="E75" i="66"/>
  <c r="F77" i="66"/>
  <c r="F83" i="66"/>
  <c r="F75" i="66"/>
  <c r="G83" i="66"/>
  <c r="G90" i="66"/>
  <c r="C89" i="66"/>
  <c r="C88" i="66"/>
  <c r="K112" i="66"/>
  <c r="J176" i="66"/>
  <c r="C82" i="66"/>
  <c r="K106" i="66"/>
  <c r="D8" i="21"/>
  <c r="C8" i="21"/>
  <c r="I211" i="66"/>
  <c r="I164" i="66"/>
  <c r="K103" i="66"/>
  <c r="I133" i="66"/>
  <c r="I182" i="66"/>
  <c r="C188" i="66"/>
  <c r="I188" i="66"/>
  <c r="C84" i="66"/>
  <c r="J84" i="66"/>
  <c r="K84" i="66"/>
  <c r="J188" i="66"/>
  <c r="J124" i="66"/>
  <c r="K98" i="66"/>
  <c r="C85" i="66"/>
  <c r="J85" i="66"/>
  <c r="K85" i="66"/>
  <c r="K102" i="66"/>
  <c r="C81" i="66"/>
  <c r="C77" i="66"/>
  <c r="J77" i="66"/>
  <c r="K77" i="66"/>
  <c r="J107" i="66"/>
  <c r="F114" i="66"/>
  <c r="K111" i="66"/>
  <c r="C80" i="66"/>
  <c r="J80" i="66"/>
  <c r="K80" i="66"/>
  <c r="I114" i="66"/>
  <c r="C86" i="66"/>
  <c r="J86" i="66"/>
  <c r="K86" i="66"/>
  <c r="J99" i="66"/>
  <c r="O244" i="8"/>
  <c r="Y244" i="8"/>
  <c r="E22" i="6"/>
  <c r="H27" i="66"/>
  <c r="F90" i="66"/>
  <c r="K100" i="66"/>
  <c r="E90" i="66"/>
  <c r="J88" i="66"/>
  <c r="K88" i="66"/>
  <c r="J89" i="66"/>
  <c r="K89" i="66"/>
  <c r="J81" i="66"/>
  <c r="K81" i="66"/>
  <c r="J82" i="66"/>
  <c r="K82" i="66"/>
  <c r="J78" i="66"/>
  <c r="K78" i="66"/>
  <c r="K74" i="66"/>
  <c r="J87" i="66"/>
  <c r="K87" i="66"/>
  <c r="K79" i="66"/>
  <c r="J185" i="66"/>
  <c r="J123" i="66"/>
  <c r="E10" i="11"/>
  <c r="E16" i="11"/>
  <c r="E18" i="11"/>
  <c r="E20" i="11"/>
  <c r="E22" i="11"/>
  <c r="E3" i="55"/>
  <c r="E4" i="55"/>
  <c r="E6" i="55"/>
  <c r="A255" i="5"/>
  <c r="Q254" i="5"/>
  <c r="A254" i="5"/>
  <c r="A253" i="5"/>
  <c r="A252" i="5"/>
  <c r="Q251" i="5"/>
  <c r="A251" i="5"/>
  <c r="A250" i="5"/>
  <c r="A249" i="5"/>
  <c r="A248" i="5"/>
  <c r="A247" i="5"/>
  <c r="A246" i="5"/>
  <c r="Q245" i="5"/>
  <c r="A245" i="5"/>
  <c r="A244" i="5"/>
  <c r="A243" i="5"/>
  <c r="Q242" i="5"/>
  <c r="A242" i="5"/>
  <c r="A241" i="5"/>
  <c r="A240" i="5"/>
  <c r="A239" i="5"/>
  <c r="Q238" i="5"/>
  <c r="A238" i="5"/>
  <c r="A237" i="5"/>
  <c r="A236" i="5"/>
  <c r="A235" i="5"/>
  <c r="A234" i="5"/>
  <c r="A233" i="5"/>
  <c r="A232" i="5"/>
  <c r="A231" i="5"/>
  <c r="A230" i="5"/>
  <c r="A229" i="5"/>
  <c r="A228" i="5"/>
  <c r="Q227" i="5"/>
  <c r="A227" i="5"/>
  <c r="A226" i="5"/>
  <c r="A225" i="5"/>
  <c r="A224" i="5"/>
  <c r="A223" i="5"/>
  <c r="A222" i="5"/>
  <c r="A221" i="5"/>
  <c r="Q220" i="5"/>
  <c r="A220" i="5"/>
  <c r="A219" i="5"/>
  <c r="A218" i="5"/>
  <c r="A217" i="5"/>
  <c r="Q216" i="5"/>
  <c r="A216" i="5"/>
  <c r="A215" i="5"/>
  <c r="A214" i="5"/>
  <c r="A213" i="5"/>
  <c r="A212" i="5"/>
  <c r="A211" i="5"/>
  <c r="A210" i="5"/>
  <c r="Q209"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7" i="5"/>
  <c r="A136" i="5"/>
  <c r="A135" i="5"/>
  <c r="A134" i="5"/>
  <c r="A133" i="5"/>
  <c r="A132" i="5"/>
  <c r="A131" i="5"/>
  <c r="A130" i="5"/>
  <c r="A129" i="5"/>
  <c r="A128" i="5"/>
  <c r="Q127" i="5"/>
  <c r="A127" i="5"/>
  <c r="A126" i="5"/>
  <c r="A125" i="5"/>
  <c r="A124" i="5"/>
  <c r="A123" i="5"/>
  <c r="A122" i="5"/>
  <c r="A121" i="5"/>
  <c r="A120" i="5"/>
  <c r="A119" i="5"/>
  <c r="A118" i="5"/>
  <c r="A117" i="5"/>
  <c r="A116" i="5"/>
  <c r="A115" i="5"/>
  <c r="A114" i="5"/>
  <c r="A113" i="5"/>
  <c r="A112" i="5"/>
  <c r="A111" i="5"/>
  <c r="A110" i="5"/>
  <c r="A109" i="5"/>
  <c r="A108" i="5"/>
  <c r="A107" i="5"/>
  <c r="A106" i="5"/>
  <c r="Q105" i="5"/>
  <c r="A105" i="5"/>
  <c r="A104" i="5"/>
  <c r="A103" i="5"/>
  <c r="A102" i="5"/>
  <c r="A101" i="5"/>
  <c r="A100" i="5"/>
  <c r="A99" i="5"/>
  <c r="A98" i="5"/>
  <c r="A97" i="5"/>
  <c r="A96" i="5"/>
  <c r="A95" i="5"/>
  <c r="A94" i="5"/>
  <c r="A93" i="5"/>
  <c r="A92" i="5"/>
  <c r="Q91" i="5"/>
  <c r="A91" i="5"/>
  <c r="A90" i="5"/>
  <c r="A89" i="5"/>
  <c r="A88" i="5"/>
  <c r="A87" i="5"/>
  <c r="A86" i="5"/>
  <c r="A85" i="5"/>
  <c r="A84" i="5"/>
  <c r="A83" i="5"/>
  <c r="A82" i="5"/>
  <c r="A81" i="5"/>
  <c r="A80" i="5"/>
  <c r="A79" i="5"/>
  <c r="A78" i="5"/>
  <c r="A77" i="5"/>
  <c r="A76" i="5"/>
  <c r="A75" i="5"/>
  <c r="A74" i="5"/>
  <c r="A73" i="5"/>
  <c r="A72" i="5"/>
  <c r="A71" i="5"/>
  <c r="A70" i="5"/>
  <c r="A69" i="5"/>
  <c r="A68" i="5"/>
  <c r="A67" i="5"/>
  <c r="A66" i="5"/>
  <c r="Q65"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J140" i="66"/>
  <c r="C83" i="66"/>
  <c r="J83" i="66"/>
  <c r="J114" i="66"/>
  <c r="C75" i="66"/>
  <c r="K73" i="66"/>
  <c r="Q255" i="5"/>
  <c r="C90" i="66"/>
  <c r="J90" i="66"/>
  <c r="J75" i="66"/>
  <c r="D10" i="6"/>
  <c r="E7" i="65"/>
  <c r="E16" i="65"/>
  <c r="E18" i="65"/>
  <c r="F7" i="65"/>
  <c r="F16" i="65"/>
  <c r="F18" i="65"/>
  <c r="F34" i="65"/>
  <c r="E34" i="65"/>
  <c r="F31" i="65"/>
  <c r="E31" i="65"/>
  <c r="E28" i="65"/>
  <c r="E55" i="13"/>
  <c r="E65" i="13"/>
  <c r="D55" i="13"/>
  <c r="D65" i="13"/>
  <c r="E48" i="13"/>
  <c r="D48" i="13"/>
  <c r="E9" i="13"/>
  <c r="E15" i="13"/>
  <c r="E22" i="13"/>
  <c r="E23" i="13"/>
  <c r="D9" i="13"/>
  <c r="D15" i="13"/>
  <c r="D22" i="13"/>
  <c r="D23" i="13"/>
  <c r="D78" i="65"/>
  <c r="D73" i="65"/>
  <c r="D62" i="65"/>
  <c r="D46" i="65"/>
  <c r="D54" i="65"/>
  <c r="C46" i="65"/>
  <c r="C54" i="65"/>
  <c r="E38" i="65"/>
  <c r="D81" i="65"/>
  <c r="L36" i="65"/>
  <c r="K36" i="65"/>
  <c r="H36" i="65"/>
  <c r="L35" i="65"/>
  <c r="K35" i="65"/>
  <c r="H35" i="65"/>
  <c r="L33" i="65"/>
  <c r="K33" i="65"/>
  <c r="H33" i="65"/>
  <c r="L32" i="65"/>
  <c r="K32" i="65"/>
  <c r="H32" i="65"/>
  <c r="F28" i="65"/>
  <c r="L30" i="65"/>
  <c r="K30" i="65"/>
  <c r="H30" i="65"/>
  <c r="L29" i="65"/>
  <c r="K29" i="65"/>
  <c r="H29" i="65"/>
  <c r="C23" i="65"/>
  <c r="C38" i="65"/>
  <c r="C81" i="65"/>
  <c r="G20" i="65"/>
  <c r="F20" i="65"/>
  <c r="G19" i="65"/>
  <c r="L18" i="65"/>
  <c r="G18" i="65"/>
  <c r="L17" i="65"/>
  <c r="K17" i="65"/>
  <c r="G17" i="65"/>
  <c r="L15" i="65"/>
  <c r="K15" i="65"/>
  <c r="G15" i="65"/>
  <c r="L14" i="65"/>
  <c r="K14" i="65"/>
  <c r="G14" i="65"/>
  <c r="L13" i="65"/>
  <c r="K13" i="65"/>
  <c r="G13" i="65"/>
  <c r="L12" i="65"/>
  <c r="K12" i="65"/>
  <c r="G12" i="65"/>
  <c r="L11" i="65"/>
  <c r="K11" i="65"/>
  <c r="G11" i="65"/>
  <c r="L10" i="65"/>
  <c r="K10" i="65"/>
  <c r="G10" i="65"/>
  <c r="K6" i="65"/>
  <c r="M6" i="65"/>
  <c r="L5" i="65"/>
  <c r="K5" i="65"/>
  <c r="G5" i="65"/>
  <c r="D7" i="65"/>
  <c r="D16" i="65"/>
  <c r="D18" i="65"/>
  <c r="C7" i="65"/>
  <c r="C16" i="65"/>
  <c r="C18" i="65"/>
  <c r="E35" i="65"/>
  <c r="E36" i="65"/>
  <c r="C31" i="65"/>
  <c r="F35" i="65"/>
  <c r="F36" i="65"/>
  <c r="M12" i="65"/>
  <c r="D34" i="65"/>
  <c r="M10" i="65"/>
  <c r="M14" i="65"/>
  <c r="M33" i="65"/>
  <c r="C34" i="65"/>
  <c r="M30" i="65"/>
  <c r="D31" i="65"/>
  <c r="M35" i="65"/>
  <c r="G35" i="65"/>
  <c r="I35" i="65"/>
  <c r="C86" i="65"/>
  <c r="C102" i="65"/>
  <c r="M17" i="65"/>
  <c r="C78" i="65"/>
  <c r="M5" i="65"/>
  <c r="M29" i="65"/>
  <c r="E19" i="65"/>
  <c r="G30" i="65"/>
  <c r="I30" i="65"/>
  <c r="D28" i="65"/>
  <c r="C62" i="65"/>
  <c r="M11" i="65"/>
  <c r="M13" i="65"/>
  <c r="F19" i="65"/>
  <c r="M32" i="65"/>
  <c r="M36" i="65"/>
  <c r="C94" i="65"/>
  <c r="H14" i="65"/>
  <c r="I14" i="65"/>
  <c r="M15" i="65"/>
  <c r="H17" i="65"/>
  <c r="I17" i="65"/>
  <c r="G36" i="65"/>
  <c r="I36" i="65"/>
  <c r="D86" i="65"/>
  <c r="D94" i="65"/>
  <c r="D102" i="65"/>
  <c r="D51" i="65"/>
  <c r="D52" i="65"/>
  <c r="D68" i="65"/>
  <c r="D97" i="65"/>
  <c r="D89" i="65"/>
  <c r="H5" i="65"/>
  <c r="I5" i="65"/>
  <c r="H10" i="65"/>
  <c r="I10" i="65"/>
  <c r="H15" i="65"/>
  <c r="I15" i="65"/>
  <c r="C28" i="65"/>
  <c r="G29" i="65"/>
  <c r="I29" i="65"/>
  <c r="H12" i="65"/>
  <c r="I12" i="65"/>
  <c r="C89" i="65"/>
  <c r="C97" i="65"/>
  <c r="H11" i="65"/>
  <c r="I11" i="65"/>
  <c r="H13" i="65"/>
  <c r="I13" i="65"/>
  <c r="K18" i="65"/>
  <c r="M18" i="65"/>
  <c r="G32" i="65"/>
  <c r="I32" i="65"/>
  <c r="H20" i="65"/>
  <c r="I20" i="65"/>
  <c r="G33" i="65"/>
  <c r="I33" i="65"/>
  <c r="C73" i="65"/>
  <c r="H6" i="65"/>
  <c r="I6" i="65"/>
  <c r="G4" i="55"/>
  <c r="G6" i="55"/>
  <c r="Y408" i="8"/>
  <c r="E24" i="7"/>
  <c r="I51" i="17"/>
  <c r="L51" i="17"/>
  <c r="Y404" i="8"/>
  <c r="E23" i="7"/>
  <c r="I50" i="17"/>
  <c r="L50" i="17"/>
  <c r="Y401" i="8"/>
  <c r="E22" i="7"/>
  <c r="I49" i="17"/>
  <c r="L49" i="17"/>
  <c r="I48" i="17"/>
  <c r="L48" i="17"/>
  <c r="Y396" i="8"/>
  <c r="E20" i="7"/>
  <c r="I47" i="17"/>
  <c r="L47" i="17"/>
  <c r="Y391" i="8"/>
  <c r="E19" i="7"/>
  <c r="I46" i="17"/>
  <c r="L46" i="17"/>
  <c r="I45" i="17"/>
  <c r="L45" i="17"/>
  <c r="Y367" i="8"/>
  <c r="E12" i="7"/>
  <c r="I41" i="17"/>
  <c r="L41" i="17"/>
  <c r="Y363" i="8"/>
  <c r="E11" i="7"/>
  <c r="I40" i="17"/>
  <c r="L40" i="17"/>
  <c r="Y355" i="8"/>
  <c r="E10" i="7"/>
  <c r="I39" i="17"/>
  <c r="L39" i="17"/>
  <c r="Y353" i="8"/>
  <c r="E9" i="7"/>
  <c r="I38" i="17"/>
  <c r="L38" i="17"/>
  <c r="Y343" i="8"/>
  <c r="E8" i="7"/>
  <c r="I37" i="17"/>
  <c r="L37" i="17"/>
  <c r="Y304" i="8"/>
  <c r="E7" i="7"/>
  <c r="I36" i="17"/>
  <c r="L36" i="17"/>
  <c r="I35" i="17"/>
  <c r="L35" i="17"/>
  <c r="I44" i="17"/>
  <c r="L44" i="17"/>
  <c r="I34" i="17"/>
  <c r="K42" i="17"/>
  <c r="J42" i="17"/>
  <c r="F42" i="17"/>
  <c r="E42" i="17"/>
  <c r="Y285" i="8"/>
  <c r="E24" i="6"/>
  <c r="I31" i="17"/>
  <c r="L31" i="17"/>
  <c r="O280" i="8"/>
  <c r="Y280" i="8"/>
  <c r="E23" i="6"/>
  <c r="I30" i="17"/>
  <c r="L30" i="17"/>
  <c r="I29" i="17"/>
  <c r="L29" i="17"/>
  <c r="Y242" i="8"/>
  <c r="E21" i="6"/>
  <c r="I28" i="17"/>
  <c r="L28" i="17"/>
  <c r="Y225" i="8"/>
  <c r="E20" i="6"/>
  <c r="I27" i="17"/>
  <c r="L27" i="17"/>
  <c r="Y223" i="8"/>
  <c r="E19" i="6"/>
  <c r="I26" i="17"/>
  <c r="L26" i="17"/>
  <c r="Y216" i="8"/>
  <c r="E18" i="6"/>
  <c r="I25" i="17"/>
  <c r="L25" i="17"/>
  <c r="Y211" i="8"/>
  <c r="E17" i="6"/>
  <c r="I24" i="17"/>
  <c r="L24" i="17"/>
  <c r="Y209" i="8"/>
  <c r="E16" i="6"/>
  <c r="I23" i="17"/>
  <c r="L23" i="17"/>
  <c r="I20" i="17"/>
  <c r="L20" i="17"/>
  <c r="Y205" i="8"/>
  <c r="E11" i="6"/>
  <c r="I19" i="17"/>
  <c r="L19" i="17"/>
  <c r="Y184" i="8"/>
  <c r="E10" i="6"/>
  <c r="I18" i="17"/>
  <c r="L18" i="17"/>
  <c r="Y177" i="8"/>
  <c r="E9" i="6"/>
  <c r="I17" i="17"/>
  <c r="L17" i="17"/>
  <c r="Y129" i="8"/>
  <c r="E8" i="6"/>
  <c r="I16" i="17"/>
  <c r="L16" i="17"/>
  <c r="Y124" i="8"/>
  <c r="E7" i="6"/>
  <c r="I15" i="17"/>
  <c r="L15" i="17"/>
  <c r="I14" i="17"/>
  <c r="L14" i="17"/>
  <c r="Y6" i="8"/>
  <c r="E5" i="6"/>
  <c r="I13" i="17"/>
  <c r="L13" i="17"/>
  <c r="K32" i="17"/>
  <c r="J32" i="17"/>
  <c r="F52" i="17"/>
  <c r="E52" i="17"/>
  <c r="F32" i="17"/>
  <c r="E32" i="17"/>
  <c r="K52" i="17"/>
  <c r="J52" i="17"/>
  <c r="K21" i="17"/>
  <c r="J21" i="17"/>
  <c r="C35" i="65"/>
  <c r="C36" i="65"/>
  <c r="C19" i="65"/>
  <c r="C51" i="65"/>
  <c r="D35" i="65"/>
  <c r="D36" i="65"/>
  <c r="D59" i="65"/>
  <c r="D60" i="65"/>
  <c r="G31" i="65"/>
  <c r="C68" i="65"/>
  <c r="D19" i="65"/>
  <c r="H18" i="65"/>
  <c r="I42" i="17"/>
  <c r="L34" i="17"/>
  <c r="I52" i="17"/>
  <c r="L52" i="17"/>
  <c r="I32" i="17"/>
  <c r="L32" i="17"/>
  <c r="I21" i="17"/>
  <c r="L21" i="17"/>
  <c r="G38" i="65"/>
  <c r="C59" i="65"/>
  <c r="H19" i="65"/>
  <c r="I19" i="65"/>
  <c r="D23" i="64"/>
  <c r="C18" i="64"/>
  <c r="C23" i="64"/>
  <c r="D16" i="64"/>
  <c r="C16" i="64"/>
  <c r="D12" i="64"/>
  <c r="D11" i="64"/>
  <c r="D7" i="64"/>
  <c r="D25" i="64"/>
  <c r="C7" i="64"/>
  <c r="C25" i="64"/>
  <c r="D6" i="64"/>
  <c r="C6" i="64"/>
  <c r="D5" i="64"/>
  <c r="C5" i="64"/>
  <c r="D4" i="64"/>
  <c r="D8" i="64"/>
  <c r="C4" i="64"/>
  <c r="C8" i="64"/>
  <c r="G5" i="48"/>
  <c r="C11" i="44"/>
  <c r="D63" i="61"/>
  <c r="D27" i="61"/>
  <c r="D28" i="61"/>
  <c r="D29" i="61"/>
  <c r="D30" i="61"/>
  <c r="D31" i="61"/>
  <c r="D33" i="61"/>
  <c r="G38" i="26"/>
  <c r="G32" i="26"/>
  <c r="I25" i="26"/>
  <c r="H25" i="26"/>
  <c r="I11" i="25"/>
  <c r="D83" i="33"/>
  <c r="C83" i="33"/>
  <c r="D64" i="33"/>
  <c r="C64" i="33"/>
  <c r="C62" i="33"/>
  <c r="E69" i="13"/>
  <c r="E71" i="13"/>
  <c r="D69" i="13"/>
  <c r="D70" i="13"/>
  <c r="D71" i="13"/>
  <c r="C40" i="59"/>
  <c r="D31" i="59"/>
  <c r="C31" i="59"/>
  <c r="D22" i="59"/>
  <c r="C22" i="59"/>
  <c r="D15" i="59"/>
  <c r="C15" i="59"/>
  <c r="D26" i="59"/>
  <c r="C26" i="59"/>
  <c r="D19" i="59"/>
  <c r="C19" i="59"/>
  <c r="E10" i="31"/>
  <c r="D9" i="31"/>
  <c r="D10" i="31"/>
  <c r="E4" i="31"/>
  <c r="D4" i="31"/>
  <c r="E116" i="61"/>
  <c r="E119" i="61"/>
  <c r="E121" i="61"/>
  <c r="E123" i="61"/>
  <c r="E125" i="61"/>
  <c r="D116" i="61"/>
  <c r="D119" i="61"/>
  <c r="D121" i="61"/>
  <c r="D123" i="61"/>
  <c r="D125" i="61"/>
  <c r="C116" i="61"/>
  <c r="C119" i="61"/>
  <c r="C121" i="61"/>
  <c r="C123" i="61"/>
  <c r="F123" i="61"/>
  <c r="F121" i="61"/>
  <c r="F119" i="61"/>
  <c r="F116" i="61"/>
  <c r="C98" i="61"/>
  <c r="C101" i="61"/>
  <c r="C103" i="61"/>
  <c r="C105" i="61"/>
  <c r="D98" i="61"/>
  <c r="D101" i="61"/>
  <c r="D103" i="61"/>
  <c r="D105" i="61"/>
  <c r="E98" i="61"/>
  <c r="E101" i="61"/>
  <c r="E103" i="61"/>
  <c r="E105" i="61"/>
  <c r="F105" i="61"/>
  <c r="F103" i="61"/>
  <c r="F101" i="61"/>
  <c r="F98" i="61"/>
  <c r="C81" i="61"/>
  <c r="C83" i="61"/>
  <c r="C85" i="61"/>
  <c r="D81" i="61"/>
  <c r="D83" i="61"/>
  <c r="D85" i="61"/>
  <c r="E81" i="61"/>
  <c r="E83" i="61"/>
  <c r="E85" i="61"/>
  <c r="F85" i="61"/>
  <c r="E87" i="61"/>
  <c r="E62" i="61"/>
  <c r="E63" i="61"/>
  <c r="E65" i="61"/>
  <c r="E67" i="61"/>
  <c r="E69" i="61"/>
  <c r="E71" i="61"/>
  <c r="D87" i="61"/>
  <c r="C87" i="61"/>
  <c r="F83" i="61"/>
  <c r="F81" i="61"/>
  <c r="C65" i="61"/>
  <c r="C67" i="61"/>
  <c r="C69" i="61"/>
  <c r="D65" i="61"/>
  <c r="D67" i="61"/>
  <c r="D69" i="61"/>
  <c r="F69" i="61"/>
  <c r="F67" i="61"/>
  <c r="F65" i="61"/>
  <c r="H43" i="61"/>
  <c r="C43" i="61"/>
  <c r="D43" i="61"/>
  <c r="E43" i="61"/>
  <c r="I43" i="61"/>
  <c r="C42" i="61"/>
  <c r="C44" i="61"/>
  <c r="C45" i="61"/>
  <c r="C46" i="61"/>
  <c r="C47" i="61"/>
  <c r="C48" i="61"/>
  <c r="C49" i="61"/>
  <c r="C51" i="61"/>
  <c r="C53" i="61"/>
  <c r="E48" i="61"/>
  <c r="E49" i="61"/>
  <c r="E44" i="61"/>
  <c r="E45" i="61"/>
  <c r="E46" i="61"/>
  <c r="E47" i="61"/>
  <c r="E51" i="61"/>
  <c r="E42" i="61"/>
  <c r="E53" i="61"/>
  <c r="D45" i="61"/>
  <c r="D46" i="61"/>
  <c r="D47" i="61"/>
  <c r="F47" i="61"/>
  <c r="D44" i="61"/>
  <c r="F44" i="61"/>
  <c r="C27" i="61"/>
  <c r="C28" i="61"/>
  <c r="C29" i="61"/>
  <c r="C30" i="61"/>
  <c r="C31" i="61"/>
  <c r="C33" i="61"/>
  <c r="E30" i="61"/>
  <c r="E31" i="61"/>
  <c r="F31" i="61"/>
  <c r="E27" i="61"/>
  <c r="E28" i="61"/>
  <c r="E29" i="61"/>
  <c r="F29" i="61"/>
  <c r="F28" i="61"/>
  <c r="F27" i="61"/>
  <c r="E33" i="61"/>
  <c r="H25" i="61"/>
  <c r="C155" i="61"/>
  <c r="H142" i="61"/>
  <c r="G142" i="61"/>
  <c r="E142" i="61"/>
  <c r="D142" i="61"/>
  <c r="F134" i="61"/>
  <c r="F142" i="61"/>
  <c r="C134" i="61"/>
  <c r="C142" i="61"/>
  <c r="F130" i="61"/>
  <c r="C130" i="61"/>
  <c r="F120" i="61"/>
  <c r="F118" i="61"/>
  <c r="F117" i="61"/>
  <c r="F115" i="61"/>
  <c r="F114" i="61"/>
  <c r="C110" i="61"/>
  <c r="F102" i="61"/>
  <c r="F100" i="61"/>
  <c r="F99" i="61"/>
  <c r="C92" i="61"/>
  <c r="C88" i="61"/>
  <c r="F82" i="61"/>
  <c r="F80" i="61"/>
  <c r="F79" i="61"/>
  <c r="F78" i="61"/>
  <c r="C74" i="61"/>
  <c r="F66" i="61"/>
  <c r="F64" i="61"/>
  <c r="C62" i="61"/>
  <c r="C71" i="61"/>
  <c r="C58" i="61"/>
  <c r="D48" i="61"/>
  <c r="D49" i="61"/>
  <c r="D42" i="61"/>
  <c r="C38" i="61"/>
  <c r="C20" i="61"/>
  <c r="D12" i="61"/>
  <c r="C12" i="61"/>
  <c r="D8" i="61"/>
  <c r="C8" i="61"/>
  <c r="C9" i="61"/>
  <c r="D14" i="61"/>
  <c r="C14" i="61"/>
  <c r="D13" i="61"/>
  <c r="C13" i="61"/>
  <c r="O17" i="24"/>
  <c r="N17" i="24"/>
  <c r="M17" i="24"/>
  <c r="L17" i="24"/>
  <c r="L6" i="24"/>
  <c r="H30" i="24"/>
  <c r="G29" i="24"/>
  <c r="G28" i="24"/>
  <c r="G27" i="24"/>
  <c r="G26" i="24"/>
  <c r="G24" i="24"/>
  <c r="H32" i="24"/>
  <c r="G32" i="24"/>
  <c r="H31" i="24"/>
  <c r="G31" i="24"/>
  <c r="G30" i="24"/>
  <c r="H29" i="24"/>
  <c r="H28" i="24"/>
  <c r="H27" i="24"/>
  <c r="H26" i="24"/>
  <c r="H25" i="24"/>
  <c r="G25" i="24"/>
  <c r="H24" i="24"/>
  <c r="H23" i="24"/>
  <c r="G23" i="24"/>
  <c r="H15" i="24"/>
  <c r="H14" i="24"/>
  <c r="H13" i="24"/>
  <c r="H12" i="24"/>
  <c r="H11" i="24"/>
  <c r="H10" i="24"/>
  <c r="H9" i="24"/>
  <c r="H8" i="24"/>
  <c r="H7" i="24"/>
  <c r="G15" i="24"/>
  <c r="G14" i="24"/>
  <c r="G13" i="24"/>
  <c r="G12" i="24"/>
  <c r="G11" i="24"/>
  <c r="G10" i="24"/>
  <c r="G9" i="24"/>
  <c r="G8" i="24"/>
  <c r="G7" i="24"/>
  <c r="G6" i="24"/>
  <c r="D40" i="23"/>
  <c r="C40" i="23"/>
  <c r="D33" i="23"/>
  <c r="C33" i="23"/>
  <c r="C23" i="23"/>
  <c r="D23" i="23"/>
  <c r="D24" i="23"/>
  <c r="D27" i="23"/>
  <c r="D18" i="23"/>
  <c r="C18" i="23"/>
  <c r="C27" i="23"/>
  <c r="D15" i="23"/>
  <c r="D96" i="61"/>
  <c r="D126" i="61"/>
  <c r="E96" i="61"/>
  <c r="E107" i="61"/>
  <c r="E108" i="61"/>
  <c r="E126" i="61"/>
  <c r="C125" i="61"/>
  <c r="G125" i="61"/>
  <c r="D107" i="61"/>
  <c r="D108" i="61"/>
  <c r="D88" i="61"/>
  <c r="D62" i="61"/>
  <c r="D71" i="61"/>
  <c r="E88" i="61"/>
  <c r="F71" i="61"/>
  <c r="F49" i="61"/>
  <c r="F51" i="61"/>
  <c r="D51" i="61"/>
  <c r="D53" i="61"/>
  <c r="D15" i="61"/>
  <c r="D16" i="61"/>
  <c r="C72" i="61"/>
  <c r="D9" i="61"/>
  <c r="G87" i="61"/>
  <c r="F45" i="61"/>
  <c r="F62" i="61"/>
  <c r="C15" i="61"/>
  <c r="C16" i="61"/>
  <c r="F30" i="61"/>
  <c r="E72" i="61"/>
  <c r="J142" i="61"/>
  <c r="D24" i="61"/>
  <c r="D35" i="61"/>
  <c r="F97" i="61"/>
  <c r="F43" i="61"/>
  <c r="F48" i="61"/>
  <c r="F87" i="61"/>
  <c r="F88" i="61"/>
  <c r="F46" i="61"/>
  <c r="D72" i="61"/>
  <c r="F42" i="61"/>
  <c r="F25" i="61"/>
  <c r="I25" i="61"/>
  <c r="F63" i="61"/>
  <c r="C20" i="23"/>
  <c r="D25" i="23"/>
  <c r="F125" i="61"/>
  <c r="F126" i="61"/>
  <c r="C126" i="61"/>
  <c r="C96" i="61"/>
  <c r="F72" i="61"/>
  <c r="F53" i="61"/>
  <c r="F54" i="61"/>
  <c r="D54" i="61"/>
  <c r="I142" i="61"/>
  <c r="E24" i="61"/>
  <c r="E54" i="61"/>
  <c r="F33" i="61"/>
  <c r="C24" i="23"/>
  <c r="C25" i="23"/>
  <c r="C107" i="61"/>
  <c r="F96" i="61"/>
  <c r="E35" i="61"/>
  <c r="E36" i="61"/>
  <c r="D36" i="61"/>
  <c r="C24" i="61"/>
  <c r="C35" i="61"/>
  <c r="C54" i="61"/>
  <c r="F107" i="61"/>
  <c r="F108" i="61"/>
  <c r="C108" i="61"/>
  <c r="G107" i="61"/>
  <c r="C36" i="61"/>
  <c r="F24" i="61"/>
  <c r="F35" i="61"/>
  <c r="F36" i="61"/>
  <c r="C14" i="53"/>
  <c r="C15" i="53"/>
  <c r="E14" i="53"/>
  <c r="D14" i="53"/>
  <c r="D15" i="53"/>
  <c r="F14" i="53"/>
  <c r="F15" i="53"/>
  <c r="E15" i="53"/>
  <c r="F29" i="44"/>
  <c r="F30" i="44"/>
  <c r="F31" i="44"/>
  <c r="F32" i="44"/>
  <c r="F33" i="44"/>
  <c r="F34" i="44"/>
  <c r="F35" i="44"/>
  <c r="F40" i="44"/>
  <c r="F41" i="44"/>
  <c r="F42" i="44"/>
  <c r="F43" i="44"/>
  <c r="F44" i="44"/>
  <c r="F45" i="44"/>
  <c r="F46" i="44"/>
  <c r="E46" i="44"/>
  <c r="D46" i="44"/>
  <c r="C46" i="44"/>
  <c r="E35" i="44"/>
  <c r="D35" i="44"/>
  <c r="C35" i="44"/>
  <c r="F16" i="44"/>
  <c r="E22" i="44"/>
  <c r="D22" i="44"/>
  <c r="C22" i="44"/>
  <c r="F21" i="44"/>
  <c r="F20" i="44"/>
  <c r="F19" i="44"/>
  <c r="F18" i="44"/>
  <c r="F17" i="44"/>
  <c r="E11" i="44"/>
  <c r="D11" i="44"/>
  <c r="F10" i="44"/>
  <c r="F9" i="44"/>
  <c r="F8" i="44"/>
  <c r="F7" i="44"/>
  <c r="F6" i="44"/>
  <c r="F5" i="44"/>
  <c r="F22" i="44"/>
  <c r="F11" i="44"/>
  <c r="G84" i="46"/>
  <c r="F84" i="46"/>
  <c r="E84" i="46"/>
  <c r="D84" i="46"/>
  <c r="C84" i="46"/>
  <c r="D71" i="46"/>
  <c r="C71" i="46"/>
  <c r="E63" i="46"/>
  <c r="D63" i="46"/>
  <c r="C63" i="46"/>
  <c r="E54" i="46"/>
  <c r="D54" i="46"/>
  <c r="E47" i="46"/>
  <c r="D47" i="46"/>
  <c r="E40" i="46"/>
  <c r="D40" i="46"/>
  <c r="D31" i="46"/>
  <c r="C31" i="46"/>
  <c r="D21" i="46"/>
  <c r="E13" i="46"/>
  <c r="E15" i="46"/>
  <c r="D6" i="46"/>
  <c r="D13" i="46"/>
  <c r="D15" i="46"/>
  <c r="J66" i="57"/>
  <c r="E18" i="43"/>
  <c r="D18" i="43"/>
  <c r="E14" i="43"/>
  <c r="E20" i="43"/>
  <c r="D14" i="43"/>
  <c r="D20" i="43"/>
  <c r="F16" i="52"/>
  <c r="E16" i="52"/>
  <c r="F10" i="52"/>
  <c r="F18" i="52"/>
  <c r="E10" i="52"/>
  <c r="G16" i="52"/>
  <c r="D16" i="52"/>
  <c r="G10" i="52"/>
  <c r="D10" i="52"/>
  <c r="D18" i="52"/>
  <c r="E18" i="52"/>
  <c r="G18" i="52"/>
  <c r="K9" i="60"/>
  <c r="I9" i="60"/>
  <c r="G9" i="60"/>
  <c r="E9" i="60"/>
  <c r="C9" i="60"/>
  <c r="F6" i="28"/>
  <c r="D6" i="28"/>
  <c r="C6" i="28"/>
  <c r="E6" i="28"/>
  <c r="L30" i="45"/>
  <c r="L39" i="45"/>
  <c r="L41" i="45"/>
  <c r="I30" i="45"/>
  <c r="I39" i="45"/>
  <c r="I41" i="45"/>
  <c r="H30" i="45"/>
  <c r="H39" i="45"/>
  <c r="H41" i="45"/>
  <c r="D30" i="45"/>
  <c r="D39" i="45"/>
  <c r="D41" i="45"/>
  <c r="K39" i="45"/>
  <c r="K30" i="45"/>
  <c r="K41" i="45"/>
  <c r="J39" i="45"/>
  <c r="J30" i="45"/>
  <c r="J41" i="45"/>
  <c r="F39" i="45"/>
  <c r="F30" i="45"/>
  <c r="F41" i="45"/>
  <c r="C39" i="45"/>
  <c r="C30" i="45"/>
  <c r="C41" i="45"/>
  <c r="L18" i="45"/>
  <c r="K18" i="45"/>
  <c r="J18" i="45"/>
  <c r="I18" i="45"/>
  <c r="H18" i="45"/>
  <c r="G18" i="45"/>
  <c r="F18" i="45"/>
  <c r="D18" i="45"/>
  <c r="C18" i="45"/>
  <c r="E18" i="45"/>
  <c r="L9" i="45"/>
  <c r="L20" i="45"/>
  <c r="K9" i="45"/>
  <c r="J9" i="45"/>
  <c r="J20" i="45"/>
  <c r="I9" i="45"/>
  <c r="H9" i="45"/>
  <c r="G9" i="45"/>
  <c r="F9" i="45"/>
  <c r="F20" i="45"/>
  <c r="E9" i="45"/>
  <c r="D9" i="45"/>
  <c r="C9" i="45"/>
  <c r="C20" i="45"/>
  <c r="D20" i="45"/>
  <c r="I20" i="45"/>
  <c r="H20" i="45"/>
  <c r="E20" i="45"/>
  <c r="G20" i="45"/>
  <c r="K20" i="45"/>
  <c r="H21" i="33"/>
  <c r="H20" i="33"/>
  <c r="E21" i="33"/>
  <c r="E20" i="33"/>
  <c r="G22" i="33"/>
  <c r="F22" i="33"/>
  <c r="D22" i="33"/>
  <c r="C22" i="33"/>
  <c r="H15" i="33"/>
  <c r="H14" i="33"/>
  <c r="H16" i="33"/>
  <c r="E15" i="33"/>
  <c r="E14" i="33"/>
  <c r="G16" i="33"/>
  <c r="F16" i="33"/>
  <c r="D16" i="33"/>
  <c r="H7" i="33"/>
  <c r="F7" i="33"/>
  <c r="E7" i="33"/>
  <c r="D7" i="33"/>
  <c r="C7" i="33"/>
  <c r="H22" i="33"/>
  <c r="E16" i="33"/>
  <c r="E22" i="33"/>
  <c r="I20" i="33"/>
  <c r="C14" i="33"/>
  <c r="I14" i="33"/>
  <c r="I21" i="33"/>
  <c r="C15" i="33"/>
  <c r="I15" i="33"/>
  <c r="I16" i="33"/>
  <c r="C16" i="33"/>
  <c r="I22" i="33"/>
  <c r="G23" i="11"/>
  <c r="G47" i="11"/>
  <c r="E47" i="11"/>
  <c r="E46" i="11"/>
  <c r="E48" i="11"/>
  <c r="G4" i="11"/>
  <c r="G5" i="11"/>
  <c r="G6" i="11"/>
  <c r="G7" i="11"/>
  <c r="G8" i="11"/>
  <c r="G9" i="11"/>
  <c r="G10" i="11"/>
  <c r="G11" i="11"/>
  <c r="G12" i="11"/>
  <c r="G13" i="11"/>
  <c r="G14" i="11"/>
  <c r="G16" i="11"/>
  <c r="G17" i="11"/>
  <c r="G18" i="11"/>
  <c r="G20" i="11"/>
  <c r="G22" i="11"/>
  <c r="G46" i="11"/>
  <c r="G48" i="11"/>
  <c r="G24" i="11"/>
  <c r="G32" i="11"/>
  <c r="G44" i="11"/>
  <c r="E24" i="11"/>
  <c r="E32" i="11"/>
  <c r="E44" i="11"/>
  <c r="E26" i="11"/>
  <c r="E27" i="11"/>
  <c r="M10" i="11"/>
  <c r="M16" i="11"/>
  <c r="M18" i="11"/>
  <c r="M20" i="11"/>
  <c r="M22" i="11"/>
  <c r="M24" i="11"/>
  <c r="L10" i="11"/>
  <c r="L16" i="11"/>
  <c r="L18" i="11"/>
  <c r="L20" i="11"/>
  <c r="L22" i="11"/>
  <c r="L24" i="11"/>
  <c r="J19" i="14"/>
  <c r="J22" i="14"/>
  <c r="J23" i="14"/>
  <c r="H19" i="14"/>
  <c r="H22" i="14"/>
  <c r="H23" i="14"/>
  <c r="G19" i="14"/>
  <c r="G22" i="14"/>
  <c r="G23" i="14"/>
  <c r="F19" i="14"/>
  <c r="F22" i="14"/>
  <c r="E19" i="14"/>
  <c r="E22" i="14"/>
  <c r="E23" i="14"/>
  <c r="D19" i="14"/>
  <c r="D22" i="14"/>
  <c r="I21" i="14"/>
  <c r="K21" i="14"/>
  <c r="I20" i="14"/>
  <c r="K20" i="14"/>
  <c r="I18" i="14"/>
  <c r="K18" i="14"/>
  <c r="I17" i="14"/>
  <c r="K17" i="14"/>
  <c r="I16" i="14"/>
  <c r="K16" i="14"/>
  <c r="G7" i="14"/>
  <c r="G10" i="14"/>
  <c r="G11" i="14"/>
  <c r="I9" i="14"/>
  <c r="K9" i="14"/>
  <c r="I8" i="14"/>
  <c r="K8" i="14"/>
  <c r="K6" i="14"/>
  <c r="F7" i="14"/>
  <c r="F10" i="14"/>
  <c r="F11" i="14"/>
  <c r="E7" i="14"/>
  <c r="E10" i="14"/>
  <c r="E11" i="14"/>
  <c r="D7" i="14"/>
  <c r="K4" i="14"/>
  <c r="D23" i="14"/>
  <c r="I22" i="14"/>
  <c r="D10" i="14"/>
  <c r="G26" i="11"/>
  <c r="G27" i="11"/>
  <c r="I19" i="14"/>
  <c r="K19" i="14"/>
  <c r="K22" i="14"/>
  <c r="F23" i="14"/>
  <c r="D11" i="14"/>
  <c r="I23" i="14"/>
  <c r="K23" i="14"/>
  <c r="Y414" i="8"/>
  <c r="E29" i="7"/>
  <c r="Y429" i="8"/>
  <c r="E31" i="7"/>
  <c r="Y431" i="8"/>
  <c r="E32" i="7"/>
  <c r="E33" i="7"/>
  <c r="Y434" i="8"/>
  <c r="E34" i="7"/>
  <c r="E35" i="7"/>
  <c r="E13" i="7"/>
  <c r="E15" i="7"/>
  <c r="Y289" i="8"/>
  <c r="E25" i="6"/>
  <c r="E12" i="6"/>
  <c r="E14" i="6"/>
  <c r="A436" i="8"/>
  <c r="A435" i="8"/>
  <c r="W434" i="8"/>
  <c r="U434" i="8"/>
  <c r="S434" i="8"/>
  <c r="Q434" i="8"/>
  <c r="A434" i="8"/>
  <c r="A433" i="8"/>
  <c r="A432" i="8"/>
  <c r="W431" i="8"/>
  <c r="U431" i="8"/>
  <c r="S431" i="8"/>
  <c r="Q431" i="8"/>
  <c r="A431" i="8"/>
  <c r="A430" i="8"/>
  <c r="W429" i="8"/>
  <c r="U429" i="8"/>
  <c r="U414" i="8"/>
  <c r="U417" i="8"/>
  <c r="U413" i="8"/>
  <c r="U412" i="8"/>
  <c r="S429" i="8"/>
  <c r="Q429" i="8"/>
  <c r="A429" i="8"/>
  <c r="A428" i="8"/>
  <c r="A427" i="8"/>
  <c r="A426" i="8"/>
  <c r="A425" i="8"/>
  <c r="A424" i="8"/>
  <c r="A423" i="8"/>
  <c r="A422" i="8"/>
  <c r="A421" i="8"/>
  <c r="A420" i="8"/>
  <c r="A419" i="8"/>
  <c r="A418" i="8"/>
  <c r="W417" i="8"/>
  <c r="S417" i="8"/>
  <c r="Q417" i="8"/>
  <c r="A417" i="8"/>
  <c r="A416" i="8"/>
  <c r="A415" i="8"/>
  <c r="Y413" i="8"/>
  <c r="Y412" i="8"/>
  <c r="W414" i="8"/>
  <c r="W413" i="8"/>
  <c r="W412" i="8"/>
  <c r="S414" i="8"/>
  <c r="Q414" i="8"/>
  <c r="Q413" i="8"/>
  <c r="Q412" i="8"/>
  <c r="A414" i="8"/>
  <c r="S413" i="8"/>
  <c r="S412" i="8"/>
  <c r="A413" i="8"/>
  <c r="A412" i="8"/>
  <c r="A411" i="8"/>
  <c r="A410" i="8"/>
  <c r="A409" i="8"/>
  <c r="W408" i="8"/>
  <c r="U408" i="8"/>
  <c r="S408" i="8"/>
  <c r="Q408" i="8"/>
  <c r="A408" i="8"/>
  <c r="A407" i="8"/>
  <c r="A406" i="8"/>
  <c r="A405" i="8"/>
  <c r="W404" i="8"/>
  <c r="U404" i="8"/>
  <c r="S404" i="8"/>
  <c r="Q404" i="8"/>
  <c r="A404" i="8"/>
  <c r="A403" i="8"/>
  <c r="A402" i="8"/>
  <c r="W401" i="8"/>
  <c r="U401" i="8"/>
  <c r="S401" i="8"/>
  <c r="Q401" i="8"/>
  <c r="A401" i="8"/>
  <c r="A400" i="8"/>
  <c r="A399" i="8"/>
  <c r="W398" i="8"/>
  <c r="U398" i="8"/>
  <c r="S398" i="8"/>
  <c r="Q398" i="8"/>
  <c r="A398" i="8"/>
  <c r="A397" i="8"/>
  <c r="W396" i="8"/>
  <c r="U396" i="8"/>
  <c r="S396" i="8"/>
  <c r="Q396" i="8"/>
  <c r="A396" i="8"/>
  <c r="A395" i="8"/>
  <c r="A394" i="8"/>
  <c r="A393" i="8"/>
  <c r="A392" i="8"/>
  <c r="W391" i="8"/>
  <c r="U391" i="8"/>
  <c r="S391" i="8"/>
  <c r="Q391" i="8"/>
  <c r="A391" i="8"/>
  <c r="A390" i="8"/>
  <c r="N389" i="8"/>
  <c r="M389" i="8"/>
  <c r="L389" i="8"/>
  <c r="K389" i="8"/>
  <c r="W389" i="8"/>
  <c r="J389" i="8"/>
  <c r="U389" i="8"/>
  <c r="I389" i="8"/>
  <c r="S389" i="8"/>
  <c r="H389" i="8"/>
  <c r="Q389" i="8"/>
  <c r="G389" i="8"/>
  <c r="F389" i="8"/>
  <c r="E389" i="8"/>
  <c r="D389" i="8"/>
  <c r="A389" i="8"/>
  <c r="A388" i="8"/>
  <c r="A387" i="8"/>
  <c r="A386" i="8"/>
  <c r="A385" i="8"/>
  <c r="A384" i="8"/>
  <c r="A383" i="8"/>
  <c r="A382" i="8"/>
  <c r="Y380" i="8"/>
  <c r="N381" i="8"/>
  <c r="M381" i="8"/>
  <c r="L381" i="8"/>
  <c r="K381" i="8"/>
  <c r="W381" i="8"/>
  <c r="W380" i="8"/>
  <c r="J381" i="8"/>
  <c r="U381" i="8"/>
  <c r="U380" i="8"/>
  <c r="I381" i="8"/>
  <c r="S381" i="8"/>
  <c r="S380" i="8"/>
  <c r="H381" i="8"/>
  <c r="Q381" i="8"/>
  <c r="Q380" i="8"/>
  <c r="G381" i="8"/>
  <c r="F381" i="8"/>
  <c r="E381" i="8"/>
  <c r="D381" i="8"/>
  <c r="A381" i="8"/>
  <c r="A380" i="8"/>
  <c r="A379" i="8"/>
  <c r="A378" i="8"/>
  <c r="A377" i="8"/>
  <c r="A376" i="8"/>
  <c r="A375" i="8"/>
  <c r="A374" i="8"/>
  <c r="A373" i="8"/>
  <c r="A372" i="8"/>
  <c r="A371" i="8"/>
  <c r="A370" i="8"/>
  <c r="A369" i="8"/>
  <c r="A368" i="8"/>
  <c r="W367" i="8"/>
  <c r="U367" i="8"/>
  <c r="S367" i="8"/>
  <c r="Q367" i="8"/>
  <c r="A367" i="8"/>
  <c r="A366" i="8"/>
  <c r="A365" i="8"/>
  <c r="A364" i="8"/>
  <c r="W363" i="8"/>
  <c r="U363" i="8"/>
  <c r="S363" i="8"/>
  <c r="Q363" i="8"/>
  <c r="A363" i="8"/>
  <c r="A362" i="8"/>
  <c r="A361" i="8"/>
  <c r="A360" i="8"/>
  <c r="A359" i="8"/>
  <c r="A358" i="8"/>
  <c r="A357" i="8"/>
  <c r="A356" i="8"/>
  <c r="W355" i="8"/>
  <c r="U355" i="8"/>
  <c r="S355" i="8"/>
  <c r="Q355" i="8"/>
  <c r="A355" i="8"/>
  <c r="A354" i="8"/>
  <c r="W353" i="8"/>
  <c r="U353" i="8"/>
  <c r="S353" i="8"/>
  <c r="Q353" i="8"/>
  <c r="A353" i="8"/>
  <c r="A352" i="8"/>
  <c r="A351" i="8"/>
  <c r="A350" i="8"/>
  <c r="A349" i="8"/>
  <c r="A348" i="8"/>
  <c r="A347" i="8"/>
  <c r="A346" i="8"/>
  <c r="A345" i="8"/>
  <c r="A344" i="8"/>
  <c r="W343" i="8"/>
  <c r="U343" i="8"/>
  <c r="S343" i="8"/>
  <c r="Q343"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W304" i="8"/>
  <c r="U304" i="8"/>
  <c r="S304" i="8"/>
  <c r="Q304" i="8"/>
  <c r="A304" i="8"/>
  <c r="A303" i="8"/>
  <c r="N302" i="8"/>
  <c r="M302" i="8"/>
  <c r="L302" i="8"/>
  <c r="K302" i="8"/>
  <c r="W302" i="8"/>
  <c r="J302" i="8"/>
  <c r="U302" i="8"/>
  <c r="I302" i="8"/>
  <c r="S302" i="8"/>
  <c r="H302" i="8"/>
  <c r="Q302" i="8"/>
  <c r="G302" i="8"/>
  <c r="F302" i="8"/>
  <c r="E302" i="8"/>
  <c r="D302" i="8"/>
  <c r="A302" i="8"/>
  <c r="A301" i="8"/>
  <c r="A300" i="8"/>
  <c r="A299" i="8"/>
  <c r="A298" i="8"/>
  <c r="A297" i="8"/>
  <c r="A296" i="8"/>
  <c r="A295" i="8"/>
  <c r="A294" i="8"/>
  <c r="Y292" i="8"/>
  <c r="Y291" i="8"/>
  <c r="N293" i="8"/>
  <c r="M293" i="8"/>
  <c r="L293" i="8"/>
  <c r="K293" i="8"/>
  <c r="W293" i="8"/>
  <c r="W292" i="8"/>
  <c r="W291" i="8"/>
  <c r="J293" i="8"/>
  <c r="U293" i="8"/>
  <c r="I293" i="8"/>
  <c r="S293" i="8"/>
  <c r="S292" i="8"/>
  <c r="H293" i="8"/>
  <c r="Q293" i="8"/>
  <c r="Q292" i="8"/>
  <c r="G293" i="8"/>
  <c r="F293" i="8"/>
  <c r="E293" i="8"/>
  <c r="D293" i="8"/>
  <c r="A293" i="8"/>
  <c r="A292" i="8"/>
  <c r="A291" i="8"/>
  <c r="A290" i="8"/>
  <c r="W289" i="8"/>
  <c r="U289" i="8"/>
  <c r="S289" i="8"/>
  <c r="Q289" i="8"/>
  <c r="A289" i="8"/>
  <c r="A288" i="8"/>
  <c r="A287" i="8"/>
  <c r="A286" i="8"/>
  <c r="W285" i="8"/>
  <c r="U285" i="8"/>
  <c r="S285" i="8"/>
  <c r="Q285" i="8"/>
  <c r="A285" i="8"/>
  <c r="A284" i="8"/>
  <c r="A283" i="8"/>
  <c r="A282" i="8"/>
  <c r="A281" i="8"/>
  <c r="N280" i="8"/>
  <c r="M280" i="8"/>
  <c r="L280" i="8"/>
  <c r="K280" i="8"/>
  <c r="W280" i="8"/>
  <c r="J280" i="8"/>
  <c r="U280" i="8"/>
  <c r="I280" i="8"/>
  <c r="S280" i="8"/>
  <c r="H280" i="8"/>
  <c r="Q280" i="8"/>
  <c r="G280" i="8"/>
  <c r="F280" i="8"/>
  <c r="E280" i="8"/>
  <c r="D280"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N244" i="8"/>
  <c r="M244" i="8"/>
  <c r="L244" i="8"/>
  <c r="K244" i="8"/>
  <c r="W244" i="8"/>
  <c r="J244" i="8"/>
  <c r="U244" i="8"/>
  <c r="I244" i="8"/>
  <c r="S244" i="8"/>
  <c r="S209" i="8"/>
  <c r="S211" i="8"/>
  <c r="S216" i="8"/>
  <c r="S223" i="8"/>
  <c r="S225" i="8"/>
  <c r="S242" i="8"/>
  <c r="S208" i="8"/>
  <c r="H244" i="8"/>
  <c r="Q244" i="8"/>
  <c r="G244" i="8"/>
  <c r="F244" i="8"/>
  <c r="E244" i="8"/>
  <c r="D244" i="8"/>
  <c r="A244" i="8"/>
  <c r="A243" i="8"/>
  <c r="W242" i="8"/>
  <c r="U242" i="8"/>
  <c r="Q242" i="8"/>
  <c r="A242" i="8"/>
  <c r="A241" i="8"/>
  <c r="A240" i="8"/>
  <c r="A239" i="8"/>
  <c r="A238" i="8"/>
  <c r="A237" i="8"/>
  <c r="A236" i="8"/>
  <c r="A235" i="8"/>
  <c r="A234" i="8"/>
  <c r="A233" i="8"/>
  <c r="A232" i="8"/>
  <c r="A231" i="8"/>
  <c r="A230" i="8"/>
  <c r="A229" i="8"/>
  <c r="A228" i="8"/>
  <c r="A227" i="8"/>
  <c r="A226" i="8"/>
  <c r="W225" i="8"/>
  <c r="U225" i="8"/>
  <c r="Q225" i="8"/>
  <c r="A225" i="8"/>
  <c r="A224" i="8"/>
  <c r="W223" i="8"/>
  <c r="U223" i="8"/>
  <c r="Q223" i="8"/>
  <c r="A223" i="8"/>
  <c r="A222" i="8"/>
  <c r="A221" i="8"/>
  <c r="A220" i="8"/>
  <c r="A219" i="8"/>
  <c r="A218" i="8"/>
  <c r="A217" i="8"/>
  <c r="W216" i="8"/>
  <c r="U216" i="8"/>
  <c r="U209" i="8"/>
  <c r="U211" i="8"/>
  <c r="U208" i="8"/>
  <c r="Q216" i="8"/>
  <c r="A216" i="8"/>
  <c r="A215" i="8"/>
  <c r="A214" i="8"/>
  <c r="A213" i="8"/>
  <c r="A212" i="8"/>
  <c r="W211" i="8"/>
  <c r="Q211" i="8"/>
  <c r="A211" i="8"/>
  <c r="A210" i="8"/>
  <c r="Y208" i="8"/>
  <c r="W209" i="8"/>
  <c r="Q209" i="8"/>
  <c r="Q208" i="8"/>
  <c r="A209" i="8"/>
  <c r="A208" i="8"/>
  <c r="A207" i="8"/>
  <c r="A206" i="8"/>
  <c r="W205" i="8"/>
  <c r="U205" i="8"/>
  <c r="S205" i="8"/>
  <c r="Q205" i="8"/>
  <c r="A205" i="8"/>
  <c r="A204" i="8"/>
  <c r="A203" i="8"/>
  <c r="A202" i="8"/>
  <c r="A201" i="8"/>
  <c r="A200" i="8"/>
  <c r="A199" i="8"/>
  <c r="A198" i="8"/>
  <c r="A197" i="8"/>
  <c r="A196" i="8"/>
  <c r="A195" i="8"/>
  <c r="A194" i="8"/>
  <c r="A193" i="8"/>
  <c r="A192" i="8"/>
  <c r="A191" i="8"/>
  <c r="A190" i="8"/>
  <c r="A189" i="8"/>
  <c r="A188" i="8"/>
  <c r="A187" i="8"/>
  <c r="A186" i="8"/>
  <c r="A185" i="8"/>
  <c r="W184" i="8"/>
  <c r="U184" i="8"/>
  <c r="S184" i="8"/>
  <c r="Q184" i="8"/>
  <c r="A184" i="8"/>
  <c r="A183" i="8"/>
  <c r="A182" i="8"/>
  <c r="A181" i="8"/>
  <c r="A180" i="8"/>
  <c r="A179" i="8"/>
  <c r="A178" i="8"/>
  <c r="W177" i="8"/>
  <c r="U177" i="8"/>
  <c r="S177" i="8"/>
  <c r="Q177"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Y5" i="8"/>
  <c r="Y4" i="8"/>
  <c r="Y3" i="8"/>
  <c r="Y2" i="8"/>
  <c r="W129" i="8"/>
  <c r="U129" i="8"/>
  <c r="S129" i="8"/>
  <c r="Q129" i="8"/>
  <c r="Q6" i="8"/>
  <c r="Q124" i="8"/>
  <c r="Q5" i="8"/>
  <c r="Q4" i="8"/>
  <c r="Q3" i="8"/>
  <c r="A129" i="8"/>
  <c r="A128" i="8"/>
  <c r="A127" i="8"/>
  <c r="A126" i="8"/>
  <c r="A125" i="8"/>
  <c r="W124" i="8"/>
  <c r="U124" i="8"/>
  <c r="S124"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W6" i="8"/>
  <c r="U6" i="8"/>
  <c r="U5" i="8"/>
  <c r="U4" i="8"/>
  <c r="U3" i="8"/>
  <c r="S6" i="8"/>
  <c r="S5" i="8"/>
  <c r="S4" i="8"/>
  <c r="S3" i="8"/>
  <c r="A6" i="8"/>
  <c r="W5" i="8"/>
  <c r="W4" i="8"/>
  <c r="A5" i="8"/>
  <c r="A4" i="8"/>
  <c r="A3" i="8"/>
  <c r="A2" i="8"/>
  <c r="E25" i="7"/>
  <c r="E27" i="7"/>
  <c r="E26" i="6"/>
  <c r="E28" i="6"/>
  <c r="S291" i="8"/>
  <c r="S2" i="8"/>
  <c r="Q291" i="8"/>
  <c r="Q2" i="8"/>
  <c r="W208" i="8"/>
  <c r="W3" i="8"/>
  <c r="W2" i="8"/>
  <c r="U292" i="8"/>
  <c r="U291" i="8"/>
  <c r="U2" i="8"/>
  <c r="E37" i="7"/>
  <c r="E39" i="7"/>
  <c r="D23" i="11"/>
  <c r="D17" i="11"/>
  <c r="D14" i="11"/>
  <c r="D13" i="11"/>
  <c r="D12" i="11"/>
  <c r="D11" i="11"/>
  <c r="D9" i="11"/>
  <c r="D8" i="11"/>
  <c r="D7" i="11"/>
  <c r="D6" i="11"/>
  <c r="D5" i="11"/>
  <c r="I6" i="11"/>
  <c r="J6" i="11"/>
  <c r="F6" i="11"/>
  <c r="D4" i="11"/>
  <c r="C52" i="65"/>
  <c r="I5" i="11"/>
  <c r="J5" i="11"/>
  <c r="F5" i="11"/>
  <c r="F8" i="11"/>
  <c r="I8" i="11"/>
  <c r="J8" i="11"/>
  <c r="I9" i="11"/>
  <c r="J9" i="11"/>
  <c r="F9" i="11"/>
  <c r="F7" i="11"/>
  <c r="I7" i="11"/>
  <c r="J7" i="11"/>
  <c r="I11" i="11"/>
  <c r="J11" i="11"/>
  <c r="F11" i="11"/>
  <c r="F12" i="11"/>
  <c r="I12" i="11"/>
  <c r="J12" i="11"/>
  <c r="I17" i="11"/>
  <c r="J17" i="11"/>
  <c r="F17" i="11"/>
  <c r="D47" i="11"/>
  <c r="J5" i="14"/>
  <c r="J7" i="14"/>
  <c r="J10" i="14"/>
  <c r="J11" i="14"/>
  <c r="I23" i="11"/>
  <c r="J23" i="11"/>
  <c r="F23" i="11"/>
  <c r="F13" i="11"/>
  <c r="I13" i="11"/>
  <c r="J13" i="11"/>
  <c r="F14" i="11"/>
  <c r="I14" i="11"/>
  <c r="J14" i="11"/>
  <c r="D11" i="6"/>
  <c r="D19" i="17"/>
  <c r="G19" i="17"/>
  <c r="D10" i="7"/>
  <c r="D39" i="17"/>
  <c r="G39" i="17"/>
  <c r="F47" i="11"/>
  <c r="I4" i="11"/>
  <c r="F4" i="11"/>
  <c r="D10" i="11"/>
  <c r="D16" i="11"/>
  <c r="D18" i="11"/>
  <c r="D34" i="7"/>
  <c r="D32" i="7"/>
  <c r="D31" i="7"/>
  <c r="D30" i="7"/>
  <c r="D29" i="7"/>
  <c r="D24" i="7"/>
  <c r="D23" i="7"/>
  <c r="D50" i="17"/>
  <c r="G50" i="17"/>
  <c r="D22" i="7"/>
  <c r="D21" i="7"/>
  <c r="D20" i="7"/>
  <c r="D47" i="17"/>
  <c r="G47" i="17"/>
  <c r="D19" i="7"/>
  <c r="E45" i="35"/>
  <c r="E46" i="35"/>
  <c r="E48" i="35"/>
  <c r="E50" i="35"/>
  <c r="D18" i="7"/>
  <c r="D17" i="7"/>
  <c r="H19" i="41"/>
  <c r="D12" i="7"/>
  <c r="D11" i="7"/>
  <c r="D9" i="7"/>
  <c r="D38" i="17"/>
  <c r="G38" i="17"/>
  <c r="D8" i="7"/>
  <c r="D7" i="7"/>
  <c r="D36" i="17"/>
  <c r="D6" i="7"/>
  <c r="H11" i="41"/>
  <c r="D5" i="7"/>
  <c r="H9" i="41"/>
  <c r="D25" i="6"/>
  <c r="D24" i="6"/>
  <c r="D23" i="6"/>
  <c r="D22" i="6"/>
  <c r="G27" i="66"/>
  <c r="D21" i="6"/>
  <c r="D20" i="6"/>
  <c r="D19" i="6"/>
  <c r="D26" i="17"/>
  <c r="G26" i="17"/>
  <c r="D18" i="6"/>
  <c r="E17" i="35"/>
  <c r="D17" i="6"/>
  <c r="D24" i="17"/>
  <c r="G24" i="17"/>
  <c r="D16" i="6"/>
  <c r="D13" i="6"/>
  <c r="D20" i="17"/>
  <c r="G20" i="17"/>
  <c r="D9" i="6"/>
  <c r="D8" i="6"/>
  <c r="D16" i="17"/>
  <c r="D7" i="6"/>
  <c r="D15" i="17"/>
  <c r="G15" i="17"/>
  <c r="D6" i="6"/>
  <c r="D14" i="17"/>
  <c r="G14" i="17"/>
  <c r="D5" i="6"/>
  <c r="D12" i="6"/>
  <c r="H21" i="41"/>
  <c r="D34" i="17"/>
  <c r="G34" i="17"/>
  <c r="G26" i="35"/>
  <c r="D23" i="17"/>
  <c r="G23" i="17"/>
  <c r="E18" i="35"/>
  <c r="E19" i="35"/>
  <c r="E21" i="35"/>
  <c r="D44" i="17"/>
  <c r="G44" i="17"/>
  <c r="G42" i="35"/>
  <c r="D35" i="17"/>
  <c r="G35" i="17"/>
  <c r="D45" i="17"/>
  <c r="G45" i="17"/>
  <c r="F10" i="11"/>
  <c r="F16" i="11"/>
  <c r="F18" i="11"/>
  <c r="F20" i="11"/>
  <c r="F22" i="11"/>
  <c r="F3" i="55"/>
  <c r="F4" i="55"/>
  <c r="F6" i="55"/>
  <c r="D49" i="17"/>
  <c r="G49" i="17"/>
  <c r="D31" i="17"/>
  <c r="G31" i="17"/>
  <c r="D20" i="11"/>
  <c r="C60" i="65"/>
  <c r="D13" i="17"/>
  <c r="D17" i="17"/>
  <c r="G17" i="17"/>
  <c r="G37" i="17"/>
  <c r="D48" i="17"/>
  <c r="G48" i="17"/>
  <c r="D25" i="17"/>
  <c r="G25" i="17"/>
  <c r="D30" i="17"/>
  <c r="G30" i="17"/>
  <c r="D40" i="17"/>
  <c r="G40" i="17"/>
  <c r="D46" i="17"/>
  <c r="G46" i="17"/>
  <c r="D28" i="17"/>
  <c r="G28" i="17"/>
  <c r="D18" i="17"/>
  <c r="G18" i="17"/>
  <c r="D29" i="17"/>
  <c r="G29" i="17"/>
  <c r="G16" i="17"/>
  <c r="D27" i="17"/>
  <c r="G27" i="17"/>
  <c r="G36" i="17"/>
  <c r="D41" i="17"/>
  <c r="G41" i="17"/>
  <c r="D51" i="17"/>
  <c r="G51" i="17"/>
  <c r="J4" i="11"/>
  <c r="I10" i="11"/>
  <c r="D13" i="7"/>
  <c r="D15" i="7"/>
  <c r="D14" i="6"/>
  <c r="D26" i="6"/>
  <c r="D25" i="7"/>
  <c r="D33" i="7"/>
  <c r="F24" i="11"/>
  <c r="F32" i="11"/>
  <c r="F44" i="11"/>
  <c r="F26" i="11"/>
  <c r="F27" i="11"/>
  <c r="F46" i="11"/>
  <c r="F48" i="11"/>
  <c r="D22" i="11"/>
  <c r="D28" i="6"/>
  <c r="D30" i="6"/>
  <c r="D42" i="17"/>
  <c r="D3" i="55"/>
  <c r="D4" i="55"/>
  <c r="D6" i="55"/>
  <c r="D52" i="17"/>
  <c r="G52" i="17"/>
  <c r="G13" i="17"/>
  <c r="D21" i="17"/>
  <c r="G21" i="17"/>
  <c r="D32" i="17"/>
  <c r="G32" i="17"/>
  <c r="J10" i="11"/>
  <c r="I16" i="11"/>
  <c r="D27" i="7"/>
  <c r="D35" i="7"/>
  <c r="C44" i="68"/>
  <c r="C47" i="68"/>
  <c r="D44" i="68"/>
  <c r="D47" i="68"/>
  <c r="D46" i="11"/>
  <c r="D24" i="11"/>
  <c r="D32" i="11"/>
  <c r="D44" i="11"/>
  <c r="D26" i="11"/>
  <c r="D27" i="11"/>
  <c r="I18" i="11"/>
  <c r="J16" i="11"/>
  <c r="D37" i="7"/>
  <c r="D39" i="7"/>
  <c r="D48" i="11"/>
  <c r="H5" i="14"/>
  <c r="C48" i="68"/>
  <c r="C49" i="68"/>
  <c r="D49" i="68"/>
  <c r="D48" i="68"/>
  <c r="I20" i="11"/>
  <c r="J18" i="11"/>
  <c r="I5" i="14"/>
  <c r="H7" i="14"/>
  <c r="H10" i="14"/>
  <c r="I22" i="11"/>
  <c r="J20" i="11"/>
  <c r="H11" i="14"/>
  <c r="I11" i="14"/>
  <c r="I10" i="14"/>
  <c r="K10" i="14"/>
  <c r="I7" i="14"/>
  <c r="K7" i="14"/>
  <c r="K5" i="14"/>
  <c r="I24" i="11"/>
  <c r="J24" i="11"/>
  <c r="J22" i="11"/>
  <c r="G42" i="17"/>
  <c r="L42" i="17"/>
  <c r="K11" i="14"/>
</calcChain>
</file>

<file path=xl/sharedStrings.xml><?xml version="1.0" encoding="utf-8"?>
<sst xmlns="http://schemas.openxmlformats.org/spreadsheetml/2006/main" count="5728" uniqueCount="2731">
  <si>
    <t>Posición</t>
  </si>
  <si>
    <t/>
  </si>
  <si>
    <t>E1BALFECU</t>
  </si>
  <si>
    <t>BALANCE FECU</t>
  </si>
  <si>
    <t>ACTIVOS</t>
  </si>
  <si>
    <t>Activos</t>
  </si>
  <si>
    <t>ACTIVOS, CORRIENTE</t>
  </si>
  <si>
    <t>Activos, Corriente</t>
  </si>
  <si>
    <t>ACTIVOS CORRIENTES EN OPERACION</t>
  </si>
  <si>
    <t>Activos Corrientes en Operacion</t>
  </si>
  <si>
    <t>EFECTIVO Y EQUIVALENTES AL</t>
  </si>
  <si>
    <t>Efectivo y Equivalentes al Efectivo</t>
  </si>
  <si>
    <t>1110001G22</t>
  </si>
  <si>
    <t>Banco Chile - transferencias emitidas</t>
  </si>
  <si>
    <t>1110016200</t>
  </si>
  <si>
    <t>0162 - Banco BCI Disponible</t>
  </si>
  <si>
    <t>1110999999</t>
  </si>
  <si>
    <t>Valoracion m/e banco</t>
  </si>
  <si>
    <t>1110121V00</t>
  </si>
  <si>
    <t>121V - Banco Estado Disponible</t>
  </si>
  <si>
    <t>1110016G22</t>
  </si>
  <si>
    <t>Credito e Inversiones (transferencias emitidas)</t>
  </si>
  <si>
    <t>1110012A00</t>
  </si>
  <si>
    <t>0121 - Banco Estado  (Disponible)</t>
  </si>
  <si>
    <t>1110012Q00</t>
  </si>
  <si>
    <t>012Q - Banco Estado  (Disponible)</t>
  </si>
  <si>
    <t>1110016G41</t>
  </si>
  <si>
    <t>Credito e Inversiones (depósitos propios)</t>
  </si>
  <si>
    <t>1110039200</t>
  </si>
  <si>
    <t>0392 - Banco Itaú - Pac Disponible</t>
  </si>
  <si>
    <t>1110039241</t>
  </si>
  <si>
    <t>0392 - Banco Itaú pac (depósitos propios)</t>
  </si>
  <si>
    <t>1110039Q41</t>
  </si>
  <si>
    <t>039Q - BOSTON PAC (Depósitos Propios)</t>
  </si>
  <si>
    <t>1110139A00</t>
  </si>
  <si>
    <t>139A - Banco Itau Disponible</t>
  </si>
  <si>
    <t>1110139A41</t>
  </si>
  <si>
    <t>139A - Banco Itau (depósitos propios)</t>
  </si>
  <si>
    <t>1110101K80</t>
  </si>
  <si>
    <t>Banco  Chile (cargos por aclarar)</t>
  </si>
  <si>
    <t>1110001M40</t>
  </si>
  <si>
    <t>Banco Chile (abonos esperados)</t>
  </si>
  <si>
    <t>1110101K00</t>
  </si>
  <si>
    <t>Banco de chile  (disponible)</t>
  </si>
  <si>
    <t>1110101K21</t>
  </si>
  <si>
    <t>Banco Chile (cheques girados)</t>
  </si>
  <si>
    <t>1110001J60</t>
  </si>
  <si>
    <t>Banco Chile (depositos por aclarar)</t>
  </si>
  <si>
    <t>1110001M60</t>
  </si>
  <si>
    <t>1110016G00</t>
  </si>
  <si>
    <t>Banco Credito e inversiones</t>
  </si>
  <si>
    <t>1110504199</t>
  </si>
  <si>
    <t>Bhif Línea de crédito</t>
  </si>
  <si>
    <t>Banco Chile (depósitos propios)</t>
  </si>
  <si>
    <t>1110001J21</t>
  </si>
  <si>
    <t>1110001M41</t>
  </si>
  <si>
    <t>1110001M80</t>
  </si>
  <si>
    <t>1110001J00</t>
  </si>
  <si>
    <t>Banco Chile  -  Cartola</t>
  </si>
  <si>
    <t>1110001M00</t>
  </si>
  <si>
    <t>1110001G41</t>
  </si>
  <si>
    <t>Banco Chile - depositos propios</t>
  </si>
  <si>
    <t>1110001G60</t>
  </si>
  <si>
    <t>Banco Chile - depositos por aclarar</t>
  </si>
  <si>
    <t>1110001H00</t>
  </si>
  <si>
    <t>Banco Chile - disponible</t>
  </si>
  <si>
    <t>Banco Chile - cheques girados</t>
  </si>
  <si>
    <t>1110016K80</t>
  </si>
  <si>
    <t>016K - BCI  (cargos por aclarar)</t>
  </si>
  <si>
    <t>1110001G00</t>
  </si>
  <si>
    <t>1110001G80</t>
  </si>
  <si>
    <t>Banco Chile - cargos por aclarar</t>
  </si>
  <si>
    <t>1110507141</t>
  </si>
  <si>
    <t>5071 - del desarrollo-pac (depósitos propios)</t>
  </si>
  <si>
    <t>1110504F00</t>
  </si>
  <si>
    <t>Banco BBVA  disponible</t>
  </si>
  <si>
    <t>1120001000</t>
  </si>
  <si>
    <t>Dep.plazo menor de  90 dias</t>
  </si>
  <si>
    <t>1120004000</t>
  </si>
  <si>
    <t>Inversiones en fondos mutuos</t>
  </si>
  <si>
    <t>1110035G60</t>
  </si>
  <si>
    <t>035G - Santiago (depósitos por aclarar)</t>
  </si>
  <si>
    <t>1110371K40</t>
  </si>
  <si>
    <t>371K - Santander   (abonos esperados)</t>
  </si>
  <si>
    <t>1110504K41</t>
  </si>
  <si>
    <t>504K - BBVA  (depósitos propios)</t>
  </si>
  <si>
    <t>1110035G41</t>
  </si>
  <si>
    <t>035G - Santiago (depósitos propios)</t>
  </si>
  <si>
    <t>1110035G80</t>
  </si>
  <si>
    <t>035G - Santiago (cargos por aclarar)</t>
  </si>
  <si>
    <t>1110037100</t>
  </si>
  <si>
    <t>Santander Santiago PAC</t>
  </si>
  <si>
    <t>1110037141</t>
  </si>
  <si>
    <t>Santander  (depósitos propios)</t>
  </si>
  <si>
    <t>1110037160</t>
  </si>
  <si>
    <t>0371 - santander pac (depósitos por aclarar)</t>
  </si>
  <si>
    <t>1110037165</t>
  </si>
  <si>
    <t>0371 - santander pac (recaudación pac)</t>
  </si>
  <si>
    <t>1110037180</t>
  </si>
  <si>
    <t>0371 - santander pac (cargos por aclarar)</t>
  </si>
  <si>
    <t>1110037Q00</t>
  </si>
  <si>
    <t>037Q - SANTANDER PAC (SALDO CARTOLA)</t>
  </si>
  <si>
    <t>1110037Q41</t>
  </si>
  <si>
    <t>037Q - SANTANDER PAC (Depósitos Propios)</t>
  </si>
  <si>
    <t>1110039100</t>
  </si>
  <si>
    <t>Banco Itaú - Pac</t>
  </si>
  <si>
    <t>1110039A00</t>
  </si>
  <si>
    <t>039A - Bank Boston - PAC</t>
  </si>
  <si>
    <t>1110039Q00</t>
  </si>
  <si>
    <t>039Q - BOSTON   (SALDO CARTOLA)</t>
  </si>
  <si>
    <t>1110049100</t>
  </si>
  <si>
    <t>0491 - security pac</t>
  </si>
  <si>
    <t>1110049A00</t>
  </si>
  <si>
    <t>049A - Banco Security - PAC</t>
  </si>
  <si>
    <t>1110371K00</t>
  </si>
  <si>
    <t>371K - Santander  (disponible)</t>
  </si>
  <si>
    <t>1110371K41</t>
  </si>
  <si>
    <t>371K - Santander  (depósitos propios)</t>
  </si>
  <si>
    <t>1110371K60</t>
  </si>
  <si>
    <t>371K - Santander  (depósitos por aclarar)</t>
  </si>
  <si>
    <t>1110371K80</t>
  </si>
  <si>
    <t>371K - Santander  (cargos por aclarar)</t>
  </si>
  <si>
    <t>1110371K81</t>
  </si>
  <si>
    <t>371K - Santander  (cheques protestados)</t>
  </si>
  <si>
    <t>1110372K00</t>
  </si>
  <si>
    <t>372K - Santander  (disponible)</t>
  </si>
  <si>
    <t>1110372K21</t>
  </si>
  <si>
    <t>372K - Santander  (cheques girados)</t>
  </si>
  <si>
    <t>1110372K80</t>
  </si>
  <si>
    <t>372K - Santander  (cargos por aclarar)</t>
  </si>
  <si>
    <t>1110504100</t>
  </si>
  <si>
    <t>5041 - bhif matriz</t>
  </si>
  <si>
    <t>1110504160</t>
  </si>
  <si>
    <t>5041 - bhif matriz (depósitos por aclarar)</t>
  </si>
  <si>
    <t>1110504A00</t>
  </si>
  <si>
    <t>504A - Banco BHIF - PAC</t>
  </si>
  <si>
    <t>1110504A60</t>
  </si>
  <si>
    <t>504A - Bhif   (depósitos por aclarar)</t>
  </si>
  <si>
    <t>1110504J00</t>
  </si>
  <si>
    <t>504J - Banco BHIF</t>
  </si>
  <si>
    <t>1110504J41</t>
  </si>
  <si>
    <t>504J - Bhif  (depósitos propios)</t>
  </si>
  <si>
    <t>1110504J60</t>
  </si>
  <si>
    <t>504J - Bhif  (depósitos por aclarar)</t>
  </si>
  <si>
    <t>1110504J80</t>
  </si>
  <si>
    <t>504J - Bhif  (cargos por aclarar)</t>
  </si>
  <si>
    <t>1110504K00</t>
  </si>
  <si>
    <t>504K - BBVA  (disponible)</t>
  </si>
  <si>
    <t>1110504M00</t>
  </si>
  <si>
    <t>BBVA</t>
  </si>
  <si>
    <t>1110504M41</t>
  </si>
  <si>
    <t>BBVA  (depositos propios)</t>
  </si>
  <si>
    <t>1110504M60</t>
  </si>
  <si>
    <t>BBVA  (depositos por aclarar)</t>
  </si>
  <si>
    <t>1110507100</t>
  </si>
  <si>
    <t>5071 - del desarrollo-pac</t>
  </si>
  <si>
    <t>1110999900</t>
  </si>
  <si>
    <t>Pagos en Transito</t>
  </si>
  <si>
    <t>1110001100</t>
  </si>
  <si>
    <t>1110001121</t>
  </si>
  <si>
    <t>1110001141</t>
  </si>
  <si>
    <t>1110001160</t>
  </si>
  <si>
    <t>1110001165</t>
  </si>
  <si>
    <t>Banco Chile  (recaudacion PAC)</t>
  </si>
  <si>
    <t>1110001180</t>
  </si>
  <si>
    <t>1110001A00</t>
  </si>
  <si>
    <t>0011 - Banco de Chile</t>
  </si>
  <si>
    <t>1110001A21</t>
  </si>
  <si>
    <t>001A - Chile Pac (cheques girados)</t>
  </si>
  <si>
    <t>1110001A22</t>
  </si>
  <si>
    <t>001A - Chile Pac (transferencias emitidas)</t>
  </si>
  <si>
    <t>1110001A41</t>
  </si>
  <si>
    <t>001A - Chile Pac (depósitos propios)</t>
  </si>
  <si>
    <t>1110001A60</t>
  </si>
  <si>
    <t>001A - Chile Pac (depósitos por aclarar)</t>
  </si>
  <si>
    <t>1110001A65</t>
  </si>
  <si>
    <t>001A - Chile Pac (recaudación pac)</t>
  </si>
  <si>
    <t>1110001A80</t>
  </si>
  <si>
    <t>001A - Chile Pac (cargos por aclarar)</t>
  </si>
  <si>
    <t>1110001K00</t>
  </si>
  <si>
    <t>001K - Banco de chile  (disponible)</t>
  </si>
  <si>
    <t>1110001K21</t>
  </si>
  <si>
    <t>001K - Banco de chile (cheques girados)</t>
  </si>
  <si>
    <t>1110001K41</t>
  </si>
  <si>
    <t>001K - Banco de chile (depósitos propios)</t>
  </si>
  <si>
    <t>1110001K80</t>
  </si>
  <si>
    <t>001K - Banco de chile (cargos por aclarar)</t>
  </si>
  <si>
    <t>1110001Q00</t>
  </si>
  <si>
    <t>001Q - DE CHILE  (SALDO CARTOLA)</t>
  </si>
  <si>
    <t>1110001Q41</t>
  </si>
  <si>
    <t>001Q - DE CHILE (Depósitos Propios)</t>
  </si>
  <si>
    <t>1110001Q60</t>
  </si>
  <si>
    <t>001Q - DE CHILE (Depósitos por Aclarar)</t>
  </si>
  <si>
    <t>1110012100</t>
  </si>
  <si>
    <t>0121 - estado</t>
  </si>
  <si>
    <t>1110012141</t>
  </si>
  <si>
    <t>0121 - estado (depósitos propios)</t>
  </si>
  <si>
    <t>1110012180</t>
  </si>
  <si>
    <t>0121 - estado (cargos por aclarar)</t>
  </si>
  <si>
    <t>1110012K00</t>
  </si>
  <si>
    <t>012K  - Banco Estado (disponible)</t>
  </si>
  <si>
    <t>1110012K41</t>
  </si>
  <si>
    <t>012K - Estado (depósitos propios)</t>
  </si>
  <si>
    <t>1110012K80</t>
  </si>
  <si>
    <t>012K - Estado (cargos por aclarar)</t>
  </si>
  <si>
    <t>1110014100</t>
  </si>
  <si>
    <t>0141 - Scotianbank-pac</t>
  </si>
  <si>
    <t>1110014141</t>
  </si>
  <si>
    <t>0141 - sudamericano-pac (depósitos propios)</t>
  </si>
  <si>
    <t>1110014A00</t>
  </si>
  <si>
    <t>014A - Sudamericano-pac</t>
  </si>
  <si>
    <t>1110016100</t>
  </si>
  <si>
    <t>0161 - credito-pac</t>
  </si>
  <si>
    <t>1110016141</t>
  </si>
  <si>
    <t>0161 - credito-pac (depósitos propios)</t>
  </si>
  <si>
    <t>1110016180</t>
  </si>
  <si>
    <t>0161 - credito-pac (cargos por aclarar)</t>
  </si>
  <si>
    <t>1110016181</t>
  </si>
  <si>
    <t>0161 - credito-pac (cheques protestados)</t>
  </si>
  <si>
    <t>1110016A00</t>
  </si>
  <si>
    <t>016A - Banco de Crédito PAC</t>
  </si>
  <si>
    <t>1110016A41</t>
  </si>
  <si>
    <t>016A - Credito - Pac (depósitos propios)</t>
  </si>
  <si>
    <t>1110016A81</t>
  </si>
  <si>
    <t>016A - Credito - Pac (cheques protestados)</t>
  </si>
  <si>
    <t>1110016Q00</t>
  </si>
  <si>
    <t>016Q - CREDITO  (SALDO CARTOLA)</t>
  </si>
  <si>
    <t>1110016Q41</t>
  </si>
  <si>
    <t>016Q - CREDITO   (Depósitos Propios)</t>
  </si>
  <si>
    <t>1110016Q65</t>
  </si>
  <si>
    <t>016Q - CREDITO    (Recaudación Pac)</t>
  </si>
  <si>
    <t>1110028100</t>
  </si>
  <si>
    <t>0281 - bice pac</t>
  </si>
  <si>
    <t>1110028141</t>
  </si>
  <si>
    <t>0281 - bice pac (depósitos propios)</t>
  </si>
  <si>
    <t>1110028A00</t>
  </si>
  <si>
    <t>028A - Banco Bice PAC</t>
  </si>
  <si>
    <t>1110028A41</t>
  </si>
  <si>
    <t>028A  - bice pac (depósitos propios)</t>
  </si>
  <si>
    <t>1110028Q00</t>
  </si>
  <si>
    <t>028Q - BICE   (SALDO CARTOLA)</t>
  </si>
  <si>
    <t>1110035100</t>
  </si>
  <si>
    <t>0351 - Santander Santiago</t>
  </si>
  <si>
    <t>1110035141</t>
  </si>
  <si>
    <t>0351 - santiago (depósitos propios)</t>
  </si>
  <si>
    <t>1110035A00</t>
  </si>
  <si>
    <t>0351 - Banco Santiago PAC</t>
  </si>
  <si>
    <t>1110035A41</t>
  </si>
  <si>
    <t>035A - Santiago (depósitos propios)</t>
  </si>
  <si>
    <t>1110035A60</t>
  </si>
  <si>
    <t>035A - Santiago (depósitos por aclarar)</t>
  </si>
  <si>
    <t>1110035A65</t>
  </si>
  <si>
    <t>035A - Santiago (recaudación pac)</t>
  </si>
  <si>
    <t>1110035A80</t>
  </si>
  <si>
    <t>035A - Santiago (cargos por aclarar)</t>
  </si>
  <si>
    <t>1110035G00</t>
  </si>
  <si>
    <t>035G - Banco Santiago</t>
  </si>
  <si>
    <t>OTROS ACTIVOS FINANCIEROS CORRIE</t>
  </si>
  <si>
    <t>Otros activos financieros corrientes</t>
  </si>
  <si>
    <t>2130001101</t>
  </si>
  <si>
    <t>Obligación  Contrato Derivado</t>
  </si>
  <si>
    <t>1190001000</t>
  </si>
  <si>
    <t>Activo por contrato derivado</t>
  </si>
  <si>
    <t>OTROS ACTIVOS NO FINANCIEROS, CO</t>
  </si>
  <si>
    <t>Otros Activos No Financieros, Corriente</t>
  </si>
  <si>
    <t>1160002500</t>
  </si>
  <si>
    <t>Remanente credito Fiscal</t>
  </si>
  <si>
    <t>1150007500</t>
  </si>
  <si>
    <t>amort lámpara Ultra violeta</t>
  </si>
  <si>
    <t>1170004000</t>
  </si>
  <si>
    <t>Gastos anticipados</t>
  </si>
  <si>
    <t>1170001000</t>
  </si>
  <si>
    <t>Seguros anticipados</t>
  </si>
  <si>
    <t>DEUDORES COMERCIALES Y OTRAS CUE</t>
  </si>
  <si>
    <t>Deudores Comerciales y Otras Cuentas por Cobrar, Neto, Corri</t>
  </si>
  <si>
    <t>1142005700</t>
  </si>
  <si>
    <t>Anticipo Bono termino de negociación</t>
  </si>
  <si>
    <t>1112005000</t>
  </si>
  <si>
    <t>Escolaridades</t>
  </si>
  <si>
    <t>1142004000</t>
  </si>
  <si>
    <t>Descuentos sharing</t>
  </si>
  <si>
    <t>1131002500</t>
  </si>
  <si>
    <t>Transitoria de APA y CPA  (2)</t>
  </si>
  <si>
    <t>1140004000</t>
  </si>
  <si>
    <t>Depósito en garantia por arriendo</t>
  </si>
  <si>
    <t>1140099999</t>
  </si>
  <si>
    <t>Valorm/e deudores</t>
  </si>
  <si>
    <t>1185003000</t>
  </si>
  <si>
    <t>Ingresos por recibir</t>
  </si>
  <si>
    <t>1142003300</t>
  </si>
  <si>
    <t>Convenios Unidad de bienestar</t>
  </si>
  <si>
    <t>1142002500</t>
  </si>
  <si>
    <t>Cta de paso licencias médicas</t>
  </si>
  <si>
    <t>1142005500</t>
  </si>
  <si>
    <t>Prestamos al personal</t>
  </si>
  <si>
    <t>1321009900</t>
  </si>
  <si>
    <t>Provision deudores incobrables largo plazo</t>
  </si>
  <si>
    <t>1112001000</t>
  </si>
  <si>
    <t>Fondo fijo caja chica</t>
  </si>
  <si>
    <t>1112003000</t>
  </si>
  <si>
    <t>Fondos de rendicion inmediata</t>
  </si>
  <si>
    <t>1140002000</t>
  </si>
  <si>
    <t>Anticipo a proveedores y contratistas</t>
  </si>
  <si>
    <t>1142001000</t>
  </si>
  <si>
    <t>Anticipo de remuneraciones</t>
  </si>
  <si>
    <t>1142002000</t>
  </si>
  <si>
    <t>Ctas por cobrar  licencias medicas</t>
  </si>
  <si>
    <t>1142003000</t>
  </si>
  <si>
    <t>Cuenta por cobrar al personal</t>
  </si>
  <si>
    <t>1142003500</t>
  </si>
  <si>
    <t>Cuenta por cobrar ejecutivos</t>
  </si>
  <si>
    <t>1142005000</t>
  </si>
  <si>
    <t>Cuentas x cobrar personal SAP</t>
  </si>
  <si>
    <t>1321000500</t>
  </si>
  <si>
    <t>Convenios de  largo plazo</t>
  </si>
  <si>
    <t>1321002500</t>
  </si>
  <si>
    <t>Deudores en quiebra</t>
  </si>
  <si>
    <t>1112004000</t>
  </si>
  <si>
    <t>Documentos entregado en garantía</t>
  </si>
  <si>
    <t>1130001000</t>
  </si>
  <si>
    <t>Clientes ventas ocasionales</t>
  </si>
  <si>
    <t>1130005000</t>
  </si>
  <si>
    <t>Recaudación por abonar ventas ocasionales</t>
  </si>
  <si>
    <t>1130009900</t>
  </si>
  <si>
    <t>Prov.deudores por ventas ocas. incobrable</t>
  </si>
  <si>
    <t>1131000500</t>
  </si>
  <si>
    <t>Deudores por consumos</t>
  </si>
  <si>
    <t>1131000600</t>
  </si>
  <si>
    <t>Recaudacion por abonar clientes</t>
  </si>
  <si>
    <t>1131001500</t>
  </si>
  <si>
    <t>Provision ingresos devengados</t>
  </si>
  <si>
    <t>1131003000</t>
  </si>
  <si>
    <t>Boletas por convenios de instalacion</t>
  </si>
  <si>
    <t>1131004000</t>
  </si>
  <si>
    <t>Convenios especial municipal</t>
  </si>
  <si>
    <t>1131006500</t>
  </si>
  <si>
    <t>Pac trabajadores SAP</t>
  </si>
  <si>
    <t>1131009900</t>
  </si>
  <si>
    <t>Provision deudores incobrables</t>
  </si>
  <si>
    <t>1132000000</t>
  </si>
  <si>
    <t>Documentos por cobrar a clientes</t>
  </si>
  <si>
    <t>1132000500</t>
  </si>
  <si>
    <t>Documentos por cobrar</t>
  </si>
  <si>
    <t>1132000999</t>
  </si>
  <si>
    <t>Valoracion m/e deudores</t>
  </si>
  <si>
    <t>1132001000</t>
  </si>
  <si>
    <t>Cheques protestados por cobrar</t>
  </si>
  <si>
    <t>1132003000</t>
  </si>
  <si>
    <t>Cheque a fecha por cobrar</t>
  </si>
  <si>
    <t>1132009900</t>
  </si>
  <si>
    <t>Provision documentos incobrables</t>
  </si>
  <si>
    <t>1140001500</t>
  </si>
  <si>
    <t>Valores por recuperar</t>
  </si>
  <si>
    <t>1140001700</t>
  </si>
  <si>
    <t>Deudores varios</t>
  </si>
  <si>
    <t>1140003000</t>
  </si>
  <si>
    <t>Anticipo sindicato</t>
  </si>
  <si>
    <t>1140005000</t>
  </si>
  <si>
    <t>Faltantes de recaudacion</t>
  </si>
  <si>
    <t>1140005500</t>
  </si>
  <si>
    <t>Cuentas por cobrar con tarjetas</t>
  </si>
  <si>
    <t>1140006000</t>
  </si>
  <si>
    <t>Regulariza faltante recaudacion</t>
  </si>
  <si>
    <t>1140009900</t>
  </si>
  <si>
    <t>Provision incobrables deudores varios</t>
  </si>
  <si>
    <t>2110002000</t>
  </si>
  <si>
    <t>Sobrantes por recaudaciones</t>
  </si>
  <si>
    <t>CUENTAS POR COBRAR A ENTIDADES R</t>
  </si>
  <si>
    <t>Cuentas por Cobrar a Entidades Relacionadas, Corriente</t>
  </si>
  <si>
    <t>1145001000</t>
  </si>
  <si>
    <t>Ptmos por cobrar Empresas Relacionadas</t>
  </si>
  <si>
    <t>1145002000</t>
  </si>
  <si>
    <t>Factura por cobrar a EERR</t>
  </si>
  <si>
    <t>1145004000</t>
  </si>
  <si>
    <t>Recaudación por cobrar empresas relacionadas</t>
  </si>
  <si>
    <t>1145005000</t>
  </si>
  <si>
    <t>Deudas x Cobrar  Empresas Relacionadas</t>
  </si>
  <si>
    <t>1145005300</t>
  </si>
  <si>
    <t>Int devengados ptmo a empresas Relacionadas</t>
  </si>
  <si>
    <t>INVENTARIOS</t>
  </si>
  <si>
    <t>Inventarios</t>
  </si>
  <si>
    <t>1150006000</t>
  </si>
  <si>
    <t>Soda Caustica</t>
  </si>
  <si>
    <t>1150000610</t>
  </si>
  <si>
    <t>Polímeros</t>
  </si>
  <si>
    <t>1150003600</t>
  </si>
  <si>
    <t>Art. Escritorio computacionales y formularios</t>
  </si>
  <si>
    <t>1150001700</t>
  </si>
  <si>
    <t>Materiales para laboratorios</t>
  </si>
  <si>
    <t>1150003000</t>
  </si>
  <si>
    <t>Mat.y equipos de seguridad</t>
  </si>
  <si>
    <t>1150001510</t>
  </si>
  <si>
    <t>Ajuste materiales a FV</t>
  </si>
  <si>
    <t>1150000100</t>
  </si>
  <si>
    <t>Cloro</t>
  </si>
  <si>
    <t>1150000200</t>
  </si>
  <si>
    <t>Sulfato de aluminio</t>
  </si>
  <si>
    <t>1150000300</t>
  </si>
  <si>
    <t>Hipoclorito de sodio</t>
  </si>
  <si>
    <t>1150000400</t>
  </si>
  <si>
    <t>Cloruro ferrico</t>
  </si>
  <si>
    <t>1150000500</t>
  </si>
  <si>
    <t>Otros insumos</t>
  </si>
  <si>
    <t>1150000700</t>
  </si>
  <si>
    <t>Fluor</t>
  </si>
  <si>
    <t>1150001000</t>
  </si>
  <si>
    <t>Combustibles y lubricantes</t>
  </si>
  <si>
    <t>1150001400</t>
  </si>
  <si>
    <t>Materiales de construccion</t>
  </si>
  <si>
    <t>1150001500</t>
  </si>
  <si>
    <t>Mat.y rep.de mantencion</t>
  </si>
  <si>
    <t>1150001600</t>
  </si>
  <si>
    <t>Medidores de a.p.</t>
  </si>
  <si>
    <t>1150004000</t>
  </si>
  <si>
    <t>Herramientas y accesorios</t>
  </si>
  <si>
    <t>1150005300</t>
  </si>
  <si>
    <t>Vestuario y calzado seguridad</t>
  </si>
  <si>
    <t>1150007000</t>
  </si>
  <si>
    <t>Materiales de activo fijo</t>
  </si>
  <si>
    <t>1150008500</t>
  </si>
  <si>
    <t>Provision obsolescencia de materiales</t>
  </si>
  <si>
    <t>ACTIVOS POR IMPUESTOS CORRIENTES</t>
  </si>
  <si>
    <t>Activos por impuestos corrientes</t>
  </si>
  <si>
    <t>116000200C</t>
  </si>
  <si>
    <t>Activo x imptos corrientes</t>
  </si>
  <si>
    <t>1160002000</t>
  </si>
  <si>
    <t>Impto.por recuperar</t>
  </si>
  <si>
    <t>1160007500</t>
  </si>
  <si>
    <t>Credito pago de patente D°Agua no utilizada</t>
  </si>
  <si>
    <t>ACTIVOS, NO CORRIENTES</t>
  </si>
  <si>
    <t>Activos, No Corrientes</t>
  </si>
  <si>
    <t>OTROS ACTIVOS FINANCIEROS NO COR</t>
  </si>
  <si>
    <t>Otros activos financieros no corrientes</t>
  </si>
  <si>
    <t>1320004000</t>
  </si>
  <si>
    <t>Otras inversiones en empresas</t>
  </si>
  <si>
    <t>OTROS ACTIVOS NO FINANCIEROS NO</t>
  </si>
  <si>
    <t>Otros activos no financieros no corrientes</t>
  </si>
  <si>
    <t>1370005000</t>
  </si>
  <si>
    <t>Impuesto de timbre activado</t>
  </si>
  <si>
    <t>1370005500</t>
  </si>
  <si>
    <t>Amortiz acum. impuesto de timbre activado</t>
  </si>
  <si>
    <t>1324004000</t>
  </si>
  <si>
    <t>Gastos anticipados L.P.</t>
  </si>
  <si>
    <t>DERECHOS POR COBRAR NO CORRIENTE</t>
  </si>
  <si>
    <t>Derechos por cobrar no corrientes</t>
  </si>
  <si>
    <t>1324005000</t>
  </si>
  <si>
    <t>Anticipo Bono termino de negociación  LP</t>
  </si>
  <si>
    <t>1324009999</t>
  </si>
  <si>
    <t>Val m/e deudores varios LP</t>
  </si>
  <si>
    <t>1324001000</t>
  </si>
  <si>
    <t>Deudores varios  largo plazo</t>
  </si>
  <si>
    <t>1322099999</t>
  </si>
  <si>
    <t>Val m/e d.eu lar pl</t>
  </si>
  <si>
    <t>1322002000</t>
  </si>
  <si>
    <t>Docts. por cobrar largo plazo</t>
  </si>
  <si>
    <t>1324001500</t>
  </si>
  <si>
    <t>Prestamos al personal largo plazo</t>
  </si>
  <si>
    <t>INVERSIONES CONTABILIZADAS UTILI</t>
  </si>
  <si>
    <t>Inversiones contabilizadas utilizando el método de la partic</t>
  </si>
  <si>
    <t>1320000500</t>
  </si>
  <si>
    <t>Inversion en empresas relacionadas</t>
  </si>
  <si>
    <t>ACTIVOS INTANGIBLES DISTINTOS DE</t>
  </si>
  <si>
    <t>Activos intangibles distintos de la plusvalía</t>
  </si>
  <si>
    <t>1350002050</t>
  </si>
  <si>
    <t>Software en tramite</t>
  </si>
  <si>
    <t>1350002000</t>
  </si>
  <si>
    <t>Servidumbre en tramite</t>
  </si>
  <si>
    <t>1350001500</t>
  </si>
  <si>
    <t>Otros Activo Intangibles</t>
  </si>
  <si>
    <t>1320003000</t>
  </si>
  <si>
    <t>Derecho usufructo</t>
  </si>
  <si>
    <t>1315009900</t>
  </si>
  <si>
    <t>Amort.Gratuidad AP</t>
  </si>
  <si>
    <t>1315001100</t>
  </si>
  <si>
    <t>Derechos de Agua  IM Stgo</t>
  </si>
  <si>
    <t>1312009900</t>
  </si>
  <si>
    <t>Amortizacion acumulada servidumbre</t>
  </si>
  <si>
    <t>1312005000</t>
  </si>
  <si>
    <t>Registro de marcas</t>
  </si>
  <si>
    <t>1312001000</t>
  </si>
  <si>
    <t>Servidumbres</t>
  </si>
  <si>
    <t>1310009900</t>
  </si>
  <si>
    <t>Amortizacion acumulada derechos de agua</t>
  </si>
  <si>
    <t>1310001000</t>
  </si>
  <si>
    <t>Derechos de agua</t>
  </si>
  <si>
    <t>1270003000</t>
  </si>
  <si>
    <t>Depreciacion acumulada software</t>
  </si>
  <si>
    <t>1220003000</t>
  </si>
  <si>
    <t>Software</t>
  </si>
  <si>
    <t>1350002200</t>
  </si>
  <si>
    <t>Derechos de agua en tramite</t>
  </si>
  <si>
    <t>1350005000</t>
  </si>
  <si>
    <t>Otros derechos intangibles</t>
  </si>
  <si>
    <t>1350005500</t>
  </si>
  <si>
    <t>Amortización acum otros derechos intagibles</t>
  </si>
  <si>
    <t>PLUSVALIA</t>
  </si>
  <si>
    <t>Plusvalia</t>
  </si>
  <si>
    <t>1320001000</t>
  </si>
  <si>
    <t>Menor valor de inversion</t>
  </si>
  <si>
    <t>PROPIEDADES, PLANTAS Y EQUIPOS,</t>
  </si>
  <si>
    <t>Propiedades, Plantas y Equipos, Neto</t>
  </si>
  <si>
    <t>1314001000</t>
  </si>
  <si>
    <t>Gastos puesta en marcha</t>
  </si>
  <si>
    <t>1314009900</t>
  </si>
  <si>
    <t>Amortizacion acumulada puesta en marcha</t>
  </si>
  <si>
    <t>1350002500</t>
  </si>
  <si>
    <t>Terrenos en tramite</t>
  </si>
  <si>
    <t>1202001000</t>
  </si>
  <si>
    <t>Terrenos</t>
  </si>
  <si>
    <t>1210001000</t>
  </si>
  <si>
    <t>Edificaciones</t>
  </si>
  <si>
    <t>1210002000</t>
  </si>
  <si>
    <t>Obras complementarias</t>
  </si>
  <si>
    <t>1212001000</t>
  </si>
  <si>
    <t>Instalaciones de produccion</t>
  </si>
  <si>
    <t>1214001000</t>
  </si>
  <si>
    <t>Redes de agua potable</t>
  </si>
  <si>
    <t>1216001000</t>
  </si>
  <si>
    <t>Redes de alcantarillado</t>
  </si>
  <si>
    <t>1217001000</t>
  </si>
  <si>
    <t>Plantas de tratamiento de aguas servidas</t>
  </si>
  <si>
    <t>1218001000</t>
  </si>
  <si>
    <t>Otras instalaciones de infraestructura</t>
  </si>
  <si>
    <t>1220001000</t>
  </si>
  <si>
    <t>Maquinas y equipos</t>
  </si>
  <si>
    <t>1220002000</t>
  </si>
  <si>
    <t>Hardware</t>
  </si>
  <si>
    <t>1221001000</t>
  </si>
  <si>
    <t>Equipos en leasing</t>
  </si>
  <si>
    <t>1222001000</t>
  </si>
  <si>
    <t>Vehiculos</t>
  </si>
  <si>
    <t>1224001000</t>
  </si>
  <si>
    <t>Muebles y enseres</t>
  </si>
  <si>
    <t>1230001000</t>
  </si>
  <si>
    <t>Activo fijo en construccion</t>
  </si>
  <si>
    <t>1230005000</t>
  </si>
  <si>
    <t>Activo fijo (FI)</t>
  </si>
  <si>
    <t>1230006000</t>
  </si>
  <si>
    <t>Obras devengadas</t>
  </si>
  <si>
    <t>1230006500</t>
  </si>
  <si>
    <t>Repuestos de activo fijo</t>
  </si>
  <si>
    <t>1260001000</t>
  </si>
  <si>
    <t>Depreciacion acumulada edificaciones</t>
  </si>
  <si>
    <t>1260002000</t>
  </si>
  <si>
    <t>Depreciacion acumulada obras complementarias</t>
  </si>
  <si>
    <t>1262001000</t>
  </si>
  <si>
    <t>Depreciacion acumulada instalaciones de produccion</t>
  </si>
  <si>
    <t>1264001000</t>
  </si>
  <si>
    <t>Depreciacion acumulada redes de agua potable</t>
  </si>
  <si>
    <t>1266001000</t>
  </si>
  <si>
    <t>Depreciacion acumulada redes de alcantarillado</t>
  </si>
  <si>
    <t>1267001000</t>
  </si>
  <si>
    <t>Depreciacion acumulada plantas de tratamiento a.s.</t>
  </si>
  <si>
    <t>1268001000</t>
  </si>
  <si>
    <t>Depreciacion acumulada otras instalaciones</t>
  </si>
  <si>
    <t>1270001000</t>
  </si>
  <si>
    <t>Depreciacion acumulada maquinas y equipos</t>
  </si>
  <si>
    <t>1270002000</t>
  </si>
  <si>
    <t>Depreciacion acumulada hardware</t>
  </si>
  <si>
    <t>1271001000</t>
  </si>
  <si>
    <t>Depreciacion acumulada equipos en leasing</t>
  </si>
  <si>
    <t>1272001000</t>
  </si>
  <si>
    <t>Depreciacion acumulada vehiculos</t>
  </si>
  <si>
    <t>1274001000</t>
  </si>
  <si>
    <t>Depreciacion acumulada muebles y enseres</t>
  </si>
  <si>
    <t>1275001000</t>
  </si>
  <si>
    <t>Dep acum complementaria</t>
  </si>
  <si>
    <t>1340001000</t>
  </si>
  <si>
    <t>Bienes fuera de operacion</t>
  </si>
  <si>
    <t>1340009900</t>
  </si>
  <si>
    <t>Depreciacion bienes fuera operacion</t>
  </si>
  <si>
    <t>ACTIVOS POR DERECHO DE USO</t>
  </si>
  <si>
    <t>Activos por derecho de uso</t>
  </si>
  <si>
    <t>1271003000</t>
  </si>
  <si>
    <t>Depreciacion acumulada derecho uso elemento transp</t>
  </si>
  <si>
    <t>1271002000</t>
  </si>
  <si>
    <t>Depreciacion acumulada derecho uso edificio</t>
  </si>
  <si>
    <t>1221003000</t>
  </si>
  <si>
    <t>Derecho de uso elementos de transporte</t>
  </si>
  <si>
    <t>1221002000</t>
  </si>
  <si>
    <t>Derecho de uso Edificio</t>
  </si>
  <si>
    <t>ACTIVOS POR IMPUESTOS DIFERIDOS</t>
  </si>
  <si>
    <t>Activos por Impuestos Diferidos</t>
  </si>
  <si>
    <t>118000050C</t>
  </si>
  <si>
    <t>Activo x imptos diferidos</t>
  </si>
  <si>
    <t>1360000600</t>
  </si>
  <si>
    <t>Activo impuesto diferido IFRS 16</t>
  </si>
  <si>
    <t>1180000500</t>
  </si>
  <si>
    <t>Impuesto diferido</t>
  </si>
  <si>
    <t>1360000500</t>
  </si>
  <si>
    <t>Impuesto diferido largo plazo</t>
  </si>
  <si>
    <t>CUENTAS POR COBRAR A ENTIDADES</t>
  </si>
  <si>
    <t>Cuentas por Cobrar a Entidades Relacionadas, No Corriente</t>
  </si>
  <si>
    <t>1322004000</t>
  </si>
  <si>
    <t>Ptmo x Cobrar  Emp Relac no corriente</t>
  </si>
  <si>
    <t>PATRIMONIO NETO Y PASIVOS</t>
  </si>
  <si>
    <t>Patrimonio Neto y Pasivos</t>
  </si>
  <si>
    <t>PASIVOS, CORRIENTE</t>
  </si>
  <si>
    <t>Pasivos, Corriente</t>
  </si>
  <si>
    <t>OTROS PASIVOS FINANCIEROS CORRIE</t>
  </si>
  <si>
    <t>Otros pasivos financieros corrientes</t>
  </si>
  <si>
    <t>2115005000</t>
  </si>
  <si>
    <t>AFR documentados CP</t>
  </si>
  <si>
    <t>2114002000</t>
  </si>
  <si>
    <t>Provision intereses devengados bonos</t>
  </si>
  <si>
    <t>2114001000</t>
  </si>
  <si>
    <t>Oblig bonos corto plazo en UF</t>
  </si>
  <si>
    <t>1185002000</t>
  </si>
  <si>
    <t>Menor valor bonos cte</t>
  </si>
  <si>
    <t>2115003700</t>
  </si>
  <si>
    <t>Prov intereses devengados AFR corriente</t>
  </si>
  <si>
    <t>2110001500</t>
  </si>
  <si>
    <t>Linea de credito</t>
  </si>
  <si>
    <t>2110001300</t>
  </si>
  <si>
    <t>Provision intereses devengados prestamos</t>
  </si>
  <si>
    <t>2110001000</t>
  </si>
  <si>
    <t>Prestamos bancarios C:P m/n</t>
  </si>
  <si>
    <t>PASIVOS POR ARRENDAMIENTOS CORRI</t>
  </si>
  <si>
    <t>Pasivos por arrendamientos corrientes</t>
  </si>
  <si>
    <t>2115006000</t>
  </si>
  <si>
    <t>Deuda por Arrendamiento operativo CP</t>
  </si>
  <si>
    <t>CUENTAS POR PAGAR COMERCIALES Y</t>
  </si>
  <si>
    <t>Cuentas por pagar comerciales y otras cuentas por pagar</t>
  </si>
  <si>
    <t>2140004300</t>
  </si>
  <si>
    <t>Provision IVA-registrado en SII</t>
  </si>
  <si>
    <t>2150005000</t>
  </si>
  <si>
    <t>Prov.gastos documentados HR</t>
  </si>
  <si>
    <t>2140007500</t>
  </si>
  <si>
    <t>Vale vista entregado en garantia</t>
  </si>
  <si>
    <t>2145003000</t>
  </si>
  <si>
    <t>Donaciones por pagar</t>
  </si>
  <si>
    <t>2115001000</t>
  </si>
  <si>
    <t>AFR devolucion Agua Potable</t>
  </si>
  <si>
    <t>2115002000</t>
  </si>
  <si>
    <t>AFR x pagar documentados</t>
  </si>
  <si>
    <t>2115003000</t>
  </si>
  <si>
    <t>AFR vencidos documentados</t>
  </si>
  <si>
    <t>2120000600</t>
  </si>
  <si>
    <t>Tránsito pago préstamo</t>
  </si>
  <si>
    <t>2150004000</t>
  </si>
  <si>
    <t>Prov.gastos del ejercicio</t>
  </si>
  <si>
    <t>2145002000</t>
  </si>
  <si>
    <t>Acredores varios corto plazo</t>
  </si>
  <si>
    <t>2145001000</t>
  </si>
  <si>
    <t>Ch.reint.de proveedores</t>
  </si>
  <si>
    <t>2140007000</t>
  </si>
  <si>
    <t>Garantias recibidas</t>
  </si>
  <si>
    <t>2140005000</t>
  </si>
  <si>
    <t>Retencion a contratistas</t>
  </si>
  <si>
    <t>2140004600</t>
  </si>
  <si>
    <t>Facturas por recibir Siebel</t>
  </si>
  <si>
    <t>2140004550</t>
  </si>
  <si>
    <t>Avance obra devengado</t>
  </si>
  <si>
    <t>2140004200</t>
  </si>
  <si>
    <t>Facturas por recibir finanzas</t>
  </si>
  <si>
    <t>2140004100</t>
  </si>
  <si>
    <t>Es/rf (entrada servicios/fact.por recibir)</t>
  </si>
  <si>
    <t>2140004000</t>
  </si>
  <si>
    <t>Em/rf (entrada mat./fact.por recibir)</t>
  </si>
  <si>
    <t>2140002050</t>
  </si>
  <si>
    <t>Valoracion m/e proveedores</t>
  </si>
  <si>
    <t>2140002000</t>
  </si>
  <si>
    <t>Proveedores nacionales</t>
  </si>
  <si>
    <t>2150004500</t>
  </si>
  <si>
    <t>Provisión gastos del ejercicio con PA</t>
  </si>
  <si>
    <t>2180003000</t>
  </si>
  <si>
    <t>Otros pasivos circulantes</t>
  </si>
  <si>
    <t>2170001000</t>
  </si>
  <si>
    <t>Dividendos por pagar</t>
  </si>
  <si>
    <t>2160009900</t>
  </si>
  <si>
    <t>Prevision</t>
  </si>
  <si>
    <t>2160009000</t>
  </si>
  <si>
    <t>Transitoria de sueldos</t>
  </si>
  <si>
    <t>2160008000</t>
  </si>
  <si>
    <t>Devolucion descuento</t>
  </si>
  <si>
    <t>2160006000</t>
  </si>
  <si>
    <t>Retenciones al personal</t>
  </si>
  <si>
    <t>2160004500</t>
  </si>
  <si>
    <t>Sindicatos</t>
  </si>
  <si>
    <t>2160003500</t>
  </si>
  <si>
    <t>Retenciones judiciales</t>
  </si>
  <si>
    <t>2160002500</t>
  </si>
  <si>
    <t>Reintegro remuneraciones</t>
  </si>
  <si>
    <t>2160001000</t>
  </si>
  <si>
    <t>Pagos varios al personal</t>
  </si>
  <si>
    <t>2160000500</t>
  </si>
  <si>
    <t>Remuneraciones por pagar</t>
  </si>
  <si>
    <t>2150006000</t>
  </si>
  <si>
    <t>Prov gastos del personal</t>
  </si>
  <si>
    <t>2150001500</t>
  </si>
  <si>
    <t>Prov.vacaciones devengadas</t>
  </si>
  <si>
    <t>2145004000</t>
  </si>
  <si>
    <t>Reintegro cupones bonos</t>
  </si>
  <si>
    <t>2145001500</t>
  </si>
  <si>
    <t>Cheque reintegrado  dividendo</t>
  </si>
  <si>
    <t>2115003500</t>
  </si>
  <si>
    <t>AFR vencidos NO documentados</t>
  </si>
  <si>
    <t>2150007500</t>
  </si>
  <si>
    <t>Provisión Litigios con PA</t>
  </si>
  <si>
    <t>CUENTAS POR PAGAR A ENTIDADES RE</t>
  </si>
  <si>
    <t>Cuentas por pagar a Entidades Relacionadas , Corriente</t>
  </si>
  <si>
    <t>2155005500</t>
  </si>
  <si>
    <t>EM/RF  Empresas Relacionadas</t>
  </si>
  <si>
    <t>2155001000</t>
  </si>
  <si>
    <t>Prestamos de  Empresa Relacionadas</t>
  </si>
  <si>
    <t>2155002000</t>
  </si>
  <si>
    <t>Prov. intereses por prestamos Empresa  Relacionada</t>
  </si>
  <si>
    <t>2155003000</t>
  </si>
  <si>
    <t>CxP Empresas Relacionadas</t>
  </si>
  <si>
    <t>2155003500</t>
  </si>
  <si>
    <t>Deudas x Pagar  Empresas Relacionadas</t>
  </si>
  <si>
    <t>2155004500</t>
  </si>
  <si>
    <t>Recaudacion por pagar empresas relacionadas</t>
  </si>
  <si>
    <t>2155006500</t>
  </si>
  <si>
    <t>Prov utilidad no realizada</t>
  </si>
  <si>
    <t>OTRAS PROVISIONES A CORTO PLAZO</t>
  </si>
  <si>
    <t>Otras provisiones a corto plazo</t>
  </si>
  <si>
    <t>2150007000</t>
  </si>
  <si>
    <t>Litigios</t>
  </si>
  <si>
    <t>PASIVOS POR IMPUESTOS CORRIENTES</t>
  </si>
  <si>
    <t>Pasivos por Impuestos corrientes</t>
  </si>
  <si>
    <t>216400600C</t>
  </si>
  <si>
    <t>Pasivo x imptos corrientes</t>
  </si>
  <si>
    <t>2164006000</t>
  </si>
  <si>
    <t>Impto. por pagar</t>
  </si>
  <si>
    <t>2150003500</t>
  </si>
  <si>
    <t>Prov.impuesto art. 21</t>
  </si>
  <si>
    <t>2150003000</t>
  </si>
  <si>
    <t>Prov.impuesto a la renta</t>
  </si>
  <si>
    <t>1160004000</t>
  </si>
  <si>
    <t>Cr.gtos.capacitacion</t>
  </si>
  <si>
    <t>1160001500</t>
  </si>
  <si>
    <t>Credito  por donaciones</t>
  </si>
  <si>
    <t>1160001000</t>
  </si>
  <si>
    <t>Pagos provisionales mensuales</t>
  </si>
  <si>
    <t>PROVISIONES CORRIENTES POR BENEF</t>
  </si>
  <si>
    <t>Provisiones corrientes por beneficios a los empleados</t>
  </si>
  <si>
    <t>2150002000</t>
  </si>
  <si>
    <t>Prov. gratificacion</t>
  </si>
  <si>
    <t>2150001000</t>
  </si>
  <si>
    <t>Indemnización años de servicio cp</t>
  </si>
  <si>
    <t>2150001100</t>
  </si>
  <si>
    <t>Prov Indemnización Actuarial corriente</t>
  </si>
  <si>
    <t>OTROS PASIVOS NO FINANCIEROS COR</t>
  </si>
  <si>
    <t>Otros pasivos no financieros corrientes</t>
  </si>
  <si>
    <t>1160003000</t>
  </si>
  <si>
    <t>Iva credito</t>
  </si>
  <si>
    <t>1160003500</t>
  </si>
  <si>
    <t>Iva credito activo fijo</t>
  </si>
  <si>
    <t>2164002500</t>
  </si>
  <si>
    <t>Impto retencion extranjero</t>
  </si>
  <si>
    <t>2164003000</t>
  </si>
  <si>
    <t>Impuesto unico a los trabajadores</t>
  </si>
  <si>
    <t>1160008000</t>
  </si>
  <si>
    <t>Impto especifico petroleo</t>
  </si>
  <si>
    <t>2164001000</t>
  </si>
  <si>
    <t>Impuesto al valor agregado (iva debito)</t>
  </si>
  <si>
    <t>2164001500</t>
  </si>
  <si>
    <t>Iva por pagar</t>
  </si>
  <si>
    <t>2164004000</t>
  </si>
  <si>
    <t>Impuesto sobre honorarios</t>
  </si>
  <si>
    <t>2164005500</t>
  </si>
  <si>
    <t>PPM por pagar</t>
  </si>
  <si>
    <t>2180002500</t>
  </si>
  <si>
    <t>Ingresos servicios de ingeneria</t>
  </si>
  <si>
    <t>2180002000</t>
  </si>
  <si>
    <t>Ingresos anticipados</t>
  </si>
  <si>
    <t>2180009999</t>
  </si>
  <si>
    <t>Val m/e ingresos anticipados corto plazo</t>
  </si>
  <si>
    <t>PASIVOS, NO CORRIENTES</t>
  </si>
  <si>
    <t>Pasivos, No Corrientes</t>
  </si>
  <si>
    <t>OTROS PASIVOS FINANCIEROS, NO CO</t>
  </si>
  <si>
    <t>Otros Pasivos Financieros, No Corriente</t>
  </si>
  <si>
    <t>2222001000</t>
  </si>
  <si>
    <t>Prestamos largo plazo m/n</t>
  </si>
  <si>
    <t>1370001500</t>
  </si>
  <si>
    <t>Activación gtos bancarios</t>
  </si>
  <si>
    <t>2224003700</t>
  </si>
  <si>
    <t>Prov intereses devengados AFR</t>
  </si>
  <si>
    <t>2220002000</t>
  </si>
  <si>
    <t>Oblig bonos largo plazo en UF</t>
  </si>
  <si>
    <t>1370001000</t>
  </si>
  <si>
    <t>Menor valor bonos</t>
  </si>
  <si>
    <t>2224003200</t>
  </si>
  <si>
    <t>AFR documentados LP</t>
  </si>
  <si>
    <t>2224009900</t>
  </si>
  <si>
    <t>Reajuste AFR documentados</t>
  </si>
  <si>
    <t>PASIVOS POR ARRENDAMIENTOS NO CO</t>
  </si>
  <si>
    <t>Pasivos por arrendamientos no corrientes</t>
  </si>
  <si>
    <t>2224006000</t>
  </si>
  <si>
    <t>Deuda por arrendamiento operativo LP</t>
  </si>
  <si>
    <t>OTRAS CUENTAS POR PAGAR, NO CORR</t>
  </si>
  <si>
    <t>Otras cuentas por pagar, no corrientes</t>
  </si>
  <si>
    <t>2224001000</t>
  </si>
  <si>
    <t>AFR devolucion Agua Potable LP</t>
  </si>
  <si>
    <t>2225009900</t>
  </si>
  <si>
    <t>Valoracion m/e proveedores largo plazo</t>
  </si>
  <si>
    <t>2225003000</t>
  </si>
  <si>
    <t>Proveedores L.P.</t>
  </si>
  <si>
    <t>2225002000</t>
  </si>
  <si>
    <t>Acreedores varios largo plazo</t>
  </si>
  <si>
    <t>CUENTAS POR PAGAR  ENTIDADES REL</t>
  </si>
  <si>
    <t>Cuentas por pagar  Entidades Relacionadas , No Corriente</t>
  </si>
  <si>
    <t>2223002000</t>
  </si>
  <si>
    <t>Prestamos de  Empresa Relacionadas - no corriente</t>
  </si>
  <si>
    <t>OTRAS PROVISIONES A LARGO PLAZO</t>
  </si>
  <si>
    <t>Otras provisiones a largo plazo</t>
  </si>
  <si>
    <t>2230009900</t>
  </si>
  <si>
    <t>Valorizacion otas provisiones LP</t>
  </si>
  <si>
    <t>2230001500</t>
  </si>
  <si>
    <t>Otras provisiones  largo plazo</t>
  </si>
  <si>
    <t>PASIVO POR IMPUESTOS DIFERIDOS</t>
  </si>
  <si>
    <t>Pasivo por impuestos diferidos</t>
  </si>
  <si>
    <t>224000100C</t>
  </si>
  <si>
    <t>Pasivo x imptos diferidos</t>
  </si>
  <si>
    <t>2240003000</t>
  </si>
  <si>
    <t>Pasivo impuesto diferidos IFRS 16</t>
  </si>
  <si>
    <t>2240001000</t>
  </si>
  <si>
    <t>Impuesto diferidos por pagar</t>
  </si>
  <si>
    <t>PROVISIONES NO CORRIENTES POR BE</t>
  </si>
  <si>
    <t>Provisiones no corrientes por beneficios a los empleados</t>
  </si>
  <si>
    <t>2230001100</t>
  </si>
  <si>
    <t>Prov Indemnización Actuarial No corriente</t>
  </si>
  <si>
    <t>2230001000</t>
  </si>
  <si>
    <t>Provisiones indemnizacion años largo plazo</t>
  </si>
  <si>
    <t>1324002000</t>
  </si>
  <si>
    <t>Anticipos fondos de indemnizacion</t>
  </si>
  <si>
    <t>OTROS PASIVOS NO FINANCIEROS NO</t>
  </si>
  <si>
    <t>Otros pasivos no financieros no corrientes</t>
  </si>
  <si>
    <t>2280001500</t>
  </si>
  <si>
    <t>Ing diferidos por inversiones otras sociedades</t>
  </si>
  <si>
    <t>2280009999</t>
  </si>
  <si>
    <t>Val m/e ingresos anticipados del LP</t>
  </si>
  <si>
    <t>2280002000</t>
  </si>
  <si>
    <t>Ingresos anticipados largo plazo</t>
  </si>
  <si>
    <t>PATRIMONIO NETO</t>
  </si>
  <si>
    <t>Patrimonio Neto</t>
  </si>
  <si>
    <t>PATRIMONIO NETO ATRIBUIBLE A LOS</t>
  </si>
  <si>
    <t>Patrimonio Neto Atribuible a los Tenedores de Instrumentos d</t>
  </si>
  <si>
    <t>CAPITAL EMITIDO</t>
  </si>
  <si>
    <t>Capital Emitido</t>
  </si>
  <si>
    <t>2310001000</t>
  </si>
  <si>
    <t>Capital, aportes fiscales</t>
  </si>
  <si>
    <t>2310001100</t>
  </si>
  <si>
    <t>Capital, aportes Soc Ltda.</t>
  </si>
  <si>
    <t>GANANCIAS (PERDIDAS) ACUMULADAS</t>
  </si>
  <si>
    <t>Ganancias (perdidas) acumuladas</t>
  </si>
  <si>
    <t>2320006000</t>
  </si>
  <si>
    <t>Aplicacion reserva IFRS fliales</t>
  </si>
  <si>
    <t>2330001000</t>
  </si>
  <si>
    <t>Cambio Tasa ID</t>
  </si>
  <si>
    <t>2320004900</t>
  </si>
  <si>
    <t>Reserva por ajustes varios IFRS</t>
  </si>
  <si>
    <t>2360002000</t>
  </si>
  <si>
    <t>Cta Particular Socios</t>
  </si>
  <si>
    <t>2320004700</t>
  </si>
  <si>
    <t>Reserva revalorizacion activo fijo</t>
  </si>
  <si>
    <t>2320005000</t>
  </si>
  <si>
    <t>Revalorizacion de Capital</t>
  </si>
  <si>
    <t>2320005500</t>
  </si>
  <si>
    <t>Otras Reservas</t>
  </si>
  <si>
    <t>2320003500</t>
  </si>
  <si>
    <t>Resultados acumulados</t>
  </si>
  <si>
    <t>2350001000</t>
  </si>
  <si>
    <t>Resultados acumulados al inici</t>
  </si>
  <si>
    <t>2350002000</t>
  </si>
  <si>
    <t>Utilidad (pérdida)del ejercicio</t>
  </si>
  <si>
    <t>2360001000</t>
  </si>
  <si>
    <t>Dividendos provisorios</t>
  </si>
  <si>
    <t>PRIMAS DE EMISION</t>
  </si>
  <si>
    <t>Primas de emision</t>
  </si>
  <si>
    <t>2310002000</t>
  </si>
  <si>
    <t>Sobreprecio venta acciones propias</t>
  </si>
  <si>
    <t>OTRAS PARTICIPACIONES EN EL PATR</t>
  </si>
  <si>
    <t>Otras participaciones en el patrimonio</t>
  </si>
  <si>
    <t>2320004500</t>
  </si>
  <si>
    <t>Combinacion de negocio</t>
  </si>
  <si>
    <t>2320002000</t>
  </si>
  <si>
    <t>Reserva capital propio art.41</t>
  </si>
  <si>
    <t>PARTICIPACIONES NO CONTROLADORAS</t>
  </si>
  <si>
    <t>Participaciones no controladoras</t>
  </si>
  <si>
    <t>2290001000</t>
  </si>
  <si>
    <t>Interes Minoritario</t>
  </si>
  <si>
    <t>2290003000</t>
  </si>
  <si>
    <t>Interes Minoritario Balance N3000</t>
  </si>
  <si>
    <t>Aguas Andinas ©
M$</t>
  </si>
  <si>
    <t>1120003000</t>
  </si>
  <si>
    <t>Intereses devengados menor 90 dias</t>
  </si>
  <si>
    <t>Essal S.A.
6/2020</t>
  </si>
  <si>
    <t>Iberaguas Ltda.
6/2020</t>
  </si>
  <si>
    <t>Manquehue S.A.
6/2020</t>
  </si>
  <si>
    <t>Cordillera S.A.
6/2020</t>
  </si>
  <si>
    <t>Ecoriles S.A.
6/2020</t>
  </si>
  <si>
    <t>Gestión y Servicios S.A.
6/2020</t>
  </si>
  <si>
    <t>Anam S.A.
6/2020</t>
  </si>
  <si>
    <t>Aguas del  Maipo S.A.
6/2020</t>
  </si>
  <si>
    <t>Andinas S.A.
6/2020</t>
  </si>
  <si>
    <t>Fair Value
6/2020</t>
  </si>
  <si>
    <t>Ajustes Consolidación
6/2020</t>
  </si>
  <si>
    <t>Consolidado
6/2020</t>
  </si>
  <si>
    <t>1110016300</t>
  </si>
  <si>
    <t>0163 - Banco BCI Disponible</t>
  </si>
  <si>
    <t>1110012Q41</t>
  </si>
  <si>
    <t>012Q - Baanco Estado (depósitos propios)</t>
  </si>
  <si>
    <t>1110101K41</t>
  </si>
  <si>
    <t>1110001M22</t>
  </si>
  <si>
    <t>1110016G80</t>
  </si>
  <si>
    <t>Credito e Inversiones (cargos por aclarar)</t>
  </si>
  <si>
    <t>1110001G21</t>
  </si>
  <si>
    <t>1110001Q22</t>
  </si>
  <si>
    <t>Bco  CHILE (Transferencias)</t>
  </si>
  <si>
    <t>1110372K60</t>
  </si>
  <si>
    <t>372K - Santander  (depósitos por aclarar)</t>
  </si>
  <si>
    <t>1110037Q80</t>
  </si>
  <si>
    <t>037Q - SANTANDER PAC (Cargos por Aclarar)</t>
  </si>
  <si>
    <t>1110039180</t>
  </si>
  <si>
    <t xml:space="preserve"> Itaú pac (cargos por aclarar)</t>
  </si>
  <si>
    <t>1110504K40</t>
  </si>
  <si>
    <t>504K - BBVA (abonos esperados)</t>
  </si>
  <si>
    <t>1110504K80</t>
  </si>
  <si>
    <t>504K - BBVA   (cargos por aclarar)</t>
  </si>
  <si>
    <t>1110037Q65</t>
  </si>
  <si>
    <t>037Q - SANTANDER PAC (Recaudación Pac)</t>
  </si>
  <si>
    <t>1110372K22</t>
  </si>
  <si>
    <t>372K - Santander   (transferencias emitidas)</t>
  </si>
  <si>
    <t>1110372K41</t>
  </si>
  <si>
    <t>372K - Santander  (depósitos propios)</t>
  </si>
  <si>
    <t>1110001122</t>
  </si>
  <si>
    <t>Banco Chile (transferencias emitidas)</t>
  </si>
  <si>
    <t>1110001A81</t>
  </si>
  <si>
    <t>001A - Chile Pac (cheques protestados)</t>
  </si>
  <si>
    <t>1110001K23</t>
  </si>
  <si>
    <t>001K - Banco de Chile (vale vista emitido)</t>
  </si>
  <si>
    <t>1110001Q65</t>
  </si>
  <si>
    <t>001q - Chile pac (recaudación pac)</t>
  </si>
  <si>
    <t>1110012181</t>
  </si>
  <si>
    <t>0121 - estado (cheques protestados)</t>
  </si>
  <si>
    <t>1110012K21</t>
  </si>
  <si>
    <t>012K - Estado  (cheques girados)</t>
  </si>
  <si>
    <t>1110016K00</t>
  </si>
  <si>
    <t>161K - BCI  (disponible)</t>
  </si>
  <si>
    <t>1110016K41</t>
  </si>
  <si>
    <t>016K - BCI  (depósitos propios)</t>
  </si>
  <si>
    <t>1110028Q41</t>
  </si>
  <si>
    <t>028Q - BICE  (Depósitos Propios)</t>
  </si>
  <si>
    <t>1160004500</t>
  </si>
  <si>
    <t>Crédito de Investigación y desarrollo</t>
  </si>
  <si>
    <t>Activos no corrientes mantenidos para la venta</t>
  </si>
  <si>
    <t>1190002000</t>
  </si>
  <si>
    <t>Activo mantenidos para la venta</t>
  </si>
  <si>
    <t>1185002500</t>
  </si>
  <si>
    <t>Activación gtos bancarios cte</t>
  </si>
  <si>
    <t>6160000800</t>
  </si>
  <si>
    <t>Ingresos BOT</t>
  </si>
  <si>
    <t>6220001000</t>
  </si>
  <si>
    <t>Devolucion de seguro</t>
  </si>
  <si>
    <t>6150009600</t>
  </si>
  <si>
    <t>Provision disposicion</t>
  </si>
  <si>
    <t>6150009400</t>
  </si>
  <si>
    <t>Provision recoleccion</t>
  </si>
  <si>
    <t>6160003500</t>
  </si>
  <si>
    <t>Limpieza y Mantención EERR</t>
  </si>
  <si>
    <t>6240004000</t>
  </si>
  <si>
    <t>ingresos no operacionale</t>
  </si>
  <si>
    <t>6240003500</t>
  </si>
  <si>
    <t>Aportes no reembolsables</t>
  </si>
  <si>
    <t>6240003000</t>
  </si>
  <si>
    <t>Ingresos recintos</t>
  </si>
  <si>
    <t>6240002500</t>
  </si>
  <si>
    <t>Otros ing. Por ventas</t>
  </si>
  <si>
    <t>6240001300</t>
  </si>
  <si>
    <t>Otros Ingresos Comercial con Empresas Relacionadas</t>
  </si>
  <si>
    <t>6240001000</t>
  </si>
  <si>
    <t>Otros ing.comercial</t>
  </si>
  <si>
    <t>6240000500</t>
  </si>
  <si>
    <t>Ingresos por servicios a terceros</t>
  </si>
  <si>
    <t>6230000600</t>
  </si>
  <si>
    <t>Descuentos y multas a proveedo</t>
  </si>
  <si>
    <t>6220000700</t>
  </si>
  <si>
    <t>Ingresos  por venta de materiales emp.relacionadas</t>
  </si>
  <si>
    <t>6210001100</t>
  </si>
  <si>
    <t>Arriendo inmuebles cobrado a empresas relacionadas</t>
  </si>
  <si>
    <t>6210001000</t>
  </si>
  <si>
    <t>Arriendo de inmuebles recibidos</t>
  </si>
  <si>
    <t>6165001000</t>
  </si>
  <si>
    <t>Servicio de muestro a terceros</t>
  </si>
  <si>
    <t>6165000900</t>
  </si>
  <si>
    <t>Servicio de muestro a empresas relacionadas</t>
  </si>
  <si>
    <t>6165000800</t>
  </si>
  <si>
    <t>Analisis suelos y lodos a terceros</t>
  </si>
  <si>
    <t>6165000700</t>
  </si>
  <si>
    <t>Analisis suelos y lodos a empresas relacionadas</t>
  </si>
  <si>
    <t>6165000200</t>
  </si>
  <si>
    <t>Analisis A.P. a terceros</t>
  </si>
  <si>
    <t>6165000100</t>
  </si>
  <si>
    <t>Analisis A.P. a empresas relacionadas</t>
  </si>
  <si>
    <t>6160003000</t>
  </si>
  <si>
    <t>Servicios de Mantención Terceros</t>
  </si>
  <si>
    <t>6160002500</t>
  </si>
  <si>
    <t>Consultoría y Asesoría Técnica  SIG</t>
  </si>
  <si>
    <t>6160001100</t>
  </si>
  <si>
    <t>Otros ingresos operacionales</t>
  </si>
  <si>
    <t>6160000700</t>
  </si>
  <si>
    <t>Ingresos por Operación de Plantas</t>
  </si>
  <si>
    <t>6160000600</t>
  </si>
  <si>
    <t>Consultorias</t>
  </si>
  <si>
    <t>6160000500</t>
  </si>
  <si>
    <t>Ingresos por Exceso de Carga</t>
  </si>
  <si>
    <t>6160000200</t>
  </si>
  <si>
    <t>Venta de Materiales Terceros</t>
  </si>
  <si>
    <t>6160000100</t>
  </si>
  <si>
    <t>Venta de Materiales  Empresas Relacionadas</t>
  </si>
  <si>
    <t>6150009900</t>
  </si>
  <si>
    <t>Provision ingresos no regulados</t>
  </si>
  <si>
    <t>6150009800</t>
  </si>
  <si>
    <t>Provision ingresos Empresas relacionadas</t>
  </si>
  <si>
    <t>6150009701</t>
  </si>
  <si>
    <t>Provisión interconexión terceros</t>
  </si>
  <si>
    <t>6150009601</t>
  </si>
  <si>
    <t>Provisión interconexión EERR</t>
  </si>
  <si>
    <t>6150009500</t>
  </si>
  <si>
    <t>Provision agua sobre consumo</t>
  </si>
  <si>
    <t>6150009401</t>
  </si>
  <si>
    <t>Provision agua normal</t>
  </si>
  <si>
    <t>6150000300</t>
  </si>
  <si>
    <t>Ingresos por trabajos pagados por terceros</t>
  </si>
  <si>
    <t>6150000100</t>
  </si>
  <si>
    <t>Ingresos aguas rurales</t>
  </si>
  <si>
    <t>6140000800</t>
  </si>
  <si>
    <t>Riles - No Regulados (Essal)</t>
  </si>
  <si>
    <t>6140000700</t>
  </si>
  <si>
    <t>Interconexión AS- Interceptores, terceros</t>
  </si>
  <si>
    <t>6140000600</t>
  </si>
  <si>
    <t>Interconexión AS- interceptores,relacionadas</t>
  </si>
  <si>
    <t>6140000500</t>
  </si>
  <si>
    <t>Interconexion AS- tratamiento, terceros</t>
  </si>
  <si>
    <t>6140000400</t>
  </si>
  <si>
    <t>Interconexion AS- tratamiento, relacionadas</t>
  </si>
  <si>
    <t>6140000301</t>
  </si>
  <si>
    <t>Otros ingresos de AS por servicios a Emp. Relacion</t>
  </si>
  <si>
    <t>6140000200</t>
  </si>
  <si>
    <t>Cargo variable disposicion a servidas</t>
  </si>
  <si>
    <t>6140000100</t>
  </si>
  <si>
    <t>Tratamiento aguas servidas</t>
  </si>
  <si>
    <t>6130000700</t>
  </si>
  <si>
    <t>Ingresos por desobtrucción de U.D.</t>
  </si>
  <si>
    <t>6130000600</t>
  </si>
  <si>
    <t>Riles Regulados</t>
  </si>
  <si>
    <t>6130000400</t>
  </si>
  <si>
    <t>Uniones domiciliarias de alcantarillado</t>
  </si>
  <si>
    <t>6130000300</t>
  </si>
  <si>
    <t>Interconexion AS- colectores, terceros</t>
  </si>
  <si>
    <t>6130000200</t>
  </si>
  <si>
    <t>Interconexion AS- colectores, relacionadas</t>
  </si>
  <si>
    <t>6130000100</t>
  </si>
  <si>
    <t>Cargo variable alcantarillado</t>
  </si>
  <si>
    <t>6120000800</t>
  </si>
  <si>
    <t>Interconexiones AP,relacionadas</t>
  </si>
  <si>
    <t>6120000700</t>
  </si>
  <si>
    <t>Otros ingresos distribucion</t>
  </si>
  <si>
    <t>6120000600</t>
  </si>
  <si>
    <t>Conexiones domicialiarias agua potable</t>
  </si>
  <si>
    <t>6120000500</t>
  </si>
  <si>
    <t>Cortes y reposiciones</t>
  </si>
  <si>
    <t>6120000400</t>
  </si>
  <si>
    <t>Reparacion medidores</t>
  </si>
  <si>
    <t>6120000300</t>
  </si>
  <si>
    <t>Cargo fijo clientela</t>
  </si>
  <si>
    <t>6120000200</t>
  </si>
  <si>
    <t>Cargo variable sobreconsumo distribucion</t>
  </si>
  <si>
    <t>6120000100</t>
  </si>
  <si>
    <t>Cargo variable distribucion</t>
  </si>
  <si>
    <t>6110000300</t>
  </si>
  <si>
    <t>Fluoruracion de agua potable</t>
  </si>
  <si>
    <t>6110000200</t>
  </si>
  <si>
    <t>Cargo variable sobreconsumo produccion</t>
  </si>
  <si>
    <t>6110000100</t>
  </si>
  <si>
    <t>Cargo variable produccion</t>
  </si>
  <si>
    <t>INGRESOS DE ACTIVIDADES ORDINARI</t>
  </si>
  <si>
    <t>Ingresos de actividades ordinarias</t>
  </si>
  <si>
    <t>5102001500</t>
  </si>
  <si>
    <t>Sulfato Ferrico</t>
  </si>
  <si>
    <t>5103002700</t>
  </si>
  <si>
    <t>Renovacion uniones domic. Alc.</t>
  </si>
  <si>
    <t>5102009100</t>
  </si>
  <si>
    <t>Compra de agua</t>
  </si>
  <si>
    <t>5102001100</t>
  </si>
  <si>
    <t>5102001300</t>
  </si>
  <si>
    <t>Sulfato aluminio</t>
  </si>
  <si>
    <t>5102001700</t>
  </si>
  <si>
    <t>5102001900</t>
  </si>
  <si>
    <t>5102002000</t>
  </si>
  <si>
    <t>Cal</t>
  </si>
  <si>
    <t>5102002100</t>
  </si>
  <si>
    <t>Otros insumos de a.p.</t>
  </si>
  <si>
    <t>5102002300</t>
  </si>
  <si>
    <t>Fluor acido</t>
  </si>
  <si>
    <t>5102002350</t>
  </si>
  <si>
    <t>Fluor sal</t>
  </si>
  <si>
    <t>5102002400</t>
  </si>
  <si>
    <t>Polimeros</t>
  </si>
  <si>
    <t>5102002500</t>
  </si>
  <si>
    <t>Otros insumos de aguas de servidas</t>
  </si>
  <si>
    <t>5102003100</t>
  </si>
  <si>
    <t>Gto combustibles y lubricantes vehiculos</t>
  </si>
  <si>
    <t>5102003101</t>
  </si>
  <si>
    <t>Gto combustibles y lubricantes no  vehiculos</t>
  </si>
  <si>
    <t>5102003110</t>
  </si>
  <si>
    <t>Combustibles no vehículos Empresa Relacionadas</t>
  </si>
  <si>
    <t>5102006000</t>
  </si>
  <si>
    <t>Gasto en medidores de a.p.</t>
  </si>
  <si>
    <t>5102007100</t>
  </si>
  <si>
    <t>Materiales  de mantencion operativa</t>
  </si>
  <si>
    <t>5102007101</t>
  </si>
  <si>
    <t>Mater.Manten. EERR</t>
  </si>
  <si>
    <t>5102007102</t>
  </si>
  <si>
    <t>Materiales  de mantencion recintos</t>
  </si>
  <si>
    <t>5102007200</t>
  </si>
  <si>
    <t>Gasto en materiales para laboratorio</t>
  </si>
  <si>
    <t>5102007500</t>
  </si>
  <si>
    <t>Mat y equipo  seguridad e higiene</t>
  </si>
  <si>
    <t>5102007900</t>
  </si>
  <si>
    <t>Herramientas para el personal</t>
  </si>
  <si>
    <t>5102007901</t>
  </si>
  <si>
    <t>Herramientas accesorios de explotacion</t>
  </si>
  <si>
    <t>5102008300</t>
  </si>
  <si>
    <t>Articulos de escritorio, computacionale</t>
  </si>
  <si>
    <t>5106000100</t>
  </si>
  <si>
    <t>E. Electrica recintos prod.</t>
  </si>
  <si>
    <t>MATERIAS PRIMAS Y CONSUMIBLES UT</t>
  </si>
  <si>
    <t>Materias primas y consumibles utilizados</t>
  </si>
  <si>
    <t>5101000100</t>
  </si>
  <si>
    <t>Remuneraciones</t>
  </si>
  <si>
    <t>5101000300</t>
  </si>
  <si>
    <t>Horas extraordinarias</t>
  </si>
  <si>
    <t>5101000500</t>
  </si>
  <si>
    <t>Viaticos</t>
  </si>
  <si>
    <t>5101000600</t>
  </si>
  <si>
    <t>Gratificaciones</t>
  </si>
  <si>
    <t>5101000700</t>
  </si>
  <si>
    <t>Indemnizaciones y desahucios</t>
  </si>
  <si>
    <t>5101000900</t>
  </si>
  <si>
    <t>Aportes previsionales</t>
  </si>
  <si>
    <t>5101001600</t>
  </si>
  <si>
    <t>Beneficios Nominados</t>
  </si>
  <si>
    <t>5101001700</t>
  </si>
  <si>
    <t>Gastos de capacitacion</t>
  </si>
  <si>
    <t>5101002200</t>
  </si>
  <si>
    <t>Gasto en vestuario y calzado seguridad</t>
  </si>
  <si>
    <t>5101003000</t>
  </si>
  <si>
    <t>Beneficios corporativos</t>
  </si>
  <si>
    <t>5101003500</t>
  </si>
  <si>
    <t>Servicios temporales</t>
  </si>
  <si>
    <t>5101003600</t>
  </si>
  <si>
    <t>Activacion mano de obra</t>
  </si>
  <si>
    <t>5101004000</t>
  </si>
  <si>
    <t>Vacaciones devengadas</t>
  </si>
  <si>
    <t>GASTOS POR BENEFICIOS A LOS EMPL</t>
  </si>
  <si>
    <t>Gastos por beneficios a los empleados</t>
  </si>
  <si>
    <t>5109006000</t>
  </si>
  <si>
    <t>Depreciacion de los derecho uso vehiculos</t>
  </si>
  <si>
    <t>5109007000</t>
  </si>
  <si>
    <t>Depreciacion de los derecho uso edificio</t>
  </si>
  <si>
    <t>GASTO POR DEPRECIACIÓN DERECHO U</t>
  </si>
  <si>
    <t>Gasto por depreciación derecho uso</t>
  </si>
  <si>
    <t>5110005000</t>
  </si>
  <si>
    <t>Amortizacion otros intangibles</t>
  </si>
  <si>
    <t>5109002100</t>
  </si>
  <si>
    <t>Amortizacion software</t>
  </si>
  <si>
    <t>5110004000</t>
  </si>
  <si>
    <t>Amortizacion derechos</t>
  </si>
  <si>
    <t>GASTO POR AMORTIZACIÓN</t>
  </si>
  <si>
    <t>Gasto por amortización</t>
  </si>
  <si>
    <t>5110003000</t>
  </si>
  <si>
    <t>Amortización gastos diferidos o anticipados</t>
  </si>
  <si>
    <t>5109000300</t>
  </si>
  <si>
    <t>Depreciacion edificaciones</t>
  </si>
  <si>
    <t>5109000500</t>
  </si>
  <si>
    <t>Depreciacion obras complementarias</t>
  </si>
  <si>
    <t>5109000700</t>
  </si>
  <si>
    <t>Depreciacion instalaciones de produccion</t>
  </si>
  <si>
    <t>5109000900</t>
  </si>
  <si>
    <t>Depreciacion redes de agua potable</t>
  </si>
  <si>
    <t>5109001100</t>
  </si>
  <si>
    <t>Depreciacion redes de alcantarillado</t>
  </si>
  <si>
    <t>5109001300</t>
  </si>
  <si>
    <t>Depreciacion plantas de tratamiento a.s.</t>
  </si>
  <si>
    <t>5109001500</t>
  </si>
  <si>
    <t>Depreciacion otras instalaciones</t>
  </si>
  <si>
    <t>5109001700</t>
  </si>
  <si>
    <t>Depreciacion maquinas y equipos</t>
  </si>
  <si>
    <t>5109001900</t>
  </si>
  <si>
    <t>Depreciacion hardware</t>
  </si>
  <si>
    <t>5109002500</t>
  </si>
  <si>
    <t>Depreciacion vehiculos</t>
  </si>
  <si>
    <t>5109002700</t>
  </si>
  <si>
    <t>Depreciacion muebles y enseres</t>
  </si>
  <si>
    <t>5213001500</t>
  </si>
  <si>
    <t>Depreciacion bs fuera de uso</t>
  </si>
  <si>
    <t>GASTO POR DEPRECIACIÓN</t>
  </si>
  <si>
    <t>Gasto por depreciación</t>
  </si>
  <si>
    <t>GASTO POR DEPRECIACIÓN Y AMORTIZ</t>
  </si>
  <si>
    <t>Gasto por depreciación y amortización</t>
  </si>
  <si>
    <t>5104001000</t>
  </si>
  <si>
    <t>Gastos de arrendamiento IFRS16</t>
  </si>
  <si>
    <t>5108003100</t>
  </si>
  <si>
    <t>Viajes-Estadias-Reemb. fuera del pais</t>
  </si>
  <si>
    <t>5213000200</t>
  </si>
  <si>
    <t>Costo vta materiales</t>
  </si>
  <si>
    <t>5213001000</t>
  </si>
  <si>
    <t>Costo vta materiales empresas relacionadas</t>
  </si>
  <si>
    <t>5213001100</t>
  </si>
  <si>
    <t>Costo por Servicios a Terceros</t>
  </si>
  <si>
    <t>5105000300</t>
  </si>
  <si>
    <t>Revision de Proyectos</t>
  </si>
  <si>
    <t>5200001000</t>
  </si>
  <si>
    <t>Gasto por donacion</t>
  </si>
  <si>
    <t>5214000500</t>
  </si>
  <si>
    <t>Multa</t>
  </si>
  <si>
    <t>5213004000</t>
  </si>
  <si>
    <t>Ajuste precio diferencias em/rf</t>
  </si>
  <si>
    <t>5212000100</t>
  </si>
  <si>
    <t>Deudores incobrables</t>
  </si>
  <si>
    <t>5108002900</t>
  </si>
  <si>
    <t>Iva sin derecho a credito</t>
  </si>
  <si>
    <t>5108002700</t>
  </si>
  <si>
    <t>Eventos corporativos</t>
  </si>
  <si>
    <t>5108002300</t>
  </si>
  <si>
    <t>Patentes municipales</t>
  </si>
  <si>
    <t>5108002100</t>
  </si>
  <si>
    <t>Gastos rechazados tributar.</t>
  </si>
  <si>
    <t>5108001900</t>
  </si>
  <si>
    <t>Derechos, cuotas y aportes</t>
  </si>
  <si>
    <t>5108001800</t>
  </si>
  <si>
    <t>Servicios postales y mensajeria</t>
  </si>
  <si>
    <t>5108001700</t>
  </si>
  <si>
    <t>Otros gastos generales</t>
  </si>
  <si>
    <t>5108001500</t>
  </si>
  <si>
    <t>Contribuciones de b. Raices</t>
  </si>
  <si>
    <t>5108001300</t>
  </si>
  <si>
    <t>Gastos del  Directorio</t>
  </si>
  <si>
    <t>5108001200</t>
  </si>
  <si>
    <t>Remun. Directorio</t>
  </si>
  <si>
    <t>5108000901</t>
  </si>
  <si>
    <t>Seguros no vehiculos</t>
  </si>
  <si>
    <t>5108000900</t>
  </si>
  <si>
    <t>Seguros vehículos</t>
  </si>
  <si>
    <t>5108000700</t>
  </si>
  <si>
    <t>Fondo fijo rotatorio</t>
  </si>
  <si>
    <t>5108000500</t>
  </si>
  <si>
    <t>Suscripciones</t>
  </si>
  <si>
    <t>5108000300</t>
  </si>
  <si>
    <t>Difusion y publicidad</t>
  </si>
  <si>
    <t>5107005000</t>
  </si>
  <si>
    <t>Contingencias Judiciales</t>
  </si>
  <si>
    <t>5107002000</t>
  </si>
  <si>
    <t>Servicios de Empresas Relacionadas</t>
  </si>
  <si>
    <t>5107001200</t>
  </si>
  <si>
    <t>Serv. De vigilancia</t>
  </si>
  <si>
    <t>5107001100</t>
  </si>
  <si>
    <t>Servicio telefonico</t>
  </si>
  <si>
    <t>5107001000</t>
  </si>
  <si>
    <t>Servicio fotoc.  E impresiones</t>
  </si>
  <si>
    <t>5107000700</t>
  </si>
  <si>
    <t>Servicio de aseo</t>
  </si>
  <si>
    <t>5107000500</t>
  </si>
  <si>
    <t>O&amp;M Farfana Mapocho Trebal</t>
  </si>
  <si>
    <t>5107000300</t>
  </si>
  <si>
    <t>Asesorias</t>
  </si>
  <si>
    <t>5107000100</t>
  </si>
  <si>
    <t>Serv. De informatica</t>
  </si>
  <si>
    <t>5106000200</t>
  </si>
  <si>
    <t>Energia electrica de oficinas</t>
  </si>
  <si>
    <t>5105002000</t>
  </si>
  <si>
    <t>Serv.Analisis de agua</t>
  </si>
  <si>
    <t>5105001700</t>
  </si>
  <si>
    <t>Suministro de impresión de documentos</t>
  </si>
  <si>
    <t>5105001500</t>
  </si>
  <si>
    <t>Serv.cobranza externa</t>
  </si>
  <si>
    <t>5105001300</t>
  </si>
  <si>
    <t>Atencion telefonica y otros</t>
  </si>
  <si>
    <t>5105001101</t>
  </si>
  <si>
    <t>Servicio control de calidad Relacionadas</t>
  </si>
  <si>
    <t>5105001100</t>
  </si>
  <si>
    <t>Servicio control de calidad</t>
  </si>
  <si>
    <t>5105001000</t>
  </si>
  <si>
    <t>Serv. Inspeccion comercial</t>
  </si>
  <si>
    <t>5105000900</t>
  </si>
  <si>
    <t>Serv de recaud. Bancaria</t>
  </si>
  <si>
    <t>5105000700</t>
  </si>
  <si>
    <t>Recamb. De medidores</t>
  </si>
  <si>
    <t>5105000500</t>
  </si>
  <si>
    <t>Reparto de boletas</t>
  </si>
  <si>
    <t>5105000400</t>
  </si>
  <si>
    <t>Serv corte y reposicion serv. de a.p.</t>
  </si>
  <si>
    <t>5105000100</t>
  </si>
  <si>
    <t>Lectura de medidores</t>
  </si>
  <si>
    <t>5104000900</t>
  </si>
  <si>
    <t>Arriendo serv. De transporte</t>
  </si>
  <si>
    <t>5104000700</t>
  </si>
  <si>
    <t>Arriendo de Maquinas</t>
  </si>
  <si>
    <t>5104000600</t>
  </si>
  <si>
    <t>Arriendo  inmuebles Empr.relacionada</t>
  </si>
  <si>
    <t>5104000500</t>
  </si>
  <si>
    <t>Arriendo de inmuebles pagados</t>
  </si>
  <si>
    <t>5104000200</t>
  </si>
  <si>
    <t>Arriendo lineas digitales</t>
  </si>
  <si>
    <t>5103007500</t>
  </si>
  <si>
    <t>Retiro de residuos y lodos de plantas</t>
  </si>
  <si>
    <t>5103007300</t>
  </si>
  <si>
    <t>Gasto interconexion Agua Servidas Empresas relacio</t>
  </si>
  <si>
    <t>5103007001</t>
  </si>
  <si>
    <t>Gasto interconexion Agua Potable con terceros</t>
  </si>
  <si>
    <t>5103007000</t>
  </si>
  <si>
    <t>Gasto interconexion Agua Potable Empresas relacion</t>
  </si>
  <si>
    <t>5103006200</t>
  </si>
  <si>
    <t>Gastos por uso Plantas</t>
  </si>
  <si>
    <t>5103006000</t>
  </si>
  <si>
    <t>Servicios de Terceros</t>
  </si>
  <si>
    <t>5103005500</t>
  </si>
  <si>
    <t>Trabajos pagados por clientes</t>
  </si>
  <si>
    <t>5103005300</t>
  </si>
  <si>
    <t>Uniones domic. Nuevas de alc.</t>
  </si>
  <si>
    <t>5103005100</t>
  </si>
  <si>
    <t>Servicios nuevos de a. Pot.</t>
  </si>
  <si>
    <t>5103004800</t>
  </si>
  <si>
    <t>Reparacion por daños de terc. Alc</t>
  </si>
  <si>
    <t>5103004700</t>
  </si>
  <si>
    <t>Reparacion por daños de terc. A.p.</t>
  </si>
  <si>
    <t>5103004300</t>
  </si>
  <si>
    <t>Mantencion hardware y software</t>
  </si>
  <si>
    <t>5103003900</t>
  </si>
  <si>
    <t>Mant. Y rep. De vehiculos</t>
  </si>
  <si>
    <t>5103003800</t>
  </si>
  <si>
    <t>Mant. Areas verdes</t>
  </si>
  <si>
    <t>5103003500</t>
  </si>
  <si>
    <t>Mant. y rep. eq.ofic. y otros eq.</t>
  </si>
  <si>
    <t>5103003300</t>
  </si>
  <si>
    <t>Mant. y rep. Establec. Prod. Y adm.</t>
  </si>
  <si>
    <t>5103003100</t>
  </si>
  <si>
    <t>Mant. Y rep. Maq. Y eq. Product.</t>
  </si>
  <si>
    <t>5103003000</t>
  </si>
  <si>
    <t>Permisos y derechos</t>
  </si>
  <si>
    <t>5103002900</t>
  </si>
  <si>
    <t>Rotura y rep. De pavimento</t>
  </si>
  <si>
    <t>5103002500</t>
  </si>
  <si>
    <t>Mant. Y rep. Uniones domic. Alc.</t>
  </si>
  <si>
    <t>5103002400</t>
  </si>
  <si>
    <t>Limpieza de colectores</t>
  </si>
  <si>
    <t>5103002300</t>
  </si>
  <si>
    <t>Desobstruccion colect. Alc.</t>
  </si>
  <si>
    <t>5103002200</t>
  </si>
  <si>
    <t>Desobtruccion de UD</t>
  </si>
  <si>
    <t>5103001500</t>
  </si>
  <si>
    <t>Mant. Y rep. Redes de  alcantarillado</t>
  </si>
  <si>
    <t>5103001100</t>
  </si>
  <si>
    <t>Renovacion conex. Domic. A.p.</t>
  </si>
  <si>
    <t>5103000900</t>
  </si>
  <si>
    <t>Mant. Y rep. Conex. Domic. A.p.</t>
  </si>
  <si>
    <t>5103000100</t>
  </si>
  <si>
    <t>Mant. Y rep. Redes de  a.p.</t>
  </si>
  <si>
    <t>5213000900</t>
  </si>
  <si>
    <t>Deterioro de Inventarios</t>
  </si>
  <si>
    <t>OTROS GASTOS, POR NATURALEZA</t>
  </si>
  <si>
    <t>Otros gastos, por naturaleza</t>
  </si>
  <si>
    <t>5205000100</t>
  </si>
  <si>
    <t>Plan Reestructuración</t>
  </si>
  <si>
    <t>6240002000</t>
  </si>
  <si>
    <t>Otros ingresos extraordinarios</t>
  </si>
  <si>
    <t>5213000100</t>
  </si>
  <si>
    <t>Costo x vta act fijo</t>
  </si>
  <si>
    <t>5213002000</t>
  </si>
  <si>
    <t>Otros egresos no operacionales</t>
  </si>
  <si>
    <t>6220000100</t>
  </si>
  <si>
    <t>Ingreso x vta act fijo</t>
  </si>
  <si>
    <t>6240001500</t>
  </si>
  <si>
    <t>Venta de Chatarra y otros</t>
  </si>
  <si>
    <t>OTRAS GANANCIAS (PÉRDIDAS)</t>
  </si>
  <si>
    <t>Otras ganancias (pérdidas)</t>
  </si>
  <si>
    <t>6260001000</t>
  </si>
  <si>
    <t>Utilidad no realizada</t>
  </si>
  <si>
    <t>5211005000</t>
  </si>
  <si>
    <t>Perdida inv.emp.relacionadas</t>
  </si>
  <si>
    <t>6260000500</t>
  </si>
  <si>
    <t>Util.inv.emp.relacionada</t>
  </si>
  <si>
    <t>PARTICIPACIÓN EN LAS GANANCIAS (</t>
  </si>
  <si>
    <t>Participación en las ganancias (pérdidas) de asociadas y neg</t>
  </si>
  <si>
    <t>6230002000</t>
  </si>
  <si>
    <t>Comision de cobranza</t>
  </si>
  <si>
    <t>6230000100</t>
  </si>
  <si>
    <t>Intereses por deuda clientes</t>
  </si>
  <si>
    <t>6210005000</t>
  </si>
  <si>
    <t>Intereses x ptmos a empresas relacionadas</t>
  </si>
  <si>
    <t>6210001500</t>
  </si>
  <si>
    <t>reajustes e intereses ganados</t>
  </si>
  <si>
    <t>6210000500</t>
  </si>
  <si>
    <t>Ingresos por prepago de deudas</t>
  </si>
  <si>
    <t>6210000100</t>
  </si>
  <si>
    <t>Intereses financieros</t>
  </si>
  <si>
    <t>INGRESOS FINANCIEROS</t>
  </si>
  <si>
    <t>Ingresos financieros</t>
  </si>
  <si>
    <t>5211000400</t>
  </si>
  <si>
    <t>Interes por arrendamiento Operativo</t>
  </si>
  <si>
    <t>5214000100</t>
  </si>
  <si>
    <t>Activacion de intereses</t>
  </si>
  <si>
    <t>5211007000</t>
  </si>
  <si>
    <t>Amortización menor valor bonos</t>
  </si>
  <si>
    <t>5211000300</t>
  </si>
  <si>
    <t>Intereses y reajustes pagados</t>
  </si>
  <si>
    <t>5211000700</t>
  </si>
  <si>
    <t>Amortizacion impuestos por pagare</t>
  </si>
  <si>
    <t>5211001500</t>
  </si>
  <si>
    <t>Intereses y gastos bancarios</t>
  </si>
  <si>
    <t>5211002000</t>
  </si>
  <si>
    <t>Intereses por ptmos bancarios</t>
  </si>
  <si>
    <t>5211002500</t>
  </si>
  <si>
    <t>Intereses e impto por  pagares afr</t>
  </si>
  <si>
    <t>5211003500</t>
  </si>
  <si>
    <t>Intereses por ptmos Empresas Relacionadas</t>
  </si>
  <si>
    <t>5211006000</t>
  </si>
  <si>
    <t>Intereses bonos</t>
  </si>
  <si>
    <t>COSTOS FINANCIEROS</t>
  </si>
  <si>
    <t>Costos Financieros</t>
  </si>
  <si>
    <t>6210003000</t>
  </si>
  <si>
    <t>Diferencia de cambio positiva</t>
  </si>
  <si>
    <t>6210002000</t>
  </si>
  <si>
    <t>Diferencia de cambio por inversión financiera</t>
  </si>
  <si>
    <t>5211000800</t>
  </si>
  <si>
    <t>Diferencia de cambio negativa</t>
  </si>
  <si>
    <t>GANANCIAS (PÉRDIDAS) DE CAMBIO E</t>
  </si>
  <si>
    <t>Ganancias (pérdidas) de cambio en moneda extranjera</t>
  </si>
  <si>
    <t>5511000300</t>
  </si>
  <si>
    <t>Reajuste Activos</t>
  </si>
  <si>
    <t>5511000500</t>
  </si>
  <si>
    <t>Reajustes  pasivos</t>
  </si>
  <si>
    <t>RESULTADO POR UNIDADES REAJUSTAB</t>
  </si>
  <si>
    <t>Resultado por unidades reajustables</t>
  </si>
  <si>
    <t>5290000500</t>
  </si>
  <si>
    <t>Impuesto diferido IFRS 16</t>
  </si>
  <si>
    <t>5215002000</t>
  </si>
  <si>
    <t>Impto 1era cat. Ejerc.anterior</t>
  </si>
  <si>
    <t>5290000300</t>
  </si>
  <si>
    <t>Gasto en impuesto diferido</t>
  </si>
  <si>
    <t>5290000200</t>
  </si>
  <si>
    <t>Impuesto unico rta. Art. 21</t>
  </si>
  <si>
    <t>5290000100</t>
  </si>
  <si>
    <t>Impuesto a la renta 1 c.</t>
  </si>
  <si>
    <t>GASTOS POR IMPUESTOS</t>
  </si>
  <si>
    <t>Gastos por Impuestos a las Ganancias</t>
  </si>
  <si>
    <t>6290003000</t>
  </si>
  <si>
    <t>Interes Minoritario Balance N4200</t>
  </si>
  <si>
    <t>6290001000</t>
  </si>
  <si>
    <t>Int. Minoritario</t>
  </si>
  <si>
    <t>GANANCIA (PÉRDIDA), ATRIBUIBLE A</t>
  </si>
  <si>
    <t>Ganancia (pérdida), atribuible a participaciones no controla</t>
  </si>
  <si>
    <t>E1FECU</t>
  </si>
  <si>
    <t>Reporte Gestión FECU</t>
  </si>
  <si>
    <t>Nota</t>
  </si>
  <si>
    <t>M$</t>
  </si>
  <si>
    <t>Efectivo y equivalentes al efectivo</t>
  </si>
  <si>
    <t>Otros activos financieros</t>
  </si>
  <si>
    <t>Otros activos no financieros</t>
  </si>
  <si>
    <t>Deudores comerciales y otras cuentas por cobrar,</t>
  </si>
  <si>
    <t>Cuentas por cobrar a entidades relacionadas</t>
  </si>
  <si>
    <t>Derechos por cobrar</t>
  </si>
  <si>
    <t>Propiedades, plantas y equipos</t>
  </si>
  <si>
    <t>Activos por impuestos diferidos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</si>
  <si>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</si>
  <si>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</si>
  <si>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</si>
  <si>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</si>
  <si>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</si>
  <si>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</si>
  <si>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</si>
  <si>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CORRIENTES TOTALES</t>
  </si>
  <si>
    <t>Otros pasivos financieros</t>
  </si>
  <si>
    <t>Otras cuentas por pagar</t>
  </si>
  <si>
    <t>TOTAL DE PASIVOS NO CORRIENTES</t>
  </si>
  <si>
    <t xml:space="preserve">PATRIMONIO TOTAL </t>
  </si>
  <si>
    <t>ACTIVOS NO CORRIENTES MANTENIDOS PARA LA VENTA</t>
  </si>
  <si>
    <t>Essal S.A.
12/2019</t>
  </si>
  <si>
    <t>Iberaguas Ltda.
12/2019</t>
  </si>
  <si>
    <t>Manquehue S.A.
12/2019</t>
  </si>
  <si>
    <t>Cordillera S.A.
12/2019</t>
  </si>
  <si>
    <t>Ecoriles S.A.
12/2019</t>
  </si>
  <si>
    <t>Gestión y Servicios S.A.
12/2019</t>
  </si>
  <si>
    <t>Anam S.A.
12/2019</t>
  </si>
  <si>
    <t>Aguas del  Maipo S.A.
12/2019</t>
  </si>
  <si>
    <t>Andinas S.A.
12/2019</t>
  </si>
  <si>
    <t>Fair Value
12/2019</t>
  </si>
  <si>
    <t>Ajustes Consolidación
12/2019</t>
  </si>
  <si>
    <t>Consolidado
12/2019</t>
  </si>
  <si>
    <t>EcoRiles (I)
M$</t>
  </si>
  <si>
    <t>Gestión y Servicios (I)
M$</t>
  </si>
  <si>
    <t>Anam (I)
M$</t>
  </si>
  <si>
    <t>Aguas del Maipo (I)
M$</t>
  </si>
  <si>
    <t>1110039A41</t>
  </si>
  <si>
    <t>039A - Boston pac (depósitos propios)</t>
  </si>
  <si>
    <t>1110001J41</t>
  </si>
  <si>
    <t>1110001H80</t>
  </si>
  <si>
    <t>1110001M21</t>
  </si>
  <si>
    <t>1110001H21</t>
  </si>
  <si>
    <t>1120004300</t>
  </si>
  <si>
    <t>Int.devengados fondo mutuos</t>
  </si>
  <si>
    <t>1110039141</t>
  </si>
  <si>
    <t xml:space="preserve"> Itaú pac (depósitos propios)</t>
  </si>
  <si>
    <t>1110037121</t>
  </si>
  <si>
    <t>Santander (cheques girados)</t>
  </si>
  <si>
    <t>1110504141</t>
  </si>
  <si>
    <t>5041 - bhif matriz (depósitos propios)</t>
  </si>
  <si>
    <t>1110001Q21</t>
  </si>
  <si>
    <t>001Q - DE CHILE (Cheques Girados)</t>
  </si>
  <si>
    <t>1110001Q80</t>
  </si>
  <si>
    <t>001Q - DE CHILE (Cargos por Aclarar)</t>
  </si>
  <si>
    <t>1110014A41</t>
  </si>
  <si>
    <t>014A - Sudamericano-Pac (depósitos propios)</t>
  </si>
  <si>
    <t>1130004000</t>
  </si>
  <si>
    <t>Recaudacion por abonar otros conceptos</t>
  </si>
  <si>
    <t>1145003500</t>
  </si>
  <si>
    <t>Dividendos por cobrar a empresas relacionadas</t>
  </si>
  <si>
    <t>1370003000</t>
  </si>
  <si>
    <t>Activacion impuestos de pagare</t>
  </si>
  <si>
    <t>2155007000</t>
  </si>
  <si>
    <t>Retencion x pagar  Empresas Relacionadas</t>
  </si>
  <si>
    <t>2155006000</t>
  </si>
  <si>
    <t>Dividendo x pagar  Empresas Relacionadas</t>
  </si>
  <si>
    <t>1160007000</t>
  </si>
  <si>
    <t>Credito por compra activo fijo</t>
  </si>
  <si>
    <t>2224003000</t>
  </si>
  <si>
    <t>AFR por documentar</t>
  </si>
  <si>
    <t>OTRO RESULTADO INTEGRAL</t>
  </si>
  <si>
    <t>Componentes de otro resultado integral que no se reclasificarán al resultado del período, antes de impuestos</t>
  </si>
  <si>
    <t>Ganancias (pérdidas) actuariales por planes de beneficios definidos</t>
  </si>
  <si>
    <t>Otro resultado integral que no se reclasificará al resultado del período, antes de impuestos</t>
  </si>
  <si>
    <t>Impuestos a las ganancias relativos a componentes de otro resultado integral que no se reclasificará al resultado del período</t>
  </si>
  <si>
    <t>Impuesto a las ganancias relacionado con planes de beneficios definidos</t>
  </si>
  <si>
    <t>Total otro resultado integral</t>
  </si>
  <si>
    <t>Variación</t>
  </si>
  <si>
    <t>%</t>
  </si>
  <si>
    <t>01-04-2019
30-06-2019</t>
  </si>
  <si>
    <t>01-04-2020
30-06-2020</t>
  </si>
  <si>
    <t>Participación en las ganancias (pérdidas) de asociadas y negocion conjuntos</t>
  </si>
  <si>
    <t>Cobros procedentes de regalías, cuotas, comisiones y otros ingresos de actividades ordinarias</t>
  </si>
  <si>
    <t>Cobros procedentes de contratos mantenidos con propósitos de intermediación o para negociar</t>
  </si>
  <si>
    <t>Pagos procedentes de contratos mantenidos para intermediación o para negociar</t>
  </si>
  <si>
    <t>Dividendos pagados</t>
  </si>
  <si>
    <t>Dividendos recibidos</t>
  </si>
  <si>
    <t>Intereses pagados</t>
  </si>
  <si>
    <t>Intereses recibidos</t>
  </si>
  <si>
    <t>Otras entradas (salidas) de efectivo</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</si>
  <si>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</si>
  <si>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</si>
  <si>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</si>
  <si>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</si>
  <si>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</si>
  <si>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</si>
  <si>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</si>
  <si>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</si>
  <si>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</si>
  <si>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</si>
  <si>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</si>
  <si>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</si>
  <si>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</si>
  <si>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</si>
  <si>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</si>
  <si>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</si>
  <si>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</si>
  <si>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</si>
  <si>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Importes procedentes de la emisión de acciones</t>
  </si>
  <si>
    <t>Importes procedentes de la emisión de otros instrumentos de patrimonio</t>
  </si>
  <si>
    <t>Pagos por adquirir o rescatar las acciones de la entidad</t>
  </si>
  <si>
    <t>Pagos por otras participaciones en el patrimonio</t>
  </si>
  <si>
    <t>Préstamos de entidades relacionadas</t>
  </si>
  <si>
    <t>Pagos de pasivos por arrendamientos financieros</t>
  </si>
  <si>
    <t>Pagos de préstamos a entidades relacionadas</t>
  </si>
  <si>
    <t>Efectos de la variación en la tasa de cambio sobre el efectivo y equivalentes al efectivo</t>
  </si>
  <si>
    <t xml:space="preserve">Incremento (disminución) en el efectivo y equivalentes al efectivo, antes del efecto de los cambios en la tasa de cambio </t>
  </si>
  <si>
    <t>Cuadratura</t>
  </si>
  <si>
    <t>Totales</t>
  </si>
  <si>
    <t>$</t>
  </si>
  <si>
    <t>Moneda</t>
  </si>
  <si>
    <t xml:space="preserve">  Anticipo bonos</t>
  </si>
  <si>
    <t>CLP</t>
  </si>
  <si>
    <t>USD</t>
  </si>
  <si>
    <t>EUR</t>
  </si>
  <si>
    <t>Provisión por reestructuración
M$</t>
  </si>
  <si>
    <t>Provisión por reembolsos
M$</t>
  </si>
  <si>
    <t>Provisiones por costos de dejar fuera de servicio, restauración y rehabilitación
M$</t>
  </si>
  <si>
    <t>Otra provision relacionada con el medioambiente
M$</t>
  </si>
  <si>
    <t>Provisiones por compromisos de crédito
M$</t>
  </si>
  <si>
    <t>Provisión por impuestos distintos a los impuestos a las ganancias
M$</t>
  </si>
  <si>
    <t>Otras Provisiones diversas
M$</t>
  </si>
  <si>
    <t>Incremento (disminución) por transferencias y otros cambios, otras provisiones</t>
  </si>
  <si>
    <t>RESUMEN</t>
  </si>
  <si>
    <t>Essal</t>
  </si>
  <si>
    <t xml:space="preserve">Cordillera </t>
  </si>
  <si>
    <t>AA</t>
  </si>
  <si>
    <t>IAM</t>
  </si>
  <si>
    <t>TOTAL</t>
  </si>
  <si>
    <t xml:space="preserve">Directorio </t>
  </si>
  <si>
    <t>Comité de Directores</t>
  </si>
  <si>
    <t>ok, visto con Directores</t>
  </si>
  <si>
    <t>30-06-2020
M$</t>
  </si>
  <si>
    <t>AFR</t>
  </si>
  <si>
    <t>Préstamos bancarios</t>
  </si>
  <si>
    <t>Bonos</t>
  </si>
  <si>
    <t>Pasivo por arrendamiento</t>
  </si>
  <si>
    <t>Cuentas por pagar entidades relacionadas</t>
  </si>
  <si>
    <t>Sobre:</t>
  </si>
  <si>
    <t>Sociedad</t>
  </si>
  <si>
    <t xml:space="preserve">ASOCIACION DE CANALISTAS DEL MAIPO </t>
  </si>
  <si>
    <t>A. Andinas S.A.</t>
  </si>
  <si>
    <t>EMPRESA CONST. COTA MIL LTDA.</t>
  </si>
  <si>
    <t>CGE DISTRIBUCION</t>
  </si>
  <si>
    <t>EMP.DEPURADORA DE A.S. MAPOCHO EL T</t>
  </si>
  <si>
    <t>COMITE INNOVA CHILE</t>
  </si>
  <si>
    <t>INGENIERIA Y CONSTRUCCION MST LTDA.</t>
  </si>
  <si>
    <t>NOTA:</t>
  </si>
  <si>
    <t>CONSTRUCTORA SAN FRANCISCO</t>
  </si>
  <si>
    <t>CONSTRUCTORA PEREZ Y GOMEZ LTDA</t>
  </si>
  <si>
    <t xml:space="preserve">En estos reportes no se incluyen </t>
  </si>
  <si>
    <t>DGAC</t>
  </si>
  <si>
    <t>DALCO INGENIERIA LTDA.</t>
  </si>
  <si>
    <t>boletas entre empresas relacionadas</t>
  </si>
  <si>
    <t>DIRECCION  OBRAS  HIDRAULICAS</t>
  </si>
  <si>
    <t>SUEZ MEDIOAMBIENTE CHILE S.A.</t>
  </si>
  <si>
    <t>y se agrega la informacion de ESSAL</t>
  </si>
  <si>
    <t>DIRECCION VIALIDAD</t>
  </si>
  <si>
    <t>CONSTRUCTORA VALKO S A</t>
  </si>
  <si>
    <t>FERROCARRILES</t>
  </si>
  <si>
    <t>BROTEC CONSTRUCCIÓN LTDA.</t>
  </si>
  <si>
    <t>GOB REG METROPOLITANO</t>
  </si>
  <si>
    <t>TRANSPORTES RIO NEGRO LTDA.</t>
  </si>
  <si>
    <t>I MUN PAINE</t>
  </si>
  <si>
    <t>MUNICIPALIDAD  PROVIDENCIA</t>
  </si>
  <si>
    <t>MUNICIPALIDAD DE LA REINA</t>
  </si>
  <si>
    <t>CRILLON S.A.</t>
  </si>
  <si>
    <t>MUNICIPALIDAD DE  SANTIAGO</t>
  </si>
  <si>
    <t>TERRA AUSTRALIS INVERSIONES INMOBIL</t>
  </si>
  <si>
    <t>INMOB MACUL S.A.</t>
  </si>
  <si>
    <t>INM. Y CONST NVA. PACIFI. SUR LTDA.</t>
  </si>
  <si>
    <t>MUNICIPALIDAD  LA FLORIDA</t>
  </si>
  <si>
    <t>INMOB. Y COMERCIAL QUILICURA LTDA.</t>
  </si>
  <si>
    <t>MUNICIPALIDAD PEÑALOLEN</t>
  </si>
  <si>
    <t>INMOBILIARIA BBI S.A.</t>
  </si>
  <si>
    <t>SERVIU  METROPOLITANO</t>
  </si>
  <si>
    <t>IDOM CONSULTING, ENGINEERING</t>
  </si>
  <si>
    <t>S.I.S.S.</t>
  </si>
  <si>
    <t>ECHEVERRIA IZQUIERDO ING. Y CONSTRU</t>
  </si>
  <si>
    <t>SOCIEDAD CONC. MELIPILLA</t>
  </si>
  <si>
    <t>INMOBILIARIA MONTE ACONCAGUA S.A.</t>
  </si>
  <si>
    <t>TESORERÍA MUNICIPAL DE LA FLORIDA</t>
  </si>
  <si>
    <t>EMPRESAS JORDAN S.A.</t>
  </si>
  <si>
    <t>A. Cordillera S.A.</t>
  </si>
  <si>
    <t>SOC. DE TERCERIZACION DE SERV. PROV</t>
  </si>
  <si>
    <t>I MUN LAS CONDES</t>
  </si>
  <si>
    <t>I MUN LO BARNECHEA</t>
  </si>
  <si>
    <t>EMPRESA NACIONAL DE ENERGIA ENEX S.</t>
  </si>
  <si>
    <t>MUNICIPALIDAD  VITACURA</t>
  </si>
  <si>
    <t>EULEN CHILE S.A.</t>
  </si>
  <si>
    <t>BAPA S.A.</t>
  </si>
  <si>
    <t>INMOBILIARIA VIVIENDAS 2000 SPA</t>
  </si>
  <si>
    <t>A.Manquehue S.A.</t>
  </si>
  <si>
    <t>EMPRESA CONSTRUCTORA RICARDO</t>
  </si>
  <si>
    <t>EMP.CONST.MOLLER Y PEREZ-COTAPOS SA</t>
  </si>
  <si>
    <t>C. DE PETROLEOS DE CHILE COPEC S.A.</t>
  </si>
  <si>
    <t>CONSTRUCTORA CONCRETA S.A.</t>
  </si>
  <si>
    <t>Essal S.A</t>
  </si>
  <si>
    <t>SUEZ ADVANCED SOLUTIONS CHILE LTDA.</t>
  </si>
  <si>
    <t>BRENNTAG CHILE LTDA.</t>
  </si>
  <si>
    <t>SEGRETARIA REGIONAL</t>
  </si>
  <si>
    <t>ENEL DISTRIBUCION CHILE S.A</t>
  </si>
  <si>
    <t>GOBIERNO REGIONAL DE LA REGION DE LOS RIOS</t>
  </si>
  <si>
    <t>CONSTRUCTORA OLBERTZ LTDA</t>
  </si>
  <si>
    <t>I C M  S.A.</t>
  </si>
  <si>
    <t>TELEFONICA EMPRESAS CHILE S.A.</t>
  </si>
  <si>
    <t>EFE</t>
  </si>
  <si>
    <t>A DENHAM Y CIA LTDA</t>
  </si>
  <si>
    <t>SECRETARIO MINISTERIAL</t>
  </si>
  <si>
    <t>METLIFE CHILE SEGUROS DE VIDA S.A.</t>
  </si>
  <si>
    <t>CORP NACIONAL DEL COBRE</t>
  </si>
  <si>
    <t>Anam S.A.</t>
  </si>
  <si>
    <t>AES GENER S.A.</t>
  </si>
  <si>
    <t>DIRECTEMAR</t>
  </si>
  <si>
    <t>TRANSPORTE CENTRO SUR-NORTE S.A.</t>
  </si>
  <si>
    <t>SUPERINTENDENCIA DEL MEDIO AMBIENTE</t>
  </si>
  <si>
    <t>AUTORENTAS DEL PACIFICO SPA</t>
  </si>
  <si>
    <t>MOTOROLA CHILE S.A.</t>
  </si>
  <si>
    <t>CONSORCIO AQUAMBIENTE - EDAM</t>
  </si>
  <si>
    <t>SACYR CHILE S.A.</t>
  </si>
  <si>
    <t>OBRASCON HUARTE LAIN S.A.</t>
  </si>
  <si>
    <t>INMOBILIARIA EL QUIJOTE SPA</t>
  </si>
  <si>
    <t>DEGREMONT LIMITADA</t>
  </si>
  <si>
    <t>CONSTRUCTORA VESPUCIO ORIENTE S.A.</t>
  </si>
  <si>
    <t>INLAC S.A.</t>
  </si>
  <si>
    <t>CONSTRUCTORA OLBERTZ LTDA.</t>
  </si>
  <si>
    <t>INMOBILIARIA TERRAMERICA S.A.</t>
  </si>
  <si>
    <t>COBRA MONTAJES SERVICIOS Y AGUAS LTDA.</t>
  </si>
  <si>
    <t>Aguas Andinas S.A.</t>
  </si>
  <si>
    <t>Aguas Cordillera S.A.</t>
  </si>
  <si>
    <t>Aguas Manquehue S.A.</t>
  </si>
  <si>
    <t>ESSAL S.A.</t>
  </si>
  <si>
    <t>Base</t>
  </si>
  <si>
    <t xml:space="preserve"> </t>
  </si>
  <si>
    <t>Trabajadores Sindicalizados con cálculo de indemnización</t>
  </si>
  <si>
    <t>Trabajadores Sindicalizados, sin cálculo de indemnización</t>
  </si>
  <si>
    <t>Trabajadores que se rigen por código del trabajo</t>
  </si>
  <si>
    <t>Trabajadores con cláusulas especiales de indemnización</t>
  </si>
  <si>
    <t>Aguas del Maipo S.A.</t>
  </si>
  <si>
    <t>Essal S.A.</t>
  </si>
  <si>
    <t>EcoRiles S.A.</t>
  </si>
  <si>
    <t>Gestión y Servicios S.A.</t>
  </si>
  <si>
    <t>Análisis Ambientales S.A.</t>
  </si>
  <si>
    <t>VARIACION CON DICIEMBRE</t>
  </si>
  <si>
    <t xml:space="preserve">Total </t>
  </si>
  <si>
    <t>Total</t>
  </si>
  <si>
    <t>-</t>
  </si>
  <si>
    <t>Ecoriles S.A.</t>
  </si>
  <si>
    <t>Ajustes de Consolidación</t>
  </si>
  <si>
    <t>96.809.310-K</t>
  </si>
  <si>
    <t>95.579.800-5</t>
  </si>
  <si>
    <t>Empresa de Servicios Sanitarios de Los Lagos S.A.</t>
  </si>
  <si>
    <t>96.897.320-7</t>
  </si>
  <si>
    <t>Inversiones Iberaguas Ltda.</t>
  </si>
  <si>
    <t>Aguas</t>
  </si>
  <si>
    <t>Andinas S.A.</t>
  </si>
  <si>
    <t>Cordillera S.A.</t>
  </si>
  <si>
    <t>Manquehue S.A.</t>
  </si>
  <si>
    <t>Nota: Corresponde a la cuenta 5213000700 Deterioro activo.</t>
  </si>
  <si>
    <t>76.078.231-9</t>
  </si>
  <si>
    <t>Empresa Depuradora de Aguas Servidas Mapocho El Trebal Ltda.</t>
  </si>
  <si>
    <t>77.441.870-9</t>
  </si>
  <si>
    <t>Suez Medioambiente Chile S.A.</t>
  </si>
  <si>
    <t>77.274.820-5</t>
  </si>
  <si>
    <t>Inversiones Aguas Metropolitanas S.A.</t>
  </si>
  <si>
    <t>65.113.732-2</t>
  </si>
  <si>
    <t>Corporación Chilena de Investigación del Agua SpA.</t>
  </si>
  <si>
    <t>76.080.553-K</t>
  </si>
  <si>
    <t>Suez Advanced Solutions Chile Ltda.</t>
  </si>
  <si>
    <t>76.746.454-1</t>
  </si>
  <si>
    <t>Suez Biofactoria Andina Spa.</t>
  </si>
  <si>
    <t>Aqua Development Network S.A.</t>
  </si>
  <si>
    <t>96.817.230-1</t>
  </si>
  <si>
    <t>EPSA Electrica Puntilla S.A.</t>
  </si>
  <si>
    <t>70.009.410-3</t>
  </si>
  <si>
    <t>Asociación canalistas sociedad del canal del Maipo</t>
  </si>
  <si>
    <t>A03466604</t>
  </si>
  <si>
    <t>Logistium Servicios Logisticos S.A</t>
  </si>
  <si>
    <t>Suez Advanced Solutions Chile Ltda</t>
  </si>
  <si>
    <t>CL</t>
  </si>
  <si>
    <t xml:space="preserve">76.078.231-9 </t>
  </si>
  <si>
    <t xml:space="preserve">Empresa Depuradora de Aguas Servidas Mapocho El Trebal  </t>
  </si>
  <si>
    <t>Emp. Dep. Agua Serv. Mapocho-Trebal Ltda.</t>
  </si>
  <si>
    <t xml:space="preserve">77.441.870-9 </t>
  </si>
  <si>
    <t xml:space="preserve">Suez Medioambiente Chile S.A. </t>
  </si>
  <si>
    <t xml:space="preserve">96.817.230-1 </t>
  </si>
  <si>
    <t xml:space="preserve">EPSA Eléctrica Puntilla S.A. </t>
  </si>
  <si>
    <t xml:space="preserve">76.746.454-1 </t>
  </si>
  <si>
    <t xml:space="preserve">Suez Biofactoría Andina spa. </t>
  </si>
  <si>
    <t xml:space="preserve">70.009.410-3 </t>
  </si>
  <si>
    <t xml:space="preserve">Asociación de Canalistas del Canal del Maipo </t>
  </si>
  <si>
    <t xml:space="preserve">65.113.732-2 </t>
  </si>
  <si>
    <t xml:space="preserve">Corporación Chilena de Investigación del Agua </t>
  </si>
  <si>
    <t>Essal S.A. (1)</t>
  </si>
  <si>
    <t>Dividendos pagados en el periodo</t>
  </si>
  <si>
    <t>Costos de inventarios reconocidos como casto durante el periodo Jun-20</t>
  </si>
  <si>
    <t>Costos de inventarios reconocidos como casto durante el periodo Jun-19</t>
  </si>
  <si>
    <t xml:space="preserve">Adicionalmente, se presenta una estimación por deterioro de inventarios que incluyen montos relativos a obsolescencia derivados de la baja rotación, obsolescencia por daño y/o su precio en mercado sea mayor al 20%. El movimiento de la estimación antes mencionada es el siguiente: </t>
  </si>
  <si>
    <t>Corrientes</t>
  </si>
  <si>
    <t>Asociación Sociedad de Canalistas del Maipo</t>
  </si>
  <si>
    <t>Euro</t>
  </si>
  <si>
    <t>Moneda nacional y extranjera</t>
  </si>
  <si>
    <t>Total activos corrientes</t>
  </si>
  <si>
    <t>Total activos no corrientes</t>
  </si>
  <si>
    <t>Total pasivos corrientes</t>
  </si>
  <si>
    <t>Total pasivos no corrientes</t>
  </si>
  <si>
    <t>Aguas Andinas 2016</t>
  </si>
  <si>
    <t>Aguas Andinas 2015</t>
  </si>
  <si>
    <t>Chile</t>
  </si>
  <si>
    <t>Total 2020
%</t>
  </si>
  <si>
    <t>Total 2019
%</t>
  </si>
  <si>
    <t>89.221.000-4</t>
  </si>
  <si>
    <t>96.579.800-5</t>
  </si>
  <si>
    <t>96.945.210-3</t>
  </si>
  <si>
    <t>96.828.120-8</t>
  </si>
  <si>
    <t>96.967.550-1</t>
  </si>
  <si>
    <t>76.190.084-6</t>
  </si>
  <si>
    <t>Variable</t>
  </si>
  <si>
    <t>Fija</t>
  </si>
  <si>
    <t>Aportes financieros reembolsables</t>
  </si>
  <si>
    <t>Bono</t>
  </si>
  <si>
    <t>Aspectos financieros al 30-06-2020</t>
  </si>
  <si>
    <t>Nivel de Endeudamiento - Aguas Andinas Consolidado</t>
  </si>
  <si>
    <t>Banco BCI</t>
  </si>
  <si>
    <t>Banco de Chile</t>
  </si>
  <si>
    <t>BAGUA-AE</t>
  </si>
  <si>
    <t>BAGUA-AC</t>
  </si>
  <si>
    <t>BAGUA-AD</t>
  </si>
  <si>
    <t>BAGUA-AA</t>
  </si>
  <si>
    <t>BAGUA-Z</t>
  </si>
  <si>
    <t>BAGUA-X</t>
  </si>
  <si>
    <t>BAGUA‐W</t>
  </si>
  <si>
    <t>BAGUA‐V</t>
  </si>
  <si>
    <t>BAGUA‐U</t>
  </si>
  <si>
    <t>BAGUA‐S</t>
  </si>
  <si>
    <t>BAGUA‐Q</t>
  </si>
  <si>
    <t>BAGUA‐P</t>
  </si>
  <si>
    <t>BAGUA‐M</t>
  </si>
  <si>
    <t>GARANTIAS</t>
  </si>
  <si>
    <t>NO FISCO</t>
  </si>
  <si>
    <t>PASIVO EXIGIBLE</t>
  </si>
  <si>
    <t>NIVEL DE ENDEUDAMIENTO</t>
  </si>
  <si>
    <t>Cobertura Gastos Financiero - Aguas Andinas Consolidado</t>
  </si>
  <si>
    <t>Ebitda</t>
  </si>
  <si>
    <t>Cobertura Gastos Financieros</t>
  </si>
  <si>
    <t>Nivel de endeudamiento</t>
  </si>
  <si>
    <t>Pasivos corrientes totales</t>
  </si>
  <si>
    <t>Pasivos no corrientes totales</t>
  </si>
  <si>
    <t>Garantías con terceros (*)</t>
  </si>
  <si>
    <t>Total activos</t>
  </si>
  <si>
    <t>Patrimonio neto total</t>
  </si>
  <si>
    <t>Bonos AE, AC y AD</t>
  </si>
  <si>
    <t>Efectivo y equivalente al efectivo</t>
  </si>
  <si>
    <t>Residual  UF</t>
  </si>
  <si>
    <t>UF</t>
  </si>
  <si>
    <t>61.808.000-5</t>
  </si>
  <si>
    <t>Al vencimiento</t>
  </si>
  <si>
    <t>No</t>
  </si>
  <si>
    <t>Aguas Cordillera  S.A.</t>
  </si>
  <si>
    <t>96.809.310-k</t>
  </si>
  <si>
    <t>97.004.000-5</t>
  </si>
  <si>
    <t>97.006.000-6</t>
  </si>
  <si>
    <t>Banco BICE</t>
  </si>
  <si>
    <t>Series</t>
  </si>
  <si>
    <t>BAGUA-M</t>
  </si>
  <si>
    <t>BAGUA-P</t>
  </si>
  <si>
    <t>BAGUA-Q</t>
  </si>
  <si>
    <t>BAGUA-S</t>
  </si>
  <si>
    <t>BAGUA-U</t>
  </si>
  <si>
    <t>BAGUA-V</t>
  </si>
  <si>
    <t>BAGUA-W</t>
  </si>
  <si>
    <t>Besal-B</t>
  </si>
  <si>
    <t>Besal-C</t>
  </si>
  <si>
    <t>FLESAN S.A.</t>
  </si>
  <si>
    <t>AGUAS ANTOFAGASTA</t>
  </si>
  <si>
    <t>CMPC PULP SPA</t>
  </si>
  <si>
    <t>Gest. y Serv. S.A.</t>
  </si>
  <si>
    <t>97.080.000-K</t>
  </si>
  <si>
    <t>76.645.030-K</t>
  </si>
  <si>
    <t>97.018.000-1</t>
  </si>
  <si>
    <t>97.036.000-K</t>
  </si>
  <si>
    <t>Banco Itaú</t>
  </si>
  <si>
    <t>Scotiabank</t>
  </si>
  <si>
    <t>Santander</t>
  </si>
  <si>
    <t>B-essalB</t>
  </si>
  <si>
    <t>Variación del periodo</t>
  </si>
  <si>
    <t>15.4</t>
  </si>
  <si>
    <t>Bonos AA, Z, X, W, V, U, S, Q, P y M</t>
  </si>
  <si>
    <t>Total pasivos</t>
  </si>
  <si>
    <t>Total pasivo exigible neto</t>
  </si>
  <si>
    <t>ASSETS</t>
  </si>
  <si>
    <t>CURRENT ASSETS</t>
  </si>
  <si>
    <t>Cash and cash equivalent</t>
  </si>
  <si>
    <t>Other financial assets</t>
  </si>
  <si>
    <t>Other non-financial assets</t>
  </si>
  <si>
    <t>Commercial debtors and other accounts receivable</t>
  </si>
  <si>
    <t>Accounts receivable from related entities</t>
  </si>
  <si>
    <t>Inventories</t>
  </si>
  <si>
    <t>Tax assets</t>
  </si>
  <si>
    <t>Total current assets other than the assets or groups of available assets classified as being retained for sale or being retained to be distributed among holders</t>
  </si>
  <si>
    <t>Non-current assets held for sale</t>
  </si>
  <si>
    <t>TOTAL CURRENT ASSETS</t>
  </si>
  <si>
    <t>NON-CURRENT ASSETS</t>
  </si>
  <si>
    <t xml:space="preserve">Receivables </t>
  </si>
  <si>
    <t>Intangible assets other than goodwill</t>
  </si>
  <si>
    <t>Goodwill</t>
  </si>
  <si>
    <t>Properties, plant and equipment</t>
  </si>
  <si>
    <t>Usage rights assets</t>
  </si>
  <si>
    <t>Deferred tax assets</t>
  </si>
  <si>
    <t>TOTAL NON-CURRENT ASSETS</t>
  </si>
  <si>
    <t>TOTAL ASSETS</t>
  </si>
  <si>
    <t>Note</t>
  </si>
  <si>
    <t>Th$</t>
  </si>
  <si>
    <t>06-30-2020</t>
  </si>
  <si>
    <t>12-31-2019</t>
  </si>
  <si>
    <t>EQUITY AND LIABILITIES</t>
  </si>
  <si>
    <t>CURRENT LIABILITIES</t>
  </si>
  <si>
    <t>Other financial liabilities</t>
  </si>
  <si>
    <t>Lease liability</t>
  </si>
  <si>
    <t>Trade debts and other accounts payable</t>
  </si>
  <si>
    <t>Accounts payable from related entities</t>
  </si>
  <si>
    <t>Other provisions</t>
  </si>
  <si>
    <t>Tax liabilities</t>
  </si>
  <si>
    <t>Provisions for employee benefits</t>
  </si>
  <si>
    <t>Other non-financial liabilities</t>
  </si>
  <si>
    <t>TOTAL CURRENT LIABILITIES</t>
  </si>
  <si>
    <t>NON-CURRENT LIABILITIES</t>
  </si>
  <si>
    <t>Other accounts payable</t>
  </si>
  <si>
    <t>Deferred tax liabilities</t>
  </si>
  <si>
    <t>TOTAL NON-CURRENT LIABILITIES</t>
  </si>
  <si>
    <t>TOTAL LIABILITIES</t>
  </si>
  <si>
    <t>EQUITY</t>
  </si>
  <si>
    <t>Issued capital</t>
  </si>
  <si>
    <t>Other equity interests</t>
  </si>
  <si>
    <t>Equity attributable to owners of the controller</t>
  </si>
  <si>
    <t>Non-controlling interests</t>
  </si>
  <si>
    <t xml:space="preserve">TOTAL EQUITY </t>
  </si>
  <si>
    <t xml:space="preserve">Share premium </t>
  </si>
  <si>
    <t>TOTAL EQUITY AND LIABILITIES</t>
  </si>
  <si>
    <t>Accumulated earnings (losses)</t>
  </si>
  <si>
    <t xml:space="preserve">INCOME STATEMENT BY NATURE </t>
  </si>
  <si>
    <t>Revenues for regular activities</t>
  </si>
  <si>
    <t>Used raw materials and expendables</t>
  </si>
  <si>
    <t>Expenses related to depreciation and amortization</t>
  </si>
  <si>
    <t>Other expenses by nature</t>
  </si>
  <si>
    <t>Other (losses) earnings</t>
  </si>
  <si>
    <t xml:space="preserve">Earnings (losses) from operating activities </t>
  </si>
  <si>
    <t>Financial income</t>
  </si>
  <si>
    <t>Financial costs</t>
  </si>
  <si>
    <t>Earnings (losses) exchange differences</t>
  </si>
  <si>
    <t>Results of indexation adjustments</t>
  </si>
  <si>
    <t>Earnings before taxes</t>
  </si>
  <si>
    <t>Expenses for earning taxes</t>
  </si>
  <si>
    <t>Earnings from continuous operations</t>
  </si>
  <si>
    <t>Earnings</t>
  </si>
  <si>
    <t>Earnings due to</t>
  </si>
  <si>
    <t>Earnings attributable to owners of the controller</t>
  </si>
  <si>
    <t>Earnings (losses) attributable to non-controlling shares</t>
  </si>
  <si>
    <t>Earnings per share</t>
  </si>
  <si>
    <t>Earnings per basic shares in continuous operations ($)</t>
  </si>
  <si>
    <t>Earnings per basic shares ($)</t>
  </si>
  <si>
    <t>COMPREHENSIVE INCOME STATEMENT</t>
  </si>
  <si>
    <t>TOTAL COMPREHENSIVE INCOME STATEMENT</t>
  </si>
  <si>
    <t>Comprehensive income statement attributable to</t>
  </si>
  <si>
    <t xml:space="preserve">Comprehensive income statement attributable to the owners of the controller </t>
  </si>
  <si>
    <t xml:space="preserve">Comprehensive income statement attributable to non-controlling shares </t>
  </si>
  <si>
    <t>Total comprehensive income</t>
  </si>
  <si>
    <t>06-30-2019</t>
  </si>
  <si>
    <t>04-01-2020
06-30-2020</t>
  </si>
  <si>
    <t>04-01-2019
06-30-2019</t>
  </si>
  <si>
    <t>Direct cash flow statement</t>
  </si>
  <si>
    <t>Collections from the sales of assets and services</t>
  </si>
  <si>
    <t xml:space="preserve">Collections from premiums and services, annuities and other liabilities arising from contracted policies </t>
  </si>
  <si>
    <t>Other collections from operational activities</t>
  </si>
  <si>
    <t>Types of payments in cash from operational activities</t>
  </si>
  <si>
    <t>Payments to suppliers for goods and services</t>
  </si>
  <si>
    <t>Payments to and on behalf of the employees</t>
  </si>
  <si>
    <t xml:space="preserve">Payments of premiums and services, annuities and other liabilities arising from contracted policies </t>
  </si>
  <si>
    <t>Other payments for operational activities</t>
  </si>
  <si>
    <t>Cash flow from operational activities</t>
  </si>
  <si>
    <t>Interests paid</t>
  </si>
  <si>
    <t>Interest received</t>
  </si>
  <si>
    <t>Taxes on earnings paid (reimbursed)</t>
  </si>
  <si>
    <t>Other cash in-flow (out-flow)</t>
  </si>
  <si>
    <t>Cash flow from (used in) operations</t>
  </si>
  <si>
    <t>Cash flow from (used in) operational activities</t>
  </si>
  <si>
    <t>Amounts from the sale of property, plant and equipment</t>
  </si>
  <si>
    <t>Purchase of property, plant and equipment</t>
  </si>
  <si>
    <t>Purchase of intangible assets</t>
  </si>
  <si>
    <t xml:space="preserve">Other cash in-flow (out-flow) </t>
  </si>
  <si>
    <t>Cash flow from (used in) investment activities</t>
  </si>
  <si>
    <t>Amounts from long-term loans</t>
  </si>
  <si>
    <t>Amounts from short-term loans</t>
  </si>
  <si>
    <t>Amounts from loans, classified as financing activities</t>
  </si>
  <si>
    <t>Loans refund</t>
  </si>
  <si>
    <t>Paid dividends</t>
  </si>
  <si>
    <t>Cash flows from (used in) financing activities</t>
  </si>
  <si>
    <t>Net increase (decrease) in cash and cash equivalents</t>
  </si>
  <si>
    <t>Cash and equivalent cash at the beginning of the fiscal year</t>
  </si>
  <si>
    <t>Cash and equivalent cash at the end of the fiscal year</t>
  </si>
  <si>
    <t>Status of equity changes</t>
  </si>
  <si>
    <t>Initial balance at 01-01-2020</t>
  </si>
  <si>
    <t>Gain</t>
  </si>
  <si>
    <t>Comprehensive result</t>
  </si>
  <si>
    <t>Other comprehensive result</t>
  </si>
  <si>
    <t xml:space="preserve">Dividends </t>
  </si>
  <si>
    <t>Decrease by transfers and other changes</t>
  </si>
  <si>
    <t>Total changes in equity</t>
  </si>
  <si>
    <t>Closing balance at 06-30-2020</t>
  </si>
  <si>
    <t>Issued Capital</t>
  </si>
  <si>
    <t>Share premiums</t>
  </si>
  <si>
    <t>Other equity shares</t>
  </si>
  <si>
    <t>Reserve for actuarial earnings or losses on defined benefit plans</t>
  </si>
  <si>
    <t xml:space="preserve">Accumulated earnings (losses) </t>
  </si>
  <si>
    <t>Equity attributable to the owners of the controlled</t>
  </si>
  <si>
    <t>Non-controlling equity</t>
  </si>
  <si>
    <t>Equity Total</t>
  </si>
  <si>
    <t>Initial balance at 01-01-2019</t>
  </si>
  <si>
    <t>Closing balance at 06-30-2019</t>
  </si>
  <si>
    <t>Standards and Interpretations</t>
  </si>
  <si>
    <t>Date of mandatory enforcement</t>
  </si>
  <si>
    <t>Conceptual framework (reviewed)</t>
  </si>
  <si>
    <t>Annual periods beginning on or after January 1, 2020</t>
  </si>
  <si>
    <t xml:space="preserve">Amendments </t>
  </si>
  <si>
    <t>IFRS 3, Business combinations - Definition of a business</t>
  </si>
  <si>
    <t>IAS 1, Presentation of financial statements and NIC 8, Investments in associated companies - Definition of material</t>
  </si>
  <si>
    <t>IFRS 16, Leases - Rent reductions related to the Covid-19</t>
  </si>
  <si>
    <t>Annual periods beginning on or after January 1, 2020 *</t>
  </si>
  <si>
    <t>New accounting statements</t>
  </si>
  <si>
    <t>The standards and interpretations, as well as the improvements and amendments to IFRSs that have been issued, effective as of the date of these financial statements, are detailed below. The Company has applied these standards and concluded that they did not have a significant impact on the financial statements.</t>
  </si>
  <si>
    <t>* Early application is permitted, including financial statements not yet authorized for publication as of May 28, 2020.</t>
  </si>
  <si>
    <t>The standards and interpretations, as well as the improvements and amendments to the NIIF, which have been issued but not entered into effect as of the date of issue of these financial statements, are summarized below. The Company has not applied these standards in advance.</t>
  </si>
  <si>
    <t>IFRS 9, IAS 39 and IFRS 7 Financial Instruments - Reference Rate Reform</t>
  </si>
  <si>
    <t>IFRS 17, Insurance Contracts</t>
  </si>
  <si>
    <t>Annual periods beginning on or after January 1, 2023</t>
  </si>
  <si>
    <t>IFRS 3, Business combinations - Reference to the conceptual framework</t>
  </si>
  <si>
    <t>IAS 1, Presentation of Financial Statements - Classification of Liabilities as Current or Non-Current</t>
  </si>
  <si>
    <t>Annual periods beginning on or after January 1, 2022 *</t>
  </si>
  <si>
    <t>IFRS 16, Leases - Property, Plant and Equipment: Products Obtained before Intended Use</t>
  </si>
  <si>
    <t xml:space="preserve">Annual periods beginning on or after January 1, 2022 </t>
  </si>
  <si>
    <t xml:space="preserve">IAS 37, Provisions, Contingent Liabilities and Long-Lived Assets - Onerous Contracts - Cost of Contract Compliance </t>
  </si>
  <si>
    <t>IFRS 10 and IAS 28, Consolidated Financial Statements - sale or contribution of assets between an investor and its associate or joint venture</t>
  </si>
  <si>
    <t>To be determined</t>
  </si>
  <si>
    <t>* The IASB has issued a draft proposing the deferral of the date of application of the amendment to IAS 1 to January 1, 2023.</t>
  </si>
  <si>
    <t>Tax ID</t>
  </si>
  <si>
    <t>Company Name</t>
  </si>
  <si>
    <t>Direct
 %</t>
  </si>
  <si>
    <t>Indirect 
%</t>
  </si>
  <si>
    <t>Indirect
%</t>
  </si>
  <si>
    <t>Currency</t>
  </si>
  <si>
    <t>US Dollar</t>
  </si>
  <si>
    <t>Reclassifications</t>
  </si>
  <si>
    <t xml:space="preserve">Increase/(Decrease)                                      Th$ </t>
  </si>
  <si>
    <t>Statement of financial position:</t>
  </si>
  <si>
    <t>Current lease liabilities</t>
  </si>
  <si>
    <t>Other current financial liabilities</t>
  </si>
  <si>
    <t>Non-current lease liabilities</t>
  </si>
  <si>
    <t>Other non-current financial liabilities</t>
  </si>
  <si>
    <t>Expiry profile</t>
  </si>
  <si>
    <t>Up to 90 days</t>
  </si>
  <si>
    <t>From 91 days to 1 year</t>
  </si>
  <si>
    <t>From 13 months to 3 years</t>
  </si>
  <si>
    <t>More than 3 years to 5 years</t>
  </si>
  <si>
    <t>More than 5 years</t>
  </si>
  <si>
    <t>Interest rate contract</t>
  </si>
  <si>
    <t>Bank loans</t>
  </si>
  <si>
    <t>Bonuses</t>
  </si>
  <si>
    <t xml:space="preserve">Lease liability </t>
  </si>
  <si>
    <t>Trade accounts and other accounts payable</t>
  </si>
  <si>
    <t>  Totals</t>
  </si>
  <si>
    <t>Debt instruments</t>
  </si>
  <si>
    <t>Rate</t>
  </si>
  <si>
    <t>Fixed</t>
  </si>
  <si>
    <t>Company</t>
  </si>
  <si>
    <t>Nominal debt amount
(Th$)</t>
  </si>
  <si>
    <t>Variable Rate</t>
  </si>
  <si>
    <t>Points
(+/-)</t>
  </si>
  <si>
    <t>Annual Impact on result
(Th$) (+/-)</t>
  </si>
  <si>
    <t>Aguas Andinas Consolidated</t>
  </si>
  <si>
    <t>30 and 180 BAR</t>
  </si>
  <si>
    <t>Rate sensibilitazion analysis as of 06-30-2020</t>
  </si>
  <si>
    <t>Cash and cash equivalents</t>
  </si>
  <si>
    <t>Banks</t>
  </si>
  <si>
    <t>Term deposits</t>
  </si>
  <si>
    <t>Mutual Funds</t>
  </si>
  <si>
    <t>Totals</t>
  </si>
  <si>
    <t>Instruments</t>
  </si>
  <si>
    <t>Term deposit</t>
  </si>
  <si>
    <t>Credit risk</t>
  </si>
  <si>
    <t xml:space="preserve">Gross exposure of commercial debtors </t>
  </si>
  <si>
    <t xml:space="preserve">Gross exposure documents receivable </t>
  </si>
  <si>
    <t>Gross exposure other accounts receivable</t>
  </si>
  <si>
    <t>Trade debtors and other accounts receivable, gross</t>
  </si>
  <si>
    <t xml:space="preserve">Estimates for risks of accounts receivable </t>
  </si>
  <si>
    <t>Trade debtors and other accounts receivable, neto</t>
  </si>
  <si>
    <t xml:space="preserve">Gross exposure other accounts receivable </t>
  </si>
  <si>
    <t xml:space="preserve">Rights receivable, non-current </t>
  </si>
  <si>
    <t>Estimates for accounts receivable risks</t>
  </si>
  <si>
    <t>Non-current rights receivable, net</t>
  </si>
  <si>
    <t>Net exposure, risk concentrations</t>
  </si>
  <si>
    <t>Movement credit risk accounts receivable</t>
  </si>
  <si>
    <t>Increase in existing provisions</t>
  </si>
  <si>
    <t>Decreases</t>
  </si>
  <si>
    <t>Changes, totals</t>
  </si>
  <si>
    <t>Closing balance</t>
  </si>
  <si>
    <t>Beginning balance 06-01-2020</t>
  </si>
  <si>
    <t>Age of gross debt</t>
  </si>
  <si>
    <t>less than three months</t>
  </si>
  <si>
    <t>between three and six months</t>
  </si>
  <si>
    <t>between six and eight months</t>
  </si>
  <si>
    <t>greater than eight months</t>
  </si>
  <si>
    <t>Non-provisioned gross overdue debt</t>
  </si>
  <si>
    <t>Debtor tranche</t>
  </si>
  <si>
    <t>Non-rescheduled portfolio</t>
  </si>
  <si>
    <t>Rescheduled portfolio</t>
  </si>
  <si>
    <t>Total gross portfolio</t>
  </si>
  <si>
    <t>Commercial</t>
  </si>
  <si>
    <t>No of customers</t>
  </si>
  <si>
    <t>Gross amount</t>
  </si>
  <si>
    <t>June 30, 2020</t>
  </si>
  <si>
    <t>December 31, 2019</t>
  </si>
  <si>
    <t>Between 1 and 30 days</t>
  </si>
  <si>
    <t>Between 31 and 60 days</t>
  </si>
  <si>
    <t>Between 61 and 90 days</t>
  </si>
  <si>
    <t>Between 91 and 120 days</t>
  </si>
  <si>
    <t>Between 121 and 150 days</t>
  </si>
  <si>
    <t>Between 151 and 180 days</t>
  </si>
  <si>
    <t>Between 181 and 210 days</t>
  </si>
  <si>
    <t>Between 211 and 250 days</t>
  </si>
  <si>
    <t>More than 251 days</t>
  </si>
  <si>
    <t>To date</t>
  </si>
  <si>
    <t>NON-SECURITIZED PORTFOLIO</t>
  </si>
  <si>
    <t>Portfolio protested and in judicial collection</t>
  </si>
  <si>
    <t>Protested documents receivables</t>
  </si>
  <si>
    <t>Documents receivable in judicial collection</t>
  </si>
  <si>
    <t>No of</t>
  </si>
  <si>
    <t>Customers</t>
  </si>
  <si>
    <t>Portfolio amount</t>
  </si>
  <si>
    <t>Non-rescheduled portfolio
Th$</t>
  </si>
  <si>
    <t>Total Provision
Th$</t>
  </si>
  <si>
    <t>Period punishment
Th$</t>
  </si>
  <si>
    <t>Recovery of the period
Th$</t>
  </si>
  <si>
    <t>Provision</t>
  </si>
  <si>
    <t>Tax ID
related company</t>
  </si>
  <si>
    <t>Related company name</t>
  </si>
  <si>
    <t>Nature of relationship</t>
  </si>
  <si>
    <t>Nature of transactions with related parties</t>
  </si>
  <si>
    <t>Terms</t>
  </si>
  <si>
    <t>Guarantees</t>
  </si>
  <si>
    <t>Laboratory analysis and sampling services</t>
  </si>
  <si>
    <t xml:space="preserve">Office lease </t>
  </si>
  <si>
    <t>Sales of materials</t>
  </si>
  <si>
    <t>Related to the Controller</t>
  </si>
  <si>
    <t>Controller</t>
  </si>
  <si>
    <t>Without guarantees</t>
  </si>
  <si>
    <t>30 days</t>
  </si>
  <si>
    <t>No tax ID</t>
  </si>
  <si>
    <t>Related to the controller</t>
  </si>
  <si>
    <t>CCO 2.0 Operative Control Center Update Project</t>
  </si>
  <si>
    <t>Contract compliance guarantee Amount UF30,899</t>
  </si>
  <si>
    <t>SCADA platform</t>
  </si>
  <si>
    <t>San Antonio Arsenic Plant</t>
  </si>
  <si>
    <t>Contract compliance guarantee Amount UF24.264</t>
  </si>
  <si>
    <t>Chamisero Plant</t>
  </si>
  <si>
    <t>Contract compliance guarantee Amount UF66,809.74</t>
  </si>
  <si>
    <t>Sharing Payment</t>
  </si>
  <si>
    <t>Biofactory adaptation plan for La Farfana treatment plant</t>
  </si>
  <si>
    <t>Contract compliance guarantee Amount UF1.048.050</t>
  </si>
  <si>
    <t>Nitrogen removal and adaptation plan to biofactory of  Mapocho-Trebal treatment plant</t>
  </si>
  <si>
    <t xml:space="preserve">Consulting </t>
  </si>
  <si>
    <t>Purchase of materials</t>
  </si>
  <si>
    <t>60 days</t>
  </si>
  <si>
    <t>Contract compliance guarantee. Amount Th$ 279,298</t>
  </si>
  <si>
    <t>Virtual platform, Siebel</t>
  </si>
  <si>
    <t>Consulting service evolutionary maintenance</t>
  </si>
  <si>
    <t>Service contract for process reengineering and implementation of new information systems for customer service</t>
  </si>
  <si>
    <t>Guarantee faithful fulfillment of contract for Th$ 845,149</t>
  </si>
  <si>
    <t>Rehabilitation of Digesters Sewage Plant Mapocho - Trebal</t>
  </si>
  <si>
    <t>90 days</t>
  </si>
  <si>
    <t>Guarantee faithful fulfillment of contract for UF357.863</t>
  </si>
  <si>
    <t>Operation services Biogas Plant</t>
  </si>
  <si>
    <t>Integrated talent management contract</t>
  </si>
  <si>
    <t xml:space="preserve">30 days </t>
  </si>
  <si>
    <t>Payable dividends</t>
  </si>
  <si>
    <t>Common director</t>
  </si>
  <si>
    <t>Electric power purchase</t>
  </si>
  <si>
    <t>Consulting and certification</t>
  </si>
  <si>
    <t>Water purchase</t>
  </si>
  <si>
    <t>Tax ID related company</t>
  </si>
  <si>
    <t>Country of origin</t>
  </si>
  <si>
    <t>04-01-2020 
06-30-2020</t>
  </si>
  <si>
    <t>Amount</t>
  </si>
  <si>
    <t>Effects on Result (Charge) / Credit</t>
  </si>
  <si>
    <t>Sale of materials</t>
  </si>
  <si>
    <t>Siebel and Aguacis virtual platform maintenance, consulting and evolutionary maintenance, Aquacis licenses</t>
  </si>
  <si>
    <t>Digester Rehabilitation</t>
  </si>
  <si>
    <t>Operation and Maintenance Services Biogas Plant</t>
  </si>
  <si>
    <t>Project Update Operational Control Center CCO 2.0 and Tracer Gas Leak Detection</t>
  </si>
  <si>
    <t>Chamisero Plant Construction (Batuco Canal)</t>
  </si>
  <si>
    <t>Talent Management Project</t>
  </si>
  <si>
    <t>Purchase of water and electricity</t>
  </si>
  <si>
    <t xml:space="preserve">Operation, maintenance and adaptation of Biofactory treatment plant.  </t>
  </si>
  <si>
    <t>Purchase of water</t>
  </si>
  <si>
    <t>Leasing water rights Batuco Canal</t>
  </si>
  <si>
    <t xml:space="preserve">Study on management models for resilient urban hydraulic infrastructures in relation to hydrological and geological risks, sludge recovery </t>
  </si>
  <si>
    <t xml:space="preserve">Board of Directors </t>
  </si>
  <si>
    <t>Directors Committee</t>
  </si>
  <si>
    <t>06-30-2020
Th$</t>
  </si>
  <si>
    <t>06-30-2019
Th$</t>
  </si>
  <si>
    <t>04-01-2020
06-30-2020
Th$</t>
  </si>
  <si>
    <t>04-01-2019
06-30-2019
Th$</t>
  </si>
  <si>
    <t>Inventory classes</t>
  </si>
  <si>
    <t>Merchandise</t>
  </si>
  <si>
    <t>Supplies for production</t>
  </si>
  <si>
    <t>Other inventories</t>
  </si>
  <si>
    <t>Obsolescence estimation</t>
  </si>
  <si>
    <t>Obsolescence estimation movement</t>
  </si>
  <si>
    <t>Beginning balance</t>
  </si>
  <si>
    <t>Provision for price</t>
  </si>
  <si>
    <t>Provision of obsolescence</t>
  </si>
  <si>
    <t>Provision for damage</t>
  </si>
  <si>
    <t>Reverse provision</t>
  </si>
  <si>
    <t>Trademarks, gross</t>
  </si>
  <si>
    <t>Computer programs, gross</t>
  </si>
  <si>
    <t>Other intangible assets, gross</t>
  </si>
  <si>
    <t>Intangible assets, gross</t>
  </si>
  <si>
    <t>Computer programs, accumulated depreciation</t>
  </si>
  <si>
    <t>Other intangible assets, accumulated amortization</t>
  </si>
  <si>
    <t>Intangible assets, accumulated amortization</t>
  </si>
  <si>
    <t>Trademarks, net</t>
  </si>
  <si>
    <t>Computer programs, net</t>
  </si>
  <si>
    <t>Intangible assets, net</t>
  </si>
  <si>
    <t xml:space="preserve">Other intangible assets, net </t>
  </si>
  <si>
    <t>Movements in intangible assets at</t>
  </si>
  <si>
    <t>Other Intangible Assets, net</t>
  </si>
  <si>
    <t>Movements in intangible assets</t>
  </si>
  <si>
    <t>Initial balance</t>
  </si>
  <si>
    <t>Amortization</t>
  </si>
  <si>
    <t>Total amortization</t>
  </si>
  <si>
    <t>Increases (decreases) by transfers</t>
  </si>
  <si>
    <t>Increases (decreases) due to other changes</t>
  </si>
  <si>
    <t>Total increases (decreases) due to transfers and other changes</t>
  </si>
  <si>
    <t>Disposals and withdrawals of service</t>
  </si>
  <si>
    <t>Total disposals and withdrawals of service</t>
  </si>
  <si>
    <t>Changes, Total</t>
  </si>
  <si>
    <t>Detailed disclosures about intangible assets (Gross Value)</t>
  </si>
  <si>
    <t>Current period</t>
  </si>
  <si>
    <t>Other Intangible Assets, gross</t>
  </si>
  <si>
    <t>Previous period</t>
  </si>
  <si>
    <t>Detailed disclosures about intangible assets (Accumulated Amortization)</t>
  </si>
  <si>
    <t>Trademarks, accumulated depreciation</t>
  </si>
  <si>
    <t>Other Intangible Assets, accumulated depreciation</t>
  </si>
  <si>
    <t>Details of significant individual intangible assets (other):</t>
  </si>
  <si>
    <t>Water rights</t>
  </si>
  <si>
    <t xml:space="preserve">Easement </t>
  </si>
  <si>
    <t>Others</t>
  </si>
  <si>
    <t>Commitments for the acquisition of intangible assets</t>
  </si>
  <si>
    <t>GOODWILL</t>
  </si>
  <si>
    <t>PROPERTIES, PLANT AND EQUIPMENT</t>
  </si>
  <si>
    <t xml:space="preserve">Properties, plant and equipment
</t>
  </si>
  <si>
    <t>Land</t>
  </si>
  <si>
    <t>Buildings</t>
  </si>
  <si>
    <t>Subtotal land and buildings</t>
  </si>
  <si>
    <t>Complementary works</t>
  </si>
  <si>
    <t>Production facilities</t>
  </si>
  <si>
    <t>Drinking water networks</t>
  </si>
  <si>
    <t>Sewer networks</t>
  </si>
  <si>
    <t>Wastewater treatment plants</t>
  </si>
  <si>
    <t>Other facilities</t>
  </si>
  <si>
    <t>Goods out of operation</t>
  </si>
  <si>
    <t>Subtotal other properties, plant and equipment</t>
  </si>
  <si>
    <t>Machinery</t>
  </si>
  <si>
    <t>Transportation equipment</t>
  </si>
  <si>
    <t>Appliances and accessories</t>
  </si>
  <si>
    <t>Computer equipment</t>
  </si>
  <si>
    <t>Leasehold rights improvements</t>
  </si>
  <si>
    <t>Constructions in process</t>
  </si>
  <si>
    <t>Gross values</t>
  </si>
  <si>
    <t>Accumulated Depreciation</t>
  </si>
  <si>
    <t>Net values</t>
  </si>
  <si>
    <t>Properties, plant and equipment, net</t>
  </si>
  <si>
    <t>Below is information on the main shares of the Group companies:</t>
  </si>
  <si>
    <t>In accordance with IAS 16 paragraph 79 (d), the Group presents information regarding the fair value of its main assets:</t>
  </si>
  <si>
    <t>Assets classes</t>
  </si>
  <si>
    <t>Cost</t>
  </si>
  <si>
    <t>Fair Value</t>
  </si>
  <si>
    <t>Additional works</t>
  </si>
  <si>
    <t>Machinery and equipment</t>
  </si>
  <si>
    <t>Concept</t>
  </si>
  <si>
    <t>Classes of properties, plant and equipment, net</t>
  </si>
  <si>
    <t>Initial Balance</t>
  </si>
  <si>
    <t>Increases (decreases) by transfers from constructions in process</t>
  </si>
  <si>
    <t>Subtotal increases (decreases) for transfers and other changes</t>
  </si>
  <si>
    <t>Depreciation</t>
  </si>
  <si>
    <t>Dispositions and withdrawals of service</t>
  </si>
  <si>
    <t>Subtotal depreciation, disposals and withdrawals</t>
  </si>
  <si>
    <t>Movements of properties, plant and equipment at</t>
  </si>
  <si>
    <t>(net value)</t>
  </si>
  <si>
    <t>Disclosure information for properties, plant and equipment (gross value)</t>
  </si>
  <si>
    <t>Current period:</t>
  </si>
  <si>
    <t>Classes of properties, plant and equipment, gross</t>
  </si>
  <si>
    <t>Previous period:</t>
  </si>
  <si>
    <t>Subtotal buildings</t>
  </si>
  <si>
    <t>Classes of properties, plant and equipment, accumulated depreciation</t>
  </si>
  <si>
    <t xml:space="preserve">Amount of future commitments for acquisitions of properties, plant and equipment </t>
  </si>
  <si>
    <t>Idle property, plant and equipment, temporarily:</t>
  </si>
  <si>
    <t>ASSET IMPAIRMENT</t>
  </si>
  <si>
    <t>Gross value</t>
  </si>
  <si>
    <t>Accumulated depreciation</t>
  </si>
  <si>
    <t>Net value</t>
  </si>
  <si>
    <t xml:space="preserve">Usage rights assets </t>
  </si>
  <si>
    <t>Usage rights movements:</t>
  </si>
  <si>
    <t>The present value of the future payments derived from that contracts are the following:</t>
  </si>
  <si>
    <t>More than 90 days and no more than a year</t>
  </si>
  <si>
    <t>Current total</t>
  </si>
  <si>
    <t>More than one year and no more than two years</t>
  </si>
  <si>
    <t>More than two years and no more than three years</t>
  </si>
  <si>
    <t>More than three years and no more than four years</t>
  </si>
  <si>
    <t>More than four years and no more than five years</t>
  </si>
  <si>
    <t>More than five years</t>
  </si>
  <si>
    <t>Non-current total</t>
  </si>
  <si>
    <t>Other financial liabilities, current</t>
  </si>
  <si>
    <t>Additions</t>
  </si>
  <si>
    <t>Payments</t>
  </si>
  <si>
    <t>Transfers</t>
  </si>
  <si>
    <t>Closing balance
06-30-2020</t>
  </si>
  <si>
    <t>Initial balance
12-31-2020</t>
  </si>
  <si>
    <t>Other financial liabilities, non-current</t>
  </si>
  <si>
    <t>Disclosures for operating leases as lessee</t>
  </si>
  <si>
    <t>Under this concept we present machinery rentals, digital lines, some facilities where commercial agencies work and mainly transport services rentals.</t>
  </si>
  <si>
    <t>Minimum future payments of the non-cancelable lease, tenants</t>
  </si>
  <si>
    <t>Minimum future payments of the non-cancelable lease, up to one year, lessee</t>
  </si>
  <si>
    <t>Minimum future payments of non-cancelable lease, more than one year and less than five years, lessee</t>
  </si>
  <si>
    <t>Total minimum future payments of the non-cancelable lease, total</t>
  </si>
  <si>
    <t>Minimum payments for lease under operating leases</t>
  </si>
  <si>
    <t>Total lease and sub-lease fees recognized in the income statement, total</t>
  </si>
  <si>
    <t>OPERATING LESEE:</t>
  </si>
  <si>
    <t>Significant operating lease agreements</t>
  </si>
  <si>
    <t>The most significant operating leases are related to vehicle leasing. For these cases, contracts range from 18 to 96 months. Rental services are paid on a monthly basis upon submission and approval of payment statements.</t>
  </si>
  <si>
    <r>
      <t xml:space="preserve">Termination of contract: </t>
    </r>
    <r>
      <rPr>
        <sz val="9"/>
        <color theme="1"/>
        <rFont val="Calibri Light"/>
        <family val="2"/>
        <scheme val="major"/>
      </rPr>
      <t>The company may terminate the rental contracts in advance in the event of serious breach of any of the conditions and obligations set out in the administrative bases and technical specifications. In such cases, the company must be entitled to enforce the guarantee for the faithful, complete and timely performance of the contract, by way of compensation for damages.</t>
    </r>
  </si>
  <si>
    <t>Disclosures on operating leases as lessors</t>
  </si>
  <si>
    <t>The Company has contracts of this type in which it acts as lessor, which refers mainly to parts of operating premises, mostly with telecommunications companies, which have automatic renewal from 1 to 5 years, however, the Company has the power to give notice of termination between 30, 60, 90 and 180 days depending on the contract.</t>
  </si>
  <si>
    <t>Future minimum lease charges of non-cancellable, lessors</t>
  </si>
  <si>
    <t>Future minimum non-cancellable lease charges of up to one year, lessors</t>
  </si>
  <si>
    <t>Amount of contingent rents recognized in the income statement</t>
  </si>
  <si>
    <t>Significant operating lease agreements of the lessor</t>
  </si>
  <si>
    <t>Income from these items is not material to the Company.</t>
  </si>
  <si>
    <t>States of financial situation</t>
  </si>
  <si>
    <t>Deferred tax liability</t>
  </si>
  <si>
    <t>Net position of deferred taxes</t>
  </si>
  <si>
    <t>Disclosures about deferred tax assets</t>
  </si>
  <si>
    <t>Water rights (amortization)</t>
  </si>
  <si>
    <t>Provision for uncollectible receivables</t>
  </si>
  <si>
    <t>Holiday provision</t>
  </si>
  <si>
    <t>Litigation</t>
  </si>
  <si>
    <t>Compensation for years of services</t>
  </si>
  <si>
    <t>Variation monetary correction and depreciation assets</t>
  </si>
  <si>
    <t>Deferred income</t>
  </si>
  <si>
    <t>Transaction Tranque La Dehesa</t>
  </si>
  <si>
    <t>Liability for leases</t>
  </si>
  <si>
    <t>Deferred tax asset</t>
  </si>
  <si>
    <t>Disclosures about deferred tax liabilities</t>
  </si>
  <si>
    <t>Depreciation of properties, plant and equipment</t>
  </si>
  <si>
    <t>Investment expense related companies</t>
  </si>
  <si>
    <t>Revaluations of land</t>
  </si>
  <si>
    <t>Revaluations of water rights</t>
  </si>
  <si>
    <t>Fair value of assets by business combination</t>
  </si>
  <si>
    <t>Movements of deferred tax assets</t>
  </si>
  <si>
    <t>Movements of deferred tax liabilities</t>
  </si>
  <si>
    <t>Increases (decreases) in deferred tax assets</t>
  </si>
  <si>
    <t>Increases (decreases) due to variation in monetary correction and depreciation assets</t>
  </si>
  <si>
    <t>Increases (decreases) due to the provision of uncollectible debtors</t>
  </si>
  <si>
    <t>Changes in deferred tax assets</t>
  </si>
  <si>
    <t>Changes in total deferred tax assets</t>
  </si>
  <si>
    <t>Deferred tax liabilities, initial balance</t>
  </si>
  <si>
    <t>Increases (decreases) in deferred tax liabilities</t>
  </si>
  <si>
    <t>Increases (decreases) in acquisitions through business combinations</t>
  </si>
  <si>
    <t>Changes in deferred tax liabilities</t>
  </si>
  <si>
    <t>Changes in total deferred tax liabilities</t>
  </si>
  <si>
    <t xml:space="preserve">Income (expense) for income tax on current and deferred parts </t>
  </si>
  <si>
    <t>Expenditure on current taxes</t>
  </si>
  <si>
    <t>Adjustment of tax expense for previous year</t>
  </si>
  <si>
    <t>Expenditure for current taxes on profits</t>
  </si>
  <si>
    <t>Income (expenses) deferred by taxes related to the creation and reversal of temporary differences</t>
  </si>
  <si>
    <t>Expenses for a single tax (expenses rejected)</t>
  </si>
  <si>
    <t>Income (expenses) for other taxes</t>
  </si>
  <si>
    <t>Income tax expense</t>
  </si>
  <si>
    <t>Tax loss benefit</t>
  </si>
  <si>
    <t>Expenses for taxes using the legal rate</t>
  </si>
  <si>
    <t>Permanent difference for monetary correction tax assets</t>
  </si>
  <si>
    <t>Permanent difference for rejected expenses</t>
  </si>
  <si>
    <t>Other permanent differences</t>
  </si>
  <si>
    <t>Adjustments to tax expense using the legal rate</t>
  </si>
  <si>
    <t>Tax expense using the effective rate</t>
  </si>
  <si>
    <t>Permanent income tax difference from previous years</t>
  </si>
  <si>
    <t>Legal tax rate</t>
  </si>
  <si>
    <t>Effective tax rate</t>
  </si>
  <si>
    <t xml:space="preserve">Note </t>
  </si>
  <si>
    <t>Types of financial instruments</t>
  </si>
  <si>
    <t>Current Financial Assets</t>
  </si>
  <si>
    <t>Coverage</t>
  </si>
  <si>
    <t>Other current financial assets</t>
  </si>
  <si>
    <t>Trade debtors and other accounts receivable</t>
  </si>
  <si>
    <t>Total commercial debtors and other accounts receivable, current</t>
  </si>
  <si>
    <t>Accounts receivable to related entities</t>
  </si>
  <si>
    <t>Information on related entities, current</t>
  </si>
  <si>
    <t>Total financial assets, current</t>
  </si>
  <si>
    <t>Non-current financial assets</t>
  </si>
  <si>
    <t>Rights receivable</t>
  </si>
  <si>
    <t>Total financial assets, non-current</t>
  </si>
  <si>
    <t>Total financial assets</t>
  </si>
  <si>
    <t>Current financial liabilities</t>
  </si>
  <si>
    <t>Bank Loans</t>
  </si>
  <si>
    <t>Bonds</t>
  </si>
  <si>
    <t xml:space="preserve">Reimbursable financial contributions </t>
  </si>
  <si>
    <t>Lease liability, current</t>
  </si>
  <si>
    <t>Trade accounts and other payable accounts</t>
  </si>
  <si>
    <t>Commercial accounts and other payable accounts, current</t>
  </si>
  <si>
    <t>Accounts payable to related entities</t>
  </si>
  <si>
    <t>Total financial liabilities, current</t>
  </si>
  <si>
    <t>Financial liabilities non-current</t>
  </si>
  <si>
    <t>Reimbursable financial contributions</t>
  </si>
  <si>
    <t>Lease liability, non-current</t>
  </si>
  <si>
    <t>Other accounts payable, non-current</t>
  </si>
  <si>
    <t>Total financial liabilities, non-current</t>
  </si>
  <si>
    <t>Total financial liabilities</t>
  </si>
  <si>
    <t>Reimbursable Financial Contributions, current portion</t>
  </si>
  <si>
    <t>Registration No. or identification of the instrument</t>
  </si>
  <si>
    <t>Currency rate adjustment</t>
  </si>
  <si>
    <t>Book value</t>
  </si>
  <si>
    <t>Contract real interest rate</t>
  </si>
  <si>
    <t>Effective rate</t>
  </si>
  <si>
    <t>Placement in Chile or abroad</t>
  </si>
  <si>
    <t>Issuing company</t>
  </si>
  <si>
    <t>Issuer Tax Identification Number</t>
  </si>
  <si>
    <t>Type of repayment</t>
  </si>
  <si>
    <t>Guaranteed (Yes/No)</t>
  </si>
  <si>
    <t>Upon expiration</t>
  </si>
  <si>
    <t>Reimbursable Financial Contributions, non-current portion</t>
  </si>
  <si>
    <t>Expiration Date</t>
  </si>
  <si>
    <t>Guaranteed(Yes/No)</t>
  </si>
  <si>
    <t>21-31-2019</t>
  </si>
  <si>
    <t>Tax ID debit entity</t>
  </si>
  <si>
    <t>Debtor entity name</t>
  </si>
  <si>
    <t>Country of the debtor company</t>
  </si>
  <si>
    <t>Creditor entity name</t>
  </si>
  <si>
    <t>Currency or reset unit</t>
  </si>
  <si>
    <t>Amortization rate</t>
  </si>
  <si>
    <t>Nominal rate</t>
  </si>
  <si>
    <t>Biannual</t>
  </si>
  <si>
    <t>Upon Expiration</t>
  </si>
  <si>
    <t>Nominal amounts</t>
  </si>
  <si>
    <t>Until a year</t>
  </si>
  <si>
    <t>More than 90 days up to a year</t>
  </si>
  <si>
    <t>More than 1 year up to 3 years</t>
  </si>
  <si>
    <t>More than 1 year up to 2 years</t>
  </si>
  <si>
    <t>More than 2 years up to 3 years</t>
  </si>
  <si>
    <t>More than 3 years up to 5 years</t>
  </si>
  <si>
    <t>More than 3 years up to 4 years</t>
  </si>
  <si>
    <t>More than 4 years up to 5 years</t>
  </si>
  <si>
    <t>Total nominal amounts</t>
  </si>
  <si>
    <t>Accounting values</t>
  </si>
  <si>
    <t>Current bank loans</t>
  </si>
  <si>
    <t>Non-current bank loans</t>
  </si>
  <si>
    <t>Total bank loans</t>
  </si>
  <si>
    <t>Tax ID creditor entity</t>
  </si>
  <si>
    <t>Registration Number</t>
  </si>
  <si>
    <t>Expiration date</t>
  </si>
  <si>
    <t>Periodicity of depreciation</t>
  </si>
  <si>
    <t>01-15-2023</t>
  </si>
  <si>
    <t>01-15-2040</t>
  </si>
  <si>
    <t>03-15-2043</t>
  </si>
  <si>
    <t>03-15-2025</t>
  </si>
  <si>
    <t>03-15-2044</t>
  </si>
  <si>
    <t>More than 3 years</t>
  </si>
  <si>
    <t>Obligations with the public</t>
  </si>
  <si>
    <t>Obligations with the non-current public</t>
  </si>
  <si>
    <t>Total obligations with the public</t>
  </si>
  <si>
    <t>Fair Value Th$</t>
  </si>
  <si>
    <t>Initial balance
12-31-2019</t>
  </si>
  <si>
    <t xml:space="preserve">Additions </t>
  </si>
  <si>
    <t>Lease liabilities</t>
  </si>
  <si>
    <t>Total lease liabilities</t>
  </si>
  <si>
    <t xml:space="preserve">Total other financial liabilities </t>
  </si>
  <si>
    <t>Initial balance
12-31-2018</t>
  </si>
  <si>
    <t>Closing balance
12-31-2019</t>
  </si>
  <si>
    <t>Cash Equivalents</t>
  </si>
  <si>
    <t>Term deposits, level 1</t>
  </si>
  <si>
    <t>Mutual funds, level 1</t>
  </si>
  <si>
    <t>Investments held at fair value</t>
  </si>
  <si>
    <t>Forward, level 1</t>
  </si>
  <si>
    <t>Derivative instruments held at fair value</t>
  </si>
  <si>
    <t>Bank debt, level 2</t>
  </si>
  <si>
    <t>Bonuses, level 1</t>
  </si>
  <si>
    <t>AFR, level 3</t>
  </si>
  <si>
    <t>Financial liabilities maintained at amortized cost</t>
  </si>
  <si>
    <t>Amortized cost</t>
  </si>
  <si>
    <t>Fair value</t>
  </si>
  <si>
    <t>Commercial accounts and other accounts payable</t>
  </si>
  <si>
    <t>Subcontractors</t>
  </si>
  <si>
    <t>Dividends</t>
  </si>
  <si>
    <t>Suppliers</t>
  </si>
  <si>
    <t>Accrued products and services</t>
  </si>
  <si>
    <t>Personnel</t>
  </si>
  <si>
    <t>Documents to pay</t>
  </si>
  <si>
    <t>Current sub-total</t>
  </si>
  <si>
    <t>AFR drinking water</t>
  </si>
  <si>
    <t>Various creditors</t>
  </si>
  <si>
    <t>Non-current sub-total</t>
  </si>
  <si>
    <t>Total current and non-current</t>
  </si>
  <si>
    <t>Commercial accounts per day according to deadline</t>
  </si>
  <si>
    <t xml:space="preserve"> Up to 30 days</t>
  </si>
  <si>
    <t xml:space="preserve"> Between 31 and 60 days</t>
  </si>
  <si>
    <t xml:space="preserve"> Between 61 and 90 days</t>
  </si>
  <si>
    <t>Between 121 and 365 days</t>
  </si>
  <si>
    <t>More than 365 days</t>
  </si>
  <si>
    <t>Goods</t>
  </si>
  <si>
    <t>Services</t>
  </si>
  <si>
    <t>Commercial accounts expired according to term</t>
  </si>
  <si>
    <t>12-31-2020</t>
  </si>
  <si>
    <t>Changes in other provisions</t>
  </si>
  <si>
    <t>Additional provisions, other provisions</t>
  </si>
  <si>
    <t>New provisions</t>
  </si>
  <si>
    <t>Other provisions at the beginning of the period 01.01.2020</t>
  </si>
  <si>
    <t>Total additional provisions</t>
  </si>
  <si>
    <t>Acquisitions made through business combinations</t>
  </si>
  <si>
    <t>(-) Used provisions</t>
  </si>
  <si>
    <t>(-) Unused reverse provisions</t>
  </si>
  <si>
    <t>Increase for adjustments arising from the passage of time</t>
  </si>
  <si>
    <t>Total Increase (decrease)</t>
  </si>
  <si>
    <t>Other provisions at the end of the period</t>
  </si>
  <si>
    <t>Provision for guarantees          $Th</t>
  </si>
  <si>
    <t>Provisions for legal processes         Th$</t>
  </si>
  <si>
    <t>Provision for onerous contracts        Th$</t>
  </si>
  <si>
    <t>Total, Other provisions             Th$</t>
  </si>
  <si>
    <t>Other provisions at the beginning of the period 01.01.2019</t>
  </si>
  <si>
    <t>Movements actuarial provision</t>
  </si>
  <si>
    <t>Cost of services</t>
  </si>
  <si>
    <t>Cost for interest</t>
  </si>
  <si>
    <t>(Gain) or actuarial losses</t>
  </si>
  <si>
    <t>Benefits paid</t>
  </si>
  <si>
    <t>Provision for termination benefits</t>
  </si>
  <si>
    <t>Special seniority compensation</t>
  </si>
  <si>
    <t xml:space="preserve">Sub-totals </t>
  </si>
  <si>
    <t>Profit and bonds participation</t>
  </si>
  <si>
    <t>Provisions for employee benefits, current</t>
  </si>
  <si>
    <t>Provisions for employee benefits, not current</t>
  </si>
  <si>
    <t>Expected payment flows</t>
  </si>
  <si>
    <t>Number of employees</t>
  </si>
  <si>
    <t>Expected flow of payment
Th$</t>
  </si>
  <si>
    <t>Year</t>
  </si>
  <si>
    <t>Sensitivity of assumptions:</t>
  </si>
  <si>
    <t>Discount Rate</t>
  </si>
  <si>
    <t>More than 0.5%
Th$</t>
  </si>
  <si>
    <t>Less than 0.5% 
Th$</t>
  </si>
  <si>
    <t>Turnover rate</t>
  </si>
  <si>
    <t>Salary increase rate</t>
  </si>
  <si>
    <t>Liabilities projected as of December 31, 2020</t>
  </si>
  <si>
    <t>Costs for services   Th$</t>
  </si>
  <si>
    <t>Interest cost
Th$</t>
  </si>
  <si>
    <t>Personnel expenses</t>
  </si>
  <si>
    <t>Wages and salaries</t>
  </si>
  <si>
    <t>Defined benefits</t>
  </si>
  <si>
    <t>Severance pay</t>
  </si>
  <si>
    <t>Other personnel costs</t>
  </si>
  <si>
    <t>Endowment by company</t>
  </si>
  <si>
    <t>Unionized workers with compensation calculation</t>
  </si>
  <si>
    <t>Unionized workers without compensation calculation</t>
  </si>
  <si>
    <t>Workers covered by the labor code</t>
  </si>
  <si>
    <t>Workers with special compensation clauses</t>
  </si>
  <si>
    <t>Total by company</t>
  </si>
  <si>
    <t>TOTALS</t>
  </si>
  <si>
    <t>Value-Added Tax</t>
  </si>
  <si>
    <t>Monthly Provisional Payments</t>
  </si>
  <si>
    <t>Other taxes</t>
  </si>
  <si>
    <t>Agreement for real estate developments</t>
  </si>
  <si>
    <t>Advance income</t>
  </si>
  <si>
    <t>Works requested by third parties</t>
  </si>
  <si>
    <t>Current totals</t>
  </si>
  <si>
    <t>Total non-current</t>
  </si>
  <si>
    <t>% Interest</t>
  </si>
  <si>
    <t>Equity</t>
  </si>
  <si>
    <t>Outcome</t>
  </si>
  <si>
    <t>04-01-2019 
06-30-2019</t>
  </si>
  <si>
    <t>Classes of ordinary income</t>
  </si>
  <si>
    <t>Ordinary income</t>
  </si>
  <si>
    <t>Drinking water</t>
  </si>
  <si>
    <t>Wastewater</t>
  </si>
  <si>
    <t>Other regulated income</t>
  </si>
  <si>
    <t>Non-regulated businesses</t>
  </si>
  <si>
    <t>Operation of treatment plants</t>
  </si>
  <si>
    <t>Maintenance and repairs of networks</t>
  </si>
  <si>
    <t>Commercial services</t>
  </si>
  <si>
    <t>Costs for work requested by third parties</t>
  </si>
  <si>
    <t>Maintenance of enclosures and equipment</t>
  </si>
  <si>
    <t>Operating leases</t>
  </si>
  <si>
    <t>Removal of waste and sludge</t>
  </si>
  <si>
    <t>Contributions, patents, insurance and rights</t>
  </si>
  <si>
    <t>General expenses</t>
  </si>
  <si>
    <t xml:space="preserve">Totals </t>
  </si>
  <si>
    <t>Income and expenses other than the operation</t>
  </si>
  <si>
    <t>Gain (loss) on sale of non-current assets, not held for sale</t>
  </si>
  <si>
    <t>Organizational restructuring program *</t>
  </si>
  <si>
    <t>Other gains (losses)</t>
  </si>
  <si>
    <t>Interest expenses, AFR</t>
  </si>
  <si>
    <t>Interest expenses, Bonuses</t>
  </si>
  <si>
    <t>Interest expenses, lease liability</t>
  </si>
  <si>
    <t>Interest expenses, other</t>
  </si>
  <si>
    <t>Amortization of complementary costs related to loan contracts</t>
  </si>
  <si>
    <t>Interest income</t>
  </si>
  <si>
    <t>Profit in the rescue and extinction of debt</t>
  </si>
  <si>
    <t>Income from derivative instruments</t>
  </si>
  <si>
    <t>Discarded projects and guarantee tickets **</t>
  </si>
  <si>
    <t>Category</t>
  </si>
  <si>
    <t>Total variation by assets</t>
  </si>
  <si>
    <t>Commercial accounts payable and other accounts payable</t>
  </si>
  <si>
    <t>Total variation for liabilities</t>
  </si>
  <si>
    <t>Profit (loss) due to exchange difference</t>
  </si>
  <si>
    <t>Current tax assets</t>
  </si>
  <si>
    <t>Loss per unit of readjustments</t>
  </si>
  <si>
    <t>06-30-2019           Th$</t>
  </si>
  <si>
    <t>06-30-2020                Th$</t>
  </si>
  <si>
    <t>04-01-2020 
06-30-2020                                 Th$</t>
  </si>
  <si>
    <t>04-01-2019 
06-30-2019                    Th$</t>
  </si>
  <si>
    <t>Water</t>
  </si>
  <si>
    <t>Non-water</t>
  </si>
  <si>
    <t>General information about results</t>
  </si>
  <si>
    <t>Revenue from ordinary activities from external customers</t>
  </si>
  <si>
    <t>Revenue from ordinary activities between segments</t>
  </si>
  <si>
    <t>Total revenue from ordinary activities from external customers and transactions with other operating segments of the same entity</t>
  </si>
  <si>
    <t>Raw materials and consumables used</t>
  </si>
  <si>
    <t>Expenses for employee benefits</t>
  </si>
  <si>
    <t>Operating expenses</t>
  </si>
  <si>
    <t>Depreciation and amortization</t>
  </si>
  <si>
    <t>Other gains and expenses</t>
  </si>
  <si>
    <t>Result by units of adjustment and exchange difference</t>
  </si>
  <si>
    <t>Gain (loss) before taxes</t>
  </si>
  <si>
    <t>Segment gain</t>
  </si>
  <si>
    <t>Segment gain attributable to owners of the parent</t>
  </si>
  <si>
    <t>Gain (loss) of the segment attributable to non-controlling interests</t>
  </si>
  <si>
    <t>General information on assets, liabilities and equity</t>
  </si>
  <si>
    <t>Current assets</t>
  </si>
  <si>
    <t>Non-current assets</t>
  </si>
  <si>
    <t>Total assets</t>
  </si>
  <si>
    <t>Current liabilities</t>
  </si>
  <si>
    <t>Non-current liabilities</t>
  </si>
  <si>
    <t>Equity attributable to the owners of the parent</t>
  </si>
  <si>
    <t>Total equity</t>
  </si>
  <si>
    <t>Total equity and liabilities</t>
  </si>
  <si>
    <t>Statement of Cash Flow</t>
  </si>
  <si>
    <t>Cash flows from (used in) operating activities</t>
  </si>
  <si>
    <t>Cash flows from (used in) investing activities</t>
  </si>
  <si>
    <t>Reconciliation of income from ordinary activities</t>
  </si>
  <si>
    <t>Revenue from the ordinary activities of the segments</t>
  </si>
  <si>
    <t>Elimination of accounts of the corporate headquarters with the segments</t>
  </si>
  <si>
    <t>Elimination of ordinary activities between segments</t>
  </si>
  <si>
    <t>Ordinary activities income</t>
  </si>
  <si>
    <t>Profit reconciliation</t>
  </si>
  <si>
    <t>Total gain (loss) of the segments</t>
  </si>
  <si>
    <t>Consolidation of elimination of gain (loss) between segments</t>
  </si>
  <si>
    <t>Profit consolidation (loss)</t>
  </si>
  <si>
    <t>Reconciliation of the assets, liabilities and equity of the segments</t>
  </si>
  <si>
    <t>Asset reconciliation</t>
  </si>
  <si>
    <t>Consolidation of total assets of the segments</t>
  </si>
  <si>
    <t>Elimination of accounts between segments</t>
  </si>
  <si>
    <t>Reconciliation of liabilities</t>
  </si>
  <si>
    <t>Consolidation of total liabilities of the segments</t>
  </si>
  <si>
    <t>Total liabilities</t>
  </si>
  <si>
    <t>Reconciliation of patrimony</t>
  </si>
  <si>
    <t>Consolidation of the total assets of the segments</t>
  </si>
  <si>
    <t xml:space="preserve">Equity attributable to owners of the controller </t>
  </si>
  <si>
    <t>Reonciliation of cash flows of the segments</t>
  </si>
  <si>
    <t>Consolidation of the operating flows of the segments</t>
  </si>
  <si>
    <t>Total operating flows</t>
  </si>
  <si>
    <t>Reconciliation of investing flows of the segments</t>
  </si>
  <si>
    <t>Consolidation of investing flows of the segments</t>
  </si>
  <si>
    <t>Total investing flows</t>
  </si>
  <si>
    <t>Reconciliation of financing flows of the segments</t>
  </si>
  <si>
    <t>Consolidation of financing flows of the segments</t>
  </si>
  <si>
    <t>Total financing flows</t>
  </si>
  <si>
    <t>Profit attributable to the holders of equity instruments of the controller</t>
  </si>
  <si>
    <t>Results available for common, basic shareholders</t>
  </si>
  <si>
    <t>Weighted average number of shares, basic</t>
  </si>
  <si>
    <t>Subsidiaries</t>
  </si>
  <si>
    <t>Non- current assets</t>
  </si>
  <si>
    <t>Current  liabilities</t>
  </si>
  <si>
    <t>Income for the period</t>
  </si>
  <si>
    <t>Ordinary revenues</t>
  </si>
  <si>
    <t>Operating costs</t>
  </si>
  <si>
    <t>Other income (expenses) net</t>
  </si>
  <si>
    <t>Name of significant subsidiary</t>
  </si>
  <si>
    <t>Country</t>
  </si>
  <si>
    <t>Functional currency</t>
  </si>
  <si>
    <t>Percentage of participation in a significant subsidiary</t>
  </si>
  <si>
    <t>Percentage of voting power in a significant subsidiary</t>
  </si>
  <si>
    <t>Contribution margin</t>
  </si>
  <si>
    <t>Period's result</t>
  </si>
  <si>
    <t>Percentage of consolidated values as of June 30, 2020</t>
  </si>
  <si>
    <t>Chilean pesos</t>
  </si>
  <si>
    <t>Assurance creditor</t>
  </si>
  <si>
    <t>Debtor Name</t>
  </si>
  <si>
    <t>Type of assurance</t>
  </si>
  <si>
    <t>Performance Bond</t>
  </si>
  <si>
    <t>Guarantee Policy</t>
  </si>
  <si>
    <t>Contractor or supplier</t>
  </si>
  <si>
    <t>Expiring Date</t>
  </si>
  <si>
    <t>07-31-2020</t>
  </si>
  <si>
    <t>08-17-2020</t>
  </si>
  <si>
    <t>08-27-2020</t>
  </si>
  <si>
    <t>08-31-2020</t>
  </si>
  <si>
    <t>09-15-2020</t>
  </si>
  <si>
    <t>10-28-2020</t>
  </si>
  <si>
    <t>10-29-2020</t>
  </si>
  <si>
    <t>10-31-2020</t>
  </si>
  <si>
    <t>11-17-2020</t>
  </si>
  <si>
    <t>11-27-2020</t>
  </si>
  <si>
    <t>12-18-2020</t>
  </si>
  <si>
    <t>12-20-2020</t>
  </si>
  <si>
    <t>12-28-2020</t>
  </si>
  <si>
    <t>12-29-2020</t>
  </si>
  <si>
    <t>01-15-2021</t>
  </si>
  <si>
    <t>03-30-2021</t>
  </si>
  <si>
    <t>05-28-2021</t>
  </si>
  <si>
    <t>08-24-2021</t>
  </si>
  <si>
    <t>08-31-2021</t>
  </si>
  <si>
    <t>12-31-2021</t>
  </si>
  <si>
    <t>01-31-2022</t>
  </si>
  <si>
    <t>05-30-2022</t>
  </si>
  <si>
    <t>12-30-2022</t>
  </si>
  <si>
    <t>07-31-2023</t>
  </si>
  <si>
    <t>09-25-2020</t>
  </si>
  <si>
    <t>01-31-2021</t>
  </si>
  <si>
    <t>02-28-2021</t>
  </si>
  <si>
    <t>06-30-2021</t>
  </si>
  <si>
    <t>10-31-2022</t>
  </si>
  <si>
    <t>11-25-2020</t>
  </si>
  <si>
    <t>01-20-2021</t>
  </si>
  <si>
    <t>Capitalized interest costs, property, plant and equipment</t>
  </si>
  <si>
    <t>Rate of capitalization of capitalized interest costs, property, plant and equipment</t>
  </si>
  <si>
    <t>Amount of capitalized interest costs, property, plant and equipment</t>
  </si>
  <si>
    <t>ENVIRONMENT</t>
  </si>
  <si>
    <t>Name of the Project</t>
  </si>
  <si>
    <t>Expansion and Improvements WWTP Buin Maipo</t>
  </si>
  <si>
    <t>Expansion and Improvements WWTP El Monte</t>
  </si>
  <si>
    <t>Expansion and Improvements WWTP Talagante</t>
  </si>
  <si>
    <t>Expansion and Improvement of Other Localities</t>
  </si>
  <si>
    <t>Improvement and renovation purification equipment and facilities</t>
  </si>
  <si>
    <t>La Farfana Plant</t>
  </si>
  <si>
    <t>Mapocho - Trebal Plant</t>
  </si>
  <si>
    <t>External platform handling and disposal of sludges El Rutal</t>
  </si>
  <si>
    <t>Improvement of disposal infrastructure</t>
  </si>
  <si>
    <t>EDAR system improvement</t>
  </si>
  <si>
    <t>Renovation of treatment and disposal equipment</t>
  </si>
  <si>
    <t xml:space="preserve">Company </t>
  </si>
  <si>
    <t>Projected investment in the environment for the year 2020:</t>
  </si>
  <si>
    <t>For the year ended December 31, 2019, certain reclassifications have been made to facilitate comparison on March 31, 2020, as follows:</t>
  </si>
  <si>
    <t>Rescheduled portfolio
Th$</t>
  </si>
  <si>
    <t>Non-rescheduled portfolio 06-30-2020</t>
  </si>
  <si>
    <t>Non-rescheduled portfolio 12-31-2019</t>
  </si>
  <si>
    <t>INTANGIBLE ASSETS OTHER THAN GOODWILL</t>
  </si>
  <si>
    <t>Disclosure information for properties, plant and equipment (accumulated depreciation)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</si>
</sst>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 #,##0_ ;_ * \-#,##0_ ;_ * &quot;-&quot;_ ;_ @_ "/>
    <numFmt numFmtId="43" formatCode="_ * #,##0.00_ ;_ * \-#,##0.00_ ;_ * &quot;-&quot;??_ ;_ @_ "/>
    <numFmt numFmtId="164" formatCode="_(* #,##0_);_(* \(#,##0\);_(* &quot;-&quot;_);_(@_)"/>
    <numFmt numFmtId="165" formatCode="#,##0;\(#,##0\);\-"/>
    <numFmt numFmtId="166" formatCode="#,##0.000;\(#,##0.000\);\-"/>
    <numFmt numFmtId="167" formatCode="#,##0.00;\(#,##0.00\);\-"/>
    <numFmt numFmtId="168" formatCode="_-* #,##0.00_-;\-* #,##0.00_-;_-* &quot;-&quot;??_-;_-@_-"/>
    <numFmt numFmtId="169" formatCode="0.0%"/>
    <numFmt numFmtId="170" formatCode="_(* #,##0_);_(* \(#,##0\);_(* &quot;-&quot;??_);_(@_)"/>
    <numFmt numFmtId="171" formatCode="_(* #,##0.000_);_(* \(#,##0.000\);_(* &quot;-&quot;_);_(@_)"/>
    <numFmt numFmtId="172" formatCode="d\-mm\-yyyy"/>
    <numFmt numFmtId="173" formatCode="_-* #,##0_-;\-* #,##0_-;_-* &quot;-&quot;??_-;_-@_-"/>
    <numFmt numFmtId="174" formatCode="dd\-mm\-yyyy"/>
    <numFmt numFmtId="175" formatCode="dd\-mm\-yyyy;@"/>
    <numFmt numFmtId="176" formatCode="_(* #,##0.00_);_(* \(#,##0.00\);_(* &quot;-&quot;??_);_(@_)"/>
    <numFmt numFmtId="177" formatCode="#,##0,"/>
    <numFmt numFmtId="178" formatCode="#,##0\ ;\(\ #,##0\)"/>
    <numFmt numFmtId="179" formatCode="[$-340A]d&quot; de &quot;mmmm&quot; de &quot;yyyy;@"/>
    <numFmt numFmtId="180" formatCode="_-* #,##0.00\ _D_M_-;\-* #,##0.00\ _D_M_-;_-* &quot;-&quot;??\ _D_M_-;_-@_-"/>
    <numFmt numFmtId="181" formatCode="_-* #,##0\ _D_M_-;\-* #,##0\ _D_M_-;_-* &quot;-&quot;\ _D_M_-;_-@_-"/>
    <numFmt numFmtId="182" formatCode="_-* #,##0\ _D_M_-;\-* #,##0\ _D_M_-;_-* &quot;-&quot;??\ _D_M_-;_-@_-"/>
    <numFmt numFmtId="183" formatCode="dd/mm/yyyy;@"/>
    <numFmt numFmtId="184" formatCode="#,##0_ ;[Red]\-#,##0\ "/>
    <numFmt numFmtId="185" formatCode="0.00000%"/>
    <numFmt numFmtId="186" formatCode="#,##0_ ;\-#,##0\ "/>
    <numFmt numFmtId="187" formatCode="#,##0.00000;\(#,##0.00000\);\-"/>
    <numFmt numFmtId="188" formatCode="0.00%_);\(0.00%\)"/>
    <numFmt numFmtId="189" formatCode="_(* #,##0.00_);_(* \(#,##0.00\);_(* &quot;-&quot;_);_(@_)"/>
    <numFmt numFmtId="190" formatCode="d\-m\-yyyy"/>
    <numFmt numFmtId="191" formatCode="0.000%"/>
    <numFmt numFmtId="192" formatCode="yyyy\-mm\-dd"/>
    <numFmt numFmtId="193" formatCode="_-* #,##0.00\ _€_-;\-* #,##0.00\ _€_-;_-* &quot;-&quot;??\ _€_-;_-@_-"/>
  </numFmts>
  <fonts count="89" x14ac:knownFonts="1">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theme="0"/>
      <name val="Arial"/>
      <family val="2"/>
    </font>
    <font>
      <sz val="10"/>
      <color theme="0"/>
      <name val="Calibri Light"/>
      <family val="2"/>
      <scheme val="major"/>
    </font>
    <font>
      <strike/>
      <sz val="10"/>
      <color rgb="FFFF0000"/>
      <name val="Calibri Light"/>
      <family val="2"/>
      <scheme val="major"/>
    </font>
    <font>
      <b/>
      <sz val="10"/>
      <name val="Calibri Light"/>
      <family val="2"/>
      <scheme val="major"/>
    </font>
    <font>
      <sz val="10"/>
      <name val="Calibri Light"/>
      <family val="2"/>
      <scheme val="major"/>
    </font>
    <font>
      <b/>
      <strike/>
      <sz val="10"/>
      <color rgb="FFFF0000"/>
      <name val="Calibri Light"/>
      <family val="2"/>
      <scheme val="major"/>
    </font>
    <font>
      <b/>
      <sz val="10"/>
      <color theme="0"/>
      <name val="Calibri Light"/>
      <family val="2"/>
      <scheme val="major"/>
    </font>
    <font>
      <sz val="11"/>
      <color theme="1"/>
      <name val="Calibri Light"/>
      <family val="2"/>
      <scheme val="major"/>
    </font>
    <font>
      <sz val="11"/>
      <color theme="0"/>
      <name val="Calibri Light"/>
      <family val="2"/>
      <scheme val="major"/>
    </font>
    <font>
      <b/>
      <sz val="9"/>
      <name val="Calibri Light"/>
      <family val="2"/>
      <scheme val="major"/>
    </font>
    <font>
      <sz val="9"/>
      <name val="Calibri Light"/>
      <family val="2"/>
      <scheme val="major"/>
    </font>
    <font>
      <strike/>
      <sz val="9"/>
      <color rgb="FFFF0000"/>
      <name val="Calibri Light"/>
      <family val="2"/>
      <scheme val="major"/>
    </font>
    <font>
      <sz val="9"/>
      <color rgb="FFFF0000"/>
      <name val="Calibri Light"/>
      <family val="2"/>
      <scheme val="major"/>
    </font>
    <font>
      <sz val="11"/>
      <name val="Calibri Light"/>
      <family val="2"/>
      <scheme val="major"/>
    </font>
    <font>
      <sz val="7"/>
      <name val="Calibri Light"/>
      <family val="2"/>
      <scheme val="major"/>
    </font>
    <font>
      <b/>
      <sz val="7"/>
      <name val="Calibri Light"/>
      <family val="2"/>
      <scheme val="major"/>
    </font>
    <font>
      <sz val="10"/>
      <color rgb="FFFF0000"/>
      <name val="Calibri Light"/>
      <family val="2"/>
      <scheme val="major"/>
    </font>
    <font>
      <sz val="9"/>
      <color indexed="8"/>
      <name val="Calibri Light"/>
      <family val="2"/>
      <scheme val="major"/>
    </font>
    <font>
      <sz val="9"/>
      <color indexed="10"/>
      <name val="Calibri Light"/>
      <family val="2"/>
      <scheme val="major"/>
    </font>
    <font>
      <b/>
      <sz val="9"/>
      <color indexed="8"/>
      <name val="Calibri Light"/>
      <family val="2"/>
      <scheme val="major"/>
    </font>
    <font>
      <b/>
      <sz val="9"/>
      <color theme="1"/>
      <name val="Calibri Light"/>
      <family val="2"/>
      <scheme val="major"/>
    </font>
    <font>
      <sz val="9"/>
      <color theme="1"/>
      <name val="Calibri Light"/>
      <family val="2"/>
      <scheme val="major"/>
    </font>
    <font>
      <sz val="11"/>
      <color theme="1"/>
      <name val="Calibri"/>
      <family val="2"/>
    </font>
    <font>
      <sz val="9"/>
      <name val="Calibri"/>
      <family val="2"/>
    </font>
    <font>
      <sz val="9"/>
      <name val="Calibri"/>
      <family val="2"/>
      <scheme val="minor"/>
    </font>
    <font>
      <b/>
      <sz val="9"/>
      <name val="Calibri"/>
      <family val="2"/>
      <scheme val="minor"/>
    </font>
    <font>
      <sz val="9"/>
      <color rgb="FFFF0000"/>
      <name val="Calibri"/>
      <family val="2"/>
      <scheme val="minor"/>
    </font>
    <font>
      <b/>
      <sz val="10"/>
      <color theme="1"/>
      <name val="Calibri Light"/>
      <family val="2"/>
      <scheme val="major"/>
    </font>
    <font>
      <sz val="10"/>
      <color theme="1"/>
      <name val="Calibri Light"/>
      <family val="2"/>
      <scheme val="major"/>
    </font>
    <font>
      <b/>
      <sz val="10"/>
      <color indexed="8"/>
      <name val="Calibri Light"/>
      <family val="2"/>
      <scheme val="major"/>
    </font>
    <font>
      <sz val="10"/>
      <color indexed="8"/>
      <name val="Calibri Light"/>
      <family val="2"/>
      <scheme val="major"/>
    </font>
    <font>
      <sz val="9"/>
      <color rgb="FF000000"/>
      <name val="Calibri Light"/>
      <family val="2"/>
      <scheme val="major"/>
    </font>
    <font>
      <sz val="8"/>
      <name val="Calibri Light"/>
      <family val="2"/>
      <scheme val="major"/>
    </font>
    <font>
      <b/>
      <sz val="8"/>
      <name val="Calibri Light"/>
      <family val="2"/>
      <scheme val="major"/>
    </font>
    <font>
      <strike/>
      <sz val="10"/>
      <name val="Calibri Light"/>
      <family val="2"/>
      <scheme val="major"/>
    </font>
    <font>
      <b/>
      <strike/>
      <sz val="10"/>
      <name val="Calibri Light"/>
      <family val="2"/>
      <scheme val="major"/>
    </font>
    <font>
      <sz val="8"/>
      <name val="Calibri"/>
      <family val="2"/>
      <scheme val="minor"/>
    </font>
    <font>
      <b/>
      <sz val="8"/>
      <name val="Calibri"/>
      <family val="2"/>
      <scheme val="minor"/>
    </font>
    <font>
      <sz val="10"/>
      <name val="Calibri"/>
      <family val="2"/>
    </font>
    <font>
      <b/>
      <u/>
      <sz val="11"/>
      <color theme="1"/>
      <name val="Calibri Light"/>
      <family val="2"/>
      <scheme val="major"/>
    </font>
    <font>
      <b/>
      <sz val="11"/>
      <color theme="1"/>
      <name val="Calibri Light"/>
      <family val="2"/>
      <scheme val="major"/>
    </font>
    <font>
      <b/>
      <sz val="11"/>
      <name val="Calibri Light"/>
      <family val="2"/>
      <scheme val="major"/>
    </font>
    <font>
      <sz val="7"/>
      <color theme="1"/>
      <name val="Calibri Light"/>
      <family val="2"/>
      <scheme val="major"/>
    </font>
    <font>
      <b/>
      <sz val="7"/>
      <color rgb="FF0070C0"/>
      <name val="Calibri Light"/>
      <family val="2"/>
      <scheme val="major"/>
    </font>
    <font>
      <b/>
      <sz val="5"/>
      <name val="Calibri Light"/>
      <family val="2"/>
      <scheme val="major"/>
    </font>
    <font>
      <sz val="5"/>
      <name val="Calibri Light"/>
      <family val="2"/>
      <scheme val="major"/>
    </font>
    <font>
      <sz val="11"/>
      <name val="Calibri"/>
      <family val="2"/>
      <scheme val="minor"/>
    </font>
    <font>
      <strike/>
      <sz val="9"/>
      <name val="Calibri"/>
      <family val="2"/>
      <scheme val="minor"/>
    </font>
    <font>
      <b/>
      <strike/>
      <sz val="9"/>
      <name val="Calibri"/>
      <family val="2"/>
      <scheme val="minor"/>
    </font>
    <font>
      <b/>
      <sz val="10"/>
      <name val="Calibri"/>
      <family val="2"/>
      <scheme val="minor"/>
    </font>
    <font>
      <b/>
      <sz val="10"/>
      <color theme="1"/>
      <name val="Calibri"/>
      <family val="2"/>
      <scheme val="minor"/>
    </font>
    <font>
      <sz val="10"/>
      <name val="Calibri"/>
      <family val="2"/>
      <scheme val="minor"/>
    </font>
    <font>
      <b/>
      <sz val="9"/>
      <color rgb="FF000000"/>
      <name val="Calibri Light"/>
      <family val="2"/>
      <scheme val="major"/>
    </font>
    <font>
      <b/>
      <sz val="10"/>
      <color rgb="FF000000"/>
      <name val="Calibri Light"/>
      <family val="2"/>
      <scheme val="major"/>
    </font>
    <font>
      <b/>
      <sz val="9"/>
      <color rgb="FF222A35"/>
      <name val="Calibri Light"/>
      <family val="2"/>
      <scheme val="major"/>
    </font>
    <font>
      <sz val="9"/>
      <color rgb="FF222A35"/>
      <name val="Calibri Light"/>
      <family val="2"/>
      <scheme val="major"/>
    </font>
    <font>
      <b/>
      <sz val="7"/>
      <color theme="1"/>
      <name val="Calibri Light"/>
      <family val="2"/>
      <scheme val="major"/>
    </font>
    <font>
      <sz val="7"/>
      <color theme="1"/>
      <name val="Calibri"/>
      <family val="2"/>
      <scheme val="minor"/>
    </font>
    <font>
      <b/>
      <sz val="5"/>
      <name val="Calibri"/>
      <family val="2"/>
      <scheme val="minor"/>
    </font>
    <font>
      <sz val="5"/>
      <color indexed="8"/>
      <name val="Calibri"/>
      <family val="2"/>
      <scheme val="minor"/>
    </font>
    <font>
      <sz val="5"/>
      <color indexed="8"/>
      <name val="Calibri Light"/>
      <family val="2"/>
      <scheme val="major"/>
    </font>
    <font>
      <b/>
      <sz val="5"/>
      <color indexed="8"/>
      <name val="Calibri Light"/>
      <family val="2"/>
      <scheme val="major"/>
    </font>
    <font>
      <sz val="9"/>
      <color theme="1"/>
      <name val="Calibri Light"/>
      <family val="2"/>
    </font>
    <font>
      <b/>
      <sz val="9"/>
      <color rgb="FF000000"/>
      <name val="Calibri Light"/>
      <family val="2"/>
    </font>
  </fonts>
  <fills count="67">
    <fill>
      <patternFill patternType="none"/>
    </fill>
    <fill>
      <patternFill patternType="gray125"/>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002060"/>
        <bgColor indexed="64"/>
      </patternFill>
    </fill>
    <fill>
      <patternFill patternType="solid">
        <fgColor theme="0" tint="-0.249977111117893"/>
        <bgColor indexed="64"/>
      </patternFill>
    </fill>
    <fill>
      <patternFill patternType="solid">
        <fgColor indexed="22"/>
        <bgColor indexed="64"/>
      </patternFill>
    </fill>
    <fill>
      <patternFill patternType="solid">
        <fgColor rgb="FFB2B2B2"/>
        <bgColor indexed="64"/>
      </patternFill>
    </fill>
    <fill>
      <patternFill patternType="solid">
        <fgColor rgb="FFC0C0C0"/>
        <bgColor indexed="64"/>
      </patternFill>
    </fill>
    <fill>
      <patternFill patternType="solid">
        <fgColor rgb="FFC0C0C0"/>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BFBFBF"/>
        <bgColor rgb="FF000000"/>
      </patternFill>
    </fill>
    <fill>
      <patternFill patternType="solid">
        <fgColor theme="0"/>
        <bgColor rgb="FF000000"/>
      </patternFill>
    </fill>
    <fill>
      <patternFill patternType="solid">
        <fgColor rgb="FFBFBFBF"/>
        <bgColor indexed="64"/>
      </patternFill>
    </fill>
    <fill>
      <patternFill patternType="solid">
        <fgColor rgb="FFDDDDDD"/>
        <bgColor indexed="64"/>
      </patternFill>
    </fill>
    <fill>
      <patternFill patternType="solid">
        <fgColor theme="0" tint="-0.34998626667073579"/>
        <bgColor indexed="64"/>
      </patternFill>
    </fill>
    <fill>
      <patternFill patternType="solid">
        <fgColor theme="4" tint="0.59999389629810485"/>
        <bgColor indexed="64"/>
      </patternFill>
    </fill>
  </fills>
  <borders count="263">
    <border>
      <left/>
      <right/>
      <top/>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medium">
        <color indexed="23"/>
      </left>
      <right/>
      <top/>
      <bottom/>
      <diagonal/>
    </border>
    <border>
      <left style="thin">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medium">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style="medium">
        <color indexed="55"/>
      </top>
      <bottom/>
      <diagonal/>
    </border>
    <border>
      <left style="thin">
        <color indexed="55"/>
      </left>
      <right style="thin">
        <color indexed="55"/>
      </right>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medium">
        <color indexed="55"/>
      </top>
      <bottom/>
      <diagonal/>
    </border>
    <border>
      <left style="thin">
        <color indexed="55"/>
      </left>
      <right style="medium">
        <color indexed="55"/>
      </right>
      <top/>
      <bottom style="thin">
        <color indexed="55"/>
      </bottom>
      <diagonal/>
    </border>
    <border>
      <left style="thin">
        <color indexed="55"/>
      </left>
      <right style="medium">
        <color indexed="55"/>
      </right>
      <top style="thin">
        <color indexed="55"/>
      </top>
      <bottom style="medium">
        <color indexed="55"/>
      </bottom>
      <diagonal/>
    </border>
    <border>
      <left/>
      <right/>
      <top/>
      <bottom style="thin">
        <color indexed="64"/>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diagonal/>
    </border>
    <border>
      <left style="thin">
        <color indexed="23"/>
      </left>
      <right style="thin">
        <color indexed="23"/>
      </right>
      <top/>
      <bottom/>
      <diagonal/>
    </border>
    <border>
      <left style="thin">
        <color indexed="23"/>
      </left>
      <right style="medium">
        <color indexed="23"/>
      </right>
      <top/>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right style="medium">
        <color rgb="FF808080"/>
      </right>
      <top style="medium">
        <color rgb="FF808080"/>
      </top>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medium">
        <color rgb="FF808080"/>
      </right>
      <top/>
      <bottom style="thin">
        <color rgb="FF808080"/>
      </bottom>
      <diagonal/>
    </border>
    <border>
      <left style="thin">
        <color rgb="FF808080"/>
      </left>
      <right style="thin">
        <color rgb="FF808080"/>
      </right>
      <top style="thin">
        <color rgb="FF808080"/>
      </top>
      <bottom style="thin">
        <color rgb="FF808080"/>
      </bottom>
      <diagonal/>
    </border>
    <border>
      <left/>
      <right style="medium">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medium">
        <color indexed="55"/>
      </left>
      <right style="thin">
        <color indexed="55"/>
      </right>
      <top style="medium">
        <color indexed="55"/>
      </top>
      <bottom/>
      <diagonal/>
    </border>
    <border>
      <left style="medium">
        <color indexed="55"/>
      </left>
      <right style="thin">
        <color indexed="55"/>
      </right>
      <top/>
      <bottom style="thin">
        <color indexed="55"/>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medium">
        <color rgb="FF808080"/>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right style="thin">
        <color indexed="23"/>
      </right>
      <top style="medium">
        <color indexed="23"/>
      </top>
      <bottom style="thin">
        <color indexed="23"/>
      </bottom>
      <diagonal/>
    </border>
    <border>
      <left style="thin">
        <color indexed="23"/>
      </left>
      <right style="thin">
        <color indexed="23"/>
      </right>
      <top/>
      <bottom style="medium">
        <color indexed="23"/>
      </bottom>
      <diagonal/>
    </border>
    <border>
      <left style="thin">
        <color indexed="23"/>
      </left>
      <right/>
      <top style="thin">
        <color indexed="23"/>
      </top>
      <bottom style="thin">
        <color indexed="23"/>
      </bottom>
      <diagonal/>
    </border>
    <border>
      <left style="medium">
        <color rgb="FF808080"/>
      </left>
      <right style="thin">
        <color rgb="FF808080"/>
      </right>
      <top style="medium">
        <color rgb="FF808080"/>
      </top>
      <bottom/>
      <diagonal/>
    </border>
    <border>
      <left style="thin">
        <color rgb="FF808080"/>
      </left>
      <right style="thin">
        <color indexed="64"/>
      </right>
      <top style="medium">
        <color rgb="FF808080"/>
      </top>
      <bottom/>
      <diagonal/>
    </border>
    <border>
      <left style="thin">
        <color rgb="FF808080"/>
      </left>
      <right style="medium">
        <color rgb="FF808080"/>
      </right>
      <top style="medium">
        <color rgb="FF808080"/>
      </top>
      <bottom/>
      <diagonal/>
    </border>
    <border>
      <left style="medium">
        <color rgb="FF808080"/>
      </left>
      <right style="thin">
        <color rgb="FF808080"/>
      </right>
      <top/>
      <bottom style="thin">
        <color rgb="FF808080"/>
      </bottom>
      <diagonal/>
    </border>
    <border>
      <left style="thin">
        <color rgb="FF808080"/>
      </left>
      <right style="thin">
        <color indexed="64"/>
      </right>
      <top/>
      <bottom style="thin">
        <color rgb="FF808080"/>
      </bottom>
      <diagonal/>
    </border>
    <border>
      <left style="thin">
        <color rgb="FF808080"/>
      </left>
      <right style="medium">
        <color rgb="FF808080"/>
      </right>
      <top/>
      <bottom style="thin">
        <color rgb="FF808080"/>
      </bottom>
      <diagonal/>
    </border>
    <border>
      <left style="thin">
        <color rgb="FF808080"/>
      </left>
      <right/>
      <top style="thin">
        <color rgb="FF808080"/>
      </top>
      <bottom style="thin">
        <color rgb="FF808080"/>
      </bottom>
      <diagonal/>
    </border>
    <border>
      <left style="thin">
        <color rgb="FF808080"/>
      </left>
      <right style="thin">
        <color rgb="FF808080"/>
      </right>
      <top/>
      <bottom style="medium">
        <color rgb="FF808080"/>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medium">
        <color indexed="23"/>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right style="medium">
        <color indexed="23"/>
      </right>
      <top style="medium">
        <color rgb="FF808080"/>
      </top>
      <bottom style="medium">
        <color rgb="FF808080"/>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medium">
        <color theme="0" tint="-0.499984740745262"/>
      </top>
      <bottom/>
      <diagonal/>
    </border>
    <border>
      <left/>
      <right style="thin">
        <color theme="0" tint="-0.499984740745262"/>
      </right>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indexed="55"/>
      </left>
      <right style="medium">
        <color indexed="55"/>
      </right>
      <top style="medium">
        <color indexed="55"/>
      </top>
      <bottom style="thin">
        <color indexed="55"/>
      </bottom>
      <diagonal/>
    </border>
    <border>
      <left style="medium">
        <color indexed="55"/>
      </left>
      <right style="thin">
        <color indexed="55"/>
      </right>
      <top/>
      <bottom/>
      <diagonal/>
    </border>
    <border>
      <left style="thin">
        <color indexed="55"/>
      </left>
      <right style="thin">
        <color indexed="55"/>
      </right>
      <top style="thin">
        <color indexed="55"/>
      </top>
      <bottom/>
      <diagonal/>
    </border>
    <border>
      <left style="thin">
        <color indexed="55"/>
      </left>
      <right style="medium">
        <color indexed="55"/>
      </right>
      <top style="thin">
        <color indexed="55"/>
      </top>
      <bottom/>
      <diagonal/>
    </border>
    <border>
      <left/>
      <right style="medium">
        <color indexed="55"/>
      </right>
      <top style="thin">
        <color indexed="55"/>
      </top>
      <bottom style="thin">
        <color indexed="55"/>
      </bottom>
      <diagonal/>
    </border>
    <border>
      <left style="thin">
        <color indexed="55"/>
      </left>
      <right style="thin">
        <color indexed="55"/>
      </right>
      <top/>
      <bottom style="medium">
        <color indexed="55"/>
      </bottom>
      <diagonal/>
    </border>
    <border>
      <left style="thin">
        <color theme="0" tint="-0.499984740745262"/>
      </left>
      <right style="thin">
        <color theme="0" tint="-0.499984740745262"/>
      </right>
      <top style="thin">
        <color theme="0" tint="-0.499984740745262"/>
      </top>
      <bottom/>
      <diagonal/>
    </border>
    <border>
      <left style="medium">
        <color indexed="55"/>
      </left>
      <right/>
      <top/>
      <bottom/>
      <diagonal/>
    </border>
    <border>
      <left/>
      <right/>
      <top style="medium">
        <color indexed="55"/>
      </top>
      <bottom/>
      <diagonal/>
    </border>
    <border>
      <left style="medium">
        <color indexed="55"/>
      </left>
      <right style="medium">
        <color indexed="55"/>
      </right>
      <top style="medium">
        <color indexed="55"/>
      </top>
      <bottom/>
      <diagonal/>
    </border>
    <border>
      <left style="medium">
        <color indexed="55"/>
      </left>
      <right style="medium">
        <color indexed="55"/>
      </right>
      <top/>
      <bottom style="medium">
        <color indexed="55"/>
      </bottom>
      <diagonal/>
    </border>
    <border>
      <left style="medium">
        <color indexed="55"/>
      </left>
      <right style="medium">
        <color indexed="55"/>
      </right>
      <top style="medium">
        <color indexed="55"/>
      </top>
      <bottom style="medium">
        <color indexed="55"/>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top style="thin">
        <color theme="1" tint="0.499984740745262"/>
      </top>
      <bottom style="medium">
        <color theme="1" tint="0.499984740745262"/>
      </bottom>
      <diagonal/>
    </border>
    <border>
      <left/>
      <right/>
      <top style="thin">
        <color indexed="64"/>
      </top>
      <bottom style="double">
        <color indexed="64"/>
      </bottom>
      <diagonal/>
    </border>
    <border>
      <left style="thin">
        <color theme="1" tint="0.499984740745262"/>
      </left>
      <right style="thin">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style="medium">
        <color indexed="55"/>
      </left>
      <right style="thin">
        <color indexed="55"/>
      </right>
      <top style="thin">
        <color indexed="55"/>
      </top>
      <bottom/>
      <diagonal/>
    </border>
    <border>
      <left style="medium">
        <color indexed="23"/>
      </left>
      <right/>
      <top style="thin">
        <color indexed="23"/>
      </top>
      <bottom style="thin">
        <color indexed="23"/>
      </bottom>
      <diagonal/>
    </border>
    <border>
      <left/>
      <right style="thin">
        <color indexed="23"/>
      </right>
      <top style="thin">
        <color indexed="23"/>
      </top>
      <bottom style="thin">
        <color indexed="23"/>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right style="thin">
        <color theme="1" tint="0.499984740745262"/>
      </right>
      <top style="medium">
        <color theme="1" tint="0.499984740745262"/>
      </top>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theme="1" tint="0.499984740745262"/>
      </bottom>
      <diagonal/>
    </border>
    <border>
      <left/>
      <right/>
      <top/>
      <bottom style="medium">
        <color indexed="55"/>
      </bottom>
      <diagonal/>
    </border>
    <border>
      <left style="medium">
        <color indexed="23"/>
      </left>
      <right style="thin">
        <color indexed="23"/>
      </right>
      <top style="thin">
        <color indexed="23"/>
      </top>
      <bottom/>
      <diagonal/>
    </border>
    <border>
      <left/>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style="medium">
        <color indexed="55"/>
      </right>
      <top style="medium">
        <color indexed="55"/>
      </top>
      <bottom style="thin">
        <color indexed="55"/>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top style="medium">
        <color indexed="55"/>
      </top>
      <bottom style="thin">
        <color indexed="55"/>
      </bottom>
      <diagonal/>
    </border>
    <border>
      <left style="thin">
        <color rgb="FF808080"/>
      </left>
      <right style="thin">
        <color rgb="FF808080"/>
      </right>
      <top style="thin">
        <color rgb="FF808080"/>
      </top>
      <bottom/>
      <diagonal/>
    </border>
    <border>
      <left/>
      <right/>
      <top/>
      <bottom style="thin">
        <color indexed="55"/>
      </bottom>
      <diagonal/>
    </border>
    <border>
      <left style="thin">
        <color indexed="55"/>
      </left>
      <right/>
      <top style="thin">
        <color indexed="55"/>
      </top>
      <bottom/>
      <diagonal/>
    </border>
    <border>
      <left style="medium">
        <color theme="0" tint="-0.499984740745262"/>
      </left>
      <right style="thin">
        <color theme="0" tint="-0.499984740745262"/>
      </right>
      <top style="thin">
        <color theme="0" tint="-0.499984740745262"/>
      </top>
      <bottom/>
      <diagonal/>
    </border>
    <border>
      <left style="medium">
        <color rgb="FF808080"/>
      </left>
      <right style="thin">
        <color rgb="FF808080"/>
      </right>
      <top style="thin">
        <color rgb="FF808080"/>
      </top>
      <bottom/>
      <diagonal/>
    </border>
    <border>
      <left style="thin">
        <color rgb="FF808080"/>
      </left>
      <right style="thin">
        <color rgb="FF808080"/>
      </right>
      <top style="medium">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23"/>
      </left>
      <right style="thin">
        <color indexed="23"/>
      </right>
      <top style="thin">
        <color theme="1" tint="0.499984740745262"/>
      </top>
      <bottom/>
      <diagonal/>
    </border>
    <border>
      <left style="thin">
        <color indexed="23"/>
      </left>
      <right style="medium">
        <color theme="1" tint="0.499984740745262"/>
      </right>
      <top style="thin">
        <color theme="1" tint="0.499984740745262"/>
      </top>
      <bottom/>
      <diagonal/>
    </border>
    <border>
      <left style="thin">
        <color theme="0" tint="-0.499984740745262"/>
      </left>
      <right style="medium">
        <color theme="0" tint="-0.499984740745262"/>
      </right>
      <top style="thin">
        <color theme="0" tint="-0.499984740745262"/>
      </top>
      <bottom/>
      <diagonal/>
    </border>
    <border>
      <left style="medium">
        <color indexed="23"/>
      </left>
      <right style="thin">
        <color rgb="FF808080"/>
      </right>
      <top style="thin">
        <color rgb="FF808080"/>
      </top>
      <bottom style="thin">
        <color rgb="FF808080"/>
      </bottom>
      <diagonal/>
    </border>
    <border>
      <left style="medium">
        <color indexed="64"/>
      </left>
      <right style="thin">
        <color indexed="23"/>
      </right>
      <top style="thin">
        <color indexed="23"/>
      </top>
      <bottom style="thin">
        <color indexed="23"/>
      </bottom>
      <diagonal/>
    </border>
    <border>
      <left style="medium">
        <color theme="0" tint="-0.34998626667073579"/>
      </left>
      <right style="medium">
        <color rgb="FF808080"/>
      </right>
      <top style="medium">
        <color theme="0" tint="-0.34998626667073579"/>
      </top>
      <bottom style="medium">
        <color rgb="FF808080"/>
      </bottom>
      <diagonal/>
    </border>
    <border>
      <left/>
      <right style="medium">
        <color theme="0" tint="-0.34998626667073579"/>
      </right>
      <top style="medium">
        <color theme="0" tint="-0.34998626667073579"/>
      </top>
      <bottom style="medium">
        <color rgb="FF808080"/>
      </bottom>
      <diagonal/>
    </border>
    <border>
      <left style="medium">
        <color theme="0" tint="-0.34998626667073579"/>
      </left>
      <right style="thin">
        <color indexed="23"/>
      </right>
      <top style="medium">
        <color rgb="FF808080"/>
      </top>
      <bottom style="medium">
        <color theme="0" tint="-0.34998626667073579"/>
      </bottom>
      <diagonal/>
    </border>
    <border>
      <left style="thin">
        <color indexed="23"/>
      </left>
      <right style="medium">
        <color theme="0" tint="-0.34998626667073579"/>
      </right>
      <top style="medium">
        <color rgb="FF808080"/>
      </top>
      <bottom style="medium">
        <color theme="0" tint="-0.34998626667073579"/>
      </bottom>
      <diagonal/>
    </border>
    <border>
      <left style="medium">
        <color rgb="FF808080"/>
      </left>
      <right style="medium">
        <color rgb="FF808080"/>
      </right>
      <top style="medium">
        <color rgb="FF808080"/>
      </top>
      <bottom style="medium">
        <color rgb="FF808080"/>
      </bottom>
      <diagonal/>
    </border>
    <border>
      <left style="medium">
        <color rgb="FF808080"/>
      </left>
      <right style="thin">
        <color indexed="23"/>
      </right>
      <top style="thin">
        <color indexed="23"/>
      </top>
      <bottom/>
      <diagonal/>
    </border>
    <border>
      <left style="thin">
        <color indexed="23"/>
      </left>
      <right style="medium">
        <color rgb="FF808080"/>
      </right>
      <top style="medium">
        <color rgb="FF808080"/>
      </top>
      <bottom style="thin">
        <color indexed="64"/>
      </bottom>
      <diagonal/>
    </border>
    <border>
      <left style="thin">
        <color indexed="23"/>
      </left>
      <right style="medium">
        <color rgb="FF808080"/>
      </right>
      <top style="thin">
        <color indexed="64"/>
      </top>
      <bottom style="thin">
        <color indexed="23"/>
      </bottom>
      <diagonal/>
    </border>
    <border>
      <left style="medium">
        <color rgb="FF808080"/>
      </left>
      <right style="thin">
        <color indexed="23"/>
      </right>
      <top style="thin">
        <color indexed="23"/>
      </top>
      <bottom style="medium">
        <color rgb="FF808080"/>
      </bottom>
      <diagonal/>
    </border>
    <border>
      <left style="thin">
        <color indexed="23"/>
      </left>
      <right style="medium">
        <color rgb="FF808080"/>
      </right>
      <top style="thin">
        <color indexed="64"/>
      </top>
      <bottom style="medium">
        <color rgb="FF808080"/>
      </bottom>
      <diagonal/>
    </border>
    <border>
      <left style="medium">
        <color theme="0" tint="-0.34998626667073579"/>
      </left>
      <right style="thin">
        <color indexed="23"/>
      </right>
      <top style="thin">
        <color indexed="23"/>
      </top>
      <bottom style="medium">
        <color theme="0" tint="-0.34998626667073579"/>
      </bottom>
      <diagonal/>
    </border>
    <border>
      <left style="thin">
        <color indexed="23"/>
      </left>
      <right style="medium">
        <color theme="0" tint="-0.34998626667073579"/>
      </right>
      <top style="thin">
        <color indexed="64"/>
      </top>
      <bottom style="medium">
        <color theme="0" tint="-0.34998626667073579"/>
      </bottom>
      <diagonal/>
    </border>
    <border>
      <left style="thin">
        <color indexed="23"/>
      </left>
      <right style="medium">
        <color rgb="FF808080"/>
      </right>
      <top style="medium">
        <color rgb="FF808080"/>
      </top>
      <bottom style="medium">
        <color indexed="23"/>
      </bottom>
      <diagonal/>
    </border>
    <border>
      <left style="thin">
        <color indexed="23"/>
      </left>
      <right style="medium">
        <color rgb="FF808080"/>
      </right>
      <top/>
      <bottom style="medium">
        <color indexed="23"/>
      </bottom>
      <diagonal/>
    </border>
    <border>
      <left style="medium">
        <color rgb="FF808080"/>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55"/>
      </bottom>
      <diagonal/>
    </border>
    <border>
      <left/>
      <right style="thin">
        <color indexed="55"/>
      </right>
      <top style="thin">
        <color indexed="55"/>
      </top>
      <bottom style="thin">
        <color indexed="55"/>
      </bottom>
      <diagonal/>
    </border>
    <border>
      <left style="medium">
        <color theme="0" tint="-0.499984740745262"/>
      </left>
      <right style="thin">
        <color theme="0" tint="-0.499984740745262"/>
      </right>
      <top/>
      <bottom style="thin">
        <color theme="0" tint="-0.499984740745262"/>
      </bottom>
      <diagonal/>
    </border>
    <border>
      <left style="medium">
        <color indexed="23"/>
      </left>
      <right style="thin">
        <color theme="0" tint="-0.499984740745262"/>
      </right>
      <top style="medium">
        <color indexed="23"/>
      </top>
      <bottom/>
      <diagonal/>
    </border>
    <border>
      <left style="medium">
        <color indexed="23"/>
      </left>
      <right style="thin">
        <color theme="0" tint="-0.499984740745262"/>
      </right>
      <top/>
      <bottom style="thin">
        <color indexed="23"/>
      </bottom>
      <diagonal/>
    </border>
    <border>
      <left style="medium">
        <color theme="0" tint="-0.499984740745262"/>
      </left>
      <right/>
      <top style="medium">
        <color theme="0" tint="-0.499984740745262"/>
      </top>
      <bottom/>
      <diagonal/>
    </border>
    <border>
      <left style="medium">
        <color theme="0" tint="-0.499984740745262"/>
      </left>
      <right/>
      <top/>
      <bottom/>
      <diagonal/>
    </border>
    <border>
      <left/>
      <right style="thin">
        <color theme="0" tint="-0.499984740745262"/>
      </right>
      <top/>
      <bottom/>
      <diagonal/>
    </border>
    <border>
      <left style="medium">
        <color theme="0" tint="-0.499984740745262"/>
      </left>
      <right/>
      <top/>
      <bottom style="thin">
        <color theme="0" tint="-0.499984740745262"/>
      </bottom>
      <diagonal/>
    </border>
    <border>
      <left style="thin">
        <color indexed="55"/>
      </left>
      <right style="thin">
        <color indexed="55"/>
      </right>
      <top/>
      <bottom/>
      <diagonal/>
    </border>
    <border>
      <left/>
      <right style="thin">
        <color indexed="55"/>
      </right>
      <top style="medium">
        <color indexed="55"/>
      </top>
      <bottom/>
      <diagonal/>
    </border>
    <border>
      <left style="thin">
        <color auto="1"/>
      </left>
      <right style="thin">
        <color indexed="64"/>
      </right>
      <top style="thin">
        <color indexed="64"/>
      </top>
      <bottom style="thin">
        <color indexed="23"/>
      </bottom>
      <diagonal/>
    </border>
    <border>
      <left style="thin">
        <color auto="1"/>
      </left>
      <right style="thin">
        <color indexed="64"/>
      </right>
      <top style="thin">
        <color indexed="23"/>
      </top>
      <bottom style="thin">
        <color indexed="23"/>
      </bottom>
      <diagonal/>
    </border>
    <border>
      <left style="thin">
        <color auto="1"/>
      </left>
      <right style="thin">
        <color indexed="64"/>
      </right>
      <top style="thin">
        <color indexed="23"/>
      </top>
      <bottom style="thin">
        <color indexed="64"/>
      </bottom>
      <diagonal/>
    </border>
    <border>
      <left style="thin">
        <color indexed="64"/>
      </left>
      <right style="thin">
        <color indexed="64"/>
      </right>
      <top style="thin">
        <color indexed="23"/>
      </top>
      <bottom style="thin">
        <color indexed="23"/>
      </bottom>
      <diagonal/>
    </border>
    <border>
      <left style="thin">
        <color auto="1"/>
      </left>
      <right style="thin">
        <color indexed="64"/>
      </right>
      <top style="thin">
        <color indexed="64"/>
      </top>
      <bottom/>
      <diagonal/>
    </border>
    <border>
      <left style="thin">
        <color indexed="64"/>
      </left>
      <right/>
      <top style="thin">
        <color indexed="64"/>
      </top>
      <bottom/>
      <diagonal/>
    </border>
    <border>
      <left style="medium">
        <color indexed="23"/>
      </left>
      <right style="thin">
        <color rgb="FF808080"/>
      </right>
      <top style="thin">
        <color rgb="FF808080"/>
      </top>
      <bottom style="thin">
        <color indexed="23"/>
      </bottom>
      <diagonal/>
    </border>
    <border>
      <left style="medium">
        <color indexed="23"/>
      </left>
      <right style="thin">
        <color indexed="23"/>
      </right>
      <top/>
      <bottom style="medium">
        <color indexed="23"/>
      </bottom>
      <diagonal/>
    </border>
    <border>
      <left style="medium">
        <color theme="1" tint="0.499984740745262"/>
      </left>
      <right style="thin">
        <color indexed="23"/>
      </right>
      <top style="medium">
        <color theme="1" tint="0.499984740745262"/>
      </top>
      <bottom/>
      <diagonal/>
    </border>
    <border>
      <left style="medium">
        <color theme="1" tint="0.499984740745262"/>
      </left>
      <right style="thin">
        <color indexed="23"/>
      </right>
      <top/>
      <bottom style="thin">
        <color indexed="23"/>
      </bottom>
      <diagonal/>
    </border>
    <border>
      <left style="medium">
        <color theme="1" tint="0.499984740745262"/>
      </left>
      <right style="thin">
        <color theme="1" tint="0.499984740745262"/>
      </right>
      <top/>
      <bottom style="thin">
        <color indexed="23"/>
      </bottom>
      <diagonal/>
    </border>
    <border>
      <left style="medium">
        <color theme="1" tint="0.499984740745262"/>
      </left>
      <right style="thin">
        <color theme="1" tint="0.499984740745262"/>
      </right>
      <top/>
      <bottom/>
      <diagonal/>
    </border>
    <border>
      <left style="medium">
        <color rgb="FF808080"/>
      </left>
      <right style="medium">
        <color rgb="FF808080"/>
      </right>
      <top style="medium">
        <color rgb="FF808080"/>
      </top>
      <bottom/>
      <diagonal/>
    </border>
    <border>
      <left style="medium">
        <color rgb="FF808080"/>
      </left>
      <right style="medium">
        <color rgb="FF808080"/>
      </right>
      <top/>
      <bottom style="medium">
        <color rgb="FF808080"/>
      </bottom>
      <diagonal/>
    </border>
    <border>
      <left style="medium">
        <color rgb="FF808080"/>
      </left>
      <right style="thin">
        <color theme="0" tint="-0.499984740745262"/>
      </right>
      <top style="thin">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indexed="23"/>
      </left>
      <right style="thin">
        <color theme="1" tint="0.499984740745262"/>
      </right>
      <top style="medium">
        <color theme="1" tint="0.499984740745262"/>
      </top>
      <bottom/>
      <diagonal/>
    </border>
    <border>
      <left style="thin">
        <color indexed="23"/>
      </left>
      <right style="thin">
        <color theme="1" tint="0.499984740745262"/>
      </right>
      <top/>
      <bottom/>
      <diagonal/>
    </border>
    <border>
      <left style="medium">
        <color rgb="FF808080"/>
      </left>
      <right style="medium">
        <color rgb="FF808080"/>
      </right>
      <top/>
      <bottom/>
      <diagonal/>
    </border>
    <border>
      <left style="thin">
        <color indexed="23"/>
      </left>
      <right style="thin">
        <color theme="1" tint="0.499984740745262"/>
      </right>
      <top/>
      <bottom style="thin">
        <color indexed="23"/>
      </bottom>
      <diagonal/>
    </border>
    <border>
      <left/>
      <right style="medium">
        <color indexed="23"/>
      </right>
      <top style="thin">
        <color indexed="23"/>
      </top>
      <bottom style="thin">
        <color indexed="23"/>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23"/>
      </left>
      <right/>
      <top style="thin">
        <color indexed="23"/>
      </top>
      <bottom/>
      <diagonal/>
    </border>
    <border>
      <left/>
      <right style="medium">
        <color indexed="23"/>
      </right>
      <top style="thin">
        <color indexed="23"/>
      </top>
      <bottom/>
      <diagonal/>
    </border>
    <border>
      <left style="thin">
        <color theme="0" tint="-0.34998626667073579"/>
      </left>
      <right style="thin">
        <color theme="0" tint="-0.34998626667073579"/>
      </right>
      <top style="medium">
        <color rgb="FF808080"/>
      </top>
      <bottom style="thin">
        <color theme="0" tint="-0.34998626667073579"/>
      </bottom>
      <diagonal/>
    </border>
    <border>
      <left style="medium">
        <color indexed="55"/>
      </left>
      <right/>
      <top style="medium">
        <color indexed="55"/>
      </top>
      <bottom style="thin">
        <color indexed="55"/>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medium">
        <color indexed="23"/>
      </left>
      <right/>
      <top style="medium">
        <color indexed="23"/>
      </top>
      <bottom/>
      <diagonal/>
    </border>
    <border>
      <left/>
      <right style="thin">
        <color theme="0" tint="-0.499984740745262"/>
      </right>
      <top style="medium">
        <color indexed="23"/>
      </top>
      <bottom/>
      <diagonal/>
    </border>
    <border>
      <left style="medium">
        <color indexed="23"/>
      </left>
      <right/>
      <top/>
      <bottom style="thin">
        <color indexed="23"/>
      </bottom>
      <diagonal/>
    </border>
    <border>
      <left/>
      <right style="thin">
        <color theme="0" tint="-0.499984740745262"/>
      </right>
      <top/>
      <bottom style="thin">
        <color indexed="23"/>
      </bottom>
      <diagonal/>
    </border>
    <border>
      <left/>
      <right style="thin">
        <color theme="0" tint="-0.499984740745262"/>
      </right>
      <top style="thin">
        <color indexed="23"/>
      </top>
      <bottom style="thin">
        <color indexed="23"/>
      </bottom>
      <diagonal/>
    </border>
    <border>
      <left style="medium">
        <color theme="0" tint="-0.499984740745262"/>
      </left>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style="medium">
        <color indexed="23"/>
      </left>
      <right/>
      <top style="thin">
        <color theme="0" tint="-0.499984740745262"/>
      </top>
      <bottom style="thin">
        <color theme="0" tint="-0.499984740745262"/>
      </bottom>
      <diagonal/>
    </border>
    <border>
      <left style="medium">
        <color indexed="23"/>
      </left>
      <right/>
      <top style="thin">
        <color theme="0" tint="-0.499984740745262"/>
      </top>
      <bottom style="medium">
        <color theme="0" tint="-0.499984740745262"/>
      </bottom>
      <diagonal/>
    </border>
    <border>
      <left/>
      <right style="thin">
        <color theme="0" tint="-0.499984740745262"/>
      </right>
      <top style="thin">
        <color indexed="23"/>
      </top>
      <bottom style="medium">
        <color indexed="23"/>
      </bottom>
      <diagonal/>
    </border>
    <border>
      <left/>
      <right/>
      <top/>
      <bottom style="medium">
        <color theme="0" tint="-0.499984740745262"/>
      </bottom>
      <diagonal/>
    </border>
    <border>
      <left style="medium">
        <color indexed="23"/>
      </left>
      <right style="thin">
        <color theme="1" tint="0.499984740745262"/>
      </right>
      <top style="medium">
        <color indexed="23"/>
      </top>
      <bottom style="thin">
        <color theme="1" tint="0.499984740745262"/>
      </bottom>
      <diagonal/>
    </border>
    <border>
      <left style="medium">
        <color indexed="23"/>
      </left>
      <right style="thin">
        <color theme="1" tint="0.499984740745262"/>
      </right>
      <top style="thin">
        <color theme="1" tint="0.499984740745262"/>
      </top>
      <bottom style="thin">
        <color theme="1" tint="0.499984740745262"/>
      </bottom>
      <diagonal/>
    </border>
    <border>
      <left style="thin">
        <color indexed="23"/>
      </left>
      <right style="thin">
        <color theme="0" tint="-0.499984740745262"/>
      </right>
      <top style="medium">
        <color theme="0" tint="-0.499984740745262"/>
      </top>
      <bottom/>
      <diagonal/>
    </border>
    <border>
      <left style="thin">
        <color indexed="23"/>
      </left>
      <right style="thin">
        <color theme="0" tint="-0.499984740745262"/>
      </right>
      <top/>
      <bottom/>
      <diagonal/>
    </border>
    <border>
      <left style="thin">
        <color theme="0" tint="-0.499984740745262"/>
      </left>
      <right style="thin">
        <color indexed="23"/>
      </right>
      <top style="medium">
        <color theme="0" tint="-0.499984740745262"/>
      </top>
      <bottom/>
      <diagonal/>
    </border>
    <border>
      <left style="thin">
        <color theme="0" tint="-0.499984740745262"/>
      </left>
      <right style="thin">
        <color indexed="23"/>
      </right>
      <top/>
      <bottom/>
      <diagonal/>
    </border>
    <border>
      <left style="thin">
        <color indexed="23"/>
      </left>
      <right style="medium">
        <color theme="1" tint="0.499984740745262"/>
      </right>
      <top/>
      <bottom/>
      <diagonal/>
    </border>
    <border>
      <left style="medium">
        <color indexed="55"/>
      </left>
      <right style="thin">
        <color indexed="55"/>
      </right>
      <top style="thin">
        <color indexed="55"/>
      </top>
      <bottom style="thin">
        <color indexed="23"/>
      </bottom>
      <diagonal/>
    </border>
    <border>
      <left style="thin">
        <color indexed="23"/>
      </left>
      <right style="medium">
        <color theme="1" tint="0.499984740745262"/>
      </right>
      <top style="medium">
        <color indexed="23"/>
      </top>
      <bottom/>
      <diagonal/>
    </border>
    <border>
      <left style="thin">
        <color indexed="23"/>
      </left>
      <right style="medium">
        <color theme="1" tint="0.499984740745262"/>
      </right>
      <top style="medium">
        <color theme="0" tint="-0.499984740745262"/>
      </top>
      <bottom/>
      <diagonal/>
    </border>
    <border>
      <left style="thin">
        <color theme="0" tint="-0.499984740745262"/>
      </left>
      <right style="thin">
        <color indexed="23"/>
      </right>
      <top style="medium">
        <color theme="0" tint="-0.499984740745262"/>
      </top>
      <bottom style="thin">
        <color indexed="23"/>
      </bottom>
      <diagonal/>
    </border>
    <border>
      <left style="thin">
        <color indexed="23"/>
      </left>
      <right style="medium">
        <color theme="1" tint="0.499984740745262"/>
      </right>
      <top style="medium">
        <color theme="0" tint="-0.499984740745262"/>
      </top>
      <bottom style="thin">
        <color indexed="23"/>
      </bottom>
      <diagonal/>
    </border>
    <border>
      <left style="medium">
        <color theme="1" tint="0.499984740745262"/>
      </left>
      <right/>
      <top style="thin">
        <color theme="1" tint="0.499984740745262"/>
      </top>
      <bottom style="thin">
        <color theme="1" tint="0.499984740745262"/>
      </bottom>
      <diagonal/>
    </border>
    <border>
      <left/>
      <right/>
      <top style="medium">
        <color indexed="23"/>
      </top>
      <bottom/>
      <diagonal/>
    </border>
    <border>
      <left style="thin">
        <color indexed="23"/>
      </left>
      <right style="thin">
        <color indexed="23"/>
      </right>
      <top style="thin">
        <color indexed="23"/>
      </top>
      <bottom style="thin">
        <color indexed="23"/>
      </bottom>
      <diagonal/>
    </border>
    <border>
      <left/>
      <right style="medium">
        <color theme="1" tint="0.499984740745262"/>
      </right>
      <top style="thin">
        <color theme="1" tint="0.499984740745262"/>
      </top>
      <bottom style="thin">
        <color theme="1" tint="0.499984740745262"/>
      </bottom>
      <diagonal/>
    </border>
    <border>
      <left/>
      <right style="medium">
        <color theme="1" tint="0.499984740745262"/>
      </right>
      <top style="thin">
        <color theme="1" tint="0.499984740745262"/>
      </top>
      <bottom style="medium">
        <color theme="1" tint="0.499984740745262"/>
      </bottom>
      <diagonal/>
    </border>
  </borders>
  <cellStyleXfs count="160">
    <xf numFmtId="0" fontId="0" fillId="0" borderId="0"/>
    <xf numFmtId="164" fontId="1" fillId="0" borderId="0" applyFont="0" applyFill="0" applyBorder="0" applyAlignment="0" applyProtection="0"/>
    <xf numFmtId="0" fontId="2" fillId="2" borderId="0"/>
    <xf numFmtId="0" fontId="10"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8" borderId="0" applyNumberFormat="0" applyBorder="0" applyAlignment="0" applyProtection="0"/>
    <xf numFmtId="0" fontId="11" fillId="16"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0" fillId="22" borderId="0" applyNumberFormat="0" applyBorder="0" applyAlignment="0" applyProtection="0"/>
    <xf numFmtId="0" fontId="12" fillId="20" borderId="0" applyNumberFormat="0" applyBorder="0" applyAlignment="0" applyProtection="0"/>
    <xf numFmtId="0" fontId="13" fillId="23" borderId="1" applyNumberFormat="0" applyAlignment="0" applyProtection="0"/>
    <xf numFmtId="0" fontId="14" fillId="15" borderId="2" applyNumberFormat="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1" fillId="13"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21" borderId="1" applyNumberFormat="0" applyAlignment="0" applyProtection="0"/>
    <xf numFmtId="0" fontId="20" fillId="0" borderId="6" applyNumberFormat="0" applyFill="0" applyAlignment="0" applyProtection="0"/>
    <xf numFmtId="0" fontId="20" fillId="21" borderId="0" applyNumberFormat="0" applyBorder="0" applyAlignment="0" applyProtection="0"/>
    <xf numFmtId="0" fontId="3" fillId="20" borderId="1" applyNumberFormat="0" applyFont="0" applyAlignment="0" applyProtection="0"/>
    <xf numFmtId="0" fontId="21" fillId="23" borderId="7" applyNumberFormat="0" applyAlignment="0" applyProtection="0"/>
    <xf numFmtId="4" fontId="3" fillId="27" borderId="1" applyNumberFormat="0" applyProtection="0">
      <alignment vertical="center"/>
    </xf>
    <xf numFmtId="4" fontId="24" fillId="28" borderId="1" applyNumberFormat="0" applyProtection="0">
      <alignment vertical="center"/>
    </xf>
    <xf numFmtId="4" fontId="3" fillId="28" borderId="1" applyNumberFormat="0" applyProtection="0">
      <alignment horizontal="left" vertical="center" indent="1"/>
    </xf>
    <xf numFmtId="0" fontId="7" fillId="27" borderId="8" applyNumberFormat="0" applyProtection="0">
      <alignment horizontal="left" vertical="top" indent="1"/>
    </xf>
    <xf numFmtId="4" fontId="3" fillId="29" borderId="1" applyNumberFormat="0" applyProtection="0">
      <alignment horizontal="left" vertical="center" indent="1"/>
    </xf>
    <xf numFmtId="4" fontId="3" fillId="30" borderId="1" applyNumberFormat="0" applyProtection="0">
      <alignment horizontal="right" vertical="center"/>
    </xf>
    <xf numFmtId="4" fontId="3" fillId="31" borderId="1" applyNumberFormat="0" applyProtection="0">
      <alignment horizontal="right" vertical="center"/>
    </xf>
    <xf numFmtId="4" fontId="3" fillId="32" borderId="9" applyNumberFormat="0" applyProtection="0">
      <alignment horizontal="right" vertical="center"/>
    </xf>
    <xf numFmtId="4" fontId="3" fillId="33" borderId="1" applyNumberFormat="0" applyProtection="0">
      <alignment horizontal="right" vertical="center"/>
    </xf>
    <xf numFmtId="4" fontId="3" fillId="34" borderId="1" applyNumberFormat="0" applyProtection="0">
      <alignment horizontal="right" vertical="center"/>
    </xf>
    <xf numFmtId="4" fontId="3" fillId="35" borderId="1" applyNumberFormat="0" applyProtection="0">
      <alignment horizontal="right" vertical="center"/>
    </xf>
    <xf numFmtId="4" fontId="3" fillId="36" borderId="1" applyNumberFormat="0" applyProtection="0">
      <alignment horizontal="right" vertical="center"/>
    </xf>
    <xf numFmtId="4" fontId="3" fillId="37" borderId="1" applyNumberFormat="0" applyProtection="0">
      <alignment horizontal="right" vertical="center"/>
    </xf>
    <xf numFmtId="4" fontId="3" fillId="38" borderId="1" applyNumberFormat="0" applyProtection="0">
      <alignment horizontal="right" vertical="center"/>
    </xf>
    <xf numFmtId="4" fontId="3" fillId="39" borderId="9" applyNumberFormat="0" applyProtection="0">
      <alignment horizontal="left" vertical="center" indent="1"/>
    </xf>
    <xf numFmtId="4" fontId="6" fillId="40" borderId="9" applyNumberFormat="0" applyProtection="0">
      <alignment horizontal="left" vertical="center" indent="1"/>
    </xf>
    <xf numFmtId="4" fontId="6" fillId="40" borderId="9" applyNumberFormat="0" applyProtection="0">
      <alignment horizontal="left" vertical="center" indent="1"/>
    </xf>
    <xf numFmtId="4" fontId="3" fillId="41" borderId="1" applyNumberFormat="0" applyProtection="0">
      <alignment horizontal="right" vertical="center"/>
    </xf>
    <xf numFmtId="4" fontId="3" fillId="42" borderId="9" applyNumberFormat="0" applyProtection="0">
      <alignment horizontal="left" vertical="center" indent="1"/>
    </xf>
    <xf numFmtId="4" fontId="3" fillId="41" borderId="9" applyNumberFormat="0" applyProtection="0">
      <alignment horizontal="left" vertical="center" indent="1"/>
    </xf>
    <xf numFmtId="0" fontId="3" fillId="43" borderId="1" applyNumberFormat="0" applyProtection="0">
      <alignment horizontal="left" vertical="center" indent="1"/>
    </xf>
    <xf numFmtId="0" fontId="3" fillId="40" borderId="8" applyNumberFormat="0" applyProtection="0">
      <alignment horizontal="left" vertical="top" indent="1"/>
    </xf>
    <xf numFmtId="0" fontId="3" fillId="44" borderId="1" applyNumberFormat="0" applyProtection="0">
      <alignment horizontal="left" vertical="center" indent="1"/>
    </xf>
    <xf numFmtId="0" fontId="3" fillId="41" borderId="8" applyNumberFormat="0" applyProtection="0">
      <alignment horizontal="left" vertical="top" indent="1"/>
    </xf>
    <xf numFmtId="0" fontId="3" fillId="45" borderId="1" applyNumberFormat="0" applyProtection="0">
      <alignment horizontal="left" vertical="center" indent="1"/>
    </xf>
    <xf numFmtId="0" fontId="3" fillId="45" borderId="8" applyNumberFormat="0" applyProtection="0">
      <alignment horizontal="left" vertical="top" indent="1"/>
    </xf>
    <xf numFmtId="0" fontId="3" fillId="42" borderId="1" applyNumberFormat="0" applyProtection="0">
      <alignment horizontal="left" vertical="center" indent="1"/>
    </xf>
    <xf numFmtId="0" fontId="3" fillId="42" borderId="8" applyNumberFormat="0" applyProtection="0">
      <alignment horizontal="left" vertical="top" indent="1"/>
    </xf>
    <xf numFmtId="0" fontId="3" fillId="46" borderId="10" applyNumberFormat="0">
      <protection locked="0"/>
    </xf>
    <xf numFmtId="0" fontId="4" fillId="40" borderId="11" applyBorder="0"/>
    <xf numFmtId="4" fontId="5" fillId="47" borderId="8" applyNumberFormat="0" applyProtection="0">
      <alignment vertical="center"/>
    </xf>
    <xf numFmtId="4" fontId="24" fillId="48" borderId="12" applyNumberFormat="0" applyProtection="0">
      <alignment vertical="center"/>
    </xf>
    <xf numFmtId="4" fontId="5" fillId="43" borderId="8" applyNumberFormat="0" applyProtection="0">
      <alignment horizontal="left" vertical="center" indent="1"/>
    </xf>
    <xf numFmtId="0" fontId="5" fillId="47" borderId="8" applyNumberFormat="0" applyProtection="0">
      <alignment horizontal="left" vertical="top" indent="1"/>
    </xf>
    <xf numFmtId="4" fontId="3" fillId="0" borderId="1" applyNumberFormat="0" applyProtection="0">
      <alignment horizontal="right" vertical="center"/>
    </xf>
    <xf numFmtId="4" fontId="24" fillId="49" borderId="1" applyNumberFormat="0" applyProtection="0">
      <alignment horizontal="right" vertical="center"/>
    </xf>
    <xf numFmtId="4" fontId="3" fillId="29" borderId="1" applyNumberFormat="0" applyProtection="0">
      <alignment horizontal="left" vertical="center" indent="1"/>
    </xf>
    <xf numFmtId="0" fontId="5" fillId="41" borderId="8" applyNumberFormat="0" applyProtection="0">
      <alignment horizontal="left" vertical="top" indent="1"/>
    </xf>
    <xf numFmtId="4" fontId="8" fillId="50" borderId="9" applyNumberFormat="0" applyProtection="0">
      <alignment horizontal="left" vertical="center" indent="1"/>
    </xf>
    <xf numFmtId="0" fontId="3" fillId="51" borderId="12"/>
    <xf numFmtId="4" fontId="9" fillId="46" borderId="1" applyNumberFormat="0" applyProtection="0">
      <alignment horizontal="right" vertical="center"/>
    </xf>
    <xf numFmtId="0" fontId="22" fillId="0" borderId="0" applyNumberFormat="0" applyFill="0" applyBorder="0" applyAlignment="0" applyProtection="0"/>
    <xf numFmtId="0" fontId="15" fillId="0" borderId="13" applyNumberFormat="0" applyFill="0" applyAlignment="0" applyProtection="0"/>
    <xf numFmtId="0" fontId="23" fillId="0" borderId="0" applyNumberFormat="0" applyFill="0" applyBorder="0" applyAlignment="0" applyProtection="0"/>
    <xf numFmtId="0" fontId="3" fillId="2" borderId="0"/>
    <xf numFmtId="0" fontId="6" fillId="0" borderId="0"/>
    <xf numFmtId="0" fontId="3" fillId="42" borderId="1" applyNumberFormat="0" applyProtection="0">
      <alignment horizontal="left" vertical="center" indent="1"/>
    </xf>
    <xf numFmtId="168"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176" fontId="11" fillId="0" borderId="0" applyFont="0" applyFill="0" applyBorder="0" applyAlignment="0" applyProtection="0"/>
    <xf numFmtId="41" fontId="47" fillId="0" borderId="0" applyFont="0" applyFill="0" applyBorder="0" applyAlignment="0" applyProtection="0"/>
    <xf numFmtId="9" fontId="47" fillId="0" borderId="0" applyFont="0" applyFill="0" applyBorder="0" applyAlignment="0" applyProtection="0"/>
    <xf numFmtId="180" fontId="6" fillId="0" borderId="0" applyFont="0" applyFill="0" applyBorder="0" applyAlignment="0" applyProtection="0"/>
    <xf numFmtId="4" fontId="2" fillId="0" borderId="1" applyNumberFormat="0" applyProtection="0">
      <alignment horizontal="right" vertical="center"/>
    </xf>
    <xf numFmtId="181"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6" fillId="0" borderId="0"/>
    <xf numFmtId="4" fontId="2" fillId="0" borderId="1" applyNumberFormat="0" applyProtection="0">
      <alignment horizontal="right" vertical="center"/>
    </xf>
    <xf numFmtId="0" fontId="6" fillId="0" borderId="0"/>
    <xf numFmtId="4" fontId="2" fillId="29" borderId="1" applyNumberFormat="0" applyProtection="0">
      <alignment horizontal="left" vertical="center" indent="1"/>
    </xf>
    <xf numFmtId="0" fontId="2" fillId="43" borderId="1" applyNumberFormat="0" applyProtection="0">
      <alignment horizontal="left" vertical="center" indent="1"/>
    </xf>
    <xf numFmtId="0" fontId="2" fillId="44" borderId="1" applyNumberFormat="0" applyProtection="0">
      <alignment horizontal="left" vertical="center" indent="1"/>
    </xf>
    <xf numFmtId="0" fontId="2" fillId="45" borderId="1" applyNumberFormat="0" applyProtection="0">
      <alignment horizontal="left" vertical="center" indent="1"/>
    </xf>
    <xf numFmtId="0" fontId="2" fillId="42" borderId="1" applyNumberFormat="0" applyProtection="0">
      <alignment horizontal="left" vertical="center" indent="1"/>
    </xf>
    <xf numFmtId="0" fontId="1" fillId="0" borderId="0"/>
    <xf numFmtId="164" fontId="6" fillId="0" borderId="0" applyFont="0" applyFill="0" applyBorder="0" applyAlignment="0" applyProtection="0"/>
    <xf numFmtId="0" fontId="6" fillId="0" borderId="0"/>
    <xf numFmtId="9" fontId="1"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93" fontId="1" fillId="0" borderId="0" applyFont="0" applyFill="0" applyBorder="0" applyAlignment="0" applyProtection="0"/>
    <xf numFmtId="41" fontId="1" fillId="0" borderId="0" applyFont="0" applyFill="0" applyBorder="0" applyAlignment="0" applyProtection="0"/>
    <xf numFmtId="0" fontId="2" fillId="20" borderId="1" applyNumberFormat="0" applyFont="0" applyAlignment="0" applyProtection="0"/>
    <xf numFmtId="4" fontId="2" fillId="27" borderId="1" applyNumberFormat="0" applyProtection="0">
      <alignment vertical="center"/>
    </xf>
    <xf numFmtId="4" fontId="2" fillId="28" borderId="1" applyNumberFormat="0" applyProtection="0">
      <alignment horizontal="left" vertical="center" indent="1"/>
    </xf>
    <xf numFmtId="4" fontId="2" fillId="30" borderId="1" applyNumberFormat="0" applyProtection="0">
      <alignment horizontal="right" vertical="center"/>
    </xf>
    <xf numFmtId="4" fontId="2" fillId="31" borderId="1" applyNumberFormat="0" applyProtection="0">
      <alignment horizontal="right" vertical="center"/>
    </xf>
    <xf numFmtId="4" fontId="2" fillId="32" borderId="9" applyNumberFormat="0" applyProtection="0">
      <alignment horizontal="right" vertical="center"/>
    </xf>
    <xf numFmtId="4" fontId="2" fillId="33" borderId="1" applyNumberFormat="0" applyProtection="0">
      <alignment horizontal="right" vertical="center"/>
    </xf>
    <xf numFmtId="4" fontId="2" fillId="34" borderId="1" applyNumberFormat="0" applyProtection="0">
      <alignment horizontal="right" vertical="center"/>
    </xf>
    <xf numFmtId="4" fontId="2" fillId="35" borderId="1" applyNumberFormat="0" applyProtection="0">
      <alignment horizontal="right" vertical="center"/>
    </xf>
    <xf numFmtId="4" fontId="2" fillId="36" borderId="1" applyNumberFormat="0" applyProtection="0">
      <alignment horizontal="right" vertical="center"/>
    </xf>
    <xf numFmtId="4" fontId="2" fillId="37" borderId="1" applyNumberFormat="0" applyProtection="0">
      <alignment horizontal="right" vertical="center"/>
    </xf>
    <xf numFmtId="4" fontId="2" fillId="38" borderId="1" applyNumberFormat="0" applyProtection="0">
      <alignment horizontal="right" vertical="center"/>
    </xf>
    <xf numFmtId="4" fontId="2" fillId="39" borderId="9" applyNumberFormat="0" applyProtection="0">
      <alignment horizontal="left" vertical="center" indent="1"/>
    </xf>
    <xf numFmtId="4" fontId="2" fillId="41" borderId="1" applyNumberFormat="0" applyProtection="0">
      <alignment horizontal="right" vertical="center"/>
    </xf>
    <xf numFmtId="4" fontId="2" fillId="42" borderId="9" applyNumberFormat="0" applyProtection="0">
      <alignment horizontal="left" vertical="center" indent="1"/>
    </xf>
    <xf numFmtId="4" fontId="2" fillId="41" borderId="9" applyNumberFormat="0" applyProtection="0">
      <alignment horizontal="left" vertical="center" indent="1"/>
    </xf>
    <xf numFmtId="0" fontId="2" fillId="40" borderId="8" applyNumberFormat="0" applyProtection="0">
      <alignment horizontal="left" vertical="top" indent="1"/>
    </xf>
    <xf numFmtId="0" fontId="2" fillId="41" borderId="8" applyNumberFormat="0" applyProtection="0">
      <alignment horizontal="left" vertical="top" indent="1"/>
    </xf>
    <xf numFmtId="0" fontId="2" fillId="45" borderId="8" applyNumberFormat="0" applyProtection="0">
      <alignment horizontal="left" vertical="top" indent="1"/>
    </xf>
    <xf numFmtId="0" fontId="2" fillId="42" borderId="8" applyNumberFormat="0" applyProtection="0">
      <alignment horizontal="left" vertical="top" indent="1"/>
    </xf>
    <xf numFmtId="0" fontId="2" fillId="46" borderId="10" applyNumberFormat="0">
      <protection locked="0"/>
    </xf>
    <xf numFmtId="4" fontId="2" fillId="29" borderId="1" applyNumberFormat="0" applyProtection="0">
      <alignment horizontal="left" vertical="center" indent="1"/>
    </xf>
    <xf numFmtId="0" fontId="2" fillId="51" borderId="12"/>
    <xf numFmtId="0" fontId="2" fillId="2" borderId="0"/>
    <xf numFmtId="0" fontId="2" fillId="42" borderId="1" applyNumberFormat="0" applyProtection="0">
      <alignment horizontal="left" vertical="center" indent="1"/>
    </xf>
    <xf numFmtId="43" fontId="1" fillId="0" borderId="0" applyFont="0" applyFill="0" applyBorder="0" applyAlignment="0" applyProtection="0"/>
    <xf numFmtId="43" fontId="11" fillId="0" borderId="0" applyFont="0" applyFill="0" applyBorder="0" applyAlignment="0" applyProtection="0"/>
    <xf numFmtId="41" fontId="47"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1781">
    <xf numFmtId="0" fontId="0" fillId="0" borderId="0" xfId="0"/>
    <xf numFmtId="0" fontId="25" fillId="0" borderId="0" xfId="0" applyFont="1"/>
    <xf numFmtId="164" fontId="25" fillId="52" borderId="1" xfId="1" quotePrefix="1" applyFont="1" applyFill="1" applyBorder="1" applyAlignment="1">
      <alignment horizontal="center" vertical="center" wrapText="1"/>
    </xf>
    <xf numFmtId="164" fontId="3" fillId="0" borderId="1" xfId="1" applyFont="1" applyBorder="1" applyAlignment="1">
      <alignment horizontal="right" vertical="center"/>
    </xf>
    <xf numFmtId="164" fontId="0" fillId="0" borderId="0" xfId="1" applyFont="1"/>
    <xf numFmtId="164" fontId="3" fillId="29" borderId="1" xfId="1" quotePrefix="1" applyFont="1" applyFill="1" applyBorder="1" applyAlignment="1">
      <alignment horizontal="left" vertical="center" wrapText="1" indent="1"/>
    </xf>
    <xf numFmtId="0" fontId="3" fillId="45" borderId="1" xfId="67" quotePrefix="1">
      <alignment horizontal="left" vertical="center" indent="1"/>
    </xf>
    <xf numFmtId="0" fontId="3" fillId="43" borderId="1" xfId="63" quotePrefix="1">
      <alignment horizontal="left" vertical="center" indent="1"/>
    </xf>
    <xf numFmtId="0" fontId="3" fillId="44" borderId="1" xfId="65" quotePrefix="1">
      <alignment horizontal="left" vertical="center" indent="1"/>
    </xf>
    <xf numFmtId="0" fontId="3" fillId="42" borderId="1" xfId="69" quotePrefix="1">
      <alignment horizontal="left" vertical="center" indent="1"/>
    </xf>
    <xf numFmtId="0" fontId="3" fillId="29" borderId="1" xfId="47" quotePrefix="1" applyNumberFormat="1" applyAlignment="1">
      <alignment horizontal="left" vertical="center" indent="1"/>
    </xf>
    <xf numFmtId="0" fontId="3" fillId="43" borderId="1" xfId="63" quotePrefix="1" applyAlignment="1">
      <alignment horizontal="left" vertical="center" indent="2"/>
    </xf>
    <xf numFmtId="0" fontId="3" fillId="44" borderId="1" xfId="65" quotePrefix="1" applyAlignment="1">
      <alignment horizontal="left" vertical="center" indent="3"/>
    </xf>
    <xf numFmtId="0" fontId="3" fillId="45" borderId="1" xfId="67" quotePrefix="1" applyAlignment="1">
      <alignment horizontal="left" vertical="center" indent="4"/>
    </xf>
    <xf numFmtId="0" fontId="3" fillId="42" borderId="1" xfId="69" quotePrefix="1" applyAlignment="1">
      <alignment horizontal="left" vertical="center" indent="5"/>
    </xf>
    <xf numFmtId="0" fontId="3" fillId="42" borderId="1" xfId="69" quotePrefix="1" applyAlignment="1">
      <alignment horizontal="left" vertical="center" indent="6"/>
    </xf>
    <xf numFmtId="0" fontId="3" fillId="42" borderId="1" xfId="69" quotePrefix="1" applyAlignment="1">
      <alignment horizontal="left" vertical="center" indent="7"/>
    </xf>
    <xf numFmtId="164" fontId="4" fillId="53" borderId="1" xfId="1" applyFont="1" applyFill="1" applyBorder="1" applyAlignment="1">
      <alignment horizontal="right" vertical="center"/>
    </xf>
    <xf numFmtId="0" fontId="3" fillId="42" borderId="1" xfId="89" quotePrefix="1" applyAlignment="1">
      <alignment horizontal="left" vertical="center" indent="5"/>
    </xf>
    <xf numFmtId="0" fontId="3" fillId="42" borderId="1" xfId="89" quotePrefix="1">
      <alignment horizontal="left" vertical="center" indent="1"/>
    </xf>
    <xf numFmtId="0" fontId="26" fillId="0" borderId="0" xfId="0" applyFont="1" applyAlignment="1">
      <alignment horizontal="left" vertical="center"/>
    </xf>
    <xf numFmtId="0" fontId="27" fillId="0" borderId="0" xfId="0" applyFont="1"/>
    <xf numFmtId="14" fontId="28" fillId="54" borderId="15" xfId="88" applyNumberFormat="1" applyFont="1" applyFill="1" applyBorder="1" applyAlignment="1">
      <alignment horizontal="center" vertical="center"/>
    </xf>
    <xf numFmtId="14" fontId="28" fillId="54" borderId="16" xfId="88" applyNumberFormat="1" applyFont="1" applyFill="1" applyBorder="1" applyAlignment="1">
      <alignment horizontal="center" vertical="center"/>
    </xf>
    <xf numFmtId="165" fontId="28" fillId="54" borderId="18" xfId="88" applyNumberFormat="1" applyFont="1" applyFill="1" applyBorder="1" applyAlignment="1">
      <alignment horizontal="center" vertical="top"/>
    </xf>
    <xf numFmtId="165" fontId="28" fillId="54" borderId="19" xfId="88" applyNumberFormat="1" applyFont="1" applyFill="1" applyBorder="1" applyAlignment="1">
      <alignment horizontal="center" vertical="top"/>
    </xf>
    <xf numFmtId="165" fontId="27" fillId="0" borderId="21" xfId="88" quotePrefix="1" applyNumberFormat="1" applyFont="1" applyBorder="1" applyAlignment="1">
      <alignment horizontal="center" vertical="center"/>
    </xf>
    <xf numFmtId="165" fontId="27" fillId="0" borderId="21" xfId="88" applyNumberFormat="1" applyFont="1" applyBorder="1" applyAlignment="1">
      <alignment vertical="center"/>
    </xf>
    <xf numFmtId="165" fontId="27" fillId="0" borderId="22" xfId="88" applyNumberFormat="1" applyFont="1" applyBorder="1" applyAlignment="1">
      <alignment vertical="center"/>
    </xf>
    <xf numFmtId="165" fontId="29" fillId="0" borderId="20" xfId="88" applyNumberFormat="1" applyFont="1" applyBorder="1" applyAlignment="1">
      <alignment horizontal="left" vertical="center" indent="3"/>
    </xf>
    <xf numFmtId="164" fontId="29" fillId="0" borderId="21" xfId="1" applyFont="1" applyBorder="1" applyAlignment="1">
      <alignment vertical="center"/>
    </xf>
    <xf numFmtId="165" fontId="29" fillId="0" borderId="22" xfId="88" applyNumberFormat="1" applyFont="1" applyBorder="1" applyAlignment="1">
      <alignment vertical="center"/>
    </xf>
    <xf numFmtId="165" fontId="28" fillId="54" borderId="20" xfId="88" applyNumberFormat="1" applyFont="1" applyFill="1" applyBorder="1" applyAlignment="1">
      <alignment horizontal="left" vertical="center" wrapText="1"/>
    </xf>
    <xf numFmtId="165" fontId="28" fillId="54" borderId="21" xfId="88" applyNumberFormat="1" applyFont="1" applyFill="1" applyBorder="1" applyAlignment="1">
      <alignment vertical="center"/>
    </xf>
    <xf numFmtId="165" fontId="28" fillId="54" borderId="22" xfId="88" applyNumberFormat="1" applyFont="1" applyFill="1" applyBorder="1" applyAlignment="1">
      <alignment vertical="center"/>
    </xf>
    <xf numFmtId="0" fontId="29" fillId="0" borderId="0" xfId="0" applyFont="1"/>
    <xf numFmtId="165" fontId="28" fillId="54" borderId="21" xfId="88" applyNumberFormat="1" applyFont="1" applyFill="1" applyBorder="1" applyAlignment="1">
      <alignment horizontal="right" vertical="center"/>
    </xf>
    <xf numFmtId="165" fontId="28" fillId="54" borderId="22" xfId="88" applyNumberFormat="1" applyFont="1" applyFill="1" applyBorder="1" applyAlignment="1">
      <alignment horizontal="right" vertical="center"/>
    </xf>
    <xf numFmtId="165" fontId="30" fillId="0" borderId="22" xfId="88" applyNumberFormat="1" applyFont="1" applyBorder="1" applyAlignment="1">
      <alignment vertical="center"/>
    </xf>
    <xf numFmtId="165" fontId="28" fillId="54" borderId="23" xfId="88" applyNumberFormat="1" applyFont="1" applyFill="1" applyBorder="1" applyAlignment="1">
      <alignment horizontal="left" vertical="center" indent="2"/>
    </xf>
    <xf numFmtId="165" fontId="28" fillId="54" borderId="24" xfId="88" applyNumberFormat="1" applyFont="1" applyFill="1" applyBorder="1" applyAlignment="1">
      <alignment vertical="center"/>
    </xf>
    <xf numFmtId="165" fontId="28" fillId="54" borderId="25" xfId="88" applyNumberFormat="1" applyFont="1" applyFill="1" applyBorder="1" applyAlignment="1">
      <alignment vertical="center"/>
    </xf>
    <xf numFmtId="165" fontId="27" fillId="0" borderId="0" xfId="0" applyNumberFormat="1" applyFont="1"/>
    <xf numFmtId="165" fontId="26" fillId="0" borderId="0" xfId="88" applyNumberFormat="1" applyFont="1"/>
    <xf numFmtId="165" fontId="27" fillId="0" borderId="0" xfId="88" applyNumberFormat="1" applyFont="1"/>
    <xf numFmtId="165" fontId="31" fillId="0" borderId="0" xfId="88" applyNumberFormat="1" applyFont="1"/>
    <xf numFmtId="165" fontId="30" fillId="0" borderId="0" xfId="0" applyNumberFormat="1" applyFont="1"/>
    <xf numFmtId="164" fontId="28" fillId="0" borderId="21" xfId="1" applyFont="1" applyBorder="1" applyAlignment="1">
      <alignment vertical="center"/>
    </xf>
    <xf numFmtId="165" fontId="28" fillId="0" borderId="22" xfId="88" applyNumberFormat="1" applyFont="1" applyBorder="1" applyAlignment="1">
      <alignment vertical="center"/>
    </xf>
    <xf numFmtId="164" fontId="26" fillId="0" borderId="0" xfId="1" applyFont="1" applyAlignment="1">
      <alignment vertical="center"/>
    </xf>
    <xf numFmtId="164" fontId="27" fillId="0" borderId="0" xfId="1" applyFont="1" applyAlignment="1">
      <alignment vertical="center"/>
    </xf>
    <xf numFmtId="164" fontId="29" fillId="0" borderId="0" xfId="1" applyFont="1" applyAlignment="1">
      <alignment vertical="center"/>
    </xf>
    <xf numFmtId="166" fontId="27" fillId="0" borderId="0" xfId="88" applyNumberFormat="1" applyFont="1"/>
    <xf numFmtId="167" fontId="27" fillId="0" borderId="0" xfId="88" applyNumberFormat="1" applyFont="1"/>
    <xf numFmtId="0" fontId="32" fillId="0" borderId="0" xfId="0" applyFont="1"/>
    <xf numFmtId="14" fontId="28" fillId="53" borderId="15" xfId="88" applyNumberFormat="1" applyFont="1" applyFill="1" applyBorder="1" applyAlignment="1">
      <alignment horizontal="center" vertical="center" wrapText="1"/>
    </xf>
    <xf numFmtId="14" fontId="28" fillId="53" borderId="16" xfId="94" applyNumberFormat="1" applyFont="1" applyFill="1" applyBorder="1" applyAlignment="1">
      <alignment horizontal="center" vertical="center" wrapText="1"/>
    </xf>
    <xf numFmtId="165" fontId="29" fillId="0" borderId="0" xfId="88" applyNumberFormat="1" applyFont="1" applyAlignment="1">
      <alignment vertical="center"/>
    </xf>
    <xf numFmtId="165" fontId="28" fillId="54" borderId="18" xfId="88" applyNumberFormat="1" applyFont="1" applyFill="1" applyBorder="1" applyAlignment="1">
      <alignment horizontal="center" vertical="center"/>
    </xf>
    <xf numFmtId="165" fontId="28" fillId="53" borderId="19" xfId="88" applyNumberFormat="1" applyFont="1" applyFill="1" applyBorder="1" applyAlignment="1">
      <alignment horizontal="center" vertical="center"/>
    </xf>
    <xf numFmtId="165" fontId="29" fillId="0" borderId="20" xfId="88" applyNumberFormat="1" applyFont="1" applyBorder="1" applyAlignment="1">
      <alignment vertical="center"/>
    </xf>
    <xf numFmtId="165" fontId="29" fillId="0" borderId="21" xfId="88" applyNumberFormat="1" applyFont="1" applyBorder="1" applyAlignment="1">
      <alignment horizontal="center" vertical="center"/>
    </xf>
    <xf numFmtId="165" fontId="29" fillId="0" borderId="21" xfId="88" applyNumberFormat="1" applyFont="1" applyBorder="1" applyAlignment="1">
      <alignment vertical="center"/>
    </xf>
    <xf numFmtId="169" fontId="29" fillId="0" borderId="21" xfId="91" applyNumberFormat="1" applyFont="1" applyBorder="1" applyAlignment="1">
      <alignment horizontal="center" vertical="center"/>
    </xf>
    <xf numFmtId="165" fontId="28" fillId="53" borderId="21" xfId="88" applyNumberFormat="1" applyFont="1" applyFill="1" applyBorder="1" applyAlignment="1">
      <alignment vertical="center"/>
    </xf>
    <xf numFmtId="165" fontId="28" fillId="53" borderId="22" xfId="88" applyNumberFormat="1" applyFont="1" applyFill="1" applyBorder="1" applyAlignment="1">
      <alignment vertical="center"/>
    </xf>
    <xf numFmtId="169" fontId="28" fillId="53" borderId="21" xfId="91" applyNumberFormat="1" applyFont="1" applyFill="1" applyBorder="1" applyAlignment="1">
      <alignment horizontal="center" vertical="center"/>
    </xf>
    <xf numFmtId="165" fontId="28" fillId="54" borderId="20" xfId="88" applyNumberFormat="1" applyFont="1" applyFill="1" applyBorder="1" applyAlignment="1">
      <alignment vertical="center"/>
    </xf>
    <xf numFmtId="165" fontId="28" fillId="54" borderId="21" xfId="88" applyNumberFormat="1" applyFont="1" applyFill="1" applyBorder="1" applyAlignment="1">
      <alignment horizontal="left" vertical="center"/>
    </xf>
    <xf numFmtId="165" fontId="29" fillId="0" borderId="22" xfId="88" applyNumberFormat="1" applyFont="1" applyBorder="1" applyAlignment="1">
      <alignment horizontal="center" vertical="center"/>
    </xf>
    <xf numFmtId="165" fontId="29" fillId="0" borderId="21" xfId="88" applyNumberFormat="1" applyFont="1" applyBorder="1" applyAlignment="1">
      <alignment horizontal="left" vertical="center"/>
    </xf>
    <xf numFmtId="165" fontId="28" fillId="0" borderId="22" xfId="88" applyNumberFormat="1" applyFont="1" applyBorder="1" applyAlignment="1">
      <alignment horizontal="center" vertical="center"/>
    </xf>
    <xf numFmtId="165" fontId="28" fillId="54" borderId="20" xfId="88" applyNumberFormat="1" applyFont="1" applyFill="1" applyBorder="1" applyAlignment="1">
      <alignment vertical="center" wrapText="1"/>
    </xf>
    <xf numFmtId="165" fontId="28" fillId="55" borderId="21" xfId="88" applyNumberFormat="1" applyFont="1" applyFill="1" applyBorder="1" applyAlignment="1">
      <alignment vertical="center"/>
    </xf>
    <xf numFmtId="166" fontId="29" fillId="0" borderId="21" xfId="88" applyNumberFormat="1" applyFont="1" applyBorder="1" applyAlignment="1">
      <alignment vertical="center"/>
    </xf>
    <xf numFmtId="166" fontId="29" fillId="0" borderId="22" xfId="88" applyNumberFormat="1" applyFont="1" applyBorder="1" applyAlignment="1">
      <alignment vertical="center"/>
    </xf>
    <xf numFmtId="165" fontId="28" fillId="54" borderId="23" xfId="88" applyNumberFormat="1" applyFont="1" applyFill="1" applyBorder="1" applyAlignment="1">
      <alignment vertical="center"/>
    </xf>
    <xf numFmtId="166" fontId="28" fillId="54" borderId="24" xfId="88" applyNumberFormat="1" applyFont="1" applyFill="1" applyBorder="1" applyAlignment="1">
      <alignment vertical="center"/>
    </xf>
    <xf numFmtId="165" fontId="28" fillId="0" borderId="20" xfId="92" applyNumberFormat="1" applyFont="1" applyBorder="1" applyAlignment="1">
      <alignment horizontal="left" vertical="center"/>
    </xf>
    <xf numFmtId="165" fontId="28" fillId="0" borderId="21" xfId="93" applyNumberFormat="1" applyFont="1" applyBorder="1" applyAlignment="1">
      <alignment horizontal="center" vertical="center"/>
    </xf>
    <xf numFmtId="165" fontId="28" fillId="0" borderId="22" xfId="93" applyNumberFormat="1" applyFont="1" applyBorder="1" applyAlignment="1">
      <alignment horizontal="center" vertical="center"/>
    </xf>
    <xf numFmtId="165" fontId="28" fillId="0" borderId="20" xfId="92" applyNumberFormat="1" applyFont="1" applyBorder="1" applyAlignment="1">
      <alignment vertical="center"/>
    </xf>
    <xf numFmtId="165" fontId="28" fillId="49" borderId="20" xfId="88" applyNumberFormat="1" applyFont="1" applyFill="1" applyBorder="1" applyAlignment="1">
      <alignment vertical="center"/>
    </xf>
    <xf numFmtId="165" fontId="28" fillId="49" borderId="21" xfId="88" applyNumberFormat="1" applyFont="1" applyFill="1" applyBorder="1" applyAlignment="1">
      <alignment horizontal="left" vertical="center"/>
    </xf>
    <xf numFmtId="165" fontId="28" fillId="49" borderId="21" xfId="88" applyNumberFormat="1" applyFont="1" applyFill="1" applyBorder="1" applyAlignment="1">
      <alignment vertical="center"/>
    </xf>
    <xf numFmtId="165" fontId="28" fillId="49" borderId="22" xfId="88" applyNumberFormat="1" applyFont="1" applyFill="1" applyBorder="1" applyAlignment="1">
      <alignment vertical="center"/>
    </xf>
    <xf numFmtId="165" fontId="29" fillId="0" borderId="20" xfId="88" applyNumberFormat="1" applyFont="1" applyBorder="1" applyAlignment="1">
      <alignment vertical="center" wrapText="1"/>
    </xf>
    <xf numFmtId="165" fontId="28" fillId="0" borderId="21" xfId="88" applyNumberFormat="1" applyFont="1" applyBorder="1" applyAlignment="1">
      <alignment horizontal="center" vertical="center"/>
    </xf>
    <xf numFmtId="165" fontId="28" fillId="0" borderId="21" xfId="88" applyNumberFormat="1" applyFont="1" applyBorder="1" applyAlignment="1">
      <alignment horizontal="left" vertical="center"/>
    </xf>
    <xf numFmtId="165" fontId="28" fillId="0" borderId="22" xfId="88" applyNumberFormat="1" applyFont="1" applyBorder="1" applyAlignment="1">
      <alignment horizontal="left" vertical="center"/>
    </xf>
    <xf numFmtId="165" fontId="28" fillId="54" borderId="24" xfId="88" applyNumberFormat="1" applyFont="1" applyFill="1" applyBorder="1" applyAlignment="1">
      <alignment horizontal="left" vertical="center"/>
    </xf>
    <xf numFmtId="165" fontId="28" fillId="53" borderId="25" xfId="88" applyNumberFormat="1" applyFont="1" applyFill="1" applyBorder="1" applyAlignment="1">
      <alignment vertical="center"/>
    </xf>
    <xf numFmtId="0" fontId="33" fillId="0" borderId="0" xfId="0" applyFont="1"/>
    <xf numFmtId="0" fontId="34" fillId="0" borderId="33" xfId="95" applyFont="1" applyBorder="1" applyAlignment="1">
      <alignment horizontal="center" vertical="center" wrapText="1"/>
    </xf>
    <xf numFmtId="170" fontId="34" fillId="0" borderId="33" xfId="95" applyNumberFormat="1" applyFont="1" applyBorder="1" applyAlignment="1">
      <alignment horizontal="right" vertical="center" wrapText="1"/>
    </xf>
    <xf numFmtId="170" fontId="34" fillId="0" borderId="37" xfId="95" applyNumberFormat="1" applyFont="1" applyBorder="1" applyAlignment="1">
      <alignment horizontal="right" vertical="center" wrapText="1"/>
    </xf>
    <xf numFmtId="0" fontId="35" fillId="0" borderId="30" xfId="95" applyFont="1" applyBorder="1" applyAlignment="1">
      <alignment horizontal="left" vertical="center" wrapText="1"/>
    </xf>
    <xf numFmtId="0" fontId="35" fillId="0" borderId="33" xfId="95" applyFont="1" applyBorder="1" applyAlignment="1">
      <alignment horizontal="center" vertical="center" wrapText="1"/>
    </xf>
    <xf numFmtId="170" fontId="35" fillId="0" borderId="33" xfId="95" applyNumberFormat="1" applyFont="1" applyBorder="1" applyAlignment="1">
      <alignment horizontal="right" vertical="center" wrapText="1"/>
    </xf>
    <xf numFmtId="170" fontId="35" fillId="0" borderId="37" xfId="95" applyNumberFormat="1" applyFont="1" applyBorder="1" applyAlignment="1">
      <alignment horizontal="right" vertical="center" wrapText="1"/>
    </xf>
    <xf numFmtId="170" fontId="35" fillId="0" borderId="33" xfId="95" applyNumberFormat="1" applyFont="1" applyFill="1" applyBorder="1" applyAlignment="1">
      <alignment horizontal="right" vertical="center" wrapText="1"/>
    </xf>
    <xf numFmtId="170" fontId="35" fillId="0" borderId="37" xfId="95" applyNumberFormat="1" applyFont="1" applyFill="1" applyBorder="1" applyAlignment="1">
      <alignment horizontal="right" vertical="center" wrapText="1"/>
    </xf>
    <xf numFmtId="0" fontId="34" fillId="0" borderId="30" xfId="95" applyFont="1" applyBorder="1" applyAlignment="1">
      <alignment vertical="center" wrapText="1"/>
    </xf>
    <xf numFmtId="0" fontId="32" fillId="0" borderId="0" xfId="0" applyFont="1" applyAlignment="1">
      <alignment vertical="center"/>
    </xf>
    <xf numFmtId="165" fontId="34" fillId="54" borderId="17" xfId="2" applyNumberFormat="1" applyFont="1" applyFill="1" applyBorder="1" applyAlignment="1">
      <alignment horizontal="center" vertical="center" wrapText="1"/>
    </xf>
    <xf numFmtId="165" fontId="34" fillId="54" borderId="18" xfId="2" applyNumberFormat="1" applyFont="1" applyFill="1" applyBorder="1" applyAlignment="1">
      <alignment horizontal="center" vertical="center" wrapText="1"/>
    </xf>
    <xf numFmtId="165" fontId="34" fillId="54" borderId="19" xfId="2" applyNumberFormat="1" applyFont="1" applyFill="1" applyBorder="1" applyAlignment="1">
      <alignment horizontal="center" vertical="center" wrapText="1"/>
    </xf>
    <xf numFmtId="165" fontId="34" fillId="54" borderId="21" xfId="2" applyNumberFormat="1" applyFont="1" applyFill="1" applyBorder="1" applyAlignment="1">
      <alignment horizontal="right" vertical="center"/>
    </xf>
    <xf numFmtId="165" fontId="34" fillId="54" borderId="22" xfId="2" applyNumberFormat="1" applyFont="1" applyFill="1" applyBorder="1" applyAlignment="1">
      <alignment horizontal="right" vertical="center"/>
    </xf>
    <xf numFmtId="165" fontId="35" fillId="49" borderId="20" xfId="2" applyNumberFormat="1" applyFont="1" applyFill="1" applyBorder="1" applyAlignment="1">
      <alignment vertical="center" wrapText="1"/>
    </xf>
    <xf numFmtId="165" fontId="34" fillId="49" borderId="21" xfId="2" applyNumberFormat="1" applyFont="1" applyFill="1" applyBorder="1" applyAlignment="1">
      <alignment horizontal="center" vertical="center" wrapText="1"/>
    </xf>
    <xf numFmtId="165" fontId="35" fillId="0" borderId="21" xfId="2" applyNumberFormat="1" applyFont="1" applyFill="1" applyBorder="1" applyAlignment="1">
      <alignment horizontal="right" vertical="center"/>
    </xf>
    <xf numFmtId="165" fontId="35" fillId="49" borderId="21" xfId="2" applyNumberFormat="1" applyFont="1" applyFill="1" applyBorder="1" applyAlignment="1">
      <alignment horizontal="center" vertical="center" wrapText="1"/>
    </xf>
    <xf numFmtId="165" fontId="34" fillId="53" borderId="21" xfId="2" applyNumberFormat="1" applyFont="1" applyFill="1" applyBorder="1" applyAlignment="1">
      <alignment horizontal="right" vertical="center"/>
    </xf>
    <xf numFmtId="49" fontId="34" fillId="54" borderId="24" xfId="2" applyNumberFormat="1" applyFont="1" applyFill="1" applyBorder="1" applyAlignment="1">
      <alignment horizontal="center" vertical="center" wrapText="1"/>
    </xf>
    <xf numFmtId="165" fontId="34" fillId="54" borderId="24" xfId="2" applyNumberFormat="1" applyFont="1" applyFill="1" applyBorder="1" applyAlignment="1">
      <alignment horizontal="right" vertical="center"/>
    </xf>
    <xf numFmtId="165" fontId="34" fillId="54" borderId="25" xfId="2" applyNumberFormat="1" applyFont="1" applyFill="1" applyBorder="1" applyAlignment="1">
      <alignment horizontal="right" vertical="center"/>
    </xf>
    <xf numFmtId="165" fontId="36" fillId="0" borderId="0" xfId="2" applyNumberFormat="1" applyFont="1" applyFill="1" applyAlignment="1">
      <alignment vertical="center"/>
    </xf>
    <xf numFmtId="0" fontId="32" fillId="0" borderId="0" xfId="0" applyFont="1" applyFill="1" applyAlignment="1">
      <alignment vertical="center"/>
    </xf>
    <xf numFmtId="0" fontId="38" fillId="0" borderId="0" xfId="0" applyFont="1" applyAlignment="1">
      <alignment vertical="center"/>
    </xf>
    <xf numFmtId="165" fontId="35" fillId="53" borderId="21" xfId="2" applyNumberFormat="1" applyFont="1" applyFill="1" applyBorder="1" applyAlignment="1">
      <alignment horizontal="center" vertical="center" wrapText="1"/>
    </xf>
    <xf numFmtId="0" fontId="34" fillId="53" borderId="33" xfId="95" applyFont="1" applyFill="1" applyBorder="1" applyAlignment="1">
      <alignment horizontal="center" vertical="center" wrapText="1"/>
    </xf>
    <xf numFmtId="170" fontId="34" fillId="53" borderId="33" xfId="95" applyNumberFormat="1" applyFont="1" applyFill="1" applyBorder="1" applyAlignment="1">
      <alignment horizontal="right" vertical="center" wrapText="1"/>
    </xf>
    <xf numFmtId="170" fontId="34" fillId="53" borderId="37" xfId="95" applyNumberFormat="1" applyFont="1" applyFill="1" applyBorder="1" applyAlignment="1">
      <alignment horizontal="right" vertical="center" wrapText="1"/>
    </xf>
    <xf numFmtId="0" fontId="34" fillId="53" borderId="34" xfId="95" applyFont="1" applyFill="1" applyBorder="1" applyAlignment="1">
      <alignment horizontal="center" vertical="center" wrapText="1"/>
    </xf>
    <xf numFmtId="170" fontId="34" fillId="53" borderId="34" xfId="95" applyNumberFormat="1" applyFont="1" applyFill="1" applyBorder="1" applyAlignment="1">
      <alignment horizontal="right" vertical="center" wrapText="1"/>
    </xf>
    <xf numFmtId="170" fontId="34" fillId="53" borderId="40" xfId="95" applyNumberFormat="1" applyFont="1" applyFill="1" applyBorder="1" applyAlignment="1">
      <alignment horizontal="right" vertical="center" wrapText="1"/>
    </xf>
    <xf numFmtId="171" fontId="32" fillId="0" borderId="0" xfId="1" applyNumberFormat="1" applyFont="1"/>
    <xf numFmtId="164" fontId="32" fillId="0" borderId="0" xfId="1" applyFont="1"/>
    <xf numFmtId="166" fontId="28" fillId="54" borderId="25" xfId="88" applyNumberFormat="1" applyFont="1" applyFill="1" applyBorder="1" applyAlignment="1">
      <alignment vertical="center"/>
    </xf>
    <xf numFmtId="0" fontId="35" fillId="0" borderId="0" xfId="0" applyFont="1" applyAlignment="1">
      <alignment vertical="center"/>
    </xf>
    <xf numFmtId="164" fontId="35" fillId="0" borderId="0" xfId="1" applyFont="1" applyAlignment="1">
      <alignment vertical="center"/>
    </xf>
    <xf numFmtId="14" fontId="34" fillId="54" borderId="44" xfId="2" applyNumberFormat="1" applyFont="1" applyFill="1" applyBorder="1" applyAlignment="1">
      <alignment horizontal="center" vertical="center" wrapText="1"/>
    </xf>
    <xf numFmtId="14" fontId="34" fillId="54" borderId="45" xfId="2" applyNumberFormat="1" applyFont="1" applyFill="1" applyBorder="1" applyAlignment="1">
      <alignment horizontal="center" vertical="center" wrapText="1"/>
    </xf>
    <xf numFmtId="165" fontId="35" fillId="0" borderId="0" xfId="0" applyNumberFormat="1" applyFont="1"/>
    <xf numFmtId="165" fontId="35" fillId="0" borderId="20" xfId="0" applyNumberFormat="1" applyFont="1" applyBorder="1" applyAlignment="1">
      <alignment vertical="center"/>
    </xf>
    <xf numFmtId="165" fontId="35" fillId="0" borderId="21" xfId="0" applyNumberFormat="1" applyFont="1" applyBorder="1" applyAlignment="1">
      <alignment vertical="center"/>
    </xf>
    <xf numFmtId="165" fontId="34" fillId="0" borderId="21" xfId="0" applyNumberFormat="1" applyFont="1" applyBorder="1" applyAlignment="1">
      <alignment vertical="center"/>
    </xf>
    <xf numFmtId="165" fontId="34" fillId="0" borderId="22" xfId="0" applyNumberFormat="1" applyFont="1" applyBorder="1" applyAlignment="1">
      <alignment vertical="center"/>
    </xf>
    <xf numFmtId="165" fontId="34" fillId="54" borderId="24" xfId="0" applyNumberFormat="1" applyFont="1" applyFill="1" applyBorder="1" applyAlignment="1">
      <alignment vertical="center"/>
    </xf>
    <xf numFmtId="0" fontId="34" fillId="0" borderId="0" xfId="0" applyFont="1" applyAlignment="1">
      <alignment vertical="center"/>
    </xf>
    <xf numFmtId="14" fontId="34" fillId="53" borderId="35" xfId="95" applyNumberFormat="1" applyFont="1" applyFill="1" applyBorder="1" applyAlignment="1">
      <alignment horizontal="center" vertical="center" wrapText="1"/>
    </xf>
    <xf numFmtId="0" fontId="34" fillId="53" borderId="35" xfId="95" applyFont="1" applyFill="1" applyBorder="1" applyAlignment="1">
      <alignment horizontal="center" vertical="center" wrapText="1"/>
    </xf>
    <xf numFmtId="14" fontId="34" fillId="53" borderId="38" xfId="95" applyNumberFormat="1" applyFont="1" applyFill="1" applyBorder="1" applyAlignment="1">
      <alignment horizontal="center" vertical="center" wrapText="1"/>
    </xf>
    <xf numFmtId="0" fontId="34" fillId="53" borderId="36" xfId="95" applyFont="1" applyFill="1" applyBorder="1" applyAlignment="1">
      <alignment horizontal="center" vertical="center" wrapText="1"/>
    </xf>
    <xf numFmtId="0" fontId="34" fillId="53" borderId="39" xfId="95" applyFont="1" applyFill="1" applyBorder="1" applyAlignment="1">
      <alignment horizontal="center" vertical="center" wrapText="1"/>
    </xf>
    <xf numFmtId="3" fontId="35" fillId="0" borderId="0" xfId="95" applyNumberFormat="1" applyFont="1" applyAlignment="1">
      <alignment vertical="center"/>
    </xf>
    <xf numFmtId="165" fontId="34" fillId="54" borderId="33" xfId="95" applyNumberFormat="1" applyFont="1" applyFill="1" applyBorder="1" applyAlignment="1">
      <alignment horizontal="right" vertical="center" wrapText="1"/>
    </xf>
    <xf numFmtId="165" fontId="35" fillId="0" borderId="33" xfId="95" applyNumberFormat="1" applyFont="1" applyBorder="1" applyAlignment="1">
      <alignment horizontal="right" vertical="center"/>
    </xf>
    <xf numFmtId="165" fontId="35" fillId="53" borderId="33" xfId="95" applyNumberFormat="1" applyFont="1" applyFill="1" applyBorder="1" applyAlignment="1">
      <alignment horizontal="right" vertical="center"/>
    </xf>
    <xf numFmtId="165" fontId="34" fillId="54" borderId="37" xfId="95" applyNumberFormat="1" applyFont="1" applyFill="1" applyBorder="1" applyAlignment="1">
      <alignment horizontal="right" vertical="center" wrapText="1"/>
    </xf>
    <xf numFmtId="165" fontId="35" fillId="0" borderId="0" xfId="0" applyNumberFormat="1" applyFont="1" applyAlignment="1">
      <alignment vertical="center"/>
    </xf>
    <xf numFmtId="0" fontId="34" fillId="0" borderId="0" xfId="95" applyFont="1" applyAlignment="1">
      <alignment vertical="center"/>
    </xf>
    <xf numFmtId="0" fontId="35" fillId="0" borderId="0" xfId="95" applyFont="1" applyAlignment="1">
      <alignment vertical="center"/>
    </xf>
    <xf numFmtId="14" fontId="34" fillId="56" borderId="47" xfId="0" applyNumberFormat="1" applyFont="1" applyFill="1" applyBorder="1" applyAlignment="1">
      <alignment horizontal="center" vertical="center" wrapText="1"/>
    </xf>
    <xf numFmtId="14" fontId="34" fillId="56" borderId="48" xfId="0" applyNumberFormat="1" applyFont="1" applyFill="1" applyBorder="1" applyAlignment="1">
      <alignment horizontal="center" vertical="center" wrapText="1"/>
    </xf>
    <xf numFmtId="0" fontId="34" fillId="56" borderId="50" xfId="0" applyFont="1" applyFill="1" applyBorder="1" applyAlignment="1">
      <alignment horizontal="center" vertical="center" wrapText="1"/>
    </xf>
    <xf numFmtId="0" fontId="34" fillId="56" borderId="51" xfId="0" applyFont="1" applyFill="1" applyBorder="1" applyAlignment="1">
      <alignment horizontal="center" vertical="center" wrapText="1"/>
    </xf>
    <xf numFmtId="3" fontId="35" fillId="0" borderId="0" xfId="0" applyNumberFormat="1" applyFont="1" applyAlignment="1">
      <alignment vertical="center"/>
    </xf>
    <xf numFmtId="0" fontId="35" fillId="0" borderId="49" xfId="0" applyFont="1" applyBorder="1" applyAlignment="1">
      <alignment vertical="center"/>
    </xf>
    <xf numFmtId="165" fontId="35" fillId="0" borderId="52" xfId="0" applyNumberFormat="1" applyFont="1" applyBorder="1" applyAlignment="1">
      <alignment vertical="center"/>
    </xf>
    <xf numFmtId="164" fontId="35" fillId="0" borderId="53" xfId="1" applyFont="1" applyBorder="1" applyAlignment="1">
      <alignment vertical="center"/>
    </xf>
    <xf numFmtId="165" fontId="34" fillId="56" borderId="55" xfId="0" applyNumberFormat="1" applyFont="1" applyFill="1" applyBorder="1" applyAlignment="1">
      <alignment horizontal="right" vertical="center"/>
    </xf>
    <xf numFmtId="0" fontId="35" fillId="0" borderId="0" xfId="0" applyFont="1" applyBorder="1" applyAlignment="1">
      <alignment vertical="center"/>
    </xf>
    <xf numFmtId="165" fontId="35" fillId="0" borderId="0" xfId="0" applyNumberFormat="1" applyFont="1" applyBorder="1" applyAlignment="1">
      <alignment vertical="center"/>
    </xf>
    <xf numFmtId="0" fontId="34" fillId="0" borderId="0" xfId="0" applyFont="1" applyBorder="1" applyAlignment="1">
      <alignment vertical="center"/>
    </xf>
    <xf numFmtId="172" fontId="34" fillId="53" borderId="15" xfId="96" applyNumberFormat="1" applyFont="1" applyFill="1" applyBorder="1" applyAlignment="1">
      <alignment horizontal="center" vertical="center" wrapText="1"/>
    </xf>
    <xf numFmtId="172" fontId="34" fillId="53" borderId="16" xfId="96" applyNumberFormat="1" applyFont="1" applyFill="1" applyBorder="1" applyAlignment="1">
      <alignment horizontal="center" vertical="center" wrapText="1"/>
    </xf>
    <xf numFmtId="172" fontId="34" fillId="53" borderId="18" xfId="96" applyNumberFormat="1" applyFont="1" applyFill="1" applyBorder="1" applyAlignment="1">
      <alignment horizontal="center" vertical="center" wrapText="1"/>
    </xf>
    <xf numFmtId="172" fontId="34" fillId="53" borderId="19" xfId="96" applyNumberFormat="1" applyFont="1" applyFill="1" applyBorder="1" applyAlignment="1">
      <alignment horizontal="center" vertical="center" wrapText="1"/>
    </xf>
    <xf numFmtId="0" fontId="35" fillId="0" borderId="20" xfId="96" applyFont="1" applyBorder="1" applyAlignment="1">
      <alignment vertical="center" wrapText="1"/>
    </xf>
    <xf numFmtId="165" fontId="35" fillId="0" borderId="21" xfId="0" applyNumberFormat="1" applyFont="1" applyFill="1" applyBorder="1" applyAlignment="1">
      <alignment vertical="center"/>
    </xf>
    <xf numFmtId="165" fontId="35" fillId="0" borderId="22" xfId="0" applyNumberFormat="1" applyFont="1" applyBorder="1" applyAlignment="1">
      <alignment vertical="center"/>
    </xf>
    <xf numFmtId="0" fontId="34" fillId="54" borderId="23" xfId="0" applyFont="1" applyFill="1" applyBorder="1" applyAlignment="1">
      <alignment vertical="center"/>
    </xf>
    <xf numFmtId="0" fontId="34" fillId="0" borderId="0" xfId="95" applyFont="1" applyAlignment="1">
      <alignment vertical="center" wrapText="1"/>
    </xf>
    <xf numFmtId="14" fontId="34" fillId="57" borderId="35" xfId="95" applyNumberFormat="1" applyFont="1" applyFill="1" applyBorder="1" applyAlignment="1">
      <alignment horizontal="center" vertical="center" wrapText="1"/>
    </xf>
    <xf numFmtId="14" fontId="34" fillId="57" borderId="38" xfId="95" applyNumberFormat="1" applyFont="1" applyFill="1" applyBorder="1" applyAlignment="1">
      <alignment horizontal="center" vertical="center" wrapText="1"/>
    </xf>
    <xf numFmtId="17" fontId="34" fillId="54" borderId="36" xfId="95" applyNumberFormat="1" applyFont="1" applyFill="1" applyBorder="1" applyAlignment="1">
      <alignment horizontal="center" vertical="center" wrapText="1"/>
    </xf>
    <xf numFmtId="17" fontId="34" fillId="54" borderId="39" xfId="95" applyNumberFormat="1" applyFont="1" applyFill="1" applyBorder="1" applyAlignment="1">
      <alignment horizontal="center" vertical="center" wrapText="1"/>
    </xf>
    <xf numFmtId="3" fontId="35" fillId="0" borderId="33" xfId="95" quotePrefix="1" applyNumberFormat="1" applyFont="1" applyBorder="1" applyAlignment="1">
      <alignment horizontal="right" vertical="center"/>
    </xf>
    <xf numFmtId="3" fontId="35" fillId="0" borderId="37" xfId="95" quotePrefix="1" applyNumberFormat="1" applyFont="1" applyBorder="1" applyAlignment="1">
      <alignment horizontal="right" vertical="center"/>
    </xf>
    <xf numFmtId="0" fontId="34" fillId="53" borderId="30" xfId="95" applyFont="1" applyFill="1" applyBorder="1" applyAlignment="1">
      <alignment vertical="center" wrapText="1"/>
    </xf>
    <xf numFmtId="3" fontId="34" fillId="53" borderId="37" xfId="95" applyNumberFormat="1" applyFont="1" applyFill="1" applyBorder="1" applyAlignment="1">
      <alignment horizontal="right" vertical="center"/>
    </xf>
    <xf numFmtId="3" fontId="34" fillId="53" borderId="34" xfId="95" applyNumberFormat="1" applyFont="1" applyFill="1" applyBorder="1" applyAlignment="1">
      <alignment horizontal="right" vertical="center"/>
    </xf>
    <xf numFmtId="3" fontId="34" fillId="53" borderId="40" xfId="95" applyNumberFormat="1" applyFont="1" applyFill="1" applyBorder="1" applyAlignment="1">
      <alignment horizontal="right" vertical="center"/>
    </xf>
    <xf numFmtId="0" fontId="34" fillId="54" borderId="36" xfId="95" applyFont="1" applyFill="1" applyBorder="1" applyAlignment="1">
      <alignment horizontal="center" vertical="center" wrapText="1"/>
    </xf>
    <xf numFmtId="0" fontId="34" fillId="54" borderId="39" xfId="95" applyFont="1" applyFill="1" applyBorder="1" applyAlignment="1">
      <alignment horizontal="center" vertical="center" wrapText="1"/>
    </xf>
    <xf numFmtId="0" fontId="34" fillId="54" borderId="31" xfId="95" applyFont="1" applyFill="1" applyBorder="1" applyAlignment="1">
      <alignment vertical="center" wrapText="1"/>
    </xf>
    <xf numFmtId="3" fontId="34" fillId="54" borderId="34" xfId="95" applyNumberFormat="1" applyFont="1" applyFill="1" applyBorder="1" applyAlignment="1">
      <alignment vertical="center" wrapText="1"/>
    </xf>
    <xf numFmtId="3" fontId="34" fillId="54" borderId="40" xfId="95" applyNumberFormat="1" applyFont="1" applyFill="1" applyBorder="1" applyAlignment="1">
      <alignment vertical="center" wrapText="1"/>
    </xf>
    <xf numFmtId="165" fontId="34" fillId="54" borderId="25" xfId="0" applyNumberFormat="1" applyFont="1" applyFill="1" applyBorder="1" applyAlignment="1">
      <alignment vertical="center"/>
    </xf>
    <xf numFmtId="0" fontId="35" fillId="0" borderId="0" xfId="0" applyFont="1"/>
    <xf numFmtId="14" fontId="34" fillId="53" borderId="61" xfId="96" applyNumberFormat="1" applyFont="1" applyFill="1" applyBorder="1" applyAlignment="1">
      <alignment horizontal="center" vertical="center" wrapText="1"/>
    </xf>
    <xf numFmtId="14" fontId="34" fillId="53" borderId="62" xfId="96" applyNumberFormat="1" applyFont="1" applyFill="1" applyBorder="1" applyAlignment="1">
      <alignment horizontal="center" vertical="center" wrapText="1"/>
    </xf>
    <xf numFmtId="165" fontId="34" fillId="53" borderId="65" xfId="96" applyNumberFormat="1" applyFont="1" applyFill="1" applyBorder="1" applyAlignment="1">
      <alignment horizontal="center" vertical="center" wrapText="1"/>
    </xf>
    <xf numFmtId="165" fontId="35" fillId="0" borderId="64" xfId="96" applyNumberFormat="1" applyFont="1" applyBorder="1" applyAlignment="1">
      <alignment horizontal="center" vertical="center" wrapText="1"/>
    </xf>
    <xf numFmtId="165" fontId="35" fillId="0" borderId="64" xfId="1" applyNumberFormat="1" applyFont="1" applyBorder="1" applyAlignment="1">
      <alignment horizontal="right" vertical="center" wrapText="1"/>
    </xf>
    <xf numFmtId="165" fontId="34" fillId="58" borderId="64" xfId="96" applyNumberFormat="1" applyFont="1" applyFill="1" applyBorder="1" applyAlignment="1">
      <alignment horizontal="center" vertical="center" wrapText="1"/>
    </xf>
    <xf numFmtId="165" fontId="35" fillId="0" borderId="64" xfId="96" applyNumberFormat="1" applyFont="1" applyBorder="1" applyAlignment="1">
      <alignment horizontal="center" vertical="center"/>
    </xf>
    <xf numFmtId="164" fontId="35" fillId="0" borderId="64" xfId="1" applyFont="1" applyBorder="1" applyAlignment="1">
      <alignment horizontal="right" vertical="center"/>
    </xf>
    <xf numFmtId="164" fontId="35" fillId="0" borderId="65" xfId="1" applyFont="1" applyBorder="1" applyAlignment="1">
      <alignment horizontal="right" vertical="center"/>
    </xf>
    <xf numFmtId="165" fontId="34" fillId="58" borderId="64" xfId="96" applyNumberFormat="1" applyFont="1" applyFill="1" applyBorder="1" applyAlignment="1">
      <alignment horizontal="center" vertical="center"/>
    </xf>
    <xf numFmtId="165" fontId="34" fillId="58" borderId="64" xfId="96" applyNumberFormat="1" applyFont="1" applyFill="1" applyBorder="1" applyAlignment="1">
      <alignment horizontal="right" vertical="center"/>
    </xf>
    <xf numFmtId="165" fontId="34" fillId="58" borderId="65" xfId="96" applyNumberFormat="1" applyFont="1" applyFill="1" applyBorder="1" applyAlignment="1">
      <alignment horizontal="right" vertical="center"/>
    </xf>
    <xf numFmtId="41" fontId="35" fillId="0" borderId="0" xfId="0" applyNumberFormat="1" applyFont="1"/>
    <xf numFmtId="165" fontId="35" fillId="0" borderId="64" xfId="96" applyNumberFormat="1" applyFont="1" applyBorder="1" applyAlignment="1">
      <alignment horizontal="right" vertical="center"/>
    </xf>
    <xf numFmtId="165" fontId="35" fillId="0" borderId="65" xfId="96" applyNumberFormat="1" applyFont="1" applyBorder="1" applyAlignment="1">
      <alignment horizontal="right" vertical="center"/>
    </xf>
    <xf numFmtId="165" fontId="35" fillId="58" borderId="64" xfId="96" applyNumberFormat="1" applyFont="1" applyFill="1" applyBorder="1" applyAlignment="1">
      <alignment horizontal="center" vertical="center"/>
    </xf>
    <xf numFmtId="164" fontId="35" fillId="0" borderId="0" xfId="1" applyFont="1"/>
    <xf numFmtId="165" fontId="34" fillId="53" borderId="64" xfId="96" applyNumberFormat="1" applyFont="1" applyFill="1" applyBorder="1" applyAlignment="1">
      <alignment horizontal="center" vertical="center"/>
    </xf>
    <xf numFmtId="165" fontId="34" fillId="53" borderId="64" xfId="96" applyNumberFormat="1" applyFont="1" applyFill="1" applyBorder="1" applyAlignment="1">
      <alignment horizontal="right" vertical="center"/>
    </xf>
    <xf numFmtId="165" fontId="34" fillId="53" borderId="65" xfId="96" applyNumberFormat="1" applyFont="1" applyFill="1" applyBorder="1" applyAlignment="1">
      <alignment horizontal="right" vertical="center"/>
    </xf>
    <xf numFmtId="165" fontId="34" fillId="0" borderId="64" xfId="96" applyNumberFormat="1" applyFont="1" applyFill="1" applyBorder="1" applyAlignment="1">
      <alignment horizontal="center" vertical="center"/>
    </xf>
    <xf numFmtId="165" fontId="34" fillId="0" borderId="64" xfId="96" applyNumberFormat="1" applyFont="1" applyFill="1" applyBorder="1" applyAlignment="1">
      <alignment horizontal="right" vertical="center"/>
    </xf>
    <xf numFmtId="165" fontId="34" fillId="0" borderId="65" xfId="96" applyNumberFormat="1" applyFont="1" applyFill="1" applyBorder="1" applyAlignment="1">
      <alignment horizontal="right" vertical="center"/>
    </xf>
    <xf numFmtId="165" fontId="35" fillId="0" borderId="64" xfId="96" applyNumberFormat="1" applyFont="1" applyFill="1" applyBorder="1" applyAlignment="1">
      <alignment horizontal="center" vertical="center"/>
    </xf>
    <xf numFmtId="165" fontId="35" fillId="0" borderId="64" xfId="96" applyNumberFormat="1" applyFont="1" applyFill="1" applyBorder="1" applyAlignment="1">
      <alignment horizontal="right" vertical="center"/>
    </xf>
    <xf numFmtId="165" fontId="35" fillId="0" borderId="65" xfId="96" applyNumberFormat="1" applyFont="1" applyFill="1" applyBorder="1" applyAlignment="1">
      <alignment horizontal="right" vertical="center"/>
    </xf>
    <xf numFmtId="165" fontId="35" fillId="53" borderId="64" xfId="96" applyNumberFormat="1" applyFont="1" applyFill="1" applyBorder="1" applyAlignment="1">
      <alignment horizontal="center" vertical="center"/>
    </xf>
    <xf numFmtId="165" fontId="34" fillId="0" borderId="64" xfId="96" applyNumberFormat="1" applyFont="1" applyFill="1" applyBorder="1" applyAlignment="1">
      <alignment horizontal="center" vertical="center" wrapText="1"/>
    </xf>
    <xf numFmtId="164" fontId="35" fillId="0" borderId="64" xfId="1" applyFont="1" applyFill="1" applyBorder="1" applyAlignment="1">
      <alignment horizontal="right" vertical="center"/>
    </xf>
    <xf numFmtId="165" fontId="35" fillId="0" borderId="64" xfId="96" applyNumberFormat="1" applyFont="1" applyFill="1" applyBorder="1" applyAlignment="1">
      <alignment horizontal="center" vertical="center" wrapText="1"/>
    </xf>
    <xf numFmtId="165" fontId="35" fillId="0" borderId="65" xfId="96" applyNumberFormat="1" applyFont="1" applyFill="1" applyBorder="1" applyAlignment="1">
      <alignment horizontal="right" vertical="center" wrapText="1"/>
    </xf>
    <xf numFmtId="164" fontId="35" fillId="0" borderId="65" xfId="1" applyFont="1" applyFill="1" applyBorder="1" applyAlignment="1">
      <alignment horizontal="right" vertical="center"/>
    </xf>
    <xf numFmtId="165" fontId="34" fillId="53" borderId="67" xfId="96" applyNumberFormat="1" applyFont="1" applyFill="1" applyBorder="1" applyAlignment="1">
      <alignment horizontal="center" vertical="center"/>
    </xf>
    <xf numFmtId="165" fontId="28" fillId="53" borderId="20" xfId="88" applyNumberFormat="1" applyFont="1" applyFill="1" applyBorder="1" applyAlignment="1">
      <alignment vertical="center" wrapText="1"/>
    </xf>
    <xf numFmtId="165" fontId="28" fillId="54" borderId="21" xfId="88" applyNumberFormat="1" applyFont="1" applyFill="1" applyBorder="1" applyAlignment="1">
      <alignment horizontal="center" vertical="center"/>
    </xf>
    <xf numFmtId="164" fontId="2" fillId="29" borderId="1" xfId="1" quotePrefix="1" applyFont="1" applyFill="1" applyBorder="1" applyAlignment="1">
      <alignment horizontal="left" vertical="center" wrapText="1" indent="1"/>
    </xf>
    <xf numFmtId="164" fontId="2" fillId="0" borderId="1" xfId="1" applyFont="1" applyBorder="1" applyAlignment="1">
      <alignment horizontal="right" vertical="center"/>
    </xf>
    <xf numFmtId="164" fontId="29" fillId="0" borderId="0" xfId="1" applyFont="1"/>
    <xf numFmtId="0" fontId="34" fillId="53" borderId="72" xfId="0" applyFont="1" applyFill="1" applyBorder="1" applyAlignment="1">
      <alignment horizontal="center" vertical="center" wrapText="1"/>
    </xf>
    <xf numFmtId="0" fontId="35" fillId="0" borderId="71" xfId="0" applyFont="1" applyBorder="1" applyAlignment="1">
      <alignment horizontal="left" vertical="center"/>
    </xf>
    <xf numFmtId="0" fontId="35" fillId="0" borderId="71" xfId="0" applyFont="1" applyBorder="1" applyAlignment="1">
      <alignment vertical="center"/>
    </xf>
    <xf numFmtId="173" fontId="35" fillId="0" borderId="0" xfId="0" applyNumberFormat="1" applyFont="1" applyAlignment="1">
      <alignment vertical="center"/>
    </xf>
    <xf numFmtId="165" fontId="34" fillId="0" borderId="72" xfId="90" applyNumberFormat="1" applyFont="1" applyBorder="1" applyAlignment="1">
      <alignment vertical="center"/>
    </xf>
    <xf numFmtId="165" fontId="34" fillId="0" borderId="73" xfId="90" applyNumberFormat="1" applyFont="1" applyBorder="1" applyAlignment="1">
      <alignment vertical="center"/>
    </xf>
    <xf numFmtId="165" fontId="35" fillId="53" borderId="72" xfId="90" applyNumberFormat="1" applyFont="1" applyFill="1" applyBorder="1" applyAlignment="1">
      <alignment vertical="center"/>
    </xf>
    <xf numFmtId="165" fontId="34" fillId="53" borderId="73" xfId="90" applyNumberFormat="1" applyFont="1" applyFill="1" applyBorder="1" applyAlignment="1">
      <alignment vertical="center"/>
    </xf>
    <xf numFmtId="165" fontId="35" fillId="0" borderId="72" xfId="90" applyNumberFormat="1" applyFont="1" applyBorder="1" applyAlignment="1">
      <alignment vertical="center"/>
    </xf>
    <xf numFmtId="165" fontId="34" fillId="53" borderId="72" xfId="90" applyNumberFormat="1" applyFont="1" applyFill="1" applyBorder="1" applyAlignment="1">
      <alignment vertical="center"/>
    </xf>
    <xf numFmtId="165" fontId="34" fillId="53" borderId="75" xfId="90" applyNumberFormat="1" applyFont="1" applyFill="1" applyBorder="1" applyAlignment="1">
      <alignment vertical="center"/>
    </xf>
    <xf numFmtId="165" fontId="34" fillId="0" borderId="72" xfId="1" applyNumberFormat="1" applyFont="1" applyFill="1" applyBorder="1" applyAlignment="1">
      <alignment vertical="center"/>
    </xf>
    <xf numFmtId="165" fontId="35" fillId="0" borderId="72" xfId="1" applyNumberFormat="1" applyFont="1" applyBorder="1" applyAlignment="1">
      <alignment vertical="center"/>
    </xf>
    <xf numFmtId="165" fontId="34" fillId="0" borderId="73" xfId="1" applyNumberFormat="1" applyFont="1" applyBorder="1" applyAlignment="1">
      <alignment vertical="center"/>
    </xf>
    <xf numFmtId="165" fontId="35" fillId="53" borderId="72" xfId="1" applyNumberFormat="1" applyFont="1" applyFill="1" applyBorder="1" applyAlignment="1">
      <alignment vertical="center"/>
    </xf>
    <xf numFmtId="165" fontId="34" fillId="53" borderId="73" xfId="1" applyNumberFormat="1" applyFont="1" applyFill="1" applyBorder="1" applyAlignment="1">
      <alignment vertical="center"/>
    </xf>
    <xf numFmtId="165" fontId="34" fillId="53" borderId="72" xfId="1" applyNumberFormat="1" applyFont="1" applyFill="1" applyBorder="1" applyAlignment="1">
      <alignment vertical="center"/>
    </xf>
    <xf numFmtId="165" fontId="35" fillId="0" borderId="73" xfId="1" applyNumberFormat="1" applyFont="1" applyBorder="1" applyAlignment="1">
      <alignment vertical="center"/>
    </xf>
    <xf numFmtId="165" fontId="34" fillId="53" borderId="75" xfId="1" applyNumberFormat="1" applyFont="1" applyFill="1" applyBorder="1" applyAlignment="1">
      <alignment vertical="center"/>
    </xf>
    <xf numFmtId="165" fontId="28" fillId="0" borderId="21" xfId="88" applyNumberFormat="1" applyFont="1" applyBorder="1" applyAlignment="1">
      <alignment horizontal="left" vertical="center" indent="2"/>
    </xf>
    <xf numFmtId="165" fontId="28" fillId="54" borderId="21" xfId="88" applyNumberFormat="1" applyFont="1" applyFill="1" applyBorder="1" applyAlignment="1">
      <alignment horizontal="left" vertical="center" indent="3"/>
    </xf>
    <xf numFmtId="165" fontId="29" fillId="54" borderId="21" xfId="88" applyNumberFormat="1" applyFont="1" applyFill="1" applyBorder="1" applyAlignment="1">
      <alignment horizontal="center" vertical="center"/>
    </xf>
    <xf numFmtId="165" fontId="28" fillId="54" borderId="24" xfId="88" applyNumberFormat="1" applyFont="1" applyFill="1" applyBorder="1" applyAlignment="1">
      <alignment horizontal="left" vertical="center" indent="3"/>
    </xf>
    <xf numFmtId="0" fontId="29" fillId="0" borderId="0" xfId="0" applyFont="1" applyFill="1"/>
    <xf numFmtId="0" fontId="28" fillId="53" borderId="83" xfId="2" applyFont="1" applyFill="1" applyBorder="1" applyAlignment="1"/>
    <xf numFmtId="174" fontId="28" fillId="53" borderId="84" xfId="97" applyNumberFormat="1" applyFont="1" applyFill="1" applyBorder="1" applyAlignment="1">
      <alignment horizontal="center" vertical="center" wrapText="1"/>
    </xf>
    <xf numFmtId="174" fontId="28" fillId="53" borderId="85" xfId="97" applyNumberFormat="1" applyFont="1" applyFill="1" applyBorder="1" applyAlignment="1">
      <alignment horizontal="center" vertical="center" wrapText="1"/>
    </xf>
    <xf numFmtId="3" fontId="29" fillId="0" borderId="78" xfId="2" applyNumberFormat="1" applyFont="1" applyFill="1" applyBorder="1" applyAlignment="1">
      <alignment vertical="center"/>
    </xf>
    <xf numFmtId="3" fontId="29" fillId="0" borderId="79" xfId="2" applyNumberFormat="1" applyFont="1" applyFill="1" applyBorder="1" applyAlignment="1">
      <alignment vertical="center"/>
    </xf>
    <xf numFmtId="0" fontId="28" fillId="53" borderId="80" xfId="2" applyFont="1" applyFill="1" applyBorder="1" applyAlignment="1">
      <alignment horizontal="left" vertical="center" wrapText="1"/>
    </xf>
    <xf numFmtId="3" fontId="28" fillId="53" borderId="81" xfId="2" applyNumberFormat="1" applyFont="1" applyFill="1" applyBorder="1" applyAlignment="1">
      <alignment horizontal="right" vertical="center" wrapText="1"/>
    </xf>
    <xf numFmtId="3" fontId="28" fillId="53" borderId="82" xfId="2" applyNumberFormat="1" applyFont="1" applyFill="1" applyBorder="1" applyAlignment="1">
      <alignment horizontal="right" vertical="center" wrapText="1"/>
    </xf>
    <xf numFmtId="3" fontId="28" fillId="0" borderId="0" xfId="2" applyNumberFormat="1" applyFont="1" applyFill="1" applyAlignment="1">
      <alignment horizontal="right" vertical="top" wrapText="1"/>
    </xf>
    <xf numFmtId="0" fontId="29" fillId="0" borderId="0" xfId="0" applyFont="1" applyAlignment="1">
      <alignment horizontal="right"/>
    </xf>
    <xf numFmtId="0" fontId="28" fillId="0" borderId="0" xfId="2" applyFont="1" applyFill="1" applyBorder="1" applyAlignment="1">
      <alignment horizontal="left" vertical="top" wrapText="1"/>
    </xf>
    <xf numFmtId="17" fontId="28" fillId="0" borderId="12" xfId="2" applyNumberFormat="1" applyFont="1" applyFill="1" applyBorder="1"/>
    <xf numFmtId="0" fontId="28" fillId="53" borderId="12" xfId="2" applyFont="1" applyFill="1" applyBorder="1"/>
    <xf numFmtId="0" fontId="29" fillId="0" borderId="12" xfId="2" applyFont="1" applyFill="1" applyBorder="1"/>
    <xf numFmtId="0" fontId="28" fillId="0" borderId="12" xfId="2" applyFont="1" applyFill="1" applyBorder="1" applyAlignment="1">
      <alignment horizontal="left" vertical="top" wrapText="1"/>
    </xf>
    <xf numFmtId="0" fontId="28" fillId="53" borderId="12" xfId="2" applyFont="1" applyFill="1" applyBorder="1" applyAlignment="1">
      <alignment horizontal="center"/>
    </xf>
    <xf numFmtId="164" fontId="29" fillId="0" borderId="12" xfId="1" applyFont="1" applyFill="1" applyBorder="1"/>
    <xf numFmtId="164" fontId="29" fillId="0" borderId="12" xfId="1" applyFont="1" applyFill="1" applyBorder="1" applyAlignment="1">
      <alignment horizontal="right" vertical="center"/>
    </xf>
    <xf numFmtId="164" fontId="28" fillId="0" borderId="12" xfId="1" applyFont="1" applyFill="1" applyBorder="1" applyAlignment="1">
      <alignment horizontal="right" vertical="top" wrapText="1"/>
    </xf>
    <xf numFmtId="164" fontId="29" fillId="59" borderId="12" xfId="1" applyFont="1" applyFill="1" applyBorder="1" applyAlignment="1">
      <alignment horizontal="right" vertical="center"/>
    </xf>
    <xf numFmtId="0" fontId="29" fillId="59" borderId="0" xfId="0" applyFont="1" applyFill="1"/>
    <xf numFmtId="0" fontId="39" fillId="0" borderId="0" xfId="0" applyFont="1"/>
    <xf numFmtId="17" fontId="40" fillId="53" borderId="21" xfId="98" applyNumberFormat="1" applyFont="1" applyFill="1" applyBorder="1" applyAlignment="1">
      <alignment horizontal="center" vertical="center" wrapText="1"/>
    </xf>
    <xf numFmtId="0" fontId="39" fillId="0" borderId="20" xfId="98" applyFont="1" applyBorder="1" applyAlignment="1">
      <alignment horizontal="left" vertical="center" wrapText="1"/>
    </xf>
    <xf numFmtId="10" fontId="39" fillId="0" borderId="21" xfId="0" applyNumberFormat="1" applyFont="1" applyBorder="1" applyAlignment="1">
      <alignment horizontal="center" vertical="center"/>
    </xf>
    <xf numFmtId="10" fontId="39" fillId="0" borderId="22" xfId="0" applyNumberFormat="1" applyFont="1" applyBorder="1" applyAlignment="1">
      <alignment horizontal="center" vertical="center"/>
    </xf>
    <xf numFmtId="0" fontId="40" fillId="54" borderId="23" xfId="0" applyFont="1" applyFill="1" applyBorder="1" applyAlignment="1">
      <alignment vertical="center"/>
    </xf>
    <xf numFmtId="10" fontId="40" fillId="54" borderId="87" xfId="0" applyNumberFormat="1" applyFont="1" applyFill="1" applyBorder="1" applyAlignment="1">
      <alignment horizontal="center" vertical="center"/>
    </xf>
    <xf numFmtId="3" fontId="39" fillId="0" borderId="0" xfId="0" applyNumberFormat="1" applyFont="1"/>
    <xf numFmtId="164" fontId="39" fillId="0" borderId="21" xfId="1" applyFont="1" applyBorder="1" applyAlignment="1">
      <alignment horizontal="right" vertical="center"/>
    </xf>
    <xf numFmtId="0" fontId="34" fillId="0" borderId="0" xfId="0" applyFont="1"/>
    <xf numFmtId="0" fontId="35" fillId="60" borderId="0" xfId="0" applyFont="1" applyFill="1"/>
    <xf numFmtId="174" fontId="34" fillId="61" borderId="90" xfId="96" applyNumberFormat="1" applyFont="1" applyFill="1" applyBorder="1" applyAlignment="1">
      <alignment horizontal="center" vertical="center" wrapText="1"/>
    </xf>
    <xf numFmtId="174" fontId="34" fillId="61" borderId="91" xfId="96" applyNumberFormat="1" applyFont="1" applyFill="1" applyBorder="1" applyAlignment="1">
      <alignment horizontal="center" vertical="center" wrapText="1"/>
    </xf>
    <xf numFmtId="174" fontId="34" fillId="62" borderId="0" xfId="96" applyNumberFormat="1" applyFont="1" applyFill="1" applyBorder="1" applyAlignment="1">
      <alignment horizontal="center" vertical="center" wrapText="1"/>
    </xf>
    <xf numFmtId="0" fontId="34" fillId="61" borderId="93" xfId="0" applyFont="1" applyFill="1" applyBorder="1" applyAlignment="1">
      <alignment horizontal="center" vertical="top"/>
    </xf>
    <xf numFmtId="0" fontId="34" fillId="61" borderId="94" xfId="0" applyFont="1" applyFill="1" applyBorder="1" applyAlignment="1">
      <alignment horizontal="center" vertical="top"/>
    </xf>
    <xf numFmtId="0" fontId="34" fillId="62" borderId="0" xfId="0" applyFont="1" applyFill="1" applyBorder="1" applyAlignment="1">
      <alignment horizontal="center" vertical="top"/>
    </xf>
    <xf numFmtId="0" fontId="35" fillId="0" borderId="50" xfId="0" applyFont="1" applyBorder="1" applyAlignment="1">
      <alignment horizontal="center"/>
    </xf>
    <xf numFmtId="3" fontId="35" fillId="0" borderId="95" xfId="0" applyNumberFormat="1" applyFont="1" applyFill="1" applyBorder="1" applyAlignment="1">
      <alignment vertical="center"/>
    </xf>
    <xf numFmtId="3" fontId="35" fillId="0" borderId="58" xfId="0" applyNumberFormat="1" applyFont="1" applyFill="1" applyBorder="1" applyAlignment="1">
      <alignment vertical="center"/>
    </xf>
    <xf numFmtId="0" fontId="35" fillId="61" borderId="50" xfId="0" applyFont="1" applyFill="1" applyBorder="1" applyAlignment="1">
      <alignment horizontal="center"/>
    </xf>
    <xf numFmtId="3" fontId="34" fillId="57" borderId="50" xfId="0" applyNumberFormat="1" applyFont="1" applyFill="1" applyBorder="1" applyAlignment="1">
      <alignment vertical="center"/>
    </xf>
    <xf numFmtId="3" fontId="34" fillId="57" borderId="94" xfId="0" applyNumberFormat="1" applyFont="1" applyFill="1" applyBorder="1" applyAlignment="1">
      <alignment vertical="center"/>
    </xf>
    <xf numFmtId="3" fontId="34" fillId="62" borderId="0" xfId="0" applyNumberFormat="1" applyFont="1" applyFill="1" applyBorder="1" applyAlignment="1">
      <alignment horizontal="center" vertical="top"/>
    </xf>
    <xf numFmtId="0" fontId="35" fillId="61" borderId="96" xfId="0" applyFont="1" applyFill="1" applyBorder="1" applyAlignment="1">
      <alignment horizontal="center"/>
    </xf>
    <xf numFmtId="3" fontId="34" fillId="57" borderId="55" xfId="0" applyNumberFormat="1" applyFont="1" applyFill="1" applyBorder="1" applyAlignment="1">
      <alignment vertical="center"/>
    </xf>
    <xf numFmtId="3" fontId="34" fillId="57" borderId="59" xfId="0" applyNumberFormat="1" applyFont="1" applyFill="1" applyBorder="1" applyAlignment="1">
      <alignment vertical="center"/>
    </xf>
    <xf numFmtId="0" fontId="34" fillId="54" borderId="98" xfId="0" applyFont="1" applyFill="1" applyBorder="1" applyAlignment="1">
      <alignment vertical="center"/>
    </xf>
    <xf numFmtId="3" fontId="34" fillId="54" borderId="98" xfId="0" applyNumberFormat="1" applyFont="1" applyFill="1" applyBorder="1" applyAlignment="1">
      <alignment vertical="center"/>
    </xf>
    <xf numFmtId="3" fontId="34" fillId="54" borderId="99" xfId="0" applyNumberFormat="1" applyFont="1" applyFill="1" applyBorder="1" applyAlignment="1">
      <alignment vertical="center"/>
    </xf>
    <xf numFmtId="0" fontId="42" fillId="0" borderId="0" xfId="0" applyFont="1"/>
    <xf numFmtId="0" fontId="43" fillId="0" borderId="0" xfId="0" applyFont="1"/>
    <xf numFmtId="0" fontId="44" fillId="0" borderId="0" xfId="0" applyFont="1" applyAlignment="1">
      <alignment horizontal="left"/>
    </xf>
    <xf numFmtId="3" fontId="44" fillId="0" borderId="0" xfId="0" applyNumberFormat="1" applyFont="1"/>
    <xf numFmtId="175" fontId="34" fillId="0" borderId="0" xfId="0" applyNumberFormat="1" applyFont="1" applyAlignment="1">
      <alignment horizontal="center" vertical="center" wrapText="1"/>
    </xf>
    <xf numFmtId="177" fontId="35" fillId="0" borderId="0" xfId="101" applyNumberFormat="1" applyFont="1" applyAlignment="1">
      <alignment horizontal="right" vertical="center"/>
    </xf>
    <xf numFmtId="0" fontId="35" fillId="0" borderId="88" xfId="0" applyFont="1" applyBorder="1" applyAlignment="1">
      <alignment horizontal="left" vertical="center"/>
    </xf>
    <xf numFmtId="0" fontId="37" fillId="0" borderId="0" xfId="0" applyFont="1"/>
    <xf numFmtId="173" fontId="46" fillId="0" borderId="0" xfId="0" applyNumberFormat="1" applyFont="1"/>
    <xf numFmtId="0" fontId="46" fillId="0" borderId="0" xfId="0" applyFont="1"/>
    <xf numFmtId="177" fontId="35" fillId="0" borderId="0" xfId="0" applyNumberFormat="1" applyFont="1" applyAlignment="1">
      <alignment horizontal="right" vertical="center"/>
    </xf>
    <xf numFmtId="0" fontId="42" fillId="0" borderId="0" xfId="0" applyFont="1" applyAlignment="1">
      <alignment horizontal="center"/>
    </xf>
    <xf numFmtId="0" fontId="45" fillId="56" borderId="103" xfId="0" applyFont="1" applyFill="1" applyBorder="1" applyAlignment="1">
      <alignment horizontal="center" vertical="center"/>
    </xf>
    <xf numFmtId="3" fontId="45" fillId="56" borderId="104" xfId="0" applyNumberFormat="1" applyFont="1" applyFill="1" applyBorder="1" applyAlignment="1">
      <alignment horizontal="center" vertical="center"/>
    </xf>
    <xf numFmtId="14" fontId="42" fillId="0" borderId="0" xfId="0" applyNumberFormat="1" applyFont="1"/>
    <xf numFmtId="175" fontId="34" fillId="53" borderId="18" xfId="0" applyNumberFormat="1" applyFont="1" applyFill="1" applyBorder="1" applyAlignment="1">
      <alignment horizontal="center" vertical="center" wrapText="1"/>
    </xf>
    <xf numFmtId="3" fontId="44" fillId="0" borderId="0" xfId="0" applyNumberFormat="1" applyFont="1" applyAlignment="1">
      <alignment horizontal="center"/>
    </xf>
    <xf numFmtId="14" fontId="35" fillId="0" borderId="101" xfId="101" applyNumberFormat="1" applyFont="1" applyBorder="1" applyAlignment="1">
      <alignment horizontal="center" vertical="center"/>
    </xf>
    <xf numFmtId="0" fontId="49" fillId="0" borderId="0" xfId="0" applyFont="1"/>
    <xf numFmtId="165" fontId="50" fillId="56" borderId="119" xfId="96" applyNumberFormat="1" applyFont="1" applyFill="1" applyBorder="1" applyAlignment="1">
      <alignment horizontal="right" vertical="center"/>
    </xf>
    <xf numFmtId="165" fontId="50" fillId="54" borderId="120" xfId="96" applyNumberFormat="1" applyFont="1" applyFill="1" applyBorder="1" applyAlignment="1">
      <alignment vertical="center"/>
    </xf>
    <xf numFmtId="165" fontId="50" fillId="54" borderId="40" xfId="96" applyNumberFormat="1" applyFont="1" applyFill="1" applyBorder="1" applyAlignment="1">
      <alignment vertical="center"/>
    </xf>
    <xf numFmtId="0" fontId="49" fillId="0" borderId="0" xfId="87" applyFont="1" applyFill="1" applyAlignment="1">
      <alignment vertical="center"/>
    </xf>
    <xf numFmtId="164" fontId="48" fillId="0" borderId="33" xfId="1" applyFont="1" applyBorder="1" applyAlignment="1">
      <alignment horizontal="right" vertical="center"/>
    </xf>
    <xf numFmtId="165" fontId="48" fillId="0" borderId="33" xfId="0" applyNumberFormat="1" applyFont="1" applyBorder="1" applyAlignment="1">
      <alignment horizontal="right" vertical="center"/>
    </xf>
    <xf numFmtId="0" fontId="49" fillId="0" borderId="0" xfId="0" applyFont="1" applyFill="1"/>
    <xf numFmtId="0" fontId="51" fillId="0" borderId="0" xfId="0" applyFont="1"/>
    <xf numFmtId="0" fontId="29" fillId="0" borderId="0" xfId="0" applyFont="1" applyAlignment="1">
      <alignment horizontal="justify"/>
    </xf>
    <xf numFmtId="0" fontId="53" fillId="0" borderId="0" xfId="0" applyFont="1"/>
    <xf numFmtId="164" fontId="53" fillId="0" borderId="0" xfId="1" applyFont="1"/>
    <xf numFmtId="0" fontId="28" fillId="0" borderId="0" xfId="0" applyFont="1"/>
    <xf numFmtId="164" fontId="46" fillId="0" borderId="0" xfId="1" applyFont="1"/>
    <xf numFmtId="174" fontId="28" fillId="54" borderId="61" xfId="96" applyNumberFormat="1" applyFont="1" applyFill="1" applyBorder="1" applyAlignment="1">
      <alignment horizontal="center" vertical="center" wrapText="1"/>
    </xf>
    <xf numFmtId="174" fontId="28" fillId="54" borderId="62" xfId="96" applyNumberFormat="1" applyFont="1" applyFill="1" applyBorder="1" applyAlignment="1">
      <alignment horizontal="center" vertical="center" wrapText="1"/>
    </xf>
    <xf numFmtId="0" fontId="28" fillId="54" borderId="64" xfId="0" applyFont="1" applyFill="1" applyBorder="1" applyAlignment="1">
      <alignment horizontal="center" vertical="top"/>
    </xf>
    <xf numFmtId="0" fontId="28" fillId="54" borderId="65" xfId="0" applyFont="1" applyFill="1" applyBorder="1" applyAlignment="1">
      <alignment horizontal="center" vertical="top"/>
    </xf>
    <xf numFmtId="3" fontId="29" fillId="60" borderId="64" xfId="0" applyNumberFormat="1" applyFont="1" applyFill="1" applyBorder="1" applyAlignment="1">
      <alignment vertical="center"/>
    </xf>
    <xf numFmtId="3" fontId="29" fillId="60" borderId="65" xfId="0" applyNumberFormat="1" applyFont="1" applyFill="1" applyBorder="1" applyAlignment="1">
      <alignment vertical="center"/>
    </xf>
    <xf numFmtId="178" fontId="29" fillId="60" borderId="64" xfId="0" applyNumberFormat="1" applyFont="1" applyFill="1" applyBorder="1"/>
    <xf numFmtId="178" fontId="29" fillId="60" borderId="65" xfId="0" applyNumberFormat="1" applyFont="1" applyFill="1" applyBorder="1"/>
    <xf numFmtId="0" fontId="28" fillId="54" borderId="66" xfId="0" applyFont="1" applyFill="1" applyBorder="1" applyAlignment="1">
      <alignment vertical="center"/>
    </xf>
    <xf numFmtId="3" fontId="28" fillId="54" borderId="67" xfId="0" applyNumberFormat="1" applyFont="1" applyFill="1" applyBorder="1" applyAlignment="1">
      <alignment vertical="center"/>
    </xf>
    <xf numFmtId="178" fontId="28" fillId="60" borderId="64" xfId="0" applyNumberFormat="1" applyFont="1" applyFill="1" applyBorder="1"/>
    <xf numFmtId="178" fontId="28" fillId="60" borderId="65" xfId="0" applyNumberFormat="1" applyFont="1" applyFill="1" applyBorder="1"/>
    <xf numFmtId="3" fontId="29" fillId="0" borderId="64" xfId="0" applyNumberFormat="1" applyFont="1" applyBorder="1" applyAlignment="1">
      <alignment vertical="center"/>
    </xf>
    <xf numFmtId="3" fontId="29" fillId="0" borderId="65" xfId="88" applyNumberFormat="1" applyFont="1" applyBorder="1" applyAlignment="1">
      <alignment horizontal="right" vertical="center"/>
    </xf>
    <xf numFmtId="3" fontId="28" fillId="0" borderId="65" xfId="88" applyNumberFormat="1" applyFont="1" applyBorder="1" applyAlignment="1">
      <alignment horizontal="right" vertical="center"/>
    </xf>
    <xf numFmtId="178" fontId="28" fillId="53" borderId="67" xfId="0" applyNumberFormat="1" applyFont="1" applyFill="1" applyBorder="1"/>
    <xf numFmtId="178" fontId="28" fillId="53" borderId="68" xfId="0" applyNumberFormat="1" applyFont="1" applyFill="1" applyBorder="1"/>
    <xf numFmtId="3" fontId="29" fillId="0" borderId="65" xfId="0" applyNumberFormat="1" applyFont="1" applyBorder="1" applyAlignment="1">
      <alignment vertical="center"/>
    </xf>
    <xf numFmtId="178" fontId="29" fillId="60" borderId="67" xfId="0" applyNumberFormat="1" applyFont="1" applyFill="1" applyBorder="1" applyAlignment="1">
      <alignment horizontal="center"/>
    </xf>
    <xf numFmtId="178" fontId="28" fillId="60" borderId="67" xfId="0" applyNumberFormat="1" applyFont="1" applyFill="1" applyBorder="1" applyAlignment="1">
      <alignment horizontal="center"/>
    </xf>
    <xf numFmtId="0" fontId="35" fillId="0" borderId="0" xfId="95" applyFont="1" applyFill="1"/>
    <xf numFmtId="0" fontId="34" fillId="0" borderId="0" xfId="95" applyFont="1" applyBorder="1" applyAlignment="1"/>
    <xf numFmtId="0" fontId="35" fillId="0" borderId="0" xfId="95" applyFont="1"/>
    <xf numFmtId="3" fontId="35" fillId="0" borderId="0" xfId="95" applyNumberFormat="1" applyFont="1"/>
    <xf numFmtId="3" fontId="35" fillId="0" borderId="0" xfId="95" applyNumberFormat="1" applyFont="1" applyFill="1" applyBorder="1"/>
    <xf numFmtId="0" fontId="34" fillId="0" borderId="0" xfId="95" applyFont="1" applyFill="1" applyBorder="1"/>
    <xf numFmtId="175" fontId="34" fillId="54" borderId="32" xfId="95" applyNumberFormat="1" applyFont="1" applyFill="1" applyBorder="1" applyAlignment="1">
      <alignment horizontal="center" wrapText="1"/>
    </xf>
    <xf numFmtId="175" fontId="34" fillId="54" borderId="115" xfId="95" applyNumberFormat="1" applyFont="1" applyFill="1" applyBorder="1" applyAlignment="1">
      <alignment horizontal="center" wrapText="1"/>
    </xf>
    <xf numFmtId="174" fontId="34" fillId="0" borderId="122" xfId="95" applyNumberFormat="1" applyFont="1" applyFill="1" applyBorder="1" applyAlignment="1">
      <alignment horizontal="center" wrapText="1"/>
    </xf>
    <xf numFmtId="17" fontId="34" fillId="54" borderId="33" xfId="95" applyNumberFormat="1" applyFont="1" applyFill="1" applyBorder="1" applyAlignment="1">
      <alignment horizontal="center" wrapText="1"/>
    </xf>
    <xf numFmtId="17" fontId="34" fillId="54" borderId="37" xfId="95" applyNumberFormat="1" applyFont="1" applyFill="1" applyBorder="1" applyAlignment="1">
      <alignment horizontal="center" wrapText="1"/>
    </xf>
    <xf numFmtId="0" fontId="34" fillId="0" borderId="122" xfId="95" applyFont="1" applyFill="1" applyBorder="1" applyAlignment="1">
      <alignment horizontal="center" wrapText="1"/>
    </xf>
    <xf numFmtId="165" fontId="35" fillId="0" borderId="33" xfId="95" applyNumberFormat="1" applyFont="1" applyBorder="1" applyAlignment="1">
      <alignment horizontal="right"/>
    </xf>
    <xf numFmtId="165" fontId="35" fillId="0" borderId="37" xfId="95" applyNumberFormat="1" applyFont="1" applyBorder="1" applyAlignment="1">
      <alignment horizontal="right"/>
    </xf>
    <xf numFmtId="3" fontId="35" fillId="0" borderId="122" xfId="95" applyNumberFormat="1" applyFont="1" applyFill="1" applyBorder="1" applyAlignment="1">
      <alignment horizontal="right"/>
    </xf>
    <xf numFmtId="165" fontId="34" fillId="53" borderId="33" xfId="95" applyNumberFormat="1" applyFont="1" applyFill="1" applyBorder="1" applyAlignment="1">
      <alignment horizontal="right"/>
    </xf>
    <xf numFmtId="165" fontId="34" fillId="53" borderId="37" xfId="95" applyNumberFormat="1" applyFont="1" applyFill="1" applyBorder="1" applyAlignment="1">
      <alignment horizontal="right"/>
    </xf>
    <xf numFmtId="3" fontId="34" fillId="0" borderId="122" xfId="95" applyNumberFormat="1" applyFont="1" applyFill="1" applyBorder="1" applyAlignment="1">
      <alignment horizontal="right"/>
    </xf>
    <xf numFmtId="0" fontId="35" fillId="0" borderId="0" xfId="95" applyFont="1" applyFill="1" applyAlignment="1">
      <alignment wrapText="1"/>
    </xf>
    <xf numFmtId="165" fontId="35" fillId="0" borderId="33" xfId="95" applyNumberFormat="1" applyFont="1" applyBorder="1" applyAlignment="1">
      <alignment horizontal="right" wrapText="1"/>
    </xf>
    <xf numFmtId="165" fontId="35" fillId="0" borderId="37" xfId="95" applyNumberFormat="1" applyFont="1" applyBorder="1" applyAlignment="1">
      <alignment horizontal="right" wrapText="1"/>
    </xf>
    <xf numFmtId="3" fontId="35" fillId="0" borderId="122" xfId="95" applyNumberFormat="1" applyFont="1" applyFill="1" applyBorder="1" applyAlignment="1">
      <alignment horizontal="right" wrapText="1"/>
    </xf>
    <xf numFmtId="3" fontId="35" fillId="0" borderId="0" xfId="95" applyNumberFormat="1" applyFont="1" applyAlignment="1">
      <alignment wrapText="1"/>
    </xf>
    <xf numFmtId="0" fontId="35" fillId="0" borderId="0" xfId="95" applyFont="1" applyAlignment="1">
      <alignment wrapText="1"/>
    </xf>
    <xf numFmtId="3" fontId="34" fillId="0" borderId="122" xfId="95" applyNumberFormat="1" applyFont="1" applyFill="1" applyBorder="1" applyAlignment="1">
      <alignment horizontal="right" wrapText="1"/>
    </xf>
    <xf numFmtId="3" fontId="37" fillId="0" borderId="0" xfId="95" applyNumberFormat="1" applyFont="1" applyFill="1"/>
    <xf numFmtId="165" fontId="34" fillId="53" borderId="34" xfId="95" applyNumberFormat="1" applyFont="1" applyFill="1" applyBorder="1" applyAlignment="1">
      <alignment horizontal="right"/>
    </xf>
    <xf numFmtId="165" fontId="34" fillId="53" borderId="40" xfId="95" applyNumberFormat="1" applyFont="1" applyFill="1" applyBorder="1" applyAlignment="1">
      <alignment horizontal="right"/>
    </xf>
    <xf numFmtId="165" fontId="37" fillId="0" borderId="0" xfId="95" applyNumberFormat="1" applyFont="1"/>
    <xf numFmtId="3" fontId="35" fillId="0" borderId="0" xfId="95" applyNumberFormat="1" applyFont="1" applyFill="1" applyBorder="1" applyAlignment="1">
      <alignment horizontal="right"/>
    </xf>
    <xf numFmtId="3" fontId="35" fillId="0" borderId="12" xfId="95" applyNumberFormat="1" applyFont="1" applyBorder="1"/>
    <xf numFmtId="3" fontId="37" fillId="0" borderId="0" xfId="95" applyNumberFormat="1" applyFont="1"/>
    <xf numFmtId="3" fontId="35" fillId="0" borderId="0" xfId="95" applyNumberFormat="1" applyFont="1" applyBorder="1"/>
    <xf numFmtId="180" fontId="35" fillId="0" borderId="0" xfId="104" applyFont="1"/>
    <xf numFmtId="0" fontId="35" fillId="0" borderId="123" xfId="95" applyFont="1" applyFill="1" applyBorder="1" applyAlignment="1">
      <alignment horizontal="right" wrapText="1"/>
    </xf>
    <xf numFmtId="0" fontId="35" fillId="0" borderId="0" xfId="95" applyFont="1" applyFill="1" applyBorder="1" applyAlignment="1">
      <alignment horizontal="right" wrapText="1"/>
    </xf>
    <xf numFmtId="3" fontId="35" fillId="0" borderId="0" xfId="95" applyNumberFormat="1" applyFont="1" applyBorder="1" applyAlignment="1">
      <alignment horizontal="right"/>
    </xf>
    <xf numFmtId="0" fontId="34" fillId="0" borderId="0" xfId="95" applyFont="1"/>
    <xf numFmtId="0" fontId="34" fillId="0" borderId="0" xfId="95" applyFont="1" applyFill="1" applyBorder="1" applyAlignment="1"/>
    <xf numFmtId="0" fontId="34" fillId="54" borderId="115" xfId="95" applyFont="1" applyFill="1" applyBorder="1" applyAlignment="1">
      <alignment horizontal="center" vertical="center" wrapText="1"/>
    </xf>
    <xf numFmtId="0" fontId="34" fillId="54" borderId="33" xfId="95" applyFont="1" applyFill="1" applyBorder="1" applyAlignment="1">
      <alignment horizontal="center" wrapText="1"/>
    </xf>
    <xf numFmtId="0" fontId="34" fillId="54" borderId="37" xfId="95" applyFont="1" applyFill="1" applyBorder="1" applyAlignment="1">
      <alignment horizontal="center" wrapText="1"/>
    </xf>
    <xf numFmtId="0" fontId="34" fillId="53" borderId="30" xfId="95" applyFont="1" applyFill="1" applyBorder="1" applyAlignment="1">
      <alignment wrapText="1"/>
    </xf>
    <xf numFmtId="0" fontId="35" fillId="0" borderId="30" xfId="95" applyFont="1" applyBorder="1" applyAlignment="1">
      <alignment wrapText="1"/>
    </xf>
    <xf numFmtId="0" fontId="34" fillId="0" borderId="30" xfId="95" applyFont="1" applyBorder="1" applyAlignment="1">
      <alignment wrapText="1"/>
    </xf>
    <xf numFmtId="165" fontId="34" fillId="0" borderId="33" xfId="95" applyNumberFormat="1" applyFont="1" applyBorder="1" applyAlignment="1">
      <alignment horizontal="right"/>
    </xf>
    <xf numFmtId="165" fontId="34" fillId="0" borderId="37" xfId="95" applyNumberFormat="1" applyFont="1" applyBorder="1" applyAlignment="1">
      <alignment horizontal="right"/>
    </xf>
    <xf numFmtId="0" fontId="34" fillId="54" borderId="31" xfId="95" applyFont="1" applyFill="1" applyBorder="1" applyAlignment="1">
      <alignment wrapText="1"/>
    </xf>
    <xf numFmtId="165" fontId="34" fillId="54" borderId="34" xfId="95" applyNumberFormat="1" applyFont="1" applyFill="1" applyBorder="1" applyAlignment="1">
      <alignment horizontal="right"/>
    </xf>
    <xf numFmtId="165" fontId="34" fillId="54" borderId="40" xfId="95" applyNumberFormat="1" applyFont="1" applyFill="1" applyBorder="1" applyAlignment="1">
      <alignment horizontal="right"/>
    </xf>
    <xf numFmtId="165" fontId="37" fillId="0" borderId="0" xfId="95" applyNumberFormat="1" applyFont="1" applyBorder="1" applyAlignment="1">
      <alignment horizontal="right"/>
    </xf>
    <xf numFmtId="165" fontId="35" fillId="0" borderId="0" xfId="95" applyNumberFormat="1" applyFont="1"/>
    <xf numFmtId="174" fontId="34" fillId="54" borderId="32" xfId="95" applyNumberFormat="1" applyFont="1" applyFill="1" applyBorder="1" applyAlignment="1">
      <alignment horizontal="center" wrapText="1"/>
    </xf>
    <xf numFmtId="174" fontId="34" fillId="54" borderId="115" xfId="95" applyNumberFormat="1" applyFont="1" applyFill="1" applyBorder="1" applyAlignment="1">
      <alignment horizontal="center" wrapText="1"/>
    </xf>
    <xf numFmtId="0" fontId="35" fillId="0" borderId="30" xfId="95" applyFont="1" applyFill="1" applyBorder="1" applyAlignment="1">
      <alignment wrapText="1"/>
    </xf>
    <xf numFmtId="0" fontId="35" fillId="0" borderId="33" xfId="95" applyFont="1" applyFill="1" applyBorder="1" applyAlignment="1">
      <alignment wrapText="1"/>
    </xf>
    <xf numFmtId="3" fontId="35" fillId="0" borderId="33" xfId="95" applyNumberFormat="1" applyFont="1" applyFill="1" applyBorder="1" applyAlignment="1">
      <alignment horizontal="right"/>
    </xf>
    <xf numFmtId="3" fontId="35" fillId="0" borderId="37" xfId="95" applyNumberFormat="1" applyFont="1" applyFill="1" applyBorder="1" applyAlignment="1">
      <alignment horizontal="right"/>
    </xf>
    <xf numFmtId="0" fontId="35" fillId="0" borderId="33" xfId="95" applyFont="1" applyBorder="1" applyAlignment="1"/>
    <xf numFmtId="3" fontId="35" fillId="0" borderId="33" xfId="95" applyNumberFormat="1" applyFont="1" applyBorder="1" applyAlignment="1">
      <alignment horizontal="right"/>
    </xf>
    <xf numFmtId="3" fontId="35" fillId="0" borderId="37" xfId="95" applyNumberFormat="1" applyFont="1" applyBorder="1" applyAlignment="1">
      <alignment horizontal="right"/>
    </xf>
    <xf numFmtId="0" fontId="34" fillId="54" borderId="34" xfId="95" applyFont="1" applyFill="1" applyBorder="1" applyAlignment="1">
      <alignment wrapText="1"/>
    </xf>
    <xf numFmtId="3" fontId="34" fillId="54" borderId="34" xfId="95" applyNumberFormat="1" applyFont="1" applyFill="1" applyBorder="1" applyAlignment="1">
      <alignment horizontal="right" wrapText="1"/>
    </xf>
    <xf numFmtId="3" fontId="34" fillId="54" borderId="40" xfId="95" applyNumberFormat="1" applyFont="1" applyFill="1" applyBorder="1" applyAlignment="1">
      <alignment horizontal="right" wrapText="1"/>
    </xf>
    <xf numFmtId="0" fontId="34" fillId="54" borderId="29" xfId="95" applyFont="1" applyFill="1" applyBorder="1" applyAlignment="1">
      <alignment wrapText="1"/>
    </xf>
    <xf numFmtId="17" fontId="34" fillId="54" borderId="115" xfId="95" applyNumberFormat="1" applyFont="1" applyFill="1" applyBorder="1" applyAlignment="1">
      <alignment horizontal="center" wrapText="1"/>
    </xf>
    <xf numFmtId="3" fontId="35" fillId="0" borderId="37" xfId="95" applyNumberFormat="1" applyFont="1" applyBorder="1" applyAlignment="1"/>
    <xf numFmtId="3" fontId="34" fillId="54" borderId="40" xfId="95" applyNumberFormat="1" applyFont="1" applyFill="1" applyBorder="1" applyAlignment="1">
      <alignment horizontal="right" vertical="center" wrapText="1"/>
    </xf>
    <xf numFmtId="181" fontId="35" fillId="0" borderId="0" xfId="106" applyFont="1"/>
    <xf numFmtId="180" fontId="34" fillId="0" borderId="0" xfId="104" applyFont="1"/>
    <xf numFmtId="182" fontId="34" fillId="0" borderId="0" xfId="104" applyNumberFormat="1" applyFont="1"/>
    <xf numFmtId="182" fontId="34" fillId="0" borderId="0" xfId="104" applyNumberFormat="1" applyFont="1" applyFill="1" applyBorder="1"/>
    <xf numFmtId="0" fontId="34" fillId="0" borderId="0" xfId="95" applyFont="1" applyFill="1"/>
    <xf numFmtId="3" fontId="34" fillId="0" borderId="0" xfId="95" applyNumberFormat="1" applyFont="1"/>
    <xf numFmtId="3" fontId="35" fillId="0" borderId="0" xfId="95" applyNumberFormat="1" applyFont="1" applyFill="1"/>
    <xf numFmtId="180" fontId="34" fillId="0" borderId="0" xfId="104" applyFont="1" applyFill="1"/>
    <xf numFmtId="182" fontId="34" fillId="0" borderId="0" xfId="104" applyNumberFormat="1" applyFont="1" applyFill="1"/>
    <xf numFmtId="3" fontId="34" fillId="0" borderId="0" xfId="95" applyNumberFormat="1" applyFont="1" applyFill="1"/>
    <xf numFmtId="0" fontId="35" fillId="0" borderId="0" xfId="95" applyFont="1" applyFill="1" applyBorder="1" applyAlignment="1">
      <alignment wrapText="1"/>
    </xf>
    <xf numFmtId="9" fontId="35" fillId="0" borderId="0" xfId="107" applyFont="1" applyFill="1"/>
    <xf numFmtId="3" fontId="34" fillId="0" borderId="0" xfId="95" applyNumberFormat="1" applyFont="1" applyFill="1" applyBorder="1" applyAlignment="1">
      <alignment horizontal="right"/>
    </xf>
    <xf numFmtId="9" fontId="34" fillId="0" borderId="0" xfId="107" applyFont="1" applyFill="1"/>
    <xf numFmtId="0" fontId="35" fillId="0" borderId="0" xfId="95" applyFont="1" applyBorder="1" applyAlignment="1">
      <alignment wrapText="1"/>
    </xf>
    <xf numFmtId="0" fontId="34" fillId="0" borderId="0" xfId="95" applyFont="1" applyFill="1" applyBorder="1" applyAlignment="1">
      <alignment horizontal="left" vertical="center" wrapText="1"/>
    </xf>
    <xf numFmtId="3" fontId="34" fillId="0" borderId="0" xfId="95" applyNumberFormat="1" applyFont="1" applyFill="1" applyBorder="1" applyAlignment="1">
      <alignment vertical="center" wrapText="1"/>
    </xf>
    <xf numFmtId="175" fontId="34" fillId="0" borderId="0" xfId="95" applyNumberFormat="1" applyFont="1" applyAlignment="1">
      <alignment horizontal="left"/>
    </xf>
    <xf numFmtId="0" fontId="35" fillId="0" borderId="0" xfId="95" applyFont="1" applyAlignment="1">
      <alignment horizontal="center" vertical="center"/>
    </xf>
    <xf numFmtId="0" fontId="34" fillId="53" borderId="32" xfId="95" applyFont="1" applyFill="1" applyBorder="1" applyAlignment="1">
      <alignment horizontal="center" vertical="center" wrapText="1"/>
    </xf>
    <xf numFmtId="3" fontId="56" fillId="0" borderId="0" xfId="0" applyNumberFormat="1" applyFont="1"/>
    <xf numFmtId="0" fontId="57" fillId="0" borderId="0" xfId="0" applyFont="1"/>
    <xf numFmtId="3" fontId="57" fillId="0" borderId="0" xfId="0" applyNumberFormat="1" applyFont="1"/>
    <xf numFmtId="0" fontId="35" fillId="0" borderId="0" xfId="0" applyFont="1" applyFill="1"/>
    <xf numFmtId="0" fontId="34" fillId="0" borderId="0" xfId="0" applyFont="1" applyFill="1" applyBorder="1"/>
    <xf numFmtId="175" fontId="34" fillId="54" borderId="124" xfId="0" applyNumberFormat="1" applyFont="1" applyFill="1" applyBorder="1" applyAlignment="1">
      <alignment horizontal="center" wrapText="1"/>
    </xf>
    <xf numFmtId="14" fontId="34" fillId="54" borderId="125" xfId="0" applyNumberFormat="1" applyFont="1" applyFill="1" applyBorder="1" applyAlignment="1">
      <alignment horizontal="center" vertical="center" wrapText="1"/>
    </xf>
    <xf numFmtId="0" fontId="35" fillId="0" borderId="126" xfId="0" applyFont="1" applyBorder="1" applyAlignment="1">
      <alignment horizontal="justify" vertical="top" wrapText="1"/>
    </xf>
    <xf numFmtId="3" fontId="35" fillId="0" borderId="126" xfId="0" applyNumberFormat="1" applyFont="1" applyBorder="1" applyAlignment="1">
      <alignment vertical="top" wrapText="1"/>
    </xf>
    <xf numFmtId="0" fontId="34" fillId="54" borderId="126" xfId="0" applyFont="1" applyFill="1" applyBorder="1" applyAlignment="1">
      <alignment horizontal="left" vertical="center" wrapText="1"/>
    </xf>
    <xf numFmtId="3" fontId="34" fillId="54" borderId="126" xfId="0" applyNumberFormat="1" applyFont="1" applyFill="1" applyBorder="1" applyAlignment="1">
      <alignment vertical="center" wrapText="1"/>
    </xf>
    <xf numFmtId="0" fontId="34" fillId="0" borderId="0" xfId="0" applyFont="1" applyFill="1" applyBorder="1" applyAlignment="1">
      <alignment horizontal="center" vertical="center" wrapText="1"/>
    </xf>
    <xf numFmtId="3" fontId="34" fillId="0" borderId="0" xfId="0" applyNumberFormat="1" applyFont="1" applyFill="1" applyBorder="1" applyAlignment="1">
      <alignment vertical="center" wrapText="1"/>
    </xf>
    <xf numFmtId="0" fontId="34" fillId="0" borderId="0" xfId="0" applyFont="1" applyFill="1" applyBorder="1" applyAlignment="1">
      <alignment horizontal="left" vertical="center" wrapText="1"/>
    </xf>
    <xf numFmtId="0" fontId="34" fillId="0" borderId="0" xfId="0" applyFont="1" applyBorder="1" applyAlignment="1">
      <alignment horizontal="justify" vertical="top" wrapText="1"/>
    </xf>
    <xf numFmtId="3" fontId="35" fillId="0" borderId="0" xfId="0" applyNumberFormat="1" applyFont="1" applyBorder="1" applyAlignment="1">
      <alignment vertical="top" wrapText="1"/>
    </xf>
    <xf numFmtId="0" fontId="35" fillId="0" borderId="0" xfId="0" applyFont="1" applyBorder="1" applyAlignment="1">
      <alignment horizontal="justify" vertical="top" wrapText="1"/>
    </xf>
    <xf numFmtId="3" fontId="35" fillId="0" borderId="126" xfId="0" applyNumberFormat="1" applyFont="1" applyBorder="1"/>
    <xf numFmtId="3" fontId="37" fillId="0" borderId="0" xfId="0" applyNumberFormat="1" applyFont="1"/>
    <xf numFmtId="0" fontId="34" fillId="54" borderId="126" xfId="0" applyFont="1" applyFill="1" applyBorder="1" applyAlignment="1">
      <alignment horizontal="center" vertical="center" wrapText="1"/>
    </xf>
    <xf numFmtId="3" fontId="35" fillId="0" borderId="126" xfId="0" applyNumberFormat="1" applyFont="1" applyFill="1" applyBorder="1" applyAlignment="1">
      <alignment vertical="top" wrapText="1"/>
    </xf>
    <xf numFmtId="3" fontId="35" fillId="0" borderId="0" xfId="0" applyNumberFormat="1" applyFont="1"/>
    <xf numFmtId="0" fontId="38" fillId="0" borderId="0" xfId="0" applyFont="1"/>
    <xf numFmtId="165" fontId="34" fillId="54" borderId="28" xfId="95" applyNumberFormat="1" applyFont="1" applyFill="1" applyBorder="1" applyAlignment="1">
      <alignment wrapText="1"/>
    </xf>
    <xf numFmtId="165" fontId="35" fillId="0" borderId="21" xfId="95" applyNumberFormat="1" applyFont="1" applyBorder="1" applyAlignment="1">
      <alignment horizontal="center" vertical="center" wrapText="1"/>
    </xf>
    <xf numFmtId="10" fontId="35" fillId="0" borderId="21" xfId="108" applyNumberFormat="1" applyFont="1" applyBorder="1" applyAlignment="1">
      <alignment horizontal="right" vertical="center"/>
    </xf>
    <xf numFmtId="10" fontId="35" fillId="0" borderId="22" xfId="108" applyNumberFormat="1" applyFont="1" applyBorder="1" applyAlignment="1">
      <alignment horizontal="right" vertical="center"/>
    </xf>
    <xf numFmtId="165" fontId="35" fillId="0" borderId="24" xfId="95" applyNumberFormat="1" applyFont="1" applyBorder="1" applyAlignment="1">
      <alignment horizontal="center" vertical="center" wrapText="1"/>
    </xf>
    <xf numFmtId="165" fontId="35" fillId="0" borderId="24" xfId="108" applyNumberFormat="1" applyFont="1" applyBorder="1" applyAlignment="1">
      <alignment horizontal="right" vertical="center"/>
    </xf>
    <xf numFmtId="165" fontId="35" fillId="0" borderId="25" xfId="95" applyNumberFormat="1" applyFont="1" applyBorder="1" applyAlignment="1">
      <alignment horizontal="right" vertical="center"/>
    </xf>
    <xf numFmtId="165" fontId="59" fillId="0" borderId="21" xfId="88" quotePrefix="1" applyNumberFormat="1" applyFont="1" applyBorder="1" applyAlignment="1">
      <alignment horizontal="center" vertical="center"/>
    </xf>
    <xf numFmtId="165" fontId="59" fillId="0" borderId="21" xfId="88" applyNumberFormat="1" applyFont="1" applyBorder="1" applyAlignment="1">
      <alignment horizontal="center" vertical="center"/>
    </xf>
    <xf numFmtId="165" fontId="60" fillId="54" borderId="21" xfId="88" applyNumberFormat="1" applyFont="1" applyFill="1" applyBorder="1" applyAlignment="1">
      <alignment horizontal="center" vertical="center"/>
    </xf>
    <xf numFmtId="165" fontId="60" fillId="54" borderId="24" xfId="88" applyNumberFormat="1" applyFont="1" applyFill="1" applyBorder="1" applyAlignment="1">
      <alignment horizontal="center" vertical="center"/>
    </xf>
    <xf numFmtId="174" fontId="58" fillId="53" borderId="127" xfId="0" applyNumberFormat="1" applyFont="1" applyFill="1" applyBorder="1" applyAlignment="1">
      <alignment horizontal="center" vertical="center" wrapText="1"/>
    </xf>
    <xf numFmtId="174" fontId="58" fillId="53" borderId="128" xfId="0" applyNumberFormat="1" applyFont="1" applyFill="1" applyBorder="1" applyAlignment="1">
      <alignment horizontal="center" vertical="center" wrapText="1"/>
    </xf>
    <xf numFmtId="174" fontId="58" fillId="53" borderId="129" xfId="0" applyNumberFormat="1" applyFont="1" applyFill="1" applyBorder="1" applyAlignment="1">
      <alignment horizontal="center" vertical="center" wrapText="1"/>
    </xf>
    <xf numFmtId="174" fontId="58" fillId="53" borderId="130" xfId="0" applyNumberFormat="1" applyFont="1" applyFill="1" applyBorder="1" applyAlignment="1">
      <alignment horizontal="center" vertical="center" wrapText="1"/>
    </xf>
    <xf numFmtId="0" fontId="57" fillId="0" borderId="78" xfId="0" applyFont="1" applyBorder="1" applyAlignment="1">
      <alignment vertical="center" wrapText="1"/>
    </xf>
    <xf numFmtId="0" fontId="57" fillId="0" borderId="78" xfId="0" applyFont="1" applyBorder="1" applyAlignment="1">
      <alignment horizontal="center" vertical="center" wrapText="1"/>
    </xf>
    <xf numFmtId="164" fontId="57" fillId="0" borderId="131" xfId="1" applyFont="1" applyBorder="1" applyAlignment="1">
      <alignment vertical="center" wrapText="1"/>
    </xf>
    <xf numFmtId="164" fontId="57" fillId="0" borderId="79" xfId="1" applyFont="1" applyBorder="1" applyAlignment="1">
      <alignment vertical="center" wrapText="1"/>
    </xf>
    <xf numFmtId="0" fontId="58" fillId="53" borderId="80" xfId="0" applyFont="1" applyFill="1" applyBorder="1" applyAlignment="1">
      <alignment horizontal="left" vertical="center"/>
    </xf>
    <xf numFmtId="0" fontId="58" fillId="53" borderId="81" xfId="0" applyFont="1" applyFill="1" applyBorder="1" applyAlignment="1">
      <alignment horizontal="center" vertical="center" wrapText="1"/>
    </xf>
    <xf numFmtId="3" fontId="58" fillId="53" borderId="133" xfId="0" applyNumberFormat="1" applyFont="1" applyFill="1" applyBorder="1" applyAlignment="1">
      <alignment horizontal="right" vertical="center" wrapText="1"/>
    </xf>
    <xf numFmtId="164" fontId="58" fillId="53" borderId="81" xfId="1" applyFont="1" applyFill="1" applyBorder="1" applyAlignment="1">
      <alignment horizontal="right" vertical="center" wrapText="1"/>
    </xf>
    <xf numFmtId="164" fontId="58" fillId="53" borderId="82" xfId="1" applyFont="1" applyFill="1" applyBorder="1" applyAlignment="1">
      <alignment horizontal="right" vertical="center" wrapText="1"/>
    </xf>
    <xf numFmtId="184" fontId="57" fillId="0" borderId="0" xfId="0" applyNumberFormat="1" applyFont="1"/>
    <xf numFmtId="0" fontId="57" fillId="0" borderId="77" xfId="0" applyFont="1" applyBorder="1" applyAlignment="1">
      <alignment horizontal="center" vertical="center" wrapText="1"/>
    </xf>
    <xf numFmtId="0" fontId="61" fillId="0" borderId="0" xfId="0" applyFont="1"/>
    <xf numFmtId="164" fontId="62" fillId="53" borderId="129" xfId="1" applyFont="1" applyFill="1" applyBorder="1" applyAlignment="1">
      <alignment horizontal="center" vertical="center" wrapText="1"/>
    </xf>
    <xf numFmtId="164" fontId="62" fillId="53" borderId="130" xfId="1" applyFont="1" applyFill="1" applyBorder="1" applyAlignment="1">
      <alignment horizontal="center" vertical="center" wrapText="1"/>
    </xf>
    <xf numFmtId="0" fontId="61" fillId="0" borderId="78" xfId="0" applyFont="1" applyBorder="1" applyAlignment="1">
      <alignment vertical="center" wrapText="1"/>
    </xf>
    <xf numFmtId="0" fontId="61" fillId="0" borderId="78" xfId="0" applyFont="1" applyBorder="1" applyAlignment="1">
      <alignment horizontal="center" vertical="center" wrapText="1"/>
    </xf>
    <xf numFmtId="164" fontId="61" fillId="0" borderId="78" xfId="1" applyFont="1" applyFill="1" applyBorder="1" applyAlignment="1">
      <alignment vertical="center" wrapText="1"/>
    </xf>
    <xf numFmtId="164" fontId="61" fillId="0" borderId="79" xfId="1" applyFont="1" applyBorder="1" applyAlignment="1">
      <alignment vertical="center" wrapText="1"/>
    </xf>
    <xf numFmtId="3" fontId="61" fillId="0" borderId="0" xfId="0" applyNumberFormat="1" applyFont="1"/>
    <xf numFmtId="0" fontId="61" fillId="0" borderId="78" xfId="0" applyFont="1" applyFill="1" applyBorder="1" applyAlignment="1">
      <alignment vertical="center" wrapText="1"/>
    </xf>
    <xf numFmtId="164" fontId="61" fillId="0" borderId="79" xfId="1" applyFont="1" applyFill="1" applyBorder="1" applyAlignment="1">
      <alignment vertical="center" wrapText="1"/>
    </xf>
    <xf numFmtId="170" fontId="61" fillId="0" borderId="78" xfId="0" applyNumberFormat="1" applyFont="1" applyFill="1" applyBorder="1" applyAlignment="1">
      <alignment vertical="center" wrapText="1"/>
    </xf>
    <xf numFmtId="170" fontId="61" fillId="0" borderId="79" xfId="0" applyNumberFormat="1" applyFont="1" applyBorder="1" applyAlignment="1">
      <alignment vertical="center" wrapText="1"/>
    </xf>
    <xf numFmtId="0" fontId="61" fillId="0" borderId="131" xfId="0" applyFont="1" applyBorder="1" applyAlignment="1">
      <alignment vertical="center" wrapText="1"/>
    </xf>
    <xf numFmtId="170" fontId="61" fillId="0" borderId="132" xfId="0" applyNumberFormat="1" applyFont="1" applyBorder="1" applyAlignment="1">
      <alignment vertical="center" wrapText="1"/>
    </xf>
    <xf numFmtId="0" fontId="62" fillId="53" borderId="80" xfId="0" applyFont="1" applyFill="1" applyBorder="1" applyAlignment="1">
      <alignment vertical="center"/>
    </xf>
    <xf numFmtId="0" fontId="62" fillId="53" borderId="81" xfId="0" applyFont="1" applyFill="1" applyBorder="1" applyAlignment="1">
      <alignment vertical="center"/>
    </xf>
    <xf numFmtId="3" fontId="62" fillId="53" borderId="81" xfId="0" applyNumberFormat="1" applyFont="1" applyFill="1" applyBorder="1" applyAlignment="1">
      <alignment vertical="center" wrapText="1"/>
    </xf>
    <xf numFmtId="3" fontId="62" fillId="53" borderId="82" xfId="0" applyNumberFormat="1" applyFont="1" applyFill="1" applyBorder="1" applyAlignment="1">
      <alignment vertical="center" wrapText="1"/>
    </xf>
    <xf numFmtId="3" fontId="61" fillId="0" borderId="134" xfId="0" applyNumberFormat="1" applyFont="1" applyBorder="1"/>
    <xf numFmtId="184" fontId="61" fillId="0" borderId="0" xfId="0" applyNumberFormat="1" applyFont="1"/>
    <xf numFmtId="184" fontId="61" fillId="0" borderId="134" xfId="0" applyNumberFormat="1" applyFont="1" applyBorder="1"/>
    <xf numFmtId="0" fontId="61" fillId="0" borderId="77" xfId="0" applyFont="1" applyBorder="1" applyAlignment="1">
      <alignment horizontal="center" vertical="center" wrapText="1"/>
    </xf>
    <xf numFmtId="0" fontId="61" fillId="0" borderId="77" xfId="0" applyFont="1" applyFill="1" applyBorder="1" applyAlignment="1">
      <alignment horizontal="center" vertical="center" wrapText="1"/>
    </xf>
    <xf numFmtId="49" fontId="61" fillId="0" borderId="77" xfId="0" applyNumberFormat="1" applyFont="1" applyBorder="1" applyAlignment="1">
      <alignment horizontal="center" vertical="center" wrapText="1"/>
    </xf>
    <xf numFmtId="0" fontId="57" fillId="0" borderId="0" xfId="109" applyFont="1"/>
    <xf numFmtId="0" fontId="57" fillId="0" borderId="0" xfId="109" applyFont="1" applyAlignment="1">
      <alignment horizontal="center"/>
    </xf>
    <xf numFmtId="0" fontId="57" fillId="0" borderId="30" xfId="0" applyFont="1" applyBorder="1" applyAlignment="1">
      <alignment horizontal="left" vertical="center" wrapText="1"/>
    </xf>
    <xf numFmtId="0" fontId="57" fillId="0" borderId="33" xfId="0" applyFont="1" applyBorder="1" applyAlignment="1">
      <alignment horizontal="left" vertical="center" wrapText="1"/>
    </xf>
    <xf numFmtId="0" fontId="57" fillId="0" borderId="33" xfId="0" applyFont="1" applyBorder="1" applyAlignment="1">
      <alignment horizontal="center" vertical="center" wrapText="1"/>
    </xf>
    <xf numFmtId="0" fontId="57" fillId="0" borderId="31" xfId="0" applyFont="1" applyBorder="1" applyAlignment="1">
      <alignment horizontal="left" vertical="center" wrapText="1"/>
    </xf>
    <xf numFmtId="0" fontId="57" fillId="0" borderId="34" xfId="0" applyFont="1" applyBorder="1" applyAlignment="1">
      <alignment horizontal="left" vertical="center" wrapText="1"/>
    </xf>
    <xf numFmtId="0" fontId="57" fillId="0" borderId="34" xfId="0" applyFont="1" applyBorder="1" applyAlignment="1">
      <alignment horizontal="center" vertical="center" wrapText="1"/>
    </xf>
    <xf numFmtId="165" fontId="28" fillId="54" borderId="21" xfId="88" applyNumberFormat="1" applyFont="1" applyFill="1" applyBorder="1" applyAlignment="1">
      <alignment horizontal="center" vertical="center"/>
    </xf>
    <xf numFmtId="165" fontId="49" fillId="0" borderId="0" xfId="0" applyNumberFormat="1" applyFont="1"/>
    <xf numFmtId="0" fontId="34" fillId="54" borderId="18" xfId="97" applyFont="1" applyFill="1" applyBorder="1" applyAlignment="1">
      <alignment horizontal="center" vertical="top" wrapText="1"/>
    </xf>
    <xf numFmtId="0" fontId="34" fillId="54" borderId="19" xfId="97" applyFont="1" applyFill="1" applyBorder="1" applyAlignment="1">
      <alignment horizontal="center" vertical="top" wrapText="1"/>
    </xf>
    <xf numFmtId="0" fontId="35" fillId="0" borderId="20" xfId="100" applyFont="1" applyBorder="1" applyAlignment="1">
      <alignment horizontal="justify" vertical="center" wrapText="1"/>
    </xf>
    <xf numFmtId="3" fontId="35" fillId="0" borderId="21" xfId="100" applyNumberFormat="1" applyFont="1" applyBorder="1" applyAlignment="1">
      <alignment horizontal="center" vertical="center" wrapText="1"/>
    </xf>
    <xf numFmtId="165" fontId="35" fillId="0" borderId="21" xfId="100" applyNumberFormat="1" applyFont="1" applyBorder="1" applyAlignment="1">
      <alignment horizontal="right" vertical="center" wrapText="1"/>
    </xf>
    <xf numFmtId="165" fontId="35" fillId="0" borderId="88" xfId="100" applyNumberFormat="1" applyFont="1" applyBorder="1" applyAlignment="1">
      <alignment horizontal="right" vertical="center" wrapText="1"/>
    </xf>
    <xf numFmtId="165" fontId="35" fillId="0" borderId="22" xfId="100" applyNumberFormat="1" applyFont="1" applyBorder="1" applyAlignment="1">
      <alignment horizontal="right" vertical="center" wrapText="1"/>
    </xf>
    <xf numFmtId="0" fontId="34" fillId="54" borderId="20" xfId="100" applyFont="1" applyFill="1" applyBorder="1" applyAlignment="1">
      <alignment horizontal="left" vertical="center" wrapText="1"/>
    </xf>
    <xf numFmtId="0" fontId="34" fillId="54" borderId="21" xfId="100" applyFont="1" applyFill="1" applyBorder="1" applyAlignment="1">
      <alignment horizontal="center" vertical="center" wrapText="1"/>
    </xf>
    <xf numFmtId="165" fontId="34" fillId="54" borderId="21" xfId="100" applyNumberFormat="1" applyFont="1" applyFill="1" applyBorder="1" applyAlignment="1">
      <alignment horizontal="right" vertical="center" wrapText="1"/>
    </xf>
    <xf numFmtId="165" fontId="34" fillId="54" borderId="22" xfId="100" applyNumberFormat="1" applyFont="1" applyFill="1" applyBorder="1" applyAlignment="1">
      <alignment horizontal="right" vertical="center" wrapText="1"/>
    </xf>
    <xf numFmtId="0" fontId="35" fillId="0" borderId="20" xfId="100" applyFont="1" applyBorder="1" applyAlignment="1">
      <alignment vertical="center" wrapText="1"/>
    </xf>
    <xf numFmtId="0" fontId="35" fillId="0" borderId="21" xfId="100" applyFont="1" applyBorder="1" applyAlignment="1">
      <alignment vertical="center" wrapText="1"/>
    </xf>
    <xf numFmtId="0" fontId="34" fillId="54" borderId="23" xfId="100" applyFont="1" applyFill="1" applyBorder="1" applyAlignment="1">
      <alignment horizontal="left" vertical="center" wrapText="1"/>
    </xf>
    <xf numFmtId="0" fontId="34" fillId="54" borderId="24" xfId="100" applyFont="1" applyFill="1" applyBorder="1" applyAlignment="1">
      <alignment horizontal="center" vertical="center" wrapText="1"/>
    </xf>
    <xf numFmtId="165" fontId="34" fillId="54" borderId="24" xfId="100" applyNumberFormat="1" applyFont="1" applyFill="1" applyBorder="1" applyAlignment="1">
      <alignment horizontal="right" vertical="center" wrapText="1"/>
    </xf>
    <xf numFmtId="165" fontId="34" fillId="54" borderId="25" xfId="100" applyNumberFormat="1" applyFont="1" applyFill="1" applyBorder="1" applyAlignment="1">
      <alignment horizontal="right" vertical="center" wrapText="1"/>
    </xf>
    <xf numFmtId="165" fontId="35" fillId="60" borderId="52" xfId="94" applyNumberFormat="1" applyFont="1" applyFill="1" applyBorder="1" applyAlignment="1">
      <alignment horizontal="right" vertical="center" wrapText="1"/>
    </xf>
    <xf numFmtId="165" fontId="35" fillId="60" borderId="95" xfId="94" applyNumberFormat="1" applyFont="1" applyFill="1" applyBorder="1" applyAlignment="1">
      <alignment horizontal="right" vertical="center" wrapText="1"/>
    </xf>
    <xf numFmtId="165" fontId="35" fillId="60" borderId="58" xfId="94" applyNumberFormat="1" applyFont="1" applyFill="1" applyBorder="1" applyAlignment="1">
      <alignment horizontal="right" vertical="center" wrapText="1"/>
    </xf>
    <xf numFmtId="165" fontId="34" fillId="56" borderId="52" xfId="94" applyNumberFormat="1" applyFont="1" applyFill="1" applyBorder="1" applyAlignment="1">
      <alignment horizontal="right" vertical="center" wrapText="1"/>
    </xf>
    <xf numFmtId="165" fontId="34" fillId="56" borderId="58" xfId="94" applyNumberFormat="1" applyFont="1" applyFill="1" applyBorder="1" applyAlignment="1">
      <alignment horizontal="right" vertical="center" wrapText="1"/>
    </xf>
    <xf numFmtId="165" fontId="35" fillId="0" borderId="52" xfId="94" applyNumberFormat="1" applyFont="1" applyBorder="1" applyAlignment="1">
      <alignment horizontal="right" vertical="center" wrapText="1"/>
    </xf>
    <xf numFmtId="165" fontId="35" fillId="0" borderId="95" xfId="94" applyNumberFormat="1" applyFont="1" applyBorder="1" applyAlignment="1">
      <alignment horizontal="right" vertical="center" wrapText="1"/>
    </xf>
    <xf numFmtId="165" fontId="34" fillId="56" borderId="55" xfId="94" applyNumberFormat="1" applyFont="1" applyFill="1" applyBorder="1" applyAlignment="1">
      <alignment horizontal="right" vertical="center" wrapText="1"/>
    </xf>
    <xf numFmtId="165" fontId="34" fillId="56" borderId="59" xfId="94" applyNumberFormat="1" applyFont="1" applyFill="1" applyBorder="1" applyAlignment="1">
      <alignment horizontal="right" vertical="center" wrapText="1"/>
    </xf>
    <xf numFmtId="174" fontId="52" fillId="53" borderId="131" xfId="0" applyNumberFormat="1" applyFont="1" applyFill="1" applyBorder="1" applyAlignment="1">
      <alignment horizontal="center" vertical="center"/>
    </xf>
    <xf numFmtId="14" fontId="54" fillId="54" borderId="44" xfId="0" applyNumberFormat="1" applyFont="1" applyFill="1" applyBorder="1" applyAlignment="1">
      <alignment horizontal="center" vertical="center"/>
    </xf>
    <xf numFmtId="0" fontId="54" fillId="54" borderId="18" xfId="0" applyFont="1" applyFill="1" applyBorder="1" applyAlignment="1">
      <alignment horizontal="center" vertical="center"/>
    </xf>
    <xf numFmtId="0" fontId="55" fillId="0" borderId="137" xfId="0" applyFont="1" applyBorder="1" applyAlignment="1">
      <alignment vertical="center"/>
    </xf>
    <xf numFmtId="185" fontId="55" fillId="0" borderId="21" xfId="0" applyNumberFormat="1" applyFont="1" applyBorder="1" applyAlignment="1">
      <alignment vertical="center"/>
    </xf>
    <xf numFmtId="164" fontId="55" fillId="0" borderId="21" xfId="1" applyFont="1" applyBorder="1" applyAlignment="1">
      <alignment vertical="center"/>
    </xf>
    <xf numFmtId="0" fontId="54" fillId="54" borderId="139" xfId="0" applyFont="1" applyFill="1" applyBorder="1" applyAlignment="1">
      <alignment vertical="center"/>
    </xf>
    <xf numFmtId="10" fontId="54" fillId="54" borderId="140" xfId="0" applyNumberFormat="1" applyFont="1" applyFill="1" applyBorder="1" applyAlignment="1">
      <alignment vertical="center"/>
    </xf>
    <xf numFmtId="0" fontId="54" fillId="54" borderId="140" xfId="0" applyFont="1" applyFill="1" applyBorder="1" applyAlignment="1">
      <alignment vertical="center"/>
    </xf>
    <xf numFmtId="164" fontId="54" fillId="54" borderId="140" xfId="1" applyFont="1" applyFill="1" applyBorder="1" applyAlignment="1">
      <alignment vertical="center"/>
    </xf>
    <xf numFmtId="14" fontId="52" fillId="0" borderId="0" xfId="0" applyNumberFormat="1" applyFont="1"/>
    <xf numFmtId="0" fontId="46" fillId="60" borderId="0" xfId="0" applyFont="1" applyFill="1" applyBorder="1"/>
    <xf numFmtId="0" fontId="46" fillId="60" borderId="0" xfId="0" applyFont="1" applyFill="1" applyBorder="1" applyAlignment="1">
      <alignment horizontal="center"/>
    </xf>
    <xf numFmtId="174" fontId="34" fillId="56" borderId="56" xfId="0" applyNumberFormat="1" applyFont="1" applyFill="1" applyBorder="1" applyAlignment="1">
      <alignment horizontal="center" vertical="center" wrapText="1"/>
    </xf>
    <xf numFmtId="0" fontId="35" fillId="60" borderId="0" xfId="0" applyFont="1" applyFill="1" applyBorder="1" applyAlignment="1">
      <alignment horizontal="center" vertical="center" wrapText="1"/>
    </xf>
    <xf numFmtId="0" fontId="44" fillId="56" borderId="57" xfId="0" applyFont="1" applyFill="1" applyBorder="1" applyAlignment="1">
      <alignment horizontal="left" vertical="top" wrapText="1"/>
    </xf>
    <xf numFmtId="0" fontId="34" fillId="56" borderId="36" xfId="0" applyFont="1" applyFill="1" applyBorder="1" applyAlignment="1">
      <alignment horizontal="center" vertical="top" wrapText="1"/>
    </xf>
    <xf numFmtId="0" fontId="34" fillId="54" borderId="36" xfId="0" applyFont="1" applyFill="1" applyBorder="1" applyAlignment="1">
      <alignment horizontal="center" vertical="top" wrapText="1"/>
    </xf>
    <xf numFmtId="0" fontId="34" fillId="54" borderId="39" xfId="0" applyFont="1" applyFill="1" applyBorder="1" applyAlignment="1">
      <alignment horizontal="center" vertical="top" wrapText="1"/>
    </xf>
    <xf numFmtId="0" fontId="35" fillId="60" borderId="0" xfId="0" applyFont="1" applyFill="1" applyBorder="1" applyAlignment="1">
      <alignment horizontal="center" vertical="top" wrapText="1"/>
    </xf>
    <xf numFmtId="0" fontId="35" fillId="0" borderId="30" xfId="0" applyFont="1" applyBorder="1" applyAlignment="1">
      <alignment horizontal="justify" vertical="center" wrapText="1"/>
    </xf>
    <xf numFmtId="164" fontId="35" fillId="0" borderId="33" xfId="1" applyFont="1" applyFill="1" applyBorder="1" applyAlignment="1">
      <alignment horizontal="right" vertical="center" wrapText="1"/>
    </xf>
    <xf numFmtId="164" fontId="35" fillId="0" borderId="37" xfId="1" applyFont="1" applyFill="1" applyBorder="1" applyAlignment="1">
      <alignment horizontal="right" vertical="center" wrapText="1"/>
    </xf>
    <xf numFmtId="3" fontId="37" fillId="60" borderId="0" xfId="0" applyNumberFormat="1" applyFont="1" applyFill="1" applyBorder="1" applyAlignment="1">
      <alignment horizontal="right" vertical="top" wrapText="1"/>
    </xf>
    <xf numFmtId="3" fontId="37" fillId="60" borderId="0" xfId="0" applyNumberFormat="1" applyFont="1" applyFill="1" applyBorder="1" applyAlignment="1">
      <alignment horizontal="center" vertical="top" wrapText="1"/>
    </xf>
    <xf numFmtId="10" fontId="46" fillId="0" borderId="0" xfId="91" applyNumberFormat="1" applyFont="1"/>
    <xf numFmtId="0" fontId="35" fillId="0" borderId="31" xfId="0" applyFont="1" applyBorder="1" applyAlignment="1">
      <alignment horizontal="justify" vertical="center" wrapText="1"/>
    </xf>
    <xf numFmtId="164" fontId="35" fillId="0" borderId="34" xfId="1" applyFont="1" applyFill="1" applyBorder="1" applyAlignment="1">
      <alignment horizontal="right" vertical="center" wrapText="1"/>
    </xf>
    <xf numFmtId="164" fontId="35" fillId="0" borderId="40" xfId="1" applyFont="1" applyFill="1" applyBorder="1" applyAlignment="1">
      <alignment horizontal="right" vertical="center" wrapText="1"/>
    </xf>
    <xf numFmtId="0" fontId="44" fillId="56" borderId="28" xfId="0" applyFont="1" applyFill="1" applyBorder="1" applyAlignment="1">
      <alignment horizontal="center" vertical="center" wrapText="1"/>
    </xf>
    <xf numFmtId="0" fontId="44" fillId="56" borderId="42" xfId="0" applyFont="1" applyFill="1" applyBorder="1" applyAlignment="1">
      <alignment horizontal="center" vertical="center" wrapText="1"/>
    </xf>
    <xf numFmtId="3" fontId="46" fillId="0" borderId="0" xfId="0" applyNumberFormat="1" applyFont="1"/>
    <xf numFmtId="0" fontId="35" fillId="0" borderId="20" xfId="0" applyFont="1" applyBorder="1" applyAlignment="1">
      <alignment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185" fontId="35" fillId="0" borderId="21" xfId="0" applyNumberFormat="1" applyFont="1" applyBorder="1" applyAlignment="1">
      <alignment horizontal="center" vertical="center"/>
    </xf>
    <xf numFmtId="185" fontId="35" fillId="0" borderId="22" xfId="0" applyNumberFormat="1" applyFont="1" applyBorder="1" applyAlignment="1">
      <alignment horizontal="center" vertical="center"/>
    </xf>
    <xf numFmtId="10" fontId="35" fillId="0" borderId="21" xfId="0" applyNumberFormat="1" applyFont="1" applyBorder="1" applyAlignment="1">
      <alignment horizontal="center" vertical="center"/>
    </xf>
    <xf numFmtId="10" fontId="35" fillId="0" borderId="22" xfId="0" applyNumberFormat="1" applyFont="1" applyBorder="1" applyAlignment="1">
      <alignment horizontal="center" vertical="center"/>
    </xf>
    <xf numFmtId="0" fontId="35" fillId="0" borderId="23" xfId="0" applyFont="1" applyBorder="1" applyAlignment="1">
      <alignment vertical="center"/>
    </xf>
    <xf numFmtId="10" fontId="35" fillId="0" borderId="24" xfId="0" applyNumberFormat="1" applyFont="1" applyBorder="1" applyAlignment="1">
      <alignment horizontal="center" vertical="center"/>
    </xf>
    <xf numFmtId="10" fontId="35" fillId="0" borderId="25" xfId="0" applyNumberFormat="1" applyFont="1" applyBorder="1" applyAlignment="1">
      <alignment horizontal="center" vertical="center"/>
    </xf>
    <xf numFmtId="3" fontId="35" fillId="60" borderId="0" xfId="0" applyNumberFormat="1" applyFont="1" applyFill="1" applyBorder="1" applyAlignment="1">
      <alignment horizontal="right" vertical="top" wrapText="1"/>
    </xf>
    <xf numFmtId="3" fontId="35" fillId="60" borderId="0" xfId="0" applyNumberFormat="1" applyFont="1" applyFill="1" applyBorder="1" applyAlignment="1">
      <alignment horizontal="center" vertical="top" wrapText="1"/>
    </xf>
    <xf numFmtId="165" fontId="44" fillId="54" borderId="29" xfId="0" applyNumberFormat="1" applyFont="1" applyFill="1" applyBorder="1" applyAlignment="1">
      <alignment vertical="center" wrapText="1"/>
    </xf>
    <xf numFmtId="165" fontId="34" fillId="54" borderId="115" xfId="88" applyNumberFormat="1" applyFont="1" applyFill="1" applyBorder="1" applyAlignment="1">
      <alignment horizontal="center" vertical="center" wrapText="1"/>
    </xf>
    <xf numFmtId="165" fontId="34" fillId="0" borderId="30" xfId="88" applyNumberFormat="1" applyFont="1" applyBorder="1" applyAlignment="1">
      <alignment vertical="center"/>
    </xf>
    <xf numFmtId="165" fontId="35" fillId="0" borderId="118" xfId="110" applyNumberFormat="1" applyFont="1" applyBorder="1">
      <alignment horizontal="right" vertical="center"/>
    </xf>
    <xf numFmtId="165" fontId="35" fillId="0" borderId="142" xfId="88" applyNumberFormat="1" applyFont="1" applyBorder="1" applyAlignment="1">
      <alignment horizontal="left" vertical="center" indent="3"/>
    </xf>
    <xf numFmtId="165" fontId="35" fillId="0" borderId="31" xfId="88" applyNumberFormat="1" applyFont="1" applyBorder="1" applyAlignment="1">
      <alignment horizontal="left" vertical="center" indent="3"/>
    </xf>
    <xf numFmtId="165" fontId="35" fillId="0" borderId="40" xfId="110" applyNumberFormat="1" applyFont="1" applyBorder="1">
      <alignment horizontal="right" vertical="center"/>
    </xf>
    <xf numFmtId="174" fontId="34" fillId="54" borderId="35" xfId="111" applyNumberFormat="1" applyFont="1" applyFill="1" applyBorder="1" applyAlignment="1">
      <alignment horizontal="center" vertical="center" wrapText="1"/>
    </xf>
    <xf numFmtId="0" fontId="34" fillId="54" borderId="36" xfId="111" applyFont="1" applyFill="1" applyBorder="1" applyAlignment="1">
      <alignment horizontal="center" vertical="center" wrapText="1"/>
    </xf>
    <xf numFmtId="164" fontId="35" fillId="0" borderId="33" xfId="1" applyFont="1" applyBorder="1" applyAlignment="1">
      <alignment horizontal="right" vertical="center" wrapText="1"/>
    </xf>
    <xf numFmtId="164" fontId="35" fillId="0" borderId="117" xfId="1" applyFont="1" applyBorder="1" applyAlignment="1">
      <alignment horizontal="right" vertical="center" wrapText="1"/>
    </xf>
    <xf numFmtId="164" fontId="34" fillId="53" borderId="34" xfId="1" applyFont="1" applyFill="1" applyBorder="1" applyAlignment="1">
      <alignment horizontal="right" vertical="center" wrapText="1"/>
    </xf>
    <xf numFmtId="164" fontId="37" fillId="0" borderId="0" xfId="1" applyFont="1"/>
    <xf numFmtId="186" fontId="37" fillId="0" borderId="0" xfId="0" applyNumberFormat="1" applyFont="1"/>
    <xf numFmtId="0" fontId="35" fillId="0" borderId="0" xfId="111" applyFont="1" applyFill="1"/>
    <xf numFmtId="0" fontId="46" fillId="0" borderId="0" xfId="0" applyFont="1" applyAlignment="1">
      <alignment horizontal="right"/>
    </xf>
    <xf numFmtId="174" fontId="34" fillId="54" borderId="15" xfId="111" applyNumberFormat="1" applyFont="1" applyFill="1" applyBorder="1" applyAlignment="1">
      <alignment horizontal="center" vertical="center" wrapText="1"/>
    </xf>
    <xf numFmtId="174" fontId="34" fillId="54" borderId="16" xfId="111" applyNumberFormat="1" applyFont="1" applyFill="1" applyBorder="1" applyAlignment="1">
      <alignment horizontal="center" vertical="center" wrapText="1"/>
    </xf>
    <xf numFmtId="0" fontId="34" fillId="54" borderId="18" xfId="111" applyFont="1" applyFill="1" applyBorder="1" applyAlignment="1">
      <alignment horizontal="center" vertical="top" wrapText="1"/>
    </xf>
    <xf numFmtId="0" fontId="34" fillId="54" borderId="19" xfId="111" applyFont="1" applyFill="1" applyBorder="1" applyAlignment="1">
      <alignment horizontal="center" vertical="top" wrapText="1"/>
    </xf>
    <xf numFmtId="0" fontId="34" fillId="54" borderId="23" xfId="111" applyFont="1" applyFill="1" applyBorder="1" applyAlignment="1">
      <alignment horizontal="justify" vertical="center" wrapText="1"/>
    </xf>
    <xf numFmtId="164" fontId="34" fillId="54" borderId="24" xfId="1" applyFont="1" applyFill="1" applyBorder="1" applyAlignment="1">
      <alignment horizontal="right" vertical="center" wrapText="1"/>
    </xf>
    <xf numFmtId="164" fontId="34" fillId="54" borderId="25" xfId="1" applyFont="1" applyFill="1" applyBorder="1" applyAlignment="1">
      <alignment horizontal="right" vertical="center" wrapText="1"/>
    </xf>
    <xf numFmtId="0" fontId="29" fillId="0" borderId="20" xfId="0" applyFont="1" applyBorder="1" applyAlignment="1">
      <alignment vertical="center"/>
    </xf>
    <xf numFmtId="41" fontId="29" fillId="0" borderId="88" xfId="102" applyFont="1" applyBorder="1" applyAlignment="1">
      <alignment vertical="center"/>
    </xf>
    <xf numFmtId="41" fontId="29" fillId="0" borderId="22" xfId="102" applyFont="1" applyBorder="1" applyAlignment="1">
      <alignment vertical="center"/>
    </xf>
    <xf numFmtId="41" fontId="28" fillId="54" borderId="18" xfId="102" applyFont="1" applyFill="1" applyBorder="1" applyAlignment="1">
      <alignment vertical="center"/>
    </xf>
    <xf numFmtId="41" fontId="28" fillId="54" borderId="22" xfId="102" applyFont="1" applyFill="1" applyBorder="1" applyAlignment="1">
      <alignment vertical="center"/>
    </xf>
    <xf numFmtId="41" fontId="28" fillId="54" borderId="24" xfId="102" applyFont="1" applyFill="1" applyBorder="1" applyAlignment="1">
      <alignment vertical="center"/>
    </xf>
    <xf numFmtId="41" fontId="28" fillId="54" borderId="25" xfId="102" applyFont="1" applyFill="1" applyBorder="1" applyAlignment="1">
      <alignment vertical="center"/>
    </xf>
    <xf numFmtId="165" fontId="34" fillId="54" borderId="28" xfId="0" applyNumberFormat="1" applyFont="1" applyFill="1" applyBorder="1" applyAlignment="1">
      <alignment vertical="center"/>
    </xf>
    <xf numFmtId="165" fontId="35" fillId="0" borderId="21" xfId="0" applyNumberFormat="1" applyFont="1" applyBorder="1" applyAlignment="1">
      <alignment horizontal="center" vertical="center" wrapText="1"/>
    </xf>
    <xf numFmtId="165" fontId="34" fillId="54" borderId="24" xfId="0" applyNumberFormat="1" applyFont="1" applyFill="1" applyBorder="1" applyAlignment="1">
      <alignment horizontal="center" vertical="center" wrapText="1"/>
    </xf>
    <xf numFmtId="166" fontId="34" fillId="54" borderId="24" xfId="0" applyNumberFormat="1" applyFont="1" applyFill="1" applyBorder="1" applyAlignment="1">
      <alignment vertical="center"/>
    </xf>
    <xf numFmtId="14" fontId="34" fillId="56" borderId="12" xfId="0" applyNumberFormat="1" applyFont="1" applyFill="1" applyBorder="1" applyAlignment="1">
      <alignment horizontal="center" vertical="center" wrapText="1"/>
    </xf>
    <xf numFmtId="0" fontId="34" fillId="56" borderId="12" xfId="0" applyFont="1" applyFill="1" applyBorder="1" applyAlignment="1">
      <alignment horizontal="center" vertical="center" wrapText="1"/>
    </xf>
    <xf numFmtId="0" fontId="35" fillId="0" borderId="12" xfId="0" applyFont="1" applyBorder="1" applyAlignment="1">
      <alignment horizontal="left" vertical="center" wrapText="1"/>
    </xf>
    <xf numFmtId="0" fontId="35" fillId="0" borderId="12" xfId="0" applyFont="1" applyBorder="1" applyAlignment="1">
      <alignment horizontal="center" vertical="center"/>
    </xf>
    <xf numFmtId="14" fontId="34" fillId="54" borderId="28" xfId="0" applyNumberFormat="1" applyFont="1" applyFill="1" applyBorder="1" applyAlignment="1">
      <alignment horizontal="center" vertical="center" wrapText="1"/>
    </xf>
    <xf numFmtId="14" fontId="34" fillId="54" borderId="42" xfId="0" applyNumberFormat="1" applyFont="1" applyFill="1" applyBorder="1" applyAlignment="1">
      <alignment horizontal="center" vertical="center" wrapText="1"/>
    </xf>
    <xf numFmtId="14" fontId="34" fillId="54" borderId="26" xfId="0" applyNumberFormat="1" applyFont="1" applyFill="1" applyBorder="1" applyAlignment="1">
      <alignment horizontal="center" vertical="center" wrapText="1"/>
    </xf>
    <xf numFmtId="165" fontId="34" fillId="54" borderId="21" xfId="0" applyNumberFormat="1" applyFont="1" applyFill="1" applyBorder="1" applyAlignment="1">
      <alignment horizontal="center" vertical="center" wrapText="1"/>
    </xf>
    <xf numFmtId="165" fontId="34" fillId="54" borderId="22" xfId="0" applyNumberFormat="1" applyFont="1" applyFill="1" applyBorder="1" applyAlignment="1">
      <alignment horizontal="center" vertical="center" wrapText="1"/>
    </xf>
    <xf numFmtId="165" fontId="34" fillId="54" borderId="20" xfId="0" applyNumberFormat="1" applyFont="1" applyFill="1" applyBorder="1" applyAlignment="1">
      <alignment horizontal="center" vertical="center" wrapText="1"/>
    </xf>
    <xf numFmtId="0" fontId="35" fillId="0" borderId="21" xfId="0" applyFont="1" applyBorder="1"/>
    <xf numFmtId="0" fontId="35" fillId="0" borderId="22" xfId="0" applyFont="1" applyBorder="1"/>
    <xf numFmtId="0" fontId="35" fillId="0" borderId="20" xfId="0" applyFont="1" applyBorder="1"/>
    <xf numFmtId="164" fontId="35" fillId="0" borderId="21" xfId="1" applyFont="1" applyBorder="1"/>
    <xf numFmtId="164" fontId="35" fillId="0" borderId="22" xfId="1" applyFont="1" applyBorder="1"/>
    <xf numFmtId="164" fontId="35" fillId="0" borderId="20" xfId="1" applyFont="1" applyBorder="1"/>
    <xf numFmtId="164" fontId="34" fillId="53" borderId="21" xfId="1" applyFont="1" applyFill="1" applyBorder="1"/>
    <xf numFmtId="164" fontId="34" fillId="53" borderId="22" xfId="1" applyFont="1" applyFill="1" applyBorder="1"/>
    <xf numFmtId="164" fontId="34" fillId="53" borderId="20" xfId="1" applyFont="1" applyFill="1" applyBorder="1"/>
    <xf numFmtId="164" fontId="34" fillId="53" borderId="24" xfId="1" applyFont="1" applyFill="1" applyBorder="1"/>
    <xf numFmtId="164" fontId="34" fillId="53" borderId="25" xfId="1" applyFont="1" applyFill="1" applyBorder="1"/>
    <xf numFmtId="164" fontId="34" fillId="53" borderId="23" xfId="1" applyFont="1" applyFill="1" applyBorder="1"/>
    <xf numFmtId="0" fontId="45" fillId="0" borderId="0" xfId="0" applyFont="1"/>
    <xf numFmtId="164" fontId="34" fillId="0" borderId="21" xfId="1" applyFont="1" applyFill="1" applyBorder="1"/>
    <xf numFmtId="164" fontId="35" fillId="0" borderId="0" xfId="1" applyFont="1" applyFill="1"/>
    <xf numFmtId="0" fontId="35" fillId="0" borderId="143" xfId="0" applyFont="1" applyBorder="1" applyAlignment="1"/>
    <xf numFmtId="0" fontId="35" fillId="0" borderId="144" xfId="0" applyFont="1" applyBorder="1" applyAlignment="1"/>
    <xf numFmtId="165" fontId="34" fillId="53" borderId="145" xfId="0" applyNumberFormat="1" applyFont="1" applyFill="1" applyBorder="1" applyAlignment="1">
      <alignment vertical="center"/>
    </xf>
    <xf numFmtId="165" fontId="34" fillId="53" borderId="146" xfId="0" applyNumberFormat="1" applyFont="1" applyFill="1" applyBorder="1" applyAlignment="1">
      <alignment vertical="center"/>
    </xf>
    <xf numFmtId="165" fontId="34" fillId="53" borderId="143" xfId="0" applyNumberFormat="1" applyFont="1" applyFill="1" applyBorder="1" applyAlignment="1">
      <alignment vertical="center"/>
    </xf>
    <xf numFmtId="165" fontId="34" fillId="53" borderId="144" xfId="0" applyNumberFormat="1" applyFont="1" applyFill="1" applyBorder="1" applyAlignment="1">
      <alignment vertical="center"/>
    </xf>
    <xf numFmtId="171" fontId="34" fillId="54" borderId="24" xfId="1" applyNumberFormat="1" applyFont="1" applyFill="1" applyBorder="1" applyAlignment="1">
      <alignment vertical="center"/>
    </xf>
    <xf numFmtId="0" fontId="46" fillId="0" borderId="0" xfId="0" applyFont="1" applyAlignment="1">
      <alignment vertical="center"/>
    </xf>
    <xf numFmtId="3" fontId="46" fillId="0" borderId="0" xfId="0" applyNumberFormat="1" applyFont="1" applyAlignment="1">
      <alignment vertical="center"/>
    </xf>
    <xf numFmtId="3" fontId="35" fillId="0" borderId="126" xfId="95" applyNumberFormat="1" applyFont="1" applyFill="1" applyBorder="1" applyAlignment="1">
      <alignment vertical="center"/>
    </xf>
    <xf numFmtId="3" fontId="35" fillId="0" borderId="33" xfId="91" applyNumberFormat="1" applyFont="1" applyBorder="1" applyAlignment="1">
      <alignment horizontal="right" vertical="center" wrapText="1"/>
    </xf>
    <xf numFmtId="3" fontId="35" fillId="0" borderId="37" xfId="91" applyNumberFormat="1" applyFont="1" applyBorder="1" applyAlignment="1">
      <alignment horizontal="right" vertical="center" wrapText="1"/>
    </xf>
    <xf numFmtId="3" fontId="35" fillId="0" borderId="0" xfId="95" applyNumberFormat="1" applyFont="1" applyAlignment="1"/>
    <xf numFmtId="3" fontId="35" fillId="54" borderId="126" xfId="95" applyNumberFormat="1" applyFont="1" applyFill="1" applyBorder="1" applyAlignment="1">
      <alignment vertical="center"/>
    </xf>
    <xf numFmtId="3" fontId="35" fillId="0" borderId="0" xfId="91" applyNumberFormat="1" applyFont="1" applyBorder="1" applyAlignment="1">
      <alignment horizontal="right" vertical="center" wrapText="1"/>
    </xf>
    <xf numFmtId="14" fontId="46" fillId="0" borderId="0" xfId="0" applyNumberFormat="1" applyFont="1"/>
    <xf numFmtId="3" fontId="37" fillId="0" borderId="0" xfId="91" applyNumberFormat="1" applyFont="1" applyBorder="1" applyAlignment="1">
      <alignment horizontal="right" vertical="center" wrapText="1"/>
    </xf>
    <xf numFmtId="0" fontId="35" fillId="0" borderId="0" xfId="0" applyFont="1" applyBorder="1" applyAlignment="1">
      <alignment horizontal="justify" vertical="center" wrapText="1"/>
    </xf>
    <xf numFmtId="14" fontId="34" fillId="53" borderId="33" xfId="0" applyNumberFormat="1" applyFont="1" applyFill="1" applyBorder="1" applyAlignment="1">
      <alignment horizontal="center" vertical="center" wrapText="1"/>
    </xf>
    <xf numFmtId="14" fontId="34" fillId="53" borderId="37" xfId="0" applyNumberFormat="1" applyFont="1" applyFill="1" applyBorder="1" applyAlignment="1">
      <alignment horizontal="center" vertical="center" wrapText="1"/>
    </xf>
    <xf numFmtId="0" fontId="34" fillId="53" borderId="33" xfId="0" applyFont="1" applyFill="1" applyBorder="1" applyAlignment="1">
      <alignment horizontal="center" vertical="center" wrapText="1"/>
    </xf>
    <xf numFmtId="165" fontId="35" fillId="0" borderId="33" xfId="91" applyNumberFormat="1" applyFont="1" applyBorder="1" applyAlignment="1">
      <alignment horizontal="right" vertical="center" wrapText="1"/>
    </xf>
    <xf numFmtId="165" fontId="35" fillId="0" borderId="37" xfId="91" applyNumberFormat="1" applyFont="1" applyBorder="1" applyAlignment="1">
      <alignment horizontal="right" vertical="center" wrapText="1"/>
    </xf>
    <xf numFmtId="165" fontId="35" fillId="0" borderId="34" xfId="91" applyNumberFormat="1" applyFont="1" applyBorder="1" applyAlignment="1">
      <alignment horizontal="right" vertical="center" wrapText="1"/>
    </xf>
    <xf numFmtId="165" fontId="35" fillId="0" borderId="40" xfId="91" applyNumberFormat="1" applyFont="1" applyBorder="1" applyAlignment="1">
      <alignment horizontal="right" vertical="center" wrapText="1"/>
    </xf>
    <xf numFmtId="165" fontId="37" fillId="0" borderId="0" xfId="91" applyNumberFormat="1" applyFont="1" applyBorder="1" applyAlignment="1">
      <alignment horizontal="right" vertical="center" wrapText="1"/>
    </xf>
    <xf numFmtId="0" fontId="34" fillId="53" borderId="30" xfId="0" applyFont="1" applyFill="1" applyBorder="1" applyAlignment="1">
      <alignment horizontal="justify" vertical="center" wrapText="1"/>
    </xf>
    <xf numFmtId="165" fontId="34" fillId="53" borderId="33" xfId="91" applyNumberFormat="1" applyFont="1" applyFill="1" applyBorder="1" applyAlignment="1">
      <alignment horizontal="right" vertical="center" wrapText="1"/>
    </xf>
    <xf numFmtId="165" fontId="34" fillId="53" borderId="37" xfId="91" applyNumberFormat="1" applyFont="1" applyFill="1" applyBorder="1" applyAlignment="1">
      <alignment horizontal="right" vertical="center" wrapText="1"/>
    </xf>
    <xf numFmtId="165" fontId="34" fillId="53" borderId="34" xfId="91" applyNumberFormat="1" applyFont="1" applyFill="1" applyBorder="1" applyAlignment="1">
      <alignment horizontal="right" vertical="center" wrapText="1"/>
    </xf>
    <xf numFmtId="165" fontId="34" fillId="53" borderId="40" xfId="91" applyNumberFormat="1" applyFont="1" applyFill="1" applyBorder="1" applyAlignment="1">
      <alignment horizontal="right" vertical="center" wrapText="1"/>
    </xf>
    <xf numFmtId="0" fontId="35" fillId="0" borderId="30" xfId="0" applyFont="1" applyBorder="1" applyAlignment="1">
      <alignment horizontal="left" vertical="center" wrapText="1"/>
    </xf>
    <xf numFmtId="174" fontId="44" fillId="53" borderId="32" xfId="0" applyNumberFormat="1" applyFont="1" applyFill="1" applyBorder="1" applyAlignment="1">
      <alignment horizontal="center" vertical="center" wrapText="1"/>
    </xf>
    <xf numFmtId="174" fontId="44" fillId="53" borderId="115" xfId="0" applyNumberFormat="1" applyFont="1" applyFill="1" applyBorder="1" applyAlignment="1">
      <alignment horizontal="center" vertical="center" wrapText="1"/>
    </xf>
    <xf numFmtId="3" fontId="35" fillId="0" borderId="33" xfId="0" applyNumberFormat="1" applyFont="1" applyBorder="1" applyAlignment="1">
      <alignment horizontal="right" vertical="center" wrapText="1"/>
    </xf>
    <xf numFmtId="3" fontId="34" fillId="64" borderId="34" xfId="0" applyNumberFormat="1" applyFont="1" applyFill="1" applyBorder="1" applyAlignment="1">
      <alignment horizontal="right" vertical="center" wrapText="1"/>
    </xf>
    <xf numFmtId="3" fontId="34" fillId="64" borderId="40" xfId="0" applyNumberFormat="1" applyFont="1" applyFill="1" applyBorder="1" applyAlignment="1">
      <alignment horizontal="right" vertical="center" wrapText="1"/>
    </xf>
    <xf numFmtId="165" fontId="35" fillId="0" borderId="33" xfId="0" applyNumberFormat="1" applyFont="1" applyBorder="1" applyAlignment="1">
      <alignment horizontal="right" vertical="center" wrapText="1"/>
    </xf>
    <xf numFmtId="165" fontId="34" fillId="64" borderId="34" xfId="0" applyNumberFormat="1" applyFont="1" applyFill="1" applyBorder="1" applyAlignment="1">
      <alignment horizontal="right" vertical="center" wrapText="1"/>
    </xf>
    <xf numFmtId="165" fontId="34" fillId="64" borderId="40" xfId="0" applyNumberFormat="1" applyFont="1" applyFill="1" applyBorder="1" applyAlignment="1">
      <alignment horizontal="right" vertical="center" wrapText="1"/>
    </xf>
    <xf numFmtId="3" fontId="35" fillId="0" borderId="37" xfId="0" applyNumberFormat="1" applyFont="1" applyBorder="1" applyAlignment="1">
      <alignment horizontal="right" vertical="center" wrapText="1"/>
    </xf>
    <xf numFmtId="165" fontId="35" fillId="0" borderId="37" xfId="0" applyNumberFormat="1" applyFont="1" applyBorder="1" applyAlignment="1">
      <alignment horizontal="right" vertical="center" wrapText="1"/>
    </xf>
    <xf numFmtId="165" fontId="46" fillId="0" borderId="37" xfId="0" applyNumberFormat="1" applyFont="1" applyBorder="1"/>
    <xf numFmtId="165" fontId="35" fillId="0" borderId="33" xfId="0" applyNumberFormat="1" applyFont="1" applyBorder="1" applyAlignment="1">
      <alignment horizontal="justify" vertical="center" wrapText="1"/>
    </xf>
    <xf numFmtId="165" fontId="35" fillId="0" borderId="37" xfId="0" applyNumberFormat="1" applyFont="1" applyBorder="1" applyAlignment="1">
      <alignment horizontal="justify" vertical="center" wrapText="1"/>
    </xf>
    <xf numFmtId="14" fontId="34" fillId="53" borderId="33" xfId="0" applyNumberFormat="1" applyFont="1" applyFill="1" applyBorder="1" applyAlignment="1">
      <alignment horizontal="center" vertical="top" wrapText="1"/>
    </xf>
    <xf numFmtId="14" fontId="34" fillId="53" borderId="37" xfId="0" applyNumberFormat="1" applyFont="1" applyFill="1" applyBorder="1" applyAlignment="1">
      <alignment horizontal="center" vertical="top" wrapText="1"/>
    </xf>
    <xf numFmtId="165" fontId="34" fillId="53" borderId="33" xfId="0" applyNumberFormat="1" applyFont="1" applyFill="1" applyBorder="1" applyAlignment="1">
      <alignment horizontal="right" vertical="center" wrapText="1"/>
    </xf>
    <xf numFmtId="165" fontId="34" fillId="53" borderId="37" xfId="0" applyNumberFormat="1" applyFont="1" applyFill="1" applyBorder="1" applyAlignment="1">
      <alignment horizontal="right" vertical="center" wrapText="1"/>
    </xf>
    <xf numFmtId="165" fontId="34" fillId="53" borderId="34" xfId="0" applyNumberFormat="1" applyFont="1" applyFill="1" applyBorder="1" applyAlignment="1">
      <alignment horizontal="right" vertical="center" wrapText="1"/>
    </xf>
    <xf numFmtId="165" fontId="34" fillId="53" borderId="40" xfId="0" applyNumberFormat="1" applyFont="1" applyFill="1" applyBorder="1" applyAlignment="1">
      <alignment horizontal="right" vertical="center" wrapText="1"/>
    </xf>
    <xf numFmtId="164" fontId="37" fillId="0" borderId="0" xfId="1" applyFont="1" applyFill="1"/>
    <xf numFmtId="165" fontId="34" fillId="53" borderId="126" xfId="0" applyNumberFormat="1" applyFont="1" applyFill="1" applyBorder="1" applyAlignment="1">
      <alignment horizontal="right" vertical="center" wrapText="1"/>
    </xf>
    <xf numFmtId="165" fontId="46" fillId="0" borderId="0" xfId="0" applyNumberFormat="1" applyFont="1"/>
    <xf numFmtId="0" fontId="2" fillId="29" borderId="1" xfId="112" quotePrefix="1" applyNumberFormat="1" applyAlignment="1">
      <alignment horizontal="left" vertical="center" indent="1"/>
    </xf>
    <xf numFmtId="0" fontId="2" fillId="43" borderId="1" xfId="113" quotePrefix="1" applyAlignment="1">
      <alignment horizontal="left" vertical="center" indent="2"/>
    </xf>
    <xf numFmtId="0" fontId="2" fillId="43" borderId="1" xfId="113" quotePrefix="1">
      <alignment horizontal="left" vertical="center" indent="1"/>
    </xf>
    <xf numFmtId="0" fontId="2" fillId="44" borderId="1" xfId="114" quotePrefix="1" applyAlignment="1">
      <alignment horizontal="left" vertical="center" indent="3"/>
    </xf>
    <xf numFmtId="0" fontId="2" fillId="44" borderId="1" xfId="114" quotePrefix="1">
      <alignment horizontal="left" vertical="center" indent="1"/>
    </xf>
    <xf numFmtId="0" fontId="2" fillId="45" borderId="1" xfId="115" quotePrefix="1" applyAlignment="1">
      <alignment horizontal="left" vertical="center" indent="4"/>
    </xf>
    <xf numFmtId="0" fontId="2" fillId="45" borderId="1" xfId="115" quotePrefix="1">
      <alignment horizontal="left" vertical="center" indent="1"/>
    </xf>
    <xf numFmtId="0" fontId="2" fillId="42" borderId="1" xfId="116" quotePrefix="1" applyAlignment="1">
      <alignment horizontal="left" vertical="center" indent="5"/>
    </xf>
    <xf numFmtId="0" fontId="2" fillId="42" borderId="1" xfId="116" quotePrefix="1">
      <alignment horizontal="left" vertical="center" indent="1"/>
    </xf>
    <xf numFmtId="0" fontId="2" fillId="42" borderId="1" xfId="116" quotePrefix="1" applyAlignment="1">
      <alignment horizontal="left" vertical="center" indent="6"/>
    </xf>
    <xf numFmtId="0" fontId="2" fillId="42" borderId="1" xfId="116" quotePrefix="1" applyAlignment="1">
      <alignment horizontal="left" vertical="center" indent="7"/>
    </xf>
    <xf numFmtId="175" fontId="28" fillId="54" borderId="32" xfId="97" applyNumberFormat="1" applyFont="1" applyFill="1" applyBorder="1" applyAlignment="1">
      <alignment horizontal="center" vertical="top" wrapText="1"/>
    </xf>
    <xf numFmtId="175" fontId="28" fillId="54" borderId="115" xfId="97" applyNumberFormat="1" applyFont="1" applyFill="1" applyBorder="1" applyAlignment="1">
      <alignment horizontal="center" vertical="top" wrapText="1"/>
    </xf>
    <xf numFmtId="0" fontId="28" fillId="54" borderId="33" xfId="97" applyFont="1" applyFill="1" applyBorder="1" applyAlignment="1">
      <alignment horizontal="center" vertical="top" wrapText="1"/>
    </xf>
    <xf numFmtId="0" fontId="28" fillId="54" borderId="37" xfId="97" applyFont="1" applyFill="1" applyBorder="1" applyAlignment="1">
      <alignment horizontal="center" vertical="top" wrapText="1"/>
    </xf>
    <xf numFmtId="3" fontId="29" fillId="0" borderId="33" xfId="97" applyNumberFormat="1" applyFont="1" applyBorder="1" applyAlignment="1">
      <alignment horizontal="right"/>
    </xf>
    <xf numFmtId="3" fontId="29" fillId="0" borderId="37" xfId="97" applyNumberFormat="1" applyFont="1" applyBorder="1" applyAlignment="1">
      <alignment horizontal="right"/>
    </xf>
    <xf numFmtId="3" fontId="28" fillId="54" borderId="34" xfId="97" applyNumberFormat="1" applyFont="1" applyFill="1" applyBorder="1" applyAlignment="1">
      <alignment horizontal="right"/>
    </xf>
    <xf numFmtId="3" fontId="28" fillId="54" borderId="40" xfId="97" applyNumberFormat="1" applyFont="1" applyFill="1" applyBorder="1" applyAlignment="1">
      <alignment horizontal="right"/>
    </xf>
    <xf numFmtId="0" fontId="28" fillId="65" borderId="31" xfId="97" applyFont="1" applyFill="1" applyBorder="1" applyAlignment="1">
      <alignment wrapText="1"/>
    </xf>
    <xf numFmtId="0" fontId="28" fillId="65" borderId="34" xfId="97" applyFont="1" applyFill="1" applyBorder="1" applyAlignment="1">
      <alignment wrapText="1"/>
    </xf>
    <xf numFmtId="3" fontId="28" fillId="65" borderId="34" xfId="97" applyNumberFormat="1" applyFont="1" applyFill="1" applyBorder="1" applyAlignment="1">
      <alignment horizontal="right"/>
    </xf>
    <xf numFmtId="165" fontId="29" fillId="0" borderId="37" xfId="97" applyNumberFormat="1" applyFont="1" applyBorder="1" applyAlignment="1">
      <alignment horizontal="right"/>
    </xf>
    <xf numFmtId="175" fontId="34" fillId="54" borderId="12" xfId="95" applyNumberFormat="1" applyFont="1" applyFill="1" applyBorder="1" applyAlignment="1">
      <alignment horizontal="center" wrapText="1"/>
    </xf>
    <xf numFmtId="3" fontId="34" fillId="54" borderId="12" xfId="95" applyNumberFormat="1" applyFont="1" applyFill="1" applyBorder="1" applyAlignment="1">
      <alignment horizontal="center" wrapText="1"/>
    </xf>
    <xf numFmtId="3" fontId="35" fillId="0" borderId="12" xfId="95" applyNumberFormat="1" applyFont="1" applyBorder="1" applyAlignment="1">
      <alignment horizontal="right"/>
    </xf>
    <xf numFmtId="0" fontId="34" fillId="53" borderId="12" xfId="95" applyFont="1" applyFill="1" applyBorder="1" applyAlignment="1"/>
    <xf numFmtId="165" fontId="35" fillId="0" borderId="12" xfId="95" applyNumberFormat="1" applyFont="1" applyBorder="1" applyAlignment="1">
      <alignment horizontal="right"/>
    </xf>
    <xf numFmtId="165" fontId="35" fillId="0" borderId="12" xfId="95" applyNumberFormat="1" applyFont="1" applyBorder="1"/>
    <xf numFmtId="165" fontId="34" fillId="53" borderId="12" xfId="95" applyNumberFormat="1" applyFont="1" applyFill="1" applyBorder="1" applyAlignment="1">
      <alignment horizontal="right"/>
    </xf>
    <xf numFmtId="0" fontId="34" fillId="53" borderId="12" xfId="95" applyFont="1" applyFill="1" applyBorder="1" applyAlignment="1">
      <alignment wrapText="1"/>
    </xf>
    <xf numFmtId="175" fontId="34" fillId="53" borderId="12" xfId="95" applyNumberFormat="1" applyFont="1" applyFill="1" applyBorder="1" applyAlignment="1">
      <alignment horizontal="center" wrapText="1"/>
    </xf>
    <xf numFmtId="0" fontId="34" fillId="53" borderId="12" xfId="95" applyFont="1" applyFill="1" applyBorder="1" applyAlignment="1">
      <alignment horizontal="center" wrapText="1"/>
    </xf>
    <xf numFmtId="0" fontId="34" fillId="53" borderId="12" xfId="95" applyFont="1" applyFill="1" applyBorder="1" applyAlignment="1">
      <alignment horizontal="center"/>
    </xf>
    <xf numFmtId="3" fontId="35" fillId="0" borderId="12" xfId="95" applyNumberFormat="1" applyFont="1" applyFill="1" applyBorder="1" applyAlignment="1">
      <alignment horizontal="right"/>
    </xf>
    <xf numFmtId="9" fontId="35" fillId="0" borderId="12" xfId="107" applyFont="1" applyFill="1" applyBorder="1" applyAlignment="1">
      <alignment horizontal="center"/>
    </xf>
    <xf numFmtId="9" fontId="34" fillId="53" borderId="12" xfId="107" applyFont="1" applyFill="1" applyBorder="1" applyAlignment="1">
      <alignment horizontal="center"/>
    </xf>
    <xf numFmtId="3" fontId="34" fillId="53" borderId="12" xfId="95" applyNumberFormat="1" applyFont="1" applyFill="1" applyBorder="1" applyAlignment="1">
      <alignment horizontal="center" vertical="center" wrapText="1"/>
    </xf>
    <xf numFmtId="3" fontId="35" fillId="0" borderId="12" xfId="95" applyNumberFormat="1" applyFont="1" applyFill="1" applyBorder="1" applyAlignment="1"/>
    <xf numFmtId="3" fontId="34" fillId="53" borderId="12" xfId="95" applyNumberFormat="1" applyFont="1" applyFill="1" applyBorder="1" applyAlignment="1"/>
    <xf numFmtId="0" fontId="34" fillId="53" borderId="12" xfId="95" applyFont="1" applyFill="1" applyBorder="1" applyAlignment="1">
      <alignment horizontal="center" vertical="center" wrapText="1"/>
    </xf>
    <xf numFmtId="165" fontId="34" fillId="53" borderId="12" xfId="95" applyNumberFormat="1" applyFont="1" applyFill="1" applyBorder="1" applyAlignment="1">
      <alignment horizontal="center"/>
    </xf>
    <xf numFmtId="165" fontId="35" fillId="53" borderId="12" xfId="95" applyNumberFormat="1" applyFont="1" applyFill="1" applyBorder="1" applyAlignment="1">
      <alignment horizontal="right"/>
    </xf>
    <xf numFmtId="165" fontId="34" fillId="53" borderId="12" xfId="95" applyNumberFormat="1" applyFont="1" applyFill="1" applyBorder="1" applyAlignment="1">
      <alignment horizontal="right" vertical="center" wrapText="1"/>
    </xf>
    <xf numFmtId="165" fontId="34" fillId="54" borderId="12" xfId="95" applyNumberFormat="1" applyFont="1" applyFill="1" applyBorder="1" applyAlignment="1">
      <alignment horizontal="right" vertical="center" wrapText="1"/>
    </xf>
    <xf numFmtId="165" fontId="34" fillId="54" borderId="12" xfId="95" applyNumberFormat="1" applyFont="1" applyFill="1" applyBorder="1" applyAlignment="1">
      <alignment vertical="center" wrapText="1"/>
    </xf>
    <xf numFmtId="165" fontId="34" fillId="53" borderId="12" xfId="95" applyNumberFormat="1" applyFont="1" applyFill="1" applyBorder="1" applyAlignment="1">
      <alignment vertical="center" wrapText="1"/>
    </xf>
    <xf numFmtId="3" fontId="34" fillId="54" borderId="12" xfId="95" applyNumberFormat="1" applyFont="1" applyFill="1" applyBorder="1" applyAlignment="1">
      <alignment horizontal="center" vertical="center" wrapText="1"/>
    </xf>
    <xf numFmtId="165" fontId="35" fillId="53" borderId="12" xfId="95" applyNumberFormat="1" applyFont="1" applyFill="1" applyBorder="1"/>
    <xf numFmtId="0" fontId="34" fillId="54" borderId="12" xfId="95" applyFont="1" applyFill="1" applyBorder="1" applyAlignment="1">
      <alignment wrapText="1"/>
    </xf>
    <xf numFmtId="17" fontId="34" fillId="54" borderId="12" xfId="95" applyNumberFormat="1" applyFont="1" applyFill="1" applyBorder="1" applyAlignment="1">
      <alignment horizontal="center" wrapText="1"/>
    </xf>
    <xf numFmtId="0" fontId="35" fillId="0" borderId="12" xfId="95" applyFont="1" applyBorder="1" applyAlignment="1">
      <alignment wrapText="1"/>
    </xf>
    <xf numFmtId="3" fontId="34" fillId="54" borderId="12" xfId="95" applyNumberFormat="1" applyFont="1" applyFill="1" applyBorder="1" applyAlignment="1">
      <alignment horizontal="right" wrapText="1"/>
    </xf>
    <xf numFmtId="165" fontId="34" fillId="54" borderId="12" xfId="95" applyNumberFormat="1" applyFont="1" applyFill="1" applyBorder="1" applyAlignment="1">
      <alignment horizontal="right" wrapText="1"/>
    </xf>
    <xf numFmtId="174" fontId="34" fillId="54" borderId="12" xfId="95" applyNumberFormat="1" applyFont="1" applyFill="1" applyBorder="1" applyAlignment="1">
      <alignment horizontal="center" vertical="center" wrapText="1"/>
    </xf>
    <xf numFmtId="0" fontId="35" fillId="0" borderId="0" xfId="95" applyFont="1" applyBorder="1"/>
    <xf numFmtId="164" fontId="35" fillId="0" borderId="0" xfId="0" applyNumberFormat="1" applyFont="1" applyFill="1"/>
    <xf numFmtId="165" fontId="63" fillId="0" borderId="21" xfId="88" applyNumberFormat="1" applyFont="1" applyBorder="1" applyAlignment="1">
      <alignment horizontal="center" vertical="center" wrapText="1"/>
    </xf>
    <xf numFmtId="165" fontId="63" fillId="0" borderId="21" xfId="88" applyNumberFormat="1" applyFont="1" applyBorder="1" applyAlignment="1">
      <alignment vertical="center" wrapText="1"/>
    </xf>
    <xf numFmtId="187" fontId="63" fillId="0" borderId="21" xfId="88" applyNumberFormat="1" applyFont="1" applyBorder="1" applyAlignment="1">
      <alignment vertical="center" wrapText="1"/>
    </xf>
    <xf numFmtId="165" fontId="28" fillId="54" borderId="23" xfId="0" applyNumberFormat="1" applyFont="1" applyFill="1" applyBorder="1" applyAlignment="1">
      <alignment horizontal="justify" vertical="center" wrapText="1"/>
    </xf>
    <xf numFmtId="165" fontId="28" fillId="54" borderId="24" xfId="0" applyNumberFormat="1" applyFont="1" applyFill="1" applyBorder="1" applyAlignment="1">
      <alignment horizontal="right" vertical="center" wrapText="1"/>
    </xf>
    <xf numFmtId="14" fontId="52" fillId="53" borderId="105" xfId="0" applyNumberFormat="1" applyFont="1" applyFill="1" applyBorder="1" applyAlignment="1">
      <alignment horizontal="center" vertical="center"/>
    </xf>
    <xf numFmtId="0" fontId="52" fillId="53" borderId="107" xfId="0" applyFont="1" applyFill="1" applyBorder="1" applyAlignment="1">
      <alignment horizontal="center"/>
    </xf>
    <xf numFmtId="0" fontId="52" fillId="53" borderId="108" xfId="0" applyFont="1" applyFill="1" applyBorder="1" applyAlignment="1">
      <alignment horizontal="center"/>
    </xf>
    <xf numFmtId="0" fontId="53" fillId="0" borderId="64" xfId="0" applyFont="1" applyBorder="1"/>
    <xf numFmtId="165" fontId="28" fillId="53" borderId="21" xfId="0" applyNumberFormat="1" applyFont="1" applyFill="1" applyBorder="1" applyAlignment="1">
      <alignment horizontal="center" vertical="top" wrapText="1"/>
    </xf>
    <xf numFmtId="165" fontId="28" fillId="53" borderId="22" xfId="0" applyNumberFormat="1" applyFont="1" applyFill="1" applyBorder="1" applyAlignment="1">
      <alignment horizontal="center" vertical="top" wrapText="1"/>
    </xf>
    <xf numFmtId="165" fontId="28" fillId="54" borderId="25" xfId="0" applyNumberFormat="1" applyFont="1" applyFill="1" applyBorder="1" applyAlignment="1">
      <alignment horizontal="right" vertical="center" wrapText="1"/>
    </xf>
    <xf numFmtId="174" fontId="34" fillId="55" borderId="127" xfId="117" applyNumberFormat="1" applyFont="1" applyFill="1" applyBorder="1" applyAlignment="1">
      <alignment horizontal="center" vertical="center" wrapText="1"/>
    </xf>
    <xf numFmtId="174" fontId="34" fillId="55" borderId="128" xfId="117" applyNumberFormat="1" applyFont="1" applyFill="1" applyBorder="1" applyAlignment="1">
      <alignment horizontal="center" vertical="center" wrapText="1"/>
    </xf>
    <xf numFmtId="0" fontId="35" fillId="0" borderId="77" xfId="117" applyFont="1" applyBorder="1" applyAlignment="1">
      <alignment horizontal="justify" vertical="center" wrapText="1"/>
    </xf>
    <xf numFmtId="164" fontId="35" fillId="0" borderId="78" xfId="118" applyFont="1" applyBorder="1" applyAlignment="1">
      <alignment horizontal="right" vertical="center" wrapText="1"/>
    </xf>
    <xf numFmtId="164" fontId="35" fillId="0" borderId="79" xfId="118" applyFont="1" applyBorder="1" applyAlignment="1">
      <alignment horizontal="right" vertical="center" wrapText="1"/>
    </xf>
    <xf numFmtId="0" fontId="34" fillId="55" borderId="80" xfId="117" applyFont="1" applyFill="1" applyBorder="1" applyAlignment="1">
      <alignment horizontal="justify" vertical="center" wrapText="1"/>
    </xf>
    <xf numFmtId="164" fontId="34" fillId="55" borderId="81" xfId="118" applyFont="1" applyFill="1" applyBorder="1" applyAlignment="1">
      <alignment horizontal="right" vertical="center" wrapText="1"/>
    </xf>
    <xf numFmtId="164" fontId="34" fillId="55" borderId="82" xfId="118" applyFont="1" applyFill="1" applyBorder="1" applyAlignment="1">
      <alignment horizontal="right" vertical="center" wrapText="1"/>
    </xf>
    <xf numFmtId="164" fontId="34" fillId="55" borderId="150" xfId="118" applyFont="1" applyFill="1" applyBorder="1" applyAlignment="1">
      <alignment horizontal="right" vertical="center" wrapText="1"/>
    </xf>
    <xf numFmtId="164" fontId="34" fillId="55" borderId="151" xfId="118" applyFont="1" applyFill="1" applyBorder="1" applyAlignment="1">
      <alignment horizontal="right" vertical="center" wrapText="1"/>
    </xf>
    <xf numFmtId="0" fontId="34" fillId="0" borderId="77" xfId="117" applyFont="1" applyBorder="1" applyAlignment="1">
      <alignment horizontal="justify" vertical="center" wrapText="1"/>
    </xf>
    <xf numFmtId="164" fontId="34" fillId="0" borderId="78" xfId="117" applyNumberFormat="1" applyFont="1" applyBorder="1" applyAlignment="1">
      <alignment horizontal="right" vertical="center" wrapText="1"/>
    </xf>
    <xf numFmtId="164" fontId="34" fillId="0" borderId="79" xfId="117" applyNumberFormat="1" applyFont="1" applyBorder="1" applyAlignment="1">
      <alignment horizontal="right" vertical="center" wrapText="1"/>
    </xf>
    <xf numFmtId="164" fontId="35" fillId="0" borderId="78" xfId="117" applyNumberFormat="1" applyFont="1" applyBorder="1" applyAlignment="1">
      <alignment horizontal="right" vertical="center" wrapText="1"/>
    </xf>
    <xf numFmtId="164" fontId="35" fillId="0" borderId="79" xfId="117" applyNumberFormat="1" applyFont="1" applyBorder="1" applyAlignment="1">
      <alignment horizontal="right" vertical="center" wrapText="1"/>
    </xf>
    <xf numFmtId="164" fontId="34" fillId="0" borderId="78" xfId="118" applyFont="1" applyBorder="1" applyAlignment="1">
      <alignment horizontal="right" vertical="center" wrapText="1"/>
    </xf>
    <xf numFmtId="164" fontId="34" fillId="0" borderId="79" xfId="118" applyFont="1" applyBorder="1" applyAlignment="1">
      <alignment horizontal="right" vertical="center" wrapText="1"/>
    </xf>
    <xf numFmtId="0" fontId="34" fillId="55" borderId="147" xfId="117" applyFont="1" applyFill="1" applyBorder="1" applyAlignment="1">
      <alignment vertical="center" wrapText="1"/>
    </xf>
    <xf numFmtId="174" fontId="34" fillId="55" borderId="127" xfId="119" applyNumberFormat="1" applyFont="1" applyFill="1" applyBorder="1" applyAlignment="1">
      <alignment horizontal="center" vertical="center" wrapText="1"/>
    </xf>
    <xf numFmtId="174" fontId="34" fillId="55" borderId="152" xfId="119" applyNumberFormat="1" applyFont="1" applyFill="1" applyBorder="1" applyAlignment="1">
      <alignment horizontal="center" vertical="center" wrapText="1"/>
    </xf>
    <xf numFmtId="174" fontId="34" fillId="55" borderId="128" xfId="119" applyNumberFormat="1" applyFont="1" applyFill="1" applyBorder="1" applyAlignment="1">
      <alignment horizontal="center" vertical="center" wrapText="1"/>
    </xf>
    <xf numFmtId="174" fontId="34" fillId="0" borderId="0" xfId="117" applyNumberFormat="1" applyFont="1" applyAlignment="1">
      <alignment horizontal="center" vertical="center" wrapText="1"/>
    </xf>
    <xf numFmtId="0" fontId="34" fillId="55" borderId="148" xfId="117" applyFont="1" applyFill="1" applyBorder="1" applyAlignment="1">
      <alignment vertical="center" wrapText="1"/>
    </xf>
    <xf numFmtId="0" fontId="34" fillId="0" borderId="0" xfId="119" applyFont="1" applyAlignment="1">
      <alignment horizontal="center" vertical="center" wrapText="1"/>
    </xf>
    <xf numFmtId="164" fontId="35" fillId="0" borderId="78" xfId="118" applyNumberFormat="1" applyFont="1" applyBorder="1" applyAlignment="1">
      <alignment horizontal="right" vertical="center" wrapText="1"/>
    </xf>
    <xf numFmtId="164" fontId="35" fillId="0" borderId="154" xfId="118" applyFont="1" applyBorder="1" applyAlignment="1">
      <alignment horizontal="right" vertical="center" wrapText="1"/>
    </xf>
    <xf numFmtId="164" fontId="35" fillId="0" borderId="0" xfId="117" applyNumberFormat="1" applyFont="1" applyAlignment="1">
      <alignment horizontal="right" vertical="center" wrapText="1"/>
    </xf>
    <xf numFmtId="164" fontId="34" fillId="0" borderId="78" xfId="118" applyNumberFormat="1" applyFont="1" applyBorder="1" applyAlignment="1">
      <alignment horizontal="right" vertical="center" wrapText="1"/>
    </xf>
    <xf numFmtId="164" fontId="34" fillId="0" borderId="154" xfId="118" applyFont="1" applyBorder="1" applyAlignment="1">
      <alignment horizontal="right" vertical="center" wrapText="1"/>
    </xf>
    <xf numFmtId="164" fontId="34" fillId="0" borderId="0" xfId="117" applyNumberFormat="1" applyFont="1" applyAlignment="1">
      <alignment horizontal="right" vertical="center" wrapText="1"/>
    </xf>
    <xf numFmtId="164" fontId="34" fillId="55" borderId="81" xfId="118" applyNumberFormat="1" applyFont="1" applyFill="1" applyBorder="1" applyAlignment="1">
      <alignment horizontal="right" vertical="center" wrapText="1"/>
    </xf>
    <xf numFmtId="164" fontId="34" fillId="55" borderId="155" xfId="118" applyFont="1" applyFill="1" applyBorder="1" applyAlignment="1">
      <alignment horizontal="right" vertical="center" wrapText="1"/>
    </xf>
    <xf numFmtId="174" fontId="34" fillId="55" borderId="84" xfId="117" applyNumberFormat="1" applyFont="1" applyFill="1" applyBorder="1" applyAlignment="1">
      <alignment horizontal="center" vertical="center" wrapText="1"/>
    </xf>
    <xf numFmtId="174" fontId="34" fillId="55" borderId="85" xfId="117" applyNumberFormat="1" applyFont="1" applyFill="1" applyBorder="1" applyAlignment="1">
      <alignment horizontal="center" vertical="center" wrapText="1"/>
    </xf>
    <xf numFmtId="188" fontId="34" fillId="55" borderId="81" xfId="120" applyNumberFormat="1" applyFont="1" applyFill="1" applyBorder="1" applyAlignment="1">
      <alignment horizontal="right" vertical="center" wrapText="1"/>
    </xf>
    <xf numFmtId="188" fontId="34" fillId="55" borderId="82" xfId="120" applyNumberFormat="1" applyFont="1" applyFill="1" applyBorder="1" applyAlignment="1">
      <alignment horizontal="right" vertical="center" wrapText="1"/>
    </xf>
    <xf numFmtId="0" fontId="34" fillId="55" borderId="129" xfId="117" applyFont="1" applyFill="1" applyBorder="1" applyAlignment="1">
      <alignment horizontal="center" vertical="center" wrapText="1"/>
    </xf>
    <xf numFmtId="0" fontId="34" fillId="55" borderId="130" xfId="117" applyFont="1" applyFill="1" applyBorder="1" applyAlignment="1">
      <alignment horizontal="center" vertical="center" wrapText="1"/>
    </xf>
    <xf numFmtId="3" fontId="35" fillId="0" borderId="149" xfId="117" applyNumberFormat="1" applyFont="1" applyBorder="1" applyAlignment="1">
      <alignment horizontal="justify" vertical="center" wrapText="1"/>
    </xf>
    <xf numFmtId="3" fontId="35" fillId="0" borderId="0" xfId="117" applyNumberFormat="1" applyFont="1" applyAlignment="1">
      <alignment horizontal="justify" vertical="center" wrapText="1"/>
    </xf>
    <xf numFmtId="0" fontId="34" fillId="55" borderId="129" xfId="119" applyFont="1" applyFill="1" applyBorder="1" applyAlignment="1">
      <alignment horizontal="center" vertical="center" wrapText="1"/>
    </xf>
    <xf numFmtId="0" fontId="34" fillId="55" borderId="153" xfId="119" applyFont="1" applyFill="1" applyBorder="1" applyAlignment="1">
      <alignment horizontal="center" vertical="center" wrapText="1"/>
    </xf>
    <xf numFmtId="0" fontId="34" fillId="55" borderId="130" xfId="119" applyFont="1" applyFill="1" applyBorder="1" applyAlignment="1">
      <alignment horizontal="center" vertical="center" wrapText="1"/>
    </xf>
    <xf numFmtId="164" fontId="34" fillId="55" borderId="129" xfId="118" applyFont="1" applyFill="1" applyBorder="1" applyAlignment="1">
      <alignment horizontal="center" vertical="center" wrapText="1"/>
    </xf>
    <xf numFmtId="164" fontId="34" fillId="55" borderId="130" xfId="118" applyFont="1" applyFill="1" applyBorder="1" applyAlignment="1">
      <alignment horizontal="center" vertical="center" wrapText="1"/>
    </xf>
    <xf numFmtId="0" fontId="34" fillId="55" borderId="83" xfId="117" applyFont="1" applyFill="1" applyBorder="1" applyAlignment="1">
      <alignment horizontal="center" vertical="center" wrapText="1"/>
    </xf>
    <xf numFmtId="0" fontId="34" fillId="0" borderId="156" xfId="0" applyFont="1" applyFill="1" applyBorder="1" applyAlignment="1">
      <alignment horizontal="left"/>
    </xf>
    <xf numFmtId="3" fontId="35" fillId="0" borderId="126" xfId="99" applyNumberFormat="1" applyFont="1" applyBorder="1" applyAlignment="1">
      <alignment horizontal="center" vertical="center" wrapText="1"/>
    </xf>
    <xf numFmtId="17" fontId="34" fillId="54" borderId="28" xfId="96" applyNumberFormat="1" applyFont="1" applyFill="1" applyBorder="1" applyAlignment="1">
      <alignment horizontal="center" vertical="center" wrapText="1"/>
    </xf>
    <xf numFmtId="17" fontId="34" fillId="54" borderId="42" xfId="96" applyNumberFormat="1" applyFont="1" applyFill="1" applyBorder="1" applyAlignment="1">
      <alignment horizontal="center" vertical="center" wrapText="1"/>
    </xf>
    <xf numFmtId="3" fontId="35" fillId="0" borderId="21" xfId="96" applyNumberFormat="1" applyFont="1" applyBorder="1" applyAlignment="1">
      <alignment horizontal="center" vertical="center"/>
    </xf>
    <xf numFmtId="10" fontId="35" fillId="0" borderId="22" xfId="121" applyNumberFormat="1" applyFont="1" applyBorder="1" applyAlignment="1">
      <alignment horizontal="center" vertical="center"/>
    </xf>
    <xf numFmtId="3" fontId="34" fillId="54" borderId="24" xfId="96" applyNumberFormat="1" applyFont="1" applyFill="1" applyBorder="1" applyAlignment="1">
      <alignment horizontal="center" vertical="center"/>
    </xf>
    <xf numFmtId="10" fontId="34" fillId="54" borderId="25" xfId="121" applyNumberFormat="1" applyFont="1" applyFill="1" applyBorder="1" applyAlignment="1">
      <alignment horizontal="center" vertical="center"/>
    </xf>
    <xf numFmtId="10" fontId="35" fillId="0" borderId="0" xfId="107" applyNumberFormat="1" applyFont="1"/>
    <xf numFmtId="3" fontId="34" fillId="0" borderId="0" xfId="0" applyNumberFormat="1" applyFont="1"/>
    <xf numFmtId="10" fontId="34" fillId="0" borderId="0" xfId="107" applyNumberFormat="1" applyFont="1"/>
    <xf numFmtId="0" fontId="34" fillId="53" borderId="41" xfId="0" applyFont="1" applyFill="1" applyBorder="1"/>
    <xf numFmtId="10" fontId="35" fillId="0" borderId="0" xfId="0" applyNumberFormat="1" applyFont="1"/>
    <xf numFmtId="0" fontId="34" fillId="0" borderId="158" xfId="0" applyFont="1" applyBorder="1"/>
    <xf numFmtId="10" fontId="34" fillId="0" borderId="158" xfId="0" applyNumberFormat="1" applyFont="1" applyBorder="1"/>
    <xf numFmtId="10" fontId="35" fillId="0" borderId="0" xfId="91" applyNumberFormat="1" applyFont="1"/>
    <xf numFmtId="0" fontId="34" fillId="53" borderId="36" xfId="122" applyFont="1" applyFill="1" applyBorder="1" applyAlignment="1">
      <alignment horizontal="center"/>
    </xf>
    <xf numFmtId="0" fontId="34" fillId="53" borderId="39" xfId="122" applyFont="1" applyFill="1" applyBorder="1" applyAlignment="1">
      <alignment horizontal="center"/>
    </xf>
    <xf numFmtId="0" fontId="35" fillId="0" borderId="33" xfId="122" applyFont="1" applyBorder="1"/>
    <xf numFmtId="0" fontId="35" fillId="0" borderId="37" xfId="122" applyFont="1" applyBorder="1"/>
    <xf numFmtId="0" fontId="35" fillId="0" borderId="30" xfId="122" applyFont="1" applyBorder="1"/>
    <xf numFmtId="3" fontId="35" fillId="0" borderId="33" xfId="122" applyNumberFormat="1" applyFont="1" applyBorder="1"/>
    <xf numFmtId="3" fontId="35" fillId="0" borderId="37" xfId="122" applyNumberFormat="1" applyFont="1" applyBorder="1"/>
    <xf numFmtId="0" fontId="34" fillId="53" borderId="30" xfId="122" applyFont="1" applyFill="1" applyBorder="1"/>
    <xf numFmtId="3" fontId="34" fillId="53" borderId="33" xfId="122" applyNumberFormat="1" applyFont="1" applyFill="1" applyBorder="1"/>
    <xf numFmtId="3" fontId="34" fillId="0" borderId="33" xfId="122" applyNumberFormat="1" applyFont="1" applyBorder="1"/>
    <xf numFmtId="3" fontId="34" fillId="0" borderId="37" xfId="122" applyNumberFormat="1" applyFont="1" applyBorder="1"/>
    <xf numFmtId="0" fontId="35" fillId="0" borderId="30" xfId="122" applyFont="1" applyBorder="1" applyAlignment="1">
      <alignment vertical="center"/>
    </xf>
    <xf numFmtId="3" fontId="35" fillId="0" borderId="37" xfId="122" applyNumberFormat="1" applyFont="1" applyFill="1" applyBorder="1"/>
    <xf numFmtId="3" fontId="34" fillId="53" borderId="37" xfId="122" applyNumberFormat="1" applyFont="1" applyFill="1" applyBorder="1"/>
    <xf numFmtId="0" fontId="64" fillId="0" borderId="0" xfId="0" applyFont="1"/>
    <xf numFmtId="17" fontId="65" fillId="53" borderId="64" xfId="0" applyNumberFormat="1" applyFont="1" applyFill="1" applyBorder="1" applyAlignment="1">
      <alignment horizontal="center"/>
    </xf>
    <xf numFmtId="0" fontId="65" fillId="53" borderId="64" xfId="0" applyFont="1" applyFill="1" applyBorder="1" applyAlignment="1">
      <alignment horizontal="center"/>
    </xf>
    <xf numFmtId="165" fontId="28" fillId="54" borderId="64" xfId="88" applyNumberFormat="1" applyFont="1" applyFill="1" applyBorder="1" applyAlignment="1">
      <alignment horizontal="left" vertical="center" indent="2"/>
    </xf>
    <xf numFmtId="164" fontId="32" fillId="0" borderId="107" xfId="1" applyFont="1" applyBorder="1"/>
    <xf numFmtId="164" fontId="32" fillId="0" borderId="64" xfId="1" applyFont="1" applyBorder="1"/>
    <xf numFmtId="165" fontId="28" fillId="0" borderId="64" xfId="88" applyNumberFormat="1" applyFont="1" applyFill="1" applyBorder="1" applyAlignment="1">
      <alignment horizontal="left" vertical="center" indent="2"/>
    </xf>
    <xf numFmtId="165" fontId="28" fillId="0" borderId="0" xfId="88" applyNumberFormat="1" applyFont="1" applyFill="1" applyBorder="1" applyAlignment="1">
      <alignment horizontal="left" vertical="center" indent="2"/>
    </xf>
    <xf numFmtId="164" fontId="32" fillId="0" borderId="0" xfId="1" applyFont="1" applyBorder="1"/>
    <xf numFmtId="164" fontId="65" fillId="66" borderId="64" xfId="0" applyNumberFormat="1" applyFont="1" applyFill="1" applyBorder="1"/>
    <xf numFmtId="189" fontId="65" fillId="66" borderId="64" xfId="1" applyNumberFormat="1" applyFont="1" applyFill="1" applyBorder="1"/>
    <xf numFmtId="164" fontId="65" fillId="66" borderId="64" xfId="1" applyFont="1" applyFill="1" applyBorder="1"/>
    <xf numFmtId="0" fontId="65" fillId="0" borderId="0" xfId="0" applyFont="1"/>
    <xf numFmtId="0" fontId="32" fillId="0" borderId="63" xfId="0" applyFont="1" applyBorder="1"/>
    <xf numFmtId="0" fontId="66" fillId="53" borderId="63" xfId="0" applyFont="1" applyFill="1" applyBorder="1"/>
    <xf numFmtId="0" fontId="65" fillId="53" borderId="63" xfId="0" applyFont="1" applyFill="1" applyBorder="1"/>
    <xf numFmtId="0" fontId="65" fillId="53" borderId="66" xfId="0" applyFont="1" applyFill="1" applyBorder="1"/>
    <xf numFmtId="0" fontId="65" fillId="53" borderId="64" xfId="0" applyFont="1" applyFill="1" applyBorder="1" applyAlignment="1">
      <alignment horizontal="center" vertical="center"/>
    </xf>
    <xf numFmtId="164" fontId="32" fillId="0" borderId="64" xfId="1" applyFont="1" applyBorder="1" applyAlignment="1">
      <alignment vertical="center"/>
    </xf>
    <xf numFmtId="164" fontId="32" fillId="0" borderId="65" xfId="1" applyFont="1" applyBorder="1" applyAlignment="1">
      <alignment vertical="center"/>
    </xf>
    <xf numFmtId="164" fontId="65" fillId="53" borderId="64" xfId="1" applyFont="1" applyFill="1" applyBorder="1" applyAlignment="1">
      <alignment vertical="center"/>
    </xf>
    <xf numFmtId="164" fontId="65" fillId="53" borderId="65" xfId="1" applyFont="1" applyFill="1" applyBorder="1" applyAlignment="1">
      <alignment vertical="center"/>
    </xf>
    <xf numFmtId="164" fontId="65" fillId="53" borderId="67" xfId="1" applyFont="1" applyFill="1" applyBorder="1" applyAlignment="1">
      <alignment vertical="center"/>
    </xf>
    <xf numFmtId="164" fontId="65" fillId="53" borderId="68" xfId="1" applyFont="1" applyFill="1" applyBorder="1" applyAlignment="1">
      <alignment vertical="center"/>
    </xf>
    <xf numFmtId="164" fontId="32" fillId="0" borderId="0" xfId="0" applyNumberFormat="1" applyFont="1"/>
    <xf numFmtId="0" fontId="66" fillId="66" borderId="64" xfId="0" applyFont="1" applyFill="1" applyBorder="1"/>
    <xf numFmtId="189" fontId="66" fillId="66" borderId="64" xfId="1" applyNumberFormat="1" applyFont="1" applyFill="1" applyBorder="1"/>
    <xf numFmtId="165" fontId="42" fillId="0" borderId="0" xfId="0" applyNumberFormat="1" applyFont="1"/>
    <xf numFmtId="165" fontId="35" fillId="0" borderId="0" xfId="123" applyNumberFormat="1" applyFont="1" applyAlignment="1">
      <alignment horizontal="left" vertical="center" wrapText="1"/>
    </xf>
    <xf numFmtId="164" fontId="37" fillId="0" borderId="0" xfId="1" applyFont="1" applyAlignment="1">
      <alignment vertical="center"/>
    </xf>
    <xf numFmtId="0" fontId="34" fillId="56" borderId="94" xfId="0" applyFont="1" applyFill="1" applyBorder="1" applyAlignment="1">
      <alignment horizontal="center" vertical="center" wrapText="1"/>
    </xf>
    <xf numFmtId="165" fontId="35" fillId="0" borderId="52" xfId="0" applyNumberFormat="1" applyFont="1" applyBorder="1" applyAlignment="1">
      <alignment horizontal="right" vertical="center" wrapText="1"/>
    </xf>
    <xf numFmtId="165" fontId="35" fillId="0" borderId="58" xfId="0" applyNumberFormat="1" applyFont="1" applyBorder="1" applyAlignment="1">
      <alignment horizontal="right" vertical="center" wrapText="1"/>
    </xf>
    <xf numFmtId="165" fontId="34" fillId="56" borderId="52" xfId="0" applyNumberFormat="1" applyFont="1" applyFill="1" applyBorder="1" applyAlignment="1">
      <alignment horizontal="right" vertical="center" wrapText="1"/>
    </xf>
    <xf numFmtId="165" fontId="34" fillId="56" borderId="58" xfId="0" applyNumberFormat="1" applyFont="1" applyFill="1" applyBorder="1" applyAlignment="1">
      <alignment horizontal="right" vertical="center" wrapText="1"/>
    </xf>
    <xf numFmtId="165" fontId="35" fillId="0" borderId="165" xfId="0" applyNumberFormat="1" applyFont="1" applyBorder="1" applyAlignment="1">
      <alignment horizontal="right" vertical="center" wrapText="1"/>
    </xf>
    <xf numFmtId="165" fontId="34" fillId="56" borderId="55" xfId="0" applyNumberFormat="1" applyFont="1" applyFill="1" applyBorder="1" applyAlignment="1">
      <alignment horizontal="right" vertical="center" wrapText="1"/>
    </xf>
    <xf numFmtId="165" fontId="34" fillId="56" borderId="59" xfId="0" applyNumberFormat="1" applyFont="1" applyFill="1" applyBorder="1" applyAlignment="1">
      <alignment horizontal="right" vertical="center" wrapText="1"/>
    </xf>
    <xf numFmtId="164" fontId="46" fillId="0" borderId="0" xfId="0" applyNumberFormat="1" applyFont="1"/>
    <xf numFmtId="175" fontId="34" fillId="53" borderId="61" xfId="0" applyNumberFormat="1" applyFont="1" applyFill="1" applyBorder="1" applyAlignment="1">
      <alignment horizontal="center" vertical="center" wrapText="1"/>
    </xf>
    <xf numFmtId="175" fontId="34" fillId="53" borderId="62" xfId="0" applyNumberFormat="1" applyFont="1" applyFill="1" applyBorder="1" applyAlignment="1">
      <alignment horizontal="center" vertical="center" wrapText="1"/>
    </xf>
    <xf numFmtId="175" fontId="34" fillId="53" borderId="64" xfId="0" applyNumberFormat="1" applyFont="1" applyFill="1" applyBorder="1" applyAlignment="1">
      <alignment horizontal="center" vertical="center" wrapText="1"/>
    </xf>
    <xf numFmtId="175" fontId="34" fillId="53" borderId="65" xfId="0" applyNumberFormat="1" applyFont="1" applyFill="1" applyBorder="1" applyAlignment="1">
      <alignment horizontal="center" vertical="center" wrapText="1"/>
    </xf>
    <xf numFmtId="0" fontId="46" fillId="0" borderId="63" xfId="0" applyFont="1" applyBorder="1" applyAlignment="1">
      <alignment vertical="center"/>
    </xf>
    <xf numFmtId="0" fontId="35" fillId="0" borderId="64" xfId="0" applyFont="1" applyBorder="1" applyAlignment="1">
      <alignment horizontal="left" vertical="center"/>
    </xf>
    <xf numFmtId="0" fontId="46" fillId="0" borderId="64" xfId="0" applyFont="1" applyBorder="1" applyAlignment="1">
      <alignment vertical="center"/>
    </xf>
    <xf numFmtId="173" fontId="35" fillId="0" borderId="64" xfId="99" applyNumberFormat="1" applyFont="1" applyBorder="1" applyAlignment="1">
      <alignment horizontal="right" vertical="center"/>
    </xf>
    <xf numFmtId="173" fontId="35" fillId="0" borderId="65" xfId="99" applyNumberFormat="1" applyFont="1" applyBorder="1" applyAlignment="1">
      <alignment horizontal="right" vertical="center"/>
    </xf>
    <xf numFmtId="0" fontId="42" fillId="0" borderId="64" xfId="0" applyFont="1" applyBorder="1"/>
    <xf numFmtId="0" fontId="46" fillId="0" borderId="64" xfId="0" applyFont="1" applyBorder="1"/>
    <xf numFmtId="0" fontId="45" fillId="53" borderId="67" xfId="0" applyFont="1" applyFill="1" applyBorder="1" applyAlignment="1">
      <alignment horizontal="center" vertical="center"/>
    </xf>
    <xf numFmtId="173" fontId="34" fillId="53" borderId="68" xfId="99" applyNumberFormat="1" applyFont="1" applyFill="1" applyBorder="1" applyAlignment="1">
      <alignment horizontal="right" vertical="center"/>
    </xf>
    <xf numFmtId="0" fontId="35" fillId="0" borderId="20" xfId="0" applyFont="1" applyBorder="1" applyAlignment="1">
      <alignment horizontal="left" vertical="center"/>
    </xf>
    <xf numFmtId="165" fontId="44" fillId="53" borderId="32" xfId="0" applyNumberFormat="1" applyFont="1" applyFill="1" applyBorder="1" applyAlignment="1">
      <alignment horizontal="center" vertical="center" wrapText="1"/>
    </xf>
    <xf numFmtId="165" fontId="44" fillId="53" borderId="115" xfId="0" applyNumberFormat="1" applyFont="1" applyFill="1" applyBorder="1" applyAlignment="1">
      <alignment horizontal="center" vertical="center" wrapText="1"/>
    </xf>
    <xf numFmtId="165" fontId="34" fillId="53" borderId="33" xfId="0" applyNumberFormat="1" applyFont="1" applyFill="1" applyBorder="1" applyAlignment="1">
      <alignment horizontal="center" vertical="top" wrapText="1"/>
    </xf>
    <xf numFmtId="165" fontId="34" fillId="53" borderId="37" xfId="0" applyNumberFormat="1" applyFont="1" applyFill="1" applyBorder="1" applyAlignment="1">
      <alignment horizontal="center" vertical="top" wrapText="1"/>
    </xf>
    <xf numFmtId="0" fontId="40" fillId="0" borderId="0" xfId="96" applyFont="1" applyAlignment="1">
      <alignment horizontal="left"/>
    </xf>
    <xf numFmtId="0" fontId="40" fillId="0" borderId="0" xfId="96" applyFont="1"/>
    <xf numFmtId="0" fontId="67" fillId="0" borderId="0" xfId="0" applyFont="1"/>
    <xf numFmtId="3" fontId="39" fillId="0" borderId="20" xfId="96" applyNumberFormat="1" applyFont="1" applyBorder="1" applyAlignment="1">
      <alignment horizontal="center" vertical="center"/>
    </xf>
    <xf numFmtId="3" fontId="39" fillId="0" borderId="21" xfId="96" applyNumberFormat="1" applyFont="1" applyBorder="1" applyAlignment="1">
      <alignment horizontal="center" vertical="center"/>
    </xf>
    <xf numFmtId="165" fontId="39" fillId="0" borderId="21" xfId="96" applyNumberFormat="1" applyFont="1" applyBorder="1" applyAlignment="1">
      <alignment horizontal="right" vertical="center"/>
    </xf>
    <xf numFmtId="10" fontId="39" fillId="49" borderId="21" xfId="96" applyNumberFormat="1" applyFont="1" applyFill="1" applyBorder="1" applyAlignment="1">
      <alignment horizontal="center" vertical="center"/>
    </xf>
    <xf numFmtId="0" fontId="39" fillId="0" borderId="21" xfId="96" applyFont="1" applyBorder="1" applyAlignment="1">
      <alignment vertical="center" wrapText="1"/>
    </xf>
    <xf numFmtId="0" fontId="40" fillId="54" borderId="23" xfId="96" applyFont="1" applyFill="1" applyBorder="1" applyAlignment="1">
      <alignment horizontal="center" vertical="center" wrapText="1"/>
    </xf>
    <xf numFmtId="0" fontId="40" fillId="54" borderId="24" xfId="96" applyFont="1" applyFill="1" applyBorder="1" applyAlignment="1">
      <alignment vertical="center" wrapText="1"/>
    </xf>
    <xf numFmtId="165" fontId="40" fillId="54" borderId="24" xfId="96" applyNumberFormat="1" applyFont="1" applyFill="1" applyBorder="1" applyAlignment="1">
      <alignment vertical="center" wrapText="1"/>
    </xf>
    <xf numFmtId="3" fontId="40" fillId="54" borderId="24" xfId="96" applyNumberFormat="1" applyFont="1" applyFill="1" applyBorder="1" applyAlignment="1">
      <alignment vertical="center" wrapText="1"/>
    </xf>
    <xf numFmtId="3" fontId="40" fillId="54" borderId="24" xfId="96" applyNumberFormat="1" applyFont="1" applyFill="1" applyBorder="1" applyAlignment="1">
      <alignment horizontal="right" vertical="center" wrapText="1"/>
    </xf>
    <xf numFmtId="3" fontId="40" fillId="54" borderId="25" xfId="96" applyNumberFormat="1" applyFont="1" applyFill="1" applyBorder="1" applyAlignment="1">
      <alignment horizontal="right" vertical="center" wrapText="1"/>
    </xf>
    <xf numFmtId="0" fontId="68" fillId="0" borderId="0" xfId="96" applyFont="1" applyAlignment="1"/>
    <xf numFmtId="174" fontId="39" fillId="49" borderId="21" xfId="96" applyNumberFormat="1" applyFont="1" applyFill="1" applyBorder="1" applyAlignment="1">
      <alignment horizontal="center" vertical="center"/>
    </xf>
    <xf numFmtId="3" fontId="39" fillId="0" borderId="157" xfId="96" applyNumberFormat="1" applyFont="1" applyBorder="1" applyAlignment="1">
      <alignment horizontal="center" vertical="center"/>
    </xf>
    <xf numFmtId="3" fontId="39" fillId="0" borderId="100" xfId="96" applyNumberFormat="1" applyFont="1" applyBorder="1" applyAlignment="1">
      <alignment horizontal="center" vertical="center"/>
    </xf>
    <xf numFmtId="165" fontId="39" fillId="0" borderId="100" xfId="96" applyNumberFormat="1" applyFont="1" applyBorder="1" applyAlignment="1">
      <alignment horizontal="right" vertical="center"/>
    </xf>
    <xf numFmtId="174" fontId="39" fillId="49" borderId="100" xfId="96" applyNumberFormat="1" applyFont="1" applyFill="1" applyBorder="1" applyAlignment="1">
      <alignment horizontal="center" vertical="center"/>
    </xf>
    <xf numFmtId="10" fontId="39" fillId="49" borderId="100" xfId="96" applyNumberFormat="1" applyFont="1" applyFill="1" applyBorder="1" applyAlignment="1">
      <alignment horizontal="center" vertical="center"/>
    </xf>
    <xf numFmtId="0" fontId="39" fillId="0" borderId="100" xfId="96" applyFont="1" applyBorder="1" applyAlignment="1">
      <alignment vertical="center" wrapText="1"/>
    </xf>
    <xf numFmtId="3" fontId="40" fillId="54" borderId="25" xfId="96" applyNumberFormat="1" applyFont="1" applyFill="1" applyBorder="1" applyAlignment="1">
      <alignment vertical="center" wrapText="1"/>
    </xf>
    <xf numFmtId="0" fontId="69" fillId="54" borderId="29" xfId="0" applyFont="1" applyFill="1" applyBorder="1" applyAlignment="1">
      <alignment horizontal="left" vertical="center"/>
    </xf>
    <xf numFmtId="0" fontId="69" fillId="54" borderId="30" xfId="0" applyFont="1" applyFill="1" applyBorder="1" applyAlignment="1">
      <alignment horizontal="left" vertical="center" wrapText="1"/>
    </xf>
    <xf numFmtId="0" fontId="69" fillId="54" borderId="30" xfId="0" applyFont="1" applyFill="1" applyBorder="1" applyAlignment="1">
      <alignment horizontal="left" vertical="center"/>
    </xf>
    <xf numFmtId="10" fontId="70" fillId="0" borderId="33" xfId="107" applyNumberFormat="1" applyFont="1" applyBorder="1" applyAlignment="1">
      <alignment horizontal="center" vertical="center"/>
    </xf>
    <xf numFmtId="10" fontId="70" fillId="0" borderId="33" xfId="107" applyNumberFormat="1" applyFont="1" applyFill="1" applyBorder="1" applyAlignment="1">
      <alignment horizontal="center" vertical="center"/>
    </xf>
    <xf numFmtId="0" fontId="69" fillId="53" borderId="160" xfId="0" applyFont="1" applyFill="1" applyBorder="1" applyAlignment="1">
      <alignment horizontal="center" vertical="center"/>
    </xf>
    <xf numFmtId="0" fontId="69" fillId="53" borderId="161" xfId="0" applyFont="1" applyFill="1" applyBorder="1" applyAlignment="1">
      <alignment vertical="center"/>
    </xf>
    <xf numFmtId="0" fontId="69" fillId="53" borderId="162" xfId="0" applyFont="1" applyFill="1" applyBorder="1" applyAlignment="1">
      <alignment horizontal="center" vertical="center"/>
    </xf>
    <xf numFmtId="0" fontId="69" fillId="53" borderId="119" xfId="0" applyFont="1" applyFill="1" applyBorder="1" applyAlignment="1">
      <alignment horizontal="center" vertical="center"/>
    </xf>
    <xf numFmtId="0" fontId="70" fillId="0" borderId="0" xfId="0" applyFont="1"/>
    <xf numFmtId="3" fontId="70" fillId="0" borderId="0" xfId="0" applyNumberFormat="1" applyFont="1"/>
    <xf numFmtId="3" fontId="70" fillId="0" borderId="32" xfId="0" applyNumberFormat="1" applyFont="1" applyBorder="1" applyAlignment="1">
      <alignment horizontal="center" vertical="center"/>
    </xf>
    <xf numFmtId="3" fontId="70" fillId="0" borderId="115" xfId="0" applyNumberFormat="1" applyFont="1" applyBorder="1" applyAlignment="1">
      <alignment horizontal="center" vertical="center"/>
    </xf>
    <xf numFmtId="3" fontId="70" fillId="0" borderId="33" xfId="0" applyNumberFormat="1" applyFont="1" applyBorder="1" applyAlignment="1">
      <alignment horizontal="center" vertical="center" wrapText="1"/>
    </xf>
    <xf numFmtId="3" fontId="70" fillId="0" borderId="37" xfId="0" applyNumberFormat="1" applyFont="1" applyBorder="1" applyAlignment="1">
      <alignment horizontal="center" vertical="center" wrapText="1"/>
    </xf>
    <xf numFmtId="3" fontId="70" fillId="0" borderId="33" xfId="0" applyNumberFormat="1" applyFont="1" applyBorder="1" applyAlignment="1">
      <alignment horizontal="center" vertical="center"/>
    </xf>
    <xf numFmtId="3" fontId="70" fillId="0" borderId="37" xfId="0" applyNumberFormat="1" applyFont="1" applyBorder="1" applyAlignment="1">
      <alignment horizontal="center" vertical="center"/>
    </xf>
    <xf numFmtId="10" fontId="70" fillId="0" borderId="37" xfId="107" applyNumberFormat="1" applyFont="1" applyBorder="1" applyAlignment="1">
      <alignment horizontal="center" vertical="center"/>
    </xf>
    <xf numFmtId="0" fontId="70" fillId="54" borderId="30" xfId="0" applyFont="1" applyFill="1" applyBorder="1" applyAlignment="1">
      <alignment vertical="center"/>
    </xf>
    <xf numFmtId="3" fontId="70" fillId="0" borderId="33" xfId="0" applyNumberFormat="1" applyFont="1" applyBorder="1" applyAlignment="1">
      <alignment vertical="center"/>
    </xf>
    <xf numFmtId="191" fontId="70" fillId="0" borderId="33" xfId="91" applyNumberFormat="1" applyFont="1" applyFill="1" applyBorder="1" applyAlignment="1">
      <alignment vertical="center"/>
    </xf>
    <xf numFmtId="3" fontId="70" fillId="0" borderId="37" xfId="0" applyNumberFormat="1" applyFont="1" applyBorder="1" applyAlignment="1">
      <alignment vertical="center"/>
    </xf>
    <xf numFmtId="0" fontId="69" fillId="53" borderId="166" xfId="0" applyFont="1" applyFill="1" applyBorder="1" applyAlignment="1">
      <alignment horizontal="center" vertical="center"/>
    </xf>
    <xf numFmtId="165" fontId="69" fillId="54" borderId="33" xfId="0" applyNumberFormat="1" applyFont="1" applyFill="1" applyBorder="1" applyAlignment="1">
      <alignment vertical="center"/>
    </xf>
    <xf numFmtId="165" fontId="69" fillId="54" borderId="37" xfId="0" applyNumberFormat="1" applyFont="1" applyFill="1" applyBorder="1" applyAlignment="1">
      <alignment vertical="center"/>
    </xf>
    <xf numFmtId="0" fontId="69" fillId="0" borderId="0" xfId="0" applyFont="1"/>
    <xf numFmtId="0" fontId="70" fillId="0" borderId="30" xfId="0" applyFont="1" applyBorder="1" applyAlignment="1">
      <alignment horizontal="left" vertical="center"/>
    </xf>
    <xf numFmtId="165" fontId="70" fillId="0" borderId="33" xfId="0" applyNumberFormat="1" applyFont="1" applyBorder="1" applyAlignment="1">
      <alignment vertical="center"/>
    </xf>
    <xf numFmtId="14" fontId="70" fillId="0" borderId="0" xfId="0" applyNumberFormat="1" applyFont="1"/>
    <xf numFmtId="0" fontId="70" fillId="0" borderId="30" xfId="0" applyFont="1" applyBorder="1" applyAlignment="1">
      <alignment vertical="center"/>
    </xf>
    <xf numFmtId="164" fontId="70" fillId="0" borderId="0" xfId="125" applyFont="1"/>
    <xf numFmtId="3" fontId="69" fillId="0" borderId="0" xfId="0" applyNumberFormat="1" applyFont="1"/>
    <xf numFmtId="165" fontId="70" fillId="0" borderId="0" xfId="0" applyNumberFormat="1" applyFont="1"/>
    <xf numFmtId="0" fontId="70" fillId="0" borderId="161" xfId="0" applyFont="1" applyBorder="1" applyAlignment="1">
      <alignment vertical="center"/>
    </xf>
    <xf numFmtId="165" fontId="70" fillId="0" borderId="162" xfId="0" applyNumberFormat="1" applyFont="1" applyBorder="1" applyAlignment="1">
      <alignment vertical="center"/>
    </xf>
    <xf numFmtId="0" fontId="70" fillId="0" borderId="119" xfId="0" applyFont="1" applyBorder="1" applyAlignment="1">
      <alignment vertical="center"/>
    </xf>
    <xf numFmtId="165" fontId="69" fillId="0" borderId="0" xfId="0" applyNumberFormat="1" applyFont="1"/>
    <xf numFmtId="164" fontId="70" fillId="0" borderId="0" xfId="0" applyNumberFormat="1" applyFont="1"/>
    <xf numFmtId="165" fontId="69" fillId="54" borderId="34" xfId="0" applyNumberFormat="1" applyFont="1" applyFill="1" applyBorder="1" applyAlignment="1">
      <alignment vertical="center"/>
    </xf>
    <xf numFmtId="41" fontId="69" fillId="54" borderId="40" xfId="126" applyFont="1" applyFill="1" applyBorder="1" applyAlignment="1">
      <alignment vertical="center"/>
    </xf>
    <xf numFmtId="0" fontId="70" fillId="0" borderId="0" xfId="0" applyFont="1" applyAlignment="1">
      <alignment horizontal="right"/>
    </xf>
    <xf numFmtId="41" fontId="70" fillId="0" borderId="0" xfId="126" applyFont="1"/>
    <xf numFmtId="174" fontId="70" fillId="0" borderId="32" xfId="96" applyNumberFormat="1" applyFont="1" applyBorder="1" applyAlignment="1">
      <alignment horizontal="center" vertical="center"/>
    </xf>
    <xf numFmtId="192" fontId="70" fillId="0" borderId="0" xfId="96" applyNumberFormat="1" applyFont="1" applyAlignment="1">
      <alignment horizontal="center" vertical="center"/>
    </xf>
    <xf numFmtId="3" fontId="70" fillId="0" borderId="163" xfId="0" applyNumberFormat="1" applyFont="1" applyBorder="1" applyAlignment="1">
      <alignment horizontal="center" vertical="center"/>
    </xf>
    <xf numFmtId="10" fontId="70" fillId="0" borderId="0" xfId="96" applyNumberFormat="1" applyFont="1" applyAlignment="1">
      <alignment horizontal="center"/>
    </xf>
    <xf numFmtId="174" fontId="70" fillId="0" borderId="33" xfId="96" applyNumberFormat="1" applyFont="1" applyBorder="1" applyAlignment="1">
      <alignment horizontal="center" vertical="center"/>
    </xf>
    <xf numFmtId="174" fontId="70" fillId="0" borderId="163" xfId="96" applyNumberFormat="1" applyFont="1" applyBorder="1" applyAlignment="1">
      <alignment horizontal="center" vertical="center"/>
    </xf>
    <xf numFmtId="10" fontId="70" fillId="0" borderId="0" xfId="124" applyNumberFormat="1" applyFont="1" applyBorder="1" applyAlignment="1">
      <alignment horizontal="center" vertical="center"/>
    </xf>
    <xf numFmtId="10" fontId="70" fillId="0" borderId="163" xfId="124" applyNumberFormat="1" applyFont="1" applyFill="1" applyBorder="1" applyAlignment="1">
      <alignment horizontal="center" vertical="center"/>
    </xf>
    <xf numFmtId="0" fontId="69" fillId="53" borderId="29" xfId="0" applyFont="1" applyFill="1" applyBorder="1" applyAlignment="1">
      <alignment vertical="center"/>
    </xf>
    <xf numFmtId="0" fontId="69" fillId="53" borderId="32" xfId="0" applyFont="1" applyFill="1" applyBorder="1" applyAlignment="1">
      <alignment horizontal="center" vertical="center"/>
    </xf>
    <xf numFmtId="0" fontId="69" fillId="53" borderId="164" xfId="0" applyFont="1" applyFill="1" applyBorder="1" applyAlignment="1">
      <alignment horizontal="center" vertical="center"/>
    </xf>
    <xf numFmtId="0" fontId="69" fillId="53" borderId="115" xfId="0" applyFont="1" applyFill="1" applyBorder="1" applyAlignment="1">
      <alignment horizontal="center" vertical="center"/>
    </xf>
    <xf numFmtId="0" fontId="70" fillId="0" borderId="30" xfId="0" applyFont="1" applyBorder="1" applyAlignment="1">
      <alignment horizontal="left" vertical="center" wrapText="1"/>
    </xf>
    <xf numFmtId="0" fontId="69" fillId="53" borderId="30" xfId="0" applyFont="1" applyFill="1" applyBorder="1" applyAlignment="1">
      <alignment vertical="center"/>
    </xf>
    <xf numFmtId="0" fontId="69" fillId="53" borderId="33" xfId="0" applyFont="1" applyFill="1" applyBorder="1" applyAlignment="1">
      <alignment horizontal="center" vertical="center"/>
    </xf>
    <xf numFmtId="0" fontId="69" fillId="53" borderId="163" xfId="0" applyFont="1" applyFill="1" applyBorder="1" applyAlignment="1">
      <alignment horizontal="center" vertical="center"/>
    </xf>
    <xf numFmtId="0" fontId="69" fillId="53" borderId="37" xfId="0" applyFont="1" applyFill="1" applyBorder="1" applyAlignment="1">
      <alignment horizontal="center" vertical="center"/>
    </xf>
    <xf numFmtId="165" fontId="70" fillId="59" borderId="1" xfId="105" applyNumberFormat="1" applyFont="1" applyFill="1">
      <alignment horizontal="right" vertical="center"/>
    </xf>
    <xf numFmtId="0" fontId="35" fillId="0" borderId="0" xfId="0" applyFont="1" applyAlignment="1">
      <alignment horizontal="right" vertical="center"/>
    </xf>
    <xf numFmtId="164" fontId="35" fillId="0" borderId="64" xfId="1" applyFont="1" applyBorder="1" applyAlignment="1">
      <alignment horizontal="right" vertical="center" wrapText="1"/>
    </xf>
    <xf numFmtId="164" fontId="35" fillId="0" borderId="65" xfId="1" applyFont="1" applyBorder="1" applyAlignment="1">
      <alignment horizontal="right" vertical="center" wrapText="1"/>
    </xf>
    <xf numFmtId="164" fontId="34" fillId="58" borderId="64" xfId="1" applyFont="1" applyFill="1" applyBorder="1" applyAlignment="1">
      <alignment horizontal="right" vertical="center" wrapText="1"/>
    </xf>
    <xf numFmtId="164" fontId="34" fillId="58" borderId="65" xfId="1" applyFont="1" applyFill="1" applyBorder="1" applyAlignment="1">
      <alignment horizontal="right" vertical="center" wrapText="1"/>
    </xf>
    <xf numFmtId="165" fontId="34" fillId="0" borderId="64" xfId="96" applyNumberFormat="1" applyFont="1" applyFill="1" applyBorder="1" applyAlignment="1">
      <alignment horizontal="right" vertical="center" wrapText="1"/>
    </xf>
    <xf numFmtId="165" fontId="34" fillId="0" borderId="65" xfId="96" applyNumberFormat="1" applyFont="1" applyFill="1" applyBorder="1" applyAlignment="1">
      <alignment horizontal="right" vertical="center" wrapText="1"/>
    </xf>
    <xf numFmtId="164" fontId="35" fillId="0" borderId="64" xfId="1" applyFont="1" applyFill="1" applyBorder="1" applyAlignment="1">
      <alignment horizontal="right" vertical="center" wrapText="1"/>
    </xf>
    <xf numFmtId="165" fontId="29" fillId="60" borderId="64" xfId="0" applyNumberFormat="1" applyFont="1" applyFill="1" applyBorder="1" applyAlignment="1">
      <alignment vertical="center"/>
    </xf>
    <xf numFmtId="165" fontId="29" fillId="60" borderId="65" xfId="0" applyNumberFormat="1" applyFont="1" applyFill="1" applyBorder="1" applyAlignment="1">
      <alignment vertical="center"/>
    </xf>
    <xf numFmtId="165" fontId="28" fillId="60" borderId="64" xfId="0" applyNumberFormat="1" applyFont="1" applyFill="1" applyBorder="1" applyAlignment="1">
      <alignment vertical="center"/>
    </xf>
    <xf numFmtId="165" fontId="28" fillId="60" borderId="65" xfId="0" applyNumberFormat="1" applyFont="1" applyFill="1" applyBorder="1" applyAlignment="1">
      <alignment vertical="center"/>
    </xf>
    <xf numFmtId="165" fontId="29" fillId="60" borderId="64" xfId="0" applyNumberFormat="1" applyFont="1" applyFill="1" applyBorder="1"/>
    <xf numFmtId="165" fontId="29" fillId="60" borderId="65" xfId="0" applyNumberFormat="1" applyFont="1" applyFill="1" applyBorder="1"/>
    <xf numFmtId="165" fontId="28" fillId="54" borderId="67" xfId="1" applyNumberFormat="1" applyFont="1" applyFill="1" applyBorder="1" applyAlignment="1">
      <alignment vertical="center"/>
    </xf>
    <xf numFmtId="165" fontId="28" fillId="54" borderId="68" xfId="1" applyNumberFormat="1" applyFont="1" applyFill="1" applyBorder="1" applyAlignment="1">
      <alignment vertical="center"/>
    </xf>
    <xf numFmtId="165" fontId="34" fillId="58" borderId="165" xfId="0" applyNumberFormat="1" applyFont="1" applyFill="1" applyBorder="1" applyAlignment="1">
      <alignment vertical="center"/>
    </xf>
    <xf numFmtId="165" fontId="34" fillId="58" borderId="52" xfId="0" applyNumberFormat="1" applyFont="1" applyFill="1" applyBorder="1" applyAlignment="1">
      <alignment vertical="center"/>
    </xf>
    <xf numFmtId="165" fontId="34" fillId="58" borderId="58" xfId="0" applyNumberFormat="1" applyFont="1" applyFill="1" applyBorder="1" applyAlignment="1">
      <alignment vertical="center"/>
    </xf>
    <xf numFmtId="0" fontId="34" fillId="58" borderId="20" xfId="96" applyFont="1" applyFill="1" applyBorder="1" applyAlignment="1">
      <alignment vertical="center" wrapText="1"/>
    </xf>
    <xf numFmtId="165" fontId="34" fillId="58" borderId="21" xfId="0" applyNumberFormat="1" applyFont="1" applyFill="1" applyBorder="1" applyAlignment="1">
      <alignment vertical="center"/>
    </xf>
    <xf numFmtId="165" fontId="34" fillId="58" borderId="22" xfId="0" applyNumberFormat="1" applyFont="1" applyFill="1" applyBorder="1" applyAlignment="1">
      <alignment vertical="center"/>
    </xf>
    <xf numFmtId="0" fontId="34" fillId="54" borderId="21" xfId="97" applyFont="1" applyFill="1" applyBorder="1" applyAlignment="1">
      <alignment horizontal="center" vertical="top" wrapText="1"/>
    </xf>
    <xf numFmtId="175" fontId="34" fillId="54" borderId="170" xfId="97" applyNumberFormat="1" applyFont="1" applyFill="1" applyBorder="1" applyAlignment="1">
      <alignment horizontal="center" vertical="center" wrapText="1"/>
    </xf>
    <xf numFmtId="0" fontId="34" fillId="56" borderId="52" xfId="94" applyFont="1" applyFill="1" applyBorder="1" applyAlignment="1">
      <alignment horizontal="center" vertical="center" wrapText="1"/>
    </xf>
    <xf numFmtId="0" fontId="65" fillId="53" borderId="65" xfId="0" applyFont="1" applyFill="1" applyBorder="1" applyAlignment="1">
      <alignment horizontal="center" vertical="center" wrapText="1"/>
    </xf>
    <xf numFmtId="189" fontId="0" fillId="0" borderId="0" xfId="1" applyNumberFormat="1" applyFont="1"/>
    <xf numFmtId="164" fontId="42" fillId="0" borderId="0" xfId="1" applyFont="1"/>
    <xf numFmtId="164" fontId="35" fillId="0" borderId="100" xfId="1" applyFont="1" applyBorder="1" applyAlignment="1">
      <alignment horizontal="right" vertical="center"/>
    </xf>
    <xf numFmtId="164" fontId="45" fillId="56" borderId="103" xfId="1" applyFont="1" applyFill="1" applyBorder="1" applyAlignment="1">
      <alignment horizontal="center" vertical="center"/>
    </xf>
    <xf numFmtId="165" fontId="53" fillId="0" borderId="0" xfId="0" applyNumberFormat="1" applyFont="1"/>
    <xf numFmtId="3" fontId="34" fillId="53" borderId="171" xfId="95" applyNumberFormat="1" applyFont="1" applyFill="1" applyBorder="1" applyAlignment="1">
      <alignment horizontal="center" vertical="center" wrapText="1"/>
    </xf>
    <xf numFmtId="3" fontId="34" fillId="53" borderId="172" xfId="95" applyNumberFormat="1" applyFont="1" applyFill="1" applyBorder="1" applyAlignment="1">
      <alignment horizontal="left" vertical="center" wrapText="1"/>
    </xf>
    <xf numFmtId="183" fontId="34" fillId="53" borderId="172" xfId="95" applyNumberFormat="1" applyFont="1" applyFill="1" applyBorder="1" applyAlignment="1">
      <alignment horizontal="center" vertical="center" wrapText="1"/>
    </xf>
    <xf numFmtId="3" fontId="34" fillId="53" borderId="173" xfId="95" applyNumberFormat="1" applyFont="1" applyFill="1" applyBorder="1" applyAlignment="1">
      <alignment horizontal="center" vertical="center" wrapText="1"/>
    </xf>
    <xf numFmtId="183" fontId="34" fillId="53" borderId="173" xfId="95" applyNumberFormat="1" applyFont="1" applyFill="1" applyBorder="1" applyAlignment="1">
      <alignment horizontal="center" vertical="center" wrapText="1"/>
    </xf>
    <xf numFmtId="0" fontId="53" fillId="0" borderId="65" xfId="0" applyFont="1" applyBorder="1"/>
    <xf numFmtId="164" fontId="52" fillId="53" borderId="67" xfId="1" applyFont="1" applyFill="1" applyBorder="1"/>
    <xf numFmtId="164" fontId="52" fillId="53" borderId="68" xfId="1" applyFont="1" applyFill="1" applyBorder="1"/>
    <xf numFmtId="165" fontId="34" fillId="0" borderId="0" xfId="95" applyNumberFormat="1" applyFont="1"/>
    <xf numFmtId="164" fontId="34" fillId="0" borderId="0" xfId="1" applyFont="1"/>
    <xf numFmtId="164" fontId="29" fillId="0" borderId="64" xfId="1" applyFont="1" applyBorder="1"/>
    <xf numFmtId="164" fontId="29" fillId="0" borderId="65" xfId="1" applyFont="1" applyBorder="1"/>
    <xf numFmtId="3" fontId="34" fillId="53" borderId="33" xfId="95" applyNumberFormat="1" applyFont="1" applyFill="1" applyBorder="1" applyAlignment="1">
      <alignment horizontal="right" vertical="center"/>
    </xf>
    <xf numFmtId="0" fontId="34" fillId="0" borderId="0" xfId="87" applyFont="1" applyFill="1" applyAlignment="1">
      <alignment vertical="center"/>
    </xf>
    <xf numFmtId="0" fontId="35" fillId="0" borderId="0" xfId="87" applyFont="1" applyFill="1" applyAlignment="1">
      <alignment vertical="center"/>
    </xf>
    <xf numFmtId="14" fontId="34" fillId="53" borderId="105" xfId="87" applyNumberFormat="1" applyFont="1" applyFill="1" applyBorder="1" applyAlignment="1">
      <alignment horizontal="center" vertical="center"/>
    </xf>
    <xf numFmtId="14" fontId="34" fillId="53" borderId="106" xfId="87" applyNumberFormat="1" applyFont="1" applyFill="1" applyBorder="1" applyAlignment="1">
      <alignment horizontal="center" vertical="center"/>
    </xf>
    <xf numFmtId="0" fontId="34" fillId="53" borderId="107" xfId="87" applyFont="1" applyFill="1" applyBorder="1" applyAlignment="1">
      <alignment horizontal="center" vertical="center"/>
    </xf>
    <xf numFmtId="0" fontId="34" fillId="53" borderId="108" xfId="87" applyFont="1" applyFill="1" applyBorder="1" applyAlignment="1">
      <alignment horizontal="center" vertical="center"/>
    </xf>
    <xf numFmtId="0" fontId="35" fillId="0" borderId="64" xfId="87" applyFont="1" applyFill="1" applyBorder="1" applyAlignment="1">
      <alignment vertical="center"/>
    </xf>
    <xf numFmtId="0" fontId="35" fillId="0" borderId="65" xfId="87" applyFont="1" applyFill="1" applyBorder="1" applyAlignment="1">
      <alignment vertical="center"/>
    </xf>
    <xf numFmtId="165" fontId="35" fillId="0" borderId="64" xfId="102" applyNumberFormat="1" applyFont="1" applyFill="1" applyBorder="1" applyAlignment="1">
      <alignment vertical="center"/>
    </xf>
    <xf numFmtId="165" fontId="35" fillId="0" borderId="65" xfId="102" applyNumberFormat="1" applyFont="1" applyFill="1" applyBorder="1" applyAlignment="1">
      <alignment vertical="center"/>
    </xf>
    <xf numFmtId="165" fontId="34" fillId="53" borderId="64" xfId="102" applyNumberFormat="1" applyFont="1" applyFill="1" applyBorder="1" applyAlignment="1">
      <alignment vertical="center"/>
    </xf>
    <xf numFmtId="0" fontId="34" fillId="53" borderId="66" xfId="87" applyFont="1" applyFill="1" applyBorder="1" applyAlignment="1">
      <alignment vertical="center"/>
    </xf>
    <xf numFmtId="0" fontId="34" fillId="53" borderId="67" xfId="87" applyFont="1" applyFill="1" applyBorder="1" applyAlignment="1">
      <alignment vertical="center"/>
    </xf>
    <xf numFmtId="165" fontId="34" fillId="53" borderId="67" xfId="102" applyNumberFormat="1" applyFont="1" applyFill="1" applyBorder="1" applyAlignment="1">
      <alignment vertical="center"/>
    </xf>
    <xf numFmtId="0" fontId="35" fillId="0" borderId="63" xfId="87" applyFont="1" applyFill="1" applyBorder="1" applyAlignment="1">
      <alignment vertical="center"/>
    </xf>
    <xf numFmtId="41" fontId="35" fillId="0" borderId="64" xfId="102" applyFont="1" applyFill="1" applyBorder="1" applyAlignment="1">
      <alignment vertical="center"/>
    </xf>
    <xf numFmtId="41" fontId="35" fillId="0" borderId="65" xfId="102" applyFont="1" applyFill="1" applyBorder="1" applyAlignment="1">
      <alignment vertical="center"/>
    </xf>
    <xf numFmtId="41" fontId="34" fillId="53" borderId="67" xfId="102" applyFont="1" applyFill="1" applyBorder="1" applyAlignment="1">
      <alignment vertical="center"/>
    </xf>
    <xf numFmtId="0" fontId="34" fillId="53" borderId="61" xfId="87" applyFont="1" applyFill="1" applyBorder="1" applyAlignment="1">
      <alignment horizontal="center" vertical="center" wrapText="1"/>
    </xf>
    <xf numFmtId="0" fontId="35" fillId="0" borderId="64" xfId="87" applyFont="1" applyFill="1" applyBorder="1" applyAlignment="1">
      <alignment horizontal="center" vertical="center"/>
    </xf>
    <xf numFmtId="0" fontId="35" fillId="0" borderId="65" xfId="87" applyFont="1" applyFill="1" applyBorder="1" applyAlignment="1">
      <alignment horizontal="center" vertical="center"/>
    </xf>
    <xf numFmtId="0" fontId="34" fillId="53" borderId="67" xfId="87" applyFont="1" applyFill="1" applyBorder="1" applyAlignment="1">
      <alignment horizontal="center" vertical="center"/>
    </xf>
    <xf numFmtId="164" fontId="34" fillId="53" borderId="67" xfId="1" applyFont="1" applyFill="1" applyBorder="1" applyAlignment="1">
      <alignment horizontal="center" vertical="center"/>
    </xf>
    <xf numFmtId="0" fontId="34" fillId="53" borderId="68" xfId="87" applyFont="1" applyFill="1" applyBorder="1" applyAlignment="1">
      <alignment vertical="center"/>
    </xf>
    <xf numFmtId="0" fontId="34" fillId="53" borderId="60" xfId="87" applyFont="1" applyFill="1" applyBorder="1" applyAlignment="1">
      <alignment vertical="center"/>
    </xf>
    <xf numFmtId="10" fontId="35" fillId="0" borderId="64" xfId="103" applyNumberFormat="1" applyFont="1" applyFill="1" applyBorder="1" applyAlignment="1">
      <alignment horizontal="center" vertical="center"/>
    </xf>
    <xf numFmtId="165" fontId="34" fillId="53" borderId="68" xfId="102" applyNumberFormat="1" applyFont="1" applyFill="1" applyBorder="1" applyAlignment="1">
      <alignment vertical="center"/>
    </xf>
    <xf numFmtId="41" fontId="35" fillId="0" borderId="63" xfId="102" applyFont="1" applyFill="1" applyBorder="1" applyAlignment="1">
      <alignment vertical="center"/>
    </xf>
    <xf numFmtId="0" fontId="35" fillId="0" borderId="64" xfId="87" applyFont="1" applyFill="1" applyBorder="1" applyAlignment="1">
      <alignment horizontal="right" vertical="center"/>
    </xf>
    <xf numFmtId="0" fontId="34" fillId="53" borderId="67" xfId="87" applyFont="1" applyFill="1" applyBorder="1" applyAlignment="1">
      <alignment horizontal="right" vertical="center"/>
    </xf>
    <xf numFmtId="41" fontId="34" fillId="53" borderId="67" xfId="102" applyFont="1" applyFill="1" applyBorder="1" applyAlignment="1">
      <alignment horizontal="right" vertical="center"/>
    </xf>
    <xf numFmtId="41" fontId="34" fillId="53" borderId="68" xfId="102" applyFont="1" applyFill="1" applyBorder="1" applyAlignment="1">
      <alignment horizontal="right" vertical="center"/>
    </xf>
    <xf numFmtId="0" fontId="34" fillId="53" borderId="61" xfId="87" applyFont="1" applyFill="1" applyBorder="1" applyAlignment="1">
      <alignment vertical="center" wrapText="1"/>
    </xf>
    <xf numFmtId="0" fontId="35" fillId="0" borderId="65" xfId="87" applyFont="1" applyFill="1" applyBorder="1" applyAlignment="1">
      <alignment horizontal="right" vertical="center"/>
    </xf>
    <xf numFmtId="0" fontId="34" fillId="53" borderId="68" xfId="87" applyFont="1" applyFill="1" applyBorder="1" applyAlignment="1">
      <alignment horizontal="right" vertical="center"/>
    </xf>
    <xf numFmtId="41" fontId="35" fillId="0" borderId="0" xfId="102" applyFont="1" applyFill="1" applyAlignment="1">
      <alignment vertical="center"/>
    </xf>
    <xf numFmtId="0" fontId="35" fillId="0" borderId="0" xfId="87" applyFont="1" applyFill="1" applyAlignment="1">
      <alignment horizontal="right" vertical="center"/>
    </xf>
    <xf numFmtId="41" fontId="35" fillId="0" borderId="0" xfId="102" applyFont="1" applyFill="1" applyAlignment="1">
      <alignment horizontal="right" vertical="center"/>
    </xf>
    <xf numFmtId="0" fontId="34" fillId="53" borderId="62" xfId="87" applyFont="1" applyFill="1" applyBorder="1" applyAlignment="1">
      <alignment vertical="center" wrapText="1"/>
    </xf>
    <xf numFmtId="0" fontId="35" fillId="0" borderId="66" xfId="87" applyFont="1" applyFill="1" applyBorder="1" applyAlignment="1">
      <alignment vertical="center"/>
    </xf>
    <xf numFmtId="0" fontId="35" fillId="0" borderId="67" xfId="87" applyFont="1" applyFill="1" applyBorder="1" applyAlignment="1">
      <alignment vertical="center"/>
    </xf>
    <xf numFmtId="0" fontId="35" fillId="0" borderId="68" xfId="87" applyFont="1" applyFill="1" applyBorder="1" applyAlignment="1">
      <alignment vertical="center"/>
    </xf>
    <xf numFmtId="14" fontId="45" fillId="53" borderId="105" xfId="0" applyNumberFormat="1" applyFont="1" applyFill="1" applyBorder="1" applyAlignment="1">
      <alignment horizontal="center" vertical="center" wrapText="1"/>
    </xf>
    <xf numFmtId="14" fontId="45" fillId="53" borderId="106" xfId="0" applyNumberFormat="1" applyFont="1" applyFill="1" applyBorder="1" applyAlignment="1">
      <alignment horizontal="center" vertical="center" wrapText="1"/>
    </xf>
    <xf numFmtId="165" fontId="35" fillId="0" borderId="0" xfId="87" applyNumberFormat="1" applyFont="1" applyFill="1" applyAlignment="1">
      <alignment vertical="center"/>
    </xf>
    <xf numFmtId="14" fontId="54" fillId="54" borderId="176" xfId="0" applyNumberFormat="1" applyFont="1" applyFill="1" applyBorder="1" applyAlignment="1">
      <alignment horizontal="center" vertical="center"/>
    </xf>
    <xf numFmtId="3" fontId="34" fillId="0" borderId="33" xfId="122" applyNumberFormat="1" applyFont="1" applyFill="1" applyBorder="1"/>
    <xf numFmtId="0" fontId="2" fillId="59" borderId="1" xfId="116" quotePrefix="1" applyFill="1" applyAlignment="1">
      <alignment horizontal="left" vertical="center" indent="6"/>
    </xf>
    <xf numFmtId="41" fontId="41" fillId="0" borderId="22" xfId="102" applyFont="1" applyBorder="1" applyAlignment="1">
      <alignment vertical="center"/>
    </xf>
    <xf numFmtId="165" fontId="28" fillId="58" borderId="64" xfId="1" applyNumberFormat="1" applyFont="1" applyFill="1" applyBorder="1"/>
    <xf numFmtId="165" fontId="28" fillId="58" borderId="65" xfId="1" applyNumberFormat="1" applyFont="1" applyFill="1" applyBorder="1"/>
    <xf numFmtId="165" fontId="28" fillId="58" borderId="121" xfId="0" applyNumberFormat="1" applyFont="1" applyFill="1" applyBorder="1" applyAlignment="1">
      <alignment vertical="center"/>
    </xf>
    <xf numFmtId="165" fontId="28" fillId="58" borderId="178" xfId="0" applyNumberFormat="1" applyFont="1" applyFill="1" applyBorder="1" applyAlignment="1">
      <alignment vertical="center"/>
    </xf>
    <xf numFmtId="3" fontId="28" fillId="53" borderId="64" xfId="0" applyNumberFormat="1" applyFont="1" applyFill="1" applyBorder="1" applyAlignment="1">
      <alignment horizontal="center" vertical="center"/>
    </xf>
    <xf numFmtId="0" fontId="34" fillId="54" borderId="12" xfId="95" applyFont="1" applyFill="1" applyBorder="1" applyAlignment="1">
      <alignment horizontal="center" vertical="center" wrapText="1"/>
    </xf>
    <xf numFmtId="165" fontId="34" fillId="53" borderId="64" xfId="96" applyNumberFormat="1" applyFont="1" applyFill="1" applyBorder="1" applyAlignment="1">
      <alignment horizontal="center" vertical="center" wrapText="1"/>
    </xf>
    <xf numFmtId="164" fontId="40" fillId="54" borderId="87" xfId="1" applyFont="1" applyFill="1" applyBorder="1" applyAlignment="1">
      <alignment vertical="center"/>
    </xf>
    <xf numFmtId="3" fontId="29" fillId="0" borderId="0" xfId="0" applyNumberFormat="1" applyFont="1"/>
    <xf numFmtId="173" fontId="29" fillId="0" borderId="0" xfId="0" applyNumberFormat="1" applyFont="1"/>
    <xf numFmtId="165" fontId="28" fillId="60" borderId="64" xfId="0" applyNumberFormat="1" applyFont="1" applyFill="1" applyBorder="1"/>
    <xf numFmtId="165" fontId="28" fillId="60" borderId="65" xfId="0" applyNumberFormat="1" applyFont="1" applyFill="1" applyBorder="1"/>
    <xf numFmtId="0" fontId="29" fillId="0" borderId="168" xfId="0" applyFont="1" applyBorder="1"/>
    <xf numFmtId="0" fontId="28" fillId="58" borderId="168" xfId="0" applyFont="1" applyFill="1" applyBorder="1"/>
    <xf numFmtId="178" fontId="29" fillId="0" borderId="0" xfId="0" applyNumberFormat="1" applyFont="1"/>
    <xf numFmtId="0" fontId="29" fillId="0" borderId="0" xfId="0" applyFont="1" applyAlignment="1">
      <alignment horizontal="center"/>
    </xf>
    <xf numFmtId="0" fontId="29" fillId="0" borderId="0" xfId="0" applyFont="1" applyAlignment="1">
      <alignment horizontal="left" wrapText="1"/>
    </xf>
    <xf numFmtId="0" fontId="71" fillId="0" borderId="0" xfId="0" applyFont="1"/>
    <xf numFmtId="164" fontId="29" fillId="60" borderId="64" xfId="1" applyFont="1" applyFill="1" applyBorder="1" applyAlignment="1">
      <alignment vertical="center"/>
    </xf>
    <xf numFmtId="164" fontId="29" fillId="60" borderId="65" xfId="1" applyFont="1" applyFill="1" applyBorder="1" applyAlignment="1">
      <alignment vertical="center"/>
    </xf>
    <xf numFmtId="178" fontId="29" fillId="60" borderId="66" xfId="0" applyNumberFormat="1" applyFont="1" applyFill="1" applyBorder="1" applyAlignment="1">
      <alignment horizontal="center"/>
    </xf>
    <xf numFmtId="0" fontId="29" fillId="60" borderId="68" xfId="0" applyFont="1" applyFill="1" applyBorder="1" applyAlignment="1">
      <alignment horizontal="center"/>
    </xf>
    <xf numFmtId="0" fontId="28" fillId="53" borderId="64" xfId="0" applyFont="1" applyFill="1" applyBorder="1" applyAlignment="1">
      <alignment horizontal="center" vertical="top" wrapText="1"/>
    </xf>
    <xf numFmtId="0" fontId="28" fillId="53" borderId="65" xfId="0" applyFont="1" applyFill="1" applyBorder="1" applyAlignment="1">
      <alignment horizontal="center" vertical="top" wrapText="1"/>
    </xf>
    <xf numFmtId="0" fontId="29" fillId="0" borderId="64" xfId="0" applyFont="1" applyBorder="1" applyAlignment="1">
      <alignment horizontal="center"/>
    </xf>
    <xf numFmtId="164" fontId="29" fillId="0" borderId="64" xfId="1" applyFont="1" applyBorder="1" applyAlignment="1">
      <alignment horizontal="center"/>
    </xf>
    <xf numFmtId="164" fontId="29" fillId="0" borderId="65" xfId="1" applyFont="1" applyBorder="1" applyAlignment="1">
      <alignment horizontal="center"/>
    </xf>
    <xf numFmtId="0" fontId="28" fillId="53" borderId="66" xfId="0" applyFont="1" applyFill="1" applyBorder="1"/>
    <xf numFmtId="164" fontId="28" fillId="54" borderId="67" xfId="1" applyFont="1" applyFill="1" applyBorder="1" applyAlignment="1">
      <alignment vertical="center"/>
    </xf>
    <xf numFmtId="0" fontId="28" fillId="53" borderId="67" xfId="0" applyFont="1" applyFill="1" applyBorder="1" applyAlignment="1">
      <alignment horizontal="center"/>
    </xf>
    <xf numFmtId="164" fontId="28" fillId="53" borderId="67" xfId="1" applyFont="1" applyFill="1" applyBorder="1" applyAlignment="1">
      <alignment horizontal="center"/>
    </xf>
    <xf numFmtId="164" fontId="28" fillId="53" borderId="68" xfId="1" applyFont="1" applyFill="1" applyBorder="1" applyAlignment="1">
      <alignment horizontal="center"/>
    </xf>
    <xf numFmtId="164" fontId="28" fillId="54" borderId="68" xfId="1" applyFont="1" applyFill="1" applyBorder="1" applyAlignment="1">
      <alignment vertical="center"/>
    </xf>
    <xf numFmtId="164" fontId="71" fillId="0" borderId="0" xfId="1" applyFont="1"/>
    <xf numFmtId="165" fontId="42" fillId="0" borderId="0" xfId="0" applyNumberFormat="1" applyFont="1" applyFill="1"/>
    <xf numFmtId="165" fontId="57" fillId="0" borderId="33" xfId="0" applyNumberFormat="1" applyFont="1" applyBorder="1" applyAlignment="1">
      <alignment horizontal="center" vertical="center" wrapText="1"/>
    </xf>
    <xf numFmtId="165" fontId="57" fillId="0" borderId="37" xfId="0" applyNumberFormat="1" applyFont="1" applyBorder="1" applyAlignment="1">
      <alignment horizontal="center" vertical="center" wrapText="1"/>
    </xf>
    <xf numFmtId="165" fontId="57" fillId="0" borderId="34" xfId="0" applyNumberFormat="1" applyFont="1" applyBorder="1" applyAlignment="1">
      <alignment horizontal="center" vertical="center" wrapText="1"/>
    </xf>
    <xf numFmtId="165" fontId="57" fillId="0" borderId="40" xfId="0" applyNumberFormat="1" applyFont="1" applyBorder="1" applyAlignment="1">
      <alignment horizontal="center" vertical="center" wrapText="1"/>
    </xf>
    <xf numFmtId="0" fontId="35" fillId="0" borderId="41" xfId="95" applyFont="1" applyBorder="1"/>
    <xf numFmtId="165" fontId="35" fillId="0" borderId="41" xfId="95" applyNumberFormat="1" applyFont="1" applyBorder="1"/>
    <xf numFmtId="3" fontId="34" fillId="53" borderId="12" xfId="95" applyNumberFormat="1" applyFont="1" applyFill="1" applyBorder="1" applyAlignment="1">
      <alignment horizontal="right"/>
    </xf>
    <xf numFmtId="0" fontId="35" fillId="0" borderId="0" xfId="117" applyFont="1" applyAlignment="1">
      <alignment vertical="center"/>
    </xf>
    <xf numFmtId="164" fontId="35" fillId="0" borderId="0" xfId="118" applyFont="1" applyAlignment="1">
      <alignment vertical="center"/>
    </xf>
    <xf numFmtId="3" fontId="35" fillId="0" borderId="0" xfId="117" applyNumberFormat="1" applyFont="1" applyAlignment="1">
      <alignment vertical="center"/>
    </xf>
    <xf numFmtId="3" fontId="34" fillId="0" borderId="0" xfId="117" applyNumberFormat="1" applyFont="1" applyAlignment="1">
      <alignment vertical="center"/>
    </xf>
    <xf numFmtId="3" fontId="35" fillId="0" borderId="149" xfId="117" applyNumberFormat="1" applyFont="1" applyBorder="1" applyAlignment="1">
      <alignment vertical="center"/>
    </xf>
    <xf numFmtId="164" fontId="35" fillId="0" borderId="0" xfId="117" applyNumberFormat="1" applyFont="1" applyAlignment="1">
      <alignment vertical="center"/>
    </xf>
    <xf numFmtId="164" fontId="34" fillId="55" borderId="81" xfId="117" applyNumberFormat="1" applyFont="1" applyFill="1" applyBorder="1" applyAlignment="1">
      <alignment horizontal="right" vertical="center" wrapText="1"/>
    </xf>
    <xf numFmtId="164" fontId="34" fillId="55" borderId="82" xfId="117" applyNumberFormat="1" applyFont="1" applyFill="1" applyBorder="1" applyAlignment="1">
      <alignment horizontal="right" vertical="center" wrapText="1"/>
    </xf>
    <xf numFmtId="3" fontId="35" fillId="0" borderId="0" xfId="117" applyNumberFormat="1" applyFont="1" applyAlignment="1">
      <alignment horizontal="right" vertical="center"/>
    </xf>
    <xf numFmtId="0" fontId="35" fillId="0" borderId="0" xfId="117" applyFont="1" applyAlignment="1">
      <alignment horizontal="right" vertical="center"/>
    </xf>
    <xf numFmtId="3" fontId="34" fillId="0" borderId="0" xfId="117" applyNumberFormat="1" applyFont="1" applyAlignment="1">
      <alignment horizontal="right" vertical="center"/>
    </xf>
    <xf numFmtId="188" fontId="35" fillId="0" borderId="78" xfId="117" applyNumberFormat="1" applyFont="1" applyBorder="1" applyAlignment="1">
      <alignment vertical="center"/>
    </xf>
    <xf numFmtId="188" fontId="35" fillId="0" borderId="79" xfId="117" applyNumberFormat="1" applyFont="1" applyBorder="1" applyAlignment="1">
      <alignment vertical="center"/>
    </xf>
    <xf numFmtId="188" fontId="35" fillId="0" borderId="0" xfId="117" applyNumberFormat="1" applyFont="1" applyAlignment="1">
      <alignment vertical="center"/>
    </xf>
    <xf numFmtId="10" fontId="35" fillId="0" borderId="0" xfId="120" applyNumberFormat="1" applyFont="1" applyAlignment="1">
      <alignment vertical="center"/>
    </xf>
    <xf numFmtId="165" fontId="34" fillId="53" borderId="67" xfId="96" applyNumberFormat="1" applyFont="1" applyFill="1" applyBorder="1" applyAlignment="1">
      <alignment horizontal="right" vertical="center"/>
    </xf>
    <xf numFmtId="165" fontId="34" fillId="53" borderId="68" xfId="96" applyNumberFormat="1" applyFont="1" applyFill="1" applyBorder="1" applyAlignment="1">
      <alignment horizontal="right" vertical="center"/>
    </xf>
    <xf numFmtId="0" fontId="70" fillId="0" borderId="0" xfId="0" applyFont="1" applyAlignment="1">
      <alignment vertical="center"/>
    </xf>
    <xf numFmtId="0" fontId="70" fillId="0" borderId="0" xfId="0" applyFont="1" applyAlignment="1">
      <alignment vertical="center" wrapText="1"/>
    </xf>
    <xf numFmtId="3" fontId="70" fillId="0" borderId="0" xfId="0" applyNumberFormat="1" applyFont="1" applyAlignment="1">
      <alignment vertical="center"/>
    </xf>
    <xf numFmtId="0" fontId="70" fillId="0" borderId="122" xfId="0" applyFont="1" applyBorder="1" applyAlignment="1">
      <alignment vertical="center"/>
    </xf>
    <xf numFmtId="0" fontId="70" fillId="0" borderId="142" xfId="0" applyFont="1" applyBorder="1" applyAlignment="1">
      <alignment vertical="center"/>
    </xf>
    <xf numFmtId="0" fontId="70" fillId="0" borderId="117" xfId="0" applyFont="1" applyBorder="1" applyAlignment="1">
      <alignment vertical="center"/>
    </xf>
    <xf numFmtId="0" fontId="70" fillId="0" borderId="167" xfId="0" applyFont="1" applyBorder="1" applyAlignment="1">
      <alignment vertical="center"/>
    </xf>
    <xf numFmtId="0" fontId="70" fillId="0" borderId="0" xfId="0" applyFont="1" applyAlignment="1">
      <alignment horizontal="center" vertical="center"/>
    </xf>
    <xf numFmtId="3" fontId="70" fillId="0" borderId="122" xfId="0" applyNumberFormat="1" applyFont="1" applyBorder="1" applyAlignment="1">
      <alignment vertical="center"/>
    </xf>
    <xf numFmtId="165" fontId="70" fillId="0" borderId="0" xfId="0" applyNumberFormat="1" applyFont="1" applyAlignment="1">
      <alignment vertical="center"/>
    </xf>
    <xf numFmtId="0" fontId="69" fillId="0" borderId="0" xfId="0" applyFont="1" applyAlignment="1">
      <alignment vertical="center"/>
    </xf>
    <xf numFmtId="3" fontId="69" fillId="0" borderId="0" xfId="0" applyNumberFormat="1" applyFont="1" applyAlignment="1">
      <alignment vertical="center"/>
    </xf>
    <xf numFmtId="0" fontId="70" fillId="0" borderId="33" xfId="0" applyFont="1" applyBorder="1" applyAlignment="1">
      <alignment vertical="center"/>
    </xf>
    <xf numFmtId="0" fontId="70" fillId="0" borderId="163" xfId="0" applyFont="1" applyBorder="1" applyAlignment="1">
      <alignment vertical="center"/>
    </xf>
    <xf numFmtId="0" fontId="70" fillId="0" borderId="37" xfId="0" applyFont="1" applyBorder="1" applyAlignment="1">
      <alignment vertical="center"/>
    </xf>
    <xf numFmtId="41" fontId="69" fillId="54" borderId="37" xfId="126" applyFont="1" applyFill="1" applyBorder="1" applyAlignment="1">
      <alignment vertical="center"/>
    </xf>
    <xf numFmtId="165" fontId="70" fillId="59" borderId="0" xfId="0" applyNumberFormat="1" applyFont="1" applyFill="1" applyAlignment="1">
      <alignment vertical="center"/>
    </xf>
    <xf numFmtId="41" fontId="69" fillId="0" borderId="0" xfId="126" applyFont="1" applyAlignment="1">
      <alignment vertical="center"/>
    </xf>
    <xf numFmtId="3" fontId="35" fillId="0" borderId="33" xfId="122" applyNumberFormat="1" applyFont="1" applyFill="1" applyBorder="1"/>
    <xf numFmtId="165" fontId="34" fillId="53" borderId="76" xfId="1" applyNumberFormat="1" applyFont="1" applyFill="1" applyBorder="1" applyAlignment="1">
      <alignment vertical="center"/>
    </xf>
    <xf numFmtId="165" fontId="35" fillId="0" borderId="73" xfId="90" applyNumberFormat="1" applyFont="1" applyBorder="1" applyAlignment="1">
      <alignment vertical="center"/>
    </xf>
    <xf numFmtId="14" fontId="28" fillId="54" borderId="176" xfId="0" applyNumberFormat="1" applyFont="1" applyFill="1" applyBorder="1" applyAlignment="1">
      <alignment horizontal="center" vertical="center" wrapText="1"/>
    </xf>
    <xf numFmtId="14" fontId="28" fillId="54" borderId="177" xfId="0" applyNumberFormat="1" applyFont="1" applyFill="1" applyBorder="1" applyAlignment="1">
      <alignment horizontal="center" vertical="center" wrapText="1"/>
    </xf>
    <xf numFmtId="0" fontId="28" fillId="54" borderId="18" xfId="0" applyFont="1" applyFill="1" applyBorder="1" applyAlignment="1">
      <alignment horizontal="center" vertical="center"/>
    </xf>
    <xf numFmtId="0" fontId="28" fillId="54" borderId="136" xfId="0" applyFont="1" applyFill="1" applyBorder="1" applyAlignment="1">
      <alignment horizontal="center" vertical="center"/>
    </xf>
    <xf numFmtId="164" fontId="29" fillId="0" borderId="138" xfId="1" applyFont="1" applyBorder="1" applyAlignment="1">
      <alignment vertical="center"/>
    </xf>
    <xf numFmtId="164" fontId="28" fillId="54" borderId="140" xfId="1" applyFont="1" applyFill="1" applyBorder="1" applyAlignment="1">
      <alignment vertical="center"/>
    </xf>
    <xf numFmtId="164" fontId="28" fillId="54" borderId="141" xfId="1" applyFont="1" applyFill="1" applyBorder="1" applyAlignment="1">
      <alignment vertical="center"/>
    </xf>
    <xf numFmtId="165" fontId="29" fillId="0" borderId="21" xfId="111" applyNumberFormat="1" applyFont="1" applyBorder="1" applyAlignment="1">
      <alignment horizontal="right" vertical="center" wrapText="1"/>
    </xf>
    <xf numFmtId="165" fontId="29" fillId="0" borderId="22" xfId="111" applyNumberFormat="1" applyFont="1" applyBorder="1" applyAlignment="1">
      <alignment horizontal="right" vertical="center" wrapText="1"/>
    </xf>
    <xf numFmtId="0" fontId="72" fillId="0" borderId="0" xfId="0" applyFont="1"/>
    <xf numFmtId="0" fontId="73" fillId="0" borderId="0" xfId="94" applyFont="1"/>
    <xf numFmtId="0" fontId="72" fillId="0" borderId="0" xfId="94" applyFont="1"/>
    <xf numFmtId="165" fontId="72" fillId="0" borderId="0" xfId="0" applyNumberFormat="1" applyFont="1"/>
    <xf numFmtId="0" fontId="73" fillId="0" borderId="0" xfId="94" applyFont="1" applyFill="1" applyBorder="1" applyAlignment="1">
      <alignment horizontal="left" vertical="center" wrapText="1"/>
    </xf>
    <xf numFmtId="3" fontId="73" fillId="0" borderId="0" xfId="94" applyNumberFormat="1" applyFont="1" applyFill="1" applyBorder="1" applyAlignment="1">
      <alignment horizontal="right" vertical="center" wrapText="1"/>
    </xf>
    <xf numFmtId="165" fontId="42" fillId="0" borderId="0" xfId="0" applyNumberFormat="1" applyFont="1" applyFill="1" applyAlignment="1">
      <alignment horizontal="left" vertical="top" wrapText="1"/>
    </xf>
    <xf numFmtId="3" fontId="28" fillId="53" borderId="64" xfId="0" applyNumberFormat="1" applyFont="1" applyFill="1" applyBorder="1" applyAlignment="1">
      <alignment horizontal="center" vertical="center"/>
    </xf>
    <xf numFmtId="0" fontId="34" fillId="53" borderId="30" xfId="95" applyFont="1" applyFill="1" applyBorder="1" applyAlignment="1">
      <alignment horizontal="left" vertical="center" wrapText="1"/>
    </xf>
    <xf numFmtId="0" fontId="34" fillId="53" borderId="30" xfId="0" applyFont="1" applyFill="1" applyBorder="1" applyAlignment="1">
      <alignment horizontal="left" vertical="center" wrapText="1"/>
    </xf>
    <xf numFmtId="14" fontId="28" fillId="57" borderId="47" xfId="88" applyNumberFormat="1" applyFont="1" applyFill="1" applyBorder="1" applyAlignment="1">
      <alignment horizontal="center" vertical="center"/>
    </xf>
    <xf numFmtId="14" fontId="28" fillId="57" borderId="91" xfId="88" applyNumberFormat="1" applyFont="1" applyFill="1" applyBorder="1" applyAlignment="1">
      <alignment horizontal="center" vertical="center"/>
    </xf>
    <xf numFmtId="0" fontId="28" fillId="0" borderId="49" xfId="0" applyFont="1" applyBorder="1" applyAlignment="1">
      <alignment horizontal="left" vertical="center" indent="1"/>
    </xf>
    <xf numFmtId="0" fontId="29" fillId="0" borderId="49" xfId="0" applyFont="1" applyBorder="1" applyAlignment="1">
      <alignment horizontal="left" vertical="center" indent="3"/>
    </xf>
    <xf numFmtId="0" fontId="52" fillId="56" borderId="49" xfId="0" applyFont="1" applyFill="1" applyBorder="1" applyAlignment="1">
      <alignment horizontal="left" vertical="center" indent="2"/>
    </xf>
    <xf numFmtId="0" fontId="52" fillId="56" borderId="49" xfId="0" applyFont="1" applyFill="1" applyBorder="1" applyAlignment="1">
      <alignment horizontal="left" vertical="center" indent="1"/>
    </xf>
    <xf numFmtId="165" fontId="29" fillId="0" borderId="179" xfId="88" applyNumberFormat="1" applyFont="1" applyBorder="1" applyAlignment="1">
      <alignment horizontal="left" vertical="center" indent="3"/>
    </xf>
    <xf numFmtId="0" fontId="28" fillId="0" borderId="49" xfId="0" applyFont="1" applyBorder="1" applyAlignment="1">
      <alignment horizontal="left" vertical="center" wrapText="1" indent="3"/>
    </xf>
    <xf numFmtId="0" fontId="78" fillId="57" borderId="49" xfId="0" applyFont="1" applyFill="1" applyBorder="1" applyAlignment="1">
      <alignment vertical="center" wrapText="1"/>
    </xf>
    <xf numFmtId="0" fontId="78" fillId="61" borderId="49" xfId="0" applyFont="1" applyFill="1" applyBorder="1" applyAlignment="1">
      <alignment vertical="center"/>
    </xf>
    <xf numFmtId="0" fontId="78" fillId="57" borderId="54" xfId="0" applyFont="1" applyFill="1" applyBorder="1" applyAlignment="1">
      <alignment horizontal="left" vertical="center" indent="2"/>
    </xf>
    <xf numFmtId="0" fontId="28" fillId="0" borderId="180" xfId="88" applyFont="1" applyBorder="1" applyAlignment="1">
      <alignment vertical="center" wrapText="1"/>
    </xf>
    <xf numFmtId="0" fontId="29" fillId="0" borderId="180" xfId="88" applyFont="1" applyBorder="1" applyAlignment="1">
      <alignment vertical="center" wrapText="1"/>
    </xf>
    <xf numFmtId="0" fontId="28" fillId="54" borderId="180" xfId="88" applyFont="1" applyFill="1" applyBorder="1" applyAlignment="1">
      <alignment vertical="center" wrapText="1"/>
    </xf>
    <xf numFmtId="165" fontId="29" fillId="0" borderId="144" xfId="88" applyNumberFormat="1" applyFont="1" applyBorder="1" applyAlignment="1">
      <alignment horizontal="center" vertical="center"/>
    </xf>
    <xf numFmtId="49" fontId="29" fillId="0" borderId="144" xfId="88" applyNumberFormat="1" applyFont="1" applyBorder="1" applyAlignment="1">
      <alignment horizontal="center" vertical="center"/>
    </xf>
    <xf numFmtId="49" fontId="28" fillId="53" borderId="144" xfId="88" applyNumberFormat="1" applyFont="1" applyFill="1" applyBorder="1" applyAlignment="1">
      <alignment horizontal="center" vertical="center"/>
    </xf>
    <xf numFmtId="165" fontId="28" fillId="54" borderId="144" xfId="88" applyNumberFormat="1" applyFont="1" applyFill="1" applyBorder="1" applyAlignment="1">
      <alignment horizontal="center" vertical="center"/>
    </xf>
    <xf numFmtId="165" fontId="28" fillId="54" borderId="144" xfId="88" applyNumberFormat="1" applyFont="1" applyFill="1" applyBorder="1" applyAlignment="1">
      <alignment horizontal="left" vertical="center"/>
    </xf>
    <xf numFmtId="165" fontId="29" fillId="0" borderId="144" xfId="88" applyNumberFormat="1" applyFont="1" applyBorder="1" applyAlignment="1">
      <alignment horizontal="left" vertical="center"/>
    </xf>
    <xf numFmtId="165" fontId="28" fillId="55" borderId="144" xfId="88" applyNumberFormat="1" applyFont="1" applyFill="1" applyBorder="1" applyAlignment="1">
      <alignment horizontal="left" vertical="center"/>
    </xf>
    <xf numFmtId="165" fontId="29" fillId="54" borderId="146" xfId="88" applyNumberFormat="1" applyFont="1" applyFill="1" applyBorder="1" applyAlignment="1">
      <alignment horizontal="center" vertical="center"/>
    </xf>
    <xf numFmtId="0" fontId="29" fillId="0" borderId="20" xfId="0" applyFont="1" applyBorder="1" applyAlignment="1">
      <alignment vertical="center" wrapText="1"/>
    </xf>
    <xf numFmtId="0" fontId="52" fillId="56" borderId="20" xfId="0" applyFont="1" applyFill="1" applyBorder="1" applyAlignment="1">
      <alignment vertical="center" wrapText="1"/>
    </xf>
    <xf numFmtId="0" fontId="52" fillId="55" borderId="20" xfId="0" applyFont="1" applyFill="1" applyBorder="1" applyAlignment="1">
      <alignment vertical="center" wrapText="1"/>
    </xf>
    <xf numFmtId="0" fontId="28" fillId="0" borderId="20" xfId="0" applyFont="1" applyBorder="1" applyAlignment="1">
      <alignment vertical="center" wrapText="1"/>
    </xf>
    <xf numFmtId="0" fontId="52" fillId="56" borderId="23" xfId="0" applyFont="1" applyFill="1" applyBorder="1" applyAlignment="1">
      <alignment vertical="center" wrapText="1"/>
    </xf>
    <xf numFmtId="0" fontId="34" fillId="0" borderId="30" xfId="0" applyFont="1" applyBorder="1" applyAlignment="1">
      <alignment horizontal="left" vertical="center" wrapText="1"/>
    </xf>
    <xf numFmtId="0" fontId="34" fillId="60" borderId="30" xfId="0" applyFont="1" applyFill="1" applyBorder="1" applyAlignment="1">
      <alignment horizontal="left" vertical="center" wrapText="1"/>
    </xf>
    <xf numFmtId="0" fontId="34" fillId="53" borderId="31" xfId="0" applyFont="1" applyFill="1" applyBorder="1" applyAlignment="1">
      <alignment horizontal="left" vertical="center" wrapText="1"/>
    </xf>
    <xf numFmtId="0" fontId="34" fillId="54" borderId="14" xfId="111" applyFont="1" applyFill="1" applyBorder="1" applyAlignment="1">
      <alignment horizontal="left" vertical="center" wrapText="1"/>
    </xf>
    <xf numFmtId="0" fontId="34" fillId="54" borderId="20" xfId="111" applyFont="1" applyFill="1" applyBorder="1" applyAlignment="1">
      <alignment horizontal="left" vertical="center" wrapText="1"/>
    </xf>
    <xf numFmtId="165" fontId="35" fillId="49" borderId="20" xfId="111" applyNumberFormat="1" applyFont="1" applyFill="1" applyBorder="1" applyAlignment="1">
      <alignment vertical="center" wrapText="1"/>
    </xf>
    <xf numFmtId="165" fontId="34" fillId="53" borderId="20" xfId="111" applyNumberFormat="1" applyFont="1" applyFill="1" applyBorder="1" applyAlignment="1">
      <alignment horizontal="left" vertical="center" wrapText="1"/>
    </xf>
    <xf numFmtId="165" fontId="34" fillId="54" borderId="23" xfId="111" applyNumberFormat="1" applyFont="1" applyFill="1" applyBorder="1" applyAlignment="1">
      <alignment horizontal="left" vertical="center" wrapText="1"/>
    </xf>
    <xf numFmtId="0" fontId="34" fillId="54" borderId="15" xfId="111" applyFont="1" applyFill="1" applyBorder="1" applyAlignment="1">
      <alignment horizontal="center" vertical="center" wrapText="1"/>
    </xf>
    <xf numFmtId="165" fontId="34" fillId="54" borderId="15" xfId="111" applyNumberFormat="1" applyFont="1" applyFill="1" applyBorder="1" applyAlignment="1">
      <alignment horizontal="center" vertical="center" wrapText="1"/>
    </xf>
    <xf numFmtId="0" fontId="45" fillId="56" borderId="48" xfId="0" applyFont="1" applyFill="1" applyBorder="1" applyAlignment="1">
      <alignment horizontal="center" vertical="center" wrapText="1"/>
    </xf>
    <xf numFmtId="0" fontId="34" fillId="54" borderId="16" xfId="111" applyFont="1" applyFill="1" applyBorder="1" applyAlignment="1">
      <alignment horizontal="center" vertical="center" wrapText="1"/>
    </xf>
    <xf numFmtId="0" fontId="79" fillId="0" borderId="0" xfId="0" applyFont="1" applyAlignment="1">
      <alignment horizontal="justify" vertical="center"/>
    </xf>
    <xf numFmtId="0" fontId="77" fillId="56" borderId="181" xfId="0" applyFont="1" applyFill="1" applyBorder="1" applyAlignment="1">
      <alignment vertical="center" wrapText="1"/>
    </xf>
    <xf numFmtId="0" fontId="77" fillId="56" borderId="182" xfId="0" applyFont="1" applyFill="1" applyBorder="1" applyAlignment="1">
      <alignment vertical="center" wrapText="1"/>
    </xf>
    <xf numFmtId="0" fontId="35" fillId="0" borderId="183" xfId="123" applyFont="1" applyBorder="1" applyAlignment="1">
      <alignment horizontal="left" vertical="center" wrapText="1"/>
    </xf>
    <xf numFmtId="0" fontId="35" fillId="0" borderId="184" xfId="0" applyFont="1" applyBorder="1" applyAlignment="1">
      <alignment vertical="center" wrapText="1"/>
    </xf>
    <xf numFmtId="0" fontId="77" fillId="56" borderId="185" xfId="0" applyFont="1" applyFill="1" applyBorder="1" applyAlignment="1">
      <alignment vertical="center" wrapText="1"/>
    </xf>
    <xf numFmtId="0" fontId="77" fillId="56" borderId="103" xfId="0" applyFont="1" applyFill="1" applyBorder="1" applyAlignment="1">
      <alignment vertical="center" wrapText="1"/>
    </xf>
    <xf numFmtId="0" fontId="35" fillId="0" borderId="186" xfId="123" applyFont="1" applyBorder="1" applyAlignment="1">
      <alignment horizontal="left" vertical="center" wrapText="1"/>
    </xf>
    <xf numFmtId="0" fontId="35" fillId="0" borderId="187" xfId="0" applyFont="1" applyBorder="1" applyAlignment="1">
      <alignment vertical="center" wrapText="1"/>
    </xf>
    <xf numFmtId="0" fontId="35" fillId="0" borderId="188" xfId="0" applyFont="1" applyBorder="1" applyAlignment="1">
      <alignment vertical="center" wrapText="1"/>
    </xf>
    <xf numFmtId="165" fontId="35" fillId="0" borderId="186" xfId="123" applyNumberFormat="1" applyFont="1" applyBorder="1" applyAlignment="1">
      <alignment horizontal="left" vertical="center" wrapText="1"/>
    </xf>
    <xf numFmtId="165" fontId="35" fillId="0" borderId="189" xfId="123" applyNumberFormat="1" applyFont="1" applyBorder="1" applyAlignment="1">
      <alignment horizontal="left" vertical="center" wrapText="1"/>
    </xf>
    <xf numFmtId="0" fontId="35" fillId="0" borderId="190" xfId="0" applyFont="1" applyBorder="1" applyAlignment="1">
      <alignment vertical="center" wrapText="1"/>
    </xf>
    <xf numFmtId="165" fontId="35" fillId="0" borderId="191" xfId="123" applyNumberFormat="1" applyFont="1" applyBorder="1" applyAlignment="1">
      <alignment horizontal="left" vertical="center" wrapText="1"/>
    </xf>
    <xf numFmtId="0" fontId="35" fillId="0" borderId="192" xfId="0" applyFont="1" applyBorder="1" applyAlignment="1">
      <alignment vertical="center" wrapText="1"/>
    </xf>
    <xf numFmtId="165" fontId="42" fillId="0" borderId="0" xfId="0" applyNumberFormat="1" applyFont="1" applyFill="1" applyAlignment="1">
      <alignment horizontal="left" vertical="top"/>
    </xf>
    <xf numFmtId="0" fontId="35" fillId="0" borderId="193" xfId="0" applyFont="1" applyBorder="1" applyAlignment="1">
      <alignment vertical="center" wrapText="1"/>
    </xf>
    <xf numFmtId="165" fontId="35" fillId="0" borderId="194" xfId="123" applyNumberFormat="1" applyFont="1" applyBorder="1" applyAlignment="1">
      <alignment horizontal="left" vertical="center" wrapText="1"/>
    </xf>
    <xf numFmtId="165" fontId="35" fillId="0" borderId="195" xfId="123" applyNumberFormat="1" applyFont="1" applyBorder="1" applyAlignment="1">
      <alignment horizontal="left" vertical="center" wrapText="1"/>
    </xf>
    <xf numFmtId="0" fontId="74" fillId="54" borderId="26" xfId="88" applyFont="1" applyFill="1" applyBorder="1" applyAlignment="1">
      <alignment horizontal="left" vertical="center" wrapText="1"/>
    </xf>
    <xf numFmtId="0" fontId="74" fillId="54" borderId="28" xfId="88" applyFont="1" applyFill="1" applyBorder="1" applyAlignment="1">
      <alignment horizontal="left" vertical="center" wrapText="1"/>
    </xf>
    <xf numFmtId="0" fontId="74" fillId="54" borderId="28" xfId="88" applyFont="1" applyFill="1" applyBorder="1" applyAlignment="1">
      <alignment horizontal="center" vertical="center" wrapText="1"/>
    </xf>
    <xf numFmtId="0" fontId="74" fillId="54" borderId="42" xfId="88" applyFont="1" applyFill="1" applyBorder="1" applyAlignment="1">
      <alignment horizontal="center" vertical="center" wrapText="1"/>
    </xf>
    <xf numFmtId="0" fontId="39" fillId="0" borderId="157" xfId="98" applyFont="1" applyBorder="1" applyAlignment="1">
      <alignment horizontal="left" vertical="center" wrapText="1"/>
    </xf>
    <xf numFmtId="0" fontId="28" fillId="54" borderId="26" xfId="96" applyFont="1" applyFill="1" applyBorder="1" applyAlignment="1">
      <alignment horizontal="left" vertical="center" wrapText="1"/>
    </xf>
    <xf numFmtId="0" fontId="29" fillId="0" borderId="20" xfId="96" applyFont="1" applyBorder="1" applyAlignment="1">
      <alignment vertical="center" wrapText="1"/>
    </xf>
    <xf numFmtId="0" fontId="29" fillId="0" borderId="157" xfId="96" applyFont="1" applyBorder="1" applyAlignment="1">
      <alignment vertical="center" wrapText="1"/>
    </xf>
    <xf numFmtId="0" fontId="28" fillId="54" borderId="23" xfId="96" applyFont="1" applyFill="1" applyBorder="1" applyAlignment="1">
      <alignment vertical="center" wrapText="1"/>
    </xf>
    <xf numFmtId="0" fontId="34" fillId="54" borderId="29" xfId="0" applyFont="1" applyFill="1" applyBorder="1" applyAlignment="1">
      <alignment horizontal="center" vertical="center" wrapText="1"/>
    </xf>
    <xf numFmtId="0" fontId="34" fillId="54" borderId="32" xfId="0" applyFont="1" applyFill="1" applyBorder="1" applyAlignment="1">
      <alignment horizontal="center" vertical="center" wrapText="1"/>
    </xf>
    <xf numFmtId="0" fontId="34" fillId="54" borderId="115" xfId="0" applyFont="1" applyFill="1" applyBorder="1" applyAlignment="1">
      <alignment horizontal="center" vertical="center" wrapText="1"/>
    </xf>
    <xf numFmtId="3" fontId="35" fillId="0" borderId="126" xfId="127" applyNumberFormat="1" applyFont="1" applyBorder="1" applyAlignment="1">
      <alignment horizontal="center" vertical="center" wrapText="1"/>
    </xf>
    <xf numFmtId="0" fontId="34" fillId="0" borderId="0" xfId="0" applyFont="1" applyBorder="1" applyAlignment="1">
      <alignment horizontal="left"/>
    </xf>
    <xf numFmtId="0" fontId="28" fillId="53" borderId="33" xfId="97" applyFont="1" applyFill="1" applyBorder="1" applyAlignment="1">
      <alignment horizontal="center" vertical="top" wrapText="1"/>
    </xf>
    <xf numFmtId="0" fontId="28" fillId="53" borderId="37" xfId="97" applyFont="1" applyFill="1" applyBorder="1" applyAlignment="1">
      <alignment horizontal="center" vertical="top" wrapText="1"/>
    </xf>
    <xf numFmtId="3" fontId="76" fillId="0" borderId="21" xfId="96" applyNumberFormat="1" applyFont="1" applyBorder="1" applyAlignment="1">
      <alignment horizontal="left" vertical="center"/>
    </xf>
    <xf numFmtId="0" fontId="29" fillId="0" borderId="161" xfId="97" applyFont="1" applyBorder="1" applyAlignment="1">
      <alignment wrapText="1"/>
    </xf>
    <xf numFmtId="165" fontId="29" fillId="0" borderId="197" xfId="97" applyNumberFormat="1" applyFont="1" applyBorder="1" applyAlignment="1">
      <alignment horizontal="right"/>
    </xf>
    <xf numFmtId="0" fontId="76" fillId="0" borderId="21" xfId="97" applyFont="1" applyBorder="1" applyAlignment="1">
      <alignment wrapText="1"/>
    </xf>
    <xf numFmtId="0" fontId="76" fillId="0" borderId="196" xfId="97" applyFont="1" applyBorder="1" applyAlignment="1">
      <alignment wrapText="1"/>
    </xf>
    <xf numFmtId="165" fontId="34" fillId="0" borderId="20" xfId="0" applyNumberFormat="1" applyFont="1" applyBorder="1" applyAlignment="1">
      <alignment vertical="center"/>
    </xf>
    <xf numFmtId="165" fontId="34" fillId="53" borderId="20" xfId="0" applyNumberFormat="1" applyFont="1" applyFill="1" applyBorder="1" applyAlignment="1">
      <alignment vertical="center"/>
    </xf>
    <xf numFmtId="0" fontId="34" fillId="0" borderId="20" xfId="88" applyFont="1" applyBorder="1" applyAlignment="1">
      <alignment vertical="center" wrapText="1"/>
    </xf>
    <xf numFmtId="0" fontId="35" fillId="0" borderId="20" xfId="88" applyFont="1" applyBorder="1" applyAlignment="1">
      <alignment vertical="center" wrapText="1"/>
    </xf>
    <xf numFmtId="0" fontId="34" fillId="54" borderId="23" xfId="88" applyFont="1" applyFill="1" applyBorder="1" applyAlignment="1">
      <alignment vertical="center" wrapText="1"/>
    </xf>
    <xf numFmtId="0" fontId="52" fillId="53" borderId="63" xfId="0" applyFont="1" applyFill="1" applyBorder="1" applyAlignment="1">
      <alignment horizontal="center" wrapText="1"/>
    </xf>
    <xf numFmtId="0" fontId="52" fillId="53" borderId="121" xfId="0" applyFont="1" applyFill="1" applyBorder="1" applyAlignment="1">
      <alignment horizontal="center" wrapText="1"/>
    </xf>
    <xf numFmtId="0" fontId="52" fillId="53" borderId="107" xfId="0" applyFont="1" applyFill="1" applyBorder="1" applyAlignment="1">
      <alignment horizontal="center" wrapText="1"/>
    </xf>
    <xf numFmtId="0" fontId="52" fillId="53" borderId="108" xfId="0" applyFont="1" applyFill="1" applyBorder="1" applyAlignment="1">
      <alignment horizontal="center" wrapText="1"/>
    </xf>
    <xf numFmtId="0" fontId="53" fillId="0" borderId="63" xfId="0" applyFont="1" applyBorder="1" applyAlignment="1">
      <alignment wrapText="1"/>
    </xf>
    <xf numFmtId="0" fontId="61" fillId="0" borderId="21" xfId="0" applyFont="1" applyBorder="1" applyAlignment="1">
      <alignment vertical="center" wrapText="1"/>
    </xf>
    <xf numFmtId="0" fontId="57" fillId="0" borderId="21" xfId="0" applyFont="1" applyBorder="1" applyAlignment="1">
      <alignment vertical="center" wrapText="1"/>
    </xf>
    <xf numFmtId="165" fontId="61" fillId="0" borderId="21" xfId="0" applyNumberFormat="1" applyFont="1" applyBorder="1" applyAlignment="1">
      <alignment vertical="center" wrapText="1"/>
    </xf>
    <xf numFmtId="0" fontId="61" fillId="0" borderId="100" xfId="0" applyFont="1" applyBorder="1" applyAlignment="1">
      <alignment vertical="center" wrapText="1"/>
    </xf>
    <xf numFmtId="165" fontId="61" fillId="0" borderId="100" xfId="0" applyNumberFormat="1" applyFont="1" applyBorder="1" applyAlignment="1">
      <alignment vertical="center" wrapText="1"/>
    </xf>
    <xf numFmtId="0" fontId="58" fillId="54" borderId="36" xfId="109" applyFont="1" applyFill="1" applyBorder="1" applyAlignment="1">
      <alignment horizontal="center" vertical="center" wrapText="1"/>
    </xf>
    <xf numFmtId="165" fontId="57" fillId="0" borderId="33" xfId="109" applyNumberFormat="1" applyFont="1" applyBorder="1" applyAlignment="1">
      <alignment vertical="center" wrapText="1"/>
    </xf>
    <xf numFmtId="0" fontId="57" fillId="0" borderId="33" xfId="0" applyFont="1" applyBorder="1" applyAlignment="1">
      <alignment vertical="center" wrapText="1"/>
    </xf>
    <xf numFmtId="165" fontId="57" fillId="0" borderId="33" xfId="0" applyNumberFormat="1" applyFont="1" applyBorder="1" applyAlignment="1">
      <alignment vertical="center" wrapText="1"/>
    </xf>
    <xf numFmtId="0" fontId="57" fillId="0" borderId="117" xfId="0" applyFont="1" applyBorder="1" applyAlignment="1">
      <alignment horizontal="left" vertical="center" wrapText="1"/>
    </xf>
    <xf numFmtId="0" fontId="29" fillId="0" borderId="20" xfId="111" applyFont="1" applyBorder="1" applyAlignment="1">
      <alignment vertical="center"/>
    </xf>
    <xf numFmtId="0" fontId="35" fillId="0" borderId="20" xfId="111" applyFont="1" applyBorder="1" applyAlignment="1">
      <alignment horizontal="justify" vertical="center" wrapText="1"/>
    </xf>
    <xf numFmtId="0" fontId="35" fillId="0" borderId="30" xfId="95" applyFont="1" applyBorder="1"/>
    <xf numFmtId="0" fontId="34" fillId="53" borderId="30" xfId="95" applyFont="1" applyFill="1" applyBorder="1"/>
    <xf numFmtId="0" fontId="34" fillId="54" borderId="20" xfId="0" applyFont="1" applyFill="1" applyBorder="1" applyAlignment="1">
      <alignment vertical="center"/>
    </xf>
    <xf numFmtId="17" fontId="34" fillId="53" borderId="15" xfId="0" applyNumberFormat="1" applyFont="1" applyFill="1" applyBorder="1" applyAlignment="1">
      <alignment horizontal="center" vertical="center" wrapText="1"/>
    </xf>
    <xf numFmtId="0" fontId="35" fillId="0" borderId="20" xfId="0" applyFont="1" applyBorder="1" applyAlignment="1">
      <alignment vertical="center" wrapText="1"/>
    </xf>
    <xf numFmtId="17" fontId="34" fillId="53" borderId="100" xfId="0" applyNumberFormat="1" applyFont="1" applyFill="1" applyBorder="1" applyAlignment="1">
      <alignment horizontal="center" vertical="center" wrapText="1"/>
    </xf>
    <xf numFmtId="17" fontId="34" fillId="53" borderId="101" xfId="0" applyNumberFormat="1" applyFont="1" applyFill="1" applyBorder="1" applyAlignment="1">
      <alignment horizontal="center" vertical="center" wrapText="1"/>
    </xf>
    <xf numFmtId="0" fontId="34" fillId="0" borderId="0" xfId="95" applyFont="1" applyFill="1" applyBorder="1" applyAlignment="1">
      <alignment vertical="center" wrapText="1"/>
    </xf>
    <xf numFmtId="165" fontId="35" fillId="53" borderId="30" xfId="95" applyNumberFormat="1" applyFont="1" applyFill="1" applyBorder="1" applyAlignment="1">
      <alignment vertical="center"/>
    </xf>
    <xf numFmtId="165" fontId="34" fillId="53" borderId="31" xfId="95" applyNumberFormat="1" applyFont="1" applyFill="1" applyBorder="1"/>
    <xf numFmtId="0" fontId="35" fillId="0" borderId="207" xfId="0" applyFont="1" applyBorder="1" applyAlignment="1">
      <alignment vertical="center"/>
    </xf>
    <xf numFmtId="0" fontId="35" fillId="0" borderId="208" xfId="0" applyFont="1" applyBorder="1" applyAlignment="1">
      <alignment vertical="center"/>
    </xf>
    <xf numFmtId="0" fontId="35" fillId="0" borderId="208" xfId="0" applyFont="1" applyBorder="1" applyAlignment="1">
      <alignment horizontal="left" vertical="center"/>
    </xf>
    <xf numFmtId="0" fontId="35" fillId="0" borderId="209" xfId="0" applyFont="1" applyBorder="1" applyAlignment="1">
      <alignment vertical="center"/>
    </xf>
    <xf numFmtId="0" fontId="35" fillId="0" borderId="210" xfId="0" applyFont="1" applyBorder="1" applyAlignment="1">
      <alignment vertical="center"/>
    </xf>
    <xf numFmtId="0" fontId="34" fillId="56" borderId="209" xfId="0" applyFont="1" applyFill="1" applyBorder="1" applyAlignment="1">
      <alignment vertical="center"/>
    </xf>
    <xf numFmtId="3" fontId="34" fillId="56" borderId="212" xfId="0" applyNumberFormat="1" applyFont="1" applyFill="1" applyBorder="1" applyAlignment="1">
      <alignment horizontal="center" vertical="center" wrapText="1"/>
    </xf>
    <xf numFmtId="3" fontId="34" fillId="56" borderId="211" xfId="0" applyNumberFormat="1" applyFont="1" applyFill="1" applyBorder="1" applyAlignment="1">
      <alignment horizontal="center" vertical="center" wrapText="1"/>
    </xf>
    <xf numFmtId="165" fontId="34" fillId="53" borderId="30" xfId="95" applyNumberFormat="1" applyFont="1" applyFill="1" applyBorder="1" applyAlignment="1">
      <alignment vertical="center"/>
    </xf>
    <xf numFmtId="0" fontId="34" fillId="54" borderId="23" xfId="0" applyFont="1" applyFill="1" applyBorder="1" applyAlignment="1">
      <alignment horizontal="left" vertical="center" wrapText="1"/>
    </xf>
    <xf numFmtId="0" fontId="34" fillId="54" borderId="15" xfId="0" applyFont="1" applyFill="1" applyBorder="1" applyAlignment="1">
      <alignment horizontal="center" vertical="center" wrapText="1"/>
    </xf>
    <xf numFmtId="0" fontId="34" fillId="53" borderId="115" xfId="95" applyFont="1" applyFill="1" applyBorder="1" applyAlignment="1">
      <alignment horizontal="center" vertical="center" wrapText="1"/>
    </xf>
    <xf numFmtId="174" fontId="34" fillId="54" borderId="32" xfId="95" applyNumberFormat="1" applyFont="1" applyFill="1" applyBorder="1" applyAlignment="1">
      <alignment horizontal="center" vertical="center" wrapText="1"/>
    </xf>
    <xf numFmtId="174" fontId="34" fillId="54" borderId="115" xfId="95" applyNumberFormat="1" applyFont="1" applyFill="1" applyBorder="1" applyAlignment="1">
      <alignment horizontal="center" vertical="center" wrapText="1"/>
    </xf>
    <xf numFmtId="0" fontId="46" fillId="0" borderId="17" xfId="0" applyFont="1" applyBorder="1" applyAlignment="1">
      <alignment vertical="center"/>
    </xf>
    <xf numFmtId="0" fontId="46" fillId="0" borderId="20" xfId="0" applyFont="1" applyBorder="1" applyAlignment="1">
      <alignment vertical="center"/>
    </xf>
    <xf numFmtId="0" fontId="44" fillId="54" borderId="23" xfId="0" applyFont="1" applyFill="1" applyBorder="1" applyAlignment="1">
      <alignment horizontal="left" vertical="center"/>
    </xf>
    <xf numFmtId="0" fontId="45" fillId="0" borderId="0" xfId="0" applyFont="1" applyAlignment="1">
      <alignment vertical="center"/>
    </xf>
    <xf numFmtId="165" fontId="46" fillId="0" borderId="20" xfId="0" applyNumberFormat="1" applyFont="1" applyBorder="1" applyAlignment="1">
      <alignment vertical="center"/>
    </xf>
    <xf numFmtId="165" fontId="45" fillId="58" borderId="20" xfId="0" applyNumberFormat="1" applyFont="1" applyFill="1" applyBorder="1" applyAlignment="1">
      <alignment vertical="center"/>
    </xf>
    <xf numFmtId="0" fontId="46" fillId="0" borderId="49" xfId="0" applyFont="1" applyBorder="1" applyAlignment="1">
      <alignment vertical="center"/>
    </xf>
    <xf numFmtId="165" fontId="45" fillId="58" borderId="213" xfId="0" applyNumberFormat="1" applyFont="1" applyFill="1" applyBorder="1" applyAlignment="1">
      <alignment vertical="center"/>
    </xf>
    <xf numFmtId="165" fontId="45" fillId="53" borderId="214" xfId="0" applyNumberFormat="1" applyFont="1" applyFill="1" applyBorder="1" applyAlignment="1">
      <alignment vertical="center"/>
    </xf>
    <xf numFmtId="0" fontId="34" fillId="54" borderId="20" xfId="0" applyFont="1" applyFill="1" applyBorder="1" applyAlignment="1">
      <alignment vertical="center" wrapText="1"/>
    </xf>
    <xf numFmtId="0" fontId="34" fillId="54" borderId="23" xfId="0" applyFont="1" applyFill="1" applyBorder="1" applyAlignment="1">
      <alignment vertical="center" wrapText="1"/>
    </xf>
    <xf numFmtId="0" fontId="35" fillId="0" borderId="20" xfId="0" applyFont="1" applyBorder="1" applyAlignment="1">
      <alignment horizontal="justify" vertical="center" wrapText="1"/>
    </xf>
    <xf numFmtId="0" fontId="34" fillId="54" borderId="23" xfId="0" applyFont="1" applyFill="1" applyBorder="1" applyAlignment="1">
      <alignment horizontal="justify" vertical="center" wrapText="1"/>
    </xf>
    <xf numFmtId="0" fontId="44" fillId="0" borderId="0" xfId="0" applyFont="1"/>
    <xf numFmtId="0" fontId="49" fillId="0" borderId="20" xfId="0" applyFont="1" applyBorder="1" applyAlignment="1">
      <alignment horizontal="justify" vertical="center" wrapText="1"/>
    </xf>
    <xf numFmtId="165" fontId="49" fillId="0" borderId="20" xfId="0" applyNumberFormat="1" applyFont="1" applyBorder="1" applyAlignment="1">
      <alignment horizontal="justify" vertical="center" wrapText="1"/>
    </xf>
    <xf numFmtId="165" fontId="50" fillId="54" borderId="23" xfId="0" applyNumberFormat="1" applyFont="1" applyFill="1" applyBorder="1" applyAlignment="1">
      <alignment horizontal="justify" vertical="center" wrapText="1"/>
    </xf>
    <xf numFmtId="165" fontId="35" fillId="0" borderId="20" xfId="0" applyNumberFormat="1" applyFont="1" applyBorder="1" applyAlignment="1">
      <alignment horizontal="justify" vertical="center" wrapText="1"/>
    </xf>
    <xf numFmtId="165" fontId="34" fillId="54" borderId="23" xfId="0" applyNumberFormat="1" applyFont="1" applyFill="1" applyBorder="1" applyAlignment="1">
      <alignment horizontal="justify" vertical="center" wrapText="1"/>
    </xf>
    <xf numFmtId="3" fontId="34" fillId="0" borderId="0" xfId="0" applyNumberFormat="1" applyFont="1" applyAlignment="1">
      <alignment horizontal="justify" vertical="top" wrapText="1"/>
    </xf>
    <xf numFmtId="0" fontId="34" fillId="54" borderId="97" xfId="0" applyFont="1" applyFill="1" applyBorder="1" applyAlignment="1">
      <alignment horizontal="justify" vertical="center" wrapText="1"/>
    </xf>
    <xf numFmtId="0" fontId="34" fillId="0" borderId="20" xfId="0" applyFont="1" applyBorder="1" applyAlignment="1">
      <alignment horizontal="justify" vertical="center" wrapText="1"/>
    </xf>
    <xf numFmtId="0" fontId="35" fillId="0" borderId="49" xfId="0" applyFont="1" applyBorder="1" applyAlignment="1">
      <alignment vertical="center" wrapText="1"/>
    </xf>
    <xf numFmtId="0" fontId="45" fillId="58" borderId="49" xfId="0" applyFont="1" applyFill="1" applyBorder="1" applyAlignment="1">
      <alignment vertical="center" wrapText="1"/>
    </xf>
    <xf numFmtId="0" fontId="45" fillId="56" borderId="49" xfId="0" applyFont="1" applyFill="1" applyBorder="1" applyAlignment="1">
      <alignment vertical="center" wrapText="1"/>
    </xf>
    <xf numFmtId="0" fontId="34" fillId="0" borderId="49" xfId="0" applyFont="1" applyBorder="1" applyAlignment="1">
      <alignment vertical="center" wrapText="1"/>
    </xf>
    <xf numFmtId="0" fontId="45" fillId="56" borderId="54" xfId="0" applyFont="1" applyFill="1" applyBorder="1" applyAlignment="1">
      <alignment vertical="center" wrapText="1"/>
    </xf>
    <xf numFmtId="165" fontId="35" fillId="0" borderId="221" xfId="96" applyNumberFormat="1" applyFont="1" applyBorder="1" applyAlignment="1">
      <alignment horizontal="left" vertical="center" wrapText="1"/>
    </xf>
    <xf numFmtId="165" fontId="35" fillId="0" borderId="49" xfId="96" applyNumberFormat="1" applyFont="1" applyBorder="1" applyAlignment="1">
      <alignment vertical="center" wrapText="1"/>
    </xf>
    <xf numFmtId="0" fontId="34" fillId="58" borderId="49" xfId="96" applyFont="1" applyFill="1" applyBorder="1" applyAlignment="1">
      <alignment vertical="center" wrapText="1"/>
    </xf>
    <xf numFmtId="165" fontId="34" fillId="54" borderId="49" xfId="96" applyNumberFormat="1" applyFont="1" applyFill="1" applyBorder="1" applyAlignment="1">
      <alignment vertical="center" wrapText="1"/>
    </xf>
    <xf numFmtId="165" fontId="34" fillId="0" borderId="221" xfId="96" applyNumberFormat="1" applyFont="1" applyFill="1" applyBorder="1" applyAlignment="1">
      <alignment horizontal="left" vertical="center" wrapText="1"/>
    </xf>
    <xf numFmtId="0" fontId="34" fillId="54" borderId="49" xfId="96" applyFont="1" applyFill="1" applyBorder="1" applyAlignment="1">
      <alignment vertical="center" wrapText="1"/>
    </xf>
    <xf numFmtId="0" fontId="35" fillId="0" borderId="49" xfId="96" applyFont="1" applyBorder="1" applyAlignment="1">
      <alignment vertical="center" wrapText="1"/>
    </xf>
    <xf numFmtId="165" fontId="35" fillId="0" borderId="221" xfId="96" applyNumberFormat="1" applyFont="1" applyBorder="1" applyAlignment="1">
      <alignment vertical="center" wrapText="1"/>
    </xf>
    <xf numFmtId="165" fontId="34" fillId="58" borderId="221" xfId="96" applyNumberFormat="1" applyFont="1" applyFill="1" applyBorder="1" applyAlignment="1">
      <alignment horizontal="left" vertical="center" wrapText="1"/>
    </xf>
    <xf numFmtId="165" fontId="34" fillId="58" borderId="49" xfId="96" applyNumberFormat="1" applyFont="1" applyFill="1" applyBorder="1" applyAlignment="1">
      <alignment horizontal="left" vertical="center" wrapText="1"/>
    </xf>
    <xf numFmtId="0" fontId="44" fillId="0" borderId="49" xfId="0" applyFont="1" applyBorder="1" applyAlignment="1">
      <alignment wrapText="1"/>
    </xf>
    <xf numFmtId="165" fontId="34" fillId="58" borderId="221" xfId="96" applyNumberFormat="1" applyFont="1" applyFill="1" applyBorder="1" applyAlignment="1">
      <alignment vertical="center" wrapText="1"/>
    </xf>
    <xf numFmtId="0" fontId="34" fillId="0" borderId="92" xfId="96" applyFont="1" applyBorder="1" applyAlignment="1">
      <alignment horizontal="left" vertical="center" wrapText="1"/>
    </xf>
    <xf numFmtId="174" fontId="40" fillId="53" borderId="64" xfId="96" applyNumberFormat="1" applyFont="1" applyFill="1" applyBorder="1" applyAlignment="1">
      <alignment horizontal="center" vertical="center" wrapText="1"/>
    </xf>
    <xf numFmtId="190" fontId="40" fillId="53" borderId="64" xfId="96" applyNumberFormat="1" applyFont="1" applyFill="1" applyBorder="1" applyAlignment="1">
      <alignment horizontal="center" vertical="center" wrapText="1"/>
    </xf>
    <xf numFmtId="17" fontId="40" fillId="53" borderId="64" xfId="96" applyNumberFormat="1" applyFont="1" applyFill="1" applyBorder="1" applyAlignment="1">
      <alignment horizontal="center" vertical="center" wrapText="1"/>
    </xf>
    <xf numFmtId="0" fontId="39" fillId="0" borderId="88" xfId="96" applyFont="1" applyBorder="1" applyAlignment="1">
      <alignment horizontal="center" vertical="center" wrapText="1"/>
    </xf>
    <xf numFmtId="3" fontId="39" fillId="0" borderId="227" xfId="96" applyNumberFormat="1" applyFont="1" applyBorder="1" applyAlignment="1">
      <alignment horizontal="center" vertical="center"/>
    </xf>
    <xf numFmtId="3" fontId="40" fillId="54" borderId="87" xfId="96" applyNumberFormat="1" applyFont="1" applyFill="1" applyBorder="1" applyAlignment="1">
      <alignment horizontal="right" vertical="center" wrapText="1"/>
    </xf>
    <xf numFmtId="0" fontId="67" fillId="0" borderId="72" xfId="0" applyFont="1" applyBorder="1" applyAlignment="1">
      <alignment horizontal="center" vertical="center"/>
    </xf>
    <xf numFmtId="0" fontId="67" fillId="0" borderId="228" xfId="0" applyFont="1" applyBorder="1" applyAlignment="1">
      <alignment horizontal="center" vertical="center"/>
    </xf>
    <xf numFmtId="3" fontId="39" fillId="0" borderId="88" xfId="96" applyNumberFormat="1" applyFont="1" applyBorder="1" applyAlignment="1">
      <alignment horizontal="center" vertical="center" wrapText="1"/>
    </xf>
    <xf numFmtId="3" fontId="39" fillId="0" borderId="229" xfId="96" applyNumberFormat="1" applyFont="1" applyBorder="1" applyAlignment="1">
      <alignment horizontal="center" vertical="center" wrapText="1"/>
    </xf>
    <xf numFmtId="3" fontId="39" fillId="0" borderId="230" xfId="96" applyNumberFormat="1" applyFont="1" applyBorder="1" applyAlignment="1">
      <alignment horizontal="center" vertical="center"/>
    </xf>
    <xf numFmtId="0" fontId="82" fillId="0" borderId="231" xfId="0" applyFont="1" applyBorder="1" applyAlignment="1">
      <alignment horizontal="center" vertical="center"/>
    </xf>
    <xf numFmtId="0" fontId="82" fillId="0" borderId="72" xfId="0" applyFont="1" applyBorder="1" applyAlignment="1">
      <alignment horizontal="center" vertical="center"/>
    </xf>
    <xf numFmtId="3" fontId="40" fillId="54" borderId="87" xfId="96" applyNumberFormat="1" applyFont="1" applyFill="1" applyBorder="1" applyAlignment="1">
      <alignment vertical="center" wrapText="1"/>
    </xf>
    <xf numFmtId="0" fontId="83" fillId="54" borderId="30" xfId="0" applyFont="1" applyFill="1" applyBorder="1" applyAlignment="1">
      <alignment horizontal="left" vertical="center" wrapText="1"/>
    </xf>
    <xf numFmtId="3" fontId="84" fillId="0" borderId="33" xfId="0" applyNumberFormat="1" applyFont="1" applyBorder="1" applyAlignment="1">
      <alignment horizontal="center" vertical="center" wrapText="1"/>
    </xf>
    <xf numFmtId="0" fontId="69" fillId="53" borderId="232" xfId="0" applyFont="1" applyFill="1" applyBorder="1" applyAlignment="1">
      <alignment vertical="center"/>
    </xf>
    <xf numFmtId="0" fontId="85" fillId="0" borderId="30" xfId="0" applyFont="1" applyBorder="1" applyAlignment="1">
      <alignment vertical="center"/>
    </xf>
    <xf numFmtId="0" fontId="86" fillId="54" borderId="30" xfId="0" applyFont="1" applyFill="1" applyBorder="1" applyAlignment="1">
      <alignment vertical="center"/>
    </xf>
    <xf numFmtId="0" fontId="86" fillId="54" borderId="31" xfId="0" applyFont="1" applyFill="1" applyBorder="1" applyAlignment="1">
      <alignment vertical="center"/>
    </xf>
    <xf numFmtId="0" fontId="83" fillId="54" borderId="29" xfId="0" applyFont="1" applyFill="1" applyBorder="1" applyAlignment="1">
      <alignment horizontal="left" vertical="center" wrapText="1"/>
    </xf>
    <xf numFmtId="165" fontId="84" fillId="0" borderId="33" xfId="0" applyNumberFormat="1" applyFont="1" applyBorder="1" applyAlignment="1">
      <alignment horizontal="center" vertical="center" wrapText="1"/>
    </xf>
    <xf numFmtId="165" fontId="84" fillId="0" borderId="163" xfId="0" applyNumberFormat="1" applyFont="1" applyBorder="1" applyAlignment="1">
      <alignment horizontal="center" vertical="center" wrapText="1"/>
    </xf>
    <xf numFmtId="0" fontId="85" fillId="0" borderId="30" xfId="0" applyFont="1" applyBorder="1" applyAlignment="1">
      <alignment vertical="center" wrapText="1"/>
    </xf>
    <xf numFmtId="0" fontId="86" fillId="54" borderId="30" xfId="0" applyFont="1" applyFill="1" applyBorder="1" applyAlignment="1">
      <alignment vertical="center" wrapText="1"/>
    </xf>
    <xf numFmtId="165" fontId="35" fillId="0" borderId="20" xfId="96" applyNumberFormat="1" applyFont="1" applyBorder="1" applyAlignment="1">
      <alignment vertical="center" wrapText="1"/>
    </xf>
    <xf numFmtId="0" fontId="34" fillId="0" borderId="21" xfId="122" applyFont="1" applyBorder="1" applyAlignment="1">
      <alignment vertical="center"/>
    </xf>
    <xf numFmtId="0" fontId="35" fillId="0" borderId="21" xfId="122" applyFont="1" applyBorder="1" applyAlignment="1">
      <alignment vertical="center"/>
    </xf>
    <xf numFmtId="0" fontId="34" fillId="54" borderId="21" xfId="122" applyFont="1" applyFill="1" applyBorder="1" applyAlignment="1">
      <alignment vertical="center"/>
    </xf>
    <xf numFmtId="0" fontId="34" fillId="0" borderId="21" xfId="122" applyFont="1" applyBorder="1" applyAlignment="1">
      <alignment horizontal="left" vertical="center"/>
    </xf>
    <xf numFmtId="0" fontId="35" fillId="0" borderId="100" xfId="122" applyFont="1" applyBorder="1" applyAlignment="1">
      <alignment vertical="center"/>
    </xf>
    <xf numFmtId="0" fontId="34" fillId="53" borderId="100" xfId="122" applyFont="1" applyFill="1" applyBorder="1" applyAlignment="1">
      <alignment horizontal="center" vertical="center" wrapText="1"/>
    </xf>
    <xf numFmtId="0" fontId="35" fillId="0" borderId="30" xfId="96" applyFont="1" applyBorder="1" applyAlignment="1">
      <alignment vertical="center" wrapText="1"/>
    </xf>
    <xf numFmtId="0" fontId="34" fillId="54" borderId="31" xfId="96" applyFont="1" applyFill="1" applyBorder="1" applyAlignment="1">
      <alignment vertical="center" wrapText="1"/>
    </xf>
    <xf numFmtId="17" fontId="34" fillId="53" borderId="205" xfId="96" applyNumberFormat="1" applyFont="1" applyFill="1" applyBorder="1" applyAlignment="1">
      <alignment horizontal="center" vertical="center"/>
    </xf>
    <xf numFmtId="17" fontId="34" fillId="53" borderId="118" xfId="96" applyNumberFormat="1" applyFont="1" applyFill="1" applyBorder="1" applyAlignment="1">
      <alignment horizontal="center" vertical="center"/>
    </xf>
    <xf numFmtId="17" fontId="34" fillId="53" borderId="36" xfId="96" applyNumberFormat="1" applyFont="1" applyFill="1" applyBorder="1" applyAlignment="1">
      <alignment horizontal="center" vertical="center"/>
    </xf>
    <xf numFmtId="17" fontId="34" fillId="53" borderId="39" xfId="96" applyNumberFormat="1" applyFont="1" applyFill="1" applyBorder="1" applyAlignment="1">
      <alignment horizontal="center" vertical="center"/>
    </xf>
    <xf numFmtId="0" fontId="45" fillId="0" borderId="71" xfId="0" applyFont="1" applyBorder="1" applyAlignment="1">
      <alignment vertical="center"/>
    </xf>
    <xf numFmtId="0" fontId="45" fillId="53" borderId="71" xfId="0" applyFont="1" applyFill="1" applyBorder="1" applyAlignment="1">
      <alignment vertical="center"/>
    </xf>
    <xf numFmtId="0" fontId="45" fillId="0" borderId="71" xfId="0" applyFont="1" applyBorder="1" applyAlignment="1">
      <alignment horizontal="left" vertical="center"/>
    </xf>
    <xf numFmtId="0" fontId="46" fillId="0" borderId="71" xfId="0" applyFont="1" applyBorder="1" applyAlignment="1">
      <alignment horizontal="left" vertical="center"/>
    </xf>
    <xf numFmtId="0" fontId="45" fillId="53" borderId="71" xfId="0" applyFont="1" applyFill="1" applyBorder="1" applyAlignment="1">
      <alignment horizontal="left" vertical="center"/>
    </xf>
    <xf numFmtId="0" fontId="35" fillId="0" borderId="17" xfId="0" applyFont="1" applyBorder="1" applyAlignment="1">
      <alignment horizontal="justify" vertical="center" wrapText="1"/>
    </xf>
    <xf numFmtId="0" fontId="45" fillId="53" borderId="74" xfId="0" applyFont="1" applyFill="1" applyBorder="1" applyAlignment="1">
      <alignment vertical="center"/>
    </xf>
    <xf numFmtId="0" fontId="45" fillId="53" borderId="72" xfId="0" applyFont="1" applyFill="1" applyBorder="1" applyAlignment="1">
      <alignment horizontal="center" vertical="center" wrapText="1"/>
    </xf>
    <xf numFmtId="0" fontId="45" fillId="53" borderId="73" xfId="0" applyFont="1" applyFill="1" applyBorder="1" applyAlignment="1">
      <alignment horizontal="center" vertical="center" wrapText="1"/>
    </xf>
    <xf numFmtId="0" fontId="35" fillId="0" borderId="143" xfId="100" applyFont="1" applyBorder="1" applyAlignment="1">
      <alignment vertical="center" wrapText="1"/>
    </xf>
    <xf numFmtId="0" fontId="35" fillId="0" borderId="239" xfId="100" applyFont="1" applyBorder="1" applyAlignment="1">
      <alignment vertical="center" wrapText="1"/>
    </xf>
    <xf numFmtId="0" fontId="44" fillId="0" borderId="0" xfId="0" applyFont="1" applyAlignment="1">
      <alignment horizontal="justify" vertical="center"/>
    </xf>
    <xf numFmtId="0" fontId="45" fillId="53" borderId="60" xfId="87" applyFont="1" applyFill="1" applyBorder="1" applyAlignment="1">
      <alignment horizontal="center" vertical="center" wrapText="1"/>
    </xf>
    <xf numFmtId="3" fontId="34" fillId="54" borderId="28" xfId="100" applyNumberFormat="1" applyFont="1" applyFill="1" applyBorder="1" applyAlignment="1">
      <alignment horizontal="center" vertical="center" wrapText="1"/>
    </xf>
    <xf numFmtId="3" fontId="34" fillId="54" borderId="42" xfId="100" applyNumberFormat="1" applyFont="1" applyFill="1" applyBorder="1" applyAlignment="1">
      <alignment horizontal="center" vertical="center" wrapText="1"/>
    </xf>
    <xf numFmtId="0" fontId="34" fillId="54" borderId="26" xfId="100" applyFont="1" applyFill="1" applyBorder="1" applyAlignment="1">
      <alignment horizontal="left" vertical="center" wrapText="1"/>
    </xf>
    <xf numFmtId="3" fontId="34" fillId="54" borderId="15" xfId="100" applyNumberFormat="1" applyFont="1" applyFill="1" applyBorder="1" applyAlignment="1">
      <alignment horizontal="center" vertical="center" wrapText="1"/>
    </xf>
    <xf numFmtId="3" fontId="34" fillId="54" borderId="16" xfId="100" applyNumberFormat="1" applyFont="1" applyFill="1" applyBorder="1" applyAlignment="1">
      <alignment horizontal="center" vertical="center" wrapText="1"/>
    </xf>
    <xf numFmtId="165" fontId="34" fillId="54" borderId="26" xfId="100" applyNumberFormat="1" applyFont="1" applyFill="1" applyBorder="1" applyAlignment="1">
      <alignment horizontal="left" vertical="center" wrapText="1"/>
    </xf>
    <xf numFmtId="0" fontId="45" fillId="53" borderId="66" xfId="87" applyFont="1" applyFill="1" applyBorder="1" applyAlignment="1">
      <alignment vertical="center"/>
    </xf>
    <xf numFmtId="0" fontId="46" fillId="60" borderId="63" xfId="87" applyFont="1" applyFill="1" applyBorder="1" applyAlignment="1">
      <alignment vertical="center"/>
    </xf>
    <xf numFmtId="0" fontId="45" fillId="0" borderId="0" xfId="87" applyFont="1" applyFill="1" applyAlignment="1">
      <alignment vertical="center"/>
    </xf>
    <xf numFmtId="0" fontId="45" fillId="53" borderId="60" xfId="87" applyFont="1" applyFill="1" applyBorder="1" applyAlignment="1">
      <alignment vertical="center"/>
    </xf>
    <xf numFmtId="0" fontId="45" fillId="53" borderId="61" xfId="87" applyFont="1" applyFill="1" applyBorder="1" applyAlignment="1">
      <alignment horizontal="center" vertical="center" wrapText="1"/>
    </xf>
    <xf numFmtId="0" fontId="45" fillId="53" borderId="62" xfId="87" applyFont="1" applyFill="1" applyBorder="1" applyAlignment="1">
      <alignment horizontal="center" vertical="center" wrapText="1"/>
    </xf>
    <xf numFmtId="0" fontId="35" fillId="60" borderId="20" xfId="87" applyFont="1" applyFill="1" applyBorder="1" applyAlignment="1">
      <alignment vertical="center"/>
    </xf>
    <xf numFmtId="165" fontId="28" fillId="0" borderId="20" xfId="0" applyNumberFormat="1" applyFont="1" applyBorder="1" applyAlignment="1">
      <alignment horizontal="justify" vertical="center" wrapText="1"/>
    </xf>
    <xf numFmtId="165" fontId="29" fillId="0" borderId="20" xfId="0" applyNumberFormat="1" applyFont="1" applyBorder="1" applyAlignment="1">
      <alignment horizontal="justify" vertical="center" wrapText="1"/>
    </xf>
    <xf numFmtId="3" fontId="29" fillId="0" borderId="20" xfId="111" applyNumberFormat="1" applyFont="1" applyBorder="1" applyAlignment="1">
      <alignment horizontal="left" vertical="center" wrapText="1"/>
    </xf>
    <xf numFmtId="14" fontId="45" fillId="53" borderId="105" xfId="0" applyNumberFormat="1" applyFont="1" applyFill="1" applyBorder="1" applyAlignment="1">
      <alignment horizontal="center" vertical="center"/>
    </xf>
    <xf numFmtId="0" fontId="35" fillId="0" borderId="20" xfId="97" applyFont="1" applyBorder="1" applyAlignment="1">
      <alignment horizontal="left" vertical="center" wrapText="1"/>
    </xf>
    <xf numFmtId="0" fontId="34" fillId="54" borderId="20" xfId="97" applyFont="1" applyFill="1" applyBorder="1" applyAlignment="1">
      <alignment horizontal="justify" vertical="center" wrapText="1"/>
    </xf>
    <xf numFmtId="0" fontId="35" fillId="0" borderId="169" xfId="0" applyFont="1" applyBorder="1" applyAlignment="1">
      <alignment horizontal="left" vertical="center" wrapText="1"/>
    </xf>
    <xf numFmtId="0" fontId="34" fillId="54" borderId="23" xfId="97" applyFont="1" applyFill="1" applyBorder="1" applyAlignment="1">
      <alignment horizontal="justify" vertical="center" wrapText="1"/>
    </xf>
    <xf numFmtId="0" fontId="46" fillId="0" borderId="49" xfId="0" applyFont="1" applyBorder="1" applyAlignment="1">
      <alignment horizontal="justify" vertical="center" wrapText="1"/>
    </xf>
    <xf numFmtId="0" fontId="45" fillId="56" borderId="49" xfId="0" applyFont="1" applyFill="1" applyBorder="1" applyAlignment="1">
      <alignment horizontal="left" vertical="center" wrapText="1"/>
    </xf>
    <xf numFmtId="0" fontId="45" fillId="56" borderId="54" xfId="0" applyFont="1" applyFill="1" applyBorder="1" applyAlignment="1">
      <alignment horizontal="left" vertical="center" wrapText="1"/>
    </xf>
    <xf numFmtId="165" fontId="34" fillId="54" borderId="100" xfId="0" applyNumberFormat="1" applyFont="1" applyFill="1" applyBorder="1" applyAlignment="1">
      <alignment horizontal="center" vertical="center" wrapText="1"/>
    </xf>
    <xf numFmtId="0" fontId="35" fillId="0" borderId="137" xfId="0" applyFont="1" applyBorder="1" applyAlignment="1">
      <alignment horizontal="left" vertical="center" wrapText="1"/>
    </xf>
    <xf numFmtId="0" fontId="35" fillId="0" borderId="139" xfId="0" applyFont="1" applyBorder="1" applyAlignment="1">
      <alignment horizontal="left" vertical="center" wrapText="1"/>
    </xf>
    <xf numFmtId="165" fontId="34" fillId="53" borderId="30" xfId="91" applyNumberFormat="1" applyFont="1" applyFill="1" applyBorder="1" applyAlignment="1">
      <alignment horizontal="left" vertical="center" wrapText="1"/>
    </xf>
    <xf numFmtId="165" fontId="34" fillId="53" borderId="253" xfId="91" applyNumberFormat="1" applyFont="1" applyFill="1" applyBorder="1" applyAlignment="1">
      <alignment horizontal="left" vertical="center" wrapText="1"/>
    </xf>
    <xf numFmtId="0" fontId="34" fillId="54" borderId="30" xfId="0" applyFont="1" applyFill="1" applyBorder="1" applyAlignment="1">
      <alignment horizontal="justify" vertical="center" wrapText="1"/>
    </xf>
    <xf numFmtId="0" fontId="34" fillId="54" borderId="31" xfId="0" applyFont="1" applyFill="1" applyBorder="1" applyAlignment="1">
      <alignment horizontal="justify" vertical="center" wrapText="1"/>
    </xf>
    <xf numFmtId="165" fontId="35" fillId="0" borderId="30" xfId="0" applyNumberFormat="1" applyFont="1" applyBorder="1" applyAlignment="1">
      <alignment horizontal="justify" vertical="center" wrapText="1"/>
    </xf>
    <xf numFmtId="0" fontId="34" fillId="58" borderId="23" xfId="0" applyFont="1" applyFill="1" applyBorder="1" applyAlignment="1">
      <alignment horizontal="justify" vertical="center" wrapText="1"/>
    </xf>
    <xf numFmtId="0" fontId="34" fillId="54" borderId="20" xfId="0" applyFont="1" applyFill="1" applyBorder="1" applyAlignment="1">
      <alignment horizontal="justify" vertical="center" wrapText="1"/>
    </xf>
    <xf numFmtId="165" fontId="50" fillId="54" borderId="20" xfId="0" applyNumberFormat="1" applyFont="1" applyFill="1" applyBorder="1" applyAlignment="1">
      <alignment horizontal="justify" vertical="center" wrapText="1"/>
    </xf>
    <xf numFmtId="165" fontId="34" fillId="54" borderId="20" xfId="0" applyNumberFormat="1" applyFont="1" applyFill="1" applyBorder="1" applyAlignment="1">
      <alignment horizontal="justify" vertical="center" wrapText="1"/>
    </xf>
    <xf numFmtId="0" fontId="34" fillId="56" borderId="26" xfId="0" applyFont="1" applyFill="1" applyBorder="1" applyAlignment="1">
      <alignment vertical="center"/>
    </xf>
    <xf numFmtId="14" fontId="34" fillId="54" borderId="250" xfId="0" applyNumberFormat="1" applyFont="1" applyFill="1" applyBorder="1" applyAlignment="1">
      <alignment horizontal="center" vertical="center" wrapText="1"/>
    </xf>
    <xf numFmtId="14" fontId="34" fillId="54" borderId="255" xfId="0" applyNumberFormat="1" applyFont="1" applyFill="1" applyBorder="1" applyAlignment="1">
      <alignment horizontal="center" vertical="center" wrapText="1"/>
    </xf>
    <xf numFmtId="14" fontId="28" fillId="54" borderId="256" xfId="0" applyNumberFormat="1" applyFont="1" applyFill="1" applyBorder="1" applyAlignment="1">
      <alignment horizontal="center" vertical="center" wrapText="1"/>
    </xf>
    <xf numFmtId="14" fontId="28" fillId="54" borderId="257" xfId="0" applyNumberFormat="1" applyFont="1" applyFill="1" applyBorder="1" applyAlignment="1">
      <alignment horizontal="center" vertical="center" wrapText="1"/>
    </xf>
    <xf numFmtId="14" fontId="28" fillId="54" borderId="250" xfId="0" applyNumberFormat="1" applyFont="1" applyFill="1" applyBorder="1" applyAlignment="1">
      <alignment horizontal="center" vertical="center" wrapText="1"/>
    </xf>
    <xf numFmtId="14" fontId="28" fillId="54" borderId="255" xfId="0" applyNumberFormat="1" applyFont="1" applyFill="1" applyBorder="1" applyAlignment="1">
      <alignment horizontal="center" vertical="center" wrapText="1"/>
    </xf>
    <xf numFmtId="0" fontId="34" fillId="56" borderId="127" xfId="0" applyFont="1" applyFill="1" applyBorder="1" applyAlignment="1">
      <alignment horizontal="center" vertical="center" wrapText="1"/>
    </xf>
    <xf numFmtId="165" fontId="34" fillId="56" borderId="128" xfId="0" applyNumberFormat="1" applyFont="1" applyFill="1" applyBorder="1" applyAlignment="1">
      <alignment horizontal="center" vertical="center" wrapText="1"/>
    </xf>
    <xf numFmtId="0" fontId="34" fillId="56" borderId="128" xfId="0" applyFont="1" applyFill="1" applyBorder="1" applyAlignment="1">
      <alignment horizontal="center" vertical="center" wrapText="1"/>
    </xf>
    <xf numFmtId="0" fontId="44" fillId="56" borderId="83" xfId="0" applyFont="1" applyFill="1" applyBorder="1" applyAlignment="1">
      <alignment horizontal="left" vertical="center" indent="1"/>
    </xf>
    <xf numFmtId="0" fontId="35" fillId="0" borderId="77" xfId="0" applyFont="1" applyBorder="1" applyAlignment="1">
      <alignment vertical="center"/>
    </xf>
    <xf numFmtId="0" fontId="44" fillId="0" borderId="258" xfId="0" applyFont="1" applyBorder="1" applyAlignment="1">
      <alignment horizontal="left" vertical="center"/>
    </xf>
    <xf numFmtId="0" fontId="35" fillId="0" borderId="80" xfId="0" applyFont="1" applyBorder="1" applyAlignment="1">
      <alignment vertical="center"/>
    </xf>
    <xf numFmtId="0" fontId="35" fillId="0" borderId="77" xfId="0" applyFont="1" applyBorder="1" applyAlignment="1">
      <alignment vertical="center" wrapText="1"/>
    </xf>
    <xf numFmtId="0" fontId="35" fillId="0" borderId="100" xfId="0" applyFont="1" applyBorder="1" applyAlignment="1">
      <alignment horizontal="left" vertical="center" wrapText="1"/>
    </xf>
    <xf numFmtId="0" fontId="46" fillId="0" borderId="64" xfId="0" applyFont="1" applyBorder="1" applyAlignment="1">
      <alignment vertical="center" wrapText="1"/>
    </xf>
    <xf numFmtId="0" fontId="45" fillId="53" borderId="66" xfId="0" applyFont="1" applyFill="1" applyBorder="1" applyAlignment="1">
      <alignment horizontal="left" vertical="center"/>
    </xf>
    <xf numFmtId="0" fontId="45" fillId="56" borderId="102" xfId="0" applyFont="1" applyFill="1" applyBorder="1" applyAlignment="1">
      <alignment horizontal="left" vertical="center"/>
    </xf>
    <xf numFmtId="0" fontId="34" fillId="53" borderId="26" xfId="0" applyFont="1" applyFill="1" applyBorder="1" applyAlignment="1">
      <alignment vertical="center" wrapText="1"/>
    </xf>
    <xf numFmtId="0" fontId="35" fillId="0" borderId="23" xfId="0" applyFont="1" applyBorder="1" applyAlignment="1">
      <alignment vertical="center" wrapText="1"/>
    </xf>
    <xf numFmtId="0" fontId="75" fillId="0" borderId="0" xfId="0" applyFont="1" applyAlignment="1">
      <alignment horizontal="justify" vertical="center"/>
    </xf>
    <xf numFmtId="0" fontId="34" fillId="55" borderId="135" xfId="117" applyFont="1" applyFill="1" applyBorder="1" applyAlignment="1">
      <alignment horizontal="center" vertical="center" wrapText="1"/>
    </xf>
    <xf numFmtId="164" fontId="35" fillId="0" borderId="261" xfId="118" applyFont="1" applyBorder="1" applyAlignment="1">
      <alignment horizontal="right" vertical="center" wrapText="1"/>
    </xf>
    <xf numFmtId="164" fontId="34" fillId="55" borderId="262" xfId="118" applyFont="1" applyFill="1" applyBorder="1" applyAlignment="1">
      <alignment horizontal="right" vertical="center" wrapText="1"/>
    </xf>
    <xf numFmtId="3" fontId="87" fillId="0" borderId="260" xfId="0" applyNumberFormat="1" applyFont="1" applyBorder="1" applyAlignment="1">
      <alignment horizontal="right" vertical="center" wrapText="1"/>
    </xf>
    <xf numFmtId="3" fontId="88" fillId="55" borderId="260" xfId="0" applyNumberFormat="1" applyFont="1" applyFill="1" applyBorder="1" applyAlignment="1">
      <alignment horizontal="right" vertical="center" wrapText="1"/>
    </xf>
    <xf numFmtId="0" fontId="42" fillId="0" borderId="0" xfId="0" applyFont="1" applyAlignment="1">
      <alignment horizontal="left"/>
    </xf>
    <xf numFmtId="41" fontId="35" fillId="0" borderId="78" xfId="157" applyFont="1" applyBorder="1" applyAlignment="1">
      <alignment horizontal="right" vertical="center" wrapText="1"/>
    </xf>
    <xf numFmtId="41" fontId="34" fillId="55" borderId="81" xfId="157" applyFont="1" applyFill="1" applyBorder="1" applyAlignment="1">
      <alignment horizontal="right" vertical="center" wrapText="1"/>
    </xf>
    <xf numFmtId="41" fontId="35" fillId="0" borderId="78" xfId="157" applyFont="1" applyFill="1" applyBorder="1" applyAlignment="1">
      <alignment horizontal="right" vertical="center" wrapText="1"/>
    </xf>
    <xf numFmtId="0" fontId="78" fillId="57" borderId="46" xfId="0" applyFont="1" applyFill="1" applyBorder="1" applyAlignment="1">
      <alignment vertical="center"/>
    </xf>
    <xf numFmtId="0" fontId="78" fillId="57" borderId="49" xfId="0" applyFont="1" applyFill="1" applyBorder="1" applyAlignment="1">
      <alignment vertical="center"/>
    </xf>
    <xf numFmtId="165" fontId="28" fillId="54" borderId="15" xfId="88" applyNumberFormat="1" applyFont="1" applyFill="1" applyBorder="1" applyAlignment="1">
      <alignment horizontal="center" vertical="center"/>
    </xf>
    <xf numFmtId="165" fontId="28" fillId="54" borderId="18" xfId="88" applyNumberFormat="1" applyFont="1" applyFill="1" applyBorder="1" applyAlignment="1">
      <alignment horizontal="center" vertical="center"/>
    </xf>
    <xf numFmtId="165" fontId="28" fillId="54" borderId="14" xfId="88" applyNumberFormat="1" applyFont="1" applyFill="1" applyBorder="1" applyAlignment="1">
      <alignment horizontal="left" vertical="center"/>
    </xf>
    <xf numFmtId="165" fontId="28" fillId="54" borderId="17" xfId="88" applyNumberFormat="1" applyFont="1" applyFill="1" applyBorder="1" applyAlignment="1">
      <alignment horizontal="left" vertical="center"/>
    </xf>
    <xf numFmtId="165" fontId="28" fillId="54" borderId="14" xfId="92" applyNumberFormat="1" applyFont="1" applyFill="1" applyBorder="1" applyAlignment="1">
      <alignment horizontal="left" vertical="center"/>
    </xf>
    <xf numFmtId="165" fontId="53" fillId="0" borderId="27" xfId="0" applyNumberFormat="1" applyFont="1" applyBorder="1"/>
    <xf numFmtId="165" fontId="28" fillId="54" borderId="28" xfId="88" applyNumberFormat="1" applyFont="1" applyFill="1" applyBorder="1" applyAlignment="1">
      <alignment horizontal="center" vertical="center"/>
    </xf>
    <xf numFmtId="165" fontId="28" fillId="54" borderId="21" xfId="88" applyNumberFormat="1" applyFont="1" applyFill="1" applyBorder="1" applyAlignment="1">
      <alignment horizontal="center" vertical="center"/>
    </xf>
    <xf numFmtId="165" fontId="28" fillId="54" borderId="26" xfId="88" applyNumberFormat="1" applyFont="1" applyFill="1" applyBorder="1" applyAlignment="1">
      <alignment horizontal="left" vertical="center" wrapText="1"/>
    </xf>
    <xf numFmtId="165" fontId="28" fillId="54" borderId="20" xfId="88" applyNumberFormat="1" applyFont="1" applyFill="1" applyBorder="1" applyAlignment="1">
      <alignment horizontal="left" vertical="center" wrapText="1"/>
    </xf>
    <xf numFmtId="165" fontId="28" fillId="54" borderId="86" xfId="88" applyNumberFormat="1" applyFont="1" applyFill="1" applyBorder="1" applyAlignment="1">
      <alignment horizontal="center" vertical="center"/>
    </xf>
    <xf numFmtId="165" fontId="28" fillId="54" borderId="144" xfId="88" applyNumberFormat="1" applyFont="1" applyFill="1" applyBorder="1" applyAlignment="1">
      <alignment horizontal="center" vertical="center"/>
    </xf>
    <xf numFmtId="164" fontId="28" fillId="54" borderId="15" xfId="1" applyFont="1" applyFill="1" applyBorder="1" applyAlignment="1">
      <alignment horizontal="center" vertical="center"/>
    </xf>
    <xf numFmtId="164" fontId="28" fillId="54" borderId="18" xfId="1" applyFont="1" applyFill="1" applyBorder="1" applyAlignment="1">
      <alignment horizontal="center" vertical="center"/>
    </xf>
    <xf numFmtId="0" fontId="34" fillId="56" borderId="29" xfId="0" applyFont="1" applyFill="1" applyBorder="1" applyAlignment="1">
      <alignment horizontal="left" vertical="center"/>
    </xf>
    <xf numFmtId="0" fontId="34" fillId="56" borderId="30" xfId="0" applyFont="1" applyFill="1" applyBorder="1" applyAlignment="1">
      <alignment horizontal="left" vertical="center"/>
    </xf>
    <xf numFmtId="0" fontId="34" fillId="53" borderId="32" xfId="95" applyFont="1" applyFill="1" applyBorder="1" applyAlignment="1">
      <alignment horizontal="center" vertical="center"/>
    </xf>
    <xf numFmtId="0" fontId="34" fillId="53" borderId="33" xfId="95" applyFont="1" applyFill="1" applyBorder="1" applyAlignment="1">
      <alignment horizontal="center" vertical="center"/>
    </xf>
    <xf numFmtId="0" fontId="80" fillId="0" borderId="0" xfId="0" applyFont="1" applyAlignment="1">
      <alignment horizontal="left" vertical="center" wrapText="1"/>
    </xf>
    <xf numFmtId="165" fontId="42" fillId="60" borderId="0" xfId="0" applyNumberFormat="1" applyFont="1" applyFill="1" applyAlignment="1">
      <alignment horizontal="left" vertical="top" wrapText="1"/>
    </xf>
    <xf numFmtId="0" fontId="34" fillId="63" borderId="12" xfId="0" applyFont="1" applyFill="1" applyBorder="1" applyAlignment="1">
      <alignment horizontal="left" vertical="center"/>
    </xf>
    <xf numFmtId="165" fontId="34" fillId="53" borderId="26" xfId="0" applyNumberFormat="1" applyFont="1" applyFill="1" applyBorder="1" applyAlignment="1">
      <alignment horizontal="left" vertical="center"/>
    </xf>
    <xf numFmtId="165" fontId="34" fillId="53" borderId="28" xfId="0" applyNumberFormat="1" applyFont="1" applyFill="1" applyBorder="1" applyAlignment="1">
      <alignment horizontal="left" vertical="center"/>
    </xf>
    <xf numFmtId="165" fontId="34" fillId="53" borderId="20" xfId="0" applyNumberFormat="1" applyFont="1" applyFill="1" applyBorder="1" applyAlignment="1">
      <alignment horizontal="left" vertical="center"/>
    </xf>
    <xf numFmtId="165" fontId="34" fillId="53" borderId="21" xfId="0" applyNumberFormat="1" applyFont="1" applyFill="1" applyBorder="1" applyAlignment="1">
      <alignment horizontal="left" vertical="center"/>
    </xf>
    <xf numFmtId="0" fontId="35" fillId="0" borderId="143" xfId="0" applyFont="1" applyBorder="1" applyAlignment="1">
      <alignment horizontal="center"/>
    </xf>
    <xf numFmtId="0" fontId="35" fillId="0" borderId="144" xfId="0" applyFont="1" applyBorder="1" applyAlignment="1">
      <alignment horizontal="center"/>
    </xf>
    <xf numFmtId="0" fontId="53" fillId="0" borderId="0" xfId="0" applyFont="1" applyAlignment="1">
      <alignment horizontal="left" vertical="center" wrapText="1"/>
    </xf>
    <xf numFmtId="17" fontId="40" fillId="53" borderId="28" xfId="98" applyNumberFormat="1" applyFont="1" applyFill="1" applyBorder="1" applyAlignment="1">
      <alignment horizontal="center" vertical="center" wrapText="1"/>
    </xf>
    <xf numFmtId="17" fontId="40" fillId="53" borderId="42" xfId="98" applyNumberFormat="1" applyFont="1" applyFill="1" applyBorder="1" applyAlignment="1">
      <alignment horizontal="center" vertical="center" wrapText="1"/>
    </xf>
    <xf numFmtId="0" fontId="40" fillId="53" borderId="26" xfId="98" applyFont="1" applyFill="1" applyBorder="1" applyAlignment="1">
      <alignment horizontal="left" vertical="center" wrapText="1"/>
    </xf>
    <xf numFmtId="0" fontId="40" fillId="53" borderId="20" xfId="98" applyFont="1" applyFill="1" applyBorder="1" applyAlignment="1">
      <alignment horizontal="left" vertical="center" wrapText="1"/>
    </xf>
    <xf numFmtId="0" fontId="52" fillId="53" borderId="14" xfId="0" applyFont="1" applyFill="1" applyBorder="1" applyAlignment="1">
      <alignment vertical="center"/>
    </xf>
    <xf numFmtId="0" fontId="52" fillId="53" borderId="17" xfId="0" applyFont="1" applyFill="1" applyBorder="1" applyAlignment="1">
      <alignment vertical="center"/>
    </xf>
    <xf numFmtId="165" fontId="28" fillId="53" borderId="26" xfId="96" applyNumberFormat="1" applyFont="1" applyFill="1" applyBorder="1" applyAlignment="1">
      <alignment horizontal="left" vertical="center" wrapText="1"/>
    </xf>
    <xf numFmtId="165" fontId="28" fillId="53" borderId="20" xfId="96" applyNumberFormat="1" applyFont="1" applyFill="1" applyBorder="1" applyAlignment="1">
      <alignment horizontal="left" vertical="center" wrapText="1"/>
    </xf>
    <xf numFmtId="165" fontId="28" fillId="53" borderId="28" xfId="96" applyNumberFormat="1" applyFont="1" applyFill="1" applyBorder="1" applyAlignment="1">
      <alignment horizontal="center" vertical="center" wrapText="1"/>
    </xf>
    <xf numFmtId="165" fontId="28" fillId="53" borderId="21" xfId="96" applyNumberFormat="1" applyFont="1" applyFill="1" applyBorder="1" applyAlignment="1">
      <alignment horizontal="center" vertical="center" wrapText="1"/>
    </xf>
    <xf numFmtId="0" fontId="34" fillId="53" borderId="199" xfId="0" applyFont="1" applyFill="1" applyBorder="1" applyAlignment="1">
      <alignment horizontal="left" vertical="center"/>
    </xf>
    <xf numFmtId="0" fontId="34" fillId="53" borderId="200" xfId="0" applyFont="1" applyFill="1" applyBorder="1" applyAlignment="1">
      <alignment horizontal="left" vertical="center"/>
    </xf>
    <xf numFmtId="165" fontId="34" fillId="56" borderId="14" xfId="0" applyNumberFormat="1" applyFont="1" applyFill="1" applyBorder="1" applyAlignment="1">
      <alignment horizontal="left" vertical="center"/>
    </xf>
    <xf numFmtId="165" fontId="34" fillId="56" borderId="17" xfId="0" applyNumberFormat="1" applyFont="1" applyFill="1" applyBorder="1" applyAlignment="1">
      <alignment horizontal="left" vertical="center"/>
    </xf>
    <xf numFmtId="0" fontId="34" fillId="54" borderId="60" xfId="0" applyFont="1" applyFill="1" applyBorder="1" applyAlignment="1">
      <alignment horizontal="left" vertical="center"/>
    </xf>
    <xf numFmtId="0" fontId="34" fillId="54" borderId="63" xfId="0" applyFont="1" applyFill="1" applyBorder="1" applyAlignment="1">
      <alignment horizontal="left" vertical="center"/>
    </xf>
    <xf numFmtId="0" fontId="52" fillId="53" borderId="121" xfId="0" applyFont="1" applyFill="1" applyBorder="1" applyAlignment="1">
      <alignment horizontal="center" vertical="center" wrapText="1"/>
    </xf>
    <xf numFmtId="0" fontId="52" fillId="53" borderId="107" xfId="0" applyFont="1" applyFill="1" applyBorder="1" applyAlignment="1">
      <alignment horizontal="center" vertical="center" wrapText="1"/>
    </xf>
    <xf numFmtId="3" fontId="34" fillId="53" borderId="201" xfId="0" applyNumberFormat="1" applyFont="1" applyFill="1" applyBorder="1" applyAlignment="1">
      <alignment horizontal="center" vertical="center" wrapText="1"/>
    </xf>
    <xf numFmtId="3" fontId="34" fillId="53" borderId="111" xfId="0" applyNumberFormat="1" applyFont="1" applyFill="1" applyBorder="1" applyAlignment="1">
      <alignment horizontal="center" vertical="center" wrapText="1"/>
    </xf>
    <xf numFmtId="3" fontId="34" fillId="53" borderId="202" xfId="0" applyNumberFormat="1" applyFont="1" applyFill="1" applyBorder="1" applyAlignment="1">
      <alignment horizontal="center" vertical="center" wrapText="1"/>
    </xf>
    <xf numFmtId="3" fontId="34" fillId="53" borderId="203" xfId="0" applyNumberFormat="1" applyFont="1" applyFill="1" applyBorder="1" applyAlignment="1">
      <alignment horizontal="center" vertical="center" wrapText="1"/>
    </xf>
    <xf numFmtId="3" fontId="34" fillId="53" borderId="204" xfId="0" applyNumberFormat="1" applyFont="1" applyFill="1" applyBorder="1" applyAlignment="1">
      <alignment horizontal="center" vertical="center" wrapText="1"/>
    </xf>
    <xf numFmtId="3" fontId="34" fillId="53" borderId="112" xfId="0" applyNumberFormat="1" applyFont="1" applyFill="1" applyBorder="1" applyAlignment="1">
      <alignment horizontal="center" vertical="center" wrapText="1"/>
    </xf>
    <xf numFmtId="0" fontId="28" fillId="53" borderId="60" xfId="0" applyFont="1" applyFill="1" applyBorder="1" applyAlignment="1">
      <alignment horizontal="center" wrapText="1"/>
    </xf>
    <xf numFmtId="0" fontId="28" fillId="53" borderId="61" xfId="0" applyFont="1" applyFill="1" applyBorder="1" applyAlignment="1">
      <alignment horizontal="center" wrapText="1"/>
    </xf>
    <xf numFmtId="0" fontId="28" fillId="53" borderId="62" xfId="0" applyFont="1" applyFill="1" applyBorder="1" applyAlignment="1">
      <alignment horizontal="center" wrapText="1"/>
    </xf>
    <xf numFmtId="0" fontId="52" fillId="53" borderId="64" xfId="0" applyFont="1" applyFill="1" applyBorder="1" applyAlignment="1">
      <alignment horizontal="center"/>
    </xf>
    <xf numFmtId="0" fontId="46" fillId="0" borderId="109" xfId="0" applyFont="1" applyBorder="1" applyAlignment="1">
      <alignment horizontal="left"/>
    </xf>
    <xf numFmtId="0" fontId="46" fillId="0" borderId="110" xfId="0" applyFont="1" applyBorder="1" applyAlignment="1">
      <alignment horizontal="left"/>
    </xf>
    <xf numFmtId="0" fontId="77" fillId="53" borderId="113" xfId="0" applyFont="1" applyFill="1" applyBorder="1" applyAlignment="1">
      <alignment horizontal="left" vertical="center"/>
    </xf>
    <xf numFmtId="0" fontId="77" fillId="53" borderId="114" xfId="0" applyFont="1" applyFill="1" applyBorder="1" applyAlignment="1">
      <alignment horizontal="left" vertical="center"/>
    </xf>
    <xf numFmtId="3" fontId="28" fillId="53" borderId="61" xfId="0" applyNumberFormat="1" applyFont="1" applyFill="1" applyBorder="1" applyAlignment="1">
      <alignment horizontal="center" vertical="center"/>
    </xf>
    <xf numFmtId="3" fontId="28" fillId="53" borderId="62" xfId="0" applyNumberFormat="1" applyFont="1" applyFill="1" applyBorder="1" applyAlignment="1">
      <alignment horizontal="center" vertical="center"/>
    </xf>
    <xf numFmtId="3" fontId="28" fillId="53" borderId="64" xfId="0" applyNumberFormat="1" applyFont="1" applyFill="1" applyBorder="1" applyAlignment="1">
      <alignment horizontal="center" vertical="center"/>
    </xf>
    <xf numFmtId="3" fontId="28" fillId="53" borderId="65" xfId="0" applyNumberFormat="1" applyFont="1" applyFill="1" applyBorder="1" applyAlignment="1">
      <alignment horizontal="center" vertical="center"/>
    </xf>
    <xf numFmtId="0" fontId="28" fillId="53" borderId="60" xfId="0" applyFont="1" applyFill="1" applyBorder="1" applyAlignment="1">
      <alignment horizontal="center" vertical="center" wrapText="1"/>
    </xf>
    <xf numFmtId="0" fontId="28" fillId="53" borderId="61" xfId="0" applyFont="1" applyFill="1" applyBorder="1" applyAlignment="1">
      <alignment horizontal="center" vertical="center" wrapText="1"/>
    </xf>
    <xf numFmtId="0" fontId="28" fillId="53" borderId="62" xfId="0" applyFont="1" applyFill="1" applyBorder="1" applyAlignment="1">
      <alignment horizontal="center" vertical="center" wrapText="1"/>
    </xf>
    <xf numFmtId="0" fontId="28" fillId="53" borderId="63" xfId="0" applyFont="1" applyFill="1" applyBorder="1" applyAlignment="1">
      <alignment horizontal="center" vertical="center"/>
    </xf>
    <xf numFmtId="0" fontId="28" fillId="53" borderId="64" xfId="0" applyFont="1" applyFill="1" applyBorder="1" applyAlignment="1">
      <alignment horizontal="center" vertical="center"/>
    </xf>
    <xf numFmtId="0" fontId="52" fillId="53" borderId="64" xfId="0" applyFont="1" applyFill="1" applyBorder="1" applyAlignment="1">
      <alignment horizontal="center" vertical="center" wrapText="1"/>
    </xf>
    <xf numFmtId="0" fontId="52" fillId="53" borderId="108" xfId="0" applyFont="1" applyFill="1" applyBorder="1" applyAlignment="1">
      <alignment horizontal="center" vertical="center" wrapText="1"/>
    </xf>
    <xf numFmtId="0" fontId="52" fillId="53" borderId="65" xfId="0" applyFont="1" applyFill="1" applyBorder="1" applyAlignment="1">
      <alignment horizontal="center" vertical="center" wrapText="1"/>
    </xf>
    <xf numFmtId="0" fontId="52" fillId="53" borderId="168" xfId="0" applyFont="1" applyFill="1" applyBorder="1" applyAlignment="1">
      <alignment horizontal="center" vertical="center" wrapText="1"/>
    </xf>
    <xf numFmtId="0" fontId="52" fillId="53" borderId="198" xfId="0" applyFont="1" applyFill="1" applyBorder="1" applyAlignment="1">
      <alignment horizontal="center" vertical="center" wrapText="1"/>
    </xf>
    <xf numFmtId="0" fontId="58" fillId="53" borderId="84" xfId="0" applyFont="1" applyFill="1" applyBorder="1" applyAlignment="1">
      <alignment horizontal="center" vertical="center" wrapText="1"/>
    </xf>
    <xf numFmtId="0" fontId="58" fillId="53" borderId="78" xfId="0" applyFont="1" applyFill="1" applyBorder="1" applyAlignment="1">
      <alignment horizontal="center" vertical="center" wrapText="1"/>
    </xf>
    <xf numFmtId="0" fontId="58" fillId="53" borderId="147" xfId="0" applyFont="1" applyFill="1" applyBorder="1" applyAlignment="1">
      <alignment horizontal="center" vertical="center" wrapText="1"/>
    </xf>
    <xf numFmtId="0" fontId="58" fillId="53" borderId="148" xfId="0" applyFont="1" applyFill="1" applyBorder="1" applyAlignment="1">
      <alignment horizontal="center" vertical="center" wrapText="1"/>
    </xf>
    <xf numFmtId="0" fontId="58" fillId="53" borderId="127" xfId="0" applyFont="1" applyFill="1" applyBorder="1" applyAlignment="1">
      <alignment horizontal="center" vertical="center" wrapText="1"/>
    </xf>
    <xf numFmtId="0" fontId="58" fillId="53" borderId="129" xfId="0" applyFont="1" applyFill="1" applyBorder="1" applyAlignment="1">
      <alignment horizontal="center" vertical="center" wrapText="1"/>
    </xf>
    <xf numFmtId="0" fontId="62" fillId="53" borderId="127" xfId="0" applyFont="1" applyFill="1" applyBorder="1" applyAlignment="1">
      <alignment horizontal="center" vertical="center" wrapText="1"/>
    </xf>
    <xf numFmtId="0" fontId="62" fillId="53" borderId="129" xfId="0" applyFont="1" applyFill="1" applyBorder="1" applyAlignment="1">
      <alignment horizontal="center" vertical="center" wrapText="1"/>
    </xf>
    <xf numFmtId="0" fontId="62" fillId="53" borderId="147" xfId="0" applyFont="1" applyFill="1" applyBorder="1" applyAlignment="1">
      <alignment horizontal="center" vertical="center" wrapText="1"/>
    </xf>
    <xf numFmtId="0" fontId="62" fillId="53" borderId="148" xfId="0" applyFont="1" applyFill="1" applyBorder="1" applyAlignment="1">
      <alignment horizontal="center" vertical="center" wrapText="1"/>
    </xf>
    <xf numFmtId="0" fontId="58" fillId="54" borderId="32" xfId="109" applyFont="1" applyFill="1" applyBorder="1" applyAlignment="1">
      <alignment horizontal="center" vertical="center" wrapText="1"/>
    </xf>
    <xf numFmtId="0" fontId="58" fillId="54" borderId="33" xfId="109" applyFont="1" applyFill="1" applyBorder="1" applyAlignment="1">
      <alignment horizontal="center" vertical="center" wrapText="1"/>
    </xf>
    <xf numFmtId="14" fontId="58" fillId="54" borderId="35" xfId="109" applyNumberFormat="1" applyFont="1" applyFill="1" applyBorder="1" applyAlignment="1">
      <alignment horizontal="center" vertical="center" wrapText="1"/>
    </xf>
    <xf numFmtId="0" fontId="58" fillId="54" borderId="35" xfId="109" applyFont="1" applyFill="1" applyBorder="1" applyAlignment="1">
      <alignment horizontal="center" vertical="center" wrapText="1"/>
    </xf>
    <xf numFmtId="14" fontId="58" fillId="54" borderId="206" xfId="109" applyNumberFormat="1" applyFont="1" applyFill="1" applyBorder="1" applyAlignment="1">
      <alignment horizontal="center" vertical="center" wrapText="1"/>
    </xf>
    <xf numFmtId="0" fontId="58" fillId="54" borderId="115" xfId="109" applyFont="1" applyFill="1" applyBorder="1" applyAlignment="1">
      <alignment horizontal="center" vertical="center" wrapText="1"/>
    </xf>
    <xf numFmtId="0" fontId="50" fillId="54" borderId="29" xfId="109" applyFont="1" applyFill="1" applyBorder="1" applyAlignment="1">
      <alignment horizontal="center" vertical="center" wrapText="1"/>
    </xf>
    <xf numFmtId="0" fontId="50" fillId="54" borderId="30" xfId="109" applyFont="1" applyFill="1" applyBorder="1" applyAlignment="1">
      <alignment horizontal="center" vertical="center" wrapText="1"/>
    </xf>
    <xf numFmtId="0" fontId="50" fillId="54" borderId="32" xfId="109" applyFont="1" applyFill="1" applyBorder="1" applyAlignment="1">
      <alignment horizontal="center" vertical="center" wrapText="1"/>
    </xf>
    <xf numFmtId="0" fontId="50" fillId="54" borderId="33" xfId="109" applyFont="1" applyFill="1" applyBorder="1" applyAlignment="1">
      <alignment horizontal="center" vertical="center" wrapText="1"/>
    </xf>
    <xf numFmtId="0" fontId="58" fillId="54" borderId="205" xfId="109" applyFont="1" applyFill="1" applyBorder="1" applyAlignment="1">
      <alignment horizontal="center" vertical="center" wrapText="1"/>
    </xf>
    <xf numFmtId="0" fontId="58" fillId="54" borderId="36" xfId="109" applyFont="1" applyFill="1" applyBorder="1" applyAlignment="1">
      <alignment horizontal="center" vertical="center" wrapText="1"/>
    </xf>
    <xf numFmtId="0" fontId="45" fillId="53" borderId="14" xfId="0" applyFont="1" applyFill="1" applyBorder="1" applyAlignment="1">
      <alignment vertical="center"/>
    </xf>
    <xf numFmtId="0" fontId="45" fillId="53" borderId="17" xfId="0" applyFont="1" applyFill="1" applyBorder="1" applyAlignment="1">
      <alignment vertical="center"/>
    </xf>
    <xf numFmtId="0" fontId="46" fillId="0" borderId="0" xfId="0" applyFont="1" applyAlignment="1">
      <alignment horizontal="left" vertical="top" wrapText="1"/>
    </xf>
    <xf numFmtId="165" fontId="45" fillId="53" borderId="14" xfId="0" applyNumberFormat="1" applyFont="1" applyFill="1" applyBorder="1" applyAlignment="1">
      <alignment vertical="center"/>
    </xf>
    <xf numFmtId="165" fontId="45" fillId="53" borderId="17" xfId="0" applyNumberFormat="1" applyFont="1" applyFill="1" applyBorder="1" applyAlignment="1">
      <alignment vertical="center"/>
    </xf>
    <xf numFmtId="0" fontId="34" fillId="53" borderId="29" xfId="95" applyFont="1" applyFill="1" applyBorder="1" applyAlignment="1">
      <alignment horizontal="left" vertical="center" wrapText="1"/>
    </xf>
    <xf numFmtId="0" fontId="34" fillId="53" borderId="30" xfId="95" applyFont="1" applyFill="1" applyBorder="1" applyAlignment="1">
      <alignment horizontal="left" vertical="center" wrapText="1"/>
    </xf>
    <xf numFmtId="179" fontId="34" fillId="0" borderId="0" xfId="95" applyNumberFormat="1" applyFont="1" applyBorder="1" applyAlignment="1">
      <alignment horizontal="left"/>
    </xf>
    <xf numFmtId="0" fontId="34" fillId="53" borderId="14" xfId="0" applyFont="1" applyFill="1" applyBorder="1" applyAlignment="1">
      <alignment horizontal="left" vertical="center"/>
    </xf>
    <xf numFmtId="0" fontId="34" fillId="53" borderId="17" xfId="0" applyFont="1" applyFill="1" applyBorder="1" applyAlignment="1">
      <alignment horizontal="left" vertical="center"/>
    </xf>
    <xf numFmtId="175" fontId="34" fillId="54" borderId="32" xfId="95" applyNumberFormat="1" applyFont="1" applyFill="1" applyBorder="1" applyAlignment="1">
      <alignment horizontal="center" wrapText="1"/>
    </xf>
    <xf numFmtId="0" fontId="34" fillId="53" borderId="29" xfId="95" applyFont="1" applyFill="1" applyBorder="1" applyAlignment="1">
      <alignment horizontal="left" vertical="center"/>
    </xf>
    <xf numFmtId="0" fontId="34" fillId="53" borderId="30" xfId="95" applyFont="1" applyFill="1" applyBorder="1" applyAlignment="1">
      <alignment horizontal="left" vertical="center"/>
    </xf>
    <xf numFmtId="0" fontId="34" fillId="0" borderId="0" xfId="95" applyFont="1" applyAlignment="1">
      <alignment horizontal="left"/>
    </xf>
    <xf numFmtId="175" fontId="34" fillId="54" borderId="115" xfId="95" applyNumberFormat="1" applyFont="1" applyFill="1" applyBorder="1" applyAlignment="1">
      <alignment horizontal="center" wrapText="1"/>
    </xf>
    <xf numFmtId="0" fontId="74" fillId="54" borderId="29" xfId="95" applyFont="1" applyFill="1" applyBorder="1" applyAlignment="1">
      <alignment horizontal="center" vertical="center" wrapText="1"/>
    </xf>
    <xf numFmtId="0" fontId="74" fillId="54" borderId="30" xfId="95" applyFont="1" applyFill="1" applyBorder="1" applyAlignment="1">
      <alignment horizontal="center" vertical="center" wrapText="1"/>
    </xf>
    <xf numFmtId="0" fontId="74" fillId="54" borderId="32" xfId="95" applyFont="1" applyFill="1" applyBorder="1" applyAlignment="1">
      <alignment horizontal="center" vertical="center" wrapText="1"/>
    </xf>
    <xf numFmtId="0" fontId="74" fillId="54" borderId="33" xfId="95" applyFont="1" applyFill="1" applyBorder="1" applyAlignment="1">
      <alignment horizontal="center" vertical="center" wrapText="1"/>
    </xf>
    <xf numFmtId="165" fontId="34" fillId="54" borderId="29" xfId="95" applyNumberFormat="1" applyFont="1" applyFill="1" applyBorder="1" applyAlignment="1">
      <alignment horizontal="center" vertical="center" wrapText="1"/>
    </xf>
    <xf numFmtId="165" fontId="34" fillId="54" borderId="30" xfId="95" applyNumberFormat="1" applyFont="1" applyFill="1" applyBorder="1" applyAlignment="1">
      <alignment horizontal="center" vertical="center" wrapText="1"/>
    </xf>
    <xf numFmtId="0" fontId="34" fillId="54" borderId="26" xfId="0" applyFont="1" applyFill="1" applyBorder="1" applyAlignment="1">
      <alignment horizontal="left" vertical="center" wrapText="1"/>
    </xf>
    <xf numFmtId="0" fontId="34" fillId="54" borderId="20" xfId="0" applyFont="1" applyFill="1" applyBorder="1" applyAlignment="1">
      <alignment horizontal="left" vertical="center" wrapText="1"/>
    </xf>
    <xf numFmtId="0" fontId="34" fillId="54" borderId="32" xfId="95" applyFont="1" applyFill="1" applyBorder="1" applyAlignment="1">
      <alignment horizontal="center"/>
    </xf>
    <xf numFmtId="0" fontId="34" fillId="54" borderId="115" xfId="95" applyFont="1" applyFill="1" applyBorder="1" applyAlignment="1">
      <alignment horizontal="center"/>
    </xf>
    <xf numFmtId="174" fontId="34" fillId="54" borderId="28" xfId="0" applyNumberFormat="1" applyFont="1" applyFill="1" applyBorder="1" applyAlignment="1">
      <alignment horizontal="center" vertical="center"/>
    </xf>
    <xf numFmtId="174" fontId="34" fillId="54" borderId="42" xfId="0" applyNumberFormat="1" applyFont="1" applyFill="1" applyBorder="1" applyAlignment="1">
      <alignment horizontal="center" vertical="center"/>
    </xf>
    <xf numFmtId="175" fontId="34" fillId="53" borderId="12" xfId="95" applyNumberFormat="1" applyFont="1" applyFill="1" applyBorder="1" applyAlignment="1">
      <alignment horizontal="center" vertical="center" wrapText="1"/>
    </xf>
    <xf numFmtId="179" fontId="34" fillId="0" borderId="0" xfId="95" applyNumberFormat="1" applyFont="1" applyAlignment="1">
      <alignment horizontal="left"/>
    </xf>
    <xf numFmtId="0" fontId="34" fillId="54" borderId="29" xfId="95" applyFont="1" applyFill="1" applyBorder="1" applyAlignment="1">
      <alignment horizontal="center" vertical="center" wrapText="1"/>
    </xf>
    <xf numFmtId="0" fontId="34" fillId="54" borderId="30" xfId="95" applyFont="1" applyFill="1" applyBorder="1" applyAlignment="1">
      <alignment horizontal="center" vertical="center" wrapText="1"/>
    </xf>
    <xf numFmtId="0" fontId="35" fillId="0" borderId="0" xfId="95" applyFont="1" applyAlignment="1">
      <alignment horizontal="left" wrapText="1"/>
    </xf>
    <xf numFmtId="0" fontId="45" fillId="0" borderId="0" xfId="0" applyFont="1"/>
    <xf numFmtId="0" fontId="34" fillId="54" borderId="12" xfId="95" applyFont="1" applyFill="1" applyBorder="1" applyAlignment="1">
      <alignment horizontal="center" vertical="center" wrapText="1"/>
    </xf>
    <xf numFmtId="0" fontId="34" fillId="54" borderId="12" xfId="95" applyFont="1" applyFill="1" applyBorder="1" applyAlignment="1">
      <alignment horizontal="left" vertical="center" wrapText="1"/>
    </xf>
    <xf numFmtId="0" fontId="45" fillId="0" borderId="0" xfId="0" applyFont="1" applyAlignment="1">
      <alignment horizontal="left"/>
    </xf>
    <xf numFmtId="0" fontId="34" fillId="53" borderId="147" xfId="0" applyFont="1" applyFill="1" applyBorder="1" applyAlignment="1">
      <alignment horizontal="left" vertical="center" wrapText="1"/>
    </xf>
    <xf numFmtId="0" fontId="34" fillId="53" borderId="148" xfId="0" applyFont="1" applyFill="1" applyBorder="1" applyAlignment="1">
      <alignment horizontal="left" vertical="center" wrapText="1"/>
    </xf>
    <xf numFmtId="165" fontId="34" fillId="54" borderId="14" xfId="0" applyNumberFormat="1" applyFont="1" applyFill="1" applyBorder="1" applyAlignment="1">
      <alignment horizontal="left" vertical="center" wrapText="1"/>
    </xf>
    <xf numFmtId="165" fontId="34" fillId="54" borderId="43" xfId="0" applyNumberFormat="1" applyFont="1" applyFill="1" applyBorder="1" applyAlignment="1">
      <alignment horizontal="left" vertical="center" wrapText="1"/>
    </xf>
    <xf numFmtId="165" fontId="34" fillId="54" borderId="17" xfId="0" applyNumberFormat="1" applyFont="1" applyFill="1" applyBorder="1" applyAlignment="1">
      <alignment horizontal="left" vertical="center" wrapText="1"/>
    </xf>
    <xf numFmtId="165" fontId="34" fillId="54" borderId="28" xfId="111" applyNumberFormat="1" applyFont="1" applyFill="1" applyBorder="1" applyAlignment="1">
      <alignment horizontal="center" vertical="center" wrapText="1"/>
    </xf>
    <xf numFmtId="165" fontId="34" fillId="54" borderId="42" xfId="111" applyNumberFormat="1" applyFont="1" applyFill="1" applyBorder="1" applyAlignment="1">
      <alignment horizontal="center" vertical="center" wrapText="1"/>
    </xf>
    <xf numFmtId="0" fontId="34" fillId="54" borderId="14" xfId="0" applyFont="1" applyFill="1" applyBorder="1" applyAlignment="1">
      <alignment horizontal="left" vertical="center" wrapText="1"/>
    </xf>
    <xf numFmtId="0" fontId="34" fillId="54" borderId="17" xfId="0" applyFont="1" applyFill="1" applyBorder="1" applyAlignment="1">
      <alignment horizontal="left" vertical="center" wrapText="1"/>
    </xf>
    <xf numFmtId="0" fontId="34" fillId="54" borderId="14" xfId="0" applyFont="1" applyFill="1" applyBorder="1" applyAlignment="1">
      <alignment horizontal="left" vertical="center"/>
    </xf>
    <xf numFmtId="0" fontId="34" fillId="54" borderId="17" xfId="0" applyFont="1" applyFill="1" applyBorder="1" applyAlignment="1">
      <alignment horizontal="left" vertical="center"/>
    </xf>
    <xf numFmtId="0" fontId="34" fillId="0" borderId="0" xfId="95" applyFont="1" applyAlignment="1">
      <alignment horizontal="left" vertical="center" wrapText="1"/>
    </xf>
    <xf numFmtId="0" fontId="35" fillId="0" borderId="0" xfId="95" applyFont="1" applyAlignment="1">
      <alignment horizontal="left" vertical="center" wrapText="1"/>
    </xf>
    <xf numFmtId="0" fontId="34" fillId="0" borderId="0" xfId="95" applyFont="1" applyAlignment="1">
      <alignment horizontal="left" vertical="center"/>
    </xf>
    <xf numFmtId="0" fontId="35" fillId="0" borderId="0" xfId="95" applyFont="1" applyAlignment="1">
      <alignment horizontal="left" vertical="center"/>
    </xf>
    <xf numFmtId="0" fontId="46" fillId="0" borderId="0" xfId="0" applyFont="1" applyAlignment="1">
      <alignment horizontal="left" vertical="center" wrapText="1"/>
    </xf>
    <xf numFmtId="0" fontId="45" fillId="0" borderId="0" xfId="0" applyFont="1" applyAlignment="1">
      <alignment horizontal="left" vertical="center" wrapText="1"/>
    </xf>
    <xf numFmtId="0" fontId="34" fillId="55" borderId="218" xfId="87" applyFont="1" applyFill="1" applyBorder="1" applyAlignment="1">
      <alignment horizontal="left" vertical="center" wrapText="1"/>
    </xf>
    <xf numFmtId="0" fontId="34" fillId="55" borderId="217" xfId="87" applyFont="1" applyFill="1" applyBorder="1" applyAlignment="1">
      <alignment horizontal="left" vertical="center" wrapText="1"/>
    </xf>
    <xf numFmtId="0" fontId="34" fillId="53" borderId="147" xfId="117" applyFont="1" applyFill="1" applyBorder="1" applyAlignment="1">
      <alignment horizontal="left" vertical="center" wrapText="1"/>
    </xf>
    <xf numFmtId="0" fontId="34" fillId="53" borderId="148" xfId="117" applyFont="1" applyFill="1" applyBorder="1" applyAlignment="1">
      <alignment horizontal="left" vertical="center" wrapText="1"/>
    </xf>
    <xf numFmtId="0" fontId="34" fillId="53" borderId="215" xfId="117" applyFont="1" applyFill="1" applyBorder="1" applyAlignment="1">
      <alignment horizontal="left" vertical="center" wrapText="1"/>
    </xf>
    <xf numFmtId="0" fontId="34" fillId="53" borderId="216" xfId="117" applyFont="1" applyFill="1" applyBorder="1" applyAlignment="1">
      <alignment horizontal="left" vertical="center" wrapText="1"/>
    </xf>
    <xf numFmtId="3" fontId="34" fillId="55" borderId="147" xfId="117" applyNumberFormat="1" applyFont="1" applyFill="1" applyBorder="1" applyAlignment="1">
      <alignment horizontal="left" vertical="center" wrapText="1"/>
    </xf>
    <xf numFmtId="3" fontId="34" fillId="55" borderId="148" xfId="117" applyNumberFormat="1" applyFont="1" applyFill="1" applyBorder="1" applyAlignment="1">
      <alignment horizontal="left" vertical="center" wrapText="1"/>
    </xf>
    <xf numFmtId="0" fontId="34" fillId="53" borderId="217" xfId="117" applyFont="1" applyFill="1" applyBorder="1" applyAlignment="1">
      <alignment horizontal="left" vertical="center" wrapText="1"/>
    </xf>
    <xf numFmtId="0" fontId="45" fillId="63" borderId="89" xfId="0" applyFont="1" applyFill="1" applyBorder="1" applyAlignment="1">
      <alignment vertical="center" wrapText="1"/>
    </xf>
    <xf numFmtId="0" fontId="45" fillId="63" borderId="92" xfId="0" applyFont="1" applyFill="1" applyBorder="1" applyAlignment="1">
      <alignment vertical="center" wrapText="1"/>
    </xf>
    <xf numFmtId="165" fontId="34" fillId="53" borderId="222" xfId="96" applyNumberFormat="1" applyFont="1" applyFill="1" applyBorder="1" applyAlignment="1">
      <alignment horizontal="center" vertical="center" wrapText="1"/>
    </xf>
    <xf numFmtId="165" fontId="34" fillId="53" borderId="110" xfId="96" applyNumberFormat="1" applyFont="1" applyFill="1" applyBorder="1" applyAlignment="1">
      <alignment horizontal="center" vertical="center" wrapText="1"/>
    </xf>
    <xf numFmtId="165" fontId="34" fillId="53" borderId="61" xfId="96" applyNumberFormat="1" applyFont="1" applyFill="1" applyBorder="1" applyAlignment="1">
      <alignment horizontal="center" vertical="center" wrapText="1"/>
    </xf>
    <xf numFmtId="165" fontId="34" fillId="53" borderId="64" xfId="96" applyNumberFormat="1" applyFont="1" applyFill="1" applyBorder="1" applyAlignment="1">
      <alignment horizontal="center" vertical="center" wrapText="1"/>
    </xf>
    <xf numFmtId="165" fontId="40" fillId="53" borderId="42" xfId="96" applyNumberFormat="1" applyFont="1" applyFill="1" applyBorder="1" applyAlignment="1">
      <alignment horizontal="center" vertical="center" wrapText="1"/>
    </xf>
    <xf numFmtId="165" fontId="40" fillId="53" borderId="22" xfId="96" applyNumberFormat="1" applyFont="1" applyFill="1" applyBorder="1" applyAlignment="1">
      <alignment horizontal="center" vertical="center" wrapText="1"/>
    </xf>
    <xf numFmtId="0" fontId="40" fillId="53" borderId="14" xfId="96" applyFont="1" applyFill="1" applyBorder="1" applyAlignment="1">
      <alignment horizontal="center" vertical="center" wrapText="1"/>
    </xf>
    <xf numFmtId="0" fontId="40" fillId="53" borderId="43" xfId="96" applyFont="1" applyFill="1" applyBorder="1" applyAlignment="1">
      <alignment horizontal="center" vertical="center" wrapText="1"/>
    </xf>
    <xf numFmtId="0" fontId="40" fillId="53" borderId="17" xfId="96" applyFont="1" applyFill="1" applyBorder="1" applyAlignment="1">
      <alignment horizontal="center" vertical="center" wrapText="1"/>
    </xf>
    <xf numFmtId="17" fontId="40" fillId="53" borderId="28" xfId="96" applyNumberFormat="1" applyFont="1" applyFill="1" applyBorder="1" applyAlignment="1">
      <alignment horizontal="center" vertical="center" wrapText="1"/>
    </xf>
    <xf numFmtId="17" fontId="40" fillId="53" borderId="21" xfId="96" applyNumberFormat="1" applyFont="1" applyFill="1" applyBorder="1" applyAlignment="1">
      <alignment horizontal="center" vertical="center" wrapText="1"/>
    </xf>
    <xf numFmtId="0" fontId="40" fillId="53" borderId="61" xfId="96" applyFont="1" applyFill="1" applyBorder="1" applyAlignment="1">
      <alignment horizontal="center" vertical="center" wrapText="1"/>
    </xf>
    <xf numFmtId="0" fontId="40" fillId="53" borderId="64" xfId="96" applyFont="1" applyFill="1" applyBorder="1" applyAlignment="1">
      <alignment horizontal="center" vertical="center" wrapText="1"/>
    </xf>
    <xf numFmtId="0" fontId="40" fillId="53" borderId="223" xfId="96" applyFont="1" applyFill="1" applyBorder="1" applyAlignment="1">
      <alignment horizontal="center" vertical="center" wrapText="1"/>
    </xf>
    <xf numFmtId="0" fontId="40" fillId="53" borderId="224" xfId="96" applyFont="1" applyFill="1" applyBorder="1" applyAlignment="1">
      <alignment horizontal="center" vertical="center" wrapText="1"/>
    </xf>
    <xf numFmtId="0" fontId="40" fillId="53" borderId="226" xfId="96" applyFont="1" applyFill="1" applyBorder="1" applyAlignment="1">
      <alignment horizontal="center" vertical="center" wrapText="1"/>
    </xf>
    <xf numFmtId="0" fontId="81" fillId="63" borderId="219" xfId="0" applyFont="1" applyFill="1" applyBorder="1" applyAlignment="1">
      <alignment horizontal="center" vertical="center" wrapText="1"/>
    </xf>
    <xf numFmtId="0" fontId="81" fillId="63" borderId="225" xfId="0" applyFont="1" applyFill="1" applyBorder="1" applyAlignment="1">
      <alignment horizontal="center" vertical="center" wrapText="1"/>
    </xf>
    <xf numFmtId="0" fontId="81" fillId="63" borderId="220" xfId="0" applyFont="1" applyFill="1" applyBorder="1" applyAlignment="1">
      <alignment horizontal="center" vertical="center" wrapText="1"/>
    </xf>
    <xf numFmtId="0" fontId="40" fillId="53" borderId="15" xfId="96" applyFont="1" applyFill="1" applyBorder="1" applyAlignment="1">
      <alignment horizontal="center" vertical="center" wrapText="1"/>
    </xf>
    <xf numFmtId="0" fontId="40" fillId="53" borderId="44" xfId="96" applyFont="1" applyFill="1" applyBorder="1" applyAlignment="1">
      <alignment horizontal="center" vertical="center" wrapText="1"/>
    </xf>
    <xf numFmtId="0" fontId="40" fillId="53" borderId="18" xfId="96" applyFont="1" applyFill="1" applyBorder="1" applyAlignment="1">
      <alignment horizontal="center" vertical="center" wrapText="1"/>
    </xf>
    <xf numFmtId="0" fontId="35" fillId="53" borderId="29" xfId="122" applyFont="1" applyFill="1" applyBorder="1" applyAlignment="1">
      <alignment horizontal="center"/>
    </xf>
    <xf numFmtId="0" fontId="35" fillId="53" borderId="30" xfId="122" applyFont="1" applyFill="1" applyBorder="1" applyAlignment="1">
      <alignment horizontal="center"/>
    </xf>
    <xf numFmtId="174" fontId="34" fillId="53" borderId="32" xfId="96" applyNumberFormat="1" applyFont="1" applyFill="1" applyBorder="1" applyAlignment="1">
      <alignment horizontal="center" wrapText="1"/>
    </xf>
    <xf numFmtId="174" fontId="34" fillId="53" borderId="115" xfId="96" applyNumberFormat="1" applyFont="1" applyFill="1" applyBorder="1" applyAlignment="1">
      <alignment horizontal="center" wrapText="1"/>
    </xf>
    <xf numFmtId="0" fontId="34" fillId="61" borderId="47" xfId="0" applyFont="1" applyFill="1" applyBorder="1" applyAlignment="1">
      <alignment horizontal="center" vertical="center"/>
    </xf>
    <xf numFmtId="0" fontId="34" fillId="61" borderId="50" xfId="0" applyFont="1" applyFill="1" applyBorder="1" applyAlignment="1">
      <alignment horizontal="center" vertical="center"/>
    </xf>
    <xf numFmtId="0" fontId="34" fillId="53" borderId="56" xfId="96" applyFont="1" applyFill="1" applyBorder="1" applyAlignment="1">
      <alignment vertical="center" wrapText="1"/>
    </xf>
    <xf numFmtId="0" fontId="34" fillId="53" borderId="116" xfId="96" applyFont="1" applyFill="1" applyBorder="1" applyAlignment="1">
      <alignment vertical="center" wrapText="1"/>
    </xf>
    <xf numFmtId="0" fontId="34" fillId="53" borderId="57" xfId="96" applyFont="1" applyFill="1" applyBorder="1" applyAlignment="1">
      <alignment vertical="center" wrapText="1"/>
    </xf>
    <xf numFmtId="174" fontId="50" fillId="53" borderId="32" xfId="96" applyNumberFormat="1" applyFont="1" applyFill="1" applyBorder="1" applyAlignment="1">
      <alignment horizontal="center" vertical="center"/>
    </xf>
    <xf numFmtId="174" fontId="50" fillId="53" borderId="115" xfId="96" applyNumberFormat="1" applyFont="1" applyFill="1" applyBorder="1" applyAlignment="1">
      <alignment horizontal="center" vertical="center"/>
    </xf>
    <xf numFmtId="0" fontId="34" fillId="53" borderId="56" xfId="96" applyFont="1" applyFill="1" applyBorder="1" applyAlignment="1">
      <alignment horizontal="left" vertical="center" wrapText="1"/>
    </xf>
    <xf numFmtId="0" fontId="34" fillId="53" borderId="116" xfId="96" applyFont="1" applyFill="1" applyBorder="1" applyAlignment="1">
      <alignment horizontal="left" vertical="center" wrapText="1"/>
    </xf>
    <xf numFmtId="0" fontId="34" fillId="53" borderId="57" xfId="96" applyFont="1" applyFill="1" applyBorder="1" applyAlignment="1">
      <alignment horizontal="left" vertical="center" wrapText="1"/>
    </xf>
    <xf numFmtId="0" fontId="34" fillId="53" borderId="233" xfId="0" applyFont="1" applyFill="1" applyBorder="1" applyAlignment="1">
      <alignment horizontal="left" vertical="center"/>
    </xf>
    <xf numFmtId="0" fontId="34" fillId="53" borderId="234" xfId="0" applyFont="1" applyFill="1" applyBorder="1" applyAlignment="1">
      <alignment horizontal="left" vertical="center"/>
    </xf>
    <xf numFmtId="14" fontId="34" fillId="53" borderId="69" xfId="0" applyNumberFormat="1" applyFont="1" applyFill="1" applyBorder="1" applyAlignment="1">
      <alignment horizontal="center" vertical="center"/>
    </xf>
    <xf numFmtId="0" fontId="34" fillId="53" borderId="69" xfId="0" applyFont="1" applyFill="1" applyBorder="1" applyAlignment="1">
      <alignment horizontal="center" vertical="center"/>
    </xf>
    <xf numFmtId="0" fontId="34" fillId="53" borderId="70" xfId="0" applyFont="1" applyFill="1" applyBorder="1" applyAlignment="1">
      <alignment horizontal="center" vertical="center"/>
    </xf>
    <xf numFmtId="0" fontId="34" fillId="54" borderId="145" xfId="100" applyFont="1" applyFill="1" applyBorder="1" applyAlignment="1">
      <alignment horizontal="left" vertical="center" wrapText="1"/>
    </xf>
    <xf numFmtId="0" fontId="34" fillId="54" borderId="244" xfId="100" applyFont="1" applyFill="1" applyBorder="1" applyAlignment="1">
      <alignment horizontal="left" vertical="center" wrapText="1"/>
    </xf>
    <xf numFmtId="0" fontId="44" fillId="0" borderId="245" xfId="0" applyFont="1" applyBorder="1" applyAlignment="1">
      <alignment horizontal="left" vertical="center"/>
    </xf>
    <xf numFmtId="0" fontId="34" fillId="54" borderId="235" xfId="100" applyFont="1" applyFill="1" applyBorder="1" applyAlignment="1">
      <alignment horizontal="left" vertical="center" wrapText="1"/>
    </xf>
    <xf numFmtId="0" fontId="34" fillId="54" borderId="236" xfId="100" applyFont="1" applyFill="1" applyBorder="1" applyAlignment="1">
      <alignment horizontal="left" vertical="center" wrapText="1"/>
    </xf>
    <xf numFmtId="0" fontId="34" fillId="54" borderId="237" xfId="100" applyFont="1" applyFill="1" applyBorder="1" applyAlignment="1">
      <alignment horizontal="left" vertical="center" wrapText="1"/>
    </xf>
    <xf numFmtId="0" fontId="34" fillId="54" borderId="238" xfId="100" applyFont="1" applyFill="1" applyBorder="1" applyAlignment="1">
      <alignment horizontal="left" vertical="center" wrapText="1"/>
    </xf>
    <xf numFmtId="0" fontId="45" fillId="53" borderId="60" xfId="87" applyFont="1" applyFill="1" applyBorder="1" applyAlignment="1">
      <alignment horizontal="left" vertical="center"/>
    </xf>
    <xf numFmtId="0" fontId="45" fillId="53" borderId="63" xfId="87" applyFont="1" applyFill="1" applyBorder="1" applyAlignment="1">
      <alignment horizontal="left" vertical="center"/>
    </xf>
    <xf numFmtId="0" fontId="34" fillId="0" borderId="143" xfId="100" applyFont="1" applyBorder="1" applyAlignment="1">
      <alignment horizontal="left" vertical="center" wrapText="1"/>
    </xf>
    <xf numFmtId="0" fontId="34" fillId="0" borderId="239" xfId="100" applyFont="1" applyBorder="1" applyAlignment="1">
      <alignment horizontal="left" vertical="center" wrapText="1"/>
    </xf>
    <xf numFmtId="0" fontId="35" fillId="0" borderId="143" xfId="100" applyFont="1" applyBorder="1" applyAlignment="1">
      <alignment horizontal="left" vertical="center" wrapText="1"/>
    </xf>
    <xf numFmtId="0" fontId="35" fillId="0" borderId="239" xfId="100" applyFont="1" applyBorder="1" applyAlignment="1">
      <alignment horizontal="left" vertical="center" wrapText="1"/>
    </xf>
    <xf numFmtId="0" fontId="46" fillId="60" borderId="240" xfId="87" applyFont="1" applyFill="1" applyBorder="1" applyAlignment="1">
      <alignment horizontal="left" vertical="center"/>
    </xf>
    <xf numFmtId="0" fontId="46" fillId="60" borderId="241" xfId="87" applyFont="1" applyFill="1" applyBorder="1" applyAlignment="1">
      <alignment horizontal="left" vertical="center"/>
    </xf>
    <xf numFmtId="0" fontId="46" fillId="60" borderId="109" xfId="87" applyFont="1" applyFill="1" applyBorder="1" applyAlignment="1">
      <alignment horizontal="left" vertical="center"/>
    </xf>
    <xf numFmtId="0" fontId="46" fillId="60" borderId="110" xfId="87" applyFont="1" applyFill="1" applyBorder="1" applyAlignment="1">
      <alignment horizontal="left" vertical="center"/>
    </xf>
    <xf numFmtId="0" fontId="45" fillId="53" borderId="109" xfId="87" applyFont="1" applyFill="1" applyBorder="1" applyAlignment="1">
      <alignment horizontal="left" vertical="center"/>
    </xf>
    <xf numFmtId="0" fontId="45" fillId="53" borderId="110" xfId="87" applyFont="1" applyFill="1" applyBorder="1" applyAlignment="1">
      <alignment horizontal="left" vertical="center"/>
    </xf>
    <xf numFmtId="0" fontId="35" fillId="0" borderId="242" xfId="100" applyFont="1" applyBorder="1" applyAlignment="1">
      <alignment horizontal="left" vertical="center" wrapText="1"/>
    </xf>
    <xf numFmtId="0" fontId="35" fillId="0" borderId="110" xfId="100" applyFont="1" applyBorder="1" applyAlignment="1">
      <alignment horizontal="left" vertical="center" wrapText="1"/>
    </xf>
    <xf numFmtId="0" fontId="34" fillId="54" borderId="243" xfId="100" applyFont="1" applyFill="1" applyBorder="1" applyAlignment="1">
      <alignment horizontal="left" vertical="center" wrapText="1"/>
    </xf>
    <xf numFmtId="0" fontId="34" fillId="54" borderId="114" xfId="100" applyFont="1" applyFill="1" applyBorder="1" applyAlignment="1">
      <alignment horizontal="left" vertical="center" wrapText="1"/>
    </xf>
    <xf numFmtId="0" fontId="34" fillId="53" borderId="201" xfId="87" applyFont="1" applyFill="1" applyBorder="1" applyAlignment="1">
      <alignment horizontal="left" vertical="center" wrapText="1"/>
    </xf>
    <xf numFmtId="0" fontId="34" fillId="53" borderId="111" xfId="87" applyFont="1" applyFill="1" applyBorder="1" applyAlignment="1">
      <alignment horizontal="left" vertical="center" wrapText="1"/>
    </xf>
    <xf numFmtId="0" fontId="34" fillId="53" borderId="204" xfId="87" applyFont="1" applyFill="1" applyBorder="1" applyAlignment="1">
      <alignment horizontal="left" vertical="center" wrapText="1"/>
    </xf>
    <xf numFmtId="0" fontId="34" fillId="53" borderId="112" xfId="87" applyFont="1" applyFill="1" applyBorder="1" applyAlignment="1">
      <alignment horizontal="left" vertical="center" wrapText="1"/>
    </xf>
    <xf numFmtId="0" fontId="34" fillId="53" borderId="26" xfId="0" applyFont="1" applyFill="1" applyBorder="1" applyAlignment="1">
      <alignment horizontal="left" vertical="center"/>
    </xf>
    <xf numFmtId="0" fontId="34" fillId="53" borderId="20" xfId="0" applyFont="1" applyFill="1" applyBorder="1" applyAlignment="1">
      <alignment horizontal="left" vertical="center"/>
    </xf>
    <xf numFmtId="0" fontId="52" fillId="53" borderId="83" xfId="0" applyFont="1" applyFill="1" applyBorder="1" applyAlignment="1">
      <alignment horizontal="left" vertical="center"/>
    </xf>
    <xf numFmtId="0" fontId="52" fillId="53" borderId="77" xfId="0" applyFont="1" applyFill="1" applyBorder="1" applyAlignment="1">
      <alignment horizontal="left" vertical="center"/>
    </xf>
    <xf numFmtId="0" fontId="75" fillId="53" borderId="84" xfId="0" applyFont="1" applyFill="1" applyBorder="1" applyAlignment="1">
      <alignment horizontal="center" vertical="center"/>
    </xf>
    <xf numFmtId="0" fontId="52" fillId="53" borderId="84" xfId="0" applyFont="1" applyFill="1" applyBorder="1" applyAlignment="1">
      <alignment horizontal="center" vertical="center"/>
    </xf>
    <xf numFmtId="0" fontId="52" fillId="53" borderId="174" xfId="0" applyFont="1" applyFill="1" applyBorder="1" applyAlignment="1">
      <alignment horizontal="center" vertical="center"/>
    </xf>
    <xf numFmtId="0" fontId="52" fillId="53" borderId="85" xfId="0" applyFont="1" applyFill="1" applyBorder="1" applyAlignment="1">
      <alignment horizontal="center" vertical="center"/>
    </xf>
    <xf numFmtId="174" fontId="52" fillId="53" borderId="78" xfId="0" applyNumberFormat="1" applyFont="1" applyFill="1" applyBorder="1" applyAlignment="1">
      <alignment horizontal="center" vertical="center"/>
    </xf>
    <xf numFmtId="174" fontId="52" fillId="53" borderId="175" xfId="0" applyNumberFormat="1" applyFont="1" applyFill="1" applyBorder="1" applyAlignment="1">
      <alignment horizontal="center" vertical="center"/>
    </xf>
    <xf numFmtId="174" fontId="52" fillId="53" borderId="79" xfId="0" applyNumberFormat="1" applyFont="1" applyFill="1" applyBorder="1" applyAlignment="1">
      <alignment horizontal="center" vertical="center"/>
    </xf>
    <xf numFmtId="0" fontId="52" fillId="53" borderId="135" xfId="0" applyFont="1" applyFill="1" applyBorder="1" applyAlignment="1">
      <alignment horizontal="center" vertical="center"/>
    </xf>
    <xf numFmtId="0" fontId="52" fillId="53" borderId="129" xfId="0" applyFont="1" applyFill="1" applyBorder="1" applyAlignment="1">
      <alignment horizontal="center" vertical="center"/>
    </xf>
    <xf numFmtId="165" fontId="28" fillId="54" borderId="26" xfId="0" applyNumberFormat="1" applyFont="1" applyFill="1" applyBorder="1" applyAlignment="1">
      <alignment horizontal="left" vertical="center" wrapText="1"/>
    </xf>
    <xf numFmtId="165" fontId="28" fillId="54" borderId="20" xfId="0" applyNumberFormat="1" applyFont="1" applyFill="1" applyBorder="1" applyAlignment="1">
      <alignment horizontal="left" vertical="center" wrapText="1"/>
    </xf>
    <xf numFmtId="0" fontId="28" fillId="53" borderId="14" xfId="0" applyFont="1" applyFill="1" applyBorder="1" applyAlignment="1">
      <alignment horizontal="left" vertical="center" wrapText="1"/>
    </xf>
    <xf numFmtId="0" fontId="28" fillId="53" borderId="17" xfId="0" applyFont="1" applyFill="1" applyBorder="1" applyAlignment="1">
      <alignment horizontal="left" vertical="center" wrapText="1"/>
    </xf>
    <xf numFmtId="0" fontId="34" fillId="53" borderId="246" xfId="97" applyFont="1" applyFill="1" applyBorder="1" applyAlignment="1">
      <alignment horizontal="left" vertical="center" wrapText="1"/>
    </xf>
    <xf numFmtId="0" fontId="34" fillId="53" borderId="247" xfId="97" applyFont="1" applyFill="1" applyBorder="1" applyAlignment="1">
      <alignment horizontal="left" vertical="center" wrapText="1"/>
    </xf>
    <xf numFmtId="174" fontId="34" fillId="54" borderId="28" xfId="97" applyNumberFormat="1" applyFont="1" applyFill="1" applyBorder="1" applyAlignment="1">
      <alignment horizontal="center" vertical="center" wrapText="1"/>
    </xf>
    <xf numFmtId="174" fontId="34" fillId="54" borderId="21" xfId="97" applyNumberFormat="1" applyFont="1" applyFill="1" applyBorder="1" applyAlignment="1">
      <alignment horizontal="center" vertical="center" wrapText="1"/>
    </xf>
    <xf numFmtId="0" fontId="34" fillId="54" borderId="14" xfId="100" applyFont="1" applyFill="1" applyBorder="1" applyAlignment="1">
      <alignment horizontal="left" vertical="center" wrapText="1"/>
    </xf>
    <xf numFmtId="0" fontId="34" fillId="54" borderId="43" xfId="100" applyFont="1" applyFill="1" applyBorder="1" applyAlignment="1">
      <alignment horizontal="left" vertical="center" wrapText="1"/>
    </xf>
    <xf numFmtId="0" fontId="34" fillId="54" borderId="17" xfId="100" applyFont="1" applyFill="1" applyBorder="1" applyAlignment="1">
      <alignment horizontal="left" vertical="center" wrapText="1"/>
    </xf>
    <xf numFmtId="0" fontId="34" fillId="54" borderId="15" xfId="100" applyFont="1" applyFill="1" applyBorder="1" applyAlignment="1">
      <alignment horizontal="center" vertical="center" wrapText="1"/>
    </xf>
    <xf numFmtId="0" fontId="34" fillId="54" borderId="44" xfId="100" applyFont="1" applyFill="1" applyBorder="1" applyAlignment="1">
      <alignment horizontal="center" vertical="center" wrapText="1"/>
    </xf>
    <xf numFmtId="0" fontId="34" fillId="54" borderId="18" xfId="100" applyFont="1" applyFill="1" applyBorder="1" applyAlignment="1">
      <alignment horizontal="center" vertical="center" wrapText="1"/>
    </xf>
    <xf numFmtId="14" fontId="45" fillId="53" borderId="248" xfId="0" applyNumberFormat="1" applyFont="1" applyFill="1" applyBorder="1" applyAlignment="1">
      <alignment horizontal="center" vertical="center"/>
    </xf>
    <xf numFmtId="14" fontId="45" fillId="53" borderId="249" xfId="0" applyNumberFormat="1" applyFont="1" applyFill="1" applyBorder="1" applyAlignment="1">
      <alignment horizontal="center" vertical="center"/>
    </xf>
    <xf numFmtId="14" fontId="34" fillId="54" borderId="254" xfId="0" applyNumberFormat="1" applyFont="1" applyFill="1" applyBorder="1" applyAlignment="1">
      <alignment horizontal="center" vertical="center" wrapText="1"/>
    </xf>
    <xf numFmtId="14" fontId="34" fillId="54" borderId="252" xfId="0" applyNumberFormat="1" applyFont="1" applyFill="1" applyBorder="1" applyAlignment="1">
      <alignment horizontal="center" vertical="center" wrapText="1"/>
    </xf>
    <xf numFmtId="14" fontId="45" fillId="53" borderId="250" xfId="0" applyNumberFormat="1" applyFont="1" applyFill="1" applyBorder="1" applyAlignment="1">
      <alignment horizontal="center" vertical="center"/>
    </xf>
    <xf numFmtId="14" fontId="45" fillId="53" borderId="251" xfId="0" applyNumberFormat="1" applyFont="1" applyFill="1" applyBorder="1" applyAlignment="1">
      <alignment horizontal="center" vertical="center"/>
    </xf>
    <xf numFmtId="14" fontId="34" fillId="54" borderId="15" xfId="0" applyNumberFormat="1" applyFont="1" applyFill="1" applyBorder="1" applyAlignment="1">
      <alignment horizontal="center" vertical="center" wrapText="1"/>
    </xf>
    <xf numFmtId="14" fontId="34" fillId="54" borderId="44" xfId="0" applyNumberFormat="1" applyFont="1" applyFill="1" applyBorder="1" applyAlignment="1">
      <alignment horizontal="center" vertical="center" wrapText="1"/>
    </xf>
    <xf numFmtId="0" fontId="45" fillId="56" borderId="89" xfId="0" applyFont="1" applyFill="1" applyBorder="1" applyAlignment="1">
      <alignment horizontal="left" vertical="center" wrapText="1"/>
    </xf>
    <xf numFmtId="0" fontId="45" fillId="56" borderId="92" xfId="0" applyFont="1" applyFill="1" applyBorder="1" applyAlignment="1">
      <alignment horizontal="left" vertical="center" wrapText="1"/>
    </xf>
    <xf numFmtId="14" fontId="45" fillId="53" borderId="248" xfId="0" applyNumberFormat="1" applyFont="1" applyFill="1" applyBorder="1" applyAlignment="1">
      <alignment horizontal="center" vertical="center" wrapText="1"/>
    </xf>
    <xf numFmtId="14" fontId="45" fillId="53" borderId="249" xfId="0" applyNumberFormat="1" applyFont="1" applyFill="1" applyBorder="1" applyAlignment="1">
      <alignment horizontal="center" vertical="center" wrapText="1"/>
    </xf>
    <xf numFmtId="14" fontId="45" fillId="53" borderId="250" xfId="0" applyNumberFormat="1" applyFont="1" applyFill="1" applyBorder="1" applyAlignment="1">
      <alignment horizontal="center" vertical="center" wrapText="1"/>
    </xf>
    <xf numFmtId="14" fontId="45" fillId="53" borderId="251" xfId="0" applyNumberFormat="1" applyFont="1" applyFill="1" applyBorder="1" applyAlignment="1">
      <alignment horizontal="center" vertical="center" wrapText="1"/>
    </xf>
    <xf numFmtId="14" fontId="34" fillId="54" borderId="176" xfId="0" applyNumberFormat="1" applyFont="1" applyFill="1" applyBorder="1" applyAlignment="1">
      <alignment horizontal="center" vertical="center" wrapText="1"/>
    </xf>
    <xf numFmtId="14" fontId="34" fillId="54" borderId="177" xfId="0" applyNumberFormat="1" applyFont="1" applyFill="1" applyBorder="1" applyAlignment="1">
      <alignment horizontal="center" vertical="center" wrapText="1"/>
    </xf>
    <xf numFmtId="165" fontId="34" fillId="53" borderId="14" xfId="0" applyNumberFormat="1" applyFont="1" applyFill="1" applyBorder="1" applyAlignment="1">
      <alignment horizontal="left" vertical="center" wrapText="1"/>
    </xf>
    <xf numFmtId="165" fontId="34" fillId="53" borderId="17" xfId="0" applyNumberFormat="1" applyFont="1" applyFill="1" applyBorder="1" applyAlignment="1">
      <alignment horizontal="left" vertical="center" wrapText="1"/>
    </xf>
    <xf numFmtId="0" fontId="34" fillId="53" borderId="29" xfId="0" applyFont="1" applyFill="1" applyBorder="1" applyAlignment="1">
      <alignment horizontal="left" vertical="center" wrapText="1"/>
    </xf>
    <xf numFmtId="0" fontId="34" fillId="53" borderId="30" xfId="0" applyFont="1" applyFill="1" applyBorder="1" applyAlignment="1">
      <alignment horizontal="left" vertical="center" wrapText="1"/>
    </xf>
    <xf numFmtId="174" fontId="34" fillId="53" borderId="32" xfId="0" applyNumberFormat="1" applyFont="1" applyFill="1" applyBorder="1" applyAlignment="1">
      <alignment horizontal="center" vertical="center" wrapText="1"/>
    </xf>
    <xf numFmtId="174" fontId="34" fillId="53" borderId="115" xfId="0" applyNumberFormat="1" applyFont="1" applyFill="1" applyBorder="1" applyAlignment="1">
      <alignment horizontal="center" vertical="center" wrapText="1"/>
    </xf>
    <xf numFmtId="0" fontId="34" fillId="53" borderId="26" xfId="0" applyFont="1" applyFill="1" applyBorder="1" applyAlignment="1">
      <alignment horizontal="left" vertical="center" wrapText="1"/>
    </xf>
    <xf numFmtId="0" fontId="34" fillId="53" borderId="20" xfId="0" applyFont="1" applyFill="1" applyBorder="1" applyAlignment="1">
      <alignment horizontal="left" vertical="center" wrapText="1"/>
    </xf>
    <xf numFmtId="0" fontId="34" fillId="53" borderId="14" xfId="0" applyFont="1" applyFill="1" applyBorder="1" applyAlignment="1">
      <alignment horizontal="left" vertical="center" wrapText="1"/>
    </xf>
    <xf numFmtId="0" fontId="34" fillId="53" borderId="17" xfId="0" applyFont="1" applyFill="1" applyBorder="1" applyAlignment="1">
      <alignment horizontal="left" vertical="center" wrapText="1"/>
    </xf>
    <xf numFmtId="165" fontId="34" fillId="53" borderId="56" xfId="0" applyNumberFormat="1" applyFont="1" applyFill="1" applyBorder="1" applyAlignment="1">
      <alignment horizontal="left" vertical="center" wrapText="1"/>
    </xf>
    <xf numFmtId="165" fontId="34" fillId="53" borderId="116" xfId="0" applyNumberFormat="1" applyFont="1" applyFill="1" applyBorder="1" applyAlignment="1">
      <alignment horizontal="left" vertical="center" wrapText="1"/>
    </xf>
    <xf numFmtId="165" fontId="34" fillId="53" borderId="57" xfId="0" applyNumberFormat="1" applyFont="1" applyFill="1" applyBorder="1" applyAlignment="1">
      <alignment horizontal="left" vertical="center" wrapText="1"/>
    </xf>
    <xf numFmtId="0" fontId="34" fillId="53" borderId="218" xfId="0" applyFont="1" applyFill="1" applyBorder="1" applyAlignment="1">
      <alignment horizontal="left" vertical="center" wrapText="1"/>
    </xf>
    <xf numFmtId="0" fontId="34" fillId="53" borderId="56" xfId="0" applyFont="1" applyFill="1" applyBorder="1" applyAlignment="1">
      <alignment horizontal="left" vertical="center" wrapText="1"/>
    </xf>
    <xf numFmtId="0" fontId="34" fillId="53" borderId="116" xfId="0" applyFont="1" applyFill="1" applyBorder="1" applyAlignment="1">
      <alignment horizontal="left" vertical="center" wrapText="1"/>
    </xf>
    <xf numFmtId="0" fontId="34" fillId="53" borderId="57" xfId="0" applyFont="1" applyFill="1" applyBorder="1" applyAlignment="1">
      <alignment horizontal="left" vertical="center" wrapText="1"/>
    </xf>
    <xf numFmtId="0" fontId="44" fillId="53" borderId="14" xfId="0" applyFont="1" applyFill="1" applyBorder="1" applyAlignment="1">
      <alignment horizontal="center" vertical="center"/>
    </xf>
    <xf numFmtId="0" fontId="44" fillId="53" borderId="17" xfId="0" applyFont="1" applyFill="1" applyBorder="1" applyAlignment="1">
      <alignment horizontal="center" vertical="center"/>
    </xf>
    <xf numFmtId="0" fontId="45" fillId="53" borderId="259" xfId="0" applyFont="1" applyFill="1" applyBorder="1" applyAlignment="1">
      <alignment vertical="center" wrapText="1"/>
    </xf>
    <xf numFmtId="0" fontId="45" fillId="53" borderId="0" xfId="0" applyFont="1" applyFill="1" applyAlignment="1">
      <alignment vertical="center" wrapText="1"/>
    </xf>
    <xf numFmtId="0" fontId="45" fillId="53" borderId="15" xfId="0" applyFont="1" applyFill="1" applyBorder="1" applyAlignment="1">
      <alignment horizontal="center" vertical="center" wrapText="1"/>
    </xf>
    <xf numFmtId="0" fontId="45" fillId="53" borderId="18" xfId="0" applyFont="1" applyFill="1" applyBorder="1" applyAlignment="1">
      <alignment horizontal="center" vertical="center" wrapText="1"/>
    </xf>
    <xf numFmtId="0" fontId="44" fillId="53" borderId="43" xfId="0" applyFont="1" applyFill="1" applyBorder="1" applyAlignment="1">
      <alignment horizontal="center" vertical="center"/>
    </xf>
    <xf numFmtId="0" fontId="34" fillId="54" borderId="16" xfId="0" applyFont="1" applyFill="1" applyBorder="1" applyAlignment="1">
      <alignment horizontal="center" vertical="center" wrapText="1"/>
    </xf>
    <xf numFmtId="0" fontId="34" fillId="54" borderId="19" xfId="0" applyFont="1" applyFill="1" applyBorder="1" applyAlignment="1">
      <alignment horizontal="center" vertical="center" wrapText="1"/>
    </xf>
    <xf numFmtId="17" fontId="65" fillId="53" borderId="159" xfId="0" applyNumberFormat="1" applyFont="1" applyFill="1" applyBorder="1" applyAlignment="1">
      <alignment horizontal="center"/>
    </xf>
    <xf numFmtId="17" fontId="65" fillId="53" borderId="110" xfId="0" applyNumberFormat="1" applyFont="1" applyFill="1" applyBorder="1" applyAlignment="1">
      <alignment horizontal="center"/>
    </xf>
    <xf numFmtId="17" fontId="65" fillId="53" borderId="64" xfId="0" applyNumberFormat="1" applyFont="1" applyFill="1" applyBorder="1" applyAlignment="1">
      <alignment horizontal="center" wrapText="1"/>
    </xf>
    <xf numFmtId="14" fontId="65" fillId="53" borderId="61" xfId="0" applyNumberFormat="1" applyFont="1" applyFill="1" applyBorder="1" applyAlignment="1">
      <alignment horizontal="center" vertical="center" wrapText="1"/>
    </xf>
    <xf numFmtId="14" fontId="65" fillId="53" borderId="62" xfId="0" applyNumberFormat="1" applyFont="1" applyFill="1" applyBorder="1" applyAlignment="1">
      <alignment horizontal="center" vertical="center" wrapText="1"/>
    </xf>
    <xf numFmtId="0" fontId="65" fillId="53" borderId="60" xfId="0" applyFont="1" applyFill="1" applyBorder="1" applyAlignment="1">
      <alignment horizontal="left" vertical="center"/>
    </xf>
    <xf numFmtId="0" fontId="65" fillId="53" borderId="63" xfId="0" applyFont="1" applyFill="1" applyBorder="1" applyAlignment="1">
      <alignment horizontal="left" vertical="center"/>
    </xf>
    <xf numFmtId="0" fontId="34" fillId="54" borderId="14" xfId="0" applyFont="1" applyFill="1" applyBorder="1" applyAlignment="1">
      <alignment horizontal="center" vertical="center" wrapText="1"/>
    </xf>
    <xf numFmtId="0" fontId="34" fillId="54" borderId="17" xfId="0" applyFont="1" applyFill="1" applyBorder="1" applyAlignment="1">
      <alignment horizontal="center" vertical="center" wrapText="1"/>
    </xf>
    <xf numFmtId="0" fontId="34" fillId="54" borderId="26" xfId="0" applyFont="1" applyFill="1" applyBorder="1" applyAlignment="1">
      <alignment horizontal="center" vertical="center" wrapText="1"/>
    </xf>
    <xf numFmtId="0" fontId="34" fillId="54" borderId="20" xfId="0" applyFont="1" applyFill="1" applyBorder="1" applyAlignment="1">
      <alignment horizontal="center" vertical="center" wrapText="1"/>
    </xf>
  </cellXfs>
  <cellStyles count="160">
    <cellStyle name="0,0_x000d__x000a_NA_x000d__x000a_" xfId="97" xr:uid="{00000000-0005-0000-0000-000000000000}"/>
    <cellStyle name="0,0_x000d__x000a_NA_x000d__x000a_ 2" xfId="119" xr:uid="{00000000-0005-0000-0000-000001000000}"/>
    <cellStyle name="Accent1 - 20%" xfId="4" xr:uid="{00000000-0005-0000-0000-000002000000}"/>
    <cellStyle name="Accent1 - 40%" xfId="5" xr:uid="{00000000-0005-0000-0000-000003000000}"/>
    <cellStyle name="Accent1 - 60%" xfId="6" xr:uid="{00000000-0005-0000-0000-000004000000}"/>
    <cellStyle name="Accent2 - 20%" xfId="8" xr:uid="{00000000-0005-0000-0000-000005000000}"/>
    <cellStyle name="Accent2 - 40%" xfId="9" xr:uid="{00000000-0005-0000-0000-000006000000}"/>
    <cellStyle name="Accent2 - 60%" xfId="10" xr:uid="{00000000-0005-0000-0000-000007000000}"/>
    <cellStyle name="Accent3 - 20%" xfId="12" xr:uid="{00000000-0005-0000-0000-000008000000}"/>
    <cellStyle name="Accent3 - 40%" xfId="13" xr:uid="{00000000-0005-0000-0000-000009000000}"/>
    <cellStyle name="Accent3 - 60%" xfId="14" xr:uid="{00000000-0005-0000-0000-00000A000000}"/>
    <cellStyle name="Accent4 - 20%" xfId="16" xr:uid="{00000000-0005-0000-0000-00000B000000}"/>
    <cellStyle name="Accent4 - 40%" xfId="17" xr:uid="{00000000-0005-0000-0000-00000C000000}"/>
    <cellStyle name="Accent4 - 60%" xfId="18" xr:uid="{00000000-0005-0000-0000-00000D000000}"/>
    <cellStyle name="Accent5 - 20%" xfId="20" xr:uid="{00000000-0005-0000-0000-00000E000000}"/>
    <cellStyle name="Accent5 - 40%" xfId="21" xr:uid="{00000000-0005-0000-0000-00000F000000}"/>
    <cellStyle name="Accent5 - 60%" xfId="22" xr:uid="{00000000-0005-0000-0000-000010000000}"/>
    <cellStyle name="Accent6 - 20%" xfId="24" xr:uid="{00000000-0005-0000-0000-000011000000}"/>
    <cellStyle name="Accent6 - 40%" xfId="25" xr:uid="{00000000-0005-0000-0000-000012000000}"/>
    <cellStyle name="Accent6 - 60%" xfId="26" xr:uid="{00000000-0005-0000-0000-000013000000}"/>
    <cellStyle name="Bueno 2" xfId="33" xr:uid="{00000000-0005-0000-0000-000014000000}"/>
    <cellStyle name="Cálculo 2" xfId="28" xr:uid="{00000000-0005-0000-0000-000015000000}"/>
    <cellStyle name="Celda de comprobación 2" xfId="29" xr:uid="{00000000-0005-0000-0000-000016000000}"/>
    <cellStyle name="Celda vinculada 2" xfId="39" xr:uid="{00000000-0005-0000-0000-000017000000}"/>
    <cellStyle name="Comma [0] 2" xfId="128" xr:uid="{80434161-63F0-4021-9613-A081F0484F9C}"/>
    <cellStyle name="Comma 2" xfId="154" xr:uid="{68E51CA7-E260-433C-A497-D1C92E6F23A0}"/>
    <cellStyle name="Emphasis 1" xfId="30" xr:uid="{00000000-0005-0000-0000-000018000000}"/>
    <cellStyle name="Emphasis 2" xfId="31" xr:uid="{00000000-0005-0000-0000-000019000000}"/>
    <cellStyle name="Emphasis 3" xfId="32" xr:uid="{00000000-0005-0000-0000-00001A000000}"/>
    <cellStyle name="Encabezado 1 2" xfId="34" xr:uid="{00000000-0005-0000-0000-00001B000000}"/>
    <cellStyle name="Encabezado 4 2" xfId="37" xr:uid="{00000000-0005-0000-0000-00001C000000}"/>
    <cellStyle name="Énfasis1 2" xfId="3" xr:uid="{00000000-0005-0000-0000-00001D000000}"/>
    <cellStyle name="Énfasis2 2" xfId="7" xr:uid="{00000000-0005-0000-0000-00001E000000}"/>
    <cellStyle name="Énfasis3 2" xfId="11" xr:uid="{00000000-0005-0000-0000-00001F000000}"/>
    <cellStyle name="Énfasis4 2" xfId="15" xr:uid="{00000000-0005-0000-0000-000020000000}"/>
    <cellStyle name="Énfasis5 2" xfId="19" xr:uid="{00000000-0005-0000-0000-000021000000}"/>
    <cellStyle name="Énfasis6 2" xfId="23" xr:uid="{00000000-0005-0000-0000-000022000000}"/>
    <cellStyle name="Entrada 2" xfId="38" xr:uid="{00000000-0005-0000-0000-000023000000}"/>
    <cellStyle name="Incorrecto 2" xfId="27" xr:uid="{00000000-0005-0000-0000-000024000000}"/>
    <cellStyle name="Millares" xfId="99" builtinId="3"/>
    <cellStyle name="Millares [0]" xfId="1" builtinId="6"/>
    <cellStyle name="Millares [0] 2" xfId="106" xr:uid="{00000000-0005-0000-0000-000027000000}"/>
    <cellStyle name="Millares [0] 2 2" xfId="125" xr:uid="{00000000-0005-0000-0000-000028000000}"/>
    <cellStyle name="Millares [0] 2 2 2" xfId="158" xr:uid="{C7FB5AF8-15F3-4E0C-8B24-DD751F556399}"/>
    <cellStyle name="Millares [0] 3" xfId="102" xr:uid="{00000000-0005-0000-0000-000029000000}"/>
    <cellStyle name="Millares [0] 3 2" xfId="156" xr:uid="{3DE36EB4-6EC0-4013-B6F6-1F9754421940}"/>
    <cellStyle name="Millares [0] 4" xfId="118" xr:uid="{00000000-0005-0000-0000-00002A000000}"/>
    <cellStyle name="Millares [0] 4 2" xfId="157" xr:uid="{1ED15A53-56A5-4E95-9328-CBF98AB100B0}"/>
    <cellStyle name="Millares [0] 5" xfId="126" xr:uid="{00000000-0005-0000-0000-00002B000000}"/>
    <cellStyle name="Millares [0] 5 2" xfId="159" xr:uid="{7EDFA0B0-B1DF-4395-81C2-70EC077B615A}"/>
    <cellStyle name="Millares 2" xfId="90" xr:uid="{00000000-0005-0000-0000-00002C000000}"/>
    <cellStyle name="Millares 3" xfId="127" xr:uid="{E6D6A8A2-D014-4E68-835D-EE6B31FE08C6}"/>
    <cellStyle name="Millares 3 2" xfId="101" xr:uid="{00000000-0005-0000-0000-00002D000000}"/>
    <cellStyle name="Millares 3 2 2" xfId="155" xr:uid="{D640E7D0-4128-427B-A2EC-46F683A0A97A}"/>
    <cellStyle name="Millares 4" xfId="104" xr:uid="{00000000-0005-0000-0000-00002E000000}"/>
    <cellStyle name="Neutral 2" xfId="40" xr:uid="{00000000-0005-0000-0000-00002F000000}"/>
    <cellStyle name="Normal" xfId="0" builtinId="0"/>
    <cellStyle name="Normal 10" xfId="95" xr:uid="{00000000-0005-0000-0000-000031000000}"/>
    <cellStyle name="Normal 13" xfId="109" xr:uid="{00000000-0005-0000-0000-000032000000}"/>
    <cellStyle name="Normal 2" xfId="2" xr:uid="{00000000-0005-0000-0000-000033000000}"/>
    <cellStyle name="Normal 2 2" xfId="111" xr:uid="{00000000-0005-0000-0000-000034000000}"/>
    <cellStyle name="Normal 2 3" xfId="94" xr:uid="{00000000-0005-0000-0000-000035000000}"/>
    <cellStyle name="Normal 3" xfId="87" xr:uid="{00000000-0005-0000-0000-000036000000}"/>
    <cellStyle name="Normal 3 2" xfId="88" xr:uid="{00000000-0005-0000-0000-000037000000}"/>
    <cellStyle name="Normal 3 3" xfId="117" xr:uid="{00000000-0005-0000-0000-000038000000}"/>
    <cellStyle name="Normal 3 4" xfId="152" xr:uid="{7C57B7AA-CE33-4586-AFF7-761952279688}"/>
    <cellStyle name="Normal 6" xfId="92" xr:uid="{00000000-0005-0000-0000-000039000000}"/>
    <cellStyle name="Normal 7" xfId="93" xr:uid="{00000000-0005-0000-0000-00003A000000}"/>
    <cellStyle name="Normal_Hoja1" xfId="96" xr:uid="{00000000-0005-0000-0000-00003B000000}"/>
    <cellStyle name="Normal_Hoja3" xfId="98" xr:uid="{00000000-0005-0000-0000-00003C000000}"/>
    <cellStyle name="Normal_Hoja4" xfId="122" xr:uid="{00000000-0005-0000-0000-00003D000000}"/>
    <cellStyle name="Normal_Libro1" xfId="123" xr:uid="{00000000-0005-0000-0000-00003E000000}"/>
    <cellStyle name="Normal_Notas IFRS_formato" xfId="100" xr:uid="{00000000-0005-0000-0000-00003F000000}"/>
    <cellStyle name="Notas 2" xfId="41" xr:uid="{00000000-0005-0000-0000-000040000000}"/>
    <cellStyle name="Notas 2 2" xfId="129" xr:uid="{A7951F89-2AB2-47B3-B1DB-AC7F232516C6}"/>
    <cellStyle name="Porcentaje" xfId="91" builtinId="5"/>
    <cellStyle name="Porcentaje 2" xfId="107" xr:uid="{00000000-0005-0000-0000-000042000000}"/>
    <cellStyle name="Porcentaje 2 3" xfId="124" xr:uid="{00000000-0005-0000-0000-000043000000}"/>
    <cellStyle name="Porcentaje 3" xfId="103" xr:uid="{00000000-0005-0000-0000-000044000000}"/>
    <cellStyle name="Porcentaje 5" xfId="108" xr:uid="{00000000-0005-0000-0000-000045000000}"/>
    <cellStyle name="Porcentual 2 2" xfId="121" xr:uid="{00000000-0005-0000-0000-000046000000}"/>
    <cellStyle name="Porcentual 3" xfId="120" xr:uid="{00000000-0005-0000-0000-000047000000}"/>
    <cellStyle name="Salida 2" xfId="42" xr:uid="{00000000-0005-0000-0000-000048000000}"/>
    <cellStyle name="SAPBEXaggData" xfId="43" xr:uid="{00000000-0005-0000-0000-000049000000}"/>
    <cellStyle name="SAPBEXaggData 2" xfId="130" xr:uid="{38F43F70-18D1-4C50-814C-301266C6354B}"/>
    <cellStyle name="SAPBEXaggDataEmph" xfId="44" xr:uid="{00000000-0005-0000-0000-00004A000000}"/>
    <cellStyle name="SAPBEXaggItem" xfId="45" xr:uid="{00000000-0005-0000-0000-00004B000000}"/>
    <cellStyle name="SAPBEXaggItem 2" xfId="131" xr:uid="{D8904E3A-8672-4BA6-A0CE-614705476B26}"/>
    <cellStyle name="SAPBEXaggItemX" xfId="46" xr:uid="{00000000-0005-0000-0000-00004C000000}"/>
    <cellStyle name="SAPBEXchaText" xfId="47" xr:uid="{00000000-0005-0000-0000-00004D000000}"/>
    <cellStyle name="SAPBEXchaText 2" xfId="112" xr:uid="{00000000-0005-0000-0000-00004E000000}"/>
    <cellStyle name="SAPBEXexcBad7" xfId="48" xr:uid="{00000000-0005-0000-0000-00004F000000}"/>
    <cellStyle name="SAPBEXexcBad7 2" xfId="132" xr:uid="{C7AC9BBF-92E0-4041-B8D1-DA1C375BFB25}"/>
    <cellStyle name="SAPBEXexcBad8" xfId="49" xr:uid="{00000000-0005-0000-0000-000050000000}"/>
    <cellStyle name="SAPBEXexcBad8 2" xfId="133" xr:uid="{0141992F-1187-47E8-91C7-0D4EF6F9F377}"/>
    <cellStyle name="SAPBEXexcBad9" xfId="50" xr:uid="{00000000-0005-0000-0000-000051000000}"/>
    <cellStyle name="SAPBEXexcBad9 2" xfId="134" xr:uid="{4E1BB139-7A39-42EC-A58E-D2F644EB5308}"/>
    <cellStyle name="SAPBEXexcCritical4" xfId="51" xr:uid="{00000000-0005-0000-0000-000052000000}"/>
    <cellStyle name="SAPBEXexcCritical4 2" xfId="135" xr:uid="{D65EB5B4-4259-4F43-8BC2-4A215C54B415}"/>
    <cellStyle name="SAPBEXexcCritical5" xfId="52" xr:uid="{00000000-0005-0000-0000-000053000000}"/>
    <cellStyle name="SAPBEXexcCritical5 2" xfId="136" xr:uid="{BD6F8AB7-B79E-4CDB-BE63-2F526C5D148C}"/>
    <cellStyle name="SAPBEXexcCritical6" xfId="53" xr:uid="{00000000-0005-0000-0000-000054000000}"/>
    <cellStyle name="SAPBEXexcCritical6 2" xfId="137" xr:uid="{A05B95FF-5927-4BF6-ACA8-55250F7A9227}"/>
    <cellStyle name="SAPBEXexcGood1" xfId="54" xr:uid="{00000000-0005-0000-0000-000055000000}"/>
    <cellStyle name="SAPBEXexcGood1 2" xfId="138" xr:uid="{160F7BB3-E1FC-4283-99A8-CF2DA0D23100}"/>
    <cellStyle name="SAPBEXexcGood2" xfId="55" xr:uid="{00000000-0005-0000-0000-000056000000}"/>
    <cellStyle name="SAPBEXexcGood2 2" xfId="139" xr:uid="{AE5B98A4-660D-4EBC-9A5B-2A4C5790722B}"/>
    <cellStyle name="SAPBEXexcGood3" xfId="56" xr:uid="{00000000-0005-0000-0000-000057000000}"/>
    <cellStyle name="SAPBEXexcGood3 2" xfId="140" xr:uid="{70C1CD01-DF68-4E27-8EDF-3FC36A98F263}"/>
    <cellStyle name="SAPBEXfilterDrill" xfId="57" xr:uid="{00000000-0005-0000-0000-000058000000}"/>
    <cellStyle name="SAPBEXfilterDrill 2" xfId="141" xr:uid="{C4242646-1896-4D62-B322-CAF2FA410666}"/>
    <cellStyle name="SAPBEXfilterItem" xfId="58" xr:uid="{00000000-0005-0000-0000-000059000000}"/>
    <cellStyle name="SAPBEXfilterText" xfId="59" xr:uid="{00000000-0005-0000-0000-00005A000000}"/>
    <cellStyle name="SAPBEXformats" xfId="60" xr:uid="{00000000-0005-0000-0000-00005B000000}"/>
    <cellStyle name="SAPBEXformats 2" xfId="142" xr:uid="{75033C2B-5B80-46B9-908B-775095A86F39}"/>
    <cellStyle name="SAPBEXheaderItem" xfId="61" xr:uid="{00000000-0005-0000-0000-00005C000000}"/>
    <cellStyle name="SAPBEXheaderItem 2" xfId="143" xr:uid="{B63487FD-30CE-4F73-848F-1B58F1C7EA43}"/>
    <cellStyle name="SAPBEXheaderText" xfId="62" xr:uid="{00000000-0005-0000-0000-00005D000000}"/>
    <cellStyle name="SAPBEXheaderText 2" xfId="144" xr:uid="{57E3FCD9-5CFE-424B-B3FA-58DF96D42510}"/>
    <cellStyle name="SAPBEXHLevel0" xfId="63" xr:uid="{00000000-0005-0000-0000-00005E000000}"/>
    <cellStyle name="SAPBEXHLevel0 2" xfId="113" xr:uid="{00000000-0005-0000-0000-00005F000000}"/>
    <cellStyle name="SAPBEXHLevel0X" xfId="64" xr:uid="{00000000-0005-0000-0000-000060000000}"/>
    <cellStyle name="SAPBEXHLevel0X 2" xfId="145" xr:uid="{738AB388-B1BA-48EF-B206-FE4BB5BE0174}"/>
    <cellStyle name="SAPBEXHLevel1" xfId="65" xr:uid="{00000000-0005-0000-0000-000061000000}"/>
    <cellStyle name="SAPBEXHLevel1 2" xfId="114" xr:uid="{00000000-0005-0000-0000-000062000000}"/>
    <cellStyle name="SAPBEXHLevel1X" xfId="66" xr:uid="{00000000-0005-0000-0000-000063000000}"/>
    <cellStyle name="SAPBEXHLevel1X 2" xfId="146" xr:uid="{48517BAA-9276-48B5-B9A7-3C9FF1549F49}"/>
    <cellStyle name="SAPBEXHLevel2" xfId="67" xr:uid="{00000000-0005-0000-0000-000064000000}"/>
    <cellStyle name="SAPBEXHLevel2 2" xfId="115" xr:uid="{00000000-0005-0000-0000-000065000000}"/>
    <cellStyle name="SAPBEXHLevel2X" xfId="68" xr:uid="{00000000-0005-0000-0000-000066000000}"/>
    <cellStyle name="SAPBEXHLevel2X 2" xfId="147" xr:uid="{EC2CA15C-FFB0-411A-BDEE-E77BA4276E7B}"/>
    <cellStyle name="SAPBEXHLevel3" xfId="69" xr:uid="{00000000-0005-0000-0000-000067000000}"/>
    <cellStyle name="SAPBEXHLevel3 10" xfId="89" xr:uid="{00000000-0005-0000-0000-000068000000}"/>
    <cellStyle name="SAPBEXHLevel3 10 2" xfId="153" xr:uid="{CD0E67E8-B6AA-40FB-AE89-C07E200B153E}"/>
    <cellStyle name="SAPBEXHLevel3 2" xfId="116" xr:uid="{00000000-0005-0000-0000-000069000000}"/>
    <cellStyle name="SAPBEXHLevel3X" xfId="70" xr:uid="{00000000-0005-0000-0000-00006A000000}"/>
    <cellStyle name="SAPBEXHLevel3X 2" xfId="148" xr:uid="{87005EE0-D158-4801-867C-E2D406CF3234}"/>
    <cellStyle name="SAPBEXinputData" xfId="71" xr:uid="{00000000-0005-0000-0000-00006B000000}"/>
    <cellStyle name="SAPBEXinputData 2" xfId="149" xr:uid="{B3967D8F-0531-4B2B-9C33-77351441F0CD}"/>
    <cellStyle name="SAPBEXItemHeader" xfId="72" xr:uid="{00000000-0005-0000-0000-00006C000000}"/>
    <cellStyle name="SAPBEXresData" xfId="73" xr:uid="{00000000-0005-0000-0000-00006D000000}"/>
    <cellStyle name="SAPBEXresDataEmph" xfId="74" xr:uid="{00000000-0005-0000-0000-00006E000000}"/>
    <cellStyle name="SAPBEXresItem" xfId="75" xr:uid="{00000000-0005-0000-0000-00006F000000}"/>
    <cellStyle name="SAPBEXresItemX" xfId="76" xr:uid="{00000000-0005-0000-0000-000070000000}"/>
    <cellStyle name="SAPBEXstdData" xfId="77" xr:uid="{00000000-0005-0000-0000-000071000000}"/>
    <cellStyle name="SAPBEXstdData 10" xfId="110" xr:uid="{00000000-0005-0000-0000-000072000000}"/>
    <cellStyle name="SAPBEXstdData 2" xfId="105" xr:uid="{00000000-0005-0000-0000-000073000000}"/>
    <cellStyle name="SAPBEXstdDataEmph" xfId="78" xr:uid="{00000000-0005-0000-0000-000074000000}"/>
    <cellStyle name="SAPBEXstdItem" xfId="79" xr:uid="{00000000-0005-0000-0000-000075000000}"/>
    <cellStyle name="SAPBEXstdItem 2" xfId="150" xr:uid="{AFFF12C5-B843-4FD8-B1E0-2066D5EF5DCB}"/>
    <cellStyle name="SAPBEXstdItemX" xfId="80" xr:uid="{00000000-0005-0000-0000-000076000000}"/>
    <cellStyle name="SAPBEXtitle" xfId="81" xr:uid="{00000000-0005-0000-0000-000077000000}"/>
    <cellStyle name="SAPBEXunassignedItem" xfId="82" xr:uid="{00000000-0005-0000-0000-000078000000}"/>
    <cellStyle name="SAPBEXunassignedItem 2" xfId="151" xr:uid="{FD150D37-F520-4572-9C62-765BE38F661D}"/>
    <cellStyle name="SAPBEXundefined" xfId="83" xr:uid="{00000000-0005-0000-0000-000079000000}"/>
    <cellStyle name="Sheet Title" xfId="84" xr:uid="{00000000-0005-0000-0000-00007A000000}"/>
    <cellStyle name="Texto de advertencia 2" xfId="86" xr:uid="{00000000-0005-0000-0000-00007B000000}"/>
    <cellStyle name="Título 2 2" xfId="35" xr:uid="{00000000-0005-0000-0000-00007C000000}"/>
    <cellStyle name="Título 3 2" xfId="36" xr:uid="{00000000-0005-0000-0000-00007D000000}"/>
    <cellStyle name="Total 2" xfId="85" xr:uid="{00000000-0005-0000-0000-00007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externalLink" Target="externalLinks/externalLink3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0</xdr:row>
      <xdr:rowOff>9525</xdr:rowOff>
    </xdr:to>
    <xdr:pic>
      <xdr:nvPicPr>
        <xdr:cNvPr id="2" name="Picture 1" descr="ecblank">
          <a:extLst>
            <a:ext uri="{FF2B5EF4-FFF2-40B4-BE49-F238E27FC236}">
              <a16:creationId xmlns:a16="http://schemas.microsoft.com/office/drawing/2014/main" id="{3E0EB4C1-1A1B-440A-9F65-88E998159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 name="Picture 2" descr="ecblank">
          <a:extLst>
            <a:ext uri="{FF2B5EF4-FFF2-40B4-BE49-F238E27FC236}">
              <a16:creationId xmlns:a16="http://schemas.microsoft.com/office/drawing/2014/main" id="{B592FD30-3292-4F65-A16A-BF8BE0A27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 name="Picture 3" descr="ecblank">
          <a:extLst>
            <a:ext uri="{FF2B5EF4-FFF2-40B4-BE49-F238E27FC236}">
              <a16:creationId xmlns:a16="http://schemas.microsoft.com/office/drawing/2014/main" id="{3F5E1104-B49E-43AE-B237-D8F2DB5DE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 name="Picture 4" descr="ecblank">
          <a:extLst>
            <a:ext uri="{FF2B5EF4-FFF2-40B4-BE49-F238E27FC236}">
              <a16:creationId xmlns:a16="http://schemas.microsoft.com/office/drawing/2014/main" id="{A2A6076F-683A-46B8-AE8D-D20F03267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 name="Picture 5" descr="ecblank">
          <a:extLst>
            <a:ext uri="{FF2B5EF4-FFF2-40B4-BE49-F238E27FC236}">
              <a16:creationId xmlns:a16="http://schemas.microsoft.com/office/drawing/2014/main" id="{99FBBF08-12A0-430F-AD85-47075DD0F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 name="Picture 6" descr="ecblank">
          <a:extLst>
            <a:ext uri="{FF2B5EF4-FFF2-40B4-BE49-F238E27FC236}">
              <a16:creationId xmlns:a16="http://schemas.microsoft.com/office/drawing/2014/main" id="{C07AEEF0-D249-4B82-85E1-5F3653332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8" name="Picture 7" descr="ecblank">
          <a:extLst>
            <a:ext uri="{FF2B5EF4-FFF2-40B4-BE49-F238E27FC236}">
              <a16:creationId xmlns:a16="http://schemas.microsoft.com/office/drawing/2014/main" id="{46433B8C-4BEE-4E7D-949D-5990C4A8A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9" name="Picture 2" descr="ecblank">
          <a:extLst>
            <a:ext uri="{FF2B5EF4-FFF2-40B4-BE49-F238E27FC236}">
              <a16:creationId xmlns:a16="http://schemas.microsoft.com/office/drawing/2014/main" id="{540B3423-6534-4778-92DF-335E4A34F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0" name="Picture 4" descr="ecblank">
          <a:extLst>
            <a:ext uri="{FF2B5EF4-FFF2-40B4-BE49-F238E27FC236}">
              <a16:creationId xmlns:a16="http://schemas.microsoft.com/office/drawing/2014/main" id="{39855C41-521E-4432-8E6C-077FE72D7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1" name="Picture 6" descr="ecblank">
          <a:extLst>
            <a:ext uri="{FF2B5EF4-FFF2-40B4-BE49-F238E27FC236}">
              <a16:creationId xmlns:a16="http://schemas.microsoft.com/office/drawing/2014/main" id="{4EB2CD3E-029C-46A1-987E-8E47554C5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2" name="Picture 2" descr="ecblank">
          <a:extLst>
            <a:ext uri="{FF2B5EF4-FFF2-40B4-BE49-F238E27FC236}">
              <a16:creationId xmlns:a16="http://schemas.microsoft.com/office/drawing/2014/main" id="{6431DA22-CE61-4C49-921B-6FEEC9EA2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3" name="Picture 4" descr="ecblank">
          <a:extLst>
            <a:ext uri="{FF2B5EF4-FFF2-40B4-BE49-F238E27FC236}">
              <a16:creationId xmlns:a16="http://schemas.microsoft.com/office/drawing/2014/main" id="{F8AEE4DE-B92B-41D4-9B17-8FBE65EDE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4" name="Picture 6" descr="ecblank">
          <a:extLst>
            <a:ext uri="{FF2B5EF4-FFF2-40B4-BE49-F238E27FC236}">
              <a16:creationId xmlns:a16="http://schemas.microsoft.com/office/drawing/2014/main" id="{F6B375D2-9162-464D-90EA-3B1634DB3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5" name="Picture 2" descr="ecblank">
          <a:extLst>
            <a:ext uri="{FF2B5EF4-FFF2-40B4-BE49-F238E27FC236}">
              <a16:creationId xmlns:a16="http://schemas.microsoft.com/office/drawing/2014/main" id="{5C4E8A3B-C59D-4E98-B211-AFB294E43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6" name="Picture 4" descr="ecblank">
          <a:extLst>
            <a:ext uri="{FF2B5EF4-FFF2-40B4-BE49-F238E27FC236}">
              <a16:creationId xmlns:a16="http://schemas.microsoft.com/office/drawing/2014/main" id="{A07086E3-583E-4184-8CDD-901B82689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7" name="Picture 6" descr="ecblank">
          <a:extLst>
            <a:ext uri="{FF2B5EF4-FFF2-40B4-BE49-F238E27FC236}">
              <a16:creationId xmlns:a16="http://schemas.microsoft.com/office/drawing/2014/main" id="{F1265C70-D9B0-477B-8F0E-405286299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8" name="Picture 2" descr="ecblank">
          <a:extLst>
            <a:ext uri="{FF2B5EF4-FFF2-40B4-BE49-F238E27FC236}">
              <a16:creationId xmlns:a16="http://schemas.microsoft.com/office/drawing/2014/main" id="{8657B293-E494-487C-9423-A521DEDE5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9" name="Picture 4" descr="ecblank">
          <a:extLst>
            <a:ext uri="{FF2B5EF4-FFF2-40B4-BE49-F238E27FC236}">
              <a16:creationId xmlns:a16="http://schemas.microsoft.com/office/drawing/2014/main" id="{BEE25856-0835-4A7A-A697-1318C020C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0" name="Picture 6" descr="ecblank">
          <a:extLst>
            <a:ext uri="{FF2B5EF4-FFF2-40B4-BE49-F238E27FC236}">
              <a16:creationId xmlns:a16="http://schemas.microsoft.com/office/drawing/2014/main" id="{6848E577-0C8B-4C2E-B9A4-A5BC3358C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1" name="Picture 1" descr="ecblank">
          <a:extLst>
            <a:ext uri="{FF2B5EF4-FFF2-40B4-BE49-F238E27FC236}">
              <a16:creationId xmlns:a16="http://schemas.microsoft.com/office/drawing/2014/main" id="{148263F4-2510-4BE3-921B-6F356647F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2" name="Picture 2" descr="ecblank">
          <a:extLst>
            <a:ext uri="{FF2B5EF4-FFF2-40B4-BE49-F238E27FC236}">
              <a16:creationId xmlns:a16="http://schemas.microsoft.com/office/drawing/2014/main" id="{DB2D56C8-6470-4689-86A4-E32B06B51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3" name="Picture 3" descr="ecblank">
          <a:extLst>
            <a:ext uri="{FF2B5EF4-FFF2-40B4-BE49-F238E27FC236}">
              <a16:creationId xmlns:a16="http://schemas.microsoft.com/office/drawing/2014/main" id="{CFB4A7B3-A24D-467F-BF50-EBF3E3C62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4" name="Picture 4" descr="ecblank">
          <a:extLst>
            <a:ext uri="{FF2B5EF4-FFF2-40B4-BE49-F238E27FC236}">
              <a16:creationId xmlns:a16="http://schemas.microsoft.com/office/drawing/2014/main" id="{3B7D0B11-A960-4793-8FEF-256FD8A8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5" name="Picture 5" descr="ecblank">
          <a:extLst>
            <a:ext uri="{FF2B5EF4-FFF2-40B4-BE49-F238E27FC236}">
              <a16:creationId xmlns:a16="http://schemas.microsoft.com/office/drawing/2014/main" id="{738E8506-8B4E-4E8B-8FC4-4B915681A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6" name="Picture 6" descr="ecblank">
          <a:extLst>
            <a:ext uri="{FF2B5EF4-FFF2-40B4-BE49-F238E27FC236}">
              <a16:creationId xmlns:a16="http://schemas.microsoft.com/office/drawing/2014/main" id="{49381648-6041-405A-8C76-A9E027202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7" name="Picture 7" descr="ecblank">
          <a:extLst>
            <a:ext uri="{FF2B5EF4-FFF2-40B4-BE49-F238E27FC236}">
              <a16:creationId xmlns:a16="http://schemas.microsoft.com/office/drawing/2014/main" id="{1B4F0913-66E7-42F3-96C4-54FD6CBD8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8" name="Picture 2" descr="ecblank">
          <a:extLst>
            <a:ext uri="{FF2B5EF4-FFF2-40B4-BE49-F238E27FC236}">
              <a16:creationId xmlns:a16="http://schemas.microsoft.com/office/drawing/2014/main" id="{8204B1C9-B7F3-4325-8A2D-30943CA64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9" name="Picture 4" descr="ecblank">
          <a:extLst>
            <a:ext uri="{FF2B5EF4-FFF2-40B4-BE49-F238E27FC236}">
              <a16:creationId xmlns:a16="http://schemas.microsoft.com/office/drawing/2014/main" id="{06DBFD10-9DCC-42B6-9836-06528A191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0" name="Picture 6" descr="ecblank">
          <a:extLst>
            <a:ext uri="{FF2B5EF4-FFF2-40B4-BE49-F238E27FC236}">
              <a16:creationId xmlns:a16="http://schemas.microsoft.com/office/drawing/2014/main" id="{17733D38-B49F-4924-98F9-2A8369F18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1" name="Picture 2" descr="ecblank">
          <a:extLst>
            <a:ext uri="{FF2B5EF4-FFF2-40B4-BE49-F238E27FC236}">
              <a16:creationId xmlns:a16="http://schemas.microsoft.com/office/drawing/2014/main" id="{19F115FD-A17D-4329-AA00-E98DCB6A5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2" name="Picture 4" descr="ecblank">
          <a:extLst>
            <a:ext uri="{FF2B5EF4-FFF2-40B4-BE49-F238E27FC236}">
              <a16:creationId xmlns:a16="http://schemas.microsoft.com/office/drawing/2014/main" id="{E1D91E9C-7E51-460F-B335-DECBEDCAD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3" name="Picture 6" descr="ecblank">
          <a:extLst>
            <a:ext uri="{FF2B5EF4-FFF2-40B4-BE49-F238E27FC236}">
              <a16:creationId xmlns:a16="http://schemas.microsoft.com/office/drawing/2014/main" id="{27EB9F74-A049-4149-86C5-EF64428AF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4" name="Picture 2" descr="ecblank">
          <a:extLst>
            <a:ext uri="{FF2B5EF4-FFF2-40B4-BE49-F238E27FC236}">
              <a16:creationId xmlns:a16="http://schemas.microsoft.com/office/drawing/2014/main" id="{DD211E38-E71E-4072-A753-4EE9DEE41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5" name="Picture 4" descr="ecblank">
          <a:extLst>
            <a:ext uri="{FF2B5EF4-FFF2-40B4-BE49-F238E27FC236}">
              <a16:creationId xmlns:a16="http://schemas.microsoft.com/office/drawing/2014/main" id="{714FBB9F-AA31-4E56-85CA-536AF0758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6" name="Picture 6" descr="ecblank">
          <a:extLst>
            <a:ext uri="{FF2B5EF4-FFF2-40B4-BE49-F238E27FC236}">
              <a16:creationId xmlns:a16="http://schemas.microsoft.com/office/drawing/2014/main" id="{896A6621-5C72-4AEB-9991-572D8AB41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7" name="Picture 2" descr="ecblank">
          <a:extLst>
            <a:ext uri="{FF2B5EF4-FFF2-40B4-BE49-F238E27FC236}">
              <a16:creationId xmlns:a16="http://schemas.microsoft.com/office/drawing/2014/main" id="{C56B2FD9-4CEE-474B-9875-A7AB86AF3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8" name="Picture 4" descr="ecblank">
          <a:extLst>
            <a:ext uri="{FF2B5EF4-FFF2-40B4-BE49-F238E27FC236}">
              <a16:creationId xmlns:a16="http://schemas.microsoft.com/office/drawing/2014/main" id="{AE1DC3E1-30E4-49A7-9154-73C89E4B5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9" name="Picture 6" descr="ecblank">
          <a:extLst>
            <a:ext uri="{FF2B5EF4-FFF2-40B4-BE49-F238E27FC236}">
              <a16:creationId xmlns:a16="http://schemas.microsoft.com/office/drawing/2014/main" id="{CC59CC40-EE66-4C30-86F7-C6816D87C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0" name="Picture 1" descr="ecblank">
          <a:extLst>
            <a:ext uri="{FF2B5EF4-FFF2-40B4-BE49-F238E27FC236}">
              <a16:creationId xmlns:a16="http://schemas.microsoft.com/office/drawing/2014/main" id="{36E60EED-D678-4275-A603-06A41E46F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1" name="Picture 2" descr="ecblank">
          <a:extLst>
            <a:ext uri="{FF2B5EF4-FFF2-40B4-BE49-F238E27FC236}">
              <a16:creationId xmlns:a16="http://schemas.microsoft.com/office/drawing/2014/main" id="{CEB39FE9-7755-4257-81F2-541F1AB40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2" name="Picture 3" descr="ecblank">
          <a:extLst>
            <a:ext uri="{FF2B5EF4-FFF2-40B4-BE49-F238E27FC236}">
              <a16:creationId xmlns:a16="http://schemas.microsoft.com/office/drawing/2014/main" id="{9A70598E-9EFE-49CF-B17B-F2FF0186A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3" name="Picture 4" descr="ecblank">
          <a:extLst>
            <a:ext uri="{FF2B5EF4-FFF2-40B4-BE49-F238E27FC236}">
              <a16:creationId xmlns:a16="http://schemas.microsoft.com/office/drawing/2014/main" id="{D919A223-CA7C-434D-BE89-C64F48D68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4" name="Picture 5" descr="ecblank">
          <a:extLst>
            <a:ext uri="{FF2B5EF4-FFF2-40B4-BE49-F238E27FC236}">
              <a16:creationId xmlns:a16="http://schemas.microsoft.com/office/drawing/2014/main" id="{B8B5EB1C-2C2E-4771-8A2D-86C573BBF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5" name="Picture 6" descr="ecblank">
          <a:extLst>
            <a:ext uri="{FF2B5EF4-FFF2-40B4-BE49-F238E27FC236}">
              <a16:creationId xmlns:a16="http://schemas.microsoft.com/office/drawing/2014/main" id="{A69ACDDD-1D6F-4184-A65F-D4B2513E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6" name="Picture 7" descr="ecblank">
          <a:extLst>
            <a:ext uri="{FF2B5EF4-FFF2-40B4-BE49-F238E27FC236}">
              <a16:creationId xmlns:a16="http://schemas.microsoft.com/office/drawing/2014/main" id="{CB78A3E7-9B0C-4245-9E8A-E9E98141C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7" name="Picture 2" descr="ecblank">
          <a:extLst>
            <a:ext uri="{FF2B5EF4-FFF2-40B4-BE49-F238E27FC236}">
              <a16:creationId xmlns:a16="http://schemas.microsoft.com/office/drawing/2014/main" id="{D6328F42-3EBD-43E6-BD98-CA3203EDE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8" name="Picture 4" descr="ecblank">
          <a:extLst>
            <a:ext uri="{FF2B5EF4-FFF2-40B4-BE49-F238E27FC236}">
              <a16:creationId xmlns:a16="http://schemas.microsoft.com/office/drawing/2014/main" id="{E6B47F58-8ED0-4ED2-A612-EDCC55CEA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9" name="Picture 6" descr="ecblank">
          <a:extLst>
            <a:ext uri="{FF2B5EF4-FFF2-40B4-BE49-F238E27FC236}">
              <a16:creationId xmlns:a16="http://schemas.microsoft.com/office/drawing/2014/main" id="{E8BA6135-F2EA-4A45-AF9B-18C80C8F5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0" name="Picture 2" descr="ecblank">
          <a:extLst>
            <a:ext uri="{FF2B5EF4-FFF2-40B4-BE49-F238E27FC236}">
              <a16:creationId xmlns:a16="http://schemas.microsoft.com/office/drawing/2014/main" id="{AB1BFEE9-83C2-47D9-B67E-806893A96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1" name="Picture 4" descr="ecblank">
          <a:extLst>
            <a:ext uri="{FF2B5EF4-FFF2-40B4-BE49-F238E27FC236}">
              <a16:creationId xmlns:a16="http://schemas.microsoft.com/office/drawing/2014/main" id="{8C9A5D9E-C822-467F-9086-E4AAB14A6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2" name="Picture 6" descr="ecblank">
          <a:extLst>
            <a:ext uri="{FF2B5EF4-FFF2-40B4-BE49-F238E27FC236}">
              <a16:creationId xmlns:a16="http://schemas.microsoft.com/office/drawing/2014/main" id="{66736987-59DC-4499-9C35-E6A218DF1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3" name="Picture 2" descr="ecblank">
          <a:extLst>
            <a:ext uri="{FF2B5EF4-FFF2-40B4-BE49-F238E27FC236}">
              <a16:creationId xmlns:a16="http://schemas.microsoft.com/office/drawing/2014/main" id="{3DA34466-28AC-4610-8383-FB1252768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4" name="Picture 4" descr="ecblank">
          <a:extLst>
            <a:ext uri="{FF2B5EF4-FFF2-40B4-BE49-F238E27FC236}">
              <a16:creationId xmlns:a16="http://schemas.microsoft.com/office/drawing/2014/main" id="{9B17E61C-1156-454F-973B-60105D4AF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5" name="Picture 6" descr="ecblank">
          <a:extLst>
            <a:ext uri="{FF2B5EF4-FFF2-40B4-BE49-F238E27FC236}">
              <a16:creationId xmlns:a16="http://schemas.microsoft.com/office/drawing/2014/main" id="{2FFC9A7B-AD01-48D9-8F42-448072D06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6" name="Picture 2" descr="ecblank">
          <a:extLst>
            <a:ext uri="{FF2B5EF4-FFF2-40B4-BE49-F238E27FC236}">
              <a16:creationId xmlns:a16="http://schemas.microsoft.com/office/drawing/2014/main" id="{3EE843DA-A48B-42FE-AD88-1D4FA2E4D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7" name="Picture 4" descr="ecblank">
          <a:extLst>
            <a:ext uri="{FF2B5EF4-FFF2-40B4-BE49-F238E27FC236}">
              <a16:creationId xmlns:a16="http://schemas.microsoft.com/office/drawing/2014/main" id="{646722BE-B57E-48C6-8BC2-A4CCB9A09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8" name="Picture 6" descr="ecblank">
          <a:extLst>
            <a:ext uri="{FF2B5EF4-FFF2-40B4-BE49-F238E27FC236}">
              <a16:creationId xmlns:a16="http://schemas.microsoft.com/office/drawing/2014/main" id="{C08F5A2B-C45A-4507-8619-6724049DD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59" name="Picture 1" descr="ecblank">
          <a:extLst>
            <a:ext uri="{FF2B5EF4-FFF2-40B4-BE49-F238E27FC236}">
              <a16:creationId xmlns:a16="http://schemas.microsoft.com/office/drawing/2014/main" id="{5779220D-225C-4216-8DBC-7638DD85A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0" name="Picture 2" descr="ecblank">
          <a:extLst>
            <a:ext uri="{FF2B5EF4-FFF2-40B4-BE49-F238E27FC236}">
              <a16:creationId xmlns:a16="http://schemas.microsoft.com/office/drawing/2014/main" id="{C0D91125-B188-4D2F-B007-DF90861EB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1" name="Picture 3" descr="ecblank">
          <a:extLst>
            <a:ext uri="{FF2B5EF4-FFF2-40B4-BE49-F238E27FC236}">
              <a16:creationId xmlns:a16="http://schemas.microsoft.com/office/drawing/2014/main" id="{4CCFA01B-FF9B-44AD-BB65-3512F205C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2" name="Picture 4" descr="ecblank">
          <a:extLst>
            <a:ext uri="{FF2B5EF4-FFF2-40B4-BE49-F238E27FC236}">
              <a16:creationId xmlns:a16="http://schemas.microsoft.com/office/drawing/2014/main" id="{F4011A04-1DFC-421F-84DF-D5D163FCD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3" name="Picture 5" descr="ecblank">
          <a:extLst>
            <a:ext uri="{FF2B5EF4-FFF2-40B4-BE49-F238E27FC236}">
              <a16:creationId xmlns:a16="http://schemas.microsoft.com/office/drawing/2014/main" id="{B5369B7B-9250-480C-ACC3-148E44D8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4" name="Picture 6" descr="ecblank">
          <a:extLst>
            <a:ext uri="{FF2B5EF4-FFF2-40B4-BE49-F238E27FC236}">
              <a16:creationId xmlns:a16="http://schemas.microsoft.com/office/drawing/2014/main" id="{08EBC0EA-431C-417C-A6FF-53502513C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5" name="Picture 7" descr="ecblank">
          <a:extLst>
            <a:ext uri="{FF2B5EF4-FFF2-40B4-BE49-F238E27FC236}">
              <a16:creationId xmlns:a16="http://schemas.microsoft.com/office/drawing/2014/main" id="{146C3A49-4247-4C97-8CBC-1C062C575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6" name="Picture 2" descr="ecblank">
          <a:extLst>
            <a:ext uri="{FF2B5EF4-FFF2-40B4-BE49-F238E27FC236}">
              <a16:creationId xmlns:a16="http://schemas.microsoft.com/office/drawing/2014/main" id="{41361A7D-C7C3-40F9-8924-97114FDD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7" name="Picture 4" descr="ecblank">
          <a:extLst>
            <a:ext uri="{FF2B5EF4-FFF2-40B4-BE49-F238E27FC236}">
              <a16:creationId xmlns:a16="http://schemas.microsoft.com/office/drawing/2014/main" id="{0099522F-ADDB-4A68-9295-F9AC9273C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8" name="Picture 6" descr="ecblank">
          <a:extLst>
            <a:ext uri="{FF2B5EF4-FFF2-40B4-BE49-F238E27FC236}">
              <a16:creationId xmlns:a16="http://schemas.microsoft.com/office/drawing/2014/main" id="{925B23AA-C1EA-4EDA-A260-8E7166A21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9" name="Picture 2" descr="ecblank">
          <a:extLst>
            <a:ext uri="{FF2B5EF4-FFF2-40B4-BE49-F238E27FC236}">
              <a16:creationId xmlns:a16="http://schemas.microsoft.com/office/drawing/2014/main" id="{C0406FA9-1330-484C-A740-12C293112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0" name="Picture 4" descr="ecblank">
          <a:extLst>
            <a:ext uri="{FF2B5EF4-FFF2-40B4-BE49-F238E27FC236}">
              <a16:creationId xmlns:a16="http://schemas.microsoft.com/office/drawing/2014/main" id="{316A8506-B5A5-4F68-AA56-F01208C9A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1" name="Picture 6" descr="ecblank">
          <a:extLst>
            <a:ext uri="{FF2B5EF4-FFF2-40B4-BE49-F238E27FC236}">
              <a16:creationId xmlns:a16="http://schemas.microsoft.com/office/drawing/2014/main" id="{EF5FD5F0-A28F-4E6F-A13F-50F91A873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2" name="Picture 2" descr="ecblank">
          <a:extLst>
            <a:ext uri="{FF2B5EF4-FFF2-40B4-BE49-F238E27FC236}">
              <a16:creationId xmlns:a16="http://schemas.microsoft.com/office/drawing/2014/main" id="{49BB54C2-3D72-4486-8816-C6EF56D71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3" name="Picture 4" descr="ecblank">
          <a:extLst>
            <a:ext uri="{FF2B5EF4-FFF2-40B4-BE49-F238E27FC236}">
              <a16:creationId xmlns:a16="http://schemas.microsoft.com/office/drawing/2014/main" id="{B2275764-E34B-4E69-AE01-1BAE2E007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4" name="Picture 6" descr="ecblank">
          <a:extLst>
            <a:ext uri="{FF2B5EF4-FFF2-40B4-BE49-F238E27FC236}">
              <a16:creationId xmlns:a16="http://schemas.microsoft.com/office/drawing/2014/main" id="{BA418B0F-77B2-48A2-AFA0-EDF69036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5" name="Picture 2" descr="ecblank">
          <a:extLst>
            <a:ext uri="{FF2B5EF4-FFF2-40B4-BE49-F238E27FC236}">
              <a16:creationId xmlns:a16="http://schemas.microsoft.com/office/drawing/2014/main" id="{B2F6A9E6-8C9C-4D13-B62E-964B02BB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6" name="Picture 4" descr="ecblank">
          <a:extLst>
            <a:ext uri="{FF2B5EF4-FFF2-40B4-BE49-F238E27FC236}">
              <a16:creationId xmlns:a16="http://schemas.microsoft.com/office/drawing/2014/main" id="{5E8C3455-B605-49C1-9123-4B04CE59E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7" name="Picture 6" descr="ecblank">
          <a:extLst>
            <a:ext uri="{FF2B5EF4-FFF2-40B4-BE49-F238E27FC236}">
              <a16:creationId xmlns:a16="http://schemas.microsoft.com/office/drawing/2014/main" id="{245790CF-D93C-4742-A35B-CA3EAB306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78" name="Picture 1" descr="ecblank">
          <a:extLst>
            <a:ext uri="{FF2B5EF4-FFF2-40B4-BE49-F238E27FC236}">
              <a16:creationId xmlns:a16="http://schemas.microsoft.com/office/drawing/2014/main" id="{B6B9CA39-BCC0-4276-803B-921C8DCD4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79" name="Picture 2" descr="ecblank">
          <a:extLst>
            <a:ext uri="{FF2B5EF4-FFF2-40B4-BE49-F238E27FC236}">
              <a16:creationId xmlns:a16="http://schemas.microsoft.com/office/drawing/2014/main" id="{BFDA3E74-7DED-4D53-A6C8-B06AF9283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0" name="Picture 3" descr="ecblank">
          <a:extLst>
            <a:ext uri="{FF2B5EF4-FFF2-40B4-BE49-F238E27FC236}">
              <a16:creationId xmlns:a16="http://schemas.microsoft.com/office/drawing/2014/main" id="{1D4B1F56-472D-4387-8509-0942AD679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1" name="Picture 4" descr="ecblank">
          <a:extLst>
            <a:ext uri="{FF2B5EF4-FFF2-40B4-BE49-F238E27FC236}">
              <a16:creationId xmlns:a16="http://schemas.microsoft.com/office/drawing/2014/main" id="{EA521D0A-ED03-4789-83CF-13A411583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2" name="Picture 5" descr="ecblank">
          <a:extLst>
            <a:ext uri="{FF2B5EF4-FFF2-40B4-BE49-F238E27FC236}">
              <a16:creationId xmlns:a16="http://schemas.microsoft.com/office/drawing/2014/main" id="{EFEC946E-2C3B-4A96-8A97-B3650AE0D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3" name="Picture 6" descr="ecblank">
          <a:extLst>
            <a:ext uri="{FF2B5EF4-FFF2-40B4-BE49-F238E27FC236}">
              <a16:creationId xmlns:a16="http://schemas.microsoft.com/office/drawing/2014/main" id="{D8031684-1F97-43CB-ACEE-CD0D4DAC9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4" name="Picture 7" descr="ecblank">
          <a:extLst>
            <a:ext uri="{FF2B5EF4-FFF2-40B4-BE49-F238E27FC236}">
              <a16:creationId xmlns:a16="http://schemas.microsoft.com/office/drawing/2014/main" id="{901C1886-D8C6-483F-8811-6BC83DAE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5" name="Picture 2" descr="ecblank">
          <a:extLst>
            <a:ext uri="{FF2B5EF4-FFF2-40B4-BE49-F238E27FC236}">
              <a16:creationId xmlns:a16="http://schemas.microsoft.com/office/drawing/2014/main" id="{5BE03478-9B21-4379-8FF4-F229CBF33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6" name="Picture 4" descr="ecblank">
          <a:extLst>
            <a:ext uri="{FF2B5EF4-FFF2-40B4-BE49-F238E27FC236}">
              <a16:creationId xmlns:a16="http://schemas.microsoft.com/office/drawing/2014/main" id="{34DB50A2-3D36-4894-81C9-A5A804FF4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7" name="Picture 6" descr="ecblank">
          <a:extLst>
            <a:ext uri="{FF2B5EF4-FFF2-40B4-BE49-F238E27FC236}">
              <a16:creationId xmlns:a16="http://schemas.microsoft.com/office/drawing/2014/main" id="{1A95551C-D7D6-44B0-B2D0-CB7733BF1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8" name="Picture 2" descr="ecblank">
          <a:extLst>
            <a:ext uri="{FF2B5EF4-FFF2-40B4-BE49-F238E27FC236}">
              <a16:creationId xmlns:a16="http://schemas.microsoft.com/office/drawing/2014/main" id="{C82F13B2-9DDA-468C-B987-5D83DA053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9" name="Picture 4" descr="ecblank">
          <a:extLst>
            <a:ext uri="{FF2B5EF4-FFF2-40B4-BE49-F238E27FC236}">
              <a16:creationId xmlns:a16="http://schemas.microsoft.com/office/drawing/2014/main" id="{B1C6BB79-B508-4AD8-9660-728AA0396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0" name="Picture 6" descr="ecblank">
          <a:extLst>
            <a:ext uri="{FF2B5EF4-FFF2-40B4-BE49-F238E27FC236}">
              <a16:creationId xmlns:a16="http://schemas.microsoft.com/office/drawing/2014/main" id="{FE847704-56BA-43A8-8F88-2DA30CEA2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1" name="Picture 2" descr="ecblank">
          <a:extLst>
            <a:ext uri="{FF2B5EF4-FFF2-40B4-BE49-F238E27FC236}">
              <a16:creationId xmlns:a16="http://schemas.microsoft.com/office/drawing/2014/main" id="{FA98C700-6D7F-47EB-AA2A-BA0C177BC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2" name="Picture 4" descr="ecblank">
          <a:extLst>
            <a:ext uri="{FF2B5EF4-FFF2-40B4-BE49-F238E27FC236}">
              <a16:creationId xmlns:a16="http://schemas.microsoft.com/office/drawing/2014/main" id="{780A18DD-9C57-447E-AC96-4BC0D6A7A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3" name="Picture 6" descr="ecblank">
          <a:extLst>
            <a:ext uri="{FF2B5EF4-FFF2-40B4-BE49-F238E27FC236}">
              <a16:creationId xmlns:a16="http://schemas.microsoft.com/office/drawing/2014/main" id="{AD8352E6-A4AB-412B-A0D2-4487B28FA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4" name="Picture 2" descr="ecblank">
          <a:extLst>
            <a:ext uri="{FF2B5EF4-FFF2-40B4-BE49-F238E27FC236}">
              <a16:creationId xmlns:a16="http://schemas.microsoft.com/office/drawing/2014/main" id="{A528AE24-480B-4963-AE55-F20D1149F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5" name="Picture 4" descr="ecblank">
          <a:extLst>
            <a:ext uri="{FF2B5EF4-FFF2-40B4-BE49-F238E27FC236}">
              <a16:creationId xmlns:a16="http://schemas.microsoft.com/office/drawing/2014/main" id="{DDA0397E-755C-46DE-B10E-2B0986665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6" name="Picture 6" descr="ecblank">
          <a:extLst>
            <a:ext uri="{FF2B5EF4-FFF2-40B4-BE49-F238E27FC236}">
              <a16:creationId xmlns:a16="http://schemas.microsoft.com/office/drawing/2014/main" id="{29BFF121-5BB7-4701-89BE-7692A461B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97" name="Picture 1" descr="ecblank">
          <a:extLst>
            <a:ext uri="{FF2B5EF4-FFF2-40B4-BE49-F238E27FC236}">
              <a16:creationId xmlns:a16="http://schemas.microsoft.com/office/drawing/2014/main" id="{ED7B7DB0-FEC9-4416-AE19-4C0DDE77B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98" name="Picture 2" descr="ecblank">
          <a:extLst>
            <a:ext uri="{FF2B5EF4-FFF2-40B4-BE49-F238E27FC236}">
              <a16:creationId xmlns:a16="http://schemas.microsoft.com/office/drawing/2014/main" id="{6872B75E-ABD8-4DD4-A1C1-41ADD482A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99" name="Picture 3" descr="ecblank">
          <a:extLst>
            <a:ext uri="{FF2B5EF4-FFF2-40B4-BE49-F238E27FC236}">
              <a16:creationId xmlns:a16="http://schemas.microsoft.com/office/drawing/2014/main" id="{E9F54309-C49B-4825-B3FA-6BC922811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0" name="Picture 4" descr="ecblank">
          <a:extLst>
            <a:ext uri="{FF2B5EF4-FFF2-40B4-BE49-F238E27FC236}">
              <a16:creationId xmlns:a16="http://schemas.microsoft.com/office/drawing/2014/main" id="{CC4FA7C3-9F80-4227-9B89-52BA1D61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101" name="Picture 5" descr="ecblank">
          <a:extLst>
            <a:ext uri="{FF2B5EF4-FFF2-40B4-BE49-F238E27FC236}">
              <a16:creationId xmlns:a16="http://schemas.microsoft.com/office/drawing/2014/main" id="{12B69F06-3A5F-4A3E-A4ED-B1475C86E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2" name="Picture 6" descr="ecblank">
          <a:extLst>
            <a:ext uri="{FF2B5EF4-FFF2-40B4-BE49-F238E27FC236}">
              <a16:creationId xmlns:a16="http://schemas.microsoft.com/office/drawing/2014/main" id="{8AFBBC9F-D5AA-4F5D-BF11-941999214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103" name="Picture 7" descr="ecblank">
          <a:extLst>
            <a:ext uri="{FF2B5EF4-FFF2-40B4-BE49-F238E27FC236}">
              <a16:creationId xmlns:a16="http://schemas.microsoft.com/office/drawing/2014/main" id="{592EA2B0-E01E-450B-8F92-A207936BB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4" name="Picture 2" descr="ecblank">
          <a:extLst>
            <a:ext uri="{FF2B5EF4-FFF2-40B4-BE49-F238E27FC236}">
              <a16:creationId xmlns:a16="http://schemas.microsoft.com/office/drawing/2014/main" id="{1F60D466-7232-44A0-A173-C3D3581E5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5" name="Picture 4" descr="ecblank">
          <a:extLst>
            <a:ext uri="{FF2B5EF4-FFF2-40B4-BE49-F238E27FC236}">
              <a16:creationId xmlns:a16="http://schemas.microsoft.com/office/drawing/2014/main" id="{1AD90B04-58E6-454F-8EC7-B91579CA1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6" name="Picture 6" descr="ecblank">
          <a:extLst>
            <a:ext uri="{FF2B5EF4-FFF2-40B4-BE49-F238E27FC236}">
              <a16:creationId xmlns:a16="http://schemas.microsoft.com/office/drawing/2014/main" id="{C21B816E-49AD-41B0-9E1F-4CC92D234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7" name="Picture 2" descr="ecblank">
          <a:extLst>
            <a:ext uri="{FF2B5EF4-FFF2-40B4-BE49-F238E27FC236}">
              <a16:creationId xmlns:a16="http://schemas.microsoft.com/office/drawing/2014/main" id="{96BCA30F-DC58-486E-847B-913415BED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8" name="Picture 4" descr="ecblank">
          <a:extLst>
            <a:ext uri="{FF2B5EF4-FFF2-40B4-BE49-F238E27FC236}">
              <a16:creationId xmlns:a16="http://schemas.microsoft.com/office/drawing/2014/main" id="{C86AC826-B5EF-44CC-BF61-EEACFB4CD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9" name="Picture 6" descr="ecblank">
          <a:extLst>
            <a:ext uri="{FF2B5EF4-FFF2-40B4-BE49-F238E27FC236}">
              <a16:creationId xmlns:a16="http://schemas.microsoft.com/office/drawing/2014/main" id="{EE4184F1-5421-4EBB-B885-27B8545CC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0" name="Picture 2" descr="ecblank">
          <a:extLst>
            <a:ext uri="{FF2B5EF4-FFF2-40B4-BE49-F238E27FC236}">
              <a16:creationId xmlns:a16="http://schemas.microsoft.com/office/drawing/2014/main" id="{92E26136-0BCD-4EE1-B639-9C796E23B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1" name="Picture 4" descr="ecblank">
          <a:extLst>
            <a:ext uri="{FF2B5EF4-FFF2-40B4-BE49-F238E27FC236}">
              <a16:creationId xmlns:a16="http://schemas.microsoft.com/office/drawing/2014/main" id="{D420708F-E3C0-4ED2-90FA-5ABE82692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2" name="Picture 6" descr="ecblank">
          <a:extLst>
            <a:ext uri="{FF2B5EF4-FFF2-40B4-BE49-F238E27FC236}">
              <a16:creationId xmlns:a16="http://schemas.microsoft.com/office/drawing/2014/main" id="{5DFE998D-1700-45B1-8C5F-DC6B8475C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3" name="Picture 2" descr="ecblank">
          <a:extLst>
            <a:ext uri="{FF2B5EF4-FFF2-40B4-BE49-F238E27FC236}">
              <a16:creationId xmlns:a16="http://schemas.microsoft.com/office/drawing/2014/main" id="{211A2DAE-2395-44FB-950C-DE6155D3E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4" name="Picture 4" descr="ecblank">
          <a:extLst>
            <a:ext uri="{FF2B5EF4-FFF2-40B4-BE49-F238E27FC236}">
              <a16:creationId xmlns:a16="http://schemas.microsoft.com/office/drawing/2014/main" id="{471568AB-C633-4B14-88F3-9D3F470C9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5" name="Picture 6" descr="ecblank">
          <a:extLst>
            <a:ext uri="{FF2B5EF4-FFF2-40B4-BE49-F238E27FC236}">
              <a16:creationId xmlns:a16="http://schemas.microsoft.com/office/drawing/2014/main" id="{AF61B1EA-7B98-4E5E-A79D-56893CE51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16" name="Picture 1" descr="ecblank">
          <a:extLst>
            <a:ext uri="{FF2B5EF4-FFF2-40B4-BE49-F238E27FC236}">
              <a16:creationId xmlns:a16="http://schemas.microsoft.com/office/drawing/2014/main" id="{7D230E59-49AC-4313-921C-BC6141CE3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17" name="Picture 2" descr="ecblank">
          <a:extLst>
            <a:ext uri="{FF2B5EF4-FFF2-40B4-BE49-F238E27FC236}">
              <a16:creationId xmlns:a16="http://schemas.microsoft.com/office/drawing/2014/main" id="{F68ADDA8-D28A-4291-899D-740566344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18" name="Picture 3" descr="ecblank">
          <a:extLst>
            <a:ext uri="{FF2B5EF4-FFF2-40B4-BE49-F238E27FC236}">
              <a16:creationId xmlns:a16="http://schemas.microsoft.com/office/drawing/2014/main" id="{30E113A5-5C4A-44CB-A36B-69D94A891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19" name="Picture 4" descr="ecblank">
          <a:extLst>
            <a:ext uri="{FF2B5EF4-FFF2-40B4-BE49-F238E27FC236}">
              <a16:creationId xmlns:a16="http://schemas.microsoft.com/office/drawing/2014/main" id="{1B488392-358B-48DE-A682-ED8A3D090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20" name="Picture 5" descr="ecblank">
          <a:extLst>
            <a:ext uri="{FF2B5EF4-FFF2-40B4-BE49-F238E27FC236}">
              <a16:creationId xmlns:a16="http://schemas.microsoft.com/office/drawing/2014/main" id="{449977DD-2339-42BC-A5E9-BD7F1AC5E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1" name="Picture 6" descr="ecblank">
          <a:extLst>
            <a:ext uri="{FF2B5EF4-FFF2-40B4-BE49-F238E27FC236}">
              <a16:creationId xmlns:a16="http://schemas.microsoft.com/office/drawing/2014/main" id="{A87B8EFC-375F-49FB-88D7-299121819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22" name="Picture 7" descr="ecblank">
          <a:extLst>
            <a:ext uri="{FF2B5EF4-FFF2-40B4-BE49-F238E27FC236}">
              <a16:creationId xmlns:a16="http://schemas.microsoft.com/office/drawing/2014/main" id="{7C2CA551-9BED-40F2-ABE0-F32BC5E90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3" name="Picture 2" descr="ecblank">
          <a:extLst>
            <a:ext uri="{FF2B5EF4-FFF2-40B4-BE49-F238E27FC236}">
              <a16:creationId xmlns:a16="http://schemas.microsoft.com/office/drawing/2014/main" id="{936FF336-5D78-4A16-9AA1-9CA66850A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4" name="Picture 4" descr="ecblank">
          <a:extLst>
            <a:ext uri="{FF2B5EF4-FFF2-40B4-BE49-F238E27FC236}">
              <a16:creationId xmlns:a16="http://schemas.microsoft.com/office/drawing/2014/main" id="{91074A65-762A-45DF-8774-410FCAA65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5" name="Picture 6" descr="ecblank">
          <a:extLst>
            <a:ext uri="{FF2B5EF4-FFF2-40B4-BE49-F238E27FC236}">
              <a16:creationId xmlns:a16="http://schemas.microsoft.com/office/drawing/2014/main" id="{ECF5A7AA-01BC-42EE-943C-970CCEE87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6" name="Picture 2" descr="ecblank">
          <a:extLst>
            <a:ext uri="{FF2B5EF4-FFF2-40B4-BE49-F238E27FC236}">
              <a16:creationId xmlns:a16="http://schemas.microsoft.com/office/drawing/2014/main" id="{36BB5E6E-B349-4D08-8EC4-671392C82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7" name="Picture 4" descr="ecblank">
          <a:extLst>
            <a:ext uri="{FF2B5EF4-FFF2-40B4-BE49-F238E27FC236}">
              <a16:creationId xmlns:a16="http://schemas.microsoft.com/office/drawing/2014/main" id="{1A398A07-5336-42F8-BEAD-21B39C306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8" name="Picture 6" descr="ecblank">
          <a:extLst>
            <a:ext uri="{FF2B5EF4-FFF2-40B4-BE49-F238E27FC236}">
              <a16:creationId xmlns:a16="http://schemas.microsoft.com/office/drawing/2014/main" id="{E9BD17FF-2A5F-42C0-9674-4CB484561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9" name="Picture 2" descr="ecblank">
          <a:extLst>
            <a:ext uri="{FF2B5EF4-FFF2-40B4-BE49-F238E27FC236}">
              <a16:creationId xmlns:a16="http://schemas.microsoft.com/office/drawing/2014/main" id="{856A2587-E0D2-4A76-91F5-E6613ABCD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0" name="Picture 4" descr="ecblank">
          <a:extLst>
            <a:ext uri="{FF2B5EF4-FFF2-40B4-BE49-F238E27FC236}">
              <a16:creationId xmlns:a16="http://schemas.microsoft.com/office/drawing/2014/main" id="{0623B5CB-AE0F-4526-8D9C-77250146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1" name="Picture 6" descr="ecblank">
          <a:extLst>
            <a:ext uri="{FF2B5EF4-FFF2-40B4-BE49-F238E27FC236}">
              <a16:creationId xmlns:a16="http://schemas.microsoft.com/office/drawing/2014/main" id="{E9BF82EE-6732-400D-A6D6-A85FB2093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2" name="Picture 2" descr="ecblank">
          <a:extLst>
            <a:ext uri="{FF2B5EF4-FFF2-40B4-BE49-F238E27FC236}">
              <a16:creationId xmlns:a16="http://schemas.microsoft.com/office/drawing/2014/main" id="{3D5E0BA2-FC6B-4458-AE1F-3966E7D44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3" name="Picture 4" descr="ecblank">
          <a:extLst>
            <a:ext uri="{FF2B5EF4-FFF2-40B4-BE49-F238E27FC236}">
              <a16:creationId xmlns:a16="http://schemas.microsoft.com/office/drawing/2014/main" id="{658E2160-58FC-42BA-BADB-09EC82C66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4" name="Picture 6" descr="ecblank">
          <a:extLst>
            <a:ext uri="{FF2B5EF4-FFF2-40B4-BE49-F238E27FC236}">
              <a16:creationId xmlns:a16="http://schemas.microsoft.com/office/drawing/2014/main" id="{A0030237-FD81-4E62-8AC9-374BE699A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5" name="Picture 1" descr="ecblank">
          <a:extLst>
            <a:ext uri="{FF2B5EF4-FFF2-40B4-BE49-F238E27FC236}">
              <a16:creationId xmlns:a16="http://schemas.microsoft.com/office/drawing/2014/main" id="{7CB0C7BB-94A5-43A2-B154-EEB35BA9E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36" name="Picture 2" descr="ecblank">
          <a:extLst>
            <a:ext uri="{FF2B5EF4-FFF2-40B4-BE49-F238E27FC236}">
              <a16:creationId xmlns:a16="http://schemas.microsoft.com/office/drawing/2014/main" id="{1B1A27E8-FBDA-417E-88AF-DCF347134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7" name="Picture 3" descr="ecblank">
          <a:extLst>
            <a:ext uri="{FF2B5EF4-FFF2-40B4-BE49-F238E27FC236}">
              <a16:creationId xmlns:a16="http://schemas.microsoft.com/office/drawing/2014/main" id="{4D9A83B2-DDA7-4508-B91E-795A3BF06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38" name="Picture 4" descr="ecblank">
          <a:extLst>
            <a:ext uri="{FF2B5EF4-FFF2-40B4-BE49-F238E27FC236}">
              <a16:creationId xmlns:a16="http://schemas.microsoft.com/office/drawing/2014/main" id="{3831015B-7CA3-4616-89C4-7971D33F1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9" name="Picture 5" descr="ecblank">
          <a:extLst>
            <a:ext uri="{FF2B5EF4-FFF2-40B4-BE49-F238E27FC236}">
              <a16:creationId xmlns:a16="http://schemas.microsoft.com/office/drawing/2014/main" id="{550472A4-A473-4567-93D9-837DEF1C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0" name="Picture 6" descr="ecblank">
          <a:extLst>
            <a:ext uri="{FF2B5EF4-FFF2-40B4-BE49-F238E27FC236}">
              <a16:creationId xmlns:a16="http://schemas.microsoft.com/office/drawing/2014/main" id="{BD9F30DD-E2F7-4C4C-9479-3E108F832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41" name="Picture 7" descr="ecblank">
          <a:extLst>
            <a:ext uri="{FF2B5EF4-FFF2-40B4-BE49-F238E27FC236}">
              <a16:creationId xmlns:a16="http://schemas.microsoft.com/office/drawing/2014/main" id="{F0D3CEA2-E37D-42C2-AB9A-D4031E3F4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2" name="Picture 2" descr="ecblank">
          <a:extLst>
            <a:ext uri="{FF2B5EF4-FFF2-40B4-BE49-F238E27FC236}">
              <a16:creationId xmlns:a16="http://schemas.microsoft.com/office/drawing/2014/main" id="{DEAA54F9-C3D5-4DFD-8BA2-AF30ABB15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3" name="Picture 4" descr="ecblank">
          <a:extLst>
            <a:ext uri="{FF2B5EF4-FFF2-40B4-BE49-F238E27FC236}">
              <a16:creationId xmlns:a16="http://schemas.microsoft.com/office/drawing/2014/main" id="{89082F14-EC52-4D50-BF95-C913EA373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4" name="Picture 6" descr="ecblank">
          <a:extLst>
            <a:ext uri="{FF2B5EF4-FFF2-40B4-BE49-F238E27FC236}">
              <a16:creationId xmlns:a16="http://schemas.microsoft.com/office/drawing/2014/main" id="{09188108-3696-48CE-A5E9-6C6097F3D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5" name="Picture 2" descr="ecblank">
          <a:extLst>
            <a:ext uri="{FF2B5EF4-FFF2-40B4-BE49-F238E27FC236}">
              <a16:creationId xmlns:a16="http://schemas.microsoft.com/office/drawing/2014/main" id="{7BD13898-B1AC-495A-9A28-84E8F6353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6" name="Picture 4" descr="ecblank">
          <a:extLst>
            <a:ext uri="{FF2B5EF4-FFF2-40B4-BE49-F238E27FC236}">
              <a16:creationId xmlns:a16="http://schemas.microsoft.com/office/drawing/2014/main" id="{5AF97FAF-7037-4017-990B-C2D5301D2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7" name="Picture 6" descr="ecblank">
          <a:extLst>
            <a:ext uri="{FF2B5EF4-FFF2-40B4-BE49-F238E27FC236}">
              <a16:creationId xmlns:a16="http://schemas.microsoft.com/office/drawing/2014/main" id="{68B1CA48-94E3-462D-855C-077011D07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8" name="Picture 2" descr="ecblank">
          <a:extLst>
            <a:ext uri="{FF2B5EF4-FFF2-40B4-BE49-F238E27FC236}">
              <a16:creationId xmlns:a16="http://schemas.microsoft.com/office/drawing/2014/main" id="{02712D5C-FDB8-4032-99C3-104D98429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9" name="Picture 4" descr="ecblank">
          <a:extLst>
            <a:ext uri="{FF2B5EF4-FFF2-40B4-BE49-F238E27FC236}">
              <a16:creationId xmlns:a16="http://schemas.microsoft.com/office/drawing/2014/main" id="{73E62B5C-955E-4C67-909D-455D750A4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0" name="Picture 6" descr="ecblank">
          <a:extLst>
            <a:ext uri="{FF2B5EF4-FFF2-40B4-BE49-F238E27FC236}">
              <a16:creationId xmlns:a16="http://schemas.microsoft.com/office/drawing/2014/main" id="{00E03F11-46B2-48F0-8AC9-C7DF4B3D0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1" name="Picture 2" descr="ecblank">
          <a:extLst>
            <a:ext uri="{FF2B5EF4-FFF2-40B4-BE49-F238E27FC236}">
              <a16:creationId xmlns:a16="http://schemas.microsoft.com/office/drawing/2014/main" id="{6BA2A226-C3EA-4F5C-9A6C-2A39357D7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2" name="Picture 4" descr="ecblank">
          <a:extLst>
            <a:ext uri="{FF2B5EF4-FFF2-40B4-BE49-F238E27FC236}">
              <a16:creationId xmlns:a16="http://schemas.microsoft.com/office/drawing/2014/main" id="{0CDD1BD9-71DD-4978-82FE-2F015F3F6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3" name="Picture 6" descr="ecblank">
          <a:extLst>
            <a:ext uri="{FF2B5EF4-FFF2-40B4-BE49-F238E27FC236}">
              <a16:creationId xmlns:a16="http://schemas.microsoft.com/office/drawing/2014/main" id="{5C4E0FA5-DAEF-434E-B3B3-A2AF54038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4</xdr:row>
      <xdr:rowOff>0</xdr:rowOff>
    </xdr:from>
    <xdr:ext cx="9525" cy="495300"/>
    <xdr:pic>
      <xdr:nvPicPr>
        <xdr:cNvPr id="154" name="Picture 1" descr="ecblank">
          <a:extLst>
            <a:ext uri="{FF2B5EF4-FFF2-40B4-BE49-F238E27FC236}">
              <a16:creationId xmlns:a16="http://schemas.microsoft.com/office/drawing/2014/main" id="{67724D6C-8557-4A86-B864-82A77060C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495300"/>
    <xdr:pic>
      <xdr:nvPicPr>
        <xdr:cNvPr id="155" name="Picture 3" descr="ecblank">
          <a:extLst>
            <a:ext uri="{FF2B5EF4-FFF2-40B4-BE49-F238E27FC236}">
              <a16:creationId xmlns:a16="http://schemas.microsoft.com/office/drawing/2014/main" id="{4361D6BB-D0A8-4A63-B042-CBC30D766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495300"/>
    <xdr:pic>
      <xdr:nvPicPr>
        <xdr:cNvPr id="156" name="Picture 5" descr="ecblank">
          <a:extLst>
            <a:ext uri="{FF2B5EF4-FFF2-40B4-BE49-F238E27FC236}">
              <a16:creationId xmlns:a16="http://schemas.microsoft.com/office/drawing/2014/main" id="{DC5AFEE0-15B8-4493-9CCC-30BAEF115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495300"/>
    <xdr:pic>
      <xdr:nvPicPr>
        <xdr:cNvPr id="157" name="Picture 7" descr="ecblank">
          <a:extLst>
            <a:ext uri="{FF2B5EF4-FFF2-40B4-BE49-F238E27FC236}">
              <a16:creationId xmlns:a16="http://schemas.microsoft.com/office/drawing/2014/main" id="{53B2F656-B28C-4788-90BE-D9A93BA69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5"/>
    <xdr:pic>
      <xdr:nvPicPr>
        <xdr:cNvPr id="158" name="Picture 1" descr="ecblank">
          <a:extLst>
            <a:ext uri="{FF2B5EF4-FFF2-40B4-BE49-F238E27FC236}">
              <a16:creationId xmlns:a16="http://schemas.microsoft.com/office/drawing/2014/main" id="{1015B422-6207-459E-94B0-CCC569AF6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5"/>
    <xdr:pic>
      <xdr:nvPicPr>
        <xdr:cNvPr id="159" name="Picture 3" descr="ecblank">
          <a:extLst>
            <a:ext uri="{FF2B5EF4-FFF2-40B4-BE49-F238E27FC236}">
              <a16:creationId xmlns:a16="http://schemas.microsoft.com/office/drawing/2014/main" id="{928DB537-95D1-443E-BC2D-0FDFABDAC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5"/>
    <xdr:pic>
      <xdr:nvPicPr>
        <xdr:cNvPr id="160" name="Picture 5" descr="ecblank">
          <a:extLst>
            <a:ext uri="{FF2B5EF4-FFF2-40B4-BE49-F238E27FC236}">
              <a16:creationId xmlns:a16="http://schemas.microsoft.com/office/drawing/2014/main" id="{0E9DF728-98AC-41E9-9904-8C17E75B8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5"/>
    <xdr:pic>
      <xdr:nvPicPr>
        <xdr:cNvPr id="161" name="Picture 7" descr="ecblank">
          <a:extLst>
            <a:ext uri="{FF2B5EF4-FFF2-40B4-BE49-F238E27FC236}">
              <a16:creationId xmlns:a16="http://schemas.microsoft.com/office/drawing/2014/main" id="{DD2486AB-1BA5-4F92-9600-2DC97AC09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495300"/>
    <xdr:pic>
      <xdr:nvPicPr>
        <xdr:cNvPr id="162" name="Picture 1" descr="ecblank">
          <a:extLst>
            <a:ext uri="{FF2B5EF4-FFF2-40B4-BE49-F238E27FC236}">
              <a16:creationId xmlns:a16="http://schemas.microsoft.com/office/drawing/2014/main" id="{B3082030-E487-4984-B139-A8D2D184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495300"/>
    <xdr:pic>
      <xdr:nvPicPr>
        <xdr:cNvPr id="163" name="Picture 3" descr="ecblank">
          <a:extLst>
            <a:ext uri="{FF2B5EF4-FFF2-40B4-BE49-F238E27FC236}">
              <a16:creationId xmlns:a16="http://schemas.microsoft.com/office/drawing/2014/main" id="{6667085C-A30E-4040-A23F-BF32E9837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495300"/>
    <xdr:pic>
      <xdr:nvPicPr>
        <xdr:cNvPr id="164" name="Picture 5" descr="ecblank">
          <a:extLst>
            <a:ext uri="{FF2B5EF4-FFF2-40B4-BE49-F238E27FC236}">
              <a16:creationId xmlns:a16="http://schemas.microsoft.com/office/drawing/2014/main" id="{A2C9CF43-2734-4629-8598-407AC6053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495300"/>
    <xdr:pic>
      <xdr:nvPicPr>
        <xdr:cNvPr id="165" name="Picture 7" descr="ecblank">
          <a:extLst>
            <a:ext uri="{FF2B5EF4-FFF2-40B4-BE49-F238E27FC236}">
              <a16:creationId xmlns:a16="http://schemas.microsoft.com/office/drawing/2014/main" id="{C639FAE5-2A8D-49F2-A935-A4A183951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333375"/>
    <xdr:pic>
      <xdr:nvPicPr>
        <xdr:cNvPr id="166" name="Picture 1" descr="ecblank">
          <a:extLst>
            <a:ext uri="{FF2B5EF4-FFF2-40B4-BE49-F238E27FC236}">
              <a16:creationId xmlns:a16="http://schemas.microsoft.com/office/drawing/2014/main" id="{3E475096-8362-48E5-9E04-94FAB224C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333375"/>
    <xdr:pic>
      <xdr:nvPicPr>
        <xdr:cNvPr id="167" name="Picture 3" descr="ecblank">
          <a:extLst>
            <a:ext uri="{FF2B5EF4-FFF2-40B4-BE49-F238E27FC236}">
              <a16:creationId xmlns:a16="http://schemas.microsoft.com/office/drawing/2014/main" id="{1D1B6940-666C-4938-85C2-8D53A4841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333375"/>
    <xdr:pic>
      <xdr:nvPicPr>
        <xdr:cNvPr id="168" name="Picture 5" descr="ecblank">
          <a:extLst>
            <a:ext uri="{FF2B5EF4-FFF2-40B4-BE49-F238E27FC236}">
              <a16:creationId xmlns:a16="http://schemas.microsoft.com/office/drawing/2014/main" id="{C80EC960-887D-4F33-BF6B-B9AB83E9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xdr:row>
      <xdr:rowOff>0</xdr:rowOff>
    </xdr:from>
    <xdr:ext cx="9525" cy="333375"/>
    <xdr:pic>
      <xdr:nvPicPr>
        <xdr:cNvPr id="169" name="Picture 7" descr="ecblank">
          <a:extLst>
            <a:ext uri="{FF2B5EF4-FFF2-40B4-BE49-F238E27FC236}">
              <a16:creationId xmlns:a16="http://schemas.microsoft.com/office/drawing/2014/main" id="{8127DFE2-4FD7-4BF8-9842-DBD54CD79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8540%20Cuentas%20de%20orden%20-%20Cedula%20sumaria%20y%20prueba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disco04\Tesor_Corpor\Documents%20and%20Settings\acuello\Mis%20documentos\2012\RECURSOS%20HUMANOS\IPAS_JUNIO-2012_tabla_mort_2009-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cuello\Mis%20documentos\2012\RECURSOS%20HUMANOS\IPAS_JUNIO-2012_tabla_mort_2009-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disco04\Sistema%20de%20Consolidacion\Users\cvalenciac\Desktop\00-Resultados%20Iniciales%20GRUPO%20(prueb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valenciac\Desktop\00-Resultados%20Iniciales%20GRUPO%20(prueb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svs.cl/Users/chenriqu/Desktop/Libro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_Inventarios_Andinas_Jun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9\2.%20Junio%202019\Notas%20AER\Inventarios\Nota_Inventarios_Andinas_Jun1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alvarez\Documents\misdoc%201\cuadratura\Resultado%20Fecu\Resultado%20Fecu%20Jun-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alvarez\Documents\misdoc%201\cuadratura\Resultado%20Fecu\Resultado_Fecu_Dic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PDF%202020%2006%201000%20A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Estados%20Financieros%20Fecu\Jun-20\Balance%20Fecu%20Jun-20-v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20de%20Impuesto%20a%20la%20Renta%20y%20Diferidos%20_Jun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9\2.%20Junio%202019\Notas%20AER\Impuesto%20diferido%20y%20tasa%20efectiva\Hoja%20de%20trabajo%20impuestos%20diferidos%20_Jun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Notas%20AER\Impuesto%20diferido%20y%20tasa%20efectiva\Conciliaci&#243;n%20Tasa%20Impositiva_Jun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Finanzas\Informe%20FECU%20Consolidad%20con%20ESSAL%20Junio%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Hoja%20de%20trabajo%20Iam\01%20Fecu_IAM_2T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disco04\Sistema%20de%20Consolidacion\Documents%20and%20Settings\acuello\Mis%20documentos\2005\balance%2005\diciembre%202005\ANALISIS-%20diciembre-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6\03%20Marzo%202016\Estados%20Financieros\2016\Resultado%20Fecu%20Mar%20201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jpalacio\Configuraci&#243;n%20local\Archivos%20temporales%20de%20Internet\Content.Outlook\RAJ7ONYW\Libro2%20(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jpalacio\Configuraci&#243;n%20local\Archivos%20temporales%20de%20Internet\Content.Outlook\RAJ7ONYW\Libro2%20(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8\3.%20Septiembre%202018\Nota%20Segmentos\Nota%20Segmento%20Aguas%20Andinas%20-%20Iam%20Septiembre%202018.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jpalacio\AppData\Local\Microsoft\Windows\Temporary%20Internet%20Files\Content.Outlook\WDZ0JZQ6\Libro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ramosa\Desktop\Ale\Auditor&#237;a%20PwC\Datos%20covenants%20junio%202020%20v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itan\S_Reuniones\HOME\MESACON\AUXILIAR%20OPERATIVO%20DIVISAS\CONTAB%20MANUALES\Swap%20Fanalca%20revis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disco04\Tesor_Corpor\Documents%20and%20Settings\acuello\Mis%20documentos\2005\balance%2005\diciembre%202005\ANALISIS-%20diciembre-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cuello\Mis%20documentos\2005\balance%2005\diciembre%202005\ANALISIS-%20diciembre-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disco04\Sistema%20de%20Consolidacion\Users\vsamboni\AppData\Local\Microsoft\Windows\Temporary%20Internet%20Files\Content.Outlook\2B3XWOD5\gadier\Riopaila\PROYIVA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tan\S_Reuniones\windows\TEMP\Rotacion%20No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corvalan/Desktop/envios%202014-2013/ENVIO%20MARZOV2/Of_498_03_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PPC1"/>
      <sheetName val="PPC2"/>
      <sheetName val="PPC3"/>
      <sheetName val="PPC4"/>
      <sheetName val="ENVIOCALI"/>
    </sheetNames>
    <sheetDataSet>
      <sheetData sheetId="0">
        <row r="1">
          <cell r="D1" t="str">
            <v>(Cifras expresadas en miles de pesos)</v>
          </cell>
        </row>
        <row r="16">
          <cell r="K16">
            <v>40966031</v>
          </cell>
          <cell r="L16" t="str">
            <v>!</v>
          </cell>
        </row>
        <row r="39">
          <cell r="P39">
            <v>-13866101</v>
          </cell>
          <cell r="Q39" t="str">
            <v>!</v>
          </cell>
        </row>
      </sheetData>
      <sheetData sheetId="1">
        <row r="1">
          <cell r="A1" t="str">
            <v>(reserved)</v>
          </cell>
        </row>
      </sheetData>
      <sheetData sheetId="2">
        <row r="5">
          <cell r="B5" t="str">
            <v>De acuerdo al kardex obtenido del módulo de activos fijos el saldo al 31 de diciembre de 2006,se encuentra adecuado. Ver PPC1.</v>
          </cell>
        </row>
      </sheetData>
      <sheetData sheetId="3">
        <row r="2">
          <cell r="A2">
            <v>40966031</v>
          </cell>
          <cell r="B2">
            <v>40966031</v>
          </cell>
          <cell r="D2" t="str">
            <v>Cuentas de orden - Cedula sumaria y pruebas</v>
          </cell>
          <cell r="E2" t="str">
            <v>!</v>
          </cell>
        </row>
        <row r="3">
          <cell r="A3">
            <v>40966031</v>
          </cell>
          <cell r="B3">
            <v>40966031</v>
          </cell>
          <cell r="D3" t="str">
            <v>Cuentas de orden - Cedula sumaria y pruebas</v>
          </cell>
          <cell r="E3" t="str">
            <v>!</v>
          </cell>
        </row>
        <row r="4">
          <cell r="A4">
            <v>-13866101</v>
          </cell>
          <cell r="B4">
            <v>-13866101</v>
          </cell>
          <cell r="D4" t="str">
            <v>Cuentas de orden - Cedula sumaria y pruebas</v>
          </cell>
          <cell r="E4" t="str">
            <v>!</v>
          </cell>
        </row>
        <row r="5">
          <cell r="A5">
            <v>-13866101</v>
          </cell>
          <cell r="B5">
            <v>-13866101</v>
          </cell>
          <cell r="D5" t="str">
            <v>Cuentas de orden - Cedula sumaria y pruebas</v>
          </cell>
          <cell r="E5" t="str">
            <v>!</v>
          </cell>
        </row>
      </sheetData>
      <sheetData sheetId="4">
        <row r="27980">
          <cell r="D27980" t="str">
            <v>Para efectos de cruce</v>
          </cell>
        </row>
        <row r="27983">
          <cell r="E27983">
            <v>40966031</v>
          </cell>
          <cell r="F27983" t="str">
            <v>!</v>
          </cell>
        </row>
      </sheetData>
      <sheetData sheetId="5">
        <row r="7">
          <cell r="F7" t="str">
            <v>N/S</v>
          </cell>
        </row>
        <row r="8">
          <cell r="F8" t="str">
            <v>N</v>
          </cell>
        </row>
        <row r="10">
          <cell r="F10" t="str">
            <v>N</v>
          </cell>
        </row>
        <row r="11">
          <cell r="F11" t="str">
            <v>N</v>
          </cell>
        </row>
        <row r="12">
          <cell r="F12" t="str">
            <v>N</v>
          </cell>
        </row>
        <row r="13">
          <cell r="F13" t="str">
            <v>N</v>
          </cell>
        </row>
        <row r="14">
          <cell r="F14" t="str">
            <v>N</v>
          </cell>
        </row>
        <row r="15">
          <cell r="F15" t="str">
            <v>N</v>
          </cell>
        </row>
        <row r="16">
          <cell r="F16" t="str">
            <v>N</v>
          </cell>
        </row>
        <row r="17">
          <cell r="F17" t="str">
            <v>N</v>
          </cell>
        </row>
        <row r="19">
          <cell r="F19" t="str">
            <v>N</v>
          </cell>
        </row>
        <row r="20">
          <cell r="F20" t="str">
            <v>N</v>
          </cell>
        </row>
        <row r="21">
          <cell r="F21" t="str">
            <v>N</v>
          </cell>
        </row>
        <row r="22">
          <cell r="F22" t="str">
            <v>N</v>
          </cell>
        </row>
        <row r="23">
          <cell r="F23" t="str">
            <v>N</v>
          </cell>
        </row>
        <row r="24">
          <cell r="F24" t="str">
            <v>N</v>
          </cell>
        </row>
        <row r="25">
          <cell r="F25" t="str">
            <v>N</v>
          </cell>
        </row>
        <row r="26">
          <cell r="F26" t="str">
            <v>N</v>
          </cell>
        </row>
        <row r="56">
          <cell r="E56">
            <v>-13866101</v>
          </cell>
          <cell r="F56" t="str">
            <v>!</v>
          </cell>
        </row>
      </sheetData>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v>35296</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v>34499</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v>35201</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v>36284</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v>35703</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v>35704</v>
          </cell>
          <cell r="K917">
            <v>602771</v>
          </cell>
          <cell r="L917">
            <v>602771</v>
          </cell>
          <cell r="M917">
            <v>602771</v>
          </cell>
          <cell r="O917">
            <v>9957651.5561643839</v>
          </cell>
          <cell r="P917">
            <v>0</v>
          </cell>
          <cell r="Q917">
            <v>9957651.5561643839</v>
          </cell>
        </row>
        <row r="918">
          <cell r="J918">
            <v>9957648</v>
          </cell>
          <cell r="O918">
            <v>9957648</v>
          </cell>
          <cell r="P918">
            <v>9957648</v>
          </cell>
          <cell r="Q918">
            <v>9957648</v>
          </cell>
        </row>
        <row r="919">
          <cell r="J919">
            <v>9957648</v>
          </cell>
          <cell r="O919">
            <v>9957648</v>
          </cell>
          <cell r="P919">
            <v>9957648</v>
          </cell>
          <cell r="Q919">
            <v>9957648</v>
          </cell>
        </row>
        <row r="920">
          <cell r="J920">
            <v>9957648</v>
          </cell>
          <cell r="O920">
            <v>9957648</v>
          </cell>
          <cell r="P920">
            <v>9957648</v>
          </cell>
          <cell r="Q920">
            <v>9957648</v>
          </cell>
        </row>
        <row r="921">
          <cell r="J921">
            <v>9957648</v>
          </cell>
          <cell r="O921">
            <v>9957648</v>
          </cell>
          <cell r="P921">
            <v>9957648</v>
          </cell>
          <cell r="Q921">
            <v>9957648</v>
          </cell>
        </row>
        <row r="922">
          <cell r="B922" t="str">
            <v>FALTAN</v>
          </cell>
          <cell r="J922">
            <v>9957648</v>
          </cell>
          <cell r="O922">
            <v>9957648</v>
          </cell>
          <cell r="P922">
            <v>9957648</v>
          </cell>
          <cell r="Q922">
            <v>9957648</v>
          </cell>
        </row>
        <row r="923">
          <cell r="A923">
            <v>8809358</v>
          </cell>
          <cell r="B923" t="str">
            <v>08809358</v>
          </cell>
          <cell r="C923" t="str">
            <v>DOMINGUEZ RISOPATRON JUAN JOSE</v>
          </cell>
          <cell r="D923">
            <v>2000</v>
          </cell>
          <cell r="G923" t="str">
            <v>M</v>
          </cell>
          <cell r="H923">
            <v>24797</v>
          </cell>
          <cell r="I923">
            <v>35207</v>
          </cell>
          <cell r="J923">
            <v>35207</v>
          </cell>
          <cell r="K923" t="e">
            <v>#N/A</v>
          </cell>
          <cell r="O923">
            <v>35207</v>
          </cell>
          <cell r="P923">
            <v>35207</v>
          </cell>
          <cell r="Q923">
            <v>35207</v>
          </cell>
        </row>
        <row r="924">
          <cell r="A924">
            <v>8848525</v>
          </cell>
          <cell r="B924">
            <v>8848525</v>
          </cell>
          <cell r="C924" t="str">
            <v>MARCELA ETCHEBERRIGARAY PINILLA</v>
          </cell>
          <cell r="D924">
            <v>2000</v>
          </cell>
          <cell r="G924" t="str">
            <v>F</v>
          </cell>
          <cell r="H924">
            <v>22354</v>
          </cell>
          <cell r="I924">
            <v>31523</v>
          </cell>
          <cell r="J924">
            <v>31523</v>
          </cell>
          <cell r="K924" t="e">
            <v>#N/A</v>
          </cell>
          <cell r="O924">
            <v>31523</v>
          </cell>
          <cell r="P924">
            <v>31523</v>
          </cell>
          <cell r="Q924">
            <v>31523</v>
          </cell>
        </row>
        <row r="925">
          <cell r="A925">
            <v>9052231</v>
          </cell>
          <cell r="B925" t="str">
            <v>09052231</v>
          </cell>
          <cell r="C925" t="str">
            <v>JARA LECAROS MISAEL ENRIQUE</v>
          </cell>
          <cell r="D925">
            <v>2000</v>
          </cell>
          <cell r="G925" t="str">
            <v>M</v>
          </cell>
          <cell r="H925">
            <v>22259</v>
          </cell>
          <cell r="I925">
            <v>37622</v>
          </cell>
          <cell r="J925">
            <v>37622</v>
          </cell>
          <cell r="K925" t="e">
            <v>#N/A</v>
          </cell>
          <cell r="O925">
            <v>37622</v>
          </cell>
          <cell r="P925">
            <v>37622</v>
          </cell>
          <cell r="Q925">
            <v>37622</v>
          </cell>
        </row>
        <row r="926">
          <cell r="A926">
            <v>10579432</v>
          </cell>
          <cell r="B926" t="str">
            <v>10579432</v>
          </cell>
          <cell r="C926" t="str">
            <v>WALTON LAZO PABLO ANDRES</v>
          </cell>
          <cell r="D926">
            <v>2000</v>
          </cell>
          <cell r="G926" t="str">
            <v>M</v>
          </cell>
          <cell r="H926">
            <v>27332</v>
          </cell>
          <cell r="I926">
            <v>36081</v>
          </cell>
          <cell r="J926">
            <v>36081</v>
          </cell>
          <cell r="K926" t="e">
            <v>#N/A</v>
          </cell>
          <cell r="O926">
            <v>36081</v>
          </cell>
          <cell r="P926">
            <v>36081</v>
          </cell>
          <cell r="Q926">
            <v>36081</v>
          </cell>
        </row>
        <row r="927">
          <cell r="A927">
            <v>10842533</v>
          </cell>
          <cell r="B927" t="str">
            <v>10842533</v>
          </cell>
          <cell r="C927" t="str">
            <v>LEIVA MENDEZ MARCELA MARGARITA</v>
          </cell>
          <cell r="D927">
            <v>2000</v>
          </cell>
          <cell r="G927" t="str">
            <v>F</v>
          </cell>
          <cell r="H927">
            <v>25284</v>
          </cell>
          <cell r="I927">
            <v>35765</v>
          </cell>
          <cell r="J927">
            <v>35765</v>
          </cell>
          <cell r="K927" t="e">
            <v>#N/A</v>
          </cell>
          <cell r="O927">
            <v>35765</v>
          </cell>
          <cell r="P927">
            <v>35765</v>
          </cell>
          <cell r="Q927">
            <v>35765</v>
          </cell>
        </row>
        <row r="928">
          <cell r="A928">
            <v>15440272</v>
          </cell>
          <cell r="B928" t="str">
            <v>15440272</v>
          </cell>
          <cell r="C928" t="str">
            <v>CASTILLO TORRES SEBASTIAN NICO</v>
          </cell>
          <cell r="D928">
            <v>2000</v>
          </cell>
          <cell r="G928" t="str">
            <v>M</v>
          </cell>
          <cell r="H928">
            <v>30170</v>
          </cell>
          <cell r="I928">
            <v>40644</v>
          </cell>
          <cell r="J928">
            <v>40644</v>
          </cell>
          <cell r="K928" t="e">
            <v>#N/A</v>
          </cell>
          <cell r="O928">
            <v>40644</v>
          </cell>
          <cell r="P928">
            <v>40644</v>
          </cell>
          <cell r="Q928">
            <v>40644</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v>37622</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v>36081</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v>35765</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v>40644</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v>30285</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v>34568</v>
          </cell>
          <cell r="K936">
            <v>1378120</v>
          </cell>
          <cell r="L936">
            <v>1378120</v>
          </cell>
          <cell r="M936">
            <v>1378120</v>
          </cell>
          <cell r="O936">
            <v>22389777.764383558</v>
          </cell>
          <cell r="P936">
            <v>22389777.764383558</v>
          </cell>
          <cell r="Q936">
            <v>22389777.764383558</v>
          </cell>
        </row>
        <row r="937">
          <cell r="J937">
            <v>22389776</v>
          </cell>
          <cell r="O937">
            <v>22389776</v>
          </cell>
          <cell r="P937">
            <v>22389776</v>
          </cell>
          <cell r="Q937">
            <v>22389776</v>
          </cell>
        </row>
        <row r="938">
          <cell r="J938">
            <v>22389776</v>
          </cell>
          <cell r="O938">
            <v>22389776</v>
          </cell>
          <cell r="P938">
            <v>22389776</v>
          </cell>
          <cell r="Q938">
            <v>22389776</v>
          </cell>
        </row>
        <row r="939">
          <cell r="J939">
            <v>22389776</v>
          </cell>
          <cell r="O939">
            <v>22389776</v>
          </cell>
          <cell r="P939">
            <v>22389776</v>
          </cell>
          <cell r="Q939">
            <v>22389776</v>
          </cell>
        </row>
        <row r="940">
          <cell r="J940">
            <v>22389776</v>
          </cell>
          <cell r="O940">
            <v>22389776</v>
          </cell>
          <cell r="P940">
            <v>22389776</v>
          </cell>
          <cell r="Q940">
            <v>22389776</v>
          </cell>
        </row>
        <row r="941">
          <cell r="J941">
            <v>22389776</v>
          </cell>
          <cell r="O941">
            <v>22389776</v>
          </cell>
          <cell r="P941">
            <v>22389776</v>
          </cell>
          <cell r="Q941">
            <v>22389776</v>
          </cell>
        </row>
        <row r="942">
          <cell r="J942">
            <v>22389776</v>
          </cell>
          <cell r="O942">
            <v>22389776</v>
          </cell>
          <cell r="P942">
            <v>22389776</v>
          </cell>
          <cell r="Q942">
            <v>22389776</v>
          </cell>
        </row>
        <row r="943">
          <cell r="J943">
            <v>22389776</v>
          </cell>
          <cell r="O943">
            <v>22389776</v>
          </cell>
          <cell r="P943">
            <v>22389776</v>
          </cell>
          <cell r="Q943">
            <v>22389776</v>
          </cell>
        </row>
        <row r="944">
          <cell r="J944">
            <v>22389776</v>
          </cell>
          <cell r="O944">
            <v>22389776</v>
          </cell>
          <cell r="P944">
            <v>22389776</v>
          </cell>
          <cell r="Q944">
            <v>22389776</v>
          </cell>
        </row>
        <row r="945">
          <cell r="J945">
            <v>22389776</v>
          </cell>
          <cell r="O945">
            <v>22389776</v>
          </cell>
          <cell r="P945">
            <v>22389776</v>
          </cell>
          <cell r="Q945">
            <v>22389776</v>
          </cell>
        </row>
        <row r="946">
          <cell r="J946">
            <v>22389776</v>
          </cell>
          <cell r="O946">
            <v>22389776</v>
          </cell>
          <cell r="P946">
            <v>22389776</v>
          </cell>
          <cell r="Q946">
            <v>22389776</v>
          </cell>
        </row>
        <row r="947">
          <cell r="J947">
            <v>22389776</v>
          </cell>
          <cell r="O947">
            <v>22389776</v>
          </cell>
          <cell r="P947">
            <v>22389776</v>
          </cell>
          <cell r="Q947">
            <v>22389776</v>
          </cell>
        </row>
        <row r="948">
          <cell r="J948">
            <v>22389776</v>
          </cell>
          <cell r="O948">
            <v>22389776</v>
          </cell>
          <cell r="P948">
            <v>22389776</v>
          </cell>
          <cell r="Q948">
            <v>22389776</v>
          </cell>
        </row>
        <row r="949">
          <cell r="J949">
            <v>22389776</v>
          </cell>
          <cell r="O949">
            <v>22389776</v>
          </cell>
          <cell r="P949">
            <v>22389776</v>
          </cell>
          <cell r="Q949">
            <v>22389776</v>
          </cell>
        </row>
        <row r="950">
          <cell r="J950">
            <v>22389776</v>
          </cell>
          <cell r="O950">
            <v>22389776</v>
          </cell>
          <cell r="P950">
            <v>22389776</v>
          </cell>
          <cell r="Q950">
            <v>22389776</v>
          </cell>
        </row>
        <row r="951">
          <cell r="J951">
            <v>22389776</v>
          </cell>
          <cell r="O951">
            <v>22389776</v>
          </cell>
          <cell r="P951">
            <v>22389776</v>
          </cell>
          <cell r="Q951">
            <v>22389776</v>
          </cell>
        </row>
        <row r="952">
          <cell r="J952">
            <v>22389776</v>
          </cell>
          <cell r="O952">
            <v>22389776</v>
          </cell>
          <cell r="P952">
            <v>22389776</v>
          </cell>
          <cell r="Q952">
            <v>22389776</v>
          </cell>
        </row>
        <row r="953">
          <cell r="J953">
            <v>22389776</v>
          </cell>
          <cell r="O953">
            <v>22389776</v>
          </cell>
          <cell r="P953">
            <v>22389776</v>
          </cell>
          <cell r="Q953">
            <v>22389776</v>
          </cell>
        </row>
        <row r="954">
          <cell r="J954">
            <v>22389776</v>
          </cell>
          <cell r="O954">
            <v>22389776</v>
          </cell>
          <cell r="P954">
            <v>22389776</v>
          </cell>
          <cell r="Q954">
            <v>22389776</v>
          </cell>
        </row>
        <row r="955">
          <cell r="J955">
            <v>22389776</v>
          </cell>
          <cell r="O955">
            <v>22389776</v>
          </cell>
          <cell r="P955">
            <v>22389776</v>
          </cell>
          <cell r="Q955">
            <v>22389776</v>
          </cell>
        </row>
        <row r="956">
          <cell r="J956">
            <v>22389776</v>
          </cell>
          <cell r="O956">
            <v>22389776</v>
          </cell>
          <cell r="P956">
            <v>22389776</v>
          </cell>
          <cell r="Q956">
            <v>22389776</v>
          </cell>
        </row>
        <row r="957">
          <cell r="J957">
            <v>22389776</v>
          </cell>
          <cell r="O957">
            <v>22389776</v>
          </cell>
          <cell r="P957">
            <v>22389776</v>
          </cell>
          <cell r="Q957">
            <v>22389776</v>
          </cell>
        </row>
        <row r="958">
          <cell r="J958">
            <v>22389776</v>
          </cell>
          <cell r="O958">
            <v>22389776</v>
          </cell>
          <cell r="P958">
            <v>22389776</v>
          </cell>
          <cell r="Q958">
            <v>22389776</v>
          </cell>
        </row>
        <row r="959">
          <cell r="J959">
            <v>22389776</v>
          </cell>
          <cell r="O959">
            <v>22389776</v>
          </cell>
          <cell r="P959">
            <v>22389776</v>
          </cell>
          <cell r="Q959">
            <v>22389776</v>
          </cell>
        </row>
        <row r="960">
          <cell r="J960">
            <v>22389776</v>
          </cell>
          <cell r="O960">
            <v>22389776</v>
          </cell>
          <cell r="P960">
            <v>22389776</v>
          </cell>
          <cell r="Q960">
            <v>22389776</v>
          </cell>
        </row>
        <row r="961">
          <cell r="J961">
            <v>22389776</v>
          </cell>
          <cell r="O961">
            <v>22389776</v>
          </cell>
          <cell r="P961">
            <v>22389776</v>
          </cell>
          <cell r="Q961">
            <v>22389776</v>
          </cell>
        </row>
        <row r="962">
          <cell r="J962">
            <v>22389776</v>
          </cell>
          <cell r="O962">
            <v>22389776</v>
          </cell>
          <cell r="P962">
            <v>22389776</v>
          </cell>
          <cell r="Q962">
            <v>22389776</v>
          </cell>
        </row>
        <row r="963">
          <cell r="J963">
            <v>22389776</v>
          </cell>
          <cell r="O963">
            <v>22389776</v>
          </cell>
          <cell r="P963">
            <v>22389776</v>
          </cell>
          <cell r="Q963">
            <v>22389776</v>
          </cell>
        </row>
        <row r="964">
          <cell r="J964">
            <v>22389776</v>
          </cell>
          <cell r="O964">
            <v>22389776</v>
          </cell>
          <cell r="P964">
            <v>22389776</v>
          </cell>
          <cell r="Q964">
            <v>22389776</v>
          </cell>
        </row>
        <row r="965">
          <cell r="J965">
            <v>22389776</v>
          </cell>
          <cell r="O965">
            <v>22389776</v>
          </cell>
          <cell r="P965">
            <v>22389776</v>
          </cell>
          <cell r="Q965">
            <v>22389776</v>
          </cell>
        </row>
        <row r="966">
          <cell r="J966">
            <v>22389776</v>
          </cell>
          <cell r="O966">
            <v>22389776</v>
          </cell>
          <cell r="P966">
            <v>22389776</v>
          </cell>
          <cell r="Q966">
            <v>22389776</v>
          </cell>
        </row>
        <row r="967">
          <cell r="J967">
            <v>22389776</v>
          </cell>
          <cell r="O967">
            <v>22389776</v>
          </cell>
          <cell r="P967">
            <v>22389776</v>
          </cell>
          <cell r="Q967">
            <v>22389776</v>
          </cell>
        </row>
        <row r="968">
          <cell r="J968">
            <v>22389776</v>
          </cell>
          <cell r="O968">
            <v>22389776</v>
          </cell>
          <cell r="P968">
            <v>22389776</v>
          </cell>
          <cell r="Q968">
            <v>22389776</v>
          </cell>
        </row>
        <row r="969">
          <cell r="J969">
            <v>22389776</v>
          </cell>
          <cell r="O969">
            <v>22389776</v>
          </cell>
          <cell r="P969">
            <v>22389776</v>
          </cell>
          <cell r="Q969">
            <v>22389776</v>
          </cell>
        </row>
        <row r="970">
          <cell r="J970">
            <v>22389776</v>
          </cell>
          <cell r="O970">
            <v>22389776</v>
          </cell>
          <cell r="P970">
            <v>22389776</v>
          </cell>
          <cell r="Q970">
            <v>22389776</v>
          </cell>
        </row>
        <row r="971">
          <cell r="J971">
            <v>22389776</v>
          </cell>
          <cell r="O971">
            <v>22389776</v>
          </cell>
          <cell r="P971">
            <v>22389776</v>
          </cell>
          <cell r="Q971">
            <v>22389776</v>
          </cell>
        </row>
        <row r="972">
          <cell r="J972">
            <v>22389776</v>
          </cell>
          <cell r="O972">
            <v>22389776</v>
          </cell>
          <cell r="P972">
            <v>22389776</v>
          </cell>
          <cell r="Q972">
            <v>22389776</v>
          </cell>
        </row>
        <row r="973">
          <cell r="J973">
            <v>22389776</v>
          </cell>
          <cell r="O973">
            <v>22389776</v>
          </cell>
          <cell r="P973">
            <v>22389776</v>
          </cell>
          <cell r="Q973">
            <v>22389776</v>
          </cell>
        </row>
        <row r="974">
          <cell r="J974">
            <v>22389776</v>
          </cell>
          <cell r="O974">
            <v>22389776</v>
          </cell>
          <cell r="P974">
            <v>22389776</v>
          </cell>
          <cell r="Q974">
            <v>22389776</v>
          </cell>
        </row>
        <row r="975">
          <cell r="J975">
            <v>22389776</v>
          </cell>
          <cell r="O975">
            <v>22389776</v>
          </cell>
          <cell r="P975">
            <v>22389776</v>
          </cell>
          <cell r="Q975">
            <v>22389776</v>
          </cell>
        </row>
        <row r="976">
          <cell r="J976">
            <v>22389776</v>
          </cell>
          <cell r="O976">
            <v>22389776</v>
          </cell>
          <cell r="P976">
            <v>22389776</v>
          </cell>
          <cell r="Q976">
            <v>22389776</v>
          </cell>
        </row>
        <row r="977">
          <cell r="J977">
            <v>22389776</v>
          </cell>
          <cell r="O977">
            <v>22389776</v>
          </cell>
          <cell r="P977">
            <v>22389776</v>
          </cell>
          <cell r="Q977">
            <v>22389776</v>
          </cell>
        </row>
        <row r="978">
          <cell r="J978">
            <v>22389776</v>
          </cell>
          <cell r="O978">
            <v>22389776</v>
          </cell>
          <cell r="P978">
            <v>22389776</v>
          </cell>
          <cell r="Q978">
            <v>22389776</v>
          </cell>
        </row>
        <row r="979">
          <cell r="J979">
            <v>22389776</v>
          </cell>
          <cell r="O979">
            <v>22389776</v>
          </cell>
          <cell r="P979">
            <v>22389776</v>
          </cell>
          <cell r="Q979">
            <v>22389776</v>
          </cell>
        </row>
        <row r="980">
          <cell r="J980">
            <v>22389776</v>
          </cell>
          <cell r="O980">
            <v>22389776</v>
          </cell>
          <cell r="P980">
            <v>22389776</v>
          </cell>
          <cell r="Q980">
            <v>22389776</v>
          </cell>
        </row>
        <row r="981">
          <cell r="J981">
            <v>22389776</v>
          </cell>
          <cell r="O981">
            <v>22389776</v>
          </cell>
          <cell r="P981">
            <v>22389776</v>
          </cell>
          <cell r="Q981">
            <v>22389776</v>
          </cell>
        </row>
        <row r="982">
          <cell r="J982">
            <v>22389776</v>
          </cell>
          <cell r="O982">
            <v>22389776</v>
          </cell>
          <cell r="P982">
            <v>22389776</v>
          </cell>
          <cell r="Q982">
            <v>22389776</v>
          </cell>
        </row>
        <row r="983">
          <cell r="J983">
            <v>22389776</v>
          </cell>
          <cell r="O983">
            <v>22389776</v>
          </cell>
          <cell r="P983">
            <v>22389776</v>
          </cell>
          <cell r="Q983">
            <v>22389776</v>
          </cell>
        </row>
        <row r="984">
          <cell r="J984">
            <v>22389776</v>
          </cell>
          <cell r="O984">
            <v>22389776</v>
          </cell>
          <cell r="P984">
            <v>22389776</v>
          </cell>
          <cell r="Q984">
            <v>22389776</v>
          </cell>
        </row>
        <row r="985">
          <cell r="J985">
            <v>22389776</v>
          </cell>
          <cell r="O985">
            <v>22389776</v>
          </cell>
          <cell r="P985">
            <v>22389776</v>
          </cell>
          <cell r="Q985">
            <v>22389776</v>
          </cell>
        </row>
        <row r="986">
          <cell r="J986">
            <v>22389776</v>
          </cell>
          <cell r="O986">
            <v>22389776</v>
          </cell>
          <cell r="P986">
            <v>22389776</v>
          </cell>
          <cell r="Q986">
            <v>22389776</v>
          </cell>
        </row>
        <row r="987">
          <cell r="J987">
            <v>22389776</v>
          </cell>
          <cell r="O987">
            <v>22389776</v>
          </cell>
          <cell r="P987">
            <v>22389776</v>
          </cell>
          <cell r="Q987">
            <v>22389776</v>
          </cell>
        </row>
        <row r="988">
          <cell r="J988">
            <v>22389776</v>
          </cell>
          <cell r="O988">
            <v>22389776</v>
          </cell>
          <cell r="P988">
            <v>22389776</v>
          </cell>
          <cell r="Q988">
            <v>22389776</v>
          </cell>
        </row>
        <row r="989">
          <cell r="J989">
            <v>22389776</v>
          </cell>
          <cell r="O989">
            <v>22389776</v>
          </cell>
          <cell r="P989">
            <v>22389776</v>
          </cell>
          <cell r="Q989">
            <v>22389776</v>
          </cell>
        </row>
        <row r="990">
          <cell r="J990">
            <v>22389776</v>
          </cell>
          <cell r="O990">
            <v>22389776</v>
          </cell>
          <cell r="P990">
            <v>22389776</v>
          </cell>
          <cell r="Q990">
            <v>22389776</v>
          </cell>
        </row>
        <row r="991">
          <cell r="J991">
            <v>22389776</v>
          </cell>
          <cell r="O991">
            <v>22389776</v>
          </cell>
          <cell r="P991">
            <v>22389776</v>
          </cell>
          <cell r="Q991">
            <v>22389776</v>
          </cell>
        </row>
        <row r="992">
          <cell r="J992">
            <v>22389776</v>
          </cell>
          <cell r="O992">
            <v>22389776</v>
          </cell>
          <cell r="P992">
            <v>22389776</v>
          </cell>
          <cell r="Q992">
            <v>22389776</v>
          </cell>
        </row>
        <row r="993">
          <cell r="J993">
            <v>22389776</v>
          </cell>
          <cell r="O993">
            <v>22389776</v>
          </cell>
          <cell r="P993">
            <v>22389776</v>
          </cell>
          <cell r="Q993">
            <v>22389776</v>
          </cell>
        </row>
        <row r="994">
          <cell r="J994">
            <v>22389776</v>
          </cell>
          <cell r="O994">
            <v>22389776</v>
          </cell>
          <cell r="P994">
            <v>22389776</v>
          </cell>
          <cell r="Q994">
            <v>22389776</v>
          </cell>
        </row>
        <row r="995">
          <cell r="J995">
            <v>22389776</v>
          </cell>
          <cell r="O995">
            <v>22389776</v>
          </cell>
          <cell r="P995">
            <v>22389776</v>
          </cell>
          <cell r="Q995">
            <v>22389776</v>
          </cell>
        </row>
        <row r="996">
          <cell r="J996">
            <v>22389776</v>
          </cell>
          <cell r="O996">
            <v>22389776</v>
          </cell>
          <cell r="P996">
            <v>22389776</v>
          </cell>
          <cell r="Q996">
            <v>22389776</v>
          </cell>
        </row>
        <row r="997">
          <cell r="J997">
            <v>22389776</v>
          </cell>
          <cell r="O997">
            <v>22389776</v>
          </cell>
          <cell r="P997">
            <v>22389776</v>
          </cell>
          <cell r="Q997">
            <v>22389776</v>
          </cell>
        </row>
        <row r="998">
          <cell r="J998">
            <v>22389776</v>
          </cell>
          <cell r="O998">
            <v>22389776</v>
          </cell>
          <cell r="P998">
            <v>22389776</v>
          </cell>
          <cell r="Q998">
            <v>22389776</v>
          </cell>
        </row>
        <row r="999">
          <cell r="J999">
            <v>22389776</v>
          </cell>
          <cell r="O999">
            <v>22389776</v>
          </cell>
          <cell r="P999">
            <v>22389776</v>
          </cell>
          <cell r="Q999">
            <v>22389776</v>
          </cell>
        </row>
        <row r="1000">
          <cell r="J1000">
            <v>22389776</v>
          </cell>
          <cell r="O1000">
            <v>22389776</v>
          </cell>
          <cell r="P1000">
            <v>22389776</v>
          </cell>
          <cell r="Q1000">
            <v>22389776</v>
          </cell>
        </row>
        <row r="1001">
          <cell r="J1001">
            <v>22389776</v>
          </cell>
          <cell r="O1001">
            <v>22389776</v>
          </cell>
          <cell r="P1001">
            <v>22389776</v>
          </cell>
          <cell r="Q1001">
            <v>22389776</v>
          </cell>
        </row>
        <row r="1002">
          <cell r="J1002">
            <v>22389776</v>
          </cell>
          <cell r="O1002">
            <v>22389776</v>
          </cell>
          <cell r="P1002">
            <v>22389776</v>
          </cell>
          <cell r="Q1002">
            <v>22389776</v>
          </cell>
        </row>
        <row r="1003">
          <cell r="J1003">
            <v>22389776</v>
          </cell>
          <cell r="O1003">
            <v>22389776</v>
          </cell>
          <cell r="P1003">
            <v>22389776</v>
          </cell>
          <cell r="Q1003">
            <v>22389776</v>
          </cell>
        </row>
        <row r="1004">
          <cell r="J1004">
            <v>22389776</v>
          </cell>
          <cell r="O1004">
            <v>22389776</v>
          </cell>
          <cell r="P1004">
            <v>22389776</v>
          </cell>
          <cell r="Q1004">
            <v>22389776</v>
          </cell>
        </row>
        <row r="1005">
          <cell r="J1005">
            <v>22389776</v>
          </cell>
          <cell r="O1005">
            <v>22389776</v>
          </cell>
          <cell r="P1005">
            <v>22389776</v>
          </cell>
          <cell r="Q1005">
            <v>22389776</v>
          </cell>
        </row>
        <row r="1006">
          <cell r="J1006">
            <v>22389776</v>
          </cell>
          <cell r="O1006">
            <v>22389776</v>
          </cell>
          <cell r="P1006">
            <v>22389776</v>
          </cell>
          <cell r="Q1006">
            <v>22389776</v>
          </cell>
        </row>
        <row r="1007">
          <cell r="J1007">
            <v>22389776</v>
          </cell>
          <cell r="O1007">
            <v>22389776</v>
          </cell>
          <cell r="P1007">
            <v>22389776</v>
          </cell>
          <cell r="Q1007">
            <v>22389776</v>
          </cell>
        </row>
        <row r="1008">
          <cell r="J1008">
            <v>22389776</v>
          </cell>
          <cell r="O1008">
            <v>22389776</v>
          </cell>
          <cell r="P1008">
            <v>22389776</v>
          </cell>
          <cell r="Q1008">
            <v>22389776</v>
          </cell>
        </row>
        <row r="1009">
          <cell r="J1009">
            <v>22389776</v>
          </cell>
          <cell r="O1009">
            <v>22389776</v>
          </cell>
          <cell r="P1009">
            <v>22389776</v>
          </cell>
          <cell r="Q1009">
            <v>22389776</v>
          </cell>
        </row>
        <row r="1010">
          <cell r="J1010">
            <v>22389776</v>
          </cell>
          <cell r="O1010">
            <v>22389776</v>
          </cell>
          <cell r="P1010">
            <v>22389776</v>
          </cell>
          <cell r="Q1010">
            <v>22389776</v>
          </cell>
        </row>
        <row r="1011">
          <cell r="J1011">
            <v>22389776</v>
          </cell>
          <cell r="O1011">
            <v>22389776</v>
          </cell>
          <cell r="P1011">
            <v>22389776</v>
          </cell>
          <cell r="Q1011">
            <v>22389776</v>
          </cell>
        </row>
        <row r="1012">
          <cell r="J1012">
            <v>22389776</v>
          </cell>
          <cell r="O1012">
            <v>22389776</v>
          </cell>
          <cell r="P1012">
            <v>22389776</v>
          </cell>
          <cell r="Q1012">
            <v>22389776</v>
          </cell>
        </row>
        <row r="1013">
          <cell r="J1013">
            <v>22389776</v>
          </cell>
          <cell r="O1013">
            <v>22389776</v>
          </cell>
          <cell r="P1013">
            <v>22389776</v>
          </cell>
          <cell r="Q1013">
            <v>22389776</v>
          </cell>
        </row>
        <row r="1014">
          <cell r="J1014">
            <v>22389776</v>
          </cell>
          <cell r="O1014">
            <v>22389776</v>
          </cell>
          <cell r="P1014">
            <v>22389776</v>
          </cell>
          <cell r="Q1014">
            <v>22389776</v>
          </cell>
        </row>
        <row r="1015">
          <cell r="J1015">
            <v>22389776</v>
          </cell>
          <cell r="O1015">
            <v>22389776</v>
          </cell>
          <cell r="P1015">
            <v>22389776</v>
          </cell>
          <cell r="Q1015">
            <v>22389776</v>
          </cell>
        </row>
        <row r="1016">
          <cell r="J1016">
            <v>22389776</v>
          </cell>
          <cell r="O1016">
            <v>22389776</v>
          </cell>
          <cell r="P1016">
            <v>22389776</v>
          </cell>
          <cell r="Q1016">
            <v>22389776</v>
          </cell>
        </row>
        <row r="1017">
          <cell r="J1017">
            <v>22389776</v>
          </cell>
          <cell r="O1017">
            <v>22389776</v>
          </cell>
          <cell r="P1017">
            <v>22389776</v>
          </cell>
          <cell r="Q1017">
            <v>22389776</v>
          </cell>
        </row>
        <row r="1018">
          <cell r="J1018">
            <v>22389776</v>
          </cell>
          <cell r="O1018">
            <v>22389776</v>
          </cell>
          <cell r="P1018">
            <v>22389776</v>
          </cell>
          <cell r="Q1018">
            <v>22389776</v>
          </cell>
        </row>
        <row r="1019">
          <cell r="J1019">
            <v>22389776</v>
          </cell>
          <cell r="O1019">
            <v>22389776</v>
          </cell>
          <cell r="P1019">
            <v>22389776</v>
          </cell>
          <cell r="Q1019">
            <v>22389776</v>
          </cell>
        </row>
        <row r="1020">
          <cell r="J1020">
            <v>22389776</v>
          </cell>
          <cell r="O1020">
            <v>22389776</v>
          </cell>
          <cell r="P1020">
            <v>22389776</v>
          </cell>
          <cell r="Q1020">
            <v>22389776</v>
          </cell>
        </row>
        <row r="1021">
          <cell r="J1021">
            <v>22389776</v>
          </cell>
          <cell r="O1021">
            <v>22389776</v>
          </cell>
          <cell r="P1021">
            <v>22389776</v>
          </cell>
          <cell r="Q1021">
            <v>22389776</v>
          </cell>
        </row>
        <row r="1022">
          <cell r="J1022">
            <v>22389776</v>
          </cell>
          <cell r="O1022">
            <v>22389776</v>
          </cell>
          <cell r="P1022">
            <v>22389776</v>
          </cell>
          <cell r="Q1022">
            <v>22389776</v>
          </cell>
        </row>
        <row r="1023">
          <cell r="J1023">
            <v>22389776</v>
          </cell>
          <cell r="O1023">
            <v>22389776</v>
          </cell>
          <cell r="P1023">
            <v>22389776</v>
          </cell>
          <cell r="Q1023">
            <v>22389776</v>
          </cell>
        </row>
        <row r="1024">
          <cell r="J1024">
            <v>22389776</v>
          </cell>
          <cell r="O1024">
            <v>22389776</v>
          </cell>
          <cell r="P1024">
            <v>22389776</v>
          </cell>
          <cell r="Q1024">
            <v>22389776</v>
          </cell>
        </row>
        <row r="1025">
          <cell r="J1025">
            <v>22389776</v>
          </cell>
          <cell r="O1025">
            <v>22389776</v>
          </cell>
          <cell r="P1025">
            <v>22389776</v>
          </cell>
          <cell r="Q1025">
            <v>22389776</v>
          </cell>
        </row>
        <row r="1026">
          <cell r="J1026">
            <v>22389776</v>
          </cell>
          <cell r="O1026">
            <v>22389776</v>
          </cell>
          <cell r="P1026">
            <v>22389776</v>
          </cell>
          <cell r="Q1026">
            <v>22389776</v>
          </cell>
        </row>
        <row r="1027">
          <cell r="J1027">
            <v>22389776</v>
          </cell>
          <cell r="O1027">
            <v>22389776</v>
          </cell>
          <cell r="P1027">
            <v>22389776</v>
          </cell>
          <cell r="Q1027">
            <v>22389776</v>
          </cell>
        </row>
        <row r="1028">
          <cell r="J1028">
            <v>22389776</v>
          </cell>
          <cell r="O1028">
            <v>22389776</v>
          </cell>
          <cell r="P1028">
            <v>22389776</v>
          </cell>
          <cell r="Q1028">
            <v>22389776</v>
          </cell>
        </row>
        <row r="1029">
          <cell r="J1029">
            <v>22389776</v>
          </cell>
          <cell r="O1029">
            <v>22389776</v>
          </cell>
          <cell r="P1029">
            <v>22389776</v>
          </cell>
          <cell r="Q1029">
            <v>22389776</v>
          </cell>
        </row>
        <row r="1030">
          <cell r="J1030">
            <v>22389776</v>
          </cell>
          <cell r="O1030">
            <v>22389776</v>
          </cell>
          <cell r="P1030">
            <v>22389776</v>
          </cell>
          <cell r="Q1030">
            <v>22389776</v>
          </cell>
        </row>
        <row r="1031">
          <cell r="J1031">
            <v>22389776</v>
          </cell>
          <cell r="O1031">
            <v>22389776</v>
          </cell>
          <cell r="P1031">
            <v>22389776</v>
          </cell>
          <cell r="Q1031">
            <v>22389776</v>
          </cell>
        </row>
        <row r="1032">
          <cell r="J1032">
            <v>22389776</v>
          </cell>
          <cell r="O1032">
            <v>22389776</v>
          </cell>
          <cell r="P1032">
            <v>22389776</v>
          </cell>
          <cell r="Q1032">
            <v>22389776</v>
          </cell>
        </row>
        <row r="1033">
          <cell r="J1033">
            <v>22389776</v>
          </cell>
          <cell r="O1033">
            <v>22389776</v>
          </cell>
          <cell r="P1033">
            <v>22389776</v>
          </cell>
          <cell r="Q1033">
            <v>22389776</v>
          </cell>
        </row>
        <row r="1034">
          <cell r="J1034">
            <v>22389776</v>
          </cell>
          <cell r="O1034">
            <v>22389776</v>
          </cell>
          <cell r="P1034">
            <v>22389776</v>
          </cell>
          <cell r="Q1034">
            <v>22389776</v>
          </cell>
        </row>
        <row r="1035">
          <cell r="J1035">
            <v>22389776</v>
          </cell>
          <cell r="O1035">
            <v>22389776</v>
          </cell>
          <cell r="P1035">
            <v>22389776</v>
          </cell>
          <cell r="Q1035">
            <v>22389776</v>
          </cell>
        </row>
        <row r="1036">
          <cell r="J1036">
            <v>22389776</v>
          </cell>
          <cell r="O1036">
            <v>22389776</v>
          </cell>
          <cell r="P1036">
            <v>22389776</v>
          </cell>
          <cell r="Q1036">
            <v>22389776</v>
          </cell>
        </row>
        <row r="1037">
          <cell r="J1037">
            <v>22389776</v>
          </cell>
          <cell r="O1037">
            <v>22389776</v>
          </cell>
          <cell r="P1037">
            <v>22389776</v>
          </cell>
          <cell r="Q1037">
            <v>22389776</v>
          </cell>
        </row>
        <row r="1038">
          <cell r="J1038">
            <v>22389776</v>
          </cell>
          <cell r="O1038">
            <v>22389776</v>
          </cell>
          <cell r="P1038">
            <v>22389776</v>
          </cell>
          <cell r="Q1038">
            <v>22389776</v>
          </cell>
        </row>
        <row r="1039">
          <cell r="J1039">
            <v>22389776</v>
          </cell>
          <cell r="O1039">
            <v>22389776</v>
          </cell>
          <cell r="P1039">
            <v>22389776</v>
          </cell>
          <cell r="Q1039">
            <v>22389776</v>
          </cell>
        </row>
        <row r="1040">
          <cell r="J1040">
            <v>22389776</v>
          </cell>
          <cell r="O1040">
            <v>22389776</v>
          </cell>
          <cell r="P1040">
            <v>22389776</v>
          </cell>
          <cell r="Q1040">
            <v>22389776</v>
          </cell>
        </row>
        <row r="1041">
          <cell r="J1041">
            <v>22389776</v>
          </cell>
          <cell r="O1041">
            <v>22389776</v>
          </cell>
          <cell r="P1041">
            <v>22389776</v>
          </cell>
          <cell r="Q1041">
            <v>22389776</v>
          </cell>
        </row>
        <row r="1042">
          <cell r="J1042">
            <v>22389776</v>
          </cell>
          <cell r="O1042">
            <v>22389776</v>
          </cell>
          <cell r="P1042">
            <v>22389776</v>
          </cell>
          <cell r="Q1042">
            <v>22389776</v>
          </cell>
        </row>
        <row r="1043">
          <cell r="J1043">
            <v>22389776</v>
          </cell>
          <cell r="O1043">
            <v>22389776</v>
          </cell>
          <cell r="P1043">
            <v>22389776</v>
          </cell>
          <cell r="Q1043">
            <v>22389776</v>
          </cell>
        </row>
        <row r="1044">
          <cell r="J1044">
            <v>22389776</v>
          </cell>
          <cell r="O1044">
            <v>22389776</v>
          </cell>
          <cell r="P1044">
            <v>22389776</v>
          </cell>
          <cell r="Q1044">
            <v>22389776</v>
          </cell>
        </row>
        <row r="1045">
          <cell r="J1045">
            <v>22389776</v>
          </cell>
          <cell r="O1045">
            <v>22389776</v>
          </cell>
          <cell r="P1045">
            <v>22389776</v>
          </cell>
          <cell r="Q1045">
            <v>22389776</v>
          </cell>
        </row>
        <row r="1046">
          <cell r="J1046">
            <v>22389776</v>
          </cell>
          <cell r="O1046">
            <v>22389776</v>
          </cell>
          <cell r="P1046">
            <v>22389776</v>
          </cell>
          <cell r="Q1046">
            <v>22389776</v>
          </cell>
        </row>
        <row r="1047">
          <cell r="J1047">
            <v>22389776</v>
          </cell>
          <cell r="O1047">
            <v>22389776</v>
          </cell>
          <cell r="P1047">
            <v>22389776</v>
          </cell>
          <cell r="Q1047">
            <v>22389776</v>
          </cell>
        </row>
        <row r="1048">
          <cell r="J1048">
            <v>22389776</v>
          </cell>
          <cell r="O1048">
            <v>22389776</v>
          </cell>
          <cell r="P1048">
            <v>22389776</v>
          </cell>
          <cell r="Q1048">
            <v>22389776</v>
          </cell>
        </row>
        <row r="1049">
          <cell r="J1049">
            <v>22389776</v>
          </cell>
          <cell r="O1049">
            <v>22389776</v>
          </cell>
          <cell r="P1049">
            <v>22389776</v>
          </cell>
          <cell r="Q1049">
            <v>22389776</v>
          </cell>
        </row>
        <row r="1050">
          <cell r="J1050">
            <v>22389776</v>
          </cell>
          <cell r="O1050">
            <v>22389776</v>
          </cell>
          <cell r="P1050">
            <v>22389776</v>
          </cell>
          <cell r="Q1050">
            <v>22389776</v>
          </cell>
        </row>
        <row r="1051">
          <cell r="J1051">
            <v>22389776</v>
          </cell>
          <cell r="O1051">
            <v>22389776</v>
          </cell>
          <cell r="P1051">
            <v>22389776</v>
          </cell>
          <cell r="Q1051">
            <v>22389776</v>
          </cell>
        </row>
        <row r="1052">
          <cell r="J1052">
            <v>22389776</v>
          </cell>
          <cell r="O1052">
            <v>22389776</v>
          </cell>
          <cell r="P1052">
            <v>22389776</v>
          </cell>
          <cell r="Q1052">
            <v>22389776</v>
          </cell>
        </row>
        <row r="1053">
          <cell r="J1053">
            <v>22389776</v>
          </cell>
          <cell r="O1053">
            <v>22389776</v>
          </cell>
          <cell r="P1053">
            <v>22389776</v>
          </cell>
          <cell r="Q1053">
            <v>22389776</v>
          </cell>
        </row>
        <row r="1054">
          <cell r="J1054">
            <v>22389776</v>
          </cell>
          <cell r="O1054">
            <v>22389776</v>
          </cell>
          <cell r="P1054">
            <v>22389776</v>
          </cell>
          <cell r="Q1054">
            <v>22389776</v>
          </cell>
        </row>
        <row r="1055">
          <cell r="J1055">
            <v>22389776</v>
          </cell>
          <cell r="O1055">
            <v>22389776</v>
          </cell>
          <cell r="P1055">
            <v>22389776</v>
          </cell>
          <cell r="Q1055">
            <v>22389776</v>
          </cell>
        </row>
        <row r="1056">
          <cell r="J1056">
            <v>22389776</v>
          </cell>
          <cell r="O1056">
            <v>22389776</v>
          </cell>
          <cell r="P1056">
            <v>22389776</v>
          </cell>
          <cell r="Q1056">
            <v>22389776</v>
          </cell>
        </row>
        <row r="1057">
          <cell r="J1057">
            <v>22389776</v>
          </cell>
          <cell r="O1057">
            <v>22389776</v>
          </cell>
          <cell r="P1057">
            <v>22389776</v>
          </cell>
          <cell r="Q1057">
            <v>22389776</v>
          </cell>
        </row>
        <row r="1058">
          <cell r="J1058">
            <v>22389776</v>
          </cell>
          <cell r="O1058">
            <v>22389776</v>
          </cell>
          <cell r="P1058">
            <v>22389776</v>
          </cell>
          <cell r="Q1058">
            <v>22389776</v>
          </cell>
        </row>
        <row r="1059">
          <cell r="J1059">
            <v>22389776</v>
          </cell>
          <cell r="O1059">
            <v>22389776</v>
          </cell>
          <cell r="P1059">
            <v>22389776</v>
          </cell>
          <cell r="Q1059">
            <v>22389776</v>
          </cell>
        </row>
        <row r="1060">
          <cell r="J1060">
            <v>22389776</v>
          </cell>
          <cell r="O1060">
            <v>22389776</v>
          </cell>
          <cell r="P1060">
            <v>22389776</v>
          </cell>
          <cell r="Q1060">
            <v>22389776</v>
          </cell>
        </row>
        <row r="1061">
          <cell r="J1061">
            <v>22389776</v>
          </cell>
          <cell r="O1061">
            <v>22389776</v>
          </cell>
          <cell r="P1061">
            <v>22389776</v>
          </cell>
          <cell r="Q1061">
            <v>22389776</v>
          </cell>
        </row>
        <row r="1062">
          <cell r="J1062">
            <v>22389776</v>
          </cell>
          <cell r="O1062">
            <v>22389776</v>
          </cell>
          <cell r="P1062">
            <v>22389776</v>
          </cell>
          <cell r="Q1062">
            <v>22389776</v>
          </cell>
        </row>
        <row r="1063">
          <cell r="J1063">
            <v>22389776</v>
          </cell>
          <cell r="O1063">
            <v>22389776</v>
          </cell>
          <cell r="P1063">
            <v>22389776</v>
          </cell>
          <cell r="Q1063">
            <v>22389776</v>
          </cell>
        </row>
        <row r="1064">
          <cell r="J1064">
            <v>22389776</v>
          </cell>
          <cell r="O1064">
            <v>22389776</v>
          </cell>
          <cell r="P1064">
            <v>22389776</v>
          </cell>
          <cell r="Q1064">
            <v>22389776</v>
          </cell>
        </row>
        <row r="1065">
          <cell r="J1065">
            <v>22389776</v>
          </cell>
          <cell r="O1065">
            <v>22389776</v>
          </cell>
          <cell r="P1065">
            <v>22389776</v>
          </cell>
          <cell r="Q1065">
            <v>22389776</v>
          </cell>
        </row>
        <row r="1066">
          <cell r="J1066">
            <v>22389776</v>
          </cell>
          <cell r="O1066">
            <v>22389776</v>
          </cell>
          <cell r="P1066">
            <v>22389776</v>
          </cell>
          <cell r="Q1066">
            <v>22389776</v>
          </cell>
        </row>
        <row r="1067">
          <cell r="J1067">
            <v>22389776</v>
          </cell>
          <cell r="O1067">
            <v>22389776</v>
          </cell>
          <cell r="P1067">
            <v>22389776</v>
          </cell>
          <cell r="Q1067">
            <v>22389776</v>
          </cell>
        </row>
        <row r="1068">
          <cell r="J1068">
            <v>22389776</v>
          </cell>
          <cell r="O1068">
            <v>22389776</v>
          </cell>
          <cell r="P1068">
            <v>22389776</v>
          </cell>
          <cell r="Q1068">
            <v>22389776</v>
          </cell>
        </row>
        <row r="1069">
          <cell r="J1069">
            <v>22389776</v>
          </cell>
          <cell r="O1069">
            <v>22389776</v>
          </cell>
          <cell r="P1069">
            <v>22389776</v>
          </cell>
          <cell r="Q1069">
            <v>22389776</v>
          </cell>
        </row>
        <row r="1070">
          <cell r="J1070">
            <v>22389776</v>
          </cell>
          <cell r="O1070">
            <v>22389776</v>
          </cell>
          <cell r="P1070">
            <v>22389776</v>
          </cell>
          <cell r="Q1070">
            <v>22389776</v>
          </cell>
        </row>
        <row r="1071">
          <cell r="J1071">
            <v>22389776</v>
          </cell>
          <cell r="O1071">
            <v>22389776</v>
          </cell>
          <cell r="P1071">
            <v>22389776</v>
          </cell>
          <cell r="Q1071">
            <v>22389776</v>
          </cell>
        </row>
        <row r="1072">
          <cell r="J1072">
            <v>22389776</v>
          </cell>
          <cell r="O1072">
            <v>22389776</v>
          </cell>
          <cell r="P1072">
            <v>22389776</v>
          </cell>
          <cell r="Q1072">
            <v>22389776</v>
          </cell>
        </row>
        <row r="1073">
          <cell r="J1073">
            <v>22389776</v>
          </cell>
          <cell r="O1073">
            <v>22389776</v>
          </cell>
          <cell r="P1073">
            <v>22389776</v>
          </cell>
          <cell r="Q1073">
            <v>22389776</v>
          </cell>
        </row>
        <row r="1074">
          <cell r="J1074">
            <v>22389776</v>
          </cell>
          <cell r="O1074">
            <v>22389776</v>
          </cell>
          <cell r="P1074">
            <v>22389776</v>
          </cell>
          <cell r="Q1074">
            <v>22389776</v>
          </cell>
        </row>
        <row r="1075">
          <cell r="J1075">
            <v>22389776</v>
          </cell>
          <cell r="O1075">
            <v>22389776</v>
          </cell>
          <cell r="P1075">
            <v>22389776</v>
          </cell>
          <cell r="Q1075">
            <v>22389776</v>
          </cell>
        </row>
        <row r="1076">
          <cell r="J1076">
            <v>22389776</v>
          </cell>
          <cell r="O1076">
            <v>22389776</v>
          </cell>
          <cell r="P1076">
            <v>22389776</v>
          </cell>
          <cell r="Q1076">
            <v>22389776</v>
          </cell>
        </row>
        <row r="1077">
          <cell r="J1077">
            <v>22389776</v>
          </cell>
          <cell r="O1077">
            <v>22389776</v>
          </cell>
          <cell r="P1077">
            <v>22389776</v>
          </cell>
          <cell r="Q1077">
            <v>22389776</v>
          </cell>
        </row>
        <row r="1078">
          <cell r="J1078">
            <v>22389776</v>
          </cell>
          <cell r="O1078">
            <v>22389776</v>
          </cell>
          <cell r="P1078">
            <v>22389776</v>
          </cell>
          <cell r="Q1078">
            <v>22389776</v>
          </cell>
        </row>
        <row r="1079">
          <cell r="J1079">
            <v>22389776</v>
          </cell>
          <cell r="O1079">
            <v>22389776</v>
          </cell>
          <cell r="P1079">
            <v>22389776</v>
          </cell>
          <cell r="Q1079">
            <v>22389776</v>
          </cell>
        </row>
        <row r="1080">
          <cell r="J1080">
            <v>22389776</v>
          </cell>
          <cell r="O1080">
            <v>22389776</v>
          </cell>
          <cell r="P1080">
            <v>22389776</v>
          </cell>
          <cell r="Q1080">
            <v>22389776</v>
          </cell>
        </row>
        <row r="1081">
          <cell r="J1081">
            <v>22389776</v>
          </cell>
          <cell r="O1081">
            <v>22389776</v>
          </cell>
          <cell r="P1081">
            <v>22389776</v>
          </cell>
          <cell r="Q1081">
            <v>22389776</v>
          </cell>
        </row>
        <row r="1082">
          <cell r="J1082">
            <v>22389776</v>
          </cell>
          <cell r="O1082">
            <v>22389776</v>
          </cell>
          <cell r="P1082">
            <v>22389776</v>
          </cell>
          <cell r="Q1082">
            <v>22389776</v>
          </cell>
        </row>
        <row r="1083">
          <cell r="J1083">
            <v>22389776</v>
          </cell>
          <cell r="O1083">
            <v>22389776</v>
          </cell>
          <cell r="P1083">
            <v>22389776</v>
          </cell>
          <cell r="Q1083">
            <v>22389776</v>
          </cell>
        </row>
        <row r="1084">
          <cell r="J1084">
            <v>22389776</v>
          </cell>
          <cell r="O1084">
            <v>22389776</v>
          </cell>
          <cell r="P1084">
            <v>22389776</v>
          </cell>
          <cell r="Q1084">
            <v>22389776</v>
          </cell>
        </row>
        <row r="1085">
          <cell r="J1085">
            <v>22389776</v>
          </cell>
          <cell r="O1085">
            <v>22389776</v>
          </cell>
          <cell r="P1085">
            <v>22389776</v>
          </cell>
          <cell r="Q1085">
            <v>22389776</v>
          </cell>
        </row>
        <row r="1086">
          <cell r="J1086">
            <v>22389776</v>
          </cell>
          <cell r="O1086">
            <v>22389776</v>
          </cell>
          <cell r="P1086">
            <v>22389776</v>
          </cell>
          <cell r="Q1086">
            <v>22389776</v>
          </cell>
        </row>
        <row r="1087">
          <cell r="J1087">
            <v>22389776</v>
          </cell>
          <cell r="O1087">
            <v>22389776</v>
          </cell>
          <cell r="P1087">
            <v>22389776</v>
          </cell>
          <cell r="Q1087">
            <v>22389776</v>
          </cell>
        </row>
        <row r="1088">
          <cell r="J1088">
            <v>22389776</v>
          </cell>
          <cell r="O1088">
            <v>22389776</v>
          </cell>
          <cell r="P1088">
            <v>22389776</v>
          </cell>
          <cell r="Q1088">
            <v>22389776</v>
          </cell>
        </row>
        <row r="1089">
          <cell r="J1089">
            <v>22389776</v>
          </cell>
          <cell r="O1089">
            <v>22389776</v>
          </cell>
          <cell r="P1089">
            <v>22389776</v>
          </cell>
          <cell r="Q1089">
            <v>22389776</v>
          </cell>
        </row>
        <row r="1090">
          <cell r="J1090">
            <v>22389776</v>
          </cell>
          <cell r="O1090">
            <v>22389776</v>
          </cell>
          <cell r="P1090">
            <v>22389776</v>
          </cell>
          <cell r="Q1090">
            <v>22389776</v>
          </cell>
        </row>
        <row r="1091">
          <cell r="J1091">
            <v>22389776</v>
          </cell>
          <cell r="O1091">
            <v>22389776</v>
          </cell>
          <cell r="P1091">
            <v>22389776</v>
          </cell>
          <cell r="Q1091">
            <v>22389776</v>
          </cell>
        </row>
        <row r="1092">
          <cell r="J1092">
            <v>22389776</v>
          </cell>
          <cell r="O1092">
            <v>22389776</v>
          </cell>
          <cell r="P1092">
            <v>22389776</v>
          </cell>
          <cell r="Q1092">
            <v>22389776</v>
          </cell>
        </row>
        <row r="1093">
          <cell r="J1093">
            <v>22389776</v>
          </cell>
          <cell r="O1093">
            <v>22389776</v>
          </cell>
          <cell r="P1093">
            <v>22389776</v>
          </cell>
          <cell r="Q1093">
            <v>22389776</v>
          </cell>
        </row>
        <row r="1094">
          <cell r="J1094">
            <v>22389776</v>
          </cell>
          <cell r="O1094">
            <v>22389776</v>
          </cell>
          <cell r="P1094">
            <v>22389776</v>
          </cell>
          <cell r="Q1094">
            <v>22389776</v>
          </cell>
        </row>
        <row r="1095">
          <cell r="J1095">
            <v>22389776</v>
          </cell>
          <cell r="O1095">
            <v>22389776</v>
          </cell>
          <cell r="P1095">
            <v>22389776</v>
          </cell>
          <cell r="Q1095">
            <v>22389776</v>
          </cell>
        </row>
        <row r="1096">
          <cell r="J1096">
            <v>22389776</v>
          </cell>
          <cell r="O1096">
            <v>22389776</v>
          </cell>
          <cell r="P1096">
            <v>22389776</v>
          </cell>
          <cell r="Q1096">
            <v>22389776</v>
          </cell>
        </row>
        <row r="1097">
          <cell r="J1097">
            <v>22389776</v>
          </cell>
          <cell r="O1097">
            <v>22389776</v>
          </cell>
          <cell r="P1097">
            <v>22389776</v>
          </cell>
          <cell r="Q1097">
            <v>22389776</v>
          </cell>
        </row>
        <row r="1098">
          <cell r="J1098">
            <v>22389776</v>
          </cell>
          <cell r="O1098">
            <v>22389776</v>
          </cell>
          <cell r="P1098">
            <v>22389776</v>
          </cell>
          <cell r="Q1098">
            <v>22389776</v>
          </cell>
        </row>
        <row r="1099">
          <cell r="J1099">
            <v>22389776</v>
          </cell>
          <cell r="O1099">
            <v>22389776</v>
          </cell>
          <cell r="P1099">
            <v>22389776</v>
          </cell>
          <cell r="Q1099">
            <v>22389776</v>
          </cell>
        </row>
        <row r="1100">
          <cell r="J1100">
            <v>22389776</v>
          </cell>
          <cell r="O1100">
            <v>22389776</v>
          </cell>
          <cell r="P1100">
            <v>22389776</v>
          </cell>
          <cell r="Q1100">
            <v>22389776</v>
          </cell>
        </row>
        <row r="1101">
          <cell r="J1101">
            <v>22389776</v>
          </cell>
          <cell r="O1101">
            <v>22389776</v>
          </cell>
          <cell r="P1101">
            <v>22389776</v>
          </cell>
          <cell r="Q1101">
            <v>22389776</v>
          </cell>
        </row>
        <row r="1102">
          <cell r="J1102">
            <v>22389776</v>
          </cell>
          <cell r="O1102">
            <v>22389776</v>
          </cell>
          <cell r="P1102">
            <v>22389776</v>
          </cell>
          <cell r="Q1102">
            <v>22389776</v>
          </cell>
        </row>
        <row r="1103">
          <cell r="J1103">
            <v>22389776</v>
          </cell>
          <cell r="O1103">
            <v>22389776</v>
          </cell>
          <cell r="P1103">
            <v>22389776</v>
          </cell>
          <cell r="Q1103">
            <v>22389776</v>
          </cell>
        </row>
        <row r="1104">
          <cell r="J1104">
            <v>22389776</v>
          </cell>
          <cell r="O1104">
            <v>22389776</v>
          </cell>
          <cell r="P1104">
            <v>22389776</v>
          </cell>
          <cell r="Q1104">
            <v>22389776</v>
          </cell>
        </row>
        <row r="1105">
          <cell r="J1105">
            <v>22389776</v>
          </cell>
          <cell r="O1105">
            <v>22389776</v>
          </cell>
          <cell r="P1105">
            <v>22389776</v>
          </cell>
          <cell r="Q1105">
            <v>22389776</v>
          </cell>
        </row>
        <row r="1106">
          <cell r="J1106">
            <v>22389776</v>
          </cell>
          <cell r="O1106">
            <v>22389776</v>
          </cell>
          <cell r="P1106">
            <v>22389776</v>
          </cell>
          <cell r="Q1106">
            <v>22389776</v>
          </cell>
        </row>
        <row r="1107">
          <cell r="J1107">
            <v>22389776</v>
          </cell>
          <cell r="O1107">
            <v>22389776</v>
          </cell>
          <cell r="P1107">
            <v>22389776</v>
          </cell>
          <cell r="Q1107">
            <v>22389776</v>
          </cell>
        </row>
        <row r="1108">
          <cell r="J1108">
            <v>22389776</v>
          </cell>
          <cell r="O1108">
            <v>22389776</v>
          </cell>
          <cell r="P1108">
            <v>22389776</v>
          </cell>
          <cell r="Q1108">
            <v>22389776</v>
          </cell>
        </row>
        <row r="1109">
          <cell r="J1109">
            <v>22389776</v>
          </cell>
          <cell r="O1109">
            <v>22389776</v>
          </cell>
          <cell r="P1109">
            <v>22389776</v>
          </cell>
          <cell r="Q1109">
            <v>22389776</v>
          </cell>
        </row>
        <row r="1110">
          <cell r="J1110">
            <v>22389776</v>
          </cell>
          <cell r="O1110">
            <v>22389776</v>
          </cell>
          <cell r="P1110">
            <v>22389776</v>
          </cell>
          <cell r="Q1110">
            <v>22389776</v>
          </cell>
        </row>
        <row r="1111">
          <cell r="J1111">
            <v>22389776</v>
          </cell>
          <cell r="O1111">
            <v>22389776</v>
          </cell>
          <cell r="P1111">
            <v>22389776</v>
          </cell>
          <cell r="Q1111">
            <v>22389776</v>
          </cell>
        </row>
        <row r="1112">
          <cell r="J1112">
            <v>22389776</v>
          </cell>
          <cell r="O1112">
            <v>22389776</v>
          </cell>
          <cell r="P1112">
            <v>22389776</v>
          </cell>
          <cell r="Q1112">
            <v>22389776</v>
          </cell>
        </row>
        <row r="1113">
          <cell r="J1113">
            <v>22389776</v>
          </cell>
          <cell r="O1113">
            <v>22389776</v>
          </cell>
          <cell r="P1113">
            <v>22389776</v>
          </cell>
          <cell r="Q1113">
            <v>22389776</v>
          </cell>
        </row>
        <row r="1114">
          <cell r="J1114">
            <v>22389776</v>
          </cell>
          <cell r="O1114">
            <v>22389776</v>
          </cell>
          <cell r="P1114">
            <v>22389776</v>
          </cell>
          <cell r="Q1114">
            <v>22389776</v>
          </cell>
        </row>
        <row r="1115">
          <cell r="J1115">
            <v>22389776</v>
          </cell>
          <cell r="O1115">
            <v>22389776</v>
          </cell>
          <cell r="P1115">
            <v>22389776</v>
          </cell>
          <cell r="Q1115">
            <v>22389776</v>
          </cell>
        </row>
        <row r="1116">
          <cell r="J1116">
            <v>22389776</v>
          </cell>
          <cell r="O1116">
            <v>22389776</v>
          </cell>
          <cell r="P1116">
            <v>22389776</v>
          </cell>
          <cell r="Q1116">
            <v>22389776</v>
          </cell>
        </row>
        <row r="1117">
          <cell r="J1117">
            <v>22389776</v>
          </cell>
          <cell r="O1117">
            <v>22389776</v>
          </cell>
          <cell r="P1117">
            <v>22389776</v>
          </cell>
          <cell r="Q1117">
            <v>22389776</v>
          </cell>
        </row>
        <row r="1118">
          <cell r="J1118">
            <v>22389776</v>
          </cell>
          <cell r="O1118">
            <v>22389776</v>
          </cell>
          <cell r="P1118">
            <v>22389776</v>
          </cell>
          <cell r="Q1118">
            <v>22389776</v>
          </cell>
        </row>
        <row r="1119">
          <cell r="J1119">
            <v>22389776</v>
          </cell>
          <cell r="O1119">
            <v>22389776</v>
          </cell>
          <cell r="P1119">
            <v>22389776</v>
          </cell>
          <cell r="Q1119">
            <v>22389776</v>
          </cell>
        </row>
        <row r="1120">
          <cell r="J1120">
            <v>22389776</v>
          </cell>
          <cell r="O1120">
            <v>22389776</v>
          </cell>
          <cell r="P1120">
            <v>22389776</v>
          </cell>
          <cell r="Q1120">
            <v>22389776</v>
          </cell>
        </row>
        <row r="1121">
          <cell r="J1121">
            <v>22389776</v>
          </cell>
          <cell r="O1121">
            <v>22389776</v>
          </cell>
          <cell r="P1121">
            <v>22389776</v>
          </cell>
          <cell r="Q1121">
            <v>22389776</v>
          </cell>
        </row>
        <row r="1122">
          <cell r="J1122">
            <v>22389776</v>
          </cell>
          <cell r="O1122">
            <v>22389776</v>
          </cell>
          <cell r="P1122">
            <v>22389776</v>
          </cell>
          <cell r="Q1122">
            <v>22389776</v>
          </cell>
        </row>
        <row r="1123">
          <cell r="J1123">
            <v>22389776</v>
          </cell>
          <cell r="O1123">
            <v>22389776</v>
          </cell>
          <cell r="P1123">
            <v>22389776</v>
          </cell>
          <cell r="Q1123">
            <v>22389776</v>
          </cell>
        </row>
        <row r="1124">
          <cell r="J1124">
            <v>22389776</v>
          </cell>
          <cell r="O1124">
            <v>22389776</v>
          </cell>
          <cell r="P1124">
            <v>22389776</v>
          </cell>
          <cell r="Q1124">
            <v>22389776</v>
          </cell>
        </row>
        <row r="1125">
          <cell r="J1125">
            <v>22389776</v>
          </cell>
          <cell r="O1125">
            <v>22389776</v>
          </cell>
          <cell r="P1125">
            <v>22389776</v>
          </cell>
          <cell r="Q1125">
            <v>22389776</v>
          </cell>
        </row>
        <row r="1126">
          <cell r="J1126">
            <v>22389776</v>
          </cell>
          <cell r="O1126">
            <v>22389776</v>
          </cell>
          <cell r="P1126">
            <v>22389776</v>
          </cell>
          <cell r="Q1126">
            <v>22389776</v>
          </cell>
        </row>
        <row r="1127">
          <cell r="J1127">
            <v>22389776</v>
          </cell>
          <cell r="O1127">
            <v>22389776</v>
          </cell>
          <cell r="P1127">
            <v>22389776</v>
          </cell>
          <cell r="Q1127">
            <v>22389776</v>
          </cell>
        </row>
        <row r="1128">
          <cell r="J1128">
            <v>22389776</v>
          </cell>
          <cell r="O1128">
            <v>22389776</v>
          </cell>
          <cell r="P1128">
            <v>22389776</v>
          </cell>
          <cell r="Q1128">
            <v>22389776</v>
          </cell>
        </row>
        <row r="1129">
          <cell r="J1129">
            <v>22389776</v>
          </cell>
          <cell r="O1129">
            <v>22389776</v>
          </cell>
          <cell r="P1129">
            <v>22389776</v>
          </cell>
          <cell r="Q1129">
            <v>22389776</v>
          </cell>
        </row>
        <row r="1130">
          <cell r="J1130">
            <v>22389776</v>
          </cell>
          <cell r="O1130">
            <v>22389776</v>
          </cell>
          <cell r="P1130">
            <v>22389776</v>
          </cell>
          <cell r="Q1130">
            <v>22389776</v>
          </cell>
        </row>
        <row r="1131">
          <cell r="J1131">
            <v>22389776</v>
          </cell>
          <cell r="O1131">
            <v>22389776</v>
          </cell>
          <cell r="P1131">
            <v>22389776</v>
          </cell>
          <cell r="Q1131">
            <v>22389776</v>
          </cell>
        </row>
        <row r="1132">
          <cell r="J1132">
            <v>22389776</v>
          </cell>
          <cell r="O1132">
            <v>22389776</v>
          </cell>
          <cell r="P1132">
            <v>22389776</v>
          </cell>
          <cell r="Q1132">
            <v>22389776</v>
          </cell>
        </row>
        <row r="1133">
          <cell r="J1133">
            <v>22389776</v>
          </cell>
          <cell r="O1133">
            <v>22389776</v>
          </cell>
          <cell r="P1133">
            <v>22389776</v>
          </cell>
          <cell r="Q1133">
            <v>22389776</v>
          </cell>
        </row>
        <row r="1134">
          <cell r="J1134">
            <v>22389776</v>
          </cell>
          <cell r="O1134">
            <v>22389776</v>
          </cell>
          <cell r="P1134">
            <v>22389776</v>
          </cell>
          <cell r="Q1134">
            <v>22389776</v>
          </cell>
        </row>
        <row r="1135">
          <cell r="J1135">
            <v>22389776</v>
          </cell>
          <cell r="O1135">
            <v>22389776</v>
          </cell>
          <cell r="P1135">
            <v>22389776</v>
          </cell>
          <cell r="Q1135">
            <v>22389776</v>
          </cell>
        </row>
        <row r="1136">
          <cell r="J1136">
            <v>22389776</v>
          </cell>
          <cell r="O1136">
            <v>22389776</v>
          </cell>
          <cell r="P1136">
            <v>22389776</v>
          </cell>
          <cell r="Q1136">
            <v>22389776</v>
          </cell>
        </row>
        <row r="1137">
          <cell r="J1137">
            <v>22389776</v>
          </cell>
          <cell r="O1137">
            <v>22389776</v>
          </cell>
          <cell r="P1137">
            <v>22389776</v>
          </cell>
          <cell r="Q1137">
            <v>22389776</v>
          </cell>
        </row>
        <row r="1138">
          <cell r="J1138">
            <v>22389776</v>
          </cell>
          <cell r="O1138">
            <v>22389776</v>
          </cell>
          <cell r="P1138">
            <v>22389776</v>
          </cell>
          <cell r="Q1138">
            <v>22389776</v>
          </cell>
        </row>
        <row r="1139">
          <cell r="J1139">
            <v>22389776</v>
          </cell>
          <cell r="O1139">
            <v>22389776</v>
          </cell>
          <cell r="P1139">
            <v>22389776</v>
          </cell>
          <cell r="Q1139">
            <v>22389776</v>
          </cell>
        </row>
        <row r="1140">
          <cell r="J1140">
            <v>22389776</v>
          </cell>
          <cell r="O1140">
            <v>22389776</v>
          </cell>
          <cell r="P1140">
            <v>22389776</v>
          </cell>
          <cell r="Q1140">
            <v>22389776</v>
          </cell>
        </row>
        <row r="1141">
          <cell r="J1141">
            <v>22389776</v>
          </cell>
          <cell r="O1141">
            <v>22389776</v>
          </cell>
          <cell r="P1141">
            <v>22389776</v>
          </cell>
          <cell r="Q1141">
            <v>22389776</v>
          </cell>
        </row>
        <row r="1142">
          <cell r="J1142">
            <v>22389776</v>
          </cell>
          <cell r="O1142">
            <v>22389776</v>
          </cell>
          <cell r="P1142">
            <v>22389776</v>
          </cell>
          <cell r="Q1142">
            <v>22389776</v>
          </cell>
        </row>
        <row r="1143">
          <cell r="J1143">
            <v>22389776</v>
          </cell>
          <cell r="O1143">
            <v>22389776</v>
          </cell>
          <cell r="P1143">
            <v>22389776</v>
          </cell>
          <cell r="Q1143">
            <v>22389776</v>
          </cell>
        </row>
        <row r="1144">
          <cell r="J1144">
            <v>22389776</v>
          </cell>
          <cell r="O1144">
            <v>22389776</v>
          </cell>
          <cell r="P1144">
            <v>22389776</v>
          </cell>
          <cell r="Q1144">
            <v>22389776</v>
          </cell>
        </row>
        <row r="1145">
          <cell r="J1145">
            <v>22389776</v>
          </cell>
          <cell r="O1145">
            <v>22389776</v>
          </cell>
          <cell r="P1145">
            <v>22389776</v>
          </cell>
          <cell r="Q1145">
            <v>22389776</v>
          </cell>
        </row>
        <row r="1146">
          <cell r="J1146">
            <v>22389776</v>
          </cell>
          <cell r="O1146">
            <v>22389776</v>
          </cell>
          <cell r="P1146">
            <v>22389776</v>
          </cell>
          <cell r="Q1146">
            <v>22389776</v>
          </cell>
        </row>
        <row r="1147">
          <cell r="J1147">
            <v>22389776</v>
          </cell>
          <cell r="O1147">
            <v>22389776</v>
          </cell>
          <cell r="P1147">
            <v>22389776</v>
          </cell>
          <cell r="Q1147">
            <v>22389776</v>
          </cell>
        </row>
        <row r="1148">
          <cell r="J1148">
            <v>22389776</v>
          </cell>
          <cell r="O1148">
            <v>22389776</v>
          </cell>
          <cell r="P1148">
            <v>22389776</v>
          </cell>
          <cell r="Q1148">
            <v>22389776</v>
          </cell>
        </row>
        <row r="1149">
          <cell r="J1149">
            <v>22389776</v>
          </cell>
          <cell r="O1149">
            <v>22389776</v>
          </cell>
          <cell r="P1149">
            <v>22389776</v>
          </cell>
          <cell r="Q1149">
            <v>22389776</v>
          </cell>
        </row>
        <row r="1150">
          <cell r="J1150">
            <v>22389776</v>
          </cell>
          <cell r="O1150">
            <v>22389776</v>
          </cell>
          <cell r="P1150">
            <v>22389776</v>
          </cell>
          <cell r="Q1150">
            <v>22389776</v>
          </cell>
        </row>
        <row r="1151">
          <cell r="J1151">
            <v>22389776</v>
          </cell>
          <cell r="O1151">
            <v>22389776</v>
          </cell>
          <cell r="P1151">
            <v>22389776</v>
          </cell>
          <cell r="Q1151">
            <v>22389776</v>
          </cell>
        </row>
        <row r="1152">
          <cell r="J1152">
            <v>22389776</v>
          </cell>
          <cell r="O1152">
            <v>22389776</v>
          </cell>
          <cell r="P1152">
            <v>22389776</v>
          </cell>
          <cell r="Q1152">
            <v>22389776</v>
          </cell>
        </row>
        <row r="1153">
          <cell r="J1153">
            <v>22389776</v>
          </cell>
          <cell r="O1153">
            <v>22389776</v>
          </cell>
          <cell r="P1153">
            <v>22389776</v>
          </cell>
          <cell r="Q1153">
            <v>22389776</v>
          </cell>
        </row>
        <row r="1154">
          <cell r="J1154">
            <v>22389776</v>
          </cell>
          <cell r="O1154">
            <v>22389776</v>
          </cell>
          <cell r="P1154">
            <v>22389776</v>
          </cell>
          <cell r="Q1154">
            <v>22389776</v>
          </cell>
        </row>
        <row r="1155">
          <cell r="J1155">
            <v>22389776</v>
          </cell>
          <cell r="O1155">
            <v>22389776</v>
          </cell>
          <cell r="P1155">
            <v>22389776</v>
          </cell>
          <cell r="Q1155">
            <v>22389776</v>
          </cell>
        </row>
        <row r="1156">
          <cell r="J1156">
            <v>22389776</v>
          </cell>
          <cell r="O1156">
            <v>22389776</v>
          </cell>
          <cell r="P1156">
            <v>22389776</v>
          </cell>
          <cell r="Q1156">
            <v>22389776</v>
          </cell>
        </row>
        <row r="1157">
          <cell r="J1157">
            <v>22389776</v>
          </cell>
          <cell r="O1157">
            <v>22389776</v>
          </cell>
          <cell r="P1157">
            <v>22389776</v>
          </cell>
          <cell r="Q1157">
            <v>22389776</v>
          </cell>
        </row>
        <row r="1158">
          <cell r="J1158">
            <v>22389776</v>
          </cell>
          <cell r="O1158">
            <v>22389776</v>
          </cell>
          <cell r="P1158">
            <v>22389776</v>
          </cell>
          <cell r="Q1158">
            <v>22389776</v>
          </cell>
        </row>
        <row r="1159">
          <cell r="J1159">
            <v>22389776</v>
          </cell>
          <cell r="O1159">
            <v>22389776</v>
          </cell>
          <cell r="P1159">
            <v>22389776</v>
          </cell>
          <cell r="Q1159">
            <v>22389776</v>
          </cell>
        </row>
        <row r="1160">
          <cell r="J1160">
            <v>22389776</v>
          </cell>
          <cell r="O1160">
            <v>22389776</v>
          </cell>
          <cell r="P1160">
            <v>22389776</v>
          </cell>
          <cell r="Q1160">
            <v>22389776</v>
          </cell>
        </row>
        <row r="1161">
          <cell r="J1161">
            <v>22389776</v>
          </cell>
          <cell r="O1161">
            <v>22389776</v>
          </cell>
          <cell r="P1161">
            <v>22389776</v>
          </cell>
          <cell r="Q1161">
            <v>22389776</v>
          </cell>
        </row>
        <row r="1162">
          <cell r="J1162">
            <v>22389776</v>
          </cell>
          <cell r="O1162">
            <v>22389776</v>
          </cell>
          <cell r="P1162">
            <v>22389776</v>
          </cell>
          <cell r="Q1162">
            <v>22389776</v>
          </cell>
        </row>
        <row r="1163">
          <cell r="J1163">
            <v>22389776</v>
          </cell>
          <cell r="O1163">
            <v>22389776</v>
          </cell>
          <cell r="P1163">
            <v>22389776</v>
          </cell>
          <cell r="Q1163">
            <v>22389776</v>
          </cell>
        </row>
        <row r="1164">
          <cell r="J1164">
            <v>22389776</v>
          </cell>
          <cell r="O1164">
            <v>22389776</v>
          </cell>
          <cell r="P1164">
            <v>22389776</v>
          </cell>
          <cell r="Q1164">
            <v>22389776</v>
          </cell>
        </row>
        <row r="1165">
          <cell r="J1165">
            <v>22389776</v>
          </cell>
          <cell r="O1165">
            <v>22389776</v>
          </cell>
          <cell r="P1165">
            <v>22389776</v>
          </cell>
          <cell r="Q1165">
            <v>22389776</v>
          </cell>
        </row>
        <row r="1166">
          <cell r="J1166">
            <v>22389776</v>
          </cell>
          <cell r="O1166">
            <v>22389776</v>
          </cell>
          <cell r="P1166">
            <v>22389776</v>
          </cell>
          <cell r="Q1166">
            <v>22389776</v>
          </cell>
        </row>
        <row r="1167">
          <cell r="J1167">
            <v>22389776</v>
          </cell>
          <cell r="O1167">
            <v>22389776</v>
          </cell>
          <cell r="P1167">
            <v>22389776</v>
          </cell>
          <cell r="Q1167">
            <v>22389776</v>
          </cell>
        </row>
        <row r="1168">
          <cell r="J1168">
            <v>22389776</v>
          </cell>
          <cell r="O1168">
            <v>22389776</v>
          </cell>
          <cell r="P1168">
            <v>22389776</v>
          </cell>
          <cell r="Q1168">
            <v>22389776</v>
          </cell>
        </row>
        <row r="1169">
          <cell r="J1169">
            <v>22389776</v>
          </cell>
          <cell r="O1169">
            <v>22389776</v>
          </cell>
          <cell r="P1169">
            <v>22389776</v>
          </cell>
          <cell r="Q1169">
            <v>22389776</v>
          </cell>
        </row>
        <row r="1170">
          <cell r="J1170">
            <v>22389776</v>
          </cell>
          <cell r="O1170">
            <v>22389776</v>
          </cell>
          <cell r="P1170">
            <v>22389776</v>
          </cell>
          <cell r="Q1170">
            <v>22389776</v>
          </cell>
        </row>
        <row r="1171">
          <cell r="J1171">
            <v>22389776</v>
          </cell>
          <cell r="O1171">
            <v>22389776</v>
          </cell>
          <cell r="P1171">
            <v>22389776</v>
          </cell>
          <cell r="Q1171">
            <v>22389776</v>
          </cell>
        </row>
        <row r="1172">
          <cell r="J1172">
            <v>22389776</v>
          </cell>
          <cell r="O1172">
            <v>22389776</v>
          </cell>
          <cell r="P1172">
            <v>22389776</v>
          </cell>
          <cell r="Q1172">
            <v>22389776</v>
          </cell>
        </row>
        <row r="1173">
          <cell r="J1173">
            <v>22389776</v>
          </cell>
          <cell r="O1173">
            <v>22389776</v>
          </cell>
          <cell r="P1173">
            <v>22389776</v>
          </cell>
          <cell r="Q1173">
            <v>22389776</v>
          </cell>
        </row>
        <row r="1174">
          <cell r="J1174">
            <v>22389776</v>
          </cell>
          <cell r="O1174">
            <v>22389776</v>
          </cell>
          <cell r="P1174">
            <v>22389776</v>
          </cell>
          <cell r="Q1174">
            <v>22389776</v>
          </cell>
        </row>
        <row r="1175">
          <cell r="J1175">
            <v>22389776</v>
          </cell>
          <cell r="O1175">
            <v>22389776</v>
          </cell>
          <cell r="P1175">
            <v>22389776</v>
          </cell>
          <cell r="Q1175">
            <v>22389776</v>
          </cell>
        </row>
        <row r="1176">
          <cell r="J1176">
            <v>22389776</v>
          </cell>
          <cell r="O1176">
            <v>22389776</v>
          </cell>
          <cell r="P1176">
            <v>22389776</v>
          </cell>
          <cell r="Q1176">
            <v>22389776</v>
          </cell>
        </row>
        <row r="1177">
          <cell r="J1177">
            <v>22389776</v>
          </cell>
          <cell r="O1177">
            <v>22389776</v>
          </cell>
          <cell r="P1177">
            <v>22389776</v>
          </cell>
          <cell r="Q1177">
            <v>22389776</v>
          </cell>
        </row>
        <row r="1178">
          <cell r="J1178">
            <v>22389776</v>
          </cell>
          <cell r="O1178">
            <v>22389776</v>
          </cell>
          <cell r="P1178">
            <v>22389776</v>
          </cell>
          <cell r="Q1178">
            <v>22389776</v>
          </cell>
        </row>
        <row r="1179">
          <cell r="J1179">
            <v>22389776</v>
          </cell>
          <cell r="O1179">
            <v>22389776</v>
          </cell>
          <cell r="P1179">
            <v>22389776</v>
          </cell>
          <cell r="Q1179">
            <v>22389776</v>
          </cell>
        </row>
        <row r="1180">
          <cell r="J1180">
            <v>22389776</v>
          </cell>
          <cell r="O1180">
            <v>22389776</v>
          </cell>
          <cell r="P1180">
            <v>22389776</v>
          </cell>
          <cell r="Q1180">
            <v>22389776</v>
          </cell>
        </row>
        <row r="1181">
          <cell r="J1181">
            <v>22389776</v>
          </cell>
          <cell r="O1181">
            <v>22389776</v>
          </cell>
          <cell r="P1181">
            <v>22389776</v>
          </cell>
          <cell r="Q1181">
            <v>22389776</v>
          </cell>
        </row>
        <row r="1182">
          <cell r="J1182">
            <v>22389776</v>
          </cell>
          <cell r="O1182">
            <v>22389776</v>
          </cell>
          <cell r="P1182">
            <v>22389776</v>
          </cell>
          <cell r="Q1182">
            <v>22389776</v>
          </cell>
        </row>
        <row r="1183">
          <cell r="J1183">
            <v>22389776</v>
          </cell>
          <cell r="O1183">
            <v>22389776</v>
          </cell>
          <cell r="P1183">
            <v>22389776</v>
          </cell>
          <cell r="Q1183">
            <v>22389776</v>
          </cell>
        </row>
        <row r="1184">
          <cell r="J1184">
            <v>22389776</v>
          </cell>
          <cell r="O1184">
            <v>22389776</v>
          </cell>
          <cell r="P1184">
            <v>22389776</v>
          </cell>
          <cell r="Q1184">
            <v>22389776</v>
          </cell>
        </row>
        <row r="1185">
          <cell r="J1185">
            <v>22389776</v>
          </cell>
          <cell r="O1185">
            <v>22389776</v>
          </cell>
          <cell r="P1185">
            <v>22389776</v>
          </cell>
          <cell r="Q1185">
            <v>22389776</v>
          </cell>
        </row>
        <row r="1186">
          <cell r="J1186">
            <v>22389776</v>
          </cell>
          <cell r="O1186">
            <v>22389776</v>
          </cell>
          <cell r="P1186">
            <v>22389776</v>
          </cell>
          <cell r="Q1186">
            <v>22389776</v>
          </cell>
        </row>
        <row r="1187">
          <cell r="J1187">
            <v>22389776</v>
          </cell>
          <cell r="O1187">
            <v>22389776</v>
          </cell>
          <cell r="P1187">
            <v>22389776</v>
          </cell>
          <cell r="Q1187">
            <v>22389776</v>
          </cell>
        </row>
        <row r="1188">
          <cell r="J1188">
            <v>22389776</v>
          </cell>
          <cell r="O1188">
            <v>22389776</v>
          </cell>
          <cell r="P1188">
            <v>22389776</v>
          </cell>
          <cell r="Q1188">
            <v>22389776</v>
          </cell>
        </row>
        <row r="1189">
          <cell r="J1189">
            <v>22389776</v>
          </cell>
          <cell r="O1189">
            <v>22389776</v>
          </cell>
          <cell r="P1189">
            <v>22389776</v>
          </cell>
          <cell r="Q1189">
            <v>22389776</v>
          </cell>
        </row>
        <row r="1190">
          <cell r="J1190">
            <v>22389776</v>
          </cell>
          <cell r="O1190">
            <v>22389776</v>
          </cell>
          <cell r="P1190">
            <v>22389776</v>
          </cell>
          <cell r="Q1190">
            <v>22389776</v>
          </cell>
        </row>
        <row r="1191">
          <cell r="J1191">
            <v>22389776</v>
          </cell>
          <cell r="O1191">
            <v>22389776</v>
          </cell>
          <cell r="P1191">
            <v>22389776</v>
          </cell>
          <cell r="Q1191">
            <v>22389776</v>
          </cell>
        </row>
        <row r="1192">
          <cell r="J1192">
            <v>22389776</v>
          </cell>
          <cell r="O1192">
            <v>22389776</v>
          </cell>
          <cell r="P1192">
            <v>22389776</v>
          </cell>
          <cell r="Q1192">
            <v>22389776</v>
          </cell>
        </row>
        <row r="1193">
          <cell r="J1193">
            <v>22389776</v>
          </cell>
          <cell r="O1193">
            <v>22389776</v>
          </cell>
          <cell r="P1193">
            <v>22389776</v>
          </cell>
          <cell r="Q1193">
            <v>22389776</v>
          </cell>
        </row>
        <row r="1194">
          <cell r="J1194">
            <v>22389776</v>
          </cell>
          <cell r="O1194">
            <v>22389776</v>
          </cell>
          <cell r="P1194">
            <v>22389776</v>
          </cell>
          <cell r="Q1194">
            <v>22389776</v>
          </cell>
        </row>
        <row r="1195">
          <cell r="J1195">
            <v>22389776</v>
          </cell>
          <cell r="O1195">
            <v>22389776</v>
          </cell>
          <cell r="P1195">
            <v>22389776</v>
          </cell>
          <cell r="Q1195">
            <v>22389776</v>
          </cell>
        </row>
        <row r="1196">
          <cell r="J1196">
            <v>22389776</v>
          </cell>
          <cell r="O1196">
            <v>22389776</v>
          </cell>
          <cell r="P1196">
            <v>22389776</v>
          </cell>
          <cell r="Q1196">
            <v>22389776</v>
          </cell>
        </row>
        <row r="1197">
          <cell r="J1197">
            <v>22389776</v>
          </cell>
          <cell r="O1197">
            <v>22389776</v>
          </cell>
          <cell r="P1197">
            <v>22389776</v>
          </cell>
          <cell r="Q1197">
            <v>22389776</v>
          </cell>
        </row>
        <row r="1198">
          <cell r="J1198">
            <v>22389776</v>
          </cell>
          <cell r="O1198">
            <v>22389776</v>
          </cell>
          <cell r="P1198">
            <v>22389776</v>
          </cell>
          <cell r="Q1198">
            <v>22389776</v>
          </cell>
        </row>
        <row r="1199">
          <cell r="J1199">
            <v>22389776</v>
          </cell>
          <cell r="O1199">
            <v>22389776</v>
          </cell>
          <cell r="P1199">
            <v>22389776</v>
          </cell>
          <cell r="Q1199">
            <v>22389776</v>
          </cell>
        </row>
        <row r="1200">
          <cell r="J1200">
            <v>22389776</v>
          </cell>
          <cell r="O1200">
            <v>22389776</v>
          </cell>
          <cell r="P1200">
            <v>22389776</v>
          </cell>
          <cell r="Q1200">
            <v>22389776</v>
          </cell>
        </row>
        <row r="1201">
          <cell r="J1201">
            <v>22389776</v>
          </cell>
          <cell r="O1201">
            <v>22389776</v>
          </cell>
          <cell r="P1201">
            <v>22389776</v>
          </cell>
          <cell r="Q1201">
            <v>22389776</v>
          </cell>
        </row>
        <row r="1202">
          <cell r="J1202">
            <v>22389776</v>
          </cell>
          <cell r="O1202">
            <v>22389776</v>
          </cell>
          <cell r="P1202">
            <v>22389776</v>
          </cell>
          <cell r="Q1202">
            <v>22389776</v>
          </cell>
        </row>
        <row r="1203">
          <cell r="J1203">
            <v>22389776</v>
          </cell>
          <cell r="O1203">
            <v>22389776</v>
          </cell>
          <cell r="P1203">
            <v>22389776</v>
          </cell>
          <cell r="Q1203">
            <v>22389776</v>
          </cell>
        </row>
        <row r="1204">
          <cell r="J1204">
            <v>22389776</v>
          </cell>
          <cell r="O1204">
            <v>22389776</v>
          </cell>
          <cell r="P1204">
            <v>22389776</v>
          </cell>
          <cell r="Q1204">
            <v>22389776</v>
          </cell>
        </row>
        <row r="1205">
          <cell r="J1205">
            <v>22389776</v>
          </cell>
          <cell r="O1205">
            <v>22389776</v>
          </cell>
          <cell r="P1205">
            <v>22389776</v>
          </cell>
          <cell r="Q1205">
            <v>22389776</v>
          </cell>
        </row>
        <row r="1206">
          <cell r="J1206">
            <v>22389776</v>
          </cell>
          <cell r="O1206">
            <v>22389776</v>
          </cell>
          <cell r="P1206">
            <v>22389776</v>
          </cell>
          <cell r="Q1206">
            <v>22389776</v>
          </cell>
        </row>
        <row r="1207">
          <cell r="J1207">
            <v>22389776</v>
          </cell>
          <cell r="O1207">
            <v>22389776</v>
          </cell>
          <cell r="P1207">
            <v>22389776</v>
          </cell>
          <cell r="Q1207">
            <v>22389776</v>
          </cell>
        </row>
        <row r="1208">
          <cell r="J1208">
            <v>22389776</v>
          </cell>
          <cell r="O1208">
            <v>22389776</v>
          </cell>
          <cell r="P1208">
            <v>22389776</v>
          </cell>
          <cell r="Q1208">
            <v>22389776</v>
          </cell>
        </row>
        <row r="1209">
          <cell r="J1209">
            <v>22389776</v>
          </cell>
          <cell r="O1209">
            <v>22389776</v>
          </cell>
          <cell r="P1209">
            <v>22389776</v>
          </cell>
          <cell r="Q1209">
            <v>22389776</v>
          </cell>
        </row>
        <row r="1210">
          <cell r="J1210">
            <v>22389776</v>
          </cell>
          <cell r="O1210">
            <v>22389776</v>
          </cell>
          <cell r="P1210">
            <v>22389776</v>
          </cell>
          <cell r="Q1210">
            <v>22389776</v>
          </cell>
        </row>
        <row r="1211">
          <cell r="J1211">
            <v>22389776</v>
          </cell>
          <cell r="O1211">
            <v>22389776</v>
          </cell>
          <cell r="P1211">
            <v>22389776</v>
          </cell>
          <cell r="Q1211">
            <v>22389776</v>
          </cell>
        </row>
        <row r="1212">
          <cell r="J1212">
            <v>22389776</v>
          </cell>
          <cell r="O1212">
            <v>22389776</v>
          </cell>
          <cell r="P1212">
            <v>22389776</v>
          </cell>
          <cell r="Q1212">
            <v>22389776</v>
          </cell>
        </row>
        <row r="1213">
          <cell r="J1213">
            <v>22389776</v>
          </cell>
          <cell r="O1213">
            <v>22389776</v>
          </cell>
          <cell r="P1213">
            <v>22389776</v>
          </cell>
          <cell r="Q1213">
            <v>22389776</v>
          </cell>
        </row>
        <row r="1214">
          <cell r="J1214">
            <v>22389776</v>
          </cell>
          <cell r="O1214">
            <v>22389776</v>
          </cell>
          <cell r="P1214">
            <v>22389776</v>
          </cell>
          <cell r="Q1214">
            <v>22389776</v>
          </cell>
        </row>
        <row r="1215">
          <cell r="J1215">
            <v>22389776</v>
          </cell>
          <cell r="O1215">
            <v>22389776</v>
          </cell>
          <cell r="P1215">
            <v>22389776</v>
          </cell>
          <cell r="Q1215">
            <v>22389776</v>
          </cell>
        </row>
        <row r="1216">
          <cell r="J1216">
            <v>22389776</v>
          </cell>
          <cell r="O1216">
            <v>22389776</v>
          </cell>
          <cell r="P1216">
            <v>22389776</v>
          </cell>
          <cell r="Q1216">
            <v>22389776</v>
          </cell>
        </row>
        <row r="1217">
          <cell r="J1217">
            <v>22389776</v>
          </cell>
          <cell r="O1217">
            <v>22389776</v>
          </cell>
          <cell r="P1217">
            <v>22389776</v>
          </cell>
          <cell r="Q1217">
            <v>22389776</v>
          </cell>
        </row>
        <row r="1218">
          <cell r="J1218">
            <v>22389776</v>
          </cell>
          <cell r="O1218">
            <v>22389776</v>
          </cell>
          <cell r="P1218">
            <v>22389776</v>
          </cell>
          <cell r="Q1218">
            <v>22389776</v>
          </cell>
        </row>
        <row r="1219">
          <cell r="J1219">
            <v>22389776</v>
          </cell>
          <cell r="O1219">
            <v>22389776</v>
          </cell>
          <cell r="P1219">
            <v>22389776</v>
          </cell>
          <cell r="Q1219">
            <v>22389776</v>
          </cell>
        </row>
        <row r="1220">
          <cell r="J1220">
            <v>22389776</v>
          </cell>
          <cell r="O1220">
            <v>22389776</v>
          </cell>
          <cell r="P1220">
            <v>22389776</v>
          </cell>
          <cell r="Q1220">
            <v>22389776</v>
          </cell>
        </row>
        <row r="1221">
          <cell r="J1221">
            <v>22389776</v>
          </cell>
          <cell r="O1221">
            <v>22389776</v>
          </cell>
          <cell r="P1221">
            <v>22389776</v>
          </cell>
          <cell r="Q1221">
            <v>22389776</v>
          </cell>
        </row>
        <row r="1222">
          <cell r="J1222">
            <v>22389776</v>
          </cell>
          <cell r="O1222">
            <v>22389776</v>
          </cell>
          <cell r="P1222">
            <v>22389776</v>
          </cell>
          <cell r="Q1222">
            <v>22389776</v>
          </cell>
        </row>
        <row r="1223">
          <cell r="J1223">
            <v>22389776</v>
          </cell>
          <cell r="O1223">
            <v>22389776</v>
          </cell>
          <cell r="P1223">
            <v>22389776</v>
          </cell>
          <cell r="Q1223">
            <v>22389776</v>
          </cell>
        </row>
        <row r="1224">
          <cell r="J1224">
            <v>22389776</v>
          </cell>
          <cell r="O1224">
            <v>22389776</v>
          </cell>
          <cell r="P1224">
            <v>22389776</v>
          </cell>
          <cell r="Q1224">
            <v>22389776</v>
          </cell>
        </row>
        <row r="1225">
          <cell r="J1225">
            <v>22389776</v>
          </cell>
          <cell r="O1225">
            <v>22389776</v>
          </cell>
          <cell r="P1225">
            <v>22389776</v>
          </cell>
          <cell r="Q1225">
            <v>22389776</v>
          </cell>
        </row>
        <row r="1226">
          <cell r="J1226">
            <v>22389776</v>
          </cell>
          <cell r="O1226">
            <v>22389776</v>
          </cell>
          <cell r="P1226">
            <v>22389776</v>
          </cell>
          <cell r="Q1226">
            <v>22389776</v>
          </cell>
        </row>
        <row r="1227">
          <cell r="J1227">
            <v>22389776</v>
          </cell>
          <cell r="O1227">
            <v>22389776</v>
          </cell>
          <cell r="P1227">
            <v>22389776</v>
          </cell>
          <cell r="Q1227">
            <v>22389776</v>
          </cell>
        </row>
        <row r="1228">
          <cell r="J1228">
            <v>22389776</v>
          </cell>
          <cell r="O1228">
            <v>22389776</v>
          </cell>
          <cell r="P1228">
            <v>22389776</v>
          </cell>
          <cell r="Q1228">
            <v>22389776</v>
          </cell>
        </row>
        <row r="1229">
          <cell r="J1229">
            <v>22389776</v>
          </cell>
          <cell r="O1229">
            <v>22389776</v>
          </cell>
          <cell r="P1229">
            <v>22389776</v>
          </cell>
          <cell r="Q1229">
            <v>22389776</v>
          </cell>
        </row>
        <row r="1230">
          <cell r="J1230">
            <v>22389776</v>
          </cell>
          <cell r="O1230">
            <v>22389776</v>
          </cell>
          <cell r="P1230">
            <v>22389776</v>
          </cell>
          <cell r="Q1230">
            <v>22389776</v>
          </cell>
        </row>
        <row r="1231">
          <cell r="J1231">
            <v>22389776</v>
          </cell>
          <cell r="O1231">
            <v>22389776</v>
          </cell>
          <cell r="P1231">
            <v>22389776</v>
          </cell>
          <cell r="Q1231">
            <v>22389776</v>
          </cell>
        </row>
        <row r="1232">
          <cell r="J1232">
            <v>22389776</v>
          </cell>
          <cell r="O1232">
            <v>22389776</v>
          </cell>
          <cell r="P1232">
            <v>22389776</v>
          </cell>
          <cell r="Q1232">
            <v>22389776</v>
          </cell>
        </row>
        <row r="1233">
          <cell r="J1233">
            <v>22389776</v>
          </cell>
          <cell r="O1233">
            <v>22389776</v>
          </cell>
          <cell r="P1233">
            <v>22389776</v>
          </cell>
          <cell r="Q1233">
            <v>22389776</v>
          </cell>
        </row>
        <row r="1234">
          <cell r="J1234">
            <v>22389776</v>
          </cell>
          <cell r="O1234">
            <v>22389776</v>
          </cell>
          <cell r="P1234">
            <v>22389776</v>
          </cell>
          <cell r="Q1234">
            <v>22389776</v>
          </cell>
        </row>
        <row r="1235">
          <cell r="J1235">
            <v>22389776</v>
          </cell>
          <cell r="O1235">
            <v>22389776</v>
          </cell>
          <cell r="P1235">
            <v>22389776</v>
          </cell>
          <cell r="Q1235">
            <v>22389776</v>
          </cell>
        </row>
        <row r="1236">
          <cell r="J1236">
            <v>22389776</v>
          </cell>
          <cell r="O1236">
            <v>22389776</v>
          </cell>
          <cell r="P1236">
            <v>22389776</v>
          </cell>
          <cell r="Q1236">
            <v>22389776</v>
          </cell>
        </row>
        <row r="1237">
          <cell r="J1237">
            <v>22389776</v>
          </cell>
          <cell r="O1237">
            <v>22389776</v>
          </cell>
          <cell r="P1237">
            <v>22389776</v>
          </cell>
          <cell r="Q1237">
            <v>22389776</v>
          </cell>
        </row>
        <row r="1238">
          <cell r="J1238">
            <v>22389776</v>
          </cell>
          <cell r="O1238">
            <v>22389776</v>
          </cell>
          <cell r="P1238">
            <v>22389776</v>
          </cell>
          <cell r="Q1238">
            <v>22389776</v>
          </cell>
        </row>
        <row r="1239">
          <cell r="J1239">
            <v>22389776</v>
          </cell>
          <cell r="O1239">
            <v>22389776</v>
          </cell>
          <cell r="P1239">
            <v>22389776</v>
          </cell>
          <cell r="Q1239">
            <v>22389776</v>
          </cell>
        </row>
        <row r="1240">
          <cell r="J1240">
            <v>22389776</v>
          </cell>
          <cell r="O1240">
            <v>22389776</v>
          </cell>
          <cell r="P1240">
            <v>22389776</v>
          </cell>
          <cell r="Q1240">
            <v>22389776</v>
          </cell>
        </row>
        <row r="1241">
          <cell r="J1241">
            <v>22389776</v>
          </cell>
          <cell r="O1241">
            <v>22389776</v>
          </cell>
          <cell r="P1241">
            <v>22389776</v>
          </cell>
          <cell r="Q1241">
            <v>22389776</v>
          </cell>
        </row>
        <row r="1242">
          <cell r="J1242">
            <v>22389776</v>
          </cell>
          <cell r="O1242">
            <v>22389776</v>
          </cell>
          <cell r="P1242">
            <v>22389776</v>
          </cell>
          <cell r="Q1242">
            <v>22389776</v>
          </cell>
        </row>
        <row r="1243">
          <cell r="J1243">
            <v>22389776</v>
          </cell>
          <cell r="O1243">
            <v>22389776</v>
          </cell>
          <cell r="P1243">
            <v>22389776</v>
          </cell>
          <cell r="Q1243">
            <v>22389776</v>
          </cell>
        </row>
        <row r="1244">
          <cell r="J1244">
            <v>22389776</v>
          </cell>
          <cell r="O1244">
            <v>22389776</v>
          </cell>
          <cell r="P1244">
            <v>22389776</v>
          </cell>
          <cell r="Q1244">
            <v>22389776</v>
          </cell>
        </row>
        <row r="1245">
          <cell r="J1245">
            <v>22389776</v>
          </cell>
          <cell r="O1245">
            <v>22389776</v>
          </cell>
          <cell r="P1245">
            <v>22389776</v>
          </cell>
          <cell r="Q1245">
            <v>22389776</v>
          </cell>
        </row>
        <row r="1246">
          <cell r="J1246">
            <v>22389776</v>
          </cell>
          <cell r="O1246">
            <v>22389776</v>
          </cell>
          <cell r="P1246">
            <v>22389776</v>
          </cell>
          <cell r="Q1246">
            <v>22389776</v>
          </cell>
        </row>
        <row r="1247">
          <cell r="J1247">
            <v>22389776</v>
          </cell>
          <cell r="O1247">
            <v>22389776</v>
          </cell>
          <cell r="P1247">
            <v>22389776</v>
          </cell>
          <cell r="Q1247">
            <v>22389776</v>
          </cell>
        </row>
        <row r="1248">
          <cell r="J1248">
            <v>22389776</v>
          </cell>
          <cell r="O1248">
            <v>22389776</v>
          </cell>
          <cell r="P1248">
            <v>22389776</v>
          </cell>
          <cell r="Q1248">
            <v>22389776</v>
          </cell>
        </row>
        <row r="1249">
          <cell r="J1249">
            <v>22389776</v>
          </cell>
          <cell r="O1249">
            <v>22389776</v>
          </cell>
          <cell r="P1249">
            <v>22389776</v>
          </cell>
          <cell r="Q1249">
            <v>22389776</v>
          </cell>
        </row>
        <row r="1250">
          <cell r="J1250">
            <v>22389776</v>
          </cell>
          <cell r="O1250">
            <v>22389776</v>
          </cell>
          <cell r="P1250">
            <v>22389776</v>
          </cell>
          <cell r="Q1250">
            <v>22389776</v>
          </cell>
        </row>
        <row r="1251">
          <cell r="J1251">
            <v>22389776</v>
          </cell>
          <cell r="O1251">
            <v>22389776</v>
          </cell>
          <cell r="P1251">
            <v>22389776</v>
          </cell>
          <cell r="Q1251">
            <v>22389776</v>
          </cell>
        </row>
        <row r="1252">
          <cell r="J1252">
            <v>22389776</v>
          </cell>
          <cell r="O1252">
            <v>22389776</v>
          </cell>
          <cell r="P1252">
            <v>22389776</v>
          </cell>
          <cell r="Q1252">
            <v>22389776</v>
          </cell>
        </row>
        <row r="1253">
          <cell r="J1253">
            <v>22389776</v>
          </cell>
          <cell r="O1253">
            <v>22389776</v>
          </cell>
          <cell r="P1253">
            <v>22389776</v>
          </cell>
          <cell r="Q1253">
            <v>22389776</v>
          </cell>
        </row>
        <row r="1254">
          <cell r="J1254">
            <v>22389776</v>
          </cell>
          <cell r="O1254">
            <v>22389776</v>
          </cell>
          <cell r="P1254">
            <v>22389776</v>
          </cell>
          <cell r="Q1254">
            <v>22389776</v>
          </cell>
        </row>
        <row r="1255">
          <cell r="J1255">
            <v>22389776</v>
          </cell>
          <cell r="O1255">
            <v>22389776</v>
          </cell>
          <cell r="P1255">
            <v>22389776</v>
          </cell>
          <cell r="Q1255">
            <v>22389776</v>
          </cell>
        </row>
        <row r="1256">
          <cell r="J1256">
            <v>22389776</v>
          </cell>
          <cell r="O1256">
            <v>22389776</v>
          </cell>
          <cell r="P1256">
            <v>22389776</v>
          </cell>
          <cell r="Q1256">
            <v>22389776</v>
          </cell>
        </row>
        <row r="1257">
          <cell r="J1257">
            <v>22389776</v>
          </cell>
          <cell r="O1257">
            <v>22389776</v>
          </cell>
          <cell r="P1257">
            <v>22389776</v>
          </cell>
          <cell r="Q1257">
            <v>22389776</v>
          </cell>
        </row>
        <row r="1258">
          <cell r="J1258">
            <v>22389776</v>
          </cell>
          <cell r="O1258">
            <v>22389776</v>
          </cell>
          <cell r="P1258">
            <v>22389776</v>
          </cell>
          <cell r="Q1258">
            <v>22389776</v>
          </cell>
        </row>
        <row r="1259">
          <cell r="J1259">
            <v>22389776</v>
          </cell>
          <cell r="O1259">
            <v>22389776</v>
          </cell>
          <cell r="P1259">
            <v>22389776</v>
          </cell>
          <cell r="Q1259">
            <v>22389776</v>
          </cell>
        </row>
        <row r="1260">
          <cell r="J1260">
            <v>22389776</v>
          </cell>
          <cell r="O1260">
            <v>22389776</v>
          </cell>
          <cell r="P1260">
            <v>22389776</v>
          </cell>
          <cell r="Q1260">
            <v>22389776</v>
          </cell>
        </row>
        <row r="1261">
          <cell r="J1261">
            <v>22389776</v>
          </cell>
          <cell r="O1261">
            <v>22389776</v>
          </cell>
          <cell r="P1261">
            <v>22389776</v>
          </cell>
          <cell r="Q1261">
            <v>22389776</v>
          </cell>
        </row>
        <row r="1262">
          <cell r="J1262">
            <v>22389776</v>
          </cell>
          <cell r="O1262">
            <v>22389776</v>
          </cell>
          <cell r="P1262">
            <v>22389776</v>
          </cell>
          <cell r="Q1262">
            <v>22389776</v>
          </cell>
        </row>
        <row r="1263">
          <cell r="J1263">
            <v>22389776</v>
          </cell>
          <cell r="O1263">
            <v>22389776</v>
          </cell>
          <cell r="P1263">
            <v>22389776</v>
          </cell>
          <cell r="Q1263">
            <v>22389776</v>
          </cell>
        </row>
        <row r="1264">
          <cell r="J1264">
            <v>22389776</v>
          </cell>
          <cell r="O1264">
            <v>22389776</v>
          </cell>
          <cell r="P1264">
            <v>22389776</v>
          </cell>
          <cell r="Q1264">
            <v>22389776</v>
          </cell>
        </row>
        <row r="1265">
          <cell r="J1265">
            <v>22389776</v>
          </cell>
          <cell r="O1265">
            <v>22389776</v>
          </cell>
          <cell r="P1265">
            <v>22389776</v>
          </cell>
          <cell r="Q1265">
            <v>22389776</v>
          </cell>
        </row>
        <row r="1266">
          <cell r="J1266">
            <v>22389776</v>
          </cell>
          <cell r="O1266">
            <v>22389776</v>
          </cell>
          <cell r="P1266">
            <v>22389776</v>
          </cell>
          <cell r="Q1266">
            <v>22389776</v>
          </cell>
        </row>
        <row r="1267">
          <cell r="J1267">
            <v>22389776</v>
          </cell>
          <cell r="O1267">
            <v>22389776</v>
          </cell>
          <cell r="P1267">
            <v>22389776</v>
          </cell>
          <cell r="Q1267">
            <v>22389776</v>
          </cell>
        </row>
        <row r="1268">
          <cell r="J1268">
            <v>22389776</v>
          </cell>
          <cell r="O1268">
            <v>22389776</v>
          </cell>
          <cell r="P1268">
            <v>22389776</v>
          </cell>
          <cell r="Q1268">
            <v>22389776</v>
          </cell>
        </row>
        <row r="1269">
          <cell r="J1269">
            <v>22389776</v>
          </cell>
          <cell r="O1269">
            <v>22389776</v>
          </cell>
          <cell r="P1269">
            <v>22389776</v>
          </cell>
          <cell r="Q1269">
            <v>22389776</v>
          </cell>
        </row>
        <row r="1270">
          <cell r="J1270">
            <v>22389776</v>
          </cell>
          <cell r="O1270">
            <v>22389776</v>
          </cell>
          <cell r="P1270">
            <v>22389776</v>
          </cell>
          <cell r="Q1270">
            <v>22389776</v>
          </cell>
        </row>
        <row r="1271">
          <cell r="J1271">
            <v>22389776</v>
          </cell>
          <cell r="O1271">
            <v>22389776</v>
          </cell>
          <cell r="P1271">
            <v>22389776</v>
          </cell>
          <cell r="Q1271">
            <v>22389776</v>
          </cell>
        </row>
        <row r="1272">
          <cell r="J1272">
            <v>22389776</v>
          </cell>
          <cell r="O1272">
            <v>22389776</v>
          </cell>
          <cell r="P1272">
            <v>22389776</v>
          </cell>
          <cell r="Q1272">
            <v>22389776</v>
          </cell>
        </row>
        <row r="1273">
          <cell r="J1273">
            <v>22389776</v>
          </cell>
          <cell r="O1273">
            <v>22389776</v>
          </cell>
          <cell r="P1273">
            <v>22389776</v>
          </cell>
          <cell r="Q1273">
            <v>22389776</v>
          </cell>
        </row>
        <row r="1274">
          <cell r="J1274">
            <v>22389776</v>
          </cell>
          <cell r="O1274">
            <v>22389776</v>
          </cell>
          <cell r="P1274">
            <v>22389776</v>
          </cell>
          <cell r="Q1274">
            <v>22389776</v>
          </cell>
        </row>
        <row r="1275">
          <cell r="J1275">
            <v>22389776</v>
          </cell>
          <cell r="O1275">
            <v>22389776</v>
          </cell>
          <cell r="P1275">
            <v>22389776</v>
          </cell>
          <cell r="Q1275">
            <v>22389776</v>
          </cell>
        </row>
        <row r="1276">
          <cell r="J1276">
            <v>22389776</v>
          </cell>
          <cell r="O1276">
            <v>22389776</v>
          </cell>
          <cell r="P1276">
            <v>22389776</v>
          </cell>
          <cell r="Q1276">
            <v>22389776</v>
          </cell>
        </row>
        <row r="1277">
          <cell r="J1277">
            <v>22389776</v>
          </cell>
          <cell r="O1277">
            <v>22389776</v>
          </cell>
          <cell r="P1277">
            <v>22389776</v>
          </cell>
          <cell r="Q1277">
            <v>22389776</v>
          </cell>
        </row>
        <row r="1278">
          <cell r="J1278">
            <v>22389776</v>
          </cell>
          <cell r="O1278">
            <v>22389776</v>
          </cell>
          <cell r="P1278">
            <v>22389776</v>
          </cell>
          <cell r="Q1278">
            <v>22389776</v>
          </cell>
        </row>
        <row r="1279">
          <cell r="J1279">
            <v>22389776</v>
          </cell>
          <cell r="O1279">
            <v>22389776</v>
          </cell>
          <cell r="P1279">
            <v>22389776</v>
          </cell>
          <cell r="Q1279">
            <v>22389776</v>
          </cell>
        </row>
        <row r="1280">
          <cell r="J1280">
            <v>22389776</v>
          </cell>
          <cell r="O1280">
            <v>22389776</v>
          </cell>
          <cell r="P1280">
            <v>22389776</v>
          </cell>
          <cell r="Q1280">
            <v>22389776</v>
          </cell>
        </row>
        <row r="1281">
          <cell r="J1281">
            <v>22389776</v>
          </cell>
          <cell r="O1281">
            <v>22389776</v>
          </cell>
          <cell r="P1281">
            <v>22389776</v>
          </cell>
          <cell r="Q1281">
            <v>22389776</v>
          </cell>
        </row>
        <row r="1282">
          <cell r="J1282">
            <v>22389776</v>
          </cell>
          <cell r="O1282">
            <v>22389776</v>
          </cell>
          <cell r="P1282">
            <v>22389776</v>
          </cell>
          <cell r="Q1282">
            <v>22389776</v>
          </cell>
        </row>
        <row r="1283">
          <cell r="J1283">
            <v>22389776</v>
          </cell>
          <cell r="O1283">
            <v>22389776</v>
          </cell>
          <cell r="P1283">
            <v>22389776</v>
          </cell>
          <cell r="Q1283">
            <v>22389776</v>
          </cell>
        </row>
        <row r="1284">
          <cell r="J1284">
            <v>22389776</v>
          </cell>
          <cell r="O1284">
            <v>22389776</v>
          </cell>
          <cell r="P1284">
            <v>22389776</v>
          </cell>
          <cell r="Q1284">
            <v>22389776</v>
          </cell>
        </row>
        <row r="1285">
          <cell r="J1285">
            <v>22389776</v>
          </cell>
          <cell r="O1285">
            <v>22389776</v>
          </cell>
          <cell r="P1285">
            <v>22389776</v>
          </cell>
          <cell r="Q1285">
            <v>22389776</v>
          </cell>
        </row>
        <row r="1286">
          <cell r="J1286">
            <v>22389776</v>
          </cell>
          <cell r="O1286">
            <v>22389776</v>
          </cell>
          <cell r="P1286">
            <v>22389776</v>
          </cell>
          <cell r="Q1286">
            <v>22389776</v>
          </cell>
        </row>
        <row r="1287">
          <cell r="J1287">
            <v>22389776</v>
          </cell>
          <cell r="O1287">
            <v>22389776</v>
          </cell>
          <cell r="P1287">
            <v>22389776</v>
          </cell>
          <cell r="Q1287">
            <v>22389776</v>
          </cell>
        </row>
        <row r="1288">
          <cell r="J1288">
            <v>22389776</v>
          </cell>
          <cell r="O1288">
            <v>22389776</v>
          </cell>
          <cell r="P1288">
            <v>22389776</v>
          </cell>
          <cell r="Q1288">
            <v>22389776</v>
          </cell>
        </row>
        <row r="1289">
          <cell r="J1289">
            <v>22389776</v>
          </cell>
          <cell r="O1289">
            <v>22389776</v>
          </cell>
          <cell r="P1289">
            <v>22389776</v>
          </cell>
          <cell r="Q1289">
            <v>22389776</v>
          </cell>
        </row>
        <row r="1290">
          <cell r="J1290">
            <v>22389776</v>
          </cell>
          <cell r="O1290">
            <v>22389776</v>
          </cell>
          <cell r="P1290">
            <v>22389776</v>
          </cell>
          <cell r="Q1290">
            <v>22389776</v>
          </cell>
        </row>
        <row r="1291">
          <cell r="J1291">
            <v>22389776</v>
          </cell>
          <cell r="O1291">
            <v>22389776</v>
          </cell>
          <cell r="P1291">
            <v>22389776</v>
          </cell>
          <cell r="Q1291">
            <v>22389776</v>
          </cell>
        </row>
        <row r="1292">
          <cell r="J1292">
            <v>22389776</v>
          </cell>
          <cell r="O1292">
            <v>22389776</v>
          </cell>
          <cell r="P1292">
            <v>22389776</v>
          </cell>
          <cell r="Q1292">
            <v>22389776</v>
          </cell>
        </row>
        <row r="1293">
          <cell r="J1293">
            <v>22389776</v>
          </cell>
          <cell r="O1293">
            <v>22389776</v>
          </cell>
          <cell r="P1293">
            <v>22389776</v>
          </cell>
          <cell r="Q1293">
            <v>22389776</v>
          </cell>
        </row>
        <row r="1294">
          <cell r="J1294">
            <v>22389776</v>
          </cell>
          <cell r="O1294">
            <v>22389776</v>
          </cell>
          <cell r="P1294">
            <v>22389776</v>
          </cell>
          <cell r="Q1294">
            <v>22389776</v>
          </cell>
        </row>
        <row r="1295">
          <cell r="J1295">
            <v>22389776</v>
          </cell>
          <cell r="O1295">
            <v>22389776</v>
          </cell>
          <cell r="P1295">
            <v>22389776</v>
          </cell>
          <cell r="Q1295">
            <v>22389776</v>
          </cell>
        </row>
        <row r="1296">
          <cell r="J1296">
            <v>22389776</v>
          </cell>
          <cell r="O1296">
            <v>22389776</v>
          </cell>
          <cell r="P1296">
            <v>22389776</v>
          </cell>
          <cell r="Q1296">
            <v>22389776</v>
          </cell>
        </row>
        <row r="1297">
          <cell r="J1297">
            <v>22389776</v>
          </cell>
          <cell r="O1297">
            <v>22389776</v>
          </cell>
          <cell r="P1297">
            <v>22389776</v>
          </cell>
          <cell r="Q1297">
            <v>22389776</v>
          </cell>
        </row>
        <row r="1298">
          <cell r="J1298">
            <v>22389776</v>
          </cell>
          <cell r="O1298">
            <v>22389776</v>
          </cell>
          <cell r="P1298">
            <v>22389776</v>
          </cell>
          <cell r="Q1298">
            <v>22389776</v>
          </cell>
        </row>
        <row r="1299">
          <cell r="J1299">
            <v>22389776</v>
          </cell>
          <cell r="O1299">
            <v>22389776</v>
          </cell>
          <cell r="P1299">
            <v>22389776</v>
          </cell>
          <cell r="Q1299">
            <v>22389776</v>
          </cell>
        </row>
        <row r="1300">
          <cell r="J1300">
            <v>22389776</v>
          </cell>
          <cell r="O1300">
            <v>22389776</v>
          </cell>
          <cell r="P1300">
            <v>22389776</v>
          </cell>
          <cell r="Q1300">
            <v>22389776</v>
          </cell>
        </row>
        <row r="1301">
          <cell r="J1301">
            <v>22389776</v>
          </cell>
          <cell r="O1301">
            <v>22389776</v>
          </cell>
          <cell r="P1301">
            <v>22389776</v>
          </cell>
          <cell r="Q1301">
            <v>22389776</v>
          </cell>
        </row>
        <row r="1302">
          <cell r="J1302">
            <v>22389776</v>
          </cell>
          <cell r="O1302">
            <v>22389776</v>
          </cell>
          <cell r="P1302">
            <v>22389776</v>
          </cell>
          <cell r="Q1302">
            <v>22389776</v>
          </cell>
        </row>
        <row r="1303">
          <cell r="J1303">
            <v>22389776</v>
          </cell>
          <cell r="O1303">
            <v>22389776</v>
          </cell>
          <cell r="P1303">
            <v>22389776</v>
          </cell>
          <cell r="Q1303">
            <v>22389776</v>
          </cell>
        </row>
        <row r="1304">
          <cell r="J1304">
            <v>22389776</v>
          </cell>
          <cell r="O1304">
            <v>22389776</v>
          </cell>
          <cell r="P1304">
            <v>22389776</v>
          </cell>
          <cell r="Q1304">
            <v>22389776</v>
          </cell>
        </row>
        <row r="1305">
          <cell r="J1305">
            <v>22389776</v>
          </cell>
          <cell r="O1305">
            <v>22389776</v>
          </cell>
          <cell r="P1305">
            <v>22389776</v>
          </cell>
          <cell r="Q1305">
            <v>22389776</v>
          </cell>
        </row>
        <row r="1306">
          <cell r="J1306">
            <v>22389776</v>
          </cell>
          <cell r="O1306">
            <v>22389776</v>
          </cell>
          <cell r="P1306">
            <v>22389776</v>
          </cell>
          <cell r="Q1306">
            <v>22389776</v>
          </cell>
        </row>
        <row r="1307">
          <cell r="J1307">
            <v>22389776</v>
          </cell>
          <cell r="O1307">
            <v>22389776</v>
          </cell>
          <cell r="P1307">
            <v>22389776</v>
          </cell>
          <cell r="Q1307">
            <v>22389776</v>
          </cell>
        </row>
        <row r="1308">
          <cell r="J1308">
            <v>22389776</v>
          </cell>
          <cell r="O1308">
            <v>22389776</v>
          </cell>
          <cell r="P1308">
            <v>22389776</v>
          </cell>
          <cell r="Q1308">
            <v>22389776</v>
          </cell>
        </row>
        <row r="1309">
          <cell r="J1309">
            <v>22389776</v>
          </cell>
          <cell r="O1309">
            <v>22389776</v>
          </cell>
          <cell r="P1309">
            <v>22389776</v>
          </cell>
          <cell r="Q1309">
            <v>22389776</v>
          </cell>
        </row>
        <row r="1310">
          <cell r="J1310">
            <v>22389776</v>
          </cell>
          <cell r="O1310">
            <v>22389776</v>
          </cell>
          <cell r="P1310">
            <v>22389776</v>
          </cell>
          <cell r="Q1310">
            <v>22389776</v>
          </cell>
        </row>
        <row r="1311">
          <cell r="J1311">
            <v>22389776</v>
          </cell>
          <cell r="O1311">
            <v>22389776</v>
          </cell>
          <cell r="P1311">
            <v>22389776</v>
          </cell>
          <cell r="Q1311">
            <v>22389776</v>
          </cell>
        </row>
        <row r="1312">
          <cell r="J1312">
            <v>22389776</v>
          </cell>
          <cell r="O1312">
            <v>22389776</v>
          </cell>
          <cell r="P1312">
            <v>22389776</v>
          </cell>
          <cell r="Q1312">
            <v>22389776</v>
          </cell>
        </row>
        <row r="1313">
          <cell r="J1313">
            <v>22389776</v>
          </cell>
          <cell r="O1313">
            <v>22389776</v>
          </cell>
          <cell r="P1313">
            <v>22389776</v>
          </cell>
          <cell r="Q1313">
            <v>22389776</v>
          </cell>
        </row>
        <row r="1314">
          <cell r="J1314">
            <v>22389776</v>
          </cell>
          <cell r="O1314">
            <v>22389776</v>
          </cell>
          <cell r="P1314">
            <v>22389776</v>
          </cell>
          <cell r="Q1314">
            <v>22389776</v>
          </cell>
        </row>
        <row r="1315">
          <cell r="J1315">
            <v>22389776</v>
          </cell>
          <cell r="O1315">
            <v>22389776</v>
          </cell>
          <cell r="P1315">
            <v>22389776</v>
          </cell>
          <cell r="Q1315">
            <v>22389776</v>
          </cell>
        </row>
        <row r="1316">
          <cell r="J1316">
            <v>22389776</v>
          </cell>
          <cell r="O1316">
            <v>22389776</v>
          </cell>
          <cell r="P1316">
            <v>22389776</v>
          </cell>
          <cell r="Q1316">
            <v>22389776</v>
          </cell>
        </row>
        <row r="1317">
          <cell r="J1317">
            <v>22389776</v>
          </cell>
          <cell r="O1317">
            <v>22389776</v>
          </cell>
          <cell r="P1317">
            <v>22389776</v>
          </cell>
          <cell r="Q1317">
            <v>22389776</v>
          </cell>
        </row>
        <row r="1318">
          <cell r="J1318">
            <v>22389776</v>
          </cell>
          <cell r="O1318">
            <v>22389776</v>
          </cell>
          <cell r="P1318">
            <v>22389776</v>
          </cell>
          <cell r="Q1318">
            <v>22389776</v>
          </cell>
        </row>
        <row r="1319">
          <cell r="J1319">
            <v>22389776</v>
          </cell>
          <cell r="O1319">
            <v>22389776</v>
          </cell>
          <cell r="P1319">
            <v>22389776</v>
          </cell>
          <cell r="Q1319">
            <v>22389776</v>
          </cell>
        </row>
        <row r="1320">
          <cell r="J1320">
            <v>22389776</v>
          </cell>
          <cell r="O1320">
            <v>22389776</v>
          </cell>
          <cell r="P1320">
            <v>22389776</v>
          </cell>
          <cell r="Q1320">
            <v>22389776</v>
          </cell>
        </row>
        <row r="1321">
          <cell r="J1321">
            <v>22389776</v>
          </cell>
          <cell r="O1321">
            <v>22389776</v>
          </cell>
          <cell r="P1321">
            <v>22389776</v>
          </cell>
          <cell r="Q1321">
            <v>22389776</v>
          </cell>
        </row>
        <row r="1322">
          <cell r="J1322">
            <v>22389776</v>
          </cell>
          <cell r="O1322">
            <v>22389776</v>
          </cell>
          <cell r="P1322">
            <v>22389776</v>
          </cell>
          <cell r="Q1322">
            <v>22389776</v>
          </cell>
        </row>
        <row r="1323">
          <cell r="J1323">
            <v>22389776</v>
          </cell>
          <cell r="O1323">
            <v>22389776</v>
          </cell>
          <cell r="P1323">
            <v>22389776</v>
          </cell>
          <cell r="Q1323">
            <v>22389776</v>
          </cell>
        </row>
        <row r="1324">
          <cell r="J1324">
            <v>22389776</v>
          </cell>
          <cell r="O1324">
            <v>22389776</v>
          </cell>
          <cell r="P1324">
            <v>22389776</v>
          </cell>
          <cell r="Q1324">
            <v>22389776</v>
          </cell>
        </row>
        <row r="1325">
          <cell r="J1325">
            <v>22389776</v>
          </cell>
          <cell r="O1325">
            <v>22389776</v>
          </cell>
          <cell r="P1325">
            <v>22389776</v>
          </cell>
          <cell r="Q1325">
            <v>22389776</v>
          </cell>
        </row>
        <row r="1326">
          <cell r="J1326">
            <v>22389776</v>
          </cell>
          <cell r="O1326">
            <v>22389776</v>
          </cell>
          <cell r="P1326">
            <v>22389776</v>
          </cell>
          <cell r="Q1326">
            <v>22389776</v>
          </cell>
        </row>
        <row r="1327">
          <cell r="J1327">
            <v>22389776</v>
          </cell>
          <cell r="O1327">
            <v>22389776</v>
          </cell>
          <cell r="P1327">
            <v>22389776</v>
          </cell>
          <cell r="Q1327">
            <v>22389776</v>
          </cell>
        </row>
        <row r="1328">
          <cell r="J1328">
            <v>22389776</v>
          </cell>
          <cell r="O1328">
            <v>22389776</v>
          </cell>
          <cell r="P1328">
            <v>22389776</v>
          </cell>
          <cell r="Q1328">
            <v>22389776</v>
          </cell>
        </row>
        <row r="1329">
          <cell r="J1329">
            <v>22389776</v>
          </cell>
          <cell r="O1329">
            <v>22389776</v>
          </cell>
          <cell r="P1329">
            <v>22389776</v>
          </cell>
          <cell r="Q1329">
            <v>22389776</v>
          </cell>
        </row>
        <row r="1330">
          <cell r="J1330">
            <v>22389776</v>
          </cell>
          <cell r="O1330">
            <v>22389776</v>
          </cell>
          <cell r="P1330">
            <v>22389776</v>
          </cell>
          <cell r="Q1330">
            <v>22389776</v>
          </cell>
        </row>
        <row r="1331">
          <cell r="J1331">
            <v>22389776</v>
          </cell>
          <cell r="O1331">
            <v>22389776</v>
          </cell>
          <cell r="P1331">
            <v>22389776</v>
          </cell>
          <cell r="Q1331">
            <v>22389776</v>
          </cell>
        </row>
        <row r="1332">
          <cell r="J1332">
            <v>22389776</v>
          </cell>
          <cell r="O1332">
            <v>22389776</v>
          </cell>
          <cell r="P1332">
            <v>22389776</v>
          </cell>
          <cell r="Q1332">
            <v>22389776</v>
          </cell>
        </row>
        <row r="1333">
          <cell r="J1333">
            <v>22389776</v>
          </cell>
          <cell r="O1333">
            <v>22389776</v>
          </cell>
          <cell r="P1333">
            <v>22389776</v>
          </cell>
          <cell r="Q1333">
            <v>22389776</v>
          </cell>
        </row>
        <row r="1334">
          <cell r="J1334">
            <v>22389776</v>
          </cell>
          <cell r="O1334">
            <v>22389776</v>
          </cell>
          <cell r="P1334">
            <v>22389776</v>
          </cell>
          <cell r="Q1334">
            <v>22389776</v>
          </cell>
        </row>
        <row r="1335">
          <cell r="J1335">
            <v>22389776</v>
          </cell>
          <cell r="O1335">
            <v>22389776</v>
          </cell>
          <cell r="P1335">
            <v>22389776</v>
          </cell>
          <cell r="Q1335">
            <v>22389776</v>
          </cell>
        </row>
        <row r="1336">
          <cell r="J1336">
            <v>22389776</v>
          </cell>
          <cell r="O1336">
            <v>22389776</v>
          </cell>
          <cell r="P1336">
            <v>22389776</v>
          </cell>
          <cell r="Q1336">
            <v>22389776</v>
          </cell>
        </row>
        <row r="1337">
          <cell r="J1337">
            <v>22389776</v>
          </cell>
          <cell r="O1337">
            <v>22389776</v>
          </cell>
          <cell r="P1337">
            <v>22389776</v>
          </cell>
          <cell r="Q1337">
            <v>22389776</v>
          </cell>
        </row>
        <row r="1338">
          <cell r="J1338">
            <v>22389776</v>
          </cell>
          <cell r="O1338">
            <v>22389776</v>
          </cell>
          <cell r="P1338">
            <v>22389776</v>
          </cell>
          <cell r="Q1338">
            <v>22389776</v>
          </cell>
        </row>
        <row r="1339">
          <cell r="J1339">
            <v>22389776</v>
          </cell>
          <cell r="O1339">
            <v>22389776</v>
          </cell>
          <cell r="P1339">
            <v>22389776</v>
          </cell>
          <cell r="Q1339">
            <v>22389776</v>
          </cell>
        </row>
        <row r="1340">
          <cell r="J1340">
            <v>22389776</v>
          </cell>
          <cell r="O1340">
            <v>22389776</v>
          </cell>
          <cell r="P1340">
            <v>22389776</v>
          </cell>
          <cell r="Q1340">
            <v>22389776</v>
          </cell>
        </row>
        <row r="1341">
          <cell r="J1341">
            <v>22389776</v>
          </cell>
          <cell r="O1341">
            <v>22389776</v>
          </cell>
          <cell r="P1341">
            <v>22389776</v>
          </cell>
          <cell r="Q1341">
            <v>22389776</v>
          </cell>
        </row>
        <row r="1342">
          <cell r="J1342">
            <v>22389776</v>
          </cell>
          <cell r="O1342">
            <v>22389776</v>
          </cell>
          <cell r="P1342">
            <v>22389776</v>
          </cell>
          <cell r="Q1342">
            <v>22389776</v>
          </cell>
        </row>
        <row r="1343">
          <cell r="J1343">
            <v>22389776</v>
          </cell>
          <cell r="O1343">
            <v>22389776</v>
          </cell>
          <cell r="P1343">
            <v>22389776</v>
          </cell>
          <cell r="Q1343">
            <v>22389776</v>
          </cell>
        </row>
        <row r="1344">
          <cell r="J1344">
            <v>22389776</v>
          </cell>
          <cell r="O1344">
            <v>22389776</v>
          </cell>
          <cell r="P1344">
            <v>22389776</v>
          </cell>
          <cell r="Q1344">
            <v>22389776</v>
          </cell>
        </row>
        <row r="1345">
          <cell r="J1345">
            <v>22389776</v>
          </cell>
          <cell r="O1345">
            <v>22389776</v>
          </cell>
          <cell r="P1345">
            <v>22389776</v>
          </cell>
          <cell r="Q1345">
            <v>22389776</v>
          </cell>
        </row>
        <row r="1346">
          <cell r="J1346">
            <v>22389776</v>
          </cell>
          <cell r="O1346">
            <v>22389776</v>
          </cell>
          <cell r="P1346">
            <v>22389776</v>
          </cell>
          <cell r="Q1346">
            <v>22389776</v>
          </cell>
        </row>
        <row r="1347">
          <cell r="J1347">
            <v>22389776</v>
          </cell>
          <cell r="O1347">
            <v>22389776</v>
          </cell>
          <cell r="P1347">
            <v>22389776</v>
          </cell>
          <cell r="Q1347">
            <v>22389776</v>
          </cell>
        </row>
        <row r="1348">
          <cell r="J1348">
            <v>22389776</v>
          </cell>
          <cell r="O1348">
            <v>22389776</v>
          </cell>
          <cell r="P1348">
            <v>22389776</v>
          </cell>
          <cell r="Q1348">
            <v>22389776</v>
          </cell>
        </row>
        <row r="1349">
          <cell r="J1349">
            <v>22389776</v>
          </cell>
          <cell r="O1349">
            <v>22389776</v>
          </cell>
          <cell r="P1349">
            <v>22389776</v>
          </cell>
          <cell r="Q1349">
            <v>22389776</v>
          </cell>
        </row>
        <row r="1350">
          <cell r="J1350">
            <v>22389776</v>
          </cell>
          <cell r="O1350">
            <v>22389776</v>
          </cell>
          <cell r="P1350">
            <v>22389776</v>
          </cell>
          <cell r="Q1350">
            <v>22389776</v>
          </cell>
        </row>
        <row r="1351">
          <cell r="J1351">
            <v>22389776</v>
          </cell>
          <cell r="O1351">
            <v>22389776</v>
          </cell>
          <cell r="P1351">
            <v>22389776</v>
          </cell>
          <cell r="Q1351">
            <v>22389776</v>
          </cell>
        </row>
        <row r="1352">
          <cell r="J1352">
            <v>22389776</v>
          </cell>
          <cell r="O1352">
            <v>22389776</v>
          </cell>
          <cell r="P1352">
            <v>22389776</v>
          </cell>
          <cell r="Q1352">
            <v>22389776</v>
          </cell>
        </row>
        <row r="1353">
          <cell r="J1353">
            <v>22389776</v>
          </cell>
          <cell r="O1353">
            <v>22389776</v>
          </cell>
          <cell r="P1353">
            <v>22389776</v>
          </cell>
          <cell r="Q1353">
            <v>22389776</v>
          </cell>
        </row>
        <row r="1354">
          <cell r="J1354">
            <v>22389776</v>
          </cell>
          <cell r="O1354">
            <v>22389776</v>
          </cell>
          <cell r="P1354">
            <v>22389776</v>
          </cell>
          <cell r="Q1354">
            <v>22389776</v>
          </cell>
        </row>
        <row r="1355">
          <cell r="J1355">
            <v>22389776</v>
          </cell>
          <cell r="O1355">
            <v>22389776</v>
          </cell>
          <cell r="P1355">
            <v>22389776</v>
          </cell>
          <cell r="Q1355">
            <v>22389776</v>
          </cell>
        </row>
        <row r="1356">
          <cell r="J1356">
            <v>22389776</v>
          </cell>
          <cell r="O1356">
            <v>22389776</v>
          </cell>
          <cell r="P1356">
            <v>22389776</v>
          </cell>
          <cell r="Q1356">
            <v>22389776</v>
          </cell>
        </row>
        <row r="1357">
          <cell r="J1357">
            <v>22389776</v>
          </cell>
          <cell r="O1357">
            <v>22389776</v>
          </cell>
          <cell r="P1357">
            <v>22389776</v>
          </cell>
          <cell r="Q1357">
            <v>22389776</v>
          </cell>
        </row>
        <row r="1358">
          <cell r="J1358">
            <v>22389776</v>
          </cell>
          <cell r="O1358">
            <v>22389776</v>
          </cell>
          <cell r="P1358">
            <v>22389776</v>
          </cell>
          <cell r="Q1358">
            <v>22389776</v>
          </cell>
        </row>
        <row r="1359">
          <cell r="J1359">
            <v>22389776</v>
          </cell>
          <cell r="O1359">
            <v>22389776</v>
          </cell>
          <cell r="P1359">
            <v>22389776</v>
          </cell>
          <cell r="Q1359">
            <v>22389776</v>
          </cell>
        </row>
        <row r="1360">
          <cell r="J1360">
            <v>22389776</v>
          </cell>
          <cell r="O1360">
            <v>22389776</v>
          </cell>
          <cell r="P1360">
            <v>22389776</v>
          </cell>
          <cell r="Q1360">
            <v>22389776</v>
          </cell>
        </row>
        <row r="1361">
          <cell r="J1361">
            <v>22389776</v>
          </cell>
          <cell r="O1361">
            <v>22389776</v>
          </cell>
          <cell r="P1361">
            <v>22389776</v>
          </cell>
          <cell r="Q1361">
            <v>22389776</v>
          </cell>
        </row>
        <row r="1362">
          <cell r="J1362">
            <v>22389776</v>
          </cell>
          <cell r="O1362">
            <v>22389776</v>
          </cell>
          <cell r="P1362">
            <v>22389776</v>
          </cell>
          <cell r="Q1362">
            <v>22389776</v>
          </cell>
        </row>
        <row r="1363">
          <cell r="J1363">
            <v>22389776</v>
          </cell>
          <cell r="O1363">
            <v>22389776</v>
          </cell>
          <cell r="P1363">
            <v>22389776</v>
          </cell>
          <cell r="Q1363">
            <v>22389776</v>
          </cell>
        </row>
        <row r="1364">
          <cell r="J1364">
            <v>22389776</v>
          </cell>
          <cell r="O1364">
            <v>22389776</v>
          </cell>
          <cell r="P1364">
            <v>22389776</v>
          </cell>
          <cell r="Q1364">
            <v>22389776</v>
          </cell>
        </row>
        <row r="1365">
          <cell r="J1365">
            <v>22389776</v>
          </cell>
          <cell r="O1365">
            <v>22389776</v>
          </cell>
          <cell r="P1365">
            <v>22389776</v>
          </cell>
          <cell r="Q1365">
            <v>22389776</v>
          </cell>
        </row>
        <row r="1366">
          <cell r="J1366">
            <v>22389776</v>
          </cell>
          <cell r="O1366">
            <v>22389776</v>
          </cell>
          <cell r="P1366">
            <v>22389776</v>
          </cell>
          <cell r="Q1366">
            <v>22389776</v>
          </cell>
        </row>
        <row r="1367">
          <cell r="J1367">
            <v>22389776</v>
          </cell>
          <cell r="O1367">
            <v>22389776</v>
          </cell>
          <cell r="P1367">
            <v>22389776</v>
          </cell>
          <cell r="Q1367">
            <v>22389776</v>
          </cell>
        </row>
        <row r="1368">
          <cell r="J1368">
            <v>22389776</v>
          </cell>
          <cell r="O1368">
            <v>22389776</v>
          </cell>
          <cell r="P1368">
            <v>22389776</v>
          </cell>
          <cell r="Q1368">
            <v>22389776</v>
          </cell>
        </row>
        <row r="1369">
          <cell r="J1369">
            <v>22389776</v>
          </cell>
          <cell r="O1369">
            <v>22389776</v>
          </cell>
          <cell r="P1369">
            <v>22389776</v>
          </cell>
          <cell r="Q1369">
            <v>22389776</v>
          </cell>
        </row>
        <row r="1370">
          <cell r="J1370">
            <v>22389776</v>
          </cell>
          <cell r="O1370">
            <v>22389776</v>
          </cell>
          <cell r="P1370">
            <v>22389776</v>
          </cell>
          <cell r="Q1370">
            <v>22389776</v>
          </cell>
        </row>
        <row r="1371">
          <cell r="J1371">
            <v>22389776</v>
          </cell>
          <cell r="O1371">
            <v>22389776</v>
          </cell>
          <cell r="P1371">
            <v>22389776</v>
          </cell>
          <cell r="Q1371">
            <v>22389776</v>
          </cell>
        </row>
        <row r="1372">
          <cell r="J1372">
            <v>22389776</v>
          </cell>
          <cell r="O1372">
            <v>22389776</v>
          </cell>
          <cell r="P1372">
            <v>22389776</v>
          </cell>
          <cell r="Q1372">
            <v>22389776</v>
          </cell>
        </row>
        <row r="1373">
          <cell r="J1373">
            <v>22389776</v>
          </cell>
          <cell r="O1373">
            <v>22389776</v>
          </cell>
          <cell r="P1373">
            <v>22389776</v>
          </cell>
          <cell r="Q1373">
            <v>22389776</v>
          </cell>
        </row>
        <row r="1374">
          <cell r="J1374">
            <v>22389776</v>
          </cell>
          <cell r="O1374">
            <v>22389776</v>
          </cell>
          <cell r="P1374">
            <v>22389776</v>
          </cell>
          <cell r="Q1374">
            <v>22389776</v>
          </cell>
        </row>
        <row r="1375">
          <cell r="J1375">
            <v>22389776</v>
          </cell>
          <cell r="O1375">
            <v>22389776</v>
          </cell>
          <cell r="P1375">
            <v>22389776</v>
          </cell>
          <cell r="Q1375">
            <v>22389776</v>
          </cell>
        </row>
        <row r="1376">
          <cell r="J1376">
            <v>22389776</v>
          </cell>
          <cell r="O1376">
            <v>22389776</v>
          </cell>
          <cell r="P1376">
            <v>22389776</v>
          </cell>
          <cell r="Q1376">
            <v>22389776</v>
          </cell>
        </row>
        <row r="1377">
          <cell r="J1377">
            <v>22389776</v>
          </cell>
          <cell r="O1377">
            <v>22389776</v>
          </cell>
          <cell r="P1377">
            <v>22389776</v>
          </cell>
          <cell r="Q1377">
            <v>22389776</v>
          </cell>
        </row>
        <row r="1378">
          <cell r="J1378">
            <v>22389776</v>
          </cell>
          <cell r="O1378">
            <v>22389776</v>
          </cell>
          <cell r="P1378">
            <v>22389776</v>
          </cell>
          <cell r="Q1378">
            <v>22389776</v>
          </cell>
        </row>
        <row r="1379">
          <cell r="J1379">
            <v>22389776</v>
          </cell>
          <cell r="O1379">
            <v>22389776</v>
          </cell>
          <cell r="P1379">
            <v>22389776</v>
          </cell>
          <cell r="Q1379">
            <v>22389776</v>
          </cell>
        </row>
        <row r="1380">
          <cell r="J1380">
            <v>22389776</v>
          </cell>
          <cell r="O1380">
            <v>22389776</v>
          </cell>
          <cell r="P1380">
            <v>22389776</v>
          </cell>
          <cell r="Q1380">
            <v>22389776</v>
          </cell>
        </row>
        <row r="1381">
          <cell r="J1381">
            <v>22389776</v>
          </cell>
          <cell r="O1381">
            <v>22389776</v>
          </cell>
          <cell r="P1381">
            <v>22389776</v>
          </cell>
          <cell r="Q1381">
            <v>22389776</v>
          </cell>
        </row>
        <row r="1382">
          <cell r="J1382">
            <v>22389776</v>
          </cell>
          <cell r="O1382">
            <v>22389776</v>
          </cell>
          <cell r="P1382">
            <v>22389776</v>
          </cell>
          <cell r="Q1382">
            <v>22389776</v>
          </cell>
        </row>
        <row r="1383">
          <cell r="J1383">
            <v>22389776</v>
          </cell>
          <cell r="O1383">
            <v>22389776</v>
          </cell>
          <cell r="P1383">
            <v>22389776</v>
          </cell>
          <cell r="Q1383">
            <v>22389776</v>
          </cell>
        </row>
        <row r="1384">
          <cell r="J1384">
            <v>22389776</v>
          </cell>
          <cell r="O1384">
            <v>22389776</v>
          </cell>
          <cell r="P1384">
            <v>22389776</v>
          </cell>
          <cell r="Q1384">
            <v>22389776</v>
          </cell>
        </row>
        <row r="1385">
          <cell r="J1385">
            <v>22389776</v>
          </cell>
          <cell r="O1385">
            <v>22389776</v>
          </cell>
          <cell r="P1385">
            <v>22389776</v>
          </cell>
          <cell r="Q1385">
            <v>22389776</v>
          </cell>
        </row>
        <row r="1386">
          <cell r="J1386">
            <v>22389776</v>
          </cell>
          <cell r="O1386">
            <v>22389776</v>
          </cell>
          <cell r="P1386">
            <v>22389776</v>
          </cell>
          <cell r="Q1386">
            <v>22389776</v>
          </cell>
        </row>
        <row r="1387">
          <cell r="J1387">
            <v>22389776</v>
          </cell>
          <cell r="O1387">
            <v>22389776</v>
          </cell>
          <cell r="P1387">
            <v>22389776</v>
          </cell>
          <cell r="Q1387">
            <v>22389776</v>
          </cell>
        </row>
        <row r="1388">
          <cell r="J1388">
            <v>22389776</v>
          </cell>
          <cell r="O1388">
            <v>22389776</v>
          </cell>
          <cell r="P1388">
            <v>22389776</v>
          </cell>
          <cell r="Q1388">
            <v>22389776</v>
          </cell>
        </row>
        <row r="1389">
          <cell r="J1389">
            <v>22389776</v>
          </cell>
          <cell r="O1389">
            <v>22389776</v>
          </cell>
          <cell r="P1389">
            <v>22389776</v>
          </cell>
          <cell r="Q1389">
            <v>22389776</v>
          </cell>
        </row>
        <row r="1390">
          <cell r="J1390">
            <v>22389776</v>
          </cell>
          <cell r="O1390">
            <v>22389776</v>
          </cell>
          <cell r="P1390">
            <v>22389776</v>
          </cell>
          <cell r="Q1390">
            <v>22389776</v>
          </cell>
        </row>
        <row r="1391">
          <cell r="J1391">
            <v>22389776</v>
          </cell>
          <cell r="O1391">
            <v>22389776</v>
          </cell>
          <cell r="P1391">
            <v>22389776</v>
          </cell>
          <cell r="Q1391">
            <v>22389776</v>
          </cell>
        </row>
        <row r="1392">
          <cell r="J1392">
            <v>22389776</v>
          </cell>
          <cell r="O1392">
            <v>22389776</v>
          </cell>
          <cell r="P1392">
            <v>22389776</v>
          </cell>
          <cell r="Q1392">
            <v>22389776</v>
          </cell>
        </row>
        <row r="1393">
          <cell r="J1393">
            <v>22389776</v>
          </cell>
          <cell r="O1393">
            <v>22389776</v>
          </cell>
          <cell r="P1393">
            <v>22389776</v>
          </cell>
          <cell r="Q1393">
            <v>22389776</v>
          </cell>
        </row>
        <row r="1394">
          <cell r="J1394">
            <v>22389776</v>
          </cell>
          <cell r="O1394">
            <v>22389776</v>
          </cell>
          <cell r="P1394">
            <v>22389776</v>
          </cell>
          <cell r="Q1394">
            <v>22389776</v>
          </cell>
        </row>
        <row r="1395">
          <cell r="J1395">
            <v>22389776</v>
          </cell>
          <cell r="O1395">
            <v>22389776</v>
          </cell>
          <cell r="P1395">
            <v>22389776</v>
          </cell>
          <cell r="Q1395">
            <v>22389776</v>
          </cell>
        </row>
        <row r="1396">
          <cell r="J1396">
            <v>22389776</v>
          </cell>
          <cell r="O1396">
            <v>22389776</v>
          </cell>
          <cell r="P1396">
            <v>22389776</v>
          </cell>
          <cell r="Q1396">
            <v>22389776</v>
          </cell>
        </row>
        <row r="1397">
          <cell r="J1397">
            <v>22389776</v>
          </cell>
          <cell r="O1397">
            <v>22389776</v>
          </cell>
          <cell r="P1397">
            <v>22389776</v>
          </cell>
          <cell r="Q1397">
            <v>22389776</v>
          </cell>
        </row>
        <row r="1398">
          <cell r="J1398">
            <v>22389776</v>
          </cell>
          <cell r="O1398">
            <v>22389776</v>
          </cell>
          <cell r="P1398">
            <v>22389776</v>
          </cell>
          <cell r="Q1398">
            <v>22389776</v>
          </cell>
        </row>
        <row r="1399">
          <cell r="J1399">
            <v>22389776</v>
          </cell>
          <cell r="O1399">
            <v>22389776</v>
          </cell>
          <cell r="P1399">
            <v>22389776</v>
          </cell>
          <cell r="Q1399">
            <v>22389776</v>
          </cell>
        </row>
        <row r="1400">
          <cell r="J1400">
            <v>22389776</v>
          </cell>
          <cell r="O1400">
            <v>22389776</v>
          </cell>
          <cell r="P1400">
            <v>22389776</v>
          </cell>
          <cell r="Q1400">
            <v>22389776</v>
          </cell>
        </row>
        <row r="1401">
          <cell r="J1401">
            <v>22389776</v>
          </cell>
          <cell r="O1401">
            <v>22389776</v>
          </cell>
          <cell r="P1401">
            <v>22389776</v>
          </cell>
          <cell r="Q1401">
            <v>22389776</v>
          </cell>
        </row>
        <row r="1402">
          <cell r="J1402">
            <v>22389776</v>
          </cell>
          <cell r="O1402">
            <v>22389776</v>
          </cell>
          <cell r="P1402">
            <v>22389776</v>
          </cell>
          <cell r="Q1402">
            <v>22389776</v>
          </cell>
        </row>
        <row r="1403">
          <cell r="J1403">
            <v>22389776</v>
          </cell>
          <cell r="O1403">
            <v>22389776</v>
          </cell>
          <cell r="P1403">
            <v>22389776</v>
          </cell>
          <cell r="Q1403">
            <v>22389776</v>
          </cell>
        </row>
        <row r="1404">
          <cell r="J1404">
            <v>22389776</v>
          </cell>
          <cell r="O1404">
            <v>22389776</v>
          </cell>
          <cell r="P1404">
            <v>22389776</v>
          </cell>
          <cell r="Q1404">
            <v>22389776</v>
          </cell>
        </row>
        <row r="1405">
          <cell r="J1405">
            <v>22389776</v>
          </cell>
          <cell r="O1405">
            <v>22389776</v>
          </cell>
          <cell r="P1405">
            <v>22389776</v>
          </cell>
          <cell r="Q1405">
            <v>22389776</v>
          </cell>
        </row>
        <row r="1406">
          <cell r="J1406">
            <v>22389776</v>
          </cell>
          <cell r="O1406">
            <v>22389776</v>
          </cell>
          <cell r="P1406">
            <v>22389776</v>
          </cell>
          <cell r="Q1406">
            <v>22389776</v>
          </cell>
        </row>
        <row r="1407">
          <cell r="J1407">
            <v>22389776</v>
          </cell>
          <cell r="O1407">
            <v>22389776</v>
          </cell>
          <cell r="P1407">
            <v>22389776</v>
          </cell>
          <cell r="Q1407">
            <v>22389776</v>
          </cell>
        </row>
        <row r="1408">
          <cell r="J1408">
            <v>22389776</v>
          </cell>
          <cell r="O1408">
            <v>22389776</v>
          </cell>
          <cell r="P1408">
            <v>22389776</v>
          </cell>
          <cell r="Q1408">
            <v>22389776</v>
          </cell>
        </row>
        <row r="1409">
          <cell r="J1409">
            <v>22389776</v>
          </cell>
          <cell r="O1409">
            <v>22389776</v>
          </cell>
          <cell r="P1409">
            <v>22389776</v>
          </cell>
          <cell r="Q1409">
            <v>22389776</v>
          </cell>
        </row>
        <row r="1410">
          <cell r="J1410">
            <v>22389776</v>
          </cell>
          <cell r="O1410">
            <v>22389776</v>
          </cell>
          <cell r="P1410">
            <v>22389776</v>
          </cell>
          <cell r="Q1410">
            <v>22389776</v>
          </cell>
        </row>
        <row r="1411">
          <cell r="J1411">
            <v>22389776</v>
          </cell>
          <cell r="O1411">
            <v>22389776</v>
          </cell>
          <cell r="P1411">
            <v>22389776</v>
          </cell>
          <cell r="Q1411">
            <v>22389776</v>
          </cell>
        </row>
        <row r="1412">
          <cell r="J1412">
            <v>22389776</v>
          </cell>
          <cell r="O1412">
            <v>22389776</v>
          </cell>
          <cell r="P1412">
            <v>22389776</v>
          </cell>
          <cell r="Q1412">
            <v>22389776</v>
          </cell>
        </row>
        <row r="1413">
          <cell r="J1413">
            <v>22389776</v>
          </cell>
          <cell r="O1413">
            <v>22389776</v>
          </cell>
          <cell r="P1413">
            <v>22389776</v>
          </cell>
          <cell r="Q1413">
            <v>22389776</v>
          </cell>
        </row>
        <row r="1414">
          <cell r="J1414">
            <v>22389776</v>
          </cell>
          <cell r="O1414">
            <v>22389776</v>
          </cell>
          <cell r="P1414">
            <v>22389776</v>
          </cell>
          <cell r="Q1414">
            <v>22389776</v>
          </cell>
        </row>
        <row r="1415">
          <cell r="J1415">
            <v>22389776</v>
          </cell>
          <cell r="O1415">
            <v>22389776</v>
          </cell>
          <cell r="P1415">
            <v>22389776</v>
          </cell>
          <cell r="Q1415">
            <v>22389776</v>
          </cell>
        </row>
        <row r="1416">
          <cell r="J1416">
            <v>22389776</v>
          </cell>
          <cell r="O1416">
            <v>22389776</v>
          </cell>
          <cell r="P1416">
            <v>22389776</v>
          </cell>
          <cell r="Q1416">
            <v>22389776</v>
          </cell>
        </row>
        <row r="1417">
          <cell r="J1417">
            <v>22389776</v>
          </cell>
          <cell r="O1417">
            <v>22389776</v>
          </cell>
          <cell r="P1417">
            <v>22389776</v>
          </cell>
          <cell r="Q1417">
            <v>22389776</v>
          </cell>
        </row>
        <row r="1418">
          <cell r="J1418">
            <v>22389776</v>
          </cell>
          <cell r="O1418">
            <v>22389776</v>
          </cell>
          <cell r="P1418">
            <v>22389776</v>
          </cell>
          <cell r="Q1418">
            <v>22389776</v>
          </cell>
        </row>
        <row r="1419">
          <cell r="J1419">
            <v>22389776</v>
          </cell>
          <cell r="O1419">
            <v>22389776</v>
          </cell>
          <cell r="P1419">
            <v>22389776</v>
          </cell>
          <cell r="Q1419">
            <v>22389776</v>
          </cell>
        </row>
        <row r="1420">
          <cell r="J1420">
            <v>22389776</v>
          </cell>
          <cell r="O1420">
            <v>22389776</v>
          </cell>
          <cell r="P1420">
            <v>22389776</v>
          </cell>
          <cell r="Q1420">
            <v>22389776</v>
          </cell>
        </row>
        <row r="1421">
          <cell r="J1421">
            <v>22389776</v>
          </cell>
          <cell r="O1421">
            <v>22389776</v>
          </cell>
          <cell r="P1421">
            <v>22389776</v>
          </cell>
          <cell r="Q1421">
            <v>22389776</v>
          </cell>
        </row>
        <row r="1422">
          <cell r="J1422">
            <v>22389776</v>
          </cell>
          <cell r="O1422">
            <v>22389776</v>
          </cell>
          <cell r="P1422">
            <v>22389776</v>
          </cell>
          <cell r="Q1422">
            <v>22389776</v>
          </cell>
        </row>
        <row r="1423">
          <cell r="J1423">
            <v>22389776</v>
          </cell>
          <cell r="O1423">
            <v>22389776</v>
          </cell>
          <cell r="P1423">
            <v>22389776</v>
          </cell>
          <cell r="Q1423">
            <v>22389776</v>
          </cell>
        </row>
        <row r="1424">
          <cell r="J1424">
            <v>22389776</v>
          </cell>
          <cell r="O1424">
            <v>22389776</v>
          </cell>
          <cell r="P1424">
            <v>22389776</v>
          </cell>
          <cell r="Q1424">
            <v>22389776</v>
          </cell>
        </row>
        <row r="1425">
          <cell r="J1425">
            <v>22389776</v>
          </cell>
          <cell r="O1425">
            <v>22389776</v>
          </cell>
          <cell r="P1425">
            <v>22389776</v>
          </cell>
          <cell r="Q1425">
            <v>22389776</v>
          </cell>
        </row>
        <row r="1426">
          <cell r="J1426">
            <v>22389776</v>
          </cell>
          <cell r="O1426">
            <v>22389776</v>
          </cell>
          <cell r="P1426">
            <v>22389776</v>
          </cell>
          <cell r="Q1426">
            <v>22389776</v>
          </cell>
        </row>
        <row r="1427">
          <cell r="J1427">
            <v>22389776</v>
          </cell>
          <cell r="O1427">
            <v>22389776</v>
          </cell>
          <cell r="P1427">
            <v>22389776</v>
          </cell>
          <cell r="Q1427">
            <v>22389776</v>
          </cell>
        </row>
        <row r="1428">
          <cell r="J1428">
            <v>22389776</v>
          </cell>
          <cell r="O1428">
            <v>22389776</v>
          </cell>
          <cell r="P1428">
            <v>22389776</v>
          </cell>
          <cell r="Q1428">
            <v>22389776</v>
          </cell>
        </row>
        <row r="1429">
          <cell r="J1429">
            <v>22389776</v>
          </cell>
          <cell r="O1429">
            <v>22389776</v>
          </cell>
          <cell r="P1429">
            <v>22389776</v>
          </cell>
          <cell r="Q1429">
            <v>22389776</v>
          </cell>
        </row>
        <row r="1430">
          <cell r="J1430">
            <v>22389776</v>
          </cell>
          <cell r="O1430">
            <v>22389776</v>
          </cell>
          <cell r="P1430">
            <v>22389776</v>
          </cell>
          <cell r="Q1430">
            <v>22389776</v>
          </cell>
        </row>
        <row r="1431">
          <cell r="J1431">
            <v>22389776</v>
          </cell>
          <cell r="O1431">
            <v>22389776</v>
          </cell>
          <cell r="P1431">
            <v>22389776</v>
          </cell>
          <cell r="Q1431">
            <v>22389776</v>
          </cell>
        </row>
        <row r="1432">
          <cell r="J1432">
            <v>22389776</v>
          </cell>
          <cell r="O1432">
            <v>22389776</v>
          </cell>
          <cell r="P1432">
            <v>22389776</v>
          </cell>
          <cell r="Q1432">
            <v>22389776</v>
          </cell>
        </row>
        <row r="1433">
          <cell r="J1433">
            <v>22389776</v>
          </cell>
          <cell r="O1433">
            <v>22389776</v>
          </cell>
          <cell r="P1433">
            <v>22389776</v>
          </cell>
          <cell r="Q1433">
            <v>22389776</v>
          </cell>
        </row>
        <row r="1434">
          <cell r="J1434">
            <v>22389776</v>
          </cell>
          <cell r="O1434">
            <v>22389776</v>
          </cell>
          <cell r="P1434">
            <v>22389776</v>
          </cell>
          <cell r="Q1434">
            <v>22389776</v>
          </cell>
        </row>
        <row r="1435">
          <cell r="J1435">
            <v>22389776</v>
          </cell>
          <cell r="O1435">
            <v>22389776</v>
          </cell>
          <cell r="P1435">
            <v>22389776</v>
          </cell>
          <cell r="Q1435">
            <v>22389776</v>
          </cell>
        </row>
        <row r="1436">
          <cell r="J1436">
            <v>22389776</v>
          </cell>
          <cell r="O1436">
            <v>22389776</v>
          </cell>
          <cell r="P1436">
            <v>22389776</v>
          </cell>
          <cell r="Q1436">
            <v>22389776</v>
          </cell>
        </row>
        <row r="1437">
          <cell r="J1437">
            <v>22389776</v>
          </cell>
          <cell r="O1437">
            <v>22389776</v>
          </cell>
          <cell r="P1437">
            <v>22389776</v>
          </cell>
          <cell r="Q1437">
            <v>22389776</v>
          </cell>
        </row>
        <row r="1438">
          <cell r="J1438">
            <v>22389776</v>
          </cell>
          <cell r="O1438">
            <v>22389776</v>
          </cell>
          <cell r="P1438">
            <v>22389776</v>
          </cell>
          <cell r="Q1438">
            <v>22389776</v>
          </cell>
        </row>
        <row r="1439">
          <cell r="J1439">
            <v>22389776</v>
          </cell>
          <cell r="O1439">
            <v>22389776</v>
          </cell>
          <cell r="P1439">
            <v>22389776</v>
          </cell>
          <cell r="Q1439">
            <v>22389776</v>
          </cell>
        </row>
        <row r="1440">
          <cell r="J1440">
            <v>22389776</v>
          </cell>
          <cell r="O1440">
            <v>22389776</v>
          </cell>
          <cell r="P1440">
            <v>22389776</v>
          </cell>
          <cell r="Q1440">
            <v>22389776</v>
          </cell>
        </row>
        <row r="1441">
          <cell r="J1441">
            <v>22389776</v>
          </cell>
          <cell r="O1441">
            <v>22389776</v>
          </cell>
          <cell r="P1441">
            <v>22389776</v>
          </cell>
          <cell r="Q1441">
            <v>22389776</v>
          </cell>
        </row>
        <row r="1442">
          <cell r="J1442">
            <v>22389776</v>
          </cell>
          <cell r="O1442">
            <v>22389776</v>
          </cell>
          <cell r="P1442">
            <v>22389776</v>
          </cell>
          <cell r="Q1442">
            <v>22389776</v>
          </cell>
        </row>
        <row r="1443">
          <cell r="J1443">
            <v>22389776</v>
          </cell>
          <cell r="O1443">
            <v>22389776</v>
          </cell>
          <cell r="P1443">
            <v>22389776</v>
          </cell>
          <cell r="Q1443">
            <v>22389776</v>
          </cell>
        </row>
        <row r="1444">
          <cell r="J1444">
            <v>22389776</v>
          </cell>
          <cell r="O1444">
            <v>22389776</v>
          </cell>
          <cell r="P1444">
            <v>22389776</v>
          </cell>
          <cell r="Q1444">
            <v>22389776</v>
          </cell>
        </row>
        <row r="1445">
          <cell r="J1445">
            <v>22389776</v>
          </cell>
          <cell r="O1445">
            <v>22389776</v>
          </cell>
          <cell r="P1445">
            <v>22389776</v>
          </cell>
          <cell r="Q1445">
            <v>22389776</v>
          </cell>
        </row>
        <row r="1446">
          <cell r="J1446">
            <v>22389776</v>
          </cell>
          <cell r="O1446">
            <v>22389776</v>
          </cell>
          <cell r="P1446">
            <v>22389776</v>
          </cell>
          <cell r="Q1446">
            <v>22389776</v>
          </cell>
        </row>
        <row r="1447">
          <cell r="J1447">
            <v>22389776</v>
          </cell>
          <cell r="O1447">
            <v>22389776</v>
          </cell>
          <cell r="P1447">
            <v>22389776</v>
          </cell>
          <cell r="Q1447">
            <v>22389776</v>
          </cell>
        </row>
        <row r="1448">
          <cell r="J1448">
            <v>22389776</v>
          </cell>
          <cell r="O1448">
            <v>22389776</v>
          </cell>
          <cell r="P1448">
            <v>22389776</v>
          </cell>
          <cell r="Q1448">
            <v>22389776</v>
          </cell>
        </row>
        <row r="1449">
          <cell r="J1449">
            <v>22389776</v>
          </cell>
          <cell r="O1449">
            <v>22389776</v>
          </cell>
          <cell r="P1449">
            <v>22389776</v>
          </cell>
          <cell r="Q1449">
            <v>22389776</v>
          </cell>
        </row>
        <row r="1450">
          <cell r="J1450">
            <v>22389776</v>
          </cell>
          <cell r="O1450">
            <v>22389776</v>
          </cell>
          <cell r="P1450">
            <v>22389776</v>
          </cell>
          <cell r="Q1450">
            <v>22389776</v>
          </cell>
        </row>
        <row r="1451">
          <cell r="J1451">
            <v>22389776</v>
          </cell>
          <cell r="O1451">
            <v>22389776</v>
          </cell>
          <cell r="P1451">
            <v>22389776</v>
          </cell>
          <cell r="Q1451">
            <v>22389776</v>
          </cell>
        </row>
        <row r="1452">
          <cell r="J1452">
            <v>22389776</v>
          </cell>
          <cell r="O1452">
            <v>22389776</v>
          </cell>
          <cell r="P1452">
            <v>22389776</v>
          </cell>
          <cell r="Q1452">
            <v>22389776</v>
          </cell>
        </row>
        <row r="1453">
          <cell r="J1453">
            <v>22389776</v>
          </cell>
          <cell r="O1453">
            <v>22389776</v>
          </cell>
          <cell r="P1453">
            <v>22389776</v>
          </cell>
          <cell r="Q1453">
            <v>22389776</v>
          </cell>
        </row>
        <row r="1454">
          <cell r="J1454">
            <v>22389776</v>
          </cell>
          <cell r="O1454">
            <v>22389776</v>
          </cell>
          <cell r="P1454">
            <v>22389776</v>
          </cell>
          <cell r="Q1454">
            <v>22389776</v>
          </cell>
        </row>
        <row r="1455">
          <cell r="J1455">
            <v>22389776</v>
          </cell>
          <cell r="O1455">
            <v>22389776</v>
          </cell>
          <cell r="P1455">
            <v>22389776</v>
          </cell>
          <cell r="Q1455">
            <v>22389776</v>
          </cell>
        </row>
        <row r="1456">
          <cell r="J1456">
            <v>22389776</v>
          </cell>
          <cell r="O1456">
            <v>22389776</v>
          </cell>
          <cell r="P1456">
            <v>22389776</v>
          </cell>
          <cell r="Q1456">
            <v>22389776</v>
          </cell>
        </row>
        <row r="1457">
          <cell r="J1457">
            <v>22389776</v>
          </cell>
          <cell r="O1457">
            <v>22389776</v>
          </cell>
          <cell r="P1457">
            <v>22389776</v>
          </cell>
          <cell r="Q1457">
            <v>22389776</v>
          </cell>
        </row>
        <row r="1458">
          <cell r="J1458">
            <v>22389776</v>
          </cell>
          <cell r="O1458">
            <v>22389776</v>
          </cell>
          <cell r="P1458">
            <v>22389776</v>
          </cell>
          <cell r="Q1458">
            <v>22389776</v>
          </cell>
        </row>
        <row r="1459">
          <cell r="J1459">
            <v>22389776</v>
          </cell>
          <cell r="O1459">
            <v>22389776</v>
          </cell>
          <cell r="P1459">
            <v>22389776</v>
          </cell>
          <cell r="Q1459">
            <v>22389776</v>
          </cell>
        </row>
        <row r="1460">
          <cell r="J1460">
            <v>22389776</v>
          </cell>
          <cell r="O1460">
            <v>22389776</v>
          </cell>
          <cell r="P1460">
            <v>22389776</v>
          </cell>
          <cell r="Q1460">
            <v>22389776</v>
          </cell>
        </row>
        <row r="1461">
          <cell r="J1461">
            <v>22389776</v>
          </cell>
          <cell r="O1461">
            <v>22389776</v>
          </cell>
          <cell r="P1461">
            <v>22389776</v>
          </cell>
          <cell r="Q1461">
            <v>22389776</v>
          </cell>
        </row>
        <row r="1462">
          <cell r="J1462">
            <v>22389776</v>
          </cell>
          <cell r="O1462">
            <v>22389776</v>
          </cell>
          <cell r="P1462">
            <v>22389776</v>
          </cell>
          <cell r="Q1462">
            <v>22389776</v>
          </cell>
        </row>
        <row r="1463">
          <cell r="J1463">
            <v>22389776</v>
          </cell>
          <cell r="O1463">
            <v>22389776</v>
          </cell>
          <cell r="P1463">
            <v>22389776</v>
          </cell>
          <cell r="Q1463">
            <v>22389776</v>
          </cell>
        </row>
        <row r="1464">
          <cell r="J1464">
            <v>22389776</v>
          </cell>
          <cell r="O1464">
            <v>22389776</v>
          </cell>
          <cell r="P1464">
            <v>22389776</v>
          </cell>
          <cell r="Q1464">
            <v>22389776</v>
          </cell>
        </row>
        <row r="1465">
          <cell r="J1465">
            <v>22389776</v>
          </cell>
          <cell r="O1465">
            <v>22389776</v>
          </cell>
          <cell r="P1465">
            <v>22389776</v>
          </cell>
          <cell r="Q1465">
            <v>22389776</v>
          </cell>
        </row>
        <row r="1466">
          <cell r="J1466">
            <v>22389776</v>
          </cell>
          <cell r="O1466">
            <v>22389776</v>
          </cell>
          <cell r="P1466">
            <v>22389776</v>
          </cell>
          <cell r="Q1466">
            <v>22389776</v>
          </cell>
        </row>
        <row r="1467">
          <cell r="J1467">
            <v>22389776</v>
          </cell>
          <cell r="O1467">
            <v>22389776</v>
          </cell>
          <cell r="P1467">
            <v>22389776</v>
          </cell>
          <cell r="Q1467">
            <v>22389776</v>
          </cell>
        </row>
        <row r="1468">
          <cell r="J1468">
            <v>22389776</v>
          </cell>
          <cell r="O1468">
            <v>22389776</v>
          </cell>
          <cell r="P1468">
            <v>22389776</v>
          </cell>
          <cell r="Q1468">
            <v>22389776</v>
          </cell>
        </row>
        <row r="1469">
          <cell r="J1469">
            <v>22389776</v>
          </cell>
          <cell r="O1469">
            <v>22389776</v>
          </cell>
          <cell r="P1469">
            <v>22389776</v>
          </cell>
          <cell r="Q1469">
            <v>22389776</v>
          </cell>
        </row>
        <row r="1470">
          <cell r="J1470">
            <v>22389776</v>
          </cell>
          <cell r="O1470">
            <v>22389776</v>
          </cell>
          <cell r="P1470">
            <v>22389776</v>
          </cell>
          <cell r="Q1470">
            <v>22389776</v>
          </cell>
        </row>
        <row r="1471">
          <cell r="J1471">
            <v>22389776</v>
          </cell>
          <cell r="O1471">
            <v>22389776</v>
          </cell>
          <cell r="P1471">
            <v>22389776</v>
          </cell>
          <cell r="Q1471">
            <v>22389776</v>
          </cell>
        </row>
        <row r="1472">
          <cell r="J1472">
            <v>22389776</v>
          </cell>
          <cell r="O1472">
            <v>22389776</v>
          </cell>
          <cell r="P1472">
            <v>22389776</v>
          </cell>
          <cell r="Q1472">
            <v>22389776</v>
          </cell>
        </row>
        <row r="1473">
          <cell r="J1473">
            <v>22389776</v>
          </cell>
          <cell r="O1473">
            <v>22389776</v>
          </cell>
          <cell r="P1473">
            <v>22389776</v>
          </cell>
          <cell r="Q1473">
            <v>22389776</v>
          </cell>
        </row>
        <row r="1474">
          <cell r="J1474">
            <v>22389776</v>
          </cell>
          <cell r="O1474">
            <v>22389776</v>
          </cell>
          <cell r="P1474">
            <v>22389776</v>
          </cell>
          <cell r="Q1474">
            <v>22389776</v>
          </cell>
        </row>
        <row r="1475">
          <cell r="J1475">
            <v>22389776</v>
          </cell>
          <cell r="O1475">
            <v>22389776</v>
          </cell>
          <cell r="P1475">
            <v>22389776</v>
          </cell>
          <cell r="Q1475">
            <v>22389776</v>
          </cell>
        </row>
        <row r="1476">
          <cell r="J1476">
            <v>22389776</v>
          </cell>
          <cell r="O1476">
            <v>22389776</v>
          </cell>
          <cell r="P1476">
            <v>22389776</v>
          </cell>
          <cell r="Q1476">
            <v>22389776</v>
          </cell>
        </row>
        <row r="1477">
          <cell r="J1477">
            <v>22389776</v>
          </cell>
          <cell r="O1477">
            <v>22389776</v>
          </cell>
          <cell r="P1477">
            <v>22389776</v>
          </cell>
          <cell r="Q1477">
            <v>22389776</v>
          </cell>
        </row>
        <row r="1478">
          <cell r="J1478">
            <v>22389776</v>
          </cell>
          <cell r="O1478">
            <v>22389776</v>
          </cell>
          <cell r="P1478">
            <v>22389776</v>
          </cell>
          <cell r="Q1478">
            <v>22389776</v>
          </cell>
        </row>
        <row r="1479">
          <cell r="J1479">
            <v>22389776</v>
          </cell>
          <cell r="O1479">
            <v>22389776</v>
          </cell>
          <cell r="P1479">
            <v>22389776</v>
          </cell>
          <cell r="Q1479">
            <v>22389776</v>
          </cell>
        </row>
        <row r="1480">
          <cell r="J1480">
            <v>22389776</v>
          </cell>
          <cell r="O1480">
            <v>22389776</v>
          </cell>
          <cell r="P1480">
            <v>22389776</v>
          </cell>
          <cell r="Q1480">
            <v>22389776</v>
          </cell>
        </row>
        <row r="1481">
          <cell r="J1481">
            <v>22389776</v>
          </cell>
          <cell r="O1481">
            <v>22389776</v>
          </cell>
          <cell r="P1481">
            <v>22389776</v>
          </cell>
          <cell r="Q1481">
            <v>22389776</v>
          </cell>
        </row>
        <row r="1482">
          <cell r="J1482">
            <v>22389776</v>
          </cell>
          <cell r="O1482">
            <v>22389776</v>
          </cell>
          <cell r="P1482">
            <v>22389776</v>
          </cell>
          <cell r="Q1482">
            <v>22389776</v>
          </cell>
        </row>
        <row r="1483">
          <cell r="J1483">
            <v>22389776</v>
          </cell>
          <cell r="O1483">
            <v>22389776</v>
          </cell>
          <cell r="P1483">
            <v>22389776</v>
          </cell>
          <cell r="Q1483">
            <v>22389776</v>
          </cell>
        </row>
        <row r="1484">
          <cell r="J1484">
            <v>22389776</v>
          </cell>
          <cell r="O1484">
            <v>22389776</v>
          </cell>
          <cell r="P1484">
            <v>22389776</v>
          </cell>
          <cell r="Q1484">
            <v>22389776</v>
          </cell>
        </row>
        <row r="1485">
          <cell r="J1485">
            <v>22389776</v>
          </cell>
          <cell r="O1485">
            <v>22389776</v>
          </cell>
          <cell r="P1485">
            <v>22389776</v>
          </cell>
          <cell r="Q1485">
            <v>22389776</v>
          </cell>
        </row>
        <row r="1486">
          <cell r="J1486">
            <v>22389776</v>
          </cell>
          <cell r="O1486">
            <v>22389776</v>
          </cell>
          <cell r="P1486">
            <v>22389776</v>
          </cell>
          <cell r="Q1486">
            <v>22389776</v>
          </cell>
        </row>
        <row r="1487">
          <cell r="J1487">
            <v>22389776</v>
          </cell>
          <cell r="O1487">
            <v>22389776</v>
          </cell>
          <cell r="P1487">
            <v>22389776</v>
          </cell>
          <cell r="Q1487">
            <v>22389776</v>
          </cell>
        </row>
        <row r="1488">
          <cell r="J1488">
            <v>22389776</v>
          </cell>
          <cell r="O1488">
            <v>22389776</v>
          </cell>
          <cell r="P1488">
            <v>22389776</v>
          </cell>
          <cell r="Q1488">
            <v>22389776</v>
          </cell>
        </row>
        <row r="1489">
          <cell r="J1489">
            <v>22389776</v>
          </cell>
          <cell r="O1489">
            <v>22389776</v>
          </cell>
          <cell r="P1489">
            <v>22389776</v>
          </cell>
          <cell r="Q1489">
            <v>22389776</v>
          </cell>
        </row>
        <row r="1490">
          <cell r="J1490">
            <v>22389776</v>
          </cell>
          <cell r="O1490">
            <v>22389776</v>
          </cell>
          <cell r="P1490">
            <v>22389776</v>
          </cell>
          <cell r="Q1490">
            <v>22389776</v>
          </cell>
        </row>
        <row r="1491">
          <cell r="J1491">
            <v>22389776</v>
          </cell>
          <cell r="O1491">
            <v>22389776</v>
          </cell>
          <cell r="P1491">
            <v>22389776</v>
          </cell>
          <cell r="Q1491">
            <v>22389776</v>
          </cell>
        </row>
        <row r="1492">
          <cell r="J1492">
            <v>22389776</v>
          </cell>
          <cell r="O1492">
            <v>22389776</v>
          </cell>
          <cell r="P1492">
            <v>22389776</v>
          </cell>
          <cell r="Q1492">
            <v>22389776</v>
          </cell>
        </row>
        <row r="1493">
          <cell r="J1493">
            <v>22389776</v>
          </cell>
          <cell r="O1493">
            <v>22389776</v>
          </cell>
          <cell r="P1493">
            <v>22389776</v>
          </cell>
          <cell r="Q1493">
            <v>22389776</v>
          </cell>
        </row>
        <row r="1494">
          <cell r="J1494">
            <v>22389776</v>
          </cell>
          <cell r="O1494">
            <v>22389776</v>
          </cell>
          <cell r="P1494">
            <v>22389776</v>
          </cell>
          <cell r="Q1494">
            <v>22389776</v>
          </cell>
        </row>
        <row r="1495">
          <cell r="J1495">
            <v>22389776</v>
          </cell>
          <cell r="O1495">
            <v>22389776</v>
          </cell>
          <cell r="P1495">
            <v>22389776</v>
          </cell>
          <cell r="Q1495">
            <v>22389776</v>
          </cell>
        </row>
        <row r="1496">
          <cell r="J1496">
            <v>22389776</v>
          </cell>
          <cell r="O1496">
            <v>22389776</v>
          </cell>
          <cell r="P1496">
            <v>22389776</v>
          </cell>
          <cell r="Q1496">
            <v>22389776</v>
          </cell>
        </row>
        <row r="1497">
          <cell r="J1497">
            <v>22389776</v>
          </cell>
          <cell r="O1497">
            <v>22389776</v>
          </cell>
          <cell r="P1497">
            <v>22389776</v>
          </cell>
          <cell r="Q1497">
            <v>22389776</v>
          </cell>
        </row>
        <row r="1498">
          <cell r="J1498">
            <v>22389776</v>
          </cell>
          <cell r="O1498">
            <v>22389776</v>
          </cell>
          <cell r="P1498">
            <v>22389776</v>
          </cell>
          <cell r="Q1498">
            <v>22389776</v>
          </cell>
        </row>
        <row r="1499">
          <cell r="J1499">
            <v>22389776</v>
          </cell>
          <cell r="O1499">
            <v>22389776</v>
          </cell>
          <cell r="P1499">
            <v>22389776</v>
          </cell>
          <cell r="Q1499">
            <v>22389776</v>
          </cell>
        </row>
        <row r="1500">
          <cell r="J1500">
            <v>22389776</v>
          </cell>
          <cell r="O1500">
            <v>22389776</v>
          </cell>
          <cell r="P1500">
            <v>22389776</v>
          </cell>
          <cell r="Q1500">
            <v>22389776</v>
          </cell>
        </row>
        <row r="1501">
          <cell r="J1501">
            <v>22389776</v>
          </cell>
          <cell r="O1501">
            <v>22389776</v>
          </cell>
          <cell r="P1501">
            <v>22389776</v>
          </cell>
          <cell r="Q1501">
            <v>22389776</v>
          </cell>
        </row>
        <row r="1502">
          <cell r="J1502">
            <v>22389776</v>
          </cell>
          <cell r="O1502">
            <v>22389776</v>
          </cell>
          <cell r="P1502">
            <v>22389776</v>
          </cell>
          <cell r="Q1502">
            <v>22389776</v>
          </cell>
        </row>
        <row r="1503">
          <cell r="J1503">
            <v>22389776</v>
          </cell>
          <cell r="O1503">
            <v>22389776</v>
          </cell>
          <cell r="P1503">
            <v>22389776</v>
          </cell>
          <cell r="Q1503">
            <v>22389776</v>
          </cell>
        </row>
        <row r="1504">
          <cell r="J1504">
            <v>22389776</v>
          </cell>
          <cell r="O1504">
            <v>22389776</v>
          </cell>
          <cell r="P1504">
            <v>22389776</v>
          </cell>
          <cell r="Q1504">
            <v>22389776</v>
          </cell>
        </row>
        <row r="1505">
          <cell r="J1505">
            <v>22389776</v>
          </cell>
          <cell r="O1505">
            <v>22389776</v>
          </cell>
          <cell r="P1505">
            <v>22389776</v>
          </cell>
          <cell r="Q1505">
            <v>22389776</v>
          </cell>
        </row>
        <row r="1506">
          <cell r="J1506">
            <v>22389776</v>
          </cell>
          <cell r="O1506">
            <v>22389776</v>
          </cell>
          <cell r="P1506">
            <v>22389776</v>
          </cell>
          <cell r="Q1506">
            <v>22389776</v>
          </cell>
        </row>
        <row r="1507">
          <cell r="J1507">
            <v>22389776</v>
          </cell>
          <cell r="O1507">
            <v>22389776</v>
          </cell>
          <cell r="P1507">
            <v>22389776</v>
          </cell>
          <cell r="Q1507">
            <v>22389776</v>
          </cell>
        </row>
        <row r="1508">
          <cell r="J1508">
            <v>22389776</v>
          </cell>
          <cell r="O1508">
            <v>22389776</v>
          </cell>
          <cell r="P1508">
            <v>22389776</v>
          </cell>
          <cell r="Q1508">
            <v>22389776</v>
          </cell>
        </row>
        <row r="1509">
          <cell r="J1509">
            <v>22389776</v>
          </cell>
          <cell r="O1509">
            <v>22389776</v>
          </cell>
          <cell r="P1509">
            <v>22389776</v>
          </cell>
          <cell r="Q1509">
            <v>22389776</v>
          </cell>
        </row>
        <row r="1510">
          <cell r="J1510">
            <v>22389776</v>
          </cell>
          <cell r="O1510">
            <v>22389776</v>
          </cell>
          <cell r="P1510">
            <v>22389776</v>
          </cell>
          <cell r="Q1510">
            <v>22389776</v>
          </cell>
        </row>
        <row r="1511">
          <cell r="J1511">
            <v>22389776</v>
          </cell>
          <cell r="O1511">
            <v>22389776</v>
          </cell>
          <cell r="P1511">
            <v>22389776</v>
          </cell>
          <cell r="Q1511">
            <v>22389776</v>
          </cell>
        </row>
        <row r="1512">
          <cell r="J1512">
            <v>22389776</v>
          </cell>
          <cell r="O1512">
            <v>22389776</v>
          </cell>
          <cell r="P1512">
            <v>22389776</v>
          </cell>
          <cell r="Q1512">
            <v>22389776</v>
          </cell>
        </row>
        <row r="1513">
          <cell r="J1513">
            <v>22389776</v>
          </cell>
          <cell r="O1513">
            <v>22389776</v>
          </cell>
          <cell r="P1513">
            <v>22389776</v>
          </cell>
          <cell r="Q1513">
            <v>22389776</v>
          </cell>
        </row>
        <row r="1514">
          <cell r="J1514">
            <v>22389776</v>
          </cell>
          <cell r="O1514">
            <v>22389776</v>
          </cell>
          <cell r="P1514">
            <v>22389776</v>
          </cell>
          <cell r="Q1514">
            <v>22389776</v>
          </cell>
        </row>
        <row r="1515">
          <cell r="J1515">
            <v>22389776</v>
          </cell>
          <cell r="O1515">
            <v>22389776</v>
          </cell>
          <cell r="P1515">
            <v>22389776</v>
          </cell>
          <cell r="Q1515">
            <v>22389776</v>
          </cell>
        </row>
        <row r="1516">
          <cell r="J1516">
            <v>22389776</v>
          </cell>
          <cell r="O1516">
            <v>22389776</v>
          </cell>
          <cell r="P1516">
            <v>22389776</v>
          </cell>
          <cell r="Q1516">
            <v>22389776</v>
          </cell>
        </row>
        <row r="1517">
          <cell r="J1517">
            <v>22389776</v>
          </cell>
          <cell r="O1517">
            <v>22389776</v>
          </cell>
          <cell r="P1517">
            <v>22389776</v>
          </cell>
          <cell r="Q1517">
            <v>22389776</v>
          </cell>
        </row>
        <row r="1518">
          <cell r="J1518">
            <v>22389776</v>
          </cell>
          <cell r="O1518">
            <v>22389776</v>
          </cell>
          <cell r="P1518">
            <v>22389776</v>
          </cell>
          <cell r="Q1518">
            <v>22389776</v>
          </cell>
        </row>
        <row r="1519">
          <cell r="J1519">
            <v>22389776</v>
          </cell>
          <cell r="O1519">
            <v>22389776</v>
          </cell>
          <cell r="P1519">
            <v>22389776</v>
          </cell>
          <cell r="Q1519">
            <v>22389776</v>
          </cell>
        </row>
        <row r="1520">
          <cell r="J1520">
            <v>22389776</v>
          </cell>
          <cell r="O1520">
            <v>22389776</v>
          </cell>
          <cell r="P1520">
            <v>22389776</v>
          </cell>
          <cell r="Q1520">
            <v>22389776</v>
          </cell>
        </row>
        <row r="1521">
          <cell r="J1521">
            <v>22389776</v>
          </cell>
          <cell r="O1521">
            <v>22389776</v>
          </cell>
          <cell r="P1521">
            <v>22389776</v>
          </cell>
          <cell r="Q1521">
            <v>22389776</v>
          </cell>
        </row>
        <row r="1522">
          <cell r="J1522">
            <v>22389776</v>
          </cell>
          <cell r="O1522">
            <v>22389776</v>
          </cell>
          <cell r="P1522">
            <v>22389776</v>
          </cell>
          <cell r="Q1522">
            <v>22389776</v>
          </cell>
        </row>
        <row r="1523">
          <cell r="J1523">
            <v>22389776</v>
          </cell>
          <cell r="O1523">
            <v>22389776</v>
          </cell>
          <cell r="P1523">
            <v>22389776</v>
          </cell>
          <cell r="Q1523">
            <v>22389776</v>
          </cell>
        </row>
        <row r="1524">
          <cell r="J1524">
            <v>22389776</v>
          </cell>
          <cell r="O1524">
            <v>22389776</v>
          </cell>
          <cell r="P1524">
            <v>22389776</v>
          </cell>
          <cell r="Q1524">
            <v>22389776</v>
          </cell>
        </row>
        <row r="1525">
          <cell r="J1525">
            <v>22389776</v>
          </cell>
          <cell r="O1525">
            <v>22389776</v>
          </cell>
          <cell r="P1525">
            <v>22389776</v>
          </cell>
          <cell r="Q1525">
            <v>22389776</v>
          </cell>
        </row>
        <row r="1526">
          <cell r="J1526">
            <v>22389776</v>
          </cell>
          <cell r="O1526">
            <v>22389776</v>
          </cell>
          <cell r="P1526">
            <v>22389776</v>
          </cell>
          <cell r="Q1526">
            <v>22389776</v>
          </cell>
        </row>
        <row r="1527">
          <cell r="J1527">
            <v>22389776</v>
          </cell>
          <cell r="O1527">
            <v>22389776</v>
          </cell>
          <cell r="P1527">
            <v>22389776</v>
          </cell>
          <cell r="Q1527">
            <v>22389776</v>
          </cell>
        </row>
        <row r="1528">
          <cell r="J1528">
            <v>22389776</v>
          </cell>
          <cell r="O1528">
            <v>22389776</v>
          </cell>
          <cell r="P1528">
            <v>22389776</v>
          </cell>
          <cell r="Q1528">
            <v>22389776</v>
          </cell>
        </row>
        <row r="1529">
          <cell r="J1529">
            <v>22389776</v>
          </cell>
          <cell r="O1529">
            <v>22389776</v>
          </cell>
          <cell r="P1529">
            <v>22389776</v>
          </cell>
          <cell r="Q1529">
            <v>22389776</v>
          </cell>
        </row>
        <row r="1530">
          <cell r="J1530">
            <v>22389776</v>
          </cell>
          <cell r="O1530">
            <v>22389776</v>
          </cell>
          <cell r="P1530">
            <v>22389776</v>
          </cell>
          <cell r="Q1530">
            <v>22389776</v>
          </cell>
        </row>
        <row r="1531">
          <cell r="J1531">
            <v>22389776</v>
          </cell>
          <cell r="O1531">
            <v>22389776</v>
          </cell>
          <cell r="P1531">
            <v>22389776</v>
          </cell>
          <cell r="Q1531">
            <v>22389776</v>
          </cell>
        </row>
        <row r="1532">
          <cell r="J1532">
            <v>22389776</v>
          </cell>
          <cell r="O1532">
            <v>22389776</v>
          </cell>
          <cell r="P1532">
            <v>22389776</v>
          </cell>
          <cell r="Q1532">
            <v>22389776</v>
          </cell>
        </row>
        <row r="1533">
          <cell r="J1533">
            <v>22389776</v>
          </cell>
          <cell r="O1533">
            <v>22389776</v>
          </cell>
          <cell r="P1533">
            <v>22389776</v>
          </cell>
          <cell r="Q1533">
            <v>22389776</v>
          </cell>
        </row>
        <row r="1534">
          <cell r="J1534">
            <v>22389776</v>
          </cell>
          <cell r="O1534">
            <v>22389776</v>
          </cell>
          <cell r="P1534">
            <v>22389776</v>
          </cell>
          <cell r="Q1534">
            <v>22389776</v>
          </cell>
        </row>
        <row r="1535">
          <cell r="J1535">
            <v>22389776</v>
          </cell>
          <cell r="O1535">
            <v>22389776</v>
          </cell>
          <cell r="P1535">
            <v>22389776</v>
          </cell>
          <cell r="Q1535">
            <v>22389776</v>
          </cell>
        </row>
        <row r="1536">
          <cell r="J1536">
            <v>22389776</v>
          </cell>
          <cell r="O1536">
            <v>22389776</v>
          </cell>
          <cell r="P1536">
            <v>22389776</v>
          </cell>
          <cell r="Q1536">
            <v>22389776</v>
          </cell>
        </row>
        <row r="1537">
          <cell r="J1537">
            <v>22389776</v>
          </cell>
          <cell r="O1537">
            <v>22389776</v>
          </cell>
          <cell r="P1537">
            <v>22389776</v>
          </cell>
          <cell r="Q1537">
            <v>22389776</v>
          </cell>
        </row>
        <row r="1538">
          <cell r="J1538">
            <v>22389776</v>
          </cell>
          <cell r="O1538">
            <v>22389776</v>
          </cell>
          <cell r="P1538">
            <v>22389776</v>
          </cell>
          <cell r="Q1538">
            <v>22389776</v>
          </cell>
        </row>
        <row r="1539">
          <cell r="J1539">
            <v>22389776</v>
          </cell>
          <cell r="O1539">
            <v>22389776</v>
          </cell>
          <cell r="P1539">
            <v>22389776</v>
          </cell>
          <cell r="Q1539">
            <v>22389776</v>
          </cell>
        </row>
        <row r="1540">
          <cell r="J1540">
            <v>22389776</v>
          </cell>
          <cell r="O1540">
            <v>22389776</v>
          </cell>
          <cell r="P1540">
            <v>22389776</v>
          </cell>
          <cell r="Q1540">
            <v>22389776</v>
          </cell>
        </row>
        <row r="1541">
          <cell r="J1541">
            <v>22389776</v>
          </cell>
          <cell r="O1541">
            <v>22389776</v>
          </cell>
          <cell r="P1541">
            <v>22389776</v>
          </cell>
          <cell r="Q1541">
            <v>22389776</v>
          </cell>
        </row>
        <row r="1542">
          <cell r="J1542">
            <v>22389776</v>
          </cell>
          <cell r="O1542">
            <v>22389776</v>
          </cell>
          <cell r="P1542">
            <v>22389776</v>
          </cell>
          <cell r="Q1542">
            <v>22389776</v>
          </cell>
        </row>
        <row r="1543">
          <cell r="J1543">
            <v>22389776</v>
          </cell>
          <cell r="O1543">
            <v>22389776</v>
          </cell>
          <cell r="P1543">
            <v>22389776</v>
          </cell>
          <cell r="Q1543">
            <v>22389776</v>
          </cell>
        </row>
        <row r="1544">
          <cell r="J1544">
            <v>22389776</v>
          </cell>
          <cell r="O1544">
            <v>22389776</v>
          </cell>
          <cell r="P1544">
            <v>22389776</v>
          </cell>
          <cell r="Q1544">
            <v>22389776</v>
          </cell>
        </row>
        <row r="1545">
          <cell r="J1545">
            <v>22389776</v>
          </cell>
          <cell r="O1545">
            <v>22389776</v>
          </cell>
          <cell r="P1545">
            <v>22389776</v>
          </cell>
          <cell r="Q1545">
            <v>22389776</v>
          </cell>
        </row>
        <row r="1546">
          <cell r="J1546">
            <v>22389776</v>
          </cell>
          <cell r="O1546">
            <v>22389776</v>
          </cell>
          <cell r="P1546">
            <v>22389776</v>
          </cell>
          <cell r="Q1546">
            <v>22389776</v>
          </cell>
        </row>
        <row r="1547">
          <cell r="J1547">
            <v>22389776</v>
          </cell>
          <cell r="O1547">
            <v>22389776</v>
          </cell>
          <cell r="P1547">
            <v>22389776</v>
          </cell>
          <cell r="Q1547">
            <v>22389776</v>
          </cell>
        </row>
        <row r="1548">
          <cell r="J1548">
            <v>22389776</v>
          </cell>
          <cell r="O1548">
            <v>22389776</v>
          </cell>
          <cell r="P1548">
            <v>22389776</v>
          </cell>
          <cell r="Q1548">
            <v>22389776</v>
          </cell>
        </row>
        <row r="1549">
          <cell r="J1549">
            <v>22389776</v>
          </cell>
          <cell r="O1549">
            <v>22389776</v>
          </cell>
          <cell r="P1549">
            <v>22389776</v>
          </cell>
          <cell r="Q1549">
            <v>22389776</v>
          </cell>
        </row>
        <row r="1550">
          <cell r="J1550">
            <v>22389776</v>
          </cell>
          <cell r="O1550">
            <v>22389776</v>
          </cell>
          <cell r="P1550">
            <v>22389776</v>
          </cell>
          <cell r="Q1550">
            <v>22389776</v>
          </cell>
        </row>
        <row r="1551">
          <cell r="J1551">
            <v>22389776</v>
          </cell>
          <cell r="O1551">
            <v>22389776</v>
          </cell>
          <cell r="P1551">
            <v>22389776</v>
          </cell>
          <cell r="Q1551">
            <v>22389776</v>
          </cell>
        </row>
        <row r="1552">
          <cell r="J1552">
            <v>22389776</v>
          </cell>
          <cell r="O1552">
            <v>22389776</v>
          </cell>
          <cell r="P1552">
            <v>22389776</v>
          </cell>
          <cell r="Q1552">
            <v>22389776</v>
          </cell>
        </row>
        <row r="1553">
          <cell r="J1553">
            <v>22389776</v>
          </cell>
          <cell r="O1553">
            <v>22389776</v>
          </cell>
          <cell r="P1553">
            <v>22389776</v>
          </cell>
          <cell r="Q1553">
            <v>22389776</v>
          </cell>
        </row>
        <row r="1554">
          <cell r="J1554">
            <v>22389776</v>
          </cell>
          <cell r="O1554">
            <v>22389776</v>
          </cell>
          <cell r="P1554">
            <v>22389776</v>
          </cell>
          <cell r="Q1554">
            <v>22389776</v>
          </cell>
        </row>
        <row r="1555">
          <cell r="J1555">
            <v>22389776</v>
          </cell>
          <cell r="O1555">
            <v>22389776</v>
          </cell>
          <cell r="P1555">
            <v>22389776</v>
          </cell>
          <cell r="Q1555">
            <v>22389776</v>
          </cell>
        </row>
        <row r="1556">
          <cell r="J1556">
            <v>22389776</v>
          </cell>
          <cell r="O1556">
            <v>22389776</v>
          </cell>
          <cell r="P1556">
            <v>22389776</v>
          </cell>
          <cell r="Q1556">
            <v>22389776</v>
          </cell>
        </row>
        <row r="1557">
          <cell r="J1557">
            <v>22389776</v>
          </cell>
          <cell r="O1557">
            <v>22389776</v>
          </cell>
          <cell r="P1557">
            <v>22389776</v>
          </cell>
          <cell r="Q1557">
            <v>22389776</v>
          </cell>
        </row>
        <row r="1558">
          <cell r="J1558">
            <v>22389776</v>
          </cell>
          <cell r="O1558">
            <v>22389776</v>
          </cell>
          <cell r="P1558">
            <v>22389776</v>
          </cell>
          <cell r="Q1558">
            <v>22389776</v>
          </cell>
        </row>
        <row r="1559">
          <cell r="J1559">
            <v>22389776</v>
          </cell>
          <cell r="O1559">
            <v>22389776</v>
          </cell>
          <cell r="P1559">
            <v>22389776</v>
          </cell>
          <cell r="Q1559">
            <v>22389776</v>
          </cell>
        </row>
        <row r="1560">
          <cell r="J1560">
            <v>22389776</v>
          </cell>
          <cell r="O1560">
            <v>22389776</v>
          </cell>
          <cell r="P1560">
            <v>22389776</v>
          </cell>
          <cell r="Q1560">
            <v>22389776</v>
          </cell>
        </row>
        <row r="1561">
          <cell r="J1561">
            <v>22389776</v>
          </cell>
          <cell r="O1561">
            <v>22389776</v>
          </cell>
          <cell r="P1561">
            <v>22389776</v>
          </cell>
          <cell r="Q1561">
            <v>22389776</v>
          </cell>
        </row>
        <row r="1562">
          <cell r="J1562">
            <v>22389776</v>
          </cell>
          <cell r="O1562">
            <v>22389776</v>
          </cell>
          <cell r="P1562">
            <v>22389776</v>
          </cell>
          <cell r="Q1562">
            <v>22389776</v>
          </cell>
        </row>
        <row r="1563">
          <cell r="J1563">
            <v>22389776</v>
          </cell>
          <cell r="O1563">
            <v>22389776</v>
          </cell>
          <cell r="P1563">
            <v>22389776</v>
          </cell>
          <cell r="Q1563">
            <v>22389776</v>
          </cell>
        </row>
        <row r="1564">
          <cell r="J1564">
            <v>22389776</v>
          </cell>
          <cell r="O1564">
            <v>22389776</v>
          </cell>
          <cell r="P1564">
            <v>22389776</v>
          </cell>
          <cell r="Q1564">
            <v>22389776</v>
          </cell>
        </row>
        <row r="1565">
          <cell r="J1565">
            <v>22389776</v>
          </cell>
          <cell r="O1565">
            <v>22389776</v>
          </cell>
          <cell r="P1565">
            <v>22389776</v>
          </cell>
          <cell r="Q1565">
            <v>22389776</v>
          </cell>
        </row>
        <row r="1566">
          <cell r="J1566">
            <v>22389776</v>
          </cell>
          <cell r="O1566">
            <v>22389776</v>
          </cell>
          <cell r="P1566">
            <v>22389776</v>
          </cell>
          <cell r="Q1566">
            <v>22389776</v>
          </cell>
        </row>
        <row r="1567">
          <cell r="J1567">
            <v>22389776</v>
          </cell>
          <cell r="O1567">
            <v>22389776</v>
          </cell>
          <cell r="P1567">
            <v>22389776</v>
          </cell>
          <cell r="Q1567">
            <v>22389776</v>
          </cell>
        </row>
        <row r="1568">
          <cell r="J1568">
            <v>22389776</v>
          </cell>
          <cell r="O1568">
            <v>22389776</v>
          </cell>
          <cell r="P1568">
            <v>22389776</v>
          </cell>
          <cell r="Q1568">
            <v>22389776</v>
          </cell>
        </row>
        <row r="1569">
          <cell r="J1569">
            <v>22389776</v>
          </cell>
          <cell r="O1569">
            <v>22389776</v>
          </cell>
          <cell r="P1569">
            <v>22389776</v>
          </cell>
          <cell r="Q1569">
            <v>22389776</v>
          </cell>
        </row>
        <row r="1570">
          <cell r="J1570">
            <v>22389776</v>
          </cell>
          <cell r="O1570">
            <v>22389776</v>
          </cell>
          <cell r="P1570">
            <v>22389776</v>
          </cell>
          <cell r="Q1570">
            <v>22389776</v>
          </cell>
        </row>
        <row r="1571">
          <cell r="J1571">
            <v>22389776</v>
          </cell>
          <cell r="O1571">
            <v>22389776</v>
          </cell>
          <cell r="P1571">
            <v>22389776</v>
          </cell>
          <cell r="Q1571">
            <v>22389776</v>
          </cell>
        </row>
        <row r="1572">
          <cell r="J1572">
            <v>22389776</v>
          </cell>
          <cell r="O1572">
            <v>22389776</v>
          </cell>
          <cell r="P1572">
            <v>22389776</v>
          </cell>
          <cell r="Q1572">
            <v>22389776</v>
          </cell>
        </row>
        <row r="1573">
          <cell r="J1573">
            <v>22389776</v>
          </cell>
          <cell r="O1573">
            <v>22389776</v>
          </cell>
          <cell r="P1573">
            <v>22389776</v>
          </cell>
          <cell r="Q1573">
            <v>22389776</v>
          </cell>
        </row>
        <row r="1574">
          <cell r="J1574">
            <v>22389776</v>
          </cell>
          <cell r="O1574">
            <v>22389776</v>
          </cell>
          <cell r="P1574">
            <v>22389776</v>
          </cell>
          <cell r="Q1574">
            <v>22389776</v>
          </cell>
        </row>
        <row r="1575">
          <cell r="J1575">
            <v>22389776</v>
          </cell>
          <cell r="O1575">
            <v>22389776</v>
          </cell>
          <cell r="P1575">
            <v>22389776</v>
          </cell>
          <cell r="Q1575">
            <v>22389776</v>
          </cell>
        </row>
        <row r="1576">
          <cell r="J1576">
            <v>22389776</v>
          </cell>
          <cell r="O1576">
            <v>22389776</v>
          </cell>
          <cell r="P1576">
            <v>22389776</v>
          </cell>
          <cell r="Q1576">
            <v>22389776</v>
          </cell>
        </row>
        <row r="1577">
          <cell r="J1577">
            <v>22389776</v>
          </cell>
          <cell r="O1577">
            <v>22389776</v>
          </cell>
          <cell r="P1577">
            <v>22389776</v>
          </cell>
          <cell r="Q1577">
            <v>22389776</v>
          </cell>
        </row>
        <row r="1578">
          <cell r="J1578">
            <v>22389776</v>
          </cell>
          <cell r="O1578">
            <v>22389776</v>
          </cell>
          <cell r="P1578">
            <v>22389776</v>
          </cell>
          <cell r="Q1578">
            <v>22389776</v>
          </cell>
        </row>
        <row r="1579">
          <cell r="J1579">
            <v>22389776</v>
          </cell>
          <cell r="O1579">
            <v>22389776</v>
          </cell>
          <cell r="P1579">
            <v>22389776</v>
          </cell>
          <cell r="Q1579">
            <v>22389776</v>
          </cell>
        </row>
        <row r="1580">
          <cell r="J1580">
            <v>22389776</v>
          </cell>
          <cell r="O1580">
            <v>22389776</v>
          </cell>
          <cell r="P1580">
            <v>22389776</v>
          </cell>
          <cell r="Q1580">
            <v>22389776</v>
          </cell>
        </row>
        <row r="1581">
          <cell r="J1581">
            <v>22389776</v>
          </cell>
          <cell r="O1581">
            <v>22389776</v>
          </cell>
          <cell r="P1581">
            <v>22389776</v>
          </cell>
          <cell r="Q1581">
            <v>22389776</v>
          </cell>
        </row>
        <row r="1582">
          <cell r="J1582">
            <v>22389776</v>
          </cell>
          <cell r="O1582">
            <v>22389776</v>
          </cell>
          <cell r="P1582">
            <v>22389776</v>
          </cell>
          <cell r="Q1582">
            <v>22389776</v>
          </cell>
        </row>
        <row r="1583">
          <cell r="J1583">
            <v>22389776</v>
          </cell>
          <cell r="O1583">
            <v>22389776</v>
          </cell>
          <cell r="P1583">
            <v>22389776</v>
          </cell>
          <cell r="Q1583">
            <v>22389776</v>
          </cell>
        </row>
        <row r="1584">
          <cell r="J1584">
            <v>22389776</v>
          </cell>
          <cell r="O1584">
            <v>22389776</v>
          </cell>
          <cell r="P1584">
            <v>22389776</v>
          </cell>
          <cell r="Q1584">
            <v>22389776</v>
          </cell>
        </row>
        <row r="1585">
          <cell r="J1585">
            <v>22389776</v>
          </cell>
          <cell r="O1585">
            <v>22389776</v>
          </cell>
          <cell r="P1585">
            <v>22389776</v>
          </cell>
          <cell r="Q1585">
            <v>22389776</v>
          </cell>
        </row>
        <row r="1586">
          <cell r="J1586">
            <v>22389776</v>
          </cell>
          <cell r="O1586">
            <v>22389776</v>
          </cell>
          <cell r="P1586">
            <v>22389776</v>
          </cell>
          <cell r="Q1586">
            <v>22389776</v>
          </cell>
        </row>
        <row r="1587">
          <cell r="J1587">
            <v>22389776</v>
          </cell>
          <cell r="O1587">
            <v>22389776</v>
          </cell>
          <cell r="P1587">
            <v>22389776</v>
          </cell>
          <cell r="Q1587">
            <v>22389776</v>
          </cell>
        </row>
        <row r="1588">
          <cell r="J1588">
            <v>22389776</v>
          </cell>
          <cell r="O1588">
            <v>22389776</v>
          </cell>
          <cell r="P1588">
            <v>22389776</v>
          </cell>
          <cell r="Q1588">
            <v>22389776</v>
          </cell>
        </row>
        <row r="1589">
          <cell r="J1589">
            <v>22389776</v>
          </cell>
          <cell r="O1589">
            <v>22389776</v>
          </cell>
          <cell r="P1589">
            <v>22389776</v>
          </cell>
          <cell r="Q1589">
            <v>22389776</v>
          </cell>
        </row>
        <row r="1590">
          <cell r="J1590">
            <v>22389776</v>
          </cell>
          <cell r="O1590">
            <v>22389776</v>
          </cell>
          <cell r="P1590">
            <v>22389776</v>
          </cell>
          <cell r="Q1590">
            <v>22389776</v>
          </cell>
        </row>
        <row r="1591">
          <cell r="J1591">
            <v>22389776</v>
          </cell>
          <cell r="O1591">
            <v>22389776</v>
          </cell>
          <cell r="P1591">
            <v>22389776</v>
          </cell>
          <cell r="Q1591">
            <v>22389776</v>
          </cell>
        </row>
        <row r="1592">
          <cell r="J1592">
            <v>22389776</v>
          </cell>
          <cell r="O1592">
            <v>22389776</v>
          </cell>
          <cell r="P1592">
            <v>22389776</v>
          </cell>
          <cell r="Q1592">
            <v>22389776</v>
          </cell>
        </row>
        <row r="1593">
          <cell r="J1593">
            <v>22389776</v>
          </cell>
          <cell r="O1593">
            <v>22389776</v>
          </cell>
          <cell r="P1593">
            <v>22389776</v>
          </cell>
          <cell r="Q1593">
            <v>22389776</v>
          </cell>
        </row>
        <row r="1594">
          <cell r="J1594">
            <v>22389776</v>
          </cell>
          <cell r="O1594">
            <v>22389776</v>
          </cell>
          <cell r="P1594">
            <v>22389776</v>
          </cell>
          <cell r="Q1594">
            <v>22389776</v>
          </cell>
        </row>
        <row r="1595">
          <cell r="J1595">
            <v>22389776</v>
          </cell>
          <cell r="O1595">
            <v>22389776</v>
          </cell>
          <cell r="P1595">
            <v>22389776</v>
          </cell>
          <cell r="Q1595">
            <v>22389776</v>
          </cell>
        </row>
        <row r="1596">
          <cell r="J1596">
            <v>22389776</v>
          </cell>
          <cell r="O1596">
            <v>22389776</v>
          </cell>
          <cell r="P1596">
            <v>22389776</v>
          </cell>
          <cell r="Q1596">
            <v>22389776</v>
          </cell>
        </row>
        <row r="1597">
          <cell r="J1597">
            <v>22389776</v>
          </cell>
          <cell r="O1597">
            <v>22389776</v>
          </cell>
          <cell r="P1597">
            <v>22389776</v>
          </cell>
          <cell r="Q1597">
            <v>22389776</v>
          </cell>
        </row>
        <row r="1598">
          <cell r="J1598">
            <v>22389776</v>
          </cell>
          <cell r="O1598">
            <v>22389776</v>
          </cell>
          <cell r="P1598">
            <v>22389776</v>
          </cell>
          <cell r="Q1598">
            <v>22389776</v>
          </cell>
        </row>
        <row r="1599">
          <cell r="J1599">
            <v>22389776</v>
          </cell>
          <cell r="O1599">
            <v>22389776</v>
          </cell>
          <cell r="P1599">
            <v>22389776</v>
          </cell>
          <cell r="Q1599">
            <v>22389776</v>
          </cell>
        </row>
        <row r="1600">
          <cell r="J1600">
            <v>22389776</v>
          </cell>
          <cell r="O1600">
            <v>22389776</v>
          </cell>
          <cell r="P1600">
            <v>22389776</v>
          </cell>
          <cell r="Q1600">
            <v>22389776</v>
          </cell>
        </row>
        <row r="1601">
          <cell r="J1601">
            <v>22389776</v>
          </cell>
          <cell r="O1601">
            <v>22389776</v>
          </cell>
          <cell r="P1601">
            <v>22389776</v>
          </cell>
          <cell r="Q1601">
            <v>22389776</v>
          </cell>
        </row>
        <row r="1602">
          <cell r="J1602">
            <v>22389776</v>
          </cell>
          <cell r="O1602">
            <v>22389776</v>
          </cell>
          <cell r="P1602">
            <v>22389776</v>
          </cell>
          <cell r="Q1602">
            <v>22389776</v>
          </cell>
        </row>
        <row r="1603">
          <cell r="J1603">
            <v>22389776</v>
          </cell>
          <cell r="O1603">
            <v>22389776</v>
          </cell>
          <cell r="P1603">
            <v>22389776</v>
          </cell>
          <cell r="Q1603">
            <v>22389776</v>
          </cell>
        </row>
        <row r="1604">
          <cell r="J1604">
            <v>22389776</v>
          </cell>
          <cell r="O1604">
            <v>22389776</v>
          </cell>
          <cell r="P1604">
            <v>22389776</v>
          </cell>
          <cell r="Q1604">
            <v>22389776</v>
          </cell>
        </row>
        <row r="1605">
          <cell r="J1605">
            <v>22389776</v>
          </cell>
          <cell r="O1605">
            <v>22389776</v>
          </cell>
          <cell r="P1605">
            <v>22389776</v>
          </cell>
          <cell r="Q1605">
            <v>22389776</v>
          </cell>
        </row>
        <row r="1606">
          <cell r="J1606">
            <v>22389776</v>
          </cell>
          <cell r="O1606">
            <v>22389776</v>
          </cell>
          <cell r="P1606">
            <v>22389776</v>
          </cell>
          <cell r="Q1606">
            <v>22389776</v>
          </cell>
        </row>
        <row r="1607">
          <cell r="J1607">
            <v>22389776</v>
          </cell>
          <cell r="O1607">
            <v>22389776</v>
          </cell>
          <cell r="P1607">
            <v>22389776</v>
          </cell>
          <cell r="Q1607">
            <v>22389776</v>
          </cell>
        </row>
        <row r="1608">
          <cell r="J1608">
            <v>22389776</v>
          </cell>
          <cell r="O1608">
            <v>22389776</v>
          </cell>
          <cell r="P1608">
            <v>22389776</v>
          </cell>
          <cell r="Q1608">
            <v>22389776</v>
          </cell>
        </row>
        <row r="1609">
          <cell r="J1609">
            <v>22389776</v>
          </cell>
          <cell r="O1609">
            <v>22389776</v>
          </cell>
          <cell r="P1609">
            <v>22389776</v>
          </cell>
          <cell r="Q1609">
            <v>22389776</v>
          </cell>
        </row>
        <row r="1610">
          <cell r="J1610">
            <v>22389776</v>
          </cell>
          <cell r="O1610">
            <v>22389776</v>
          </cell>
          <cell r="P1610">
            <v>22389776</v>
          </cell>
          <cell r="Q1610">
            <v>22389776</v>
          </cell>
        </row>
        <row r="1611">
          <cell r="J1611">
            <v>22389776</v>
          </cell>
          <cell r="O1611">
            <v>22389776</v>
          </cell>
          <cell r="P1611">
            <v>22389776</v>
          </cell>
          <cell r="Q1611">
            <v>22389776</v>
          </cell>
        </row>
        <row r="1612">
          <cell r="J1612">
            <v>22389776</v>
          </cell>
          <cell r="O1612">
            <v>22389776</v>
          </cell>
          <cell r="P1612">
            <v>22389776</v>
          </cell>
          <cell r="Q1612">
            <v>22389776</v>
          </cell>
        </row>
        <row r="1613">
          <cell r="J1613">
            <v>22389776</v>
          </cell>
          <cell r="O1613">
            <v>22389776</v>
          </cell>
          <cell r="P1613">
            <v>22389776</v>
          </cell>
          <cell r="Q1613">
            <v>22389776</v>
          </cell>
        </row>
        <row r="1614">
          <cell r="J1614">
            <v>22389776</v>
          </cell>
          <cell r="O1614">
            <v>22389776</v>
          </cell>
          <cell r="P1614">
            <v>22389776</v>
          </cell>
          <cell r="Q1614">
            <v>22389776</v>
          </cell>
        </row>
        <row r="1615">
          <cell r="J1615">
            <v>22389776</v>
          </cell>
          <cell r="O1615">
            <v>22389776</v>
          </cell>
          <cell r="P1615">
            <v>22389776</v>
          </cell>
          <cell r="Q1615">
            <v>22389776</v>
          </cell>
        </row>
        <row r="1616">
          <cell r="J1616">
            <v>22389776</v>
          </cell>
          <cell r="O1616">
            <v>22389776</v>
          </cell>
          <cell r="P1616">
            <v>22389776</v>
          </cell>
          <cell r="Q1616">
            <v>22389776</v>
          </cell>
        </row>
        <row r="1617">
          <cell r="J1617">
            <v>22389776</v>
          </cell>
          <cell r="O1617">
            <v>22389776</v>
          </cell>
          <cell r="P1617">
            <v>22389776</v>
          </cell>
          <cell r="Q1617">
            <v>22389776</v>
          </cell>
        </row>
        <row r="1618">
          <cell r="J1618">
            <v>22389776</v>
          </cell>
          <cell r="O1618">
            <v>22389776</v>
          </cell>
          <cell r="P1618">
            <v>22389776</v>
          </cell>
          <cell r="Q1618">
            <v>22389776</v>
          </cell>
        </row>
        <row r="1619">
          <cell r="J1619">
            <v>22389776</v>
          </cell>
          <cell r="O1619">
            <v>22389776</v>
          </cell>
          <cell r="P1619">
            <v>22389776</v>
          </cell>
          <cell r="Q1619">
            <v>22389776</v>
          </cell>
        </row>
        <row r="1620">
          <cell r="J1620">
            <v>22389776</v>
          </cell>
          <cell r="O1620">
            <v>22389776</v>
          </cell>
          <cell r="P1620">
            <v>22389776</v>
          </cell>
          <cell r="Q1620">
            <v>22389776</v>
          </cell>
        </row>
        <row r="1621">
          <cell r="J1621">
            <v>22389776</v>
          </cell>
          <cell r="O1621">
            <v>22389776</v>
          </cell>
          <cell r="P1621">
            <v>22389776</v>
          </cell>
          <cell r="Q1621">
            <v>22389776</v>
          </cell>
        </row>
        <row r="1622">
          <cell r="J1622">
            <v>22389776</v>
          </cell>
          <cell r="O1622">
            <v>22389776</v>
          </cell>
          <cell r="P1622">
            <v>22389776</v>
          </cell>
          <cell r="Q1622">
            <v>22389776</v>
          </cell>
        </row>
        <row r="1623">
          <cell r="J1623">
            <v>22389776</v>
          </cell>
          <cell r="O1623">
            <v>22389776</v>
          </cell>
          <cell r="P1623">
            <v>22389776</v>
          </cell>
          <cell r="Q1623">
            <v>22389776</v>
          </cell>
        </row>
        <row r="1624">
          <cell r="J1624">
            <v>22389776</v>
          </cell>
          <cell r="O1624">
            <v>22389776</v>
          </cell>
          <cell r="P1624">
            <v>22389776</v>
          </cell>
          <cell r="Q1624">
            <v>22389776</v>
          </cell>
        </row>
        <row r="1625">
          <cell r="J1625">
            <v>22389776</v>
          </cell>
          <cell r="O1625">
            <v>22389776</v>
          </cell>
          <cell r="P1625">
            <v>22389776</v>
          </cell>
          <cell r="Q1625">
            <v>22389776</v>
          </cell>
        </row>
        <row r="1626">
          <cell r="J1626">
            <v>22389776</v>
          </cell>
          <cell r="O1626">
            <v>22389776</v>
          </cell>
          <cell r="P1626">
            <v>22389776</v>
          </cell>
          <cell r="Q1626">
            <v>22389776</v>
          </cell>
        </row>
        <row r="1627">
          <cell r="J1627">
            <v>22389776</v>
          </cell>
          <cell r="O1627">
            <v>22389776</v>
          </cell>
          <cell r="P1627">
            <v>22389776</v>
          </cell>
          <cell r="Q1627">
            <v>22389776</v>
          </cell>
        </row>
        <row r="1628">
          <cell r="J1628">
            <v>22389776</v>
          </cell>
          <cell r="O1628">
            <v>22389776</v>
          </cell>
          <cell r="P1628">
            <v>22389776</v>
          </cell>
          <cell r="Q1628">
            <v>22389776</v>
          </cell>
        </row>
        <row r="1629">
          <cell r="J1629">
            <v>22389776</v>
          </cell>
          <cell r="O1629">
            <v>22389776</v>
          </cell>
          <cell r="P1629">
            <v>22389776</v>
          </cell>
          <cell r="Q1629">
            <v>22389776</v>
          </cell>
        </row>
        <row r="1630">
          <cell r="J1630">
            <v>22389776</v>
          </cell>
          <cell r="O1630">
            <v>22389776</v>
          </cell>
          <cell r="P1630">
            <v>22389776</v>
          </cell>
          <cell r="Q1630">
            <v>22389776</v>
          </cell>
        </row>
        <row r="1631">
          <cell r="J1631">
            <v>22389776</v>
          </cell>
          <cell r="O1631">
            <v>22389776</v>
          </cell>
          <cell r="P1631">
            <v>22389776</v>
          </cell>
          <cell r="Q1631">
            <v>22389776</v>
          </cell>
        </row>
        <row r="1632">
          <cell r="J1632">
            <v>22389776</v>
          </cell>
          <cell r="O1632">
            <v>22389776</v>
          </cell>
          <cell r="P1632">
            <v>22389776</v>
          </cell>
          <cell r="Q1632">
            <v>22389776</v>
          </cell>
        </row>
        <row r="1633">
          <cell r="J1633">
            <v>22389776</v>
          </cell>
          <cell r="O1633">
            <v>22389776</v>
          </cell>
          <cell r="P1633">
            <v>22389776</v>
          </cell>
          <cell r="Q1633">
            <v>22389776</v>
          </cell>
        </row>
        <row r="1634">
          <cell r="J1634">
            <v>22389776</v>
          </cell>
          <cell r="O1634">
            <v>22389776</v>
          </cell>
          <cell r="P1634">
            <v>22389776</v>
          </cell>
          <cell r="Q1634">
            <v>22389776</v>
          </cell>
        </row>
        <row r="1635">
          <cell r="J1635">
            <v>22389776</v>
          </cell>
          <cell r="O1635">
            <v>22389776</v>
          </cell>
          <cell r="P1635">
            <v>22389776</v>
          </cell>
          <cell r="Q1635">
            <v>22389776</v>
          </cell>
        </row>
        <row r="1636">
          <cell r="J1636">
            <v>22389776</v>
          </cell>
          <cell r="O1636">
            <v>22389776</v>
          </cell>
          <cell r="P1636">
            <v>22389776</v>
          </cell>
          <cell r="Q1636">
            <v>22389776</v>
          </cell>
        </row>
        <row r="1637">
          <cell r="J1637">
            <v>22389776</v>
          </cell>
          <cell r="O1637">
            <v>22389776</v>
          </cell>
          <cell r="P1637">
            <v>22389776</v>
          </cell>
          <cell r="Q1637">
            <v>22389776</v>
          </cell>
        </row>
        <row r="1638">
          <cell r="J1638">
            <v>22389776</v>
          </cell>
          <cell r="O1638">
            <v>22389776</v>
          </cell>
          <cell r="P1638">
            <v>22389776</v>
          </cell>
          <cell r="Q1638">
            <v>22389776</v>
          </cell>
        </row>
        <row r="1639">
          <cell r="J1639">
            <v>22389776</v>
          </cell>
          <cell r="O1639">
            <v>22389776</v>
          </cell>
          <cell r="P1639">
            <v>22389776</v>
          </cell>
          <cell r="Q1639">
            <v>22389776</v>
          </cell>
        </row>
        <row r="1640">
          <cell r="J1640">
            <v>22389776</v>
          </cell>
          <cell r="O1640">
            <v>22389776</v>
          </cell>
          <cell r="P1640">
            <v>22389776</v>
          </cell>
          <cell r="Q1640">
            <v>22389776</v>
          </cell>
        </row>
        <row r="1641">
          <cell r="J1641">
            <v>22389776</v>
          </cell>
          <cell r="O1641">
            <v>22389776</v>
          </cell>
          <cell r="P1641">
            <v>22389776</v>
          </cell>
          <cell r="Q1641">
            <v>22389776</v>
          </cell>
        </row>
        <row r="1642">
          <cell r="J1642">
            <v>22389776</v>
          </cell>
          <cell r="O1642">
            <v>22389776</v>
          </cell>
          <cell r="P1642">
            <v>22389776</v>
          </cell>
          <cell r="Q1642">
            <v>22389776</v>
          </cell>
        </row>
        <row r="1643">
          <cell r="J1643">
            <v>22389776</v>
          </cell>
          <cell r="O1643">
            <v>22389776</v>
          </cell>
          <cell r="P1643">
            <v>22389776</v>
          </cell>
          <cell r="Q1643">
            <v>22389776</v>
          </cell>
        </row>
        <row r="1644">
          <cell r="J1644">
            <v>22389776</v>
          </cell>
          <cell r="O1644">
            <v>22389776</v>
          </cell>
          <cell r="P1644">
            <v>22389776</v>
          </cell>
          <cell r="Q1644">
            <v>22389776</v>
          </cell>
        </row>
        <row r="1645">
          <cell r="J1645">
            <v>22389776</v>
          </cell>
          <cell r="O1645">
            <v>22389776</v>
          </cell>
          <cell r="P1645">
            <v>22389776</v>
          </cell>
          <cell r="Q1645">
            <v>22389776</v>
          </cell>
        </row>
        <row r="1646">
          <cell r="J1646">
            <v>22389776</v>
          </cell>
          <cell r="O1646">
            <v>22389776</v>
          </cell>
          <cell r="P1646">
            <v>22389776</v>
          </cell>
          <cell r="Q1646">
            <v>22389776</v>
          </cell>
        </row>
        <row r="1647">
          <cell r="J1647">
            <v>22389776</v>
          </cell>
          <cell r="O1647">
            <v>22389776</v>
          </cell>
          <cell r="P1647">
            <v>22389776</v>
          </cell>
          <cell r="Q1647">
            <v>22389776</v>
          </cell>
        </row>
        <row r="1648">
          <cell r="J1648">
            <v>22389776</v>
          </cell>
          <cell r="O1648">
            <v>22389776</v>
          </cell>
          <cell r="P1648">
            <v>22389776</v>
          </cell>
          <cell r="Q1648">
            <v>22389776</v>
          </cell>
        </row>
        <row r="1649">
          <cell r="J1649">
            <v>22389776</v>
          </cell>
          <cell r="O1649">
            <v>22389776</v>
          </cell>
          <cell r="P1649">
            <v>22389776</v>
          </cell>
          <cell r="Q1649">
            <v>22389776</v>
          </cell>
        </row>
        <row r="1650">
          <cell r="J1650">
            <v>22389776</v>
          </cell>
          <cell r="O1650">
            <v>22389776</v>
          </cell>
          <cell r="P1650">
            <v>22389776</v>
          </cell>
          <cell r="Q1650">
            <v>22389776</v>
          </cell>
        </row>
        <row r="1651">
          <cell r="J1651">
            <v>22389776</v>
          </cell>
          <cell r="O1651">
            <v>22389776</v>
          </cell>
          <cell r="P1651">
            <v>22389776</v>
          </cell>
          <cell r="Q1651">
            <v>22389776</v>
          </cell>
        </row>
        <row r="1652">
          <cell r="J1652">
            <v>22389776</v>
          </cell>
          <cell r="O1652">
            <v>22389776</v>
          </cell>
          <cell r="P1652">
            <v>22389776</v>
          </cell>
          <cell r="Q1652">
            <v>22389776</v>
          </cell>
        </row>
        <row r="1653">
          <cell r="J1653">
            <v>22389776</v>
          </cell>
          <cell r="O1653">
            <v>22389776</v>
          </cell>
          <cell r="P1653">
            <v>22389776</v>
          </cell>
          <cell r="Q1653">
            <v>22389776</v>
          </cell>
        </row>
        <row r="1654">
          <cell r="J1654">
            <v>22389776</v>
          </cell>
          <cell r="O1654">
            <v>22389776</v>
          </cell>
          <cell r="P1654">
            <v>22389776</v>
          </cell>
          <cell r="Q1654">
            <v>22389776</v>
          </cell>
        </row>
        <row r="1655">
          <cell r="J1655">
            <v>22389776</v>
          </cell>
          <cell r="O1655">
            <v>22389776</v>
          </cell>
          <cell r="P1655">
            <v>22389776</v>
          </cell>
          <cell r="Q1655">
            <v>22389776</v>
          </cell>
        </row>
        <row r="1656">
          <cell r="J1656">
            <v>22389776</v>
          </cell>
          <cell r="O1656">
            <v>22389776</v>
          </cell>
          <cell r="P1656">
            <v>22389776</v>
          </cell>
          <cell r="Q1656">
            <v>22389776</v>
          </cell>
        </row>
        <row r="1657">
          <cell r="J1657">
            <v>22389776</v>
          </cell>
          <cell r="O1657">
            <v>22389776</v>
          </cell>
          <cell r="P1657">
            <v>22389776</v>
          </cell>
          <cell r="Q1657">
            <v>22389776</v>
          </cell>
        </row>
        <row r="1658">
          <cell r="J1658">
            <v>22389776</v>
          </cell>
          <cell r="O1658">
            <v>22389776</v>
          </cell>
          <cell r="P1658">
            <v>22389776</v>
          </cell>
          <cell r="Q1658">
            <v>22389776</v>
          </cell>
        </row>
        <row r="1659">
          <cell r="J1659">
            <v>22389776</v>
          </cell>
          <cell r="O1659">
            <v>22389776</v>
          </cell>
          <cell r="P1659">
            <v>22389776</v>
          </cell>
          <cell r="Q1659">
            <v>22389776</v>
          </cell>
        </row>
        <row r="1660">
          <cell r="J1660">
            <v>22389776</v>
          </cell>
          <cell r="O1660">
            <v>22389776</v>
          </cell>
          <cell r="P1660">
            <v>22389776</v>
          </cell>
          <cell r="Q1660">
            <v>22389776</v>
          </cell>
        </row>
        <row r="1661">
          <cell r="J1661">
            <v>22389776</v>
          </cell>
          <cell r="O1661">
            <v>22389776</v>
          </cell>
          <cell r="P1661">
            <v>22389776</v>
          </cell>
          <cell r="Q1661">
            <v>22389776</v>
          </cell>
        </row>
        <row r="1662">
          <cell r="J1662">
            <v>22389776</v>
          </cell>
          <cell r="O1662">
            <v>22389776</v>
          </cell>
          <cell r="P1662">
            <v>22389776</v>
          </cell>
          <cell r="Q1662">
            <v>22389776</v>
          </cell>
        </row>
        <row r="1663">
          <cell r="J1663">
            <v>22389776</v>
          </cell>
          <cell r="O1663">
            <v>22389776</v>
          </cell>
          <cell r="P1663">
            <v>22389776</v>
          </cell>
          <cell r="Q1663">
            <v>22389776</v>
          </cell>
        </row>
        <row r="1664">
          <cell r="J1664">
            <v>22389776</v>
          </cell>
          <cell r="O1664">
            <v>22389776</v>
          </cell>
          <cell r="P1664">
            <v>22389776</v>
          </cell>
          <cell r="Q1664">
            <v>22389776</v>
          </cell>
        </row>
        <row r="1665">
          <cell r="J1665">
            <v>22389776</v>
          </cell>
          <cell r="O1665">
            <v>22389776</v>
          </cell>
          <cell r="P1665">
            <v>22389776</v>
          </cell>
          <cell r="Q1665">
            <v>22389776</v>
          </cell>
        </row>
        <row r="1666">
          <cell r="J1666">
            <v>22389776</v>
          </cell>
          <cell r="O1666">
            <v>22389776</v>
          </cell>
          <cell r="P1666">
            <v>22389776</v>
          </cell>
          <cell r="Q1666">
            <v>22389776</v>
          </cell>
        </row>
        <row r="1667">
          <cell r="J1667">
            <v>22389776</v>
          </cell>
          <cell r="O1667">
            <v>22389776</v>
          </cell>
          <cell r="P1667">
            <v>22389776</v>
          </cell>
          <cell r="Q1667">
            <v>22389776</v>
          </cell>
        </row>
        <row r="1668">
          <cell r="J1668">
            <v>22389776</v>
          </cell>
          <cell r="O1668">
            <v>22389776</v>
          </cell>
          <cell r="P1668">
            <v>22389776</v>
          </cell>
          <cell r="Q1668">
            <v>22389776</v>
          </cell>
        </row>
        <row r="1669">
          <cell r="J1669">
            <v>22389776</v>
          </cell>
          <cell r="O1669">
            <v>22389776</v>
          </cell>
          <cell r="P1669">
            <v>22389776</v>
          </cell>
          <cell r="Q1669">
            <v>22389776</v>
          </cell>
        </row>
        <row r="1670">
          <cell r="J1670">
            <v>22389776</v>
          </cell>
          <cell r="O1670">
            <v>22389776</v>
          </cell>
          <cell r="P1670">
            <v>22389776</v>
          </cell>
          <cell r="Q1670">
            <v>22389776</v>
          </cell>
        </row>
        <row r="1671">
          <cell r="J1671">
            <v>22389776</v>
          </cell>
          <cell r="O1671">
            <v>22389776</v>
          </cell>
          <cell r="P1671">
            <v>22389776</v>
          </cell>
          <cell r="Q1671">
            <v>22389776</v>
          </cell>
        </row>
        <row r="1672">
          <cell r="J1672">
            <v>22389776</v>
          </cell>
          <cell r="O1672">
            <v>22389776</v>
          </cell>
          <cell r="P1672">
            <v>22389776</v>
          </cell>
          <cell r="Q1672">
            <v>22389776</v>
          </cell>
        </row>
        <row r="1673">
          <cell r="J1673">
            <v>22389776</v>
          </cell>
          <cell r="O1673">
            <v>22389776</v>
          </cell>
          <cell r="P1673">
            <v>22389776</v>
          </cell>
          <cell r="Q1673">
            <v>22389776</v>
          </cell>
        </row>
        <row r="1674">
          <cell r="J1674">
            <v>22389776</v>
          </cell>
          <cell r="O1674">
            <v>22389776</v>
          </cell>
          <cell r="P1674">
            <v>22389776</v>
          </cell>
          <cell r="Q1674">
            <v>22389776</v>
          </cell>
        </row>
        <row r="1675">
          <cell r="J1675">
            <v>22389776</v>
          </cell>
          <cell r="O1675">
            <v>22389776</v>
          </cell>
          <cell r="P1675">
            <v>22389776</v>
          </cell>
          <cell r="Q1675">
            <v>22389776</v>
          </cell>
        </row>
        <row r="1676">
          <cell r="J1676">
            <v>22389776</v>
          </cell>
          <cell r="O1676">
            <v>22389776</v>
          </cell>
          <cell r="P1676">
            <v>22389776</v>
          </cell>
          <cell r="Q1676">
            <v>22389776</v>
          </cell>
        </row>
        <row r="1677">
          <cell r="J1677">
            <v>22389776</v>
          </cell>
          <cell r="O1677">
            <v>22389776</v>
          </cell>
          <cell r="P1677">
            <v>22389776</v>
          </cell>
          <cell r="Q1677">
            <v>22389776</v>
          </cell>
        </row>
        <row r="1678">
          <cell r="J1678">
            <v>22389776</v>
          </cell>
          <cell r="O1678">
            <v>22389776</v>
          </cell>
          <cell r="P1678">
            <v>22389776</v>
          </cell>
          <cell r="Q1678">
            <v>22389776</v>
          </cell>
        </row>
        <row r="1679">
          <cell r="J1679">
            <v>22389776</v>
          </cell>
          <cell r="O1679">
            <v>22389776</v>
          </cell>
          <cell r="P1679">
            <v>22389776</v>
          </cell>
          <cell r="Q1679">
            <v>22389776</v>
          </cell>
        </row>
        <row r="1680">
          <cell r="J1680">
            <v>22389776</v>
          </cell>
          <cell r="O1680">
            <v>22389776</v>
          </cell>
          <cell r="P1680">
            <v>22389776</v>
          </cell>
          <cell r="Q1680">
            <v>22389776</v>
          </cell>
        </row>
        <row r="1681">
          <cell r="J1681">
            <v>22389776</v>
          </cell>
          <cell r="O1681">
            <v>22389776</v>
          </cell>
          <cell r="P1681">
            <v>22389776</v>
          </cell>
          <cell r="Q1681">
            <v>22389776</v>
          </cell>
        </row>
        <row r="1682">
          <cell r="J1682">
            <v>22389776</v>
          </cell>
          <cell r="O1682">
            <v>22389776</v>
          </cell>
          <cell r="P1682">
            <v>22389776</v>
          </cell>
          <cell r="Q1682">
            <v>22389776</v>
          </cell>
        </row>
        <row r="1683">
          <cell r="J1683">
            <v>22389776</v>
          </cell>
          <cell r="O1683">
            <v>22389776</v>
          </cell>
          <cell r="P1683">
            <v>22389776</v>
          </cell>
          <cell r="Q1683">
            <v>22389776</v>
          </cell>
        </row>
        <row r="1684">
          <cell r="J1684">
            <v>22389776</v>
          </cell>
          <cell r="O1684">
            <v>22389776</v>
          </cell>
          <cell r="P1684">
            <v>22389776</v>
          </cell>
          <cell r="Q1684">
            <v>22389776</v>
          </cell>
        </row>
        <row r="1685">
          <cell r="J1685">
            <v>22389776</v>
          </cell>
          <cell r="O1685">
            <v>22389776</v>
          </cell>
          <cell r="P1685">
            <v>22389776</v>
          </cell>
          <cell r="Q1685">
            <v>22389776</v>
          </cell>
        </row>
        <row r="1686">
          <cell r="J1686">
            <v>22389776</v>
          </cell>
          <cell r="O1686">
            <v>22389776</v>
          </cell>
          <cell r="P1686">
            <v>22389776</v>
          </cell>
          <cell r="Q1686">
            <v>22389776</v>
          </cell>
        </row>
        <row r="1687">
          <cell r="J1687">
            <v>22389776</v>
          </cell>
          <cell r="O1687">
            <v>22389776</v>
          </cell>
          <cell r="P1687">
            <v>22389776</v>
          </cell>
          <cell r="Q1687">
            <v>22389776</v>
          </cell>
        </row>
        <row r="1688">
          <cell r="J1688">
            <v>22389776</v>
          </cell>
          <cell r="O1688">
            <v>22389776</v>
          </cell>
          <cell r="P1688">
            <v>22389776</v>
          </cell>
          <cell r="Q1688">
            <v>22389776</v>
          </cell>
        </row>
        <row r="1689">
          <cell r="J1689">
            <v>22389776</v>
          </cell>
          <cell r="O1689">
            <v>22389776</v>
          </cell>
          <cell r="P1689">
            <v>22389776</v>
          </cell>
          <cell r="Q1689">
            <v>22389776</v>
          </cell>
        </row>
        <row r="1690">
          <cell r="J1690">
            <v>22389776</v>
          </cell>
          <cell r="O1690">
            <v>22389776</v>
          </cell>
          <cell r="P1690">
            <v>22389776</v>
          </cell>
          <cell r="Q1690">
            <v>22389776</v>
          </cell>
        </row>
        <row r="1691">
          <cell r="J1691">
            <v>22389776</v>
          </cell>
          <cell r="O1691">
            <v>22389776</v>
          </cell>
          <cell r="P1691">
            <v>22389776</v>
          </cell>
          <cell r="Q1691">
            <v>22389776</v>
          </cell>
        </row>
        <row r="1692">
          <cell r="J1692">
            <v>22389776</v>
          </cell>
          <cell r="O1692">
            <v>22389776</v>
          </cell>
          <cell r="P1692">
            <v>22389776</v>
          </cell>
          <cell r="Q1692">
            <v>22389776</v>
          </cell>
        </row>
        <row r="1693">
          <cell r="J1693">
            <v>22389776</v>
          </cell>
          <cell r="O1693">
            <v>22389776</v>
          </cell>
          <cell r="P1693">
            <v>22389776</v>
          </cell>
          <cell r="Q1693">
            <v>22389776</v>
          </cell>
        </row>
        <row r="1694">
          <cell r="J1694">
            <v>22389776</v>
          </cell>
          <cell r="O1694">
            <v>22389776</v>
          </cell>
          <cell r="P1694">
            <v>22389776</v>
          </cell>
          <cell r="Q1694">
            <v>22389776</v>
          </cell>
        </row>
        <row r="1695">
          <cell r="J1695">
            <v>22389776</v>
          </cell>
          <cell r="O1695">
            <v>22389776</v>
          </cell>
          <cell r="P1695">
            <v>22389776</v>
          </cell>
          <cell r="Q1695">
            <v>22389776</v>
          </cell>
        </row>
        <row r="1696">
          <cell r="J1696">
            <v>22389776</v>
          </cell>
          <cell r="O1696">
            <v>22389776</v>
          </cell>
          <cell r="P1696">
            <v>22389776</v>
          </cell>
          <cell r="Q1696">
            <v>22389776</v>
          </cell>
        </row>
        <row r="1697">
          <cell r="J1697">
            <v>22389776</v>
          </cell>
          <cell r="O1697">
            <v>22389776</v>
          </cell>
          <cell r="P1697">
            <v>22389776</v>
          </cell>
          <cell r="Q1697">
            <v>22389776</v>
          </cell>
        </row>
        <row r="1698">
          <cell r="J1698">
            <v>22389776</v>
          </cell>
          <cell r="O1698">
            <v>22389776</v>
          </cell>
          <cell r="P1698">
            <v>22389776</v>
          </cell>
          <cell r="Q1698">
            <v>22389776</v>
          </cell>
        </row>
        <row r="1699">
          <cell r="J1699">
            <v>22389776</v>
          </cell>
          <cell r="O1699">
            <v>22389776</v>
          </cell>
          <cell r="P1699">
            <v>22389776</v>
          </cell>
          <cell r="Q1699">
            <v>22389776</v>
          </cell>
        </row>
        <row r="1700">
          <cell r="J1700">
            <v>22389776</v>
          </cell>
          <cell r="O1700">
            <v>22389776</v>
          </cell>
          <cell r="P1700">
            <v>22389776</v>
          </cell>
          <cell r="Q1700">
            <v>22389776</v>
          </cell>
        </row>
        <row r="1701">
          <cell r="J1701">
            <v>22389776</v>
          </cell>
          <cell r="O1701">
            <v>22389776</v>
          </cell>
          <cell r="P1701">
            <v>22389776</v>
          </cell>
          <cell r="Q1701">
            <v>22389776</v>
          </cell>
        </row>
        <row r="1702">
          <cell r="J1702">
            <v>22389776</v>
          </cell>
          <cell r="O1702">
            <v>22389776</v>
          </cell>
          <cell r="P1702">
            <v>22389776</v>
          </cell>
          <cell r="Q1702">
            <v>22389776</v>
          </cell>
        </row>
        <row r="1703">
          <cell r="J1703">
            <v>22389776</v>
          </cell>
          <cell r="O1703">
            <v>22389776</v>
          </cell>
          <cell r="P1703">
            <v>22389776</v>
          </cell>
          <cell r="Q1703">
            <v>22389776</v>
          </cell>
        </row>
        <row r="1704">
          <cell r="J1704">
            <v>22389776</v>
          </cell>
          <cell r="O1704">
            <v>22389776</v>
          </cell>
          <cell r="P1704">
            <v>22389776</v>
          </cell>
          <cell r="Q1704">
            <v>22389776</v>
          </cell>
        </row>
        <row r="1705">
          <cell r="J1705">
            <v>22389776</v>
          </cell>
          <cell r="O1705">
            <v>22389776</v>
          </cell>
          <cell r="P1705">
            <v>22389776</v>
          </cell>
          <cell r="Q1705">
            <v>22389776</v>
          </cell>
        </row>
        <row r="1706">
          <cell r="J1706">
            <v>22389776</v>
          </cell>
          <cell r="O1706">
            <v>22389776</v>
          </cell>
          <cell r="P1706">
            <v>22389776</v>
          </cell>
          <cell r="Q1706">
            <v>22389776</v>
          </cell>
        </row>
        <row r="1707">
          <cell r="J1707">
            <v>22389776</v>
          </cell>
          <cell r="O1707">
            <v>22389776</v>
          </cell>
          <cell r="P1707">
            <v>22389776</v>
          </cell>
          <cell r="Q1707">
            <v>22389776</v>
          </cell>
        </row>
        <row r="1708">
          <cell r="J1708">
            <v>22389776</v>
          </cell>
          <cell r="O1708">
            <v>22389776</v>
          </cell>
          <cell r="P1708">
            <v>22389776</v>
          </cell>
          <cell r="Q1708">
            <v>22389776</v>
          </cell>
        </row>
        <row r="1709">
          <cell r="J1709">
            <v>22389776</v>
          </cell>
          <cell r="O1709">
            <v>22389776</v>
          </cell>
          <cell r="P1709">
            <v>22389776</v>
          </cell>
          <cell r="Q1709">
            <v>22389776</v>
          </cell>
        </row>
        <row r="1710">
          <cell r="J1710">
            <v>22389776</v>
          </cell>
          <cell r="O1710">
            <v>22389776</v>
          </cell>
          <cell r="P1710">
            <v>22389776</v>
          </cell>
          <cell r="Q1710">
            <v>22389776</v>
          </cell>
        </row>
        <row r="1711">
          <cell r="J1711">
            <v>22389776</v>
          </cell>
          <cell r="O1711">
            <v>22389776</v>
          </cell>
          <cell r="P1711">
            <v>22389776</v>
          </cell>
          <cell r="Q1711">
            <v>22389776</v>
          </cell>
        </row>
        <row r="1712">
          <cell r="J1712">
            <v>22389776</v>
          </cell>
          <cell r="O1712">
            <v>22389776</v>
          </cell>
          <cell r="P1712">
            <v>22389776</v>
          </cell>
          <cell r="Q1712">
            <v>22389776</v>
          </cell>
        </row>
        <row r="1713">
          <cell r="J1713">
            <v>22389776</v>
          </cell>
          <cell r="O1713">
            <v>22389776</v>
          </cell>
          <cell r="P1713">
            <v>22389776</v>
          </cell>
          <cell r="Q1713">
            <v>22389776</v>
          </cell>
        </row>
        <row r="1714">
          <cell r="J1714">
            <v>22389776</v>
          </cell>
          <cell r="O1714">
            <v>22389776</v>
          </cell>
          <cell r="P1714">
            <v>22389776</v>
          </cell>
          <cell r="Q1714">
            <v>22389776</v>
          </cell>
        </row>
        <row r="1715">
          <cell r="J1715">
            <v>22389776</v>
          </cell>
          <cell r="O1715">
            <v>22389776</v>
          </cell>
          <cell r="P1715">
            <v>22389776</v>
          </cell>
          <cell r="Q1715">
            <v>22389776</v>
          </cell>
        </row>
        <row r="1716">
          <cell r="J1716">
            <v>22389776</v>
          </cell>
          <cell r="O1716">
            <v>22389776</v>
          </cell>
          <cell r="P1716">
            <v>22389776</v>
          </cell>
          <cell r="Q1716">
            <v>22389776</v>
          </cell>
        </row>
        <row r="1717">
          <cell r="J1717">
            <v>22389776</v>
          </cell>
          <cell r="O1717">
            <v>22389776</v>
          </cell>
          <cell r="P1717">
            <v>22389776</v>
          </cell>
          <cell r="Q1717">
            <v>22389776</v>
          </cell>
        </row>
        <row r="1718">
          <cell r="J1718">
            <v>22389776</v>
          </cell>
          <cell r="O1718">
            <v>22389776</v>
          </cell>
          <cell r="P1718">
            <v>22389776</v>
          </cell>
          <cell r="Q1718">
            <v>22389776</v>
          </cell>
        </row>
        <row r="1719">
          <cell r="J1719">
            <v>22389776</v>
          </cell>
          <cell r="O1719">
            <v>22389776</v>
          </cell>
          <cell r="P1719">
            <v>22389776</v>
          </cell>
          <cell r="Q1719">
            <v>22389776</v>
          </cell>
        </row>
        <row r="1720">
          <cell r="J1720">
            <v>22389776</v>
          </cell>
          <cell r="O1720">
            <v>22389776</v>
          </cell>
          <cell r="P1720">
            <v>22389776</v>
          </cell>
          <cell r="Q1720">
            <v>22389776</v>
          </cell>
        </row>
        <row r="1721">
          <cell r="J1721">
            <v>22389776</v>
          </cell>
          <cell r="O1721">
            <v>22389776</v>
          </cell>
          <cell r="P1721">
            <v>22389776</v>
          </cell>
          <cell r="Q1721">
            <v>22389776</v>
          </cell>
        </row>
        <row r="1722">
          <cell r="J1722">
            <v>22389776</v>
          </cell>
          <cell r="O1722">
            <v>22389776</v>
          </cell>
          <cell r="P1722">
            <v>22389776</v>
          </cell>
          <cell r="Q1722">
            <v>22389776</v>
          </cell>
        </row>
        <row r="1723">
          <cell r="J1723">
            <v>22389776</v>
          </cell>
          <cell r="O1723">
            <v>22389776</v>
          </cell>
          <cell r="P1723">
            <v>22389776</v>
          </cell>
          <cell r="Q1723">
            <v>22389776</v>
          </cell>
        </row>
        <row r="1724">
          <cell r="J1724">
            <v>22389776</v>
          </cell>
          <cell r="O1724">
            <v>22389776</v>
          </cell>
          <cell r="P1724">
            <v>22389776</v>
          </cell>
          <cell r="Q1724">
            <v>22389776</v>
          </cell>
        </row>
        <row r="1725">
          <cell r="J1725">
            <v>22389776</v>
          </cell>
          <cell r="O1725">
            <v>22389776</v>
          </cell>
          <cell r="P1725">
            <v>22389776</v>
          </cell>
          <cell r="Q1725">
            <v>22389776</v>
          </cell>
        </row>
        <row r="1726">
          <cell r="J1726">
            <v>22389776</v>
          </cell>
          <cell r="O1726">
            <v>22389776</v>
          </cell>
          <cell r="P1726">
            <v>22389776</v>
          </cell>
          <cell r="Q1726">
            <v>22389776</v>
          </cell>
        </row>
        <row r="1727">
          <cell r="J1727">
            <v>22389776</v>
          </cell>
          <cell r="O1727">
            <v>22389776</v>
          </cell>
          <cell r="P1727">
            <v>22389776</v>
          </cell>
          <cell r="Q1727">
            <v>22389776</v>
          </cell>
        </row>
        <row r="1728">
          <cell r="J1728">
            <v>22389776</v>
          </cell>
          <cell r="O1728">
            <v>22389776</v>
          </cell>
          <cell r="P1728">
            <v>22389776</v>
          </cell>
          <cell r="Q1728">
            <v>22389776</v>
          </cell>
        </row>
        <row r="1729">
          <cell r="J1729">
            <v>22389776</v>
          </cell>
          <cell r="O1729">
            <v>22389776</v>
          </cell>
          <cell r="P1729">
            <v>22389776</v>
          </cell>
          <cell r="Q1729">
            <v>22389776</v>
          </cell>
        </row>
        <row r="1730">
          <cell r="J1730">
            <v>22389776</v>
          </cell>
          <cell r="O1730">
            <v>22389776</v>
          </cell>
          <cell r="P1730">
            <v>22389776</v>
          </cell>
          <cell r="Q1730">
            <v>22389776</v>
          </cell>
        </row>
        <row r="1731">
          <cell r="J1731">
            <v>22389776</v>
          </cell>
          <cell r="O1731">
            <v>22389776</v>
          </cell>
          <cell r="P1731">
            <v>22389776</v>
          </cell>
          <cell r="Q1731">
            <v>22389776</v>
          </cell>
        </row>
        <row r="1732">
          <cell r="J1732">
            <v>22389776</v>
          </cell>
          <cell r="O1732">
            <v>22389776</v>
          </cell>
          <cell r="P1732">
            <v>22389776</v>
          </cell>
          <cell r="Q1732">
            <v>22389776</v>
          </cell>
        </row>
        <row r="1733">
          <cell r="J1733">
            <v>22389776</v>
          </cell>
          <cell r="O1733">
            <v>22389776</v>
          </cell>
          <cell r="P1733">
            <v>22389776</v>
          </cell>
          <cell r="Q1733">
            <v>22389776</v>
          </cell>
        </row>
        <row r="1734">
          <cell r="J1734">
            <v>22389776</v>
          </cell>
          <cell r="O1734">
            <v>22389776</v>
          </cell>
          <cell r="P1734">
            <v>22389776</v>
          </cell>
          <cell r="Q1734">
            <v>22389776</v>
          </cell>
        </row>
        <row r="1735">
          <cell r="J1735">
            <v>22389776</v>
          </cell>
          <cell r="O1735">
            <v>22389776</v>
          </cell>
          <cell r="P1735">
            <v>22389776</v>
          </cell>
          <cell r="Q1735">
            <v>22389776</v>
          </cell>
        </row>
        <row r="1736">
          <cell r="J1736">
            <v>22389776</v>
          </cell>
          <cell r="O1736">
            <v>22389776</v>
          </cell>
          <cell r="P1736">
            <v>22389776</v>
          </cell>
          <cell r="Q1736">
            <v>22389776</v>
          </cell>
        </row>
        <row r="1737">
          <cell r="J1737">
            <v>22389776</v>
          </cell>
          <cell r="O1737">
            <v>22389776</v>
          </cell>
          <cell r="P1737">
            <v>22389776</v>
          </cell>
          <cell r="Q1737">
            <v>22389776</v>
          </cell>
        </row>
        <row r="1738">
          <cell r="J1738">
            <v>22389776</v>
          </cell>
          <cell r="O1738">
            <v>22389776</v>
          </cell>
          <cell r="P1738">
            <v>22389776</v>
          </cell>
          <cell r="Q1738">
            <v>22389776</v>
          </cell>
        </row>
        <row r="1739">
          <cell r="J1739">
            <v>22389776</v>
          </cell>
          <cell r="O1739">
            <v>22389776</v>
          </cell>
          <cell r="P1739">
            <v>22389776</v>
          </cell>
          <cell r="Q1739">
            <v>22389776</v>
          </cell>
        </row>
        <row r="1740">
          <cell r="J1740">
            <v>22389776</v>
          </cell>
          <cell r="O1740">
            <v>22389776</v>
          </cell>
          <cell r="P1740">
            <v>22389776</v>
          </cell>
          <cell r="Q1740">
            <v>22389776</v>
          </cell>
        </row>
        <row r="1741">
          <cell r="J1741">
            <v>22389776</v>
          </cell>
          <cell r="O1741">
            <v>22389776</v>
          </cell>
          <cell r="P1741">
            <v>22389776</v>
          </cell>
          <cell r="Q1741">
            <v>22389776</v>
          </cell>
        </row>
        <row r="1742">
          <cell r="J1742">
            <v>22389776</v>
          </cell>
          <cell r="O1742">
            <v>22389776</v>
          </cell>
          <cell r="P1742">
            <v>22389776</v>
          </cell>
          <cell r="Q1742">
            <v>22389776</v>
          </cell>
        </row>
        <row r="1743">
          <cell r="J1743">
            <v>22389776</v>
          </cell>
          <cell r="O1743">
            <v>22389776</v>
          </cell>
          <cell r="P1743">
            <v>22389776</v>
          </cell>
          <cell r="Q1743">
            <v>22389776</v>
          </cell>
        </row>
        <row r="1744">
          <cell r="J1744">
            <v>22389776</v>
          </cell>
          <cell r="O1744">
            <v>22389776</v>
          </cell>
          <cell r="P1744">
            <v>22389776</v>
          </cell>
          <cell r="Q1744">
            <v>22389776</v>
          </cell>
        </row>
        <row r="1745">
          <cell r="J1745">
            <v>22389776</v>
          </cell>
          <cell r="O1745">
            <v>22389776</v>
          </cell>
          <cell r="P1745">
            <v>22389776</v>
          </cell>
          <cell r="Q1745">
            <v>22389776</v>
          </cell>
        </row>
        <row r="1746">
          <cell r="J1746">
            <v>22389776</v>
          </cell>
          <cell r="O1746">
            <v>22389776</v>
          </cell>
          <cell r="P1746">
            <v>22389776</v>
          </cell>
          <cell r="Q1746">
            <v>22389776</v>
          </cell>
        </row>
        <row r="1747">
          <cell r="J1747">
            <v>22389776</v>
          </cell>
          <cell r="O1747">
            <v>22389776</v>
          </cell>
          <cell r="P1747">
            <v>22389776</v>
          </cell>
          <cell r="Q1747">
            <v>22389776</v>
          </cell>
        </row>
        <row r="1748">
          <cell r="J1748">
            <v>22389776</v>
          </cell>
          <cell r="O1748">
            <v>22389776</v>
          </cell>
          <cell r="P1748">
            <v>22389776</v>
          </cell>
          <cell r="Q1748">
            <v>22389776</v>
          </cell>
        </row>
        <row r="1749">
          <cell r="J1749">
            <v>22389776</v>
          </cell>
          <cell r="O1749">
            <v>22389776</v>
          </cell>
          <cell r="P1749">
            <v>22389776</v>
          </cell>
          <cell r="Q1749">
            <v>22389776</v>
          </cell>
        </row>
        <row r="1750">
          <cell r="J1750">
            <v>22389776</v>
          </cell>
          <cell r="O1750">
            <v>22389776</v>
          </cell>
          <cell r="P1750">
            <v>22389776</v>
          </cell>
          <cell r="Q1750">
            <v>22389776</v>
          </cell>
        </row>
        <row r="1751">
          <cell r="J1751">
            <v>22389776</v>
          </cell>
          <cell r="O1751">
            <v>22389776</v>
          </cell>
          <cell r="P1751">
            <v>22389776</v>
          </cell>
          <cell r="Q1751">
            <v>22389776</v>
          </cell>
        </row>
        <row r="1752">
          <cell r="J1752">
            <v>22389776</v>
          </cell>
          <cell r="O1752">
            <v>22389776</v>
          </cell>
          <cell r="P1752">
            <v>22389776</v>
          </cell>
          <cell r="Q1752">
            <v>22389776</v>
          </cell>
        </row>
        <row r="1753">
          <cell r="J1753">
            <v>22389776</v>
          </cell>
          <cell r="O1753">
            <v>22389776</v>
          </cell>
          <cell r="P1753">
            <v>22389776</v>
          </cell>
          <cell r="Q1753">
            <v>22389776</v>
          </cell>
        </row>
        <row r="1754">
          <cell r="J1754">
            <v>22389776</v>
          </cell>
          <cell r="O1754">
            <v>22389776</v>
          </cell>
          <cell r="P1754">
            <v>22389776</v>
          </cell>
          <cell r="Q1754">
            <v>22389776</v>
          </cell>
        </row>
        <row r="1755">
          <cell r="J1755">
            <v>22389776</v>
          </cell>
          <cell r="O1755">
            <v>22389776</v>
          </cell>
          <cell r="P1755">
            <v>22389776</v>
          </cell>
          <cell r="Q1755">
            <v>22389776</v>
          </cell>
        </row>
        <row r="1756">
          <cell r="J1756">
            <v>22389776</v>
          </cell>
          <cell r="O1756">
            <v>22389776</v>
          </cell>
          <cell r="P1756">
            <v>22389776</v>
          </cell>
          <cell r="Q1756">
            <v>22389776</v>
          </cell>
        </row>
        <row r="1757">
          <cell r="J1757">
            <v>22389776</v>
          </cell>
          <cell r="O1757">
            <v>22389776</v>
          </cell>
          <cell r="P1757">
            <v>22389776</v>
          </cell>
          <cell r="Q1757">
            <v>22389776</v>
          </cell>
        </row>
        <row r="1758">
          <cell r="J1758">
            <v>22389776</v>
          </cell>
          <cell r="O1758">
            <v>22389776</v>
          </cell>
          <cell r="P1758">
            <v>22389776</v>
          </cell>
          <cell r="Q1758">
            <v>22389776</v>
          </cell>
        </row>
        <row r="1759">
          <cell r="J1759">
            <v>22389776</v>
          </cell>
          <cell r="O1759">
            <v>22389776</v>
          </cell>
          <cell r="P1759">
            <v>22389776</v>
          </cell>
          <cell r="Q1759">
            <v>22389776</v>
          </cell>
        </row>
        <row r="1760">
          <cell r="J1760">
            <v>22389776</v>
          </cell>
          <cell r="O1760">
            <v>22389776</v>
          </cell>
          <cell r="P1760">
            <v>22389776</v>
          </cell>
          <cell r="Q1760">
            <v>22389776</v>
          </cell>
        </row>
        <row r="1761">
          <cell r="J1761">
            <v>22389776</v>
          </cell>
          <cell r="O1761">
            <v>22389776</v>
          </cell>
          <cell r="P1761">
            <v>22389776</v>
          </cell>
          <cell r="Q1761">
            <v>22389776</v>
          </cell>
        </row>
        <row r="1762">
          <cell r="J1762">
            <v>22389776</v>
          </cell>
          <cell r="O1762">
            <v>22389776</v>
          </cell>
          <cell r="P1762">
            <v>22389776</v>
          </cell>
          <cell r="Q1762">
            <v>22389776</v>
          </cell>
        </row>
        <row r="1763">
          <cell r="J1763">
            <v>22389776</v>
          </cell>
          <cell r="O1763">
            <v>22389776</v>
          </cell>
          <cell r="P1763">
            <v>22389776</v>
          </cell>
          <cell r="Q1763">
            <v>22389776</v>
          </cell>
        </row>
        <row r="1764">
          <cell r="J1764">
            <v>22389776</v>
          </cell>
          <cell r="O1764">
            <v>22389776</v>
          </cell>
          <cell r="P1764">
            <v>22389776</v>
          </cell>
          <cell r="Q1764">
            <v>22389776</v>
          </cell>
        </row>
        <row r="1765">
          <cell r="J1765">
            <v>22389776</v>
          </cell>
          <cell r="O1765">
            <v>22389776</v>
          </cell>
          <cell r="P1765">
            <v>22389776</v>
          </cell>
          <cell r="Q1765">
            <v>22389776</v>
          </cell>
        </row>
        <row r="1766">
          <cell r="J1766">
            <v>22389776</v>
          </cell>
          <cell r="O1766">
            <v>22389776</v>
          </cell>
          <cell r="P1766">
            <v>22389776</v>
          </cell>
          <cell r="Q1766">
            <v>22389776</v>
          </cell>
        </row>
        <row r="1767">
          <cell r="J1767">
            <v>22389776</v>
          </cell>
          <cell r="O1767">
            <v>22389776</v>
          </cell>
          <cell r="P1767">
            <v>22389776</v>
          </cell>
          <cell r="Q1767">
            <v>22389776</v>
          </cell>
        </row>
        <row r="1768">
          <cell r="J1768">
            <v>22389776</v>
          </cell>
          <cell r="O1768">
            <v>22389776</v>
          </cell>
          <cell r="P1768">
            <v>22389776</v>
          </cell>
          <cell r="Q1768">
            <v>22389776</v>
          </cell>
        </row>
        <row r="1769">
          <cell r="J1769">
            <v>22389776</v>
          </cell>
          <cell r="O1769">
            <v>22389776</v>
          </cell>
          <cell r="P1769">
            <v>22389776</v>
          </cell>
          <cell r="Q1769">
            <v>22389776</v>
          </cell>
        </row>
        <row r="1770">
          <cell r="J1770">
            <v>22389776</v>
          </cell>
          <cell r="O1770">
            <v>22389776</v>
          </cell>
          <cell r="P1770">
            <v>22389776</v>
          </cell>
          <cell r="Q1770">
            <v>22389776</v>
          </cell>
        </row>
        <row r="1771">
          <cell r="J1771">
            <v>22389776</v>
          </cell>
          <cell r="O1771">
            <v>22389776</v>
          </cell>
          <cell r="P1771">
            <v>22389776</v>
          </cell>
          <cell r="Q1771">
            <v>22389776</v>
          </cell>
        </row>
        <row r="1772">
          <cell r="J1772">
            <v>22389776</v>
          </cell>
          <cell r="O1772">
            <v>22389776</v>
          </cell>
          <cell r="P1772">
            <v>22389776</v>
          </cell>
          <cell r="Q1772">
            <v>22389776</v>
          </cell>
        </row>
        <row r="1773">
          <cell r="J1773">
            <v>22389776</v>
          </cell>
          <cell r="O1773">
            <v>22389776</v>
          </cell>
          <cell r="P1773">
            <v>22389776</v>
          </cell>
          <cell r="Q1773">
            <v>22389776</v>
          </cell>
        </row>
        <row r="1774">
          <cell r="J1774">
            <v>22389776</v>
          </cell>
          <cell r="O1774">
            <v>22389776</v>
          </cell>
          <cell r="P1774">
            <v>22389776</v>
          </cell>
          <cell r="Q1774">
            <v>22389776</v>
          </cell>
        </row>
        <row r="1775">
          <cell r="J1775">
            <v>22389776</v>
          </cell>
          <cell r="O1775">
            <v>22389776</v>
          </cell>
          <cell r="P1775">
            <v>22389776</v>
          </cell>
          <cell r="Q1775">
            <v>22389776</v>
          </cell>
        </row>
        <row r="1776">
          <cell r="J1776">
            <v>22389776</v>
          </cell>
          <cell r="O1776">
            <v>22389776</v>
          </cell>
          <cell r="P1776">
            <v>22389776</v>
          </cell>
          <cell r="Q1776">
            <v>22389776</v>
          </cell>
        </row>
        <row r="1777">
          <cell r="J1777">
            <v>22389776</v>
          </cell>
          <cell r="O1777">
            <v>22389776</v>
          </cell>
          <cell r="P1777">
            <v>22389776</v>
          </cell>
          <cell r="Q1777">
            <v>22389776</v>
          </cell>
        </row>
        <row r="1778">
          <cell r="J1778">
            <v>22389776</v>
          </cell>
          <cell r="O1778">
            <v>22389776</v>
          </cell>
          <cell r="P1778">
            <v>22389776</v>
          </cell>
          <cell r="Q1778">
            <v>22389776</v>
          </cell>
        </row>
        <row r="1779">
          <cell r="J1779">
            <v>22389776</v>
          </cell>
          <cell r="O1779">
            <v>22389776</v>
          </cell>
          <cell r="P1779">
            <v>22389776</v>
          </cell>
          <cell r="Q1779">
            <v>22389776</v>
          </cell>
        </row>
        <row r="1780">
          <cell r="J1780">
            <v>22389776</v>
          </cell>
          <cell r="O1780">
            <v>22389776</v>
          </cell>
          <cell r="P1780">
            <v>22389776</v>
          </cell>
          <cell r="Q1780">
            <v>22389776</v>
          </cell>
        </row>
        <row r="1781">
          <cell r="J1781">
            <v>22389776</v>
          </cell>
          <cell r="O1781">
            <v>22389776</v>
          </cell>
          <cell r="P1781">
            <v>22389776</v>
          </cell>
          <cell r="Q1781">
            <v>22389776</v>
          </cell>
        </row>
        <row r="1782">
          <cell r="J1782">
            <v>22389776</v>
          </cell>
          <cell r="O1782">
            <v>22389776</v>
          </cell>
          <cell r="P1782">
            <v>22389776</v>
          </cell>
          <cell r="Q1782">
            <v>22389776</v>
          </cell>
        </row>
        <row r="1783">
          <cell r="J1783">
            <v>22389776</v>
          </cell>
          <cell r="O1783">
            <v>22389776</v>
          </cell>
          <cell r="P1783">
            <v>22389776</v>
          </cell>
          <cell r="Q1783">
            <v>22389776</v>
          </cell>
        </row>
        <row r="1784">
          <cell r="J1784">
            <v>22389776</v>
          </cell>
          <cell r="O1784">
            <v>22389776</v>
          </cell>
          <cell r="P1784">
            <v>22389776</v>
          </cell>
          <cell r="Q1784">
            <v>22389776</v>
          </cell>
        </row>
        <row r="1785">
          <cell r="J1785">
            <v>22389776</v>
          </cell>
          <cell r="O1785">
            <v>22389776</v>
          </cell>
          <cell r="P1785">
            <v>22389776</v>
          </cell>
          <cell r="Q1785">
            <v>22389776</v>
          </cell>
        </row>
        <row r="1786">
          <cell r="J1786">
            <v>22389776</v>
          </cell>
          <cell r="O1786">
            <v>22389776</v>
          </cell>
          <cell r="P1786">
            <v>22389776</v>
          </cell>
          <cell r="Q1786">
            <v>22389776</v>
          </cell>
        </row>
        <row r="1787">
          <cell r="J1787">
            <v>22389776</v>
          </cell>
          <cell r="O1787">
            <v>22389776</v>
          </cell>
          <cell r="P1787">
            <v>22389776</v>
          </cell>
          <cell r="Q1787">
            <v>22389776</v>
          </cell>
        </row>
        <row r="1788">
          <cell r="J1788">
            <v>22389776</v>
          </cell>
          <cell r="O1788">
            <v>22389776</v>
          </cell>
          <cell r="P1788">
            <v>22389776</v>
          </cell>
          <cell r="Q1788">
            <v>22389776</v>
          </cell>
        </row>
        <row r="1789">
          <cell r="J1789">
            <v>22389776</v>
          </cell>
          <cell r="O1789">
            <v>22389776</v>
          </cell>
          <cell r="P1789">
            <v>22389776</v>
          </cell>
          <cell r="Q1789">
            <v>22389776</v>
          </cell>
        </row>
        <row r="1790">
          <cell r="J1790">
            <v>22389776</v>
          </cell>
          <cell r="O1790">
            <v>22389776</v>
          </cell>
          <cell r="P1790">
            <v>22389776</v>
          </cell>
          <cell r="Q1790">
            <v>22389776</v>
          </cell>
        </row>
        <row r="1791">
          <cell r="J1791">
            <v>22389776</v>
          </cell>
          <cell r="O1791">
            <v>22389776</v>
          </cell>
          <cell r="P1791">
            <v>22389776</v>
          </cell>
          <cell r="Q1791">
            <v>22389776</v>
          </cell>
        </row>
        <row r="1792">
          <cell r="J1792">
            <v>22389776</v>
          </cell>
          <cell r="O1792">
            <v>22389776</v>
          </cell>
          <cell r="P1792">
            <v>22389776</v>
          </cell>
          <cell r="Q1792">
            <v>22389776</v>
          </cell>
        </row>
        <row r="1793">
          <cell r="J1793">
            <v>22389776</v>
          </cell>
          <cell r="O1793">
            <v>22389776</v>
          </cell>
          <cell r="P1793">
            <v>22389776</v>
          </cell>
          <cell r="Q1793">
            <v>22389776</v>
          </cell>
        </row>
        <row r="1794">
          <cell r="J1794">
            <v>22389776</v>
          </cell>
          <cell r="O1794">
            <v>22389776</v>
          </cell>
          <cell r="P1794">
            <v>22389776</v>
          </cell>
          <cell r="Q1794">
            <v>22389776</v>
          </cell>
        </row>
        <row r="1795">
          <cell r="J1795">
            <v>22389776</v>
          </cell>
          <cell r="O1795">
            <v>22389776</v>
          </cell>
          <cell r="P1795">
            <v>22389776</v>
          </cell>
          <cell r="Q1795">
            <v>22389776</v>
          </cell>
        </row>
        <row r="1796">
          <cell r="J1796">
            <v>22389776</v>
          </cell>
          <cell r="O1796">
            <v>22389776</v>
          </cell>
          <cell r="P1796">
            <v>22389776</v>
          </cell>
          <cell r="Q1796">
            <v>22389776</v>
          </cell>
        </row>
        <row r="1797">
          <cell r="J1797">
            <v>22389776</v>
          </cell>
          <cell r="O1797">
            <v>22389776</v>
          </cell>
          <cell r="P1797">
            <v>22389776</v>
          </cell>
          <cell r="Q1797">
            <v>22389776</v>
          </cell>
        </row>
        <row r="1798">
          <cell r="J1798">
            <v>22389776</v>
          </cell>
          <cell r="O1798">
            <v>22389776</v>
          </cell>
          <cell r="P1798">
            <v>22389776</v>
          </cell>
          <cell r="Q1798">
            <v>22389776</v>
          </cell>
        </row>
        <row r="1799">
          <cell r="J1799">
            <v>22389776</v>
          </cell>
          <cell r="O1799">
            <v>22389776</v>
          </cell>
          <cell r="P1799">
            <v>22389776</v>
          </cell>
          <cell r="Q1799">
            <v>22389776</v>
          </cell>
        </row>
        <row r="1800">
          <cell r="J1800">
            <v>22389776</v>
          </cell>
          <cell r="O1800">
            <v>22389776</v>
          </cell>
          <cell r="P1800">
            <v>22389776</v>
          </cell>
          <cell r="Q1800">
            <v>22389776</v>
          </cell>
        </row>
        <row r="1801">
          <cell r="J1801">
            <v>22389776</v>
          </cell>
          <cell r="O1801">
            <v>22389776</v>
          </cell>
          <cell r="P1801">
            <v>22389776</v>
          </cell>
          <cell r="Q1801">
            <v>22389776</v>
          </cell>
        </row>
        <row r="1802">
          <cell r="J1802">
            <v>22389776</v>
          </cell>
          <cell r="O1802">
            <v>22389776</v>
          </cell>
          <cell r="P1802">
            <v>22389776</v>
          </cell>
          <cell r="Q1802">
            <v>22389776</v>
          </cell>
        </row>
        <row r="1803">
          <cell r="J1803">
            <v>22389776</v>
          </cell>
          <cell r="O1803">
            <v>22389776</v>
          </cell>
          <cell r="P1803">
            <v>22389776</v>
          </cell>
          <cell r="Q1803">
            <v>22389776</v>
          </cell>
        </row>
        <row r="1804">
          <cell r="J1804">
            <v>22389776</v>
          </cell>
          <cell r="O1804">
            <v>22389776</v>
          </cell>
          <cell r="P1804">
            <v>22389776</v>
          </cell>
          <cell r="Q1804">
            <v>22389776</v>
          </cell>
        </row>
        <row r="1805">
          <cell r="J1805">
            <v>22389776</v>
          </cell>
          <cell r="O1805">
            <v>22389776</v>
          </cell>
          <cell r="P1805">
            <v>22389776</v>
          </cell>
          <cell r="Q1805">
            <v>22389776</v>
          </cell>
        </row>
        <row r="1806">
          <cell r="J1806">
            <v>22389776</v>
          </cell>
          <cell r="O1806">
            <v>22389776</v>
          </cell>
          <cell r="P1806">
            <v>22389776</v>
          </cell>
          <cell r="Q1806">
            <v>22389776</v>
          </cell>
        </row>
        <row r="1807">
          <cell r="J1807">
            <v>22389776</v>
          </cell>
          <cell r="O1807">
            <v>22389776</v>
          </cell>
          <cell r="P1807">
            <v>22389776</v>
          </cell>
          <cell r="Q1807">
            <v>22389776</v>
          </cell>
        </row>
        <row r="1808">
          <cell r="J1808">
            <v>22389776</v>
          </cell>
          <cell r="O1808">
            <v>22389776</v>
          </cell>
          <cell r="P1808">
            <v>22389776</v>
          </cell>
          <cell r="Q1808">
            <v>22389776</v>
          </cell>
        </row>
        <row r="1809">
          <cell r="J1809">
            <v>22389776</v>
          </cell>
          <cell r="O1809">
            <v>22389776</v>
          </cell>
          <cell r="P1809">
            <v>22389776</v>
          </cell>
          <cell r="Q1809">
            <v>22389776</v>
          </cell>
        </row>
        <row r="1810">
          <cell r="J1810">
            <v>22389776</v>
          </cell>
          <cell r="O1810">
            <v>22389776</v>
          </cell>
          <cell r="P1810">
            <v>22389776</v>
          </cell>
          <cell r="Q1810">
            <v>22389776</v>
          </cell>
        </row>
        <row r="1811">
          <cell r="J1811">
            <v>22389776</v>
          </cell>
          <cell r="O1811">
            <v>22389776</v>
          </cell>
          <cell r="P1811">
            <v>22389776</v>
          </cell>
          <cell r="Q1811">
            <v>22389776</v>
          </cell>
        </row>
        <row r="1812">
          <cell r="J1812">
            <v>22389776</v>
          </cell>
          <cell r="O1812">
            <v>22389776</v>
          </cell>
          <cell r="P1812">
            <v>22389776</v>
          </cell>
          <cell r="Q1812">
            <v>22389776</v>
          </cell>
        </row>
        <row r="1813">
          <cell r="J1813">
            <v>22389776</v>
          </cell>
          <cell r="O1813">
            <v>22389776</v>
          </cell>
          <cell r="P1813">
            <v>22389776</v>
          </cell>
          <cell r="Q1813">
            <v>22389776</v>
          </cell>
        </row>
        <row r="1814">
          <cell r="J1814">
            <v>22389776</v>
          </cell>
          <cell r="O1814">
            <v>22389776</v>
          </cell>
          <cell r="P1814">
            <v>22389776</v>
          </cell>
          <cell r="Q1814">
            <v>22389776</v>
          </cell>
        </row>
        <row r="1815">
          <cell r="J1815">
            <v>22389776</v>
          </cell>
          <cell r="O1815">
            <v>22389776</v>
          </cell>
          <cell r="P1815">
            <v>22389776</v>
          </cell>
          <cell r="Q1815">
            <v>22389776</v>
          </cell>
        </row>
        <row r="1816">
          <cell r="J1816">
            <v>22389776</v>
          </cell>
          <cell r="O1816">
            <v>22389776</v>
          </cell>
          <cell r="P1816">
            <v>22389776</v>
          </cell>
          <cell r="Q1816">
            <v>22389776</v>
          </cell>
        </row>
        <row r="1817">
          <cell r="J1817">
            <v>22389776</v>
          </cell>
          <cell r="O1817">
            <v>22389776</v>
          </cell>
          <cell r="P1817">
            <v>22389776</v>
          </cell>
          <cell r="Q1817">
            <v>22389776</v>
          </cell>
        </row>
        <row r="1818">
          <cell r="J1818">
            <v>22389776</v>
          </cell>
          <cell r="O1818">
            <v>22389776</v>
          </cell>
          <cell r="P1818">
            <v>22389776</v>
          </cell>
          <cell r="Q1818">
            <v>22389776</v>
          </cell>
        </row>
        <row r="1819">
          <cell r="J1819">
            <v>22389776</v>
          </cell>
          <cell r="O1819">
            <v>22389776</v>
          </cell>
          <cell r="P1819">
            <v>22389776</v>
          </cell>
          <cell r="Q1819">
            <v>22389776</v>
          </cell>
        </row>
        <row r="1820">
          <cell r="J1820">
            <v>22389776</v>
          </cell>
          <cell r="O1820">
            <v>22389776</v>
          </cell>
          <cell r="P1820">
            <v>22389776</v>
          </cell>
          <cell r="Q1820">
            <v>22389776</v>
          </cell>
        </row>
        <row r="1821">
          <cell r="J1821">
            <v>22389776</v>
          </cell>
          <cell r="O1821">
            <v>22389776</v>
          </cell>
          <cell r="P1821">
            <v>22389776</v>
          </cell>
          <cell r="Q1821">
            <v>22389776</v>
          </cell>
        </row>
        <row r="1822">
          <cell r="J1822">
            <v>22389776</v>
          </cell>
          <cell r="O1822">
            <v>22389776</v>
          </cell>
          <cell r="P1822">
            <v>22389776</v>
          </cell>
          <cell r="Q1822">
            <v>22389776</v>
          </cell>
        </row>
        <row r="1823">
          <cell r="J1823">
            <v>22389776</v>
          </cell>
          <cell r="O1823">
            <v>22389776</v>
          </cell>
          <cell r="P1823">
            <v>22389776</v>
          </cell>
          <cell r="Q1823">
            <v>22389776</v>
          </cell>
        </row>
        <row r="1824">
          <cell r="J1824">
            <v>22389776</v>
          </cell>
          <cell r="O1824">
            <v>22389776</v>
          </cell>
          <cell r="P1824">
            <v>22389776</v>
          </cell>
          <cell r="Q1824">
            <v>22389776</v>
          </cell>
        </row>
        <row r="1825">
          <cell r="J1825">
            <v>22389776</v>
          </cell>
          <cell r="O1825">
            <v>22389776</v>
          </cell>
          <cell r="P1825">
            <v>22389776</v>
          </cell>
          <cell r="Q1825">
            <v>22389776</v>
          </cell>
        </row>
        <row r="1826">
          <cell r="J1826">
            <v>22389776</v>
          </cell>
          <cell r="O1826">
            <v>22389776</v>
          </cell>
          <cell r="P1826">
            <v>22389776</v>
          </cell>
          <cell r="Q1826">
            <v>22389776</v>
          </cell>
        </row>
        <row r="1827">
          <cell r="J1827">
            <v>22389776</v>
          </cell>
          <cell r="O1827">
            <v>22389776</v>
          </cell>
          <cell r="P1827">
            <v>22389776</v>
          </cell>
          <cell r="Q1827">
            <v>22389776</v>
          </cell>
        </row>
        <row r="1828">
          <cell r="J1828">
            <v>22389776</v>
          </cell>
          <cell r="O1828">
            <v>22389776</v>
          </cell>
          <cell r="P1828">
            <v>22389776</v>
          </cell>
          <cell r="Q1828">
            <v>22389776</v>
          </cell>
        </row>
        <row r="1829">
          <cell r="J1829">
            <v>22389776</v>
          </cell>
          <cell r="O1829">
            <v>22389776</v>
          </cell>
          <cell r="P1829">
            <v>22389776</v>
          </cell>
          <cell r="Q1829">
            <v>22389776</v>
          </cell>
        </row>
        <row r="1830">
          <cell r="J1830">
            <v>22389776</v>
          </cell>
          <cell r="O1830">
            <v>22389776</v>
          </cell>
          <cell r="P1830">
            <v>22389776</v>
          </cell>
          <cell r="Q1830">
            <v>22389776</v>
          </cell>
        </row>
        <row r="1831">
          <cell r="J1831">
            <v>22389776</v>
          </cell>
          <cell r="O1831">
            <v>22389776</v>
          </cell>
          <cell r="P1831">
            <v>22389776</v>
          </cell>
          <cell r="Q1831">
            <v>22389776</v>
          </cell>
        </row>
        <row r="1832">
          <cell r="J1832">
            <v>22389776</v>
          </cell>
          <cell r="O1832">
            <v>22389776</v>
          </cell>
          <cell r="P1832">
            <v>22389776</v>
          </cell>
          <cell r="Q1832">
            <v>22389776</v>
          </cell>
        </row>
        <row r="1833">
          <cell r="J1833">
            <v>22389776</v>
          </cell>
          <cell r="O1833">
            <v>22389776</v>
          </cell>
          <cell r="P1833">
            <v>22389776</v>
          </cell>
          <cell r="Q1833">
            <v>22389776</v>
          </cell>
        </row>
        <row r="1834">
          <cell r="J1834">
            <v>22389776</v>
          </cell>
          <cell r="O1834">
            <v>22389776</v>
          </cell>
          <cell r="P1834">
            <v>22389776</v>
          </cell>
          <cell r="Q1834">
            <v>22389776</v>
          </cell>
        </row>
        <row r="1835">
          <cell r="J1835">
            <v>22389776</v>
          </cell>
          <cell r="O1835">
            <v>22389776</v>
          </cell>
          <cell r="P1835">
            <v>22389776</v>
          </cell>
          <cell r="Q1835">
            <v>22389776</v>
          </cell>
        </row>
        <row r="1836">
          <cell r="J1836">
            <v>22389776</v>
          </cell>
          <cell r="O1836">
            <v>22389776</v>
          </cell>
          <cell r="P1836">
            <v>22389776</v>
          </cell>
          <cell r="Q1836">
            <v>22389776</v>
          </cell>
        </row>
        <row r="1837">
          <cell r="J1837">
            <v>22389776</v>
          </cell>
          <cell r="O1837">
            <v>22389776</v>
          </cell>
          <cell r="P1837">
            <v>22389776</v>
          </cell>
          <cell r="Q1837">
            <v>22389776</v>
          </cell>
        </row>
        <row r="1838">
          <cell r="J1838">
            <v>22389776</v>
          </cell>
          <cell r="O1838">
            <v>22389776</v>
          </cell>
          <cell r="P1838">
            <v>22389776</v>
          </cell>
          <cell r="Q1838">
            <v>22389776</v>
          </cell>
        </row>
        <row r="1839">
          <cell r="J1839">
            <v>22389776</v>
          </cell>
          <cell r="O1839">
            <v>22389776</v>
          </cell>
          <cell r="P1839">
            <v>22389776</v>
          </cell>
          <cell r="Q1839">
            <v>22389776</v>
          </cell>
        </row>
        <row r="1840">
          <cell r="J1840">
            <v>22389776</v>
          </cell>
          <cell r="O1840">
            <v>22389776</v>
          </cell>
          <cell r="P1840">
            <v>22389776</v>
          </cell>
          <cell r="Q1840">
            <v>22389776</v>
          </cell>
        </row>
        <row r="1841">
          <cell r="J1841">
            <v>22389776</v>
          </cell>
          <cell r="O1841">
            <v>22389776</v>
          </cell>
          <cell r="P1841">
            <v>22389776</v>
          </cell>
          <cell r="Q1841">
            <v>22389776</v>
          </cell>
        </row>
        <row r="1842">
          <cell r="J1842">
            <v>22389776</v>
          </cell>
          <cell r="O1842">
            <v>22389776</v>
          </cell>
          <cell r="P1842">
            <v>22389776</v>
          </cell>
          <cell r="Q1842">
            <v>22389776</v>
          </cell>
        </row>
        <row r="1843">
          <cell r="J1843">
            <v>22389776</v>
          </cell>
          <cell r="O1843">
            <v>22389776</v>
          </cell>
          <cell r="P1843">
            <v>22389776</v>
          </cell>
          <cell r="Q1843">
            <v>22389776</v>
          </cell>
        </row>
        <row r="1844">
          <cell r="J1844">
            <v>22389776</v>
          </cell>
          <cell r="O1844">
            <v>22389776</v>
          </cell>
          <cell r="P1844">
            <v>22389776</v>
          </cell>
          <cell r="Q1844">
            <v>22389776</v>
          </cell>
        </row>
        <row r="1845">
          <cell r="J1845">
            <v>22389776</v>
          </cell>
          <cell r="O1845">
            <v>22389776</v>
          </cell>
          <cell r="P1845">
            <v>22389776</v>
          </cell>
          <cell r="Q1845">
            <v>22389776</v>
          </cell>
        </row>
        <row r="1846">
          <cell r="J1846">
            <v>22389776</v>
          </cell>
          <cell r="O1846">
            <v>22389776</v>
          </cell>
          <cell r="P1846">
            <v>22389776</v>
          </cell>
          <cell r="Q1846">
            <v>22389776</v>
          </cell>
        </row>
        <row r="1847">
          <cell r="J1847">
            <v>22389776</v>
          </cell>
          <cell r="O1847">
            <v>22389776</v>
          </cell>
          <cell r="P1847">
            <v>22389776</v>
          </cell>
          <cell r="Q1847">
            <v>22389776</v>
          </cell>
        </row>
        <row r="1848">
          <cell r="J1848">
            <v>22389776</v>
          </cell>
          <cell r="O1848">
            <v>22389776</v>
          </cell>
          <cell r="P1848">
            <v>22389776</v>
          </cell>
          <cell r="Q1848">
            <v>22389776</v>
          </cell>
        </row>
        <row r="1849">
          <cell r="J1849">
            <v>22389776</v>
          </cell>
          <cell r="O1849">
            <v>22389776</v>
          </cell>
          <cell r="P1849">
            <v>22389776</v>
          </cell>
          <cell r="Q1849">
            <v>22389776</v>
          </cell>
        </row>
        <row r="1850">
          <cell r="J1850">
            <v>22389776</v>
          </cell>
          <cell r="O1850">
            <v>22389776</v>
          </cell>
          <cell r="P1850">
            <v>22389776</v>
          </cell>
          <cell r="Q1850">
            <v>22389776</v>
          </cell>
        </row>
        <row r="1851">
          <cell r="J1851">
            <v>22389776</v>
          </cell>
          <cell r="O1851">
            <v>22389776</v>
          </cell>
          <cell r="P1851">
            <v>22389776</v>
          </cell>
          <cell r="Q1851">
            <v>22389776</v>
          </cell>
        </row>
        <row r="1852">
          <cell r="J1852">
            <v>22389776</v>
          </cell>
          <cell r="O1852">
            <v>22389776</v>
          </cell>
          <cell r="P1852">
            <v>22389776</v>
          </cell>
          <cell r="Q1852">
            <v>22389776</v>
          </cell>
        </row>
        <row r="1853">
          <cell r="J1853">
            <v>22389776</v>
          </cell>
          <cell r="O1853">
            <v>22389776</v>
          </cell>
          <cell r="P1853">
            <v>22389776</v>
          </cell>
          <cell r="Q1853">
            <v>22389776</v>
          </cell>
        </row>
        <row r="1854">
          <cell r="J1854">
            <v>22389776</v>
          </cell>
          <cell r="O1854">
            <v>22389776</v>
          </cell>
          <cell r="P1854">
            <v>22389776</v>
          </cell>
          <cell r="Q1854">
            <v>22389776</v>
          </cell>
        </row>
        <row r="1855">
          <cell r="J1855">
            <v>22389776</v>
          </cell>
          <cell r="O1855">
            <v>22389776</v>
          </cell>
          <cell r="P1855">
            <v>22389776</v>
          </cell>
          <cell r="Q1855">
            <v>22389776</v>
          </cell>
        </row>
        <row r="1856">
          <cell r="J1856">
            <v>22389776</v>
          </cell>
          <cell r="O1856">
            <v>22389776</v>
          </cell>
          <cell r="P1856">
            <v>22389776</v>
          </cell>
          <cell r="Q1856">
            <v>22389776</v>
          </cell>
        </row>
        <row r="1857">
          <cell r="J1857">
            <v>22389776</v>
          </cell>
          <cell r="O1857">
            <v>22389776</v>
          </cell>
          <cell r="P1857">
            <v>22389776</v>
          </cell>
          <cell r="Q1857">
            <v>22389776</v>
          </cell>
        </row>
        <row r="1858">
          <cell r="J1858">
            <v>22389776</v>
          </cell>
          <cell r="O1858">
            <v>22389776</v>
          </cell>
          <cell r="P1858">
            <v>22389776</v>
          </cell>
          <cell r="Q1858">
            <v>22389776</v>
          </cell>
        </row>
        <row r="1859">
          <cell r="J1859">
            <v>22389776</v>
          </cell>
          <cell r="O1859">
            <v>22389776</v>
          </cell>
          <cell r="P1859">
            <v>22389776</v>
          </cell>
          <cell r="Q1859">
            <v>22389776</v>
          </cell>
        </row>
        <row r="1860">
          <cell r="J1860">
            <v>22389776</v>
          </cell>
          <cell r="O1860">
            <v>22389776</v>
          </cell>
          <cell r="P1860">
            <v>22389776</v>
          </cell>
          <cell r="Q1860">
            <v>22389776</v>
          </cell>
        </row>
        <row r="1861">
          <cell r="J1861">
            <v>22389776</v>
          </cell>
          <cell r="O1861">
            <v>22389776</v>
          </cell>
          <cell r="P1861">
            <v>22389776</v>
          </cell>
          <cell r="Q1861">
            <v>22389776</v>
          </cell>
        </row>
        <row r="1862">
          <cell r="J1862">
            <v>22389776</v>
          </cell>
          <cell r="O1862">
            <v>22389776</v>
          </cell>
          <cell r="P1862">
            <v>22389776</v>
          </cell>
          <cell r="Q1862">
            <v>22389776</v>
          </cell>
        </row>
        <row r="1863">
          <cell r="J1863">
            <v>22389776</v>
          </cell>
          <cell r="O1863">
            <v>22389776</v>
          </cell>
          <cell r="P1863">
            <v>22389776</v>
          </cell>
          <cell r="Q1863">
            <v>22389776</v>
          </cell>
        </row>
        <row r="1864">
          <cell r="J1864">
            <v>22389776</v>
          </cell>
          <cell r="O1864">
            <v>22389776</v>
          </cell>
          <cell r="P1864">
            <v>22389776</v>
          </cell>
          <cell r="Q1864">
            <v>22389776</v>
          </cell>
        </row>
        <row r="1865">
          <cell r="J1865">
            <v>22389776</v>
          </cell>
          <cell r="O1865">
            <v>22389776</v>
          </cell>
          <cell r="P1865">
            <v>22389776</v>
          </cell>
          <cell r="Q1865">
            <v>22389776</v>
          </cell>
        </row>
        <row r="1866">
          <cell r="J1866">
            <v>22389776</v>
          </cell>
          <cell r="O1866">
            <v>22389776</v>
          </cell>
          <cell r="P1866">
            <v>22389776</v>
          </cell>
          <cell r="Q1866">
            <v>22389776</v>
          </cell>
        </row>
        <row r="1867">
          <cell r="J1867">
            <v>22389776</v>
          </cell>
          <cell r="O1867">
            <v>22389776</v>
          </cell>
          <cell r="P1867">
            <v>22389776</v>
          </cell>
          <cell r="Q1867">
            <v>22389776</v>
          </cell>
        </row>
        <row r="1868">
          <cell r="J1868">
            <v>22389776</v>
          </cell>
          <cell r="O1868">
            <v>22389776</v>
          </cell>
          <cell r="P1868">
            <v>22389776</v>
          </cell>
          <cell r="Q1868">
            <v>22389776</v>
          </cell>
        </row>
        <row r="1869">
          <cell r="J1869">
            <v>22389776</v>
          </cell>
          <cell r="O1869">
            <v>22389776</v>
          </cell>
          <cell r="P1869">
            <v>22389776</v>
          </cell>
          <cell r="Q1869">
            <v>22389776</v>
          </cell>
        </row>
        <row r="1870">
          <cell r="J1870">
            <v>22389776</v>
          </cell>
          <cell r="O1870">
            <v>22389776</v>
          </cell>
          <cell r="P1870">
            <v>22389776</v>
          </cell>
          <cell r="Q1870">
            <v>22389776</v>
          </cell>
        </row>
        <row r="1871">
          <cell r="J1871">
            <v>22389776</v>
          </cell>
          <cell r="O1871">
            <v>22389776</v>
          </cell>
          <cell r="P1871">
            <v>22389776</v>
          </cell>
          <cell r="Q1871">
            <v>22389776</v>
          </cell>
        </row>
        <row r="1872">
          <cell r="J1872">
            <v>22389776</v>
          </cell>
          <cell r="O1872">
            <v>22389776</v>
          </cell>
          <cell r="P1872">
            <v>22389776</v>
          </cell>
          <cell r="Q1872">
            <v>22389776</v>
          </cell>
        </row>
        <row r="1873">
          <cell r="J1873">
            <v>22389776</v>
          </cell>
          <cell r="O1873">
            <v>22389776</v>
          </cell>
          <cell r="P1873">
            <v>22389776</v>
          </cell>
          <cell r="Q1873">
            <v>22389776</v>
          </cell>
        </row>
        <row r="1874">
          <cell r="J1874">
            <v>22389776</v>
          </cell>
          <cell r="O1874">
            <v>22389776</v>
          </cell>
          <cell r="P1874">
            <v>22389776</v>
          </cell>
          <cell r="Q1874">
            <v>22389776</v>
          </cell>
        </row>
        <row r="1875">
          <cell r="J1875">
            <v>22389776</v>
          </cell>
          <cell r="O1875">
            <v>22389776</v>
          </cell>
          <cell r="P1875">
            <v>22389776</v>
          </cell>
          <cell r="Q1875">
            <v>22389776</v>
          </cell>
        </row>
        <row r="1876">
          <cell r="J1876">
            <v>22389776</v>
          </cell>
          <cell r="O1876">
            <v>22389776</v>
          </cell>
          <cell r="P1876">
            <v>22389776</v>
          </cell>
          <cell r="Q1876">
            <v>22389776</v>
          </cell>
        </row>
        <row r="1877">
          <cell r="J1877">
            <v>22389776</v>
          </cell>
          <cell r="O1877">
            <v>22389776</v>
          </cell>
          <cell r="P1877">
            <v>22389776</v>
          </cell>
          <cell r="Q1877">
            <v>22389776</v>
          </cell>
        </row>
        <row r="1878">
          <cell r="J1878">
            <v>22389776</v>
          </cell>
          <cell r="O1878">
            <v>22389776</v>
          </cell>
          <cell r="P1878">
            <v>22389776</v>
          </cell>
          <cell r="Q1878">
            <v>22389776</v>
          </cell>
        </row>
        <row r="1879">
          <cell r="J1879">
            <v>22389776</v>
          </cell>
          <cell r="O1879">
            <v>22389776</v>
          </cell>
          <cell r="P1879">
            <v>22389776</v>
          </cell>
          <cell r="Q1879">
            <v>22389776</v>
          </cell>
        </row>
        <row r="1880">
          <cell r="J1880">
            <v>22389776</v>
          </cell>
          <cell r="O1880">
            <v>22389776</v>
          </cell>
          <cell r="P1880">
            <v>22389776</v>
          </cell>
          <cell r="Q1880">
            <v>22389776</v>
          </cell>
        </row>
        <row r="1881">
          <cell r="J1881">
            <v>22389776</v>
          </cell>
          <cell r="O1881">
            <v>22389776</v>
          </cell>
          <cell r="P1881">
            <v>22389776</v>
          </cell>
          <cell r="Q1881">
            <v>22389776</v>
          </cell>
        </row>
        <row r="1882">
          <cell r="J1882">
            <v>22389776</v>
          </cell>
          <cell r="O1882">
            <v>22389776</v>
          </cell>
          <cell r="P1882">
            <v>22389776</v>
          </cell>
          <cell r="Q1882">
            <v>22389776</v>
          </cell>
        </row>
        <row r="1883">
          <cell r="J1883">
            <v>22389776</v>
          </cell>
          <cell r="O1883">
            <v>22389776</v>
          </cell>
          <cell r="P1883">
            <v>22389776</v>
          </cell>
          <cell r="Q1883">
            <v>22389776</v>
          </cell>
        </row>
        <row r="1884">
          <cell r="J1884">
            <v>22389776</v>
          </cell>
          <cell r="O1884">
            <v>22389776</v>
          </cell>
          <cell r="P1884">
            <v>22389776</v>
          </cell>
          <cell r="Q1884">
            <v>22389776</v>
          </cell>
        </row>
        <row r="1885">
          <cell r="J1885">
            <v>22389776</v>
          </cell>
          <cell r="O1885">
            <v>22389776</v>
          </cell>
          <cell r="P1885">
            <v>22389776</v>
          </cell>
          <cell r="Q1885">
            <v>22389776</v>
          </cell>
        </row>
        <row r="1886">
          <cell r="J1886">
            <v>22389776</v>
          </cell>
          <cell r="O1886">
            <v>22389776</v>
          </cell>
          <cell r="P1886">
            <v>22389776</v>
          </cell>
          <cell r="Q1886">
            <v>22389776</v>
          </cell>
        </row>
        <row r="1887">
          <cell r="J1887">
            <v>22389776</v>
          </cell>
          <cell r="O1887">
            <v>22389776</v>
          </cell>
          <cell r="P1887">
            <v>22389776</v>
          </cell>
          <cell r="Q1887">
            <v>22389776</v>
          </cell>
        </row>
        <row r="1888">
          <cell r="J1888">
            <v>22389776</v>
          </cell>
          <cell r="O1888">
            <v>22389776</v>
          </cell>
          <cell r="P1888">
            <v>22389776</v>
          </cell>
          <cell r="Q1888">
            <v>22389776</v>
          </cell>
        </row>
        <row r="1889">
          <cell r="J1889">
            <v>22389776</v>
          </cell>
          <cell r="O1889">
            <v>22389776</v>
          </cell>
          <cell r="P1889">
            <v>22389776</v>
          </cell>
          <cell r="Q1889">
            <v>22389776</v>
          </cell>
        </row>
        <row r="1890">
          <cell r="J1890">
            <v>22389776</v>
          </cell>
          <cell r="O1890">
            <v>22389776</v>
          </cell>
          <cell r="P1890">
            <v>22389776</v>
          </cell>
          <cell r="Q1890">
            <v>22389776</v>
          </cell>
        </row>
        <row r="1891">
          <cell r="J1891">
            <v>22389776</v>
          </cell>
          <cell r="O1891">
            <v>22389776</v>
          </cell>
          <cell r="P1891">
            <v>22389776</v>
          </cell>
          <cell r="Q1891">
            <v>22389776</v>
          </cell>
        </row>
        <row r="1892">
          <cell r="J1892">
            <v>22389776</v>
          </cell>
          <cell r="O1892">
            <v>22389776</v>
          </cell>
          <cell r="P1892">
            <v>22389776</v>
          </cell>
          <cell r="Q1892">
            <v>22389776</v>
          </cell>
        </row>
        <row r="1893">
          <cell r="J1893">
            <v>22389776</v>
          </cell>
          <cell r="O1893">
            <v>22389776</v>
          </cell>
          <cell r="P1893">
            <v>22389776</v>
          </cell>
          <cell r="Q1893">
            <v>22389776</v>
          </cell>
        </row>
        <row r="1894">
          <cell r="J1894">
            <v>22389776</v>
          </cell>
          <cell r="O1894">
            <v>22389776</v>
          </cell>
          <cell r="P1894">
            <v>22389776</v>
          </cell>
          <cell r="Q1894">
            <v>22389776</v>
          </cell>
        </row>
        <row r="1895">
          <cell r="J1895">
            <v>22389776</v>
          </cell>
          <cell r="O1895">
            <v>22389776</v>
          </cell>
          <cell r="P1895">
            <v>22389776</v>
          </cell>
          <cell r="Q1895">
            <v>22389776</v>
          </cell>
        </row>
        <row r="1896">
          <cell r="J1896">
            <v>22389776</v>
          </cell>
          <cell r="O1896">
            <v>22389776</v>
          </cell>
          <cell r="P1896">
            <v>22389776</v>
          </cell>
          <cell r="Q1896">
            <v>22389776</v>
          </cell>
        </row>
        <row r="1897">
          <cell r="J1897">
            <v>22389776</v>
          </cell>
          <cell r="O1897">
            <v>22389776</v>
          </cell>
          <cell r="P1897">
            <v>22389776</v>
          </cell>
          <cell r="Q1897">
            <v>22389776</v>
          </cell>
        </row>
        <row r="1898">
          <cell r="J1898">
            <v>22389776</v>
          </cell>
          <cell r="O1898">
            <v>22389776</v>
          </cell>
          <cell r="P1898">
            <v>22389776</v>
          </cell>
          <cell r="Q1898">
            <v>22389776</v>
          </cell>
        </row>
        <row r="1899">
          <cell r="J1899">
            <v>22389776</v>
          </cell>
          <cell r="O1899">
            <v>22389776</v>
          </cell>
          <cell r="P1899">
            <v>22389776</v>
          </cell>
          <cell r="Q1899">
            <v>22389776</v>
          </cell>
        </row>
        <row r="1900">
          <cell r="J1900">
            <v>22389776</v>
          </cell>
          <cell r="O1900">
            <v>22389776</v>
          </cell>
          <cell r="P1900">
            <v>22389776</v>
          </cell>
          <cell r="Q1900">
            <v>22389776</v>
          </cell>
        </row>
        <row r="1901">
          <cell r="J1901">
            <v>22389776</v>
          </cell>
          <cell r="O1901">
            <v>22389776</v>
          </cell>
          <cell r="P1901">
            <v>22389776</v>
          </cell>
          <cell r="Q1901">
            <v>22389776</v>
          </cell>
        </row>
        <row r="1902">
          <cell r="J1902">
            <v>22389776</v>
          </cell>
          <cell r="O1902">
            <v>22389776</v>
          </cell>
          <cell r="P1902">
            <v>22389776</v>
          </cell>
          <cell r="Q1902">
            <v>22389776</v>
          </cell>
        </row>
        <row r="1903">
          <cell r="J1903">
            <v>22389776</v>
          </cell>
          <cell r="O1903">
            <v>22389776</v>
          </cell>
          <cell r="P1903">
            <v>22389776</v>
          </cell>
          <cell r="Q1903">
            <v>22389776</v>
          </cell>
        </row>
        <row r="1904">
          <cell r="J1904">
            <v>22389776</v>
          </cell>
          <cell r="O1904">
            <v>22389776</v>
          </cell>
          <cell r="P1904">
            <v>22389776</v>
          </cell>
          <cell r="Q1904">
            <v>22389776</v>
          </cell>
        </row>
        <row r="1905">
          <cell r="J1905">
            <v>22389776</v>
          </cell>
          <cell r="O1905">
            <v>22389776</v>
          </cell>
          <cell r="P1905">
            <v>22389776</v>
          </cell>
          <cell r="Q1905">
            <v>22389776</v>
          </cell>
        </row>
        <row r="1906">
          <cell r="J1906">
            <v>22389776</v>
          </cell>
          <cell r="O1906">
            <v>22389776</v>
          </cell>
          <cell r="P1906">
            <v>22389776</v>
          </cell>
          <cell r="Q1906">
            <v>22389776</v>
          </cell>
        </row>
        <row r="1907">
          <cell r="J1907">
            <v>22389776</v>
          </cell>
          <cell r="O1907">
            <v>22389776</v>
          </cell>
          <cell r="P1907">
            <v>22389776</v>
          </cell>
          <cell r="Q1907">
            <v>22389776</v>
          </cell>
        </row>
        <row r="1908">
          <cell r="J1908">
            <v>22389776</v>
          </cell>
          <cell r="O1908">
            <v>22389776</v>
          </cell>
          <cell r="P1908">
            <v>22389776</v>
          </cell>
          <cell r="Q1908">
            <v>22389776</v>
          </cell>
        </row>
        <row r="1909">
          <cell r="J1909">
            <v>22389776</v>
          </cell>
          <cell r="O1909">
            <v>22389776</v>
          </cell>
          <cell r="P1909">
            <v>22389776</v>
          </cell>
          <cell r="Q1909">
            <v>22389776</v>
          </cell>
        </row>
        <row r="1910">
          <cell r="J1910">
            <v>22389776</v>
          </cell>
          <cell r="O1910">
            <v>22389776</v>
          </cell>
          <cell r="P1910">
            <v>22389776</v>
          </cell>
          <cell r="Q1910">
            <v>22389776</v>
          </cell>
        </row>
        <row r="1911">
          <cell r="J1911">
            <v>22389776</v>
          </cell>
          <cell r="O1911">
            <v>22389776</v>
          </cell>
          <cell r="P1911">
            <v>22389776</v>
          </cell>
          <cell r="Q1911">
            <v>22389776</v>
          </cell>
        </row>
        <row r="1912">
          <cell r="J1912">
            <v>22389776</v>
          </cell>
          <cell r="O1912">
            <v>22389776</v>
          </cell>
          <cell r="P1912">
            <v>22389776</v>
          </cell>
          <cell r="Q1912">
            <v>22389776</v>
          </cell>
        </row>
        <row r="1913">
          <cell r="J1913">
            <v>22389776</v>
          </cell>
          <cell r="O1913">
            <v>22389776</v>
          </cell>
          <cell r="P1913">
            <v>22389776</v>
          </cell>
          <cell r="Q1913">
            <v>22389776</v>
          </cell>
        </row>
        <row r="1914">
          <cell r="J1914">
            <v>22389776</v>
          </cell>
          <cell r="O1914">
            <v>22389776</v>
          </cell>
          <cell r="P1914">
            <v>22389776</v>
          </cell>
          <cell r="Q1914">
            <v>22389776</v>
          </cell>
        </row>
        <row r="1915">
          <cell r="J1915">
            <v>22389776</v>
          </cell>
          <cell r="O1915">
            <v>22389776</v>
          </cell>
          <cell r="P1915">
            <v>22389776</v>
          </cell>
          <cell r="Q1915">
            <v>22389776</v>
          </cell>
        </row>
        <row r="1916">
          <cell r="J1916">
            <v>22389776</v>
          </cell>
          <cell r="O1916">
            <v>22389776</v>
          </cell>
          <cell r="P1916">
            <v>22389776</v>
          </cell>
          <cell r="Q1916">
            <v>22389776</v>
          </cell>
        </row>
        <row r="1917">
          <cell r="J1917">
            <v>22389776</v>
          </cell>
          <cell r="O1917">
            <v>22389776</v>
          </cell>
          <cell r="P1917">
            <v>22389776</v>
          </cell>
          <cell r="Q1917">
            <v>22389776</v>
          </cell>
        </row>
        <row r="1918">
          <cell r="J1918">
            <v>22389776</v>
          </cell>
          <cell r="O1918">
            <v>22389776</v>
          </cell>
          <cell r="P1918">
            <v>22389776</v>
          </cell>
          <cell r="Q1918">
            <v>22389776</v>
          </cell>
        </row>
        <row r="1919">
          <cell r="J1919">
            <v>22389776</v>
          </cell>
          <cell r="O1919">
            <v>22389776</v>
          </cell>
          <cell r="P1919">
            <v>22389776</v>
          </cell>
          <cell r="Q1919">
            <v>22389776</v>
          </cell>
        </row>
        <row r="1920">
          <cell r="J1920">
            <v>22389776</v>
          </cell>
          <cell r="O1920">
            <v>22389776</v>
          </cell>
          <cell r="P1920">
            <v>22389776</v>
          </cell>
          <cell r="Q1920">
            <v>22389776</v>
          </cell>
        </row>
        <row r="1921">
          <cell r="J1921">
            <v>22389776</v>
          </cell>
          <cell r="O1921">
            <v>22389776</v>
          </cell>
          <cell r="P1921">
            <v>22389776</v>
          </cell>
          <cell r="Q1921">
            <v>22389776</v>
          </cell>
        </row>
        <row r="1922">
          <cell r="J1922">
            <v>22389776</v>
          </cell>
          <cell r="O1922">
            <v>22389776</v>
          </cell>
          <cell r="P1922">
            <v>22389776</v>
          </cell>
          <cell r="Q1922">
            <v>22389776</v>
          </cell>
        </row>
        <row r="1923">
          <cell r="J1923">
            <v>22389776</v>
          </cell>
          <cell r="O1923">
            <v>22389776</v>
          </cell>
          <cell r="P1923">
            <v>22389776</v>
          </cell>
          <cell r="Q1923">
            <v>22389776</v>
          </cell>
        </row>
        <row r="1924">
          <cell r="J1924">
            <v>22389776</v>
          </cell>
          <cell r="O1924">
            <v>22389776</v>
          </cell>
          <cell r="P1924">
            <v>22389776</v>
          </cell>
          <cell r="Q1924">
            <v>22389776</v>
          </cell>
        </row>
        <row r="1925">
          <cell r="J1925">
            <v>22389776</v>
          </cell>
          <cell r="O1925">
            <v>22389776</v>
          </cell>
          <cell r="P1925">
            <v>22389776</v>
          </cell>
          <cell r="Q1925">
            <v>22389776</v>
          </cell>
        </row>
        <row r="1926">
          <cell r="J1926">
            <v>22389776</v>
          </cell>
          <cell r="O1926">
            <v>22389776</v>
          </cell>
          <cell r="P1926">
            <v>22389776</v>
          </cell>
          <cell r="Q1926">
            <v>22389776</v>
          </cell>
        </row>
        <row r="1927">
          <cell r="J1927">
            <v>22389776</v>
          </cell>
          <cell r="O1927">
            <v>22389776</v>
          </cell>
          <cell r="P1927">
            <v>22389776</v>
          </cell>
          <cell r="Q1927">
            <v>22389776</v>
          </cell>
        </row>
        <row r="1928">
          <cell r="J1928">
            <v>22389776</v>
          </cell>
          <cell r="O1928">
            <v>22389776</v>
          </cell>
          <cell r="P1928">
            <v>22389776</v>
          </cell>
          <cell r="Q1928">
            <v>22389776</v>
          </cell>
        </row>
        <row r="1929">
          <cell r="J1929">
            <v>22389776</v>
          </cell>
          <cell r="O1929">
            <v>22389776</v>
          </cell>
          <cell r="P1929">
            <v>22389776</v>
          </cell>
          <cell r="Q1929">
            <v>22389776</v>
          </cell>
        </row>
        <row r="1930">
          <cell r="J1930">
            <v>22389776</v>
          </cell>
          <cell r="O1930">
            <v>22389776</v>
          </cell>
          <cell r="P1930">
            <v>22389776</v>
          </cell>
          <cell r="Q1930">
            <v>22389776</v>
          </cell>
        </row>
        <row r="1931">
          <cell r="J1931">
            <v>22389776</v>
          </cell>
          <cell r="O1931">
            <v>22389776</v>
          </cell>
          <cell r="P1931">
            <v>22389776</v>
          </cell>
          <cell r="Q1931">
            <v>22389776</v>
          </cell>
        </row>
        <row r="1932">
          <cell r="J1932">
            <v>22389776</v>
          </cell>
          <cell r="O1932">
            <v>22389776</v>
          </cell>
          <cell r="P1932">
            <v>22389776</v>
          </cell>
          <cell r="Q1932">
            <v>22389776</v>
          </cell>
        </row>
        <row r="1933">
          <cell r="J1933">
            <v>22389776</v>
          </cell>
          <cell r="O1933">
            <v>22389776</v>
          </cell>
          <cell r="P1933">
            <v>22389776</v>
          </cell>
          <cell r="Q1933">
            <v>22389776</v>
          </cell>
        </row>
        <row r="1934">
          <cell r="J1934">
            <v>22389776</v>
          </cell>
          <cell r="O1934">
            <v>22389776</v>
          </cell>
          <cell r="P1934">
            <v>22389776</v>
          </cell>
          <cell r="Q1934">
            <v>22389776</v>
          </cell>
        </row>
        <row r="1935">
          <cell r="J1935">
            <v>22389776</v>
          </cell>
          <cell r="O1935">
            <v>22389776</v>
          </cell>
          <cell r="P1935">
            <v>22389776</v>
          </cell>
          <cell r="Q1935">
            <v>22389776</v>
          </cell>
        </row>
        <row r="1936">
          <cell r="J1936">
            <v>22389776</v>
          </cell>
          <cell r="O1936">
            <v>22389776</v>
          </cell>
          <cell r="P1936">
            <v>22389776</v>
          </cell>
          <cell r="Q1936">
            <v>22389776</v>
          </cell>
        </row>
        <row r="1937">
          <cell r="J1937">
            <v>22389776</v>
          </cell>
          <cell r="O1937">
            <v>22389776</v>
          </cell>
          <cell r="P1937">
            <v>22389776</v>
          </cell>
          <cell r="Q1937">
            <v>22389776</v>
          </cell>
        </row>
        <row r="1938">
          <cell r="J1938">
            <v>22389776</v>
          </cell>
          <cell r="O1938">
            <v>22389776</v>
          </cell>
          <cell r="P1938">
            <v>22389776</v>
          </cell>
          <cell r="Q1938">
            <v>22389776</v>
          </cell>
        </row>
        <row r="1939">
          <cell r="J1939">
            <v>22389776</v>
          </cell>
          <cell r="O1939">
            <v>22389776</v>
          </cell>
          <cell r="P1939">
            <v>22389776</v>
          </cell>
          <cell r="Q1939">
            <v>22389776</v>
          </cell>
        </row>
        <row r="1940">
          <cell r="J1940">
            <v>22389776</v>
          </cell>
          <cell r="O1940">
            <v>22389776</v>
          </cell>
          <cell r="P1940">
            <v>22389776</v>
          </cell>
          <cell r="Q1940">
            <v>22389776</v>
          </cell>
        </row>
        <row r="1941">
          <cell r="J1941">
            <v>22389776</v>
          </cell>
          <cell r="O1941">
            <v>22389776</v>
          </cell>
          <cell r="P1941">
            <v>22389776</v>
          </cell>
          <cell r="Q1941">
            <v>22389776</v>
          </cell>
        </row>
        <row r="1942">
          <cell r="J1942">
            <v>22389776</v>
          </cell>
          <cell r="O1942">
            <v>22389776</v>
          </cell>
          <cell r="P1942">
            <v>22389776</v>
          </cell>
          <cell r="Q1942">
            <v>22389776</v>
          </cell>
        </row>
        <row r="1943">
          <cell r="J1943">
            <v>22389776</v>
          </cell>
          <cell r="O1943">
            <v>22389776</v>
          </cell>
          <cell r="P1943">
            <v>22389776</v>
          </cell>
          <cell r="Q1943">
            <v>22389776</v>
          </cell>
        </row>
        <row r="1944">
          <cell r="J1944">
            <v>22389776</v>
          </cell>
          <cell r="O1944">
            <v>22389776</v>
          </cell>
          <cell r="P1944">
            <v>22389776</v>
          </cell>
          <cell r="Q1944">
            <v>22389776</v>
          </cell>
        </row>
        <row r="1945">
          <cell r="J1945">
            <v>22389776</v>
          </cell>
          <cell r="O1945">
            <v>22389776</v>
          </cell>
          <cell r="P1945">
            <v>22389776</v>
          </cell>
          <cell r="Q1945">
            <v>22389776</v>
          </cell>
        </row>
        <row r="1946">
          <cell r="J1946">
            <v>22389776</v>
          </cell>
          <cell r="O1946">
            <v>22389776</v>
          </cell>
          <cell r="P1946">
            <v>22389776</v>
          </cell>
          <cell r="Q1946">
            <v>22389776</v>
          </cell>
        </row>
        <row r="1947">
          <cell r="J1947">
            <v>22389776</v>
          </cell>
          <cell r="O1947">
            <v>22389776</v>
          </cell>
          <cell r="P1947">
            <v>22389776</v>
          </cell>
          <cell r="Q1947">
            <v>22389776</v>
          </cell>
        </row>
        <row r="1948">
          <cell r="J1948">
            <v>22389776</v>
          </cell>
          <cell r="O1948">
            <v>22389776</v>
          </cell>
          <cell r="P1948">
            <v>22389776</v>
          </cell>
          <cell r="Q1948">
            <v>22389776</v>
          </cell>
        </row>
        <row r="1949">
          <cell r="J1949">
            <v>22389776</v>
          </cell>
          <cell r="O1949">
            <v>22389776</v>
          </cell>
          <cell r="P1949">
            <v>22389776</v>
          </cell>
          <cell r="Q1949">
            <v>22389776</v>
          </cell>
        </row>
        <row r="1950">
          <cell r="J1950">
            <v>22389776</v>
          </cell>
          <cell r="O1950">
            <v>22389776</v>
          </cell>
          <cell r="P1950">
            <v>22389776</v>
          </cell>
          <cell r="Q1950">
            <v>22389776</v>
          </cell>
        </row>
        <row r="1951">
          <cell r="J1951">
            <v>22389776</v>
          </cell>
          <cell r="O1951">
            <v>22389776</v>
          </cell>
          <cell r="P1951">
            <v>22389776</v>
          </cell>
          <cell r="Q1951">
            <v>22389776</v>
          </cell>
        </row>
        <row r="1952">
          <cell r="J1952">
            <v>22389776</v>
          </cell>
          <cell r="O1952">
            <v>22389776</v>
          </cell>
          <cell r="P1952">
            <v>22389776</v>
          </cell>
          <cell r="Q1952">
            <v>22389776</v>
          </cell>
        </row>
        <row r="1953">
          <cell r="J1953">
            <v>22389776</v>
          </cell>
          <cell r="O1953">
            <v>22389776</v>
          </cell>
          <cell r="P1953">
            <v>22389776</v>
          </cell>
          <cell r="Q1953">
            <v>22389776</v>
          </cell>
        </row>
        <row r="1954">
          <cell r="J1954">
            <v>22389776</v>
          </cell>
          <cell r="O1954">
            <v>22389776</v>
          </cell>
          <cell r="P1954">
            <v>22389776</v>
          </cell>
          <cell r="Q1954">
            <v>22389776</v>
          </cell>
        </row>
        <row r="1955">
          <cell r="J1955">
            <v>22389776</v>
          </cell>
          <cell r="O1955">
            <v>22389776</v>
          </cell>
          <cell r="P1955">
            <v>22389776</v>
          </cell>
          <cell r="Q1955">
            <v>22389776</v>
          </cell>
        </row>
        <row r="1956">
          <cell r="J1956">
            <v>22389776</v>
          </cell>
          <cell r="O1956">
            <v>22389776</v>
          </cell>
          <cell r="P1956">
            <v>22389776</v>
          </cell>
          <cell r="Q1956">
            <v>22389776</v>
          </cell>
        </row>
        <row r="1957">
          <cell r="J1957">
            <v>22389776</v>
          </cell>
          <cell r="O1957">
            <v>22389776</v>
          </cell>
          <cell r="P1957">
            <v>22389776</v>
          </cell>
          <cell r="Q1957">
            <v>22389776</v>
          </cell>
        </row>
        <row r="1958">
          <cell r="J1958">
            <v>22389776</v>
          </cell>
          <cell r="O1958">
            <v>22389776</v>
          </cell>
          <cell r="P1958">
            <v>22389776</v>
          </cell>
          <cell r="Q1958">
            <v>22389776</v>
          </cell>
        </row>
        <row r="1959">
          <cell r="J1959">
            <v>22389776</v>
          </cell>
          <cell r="O1959">
            <v>22389776</v>
          </cell>
          <cell r="P1959">
            <v>22389776</v>
          </cell>
          <cell r="Q1959">
            <v>22389776</v>
          </cell>
        </row>
        <row r="1960">
          <cell r="J1960">
            <v>22389776</v>
          </cell>
          <cell r="O1960">
            <v>22389776</v>
          </cell>
          <cell r="P1960">
            <v>22389776</v>
          </cell>
          <cell r="Q1960">
            <v>22389776</v>
          </cell>
        </row>
        <row r="1961">
          <cell r="J1961">
            <v>22389776</v>
          </cell>
          <cell r="O1961">
            <v>22389776</v>
          </cell>
          <cell r="P1961">
            <v>22389776</v>
          </cell>
          <cell r="Q1961">
            <v>22389776</v>
          </cell>
        </row>
        <row r="1962">
          <cell r="J1962">
            <v>22389776</v>
          </cell>
          <cell r="O1962">
            <v>22389776</v>
          </cell>
          <cell r="P1962">
            <v>22389776</v>
          </cell>
          <cell r="Q1962">
            <v>22389776</v>
          </cell>
        </row>
        <row r="1963">
          <cell r="J1963">
            <v>22389776</v>
          </cell>
          <cell r="O1963">
            <v>22389776</v>
          </cell>
          <cell r="P1963">
            <v>22389776</v>
          </cell>
          <cell r="Q1963">
            <v>22389776</v>
          </cell>
        </row>
        <row r="1964">
          <cell r="J1964">
            <v>22389776</v>
          </cell>
          <cell r="O1964">
            <v>22389776</v>
          </cell>
          <cell r="P1964">
            <v>22389776</v>
          </cell>
          <cell r="Q1964">
            <v>22389776</v>
          </cell>
        </row>
        <row r="1965">
          <cell r="J1965">
            <v>22389776</v>
          </cell>
          <cell r="O1965">
            <v>22389776</v>
          </cell>
          <cell r="P1965">
            <v>22389776</v>
          </cell>
          <cell r="Q1965">
            <v>22389776</v>
          </cell>
        </row>
        <row r="1966">
          <cell r="J1966">
            <v>22389776</v>
          </cell>
          <cell r="O1966">
            <v>22389776</v>
          </cell>
          <cell r="P1966">
            <v>22389776</v>
          </cell>
          <cell r="Q1966">
            <v>22389776</v>
          </cell>
        </row>
        <row r="1967">
          <cell r="J1967">
            <v>22389776</v>
          </cell>
          <cell r="O1967">
            <v>22389776</v>
          </cell>
          <cell r="P1967">
            <v>22389776</v>
          </cell>
          <cell r="Q1967">
            <v>22389776</v>
          </cell>
        </row>
        <row r="1968">
          <cell r="J1968">
            <v>22389776</v>
          </cell>
          <cell r="O1968">
            <v>22389776</v>
          </cell>
          <cell r="P1968">
            <v>22389776</v>
          </cell>
          <cell r="Q1968">
            <v>22389776</v>
          </cell>
        </row>
        <row r="1969">
          <cell r="J1969">
            <v>22389776</v>
          </cell>
          <cell r="O1969">
            <v>22389776</v>
          </cell>
          <cell r="P1969">
            <v>22389776</v>
          </cell>
          <cell r="Q1969">
            <v>22389776</v>
          </cell>
        </row>
        <row r="1970">
          <cell r="J1970">
            <v>22389776</v>
          </cell>
          <cell r="O1970">
            <v>22389776</v>
          </cell>
          <cell r="P1970">
            <v>22389776</v>
          </cell>
          <cell r="Q1970">
            <v>22389776</v>
          </cell>
        </row>
        <row r="1971">
          <cell r="J1971">
            <v>22389776</v>
          </cell>
          <cell r="O1971">
            <v>22389776</v>
          </cell>
          <cell r="P1971">
            <v>22389776</v>
          </cell>
          <cell r="Q1971">
            <v>22389776</v>
          </cell>
        </row>
        <row r="1972">
          <cell r="J1972">
            <v>22389776</v>
          </cell>
          <cell r="O1972">
            <v>22389776</v>
          </cell>
          <cell r="P1972">
            <v>22389776</v>
          </cell>
          <cell r="Q1972">
            <v>22389776</v>
          </cell>
        </row>
        <row r="1973">
          <cell r="J1973">
            <v>22389776</v>
          </cell>
          <cell r="O1973">
            <v>22389776</v>
          </cell>
          <cell r="P1973">
            <v>22389776</v>
          </cell>
          <cell r="Q1973">
            <v>22389776</v>
          </cell>
        </row>
        <row r="1974">
          <cell r="J1974">
            <v>22389776</v>
          </cell>
          <cell r="O1974">
            <v>22389776</v>
          </cell>
          <cell r="P1974">
            <v>22389776</v>
          </cell>
          <cell r="Q1974">
            <v>22389776</v>
          </cell>
        </row>
        <row r="1975">
          <cell r="J1975">
            <v>22389776</v>
          </cell>
          <cell r="O1975">
            <v>22389776</v>
          </cell>
          <cell r="P1975">
            <v>22389776</v>
          </cell>
          <cell r="Q1975">
            <v>22389776</v>
          </cell>
        </row>
        <row r="1976">
          <cell r="J1976">
            <v>22389776</v>
          </cell>
          <cell r="O1976">
            <v>22389776</v>
          </cell>
          <cell r="P1976">
            <v>22389776</v>
          </cell>
          <cell r="Q1976">
            <v>22389776</v>
          </cell>
        </row>
        <row r="1977">
          <cell r="J1977">
            <v>22389776</v>
          </cell>
          <cell r="O1977">
            <v>22389776</v>
          </cell>
          <cell r="P1977">
            <v>22389776</v>
          </cell>
          <cell r="Q1977">
            <v>22389776</v>
          </cell>
        </row>
        <row r="1978">
          <cell r="J1978">
            <v>22389776</v>
          </cell>
          <cell r="O1978">
            <v>22389776</v>
          </cell>
          <cell r="P1978">
            <v>22389776</v>
          </cell>
          <cell r="Q1978">
            <v>22389776</v>
          </cell>
        </row>
        <row r="1979">
          <cell r="J1979">
            <v>22389776</v>
          </cell>
          <cell r="O1979">
            <v>22389776</v>
          </cell>
          <cell r="P1979">
            <v>22389776</v>
          </cell>
          <cell r="Q1979">
            <v>22389776</v>
          </cell>
        </row>
        <row r="1980">
          <cell r="J1980">
            <v>22389776</v>
          </cell>
          <cell r="O1980">
            <v>22389776</v>
          </cell>
          <cell r="P1980">
            <v>22389776</v>
          </cell>
          <cell r="Q1980">
            <v>22389776</v>
          </cell>
        </row>
        <row r="1981">
          <cell r="J1981">
            <v>22389776</v>
          </cell>
          <cell r="O1981">
            <v>22389776</v>
          </cell>
          <cell r="P1981">
            <v>22389776</v>
          </cell>
          <cell r="Q1981">
            <v>22389776</v>
          </cell>
        </row>
        <row r="1982">
          <cell r="J1982">
            <v>22389776</v>
          </cell>
          <cell r="O1982">
            <v>22389776</v>
          </cell>
          <cell r="P1982">
            <v>22389776</v>
          </cell>
          <cell r="Q1982">
            <v>22389776</v>
          </cell>
        </row>
        <row r="1983">
          <cell r="J1983">
            <v>22389776</v>
          </cell>
          <cell r="O1983">
            <v>22389776</v>
          </cell>
          <cell r="P1983">
            <v>22389776</v>
          </cell>
          <cell r="Q1983">
            <v>22389776</v>
          </cell>
        </row>
        <row r="1984">
          <cell r="J1984">
            <v>22389776</v>
          </cell>
          <cell r="O1984">
            <v>22389776</v>
          </cell>
          <cell r="P1984">
            <v>22389776</v>
          </cell>
          <cell r="Q1984">
            <v>22389776</v>
          </cell>
        </row>
        <row r="1985">
          <cell r="J1985">
            <v>22389776</v>
          </cell>
          <cell r="O1985">
            <v>22389776</v>
          </cell>
          <cell r="P1985">
            <v>22389776</v>
          </cell>
          <cell r="Q1985">
            <v>22389776</v>
          </cell>
        </row>
        <row r="1986">
          <cell r="J1986">
            <v>22389776</v>
          </cell>
          <cell r="O1986">
            <v>22389776</v>
          </cell>
          <cell r="P1986">
            <v>22389776</v>
          </cell>
          <cell r="Q1986">
            <v>22389776</v>
          </cell>
        </row>
        <row r="1987">
          <cell r="J1987">
            <v>22389776</v>
          </cell>
          <cell r="O1987">
            <v>22389776</v>
          </cell>
          <cell r="P1987">
            <v>22389776</v>
          </cell>
          <cell r="Q1987">
            <v>22389776</v>
          </cell>
        </row>
        <row r="1988">
          <cell r="J1988">
            <v>22389776</v>
          </cell>
          <cell r="O1988">
            <v>22389776</v>
          </cell>
          <cell r="P1988">
            <v>22389776</v>
          </cell>
          <cell r="Q1988">
            <v>22389776</v>
          </cell>
        </row>
        <row r="1989">
          <cell r="J1989">
            <v>22389776</v>
          </cell>
          <cell r="O1989">
            <v>22389776</v>
          </cell>
          <cell r="P1989">
            <v>22389776</v>
          </cell>
          <cell r="Q1989">
            <v>22389776</v>
          </cell>
        </row>
        <row r="1990">
          <cell r="J1990">
            <v>22389776</v>
          </cell>
          <cell r="O1990">
            <v>22389776</v>
          </cell>
          <cell r="P1990">
            <v>22389776</v>
          </cell>
          <cell r="Q1990">
            <v>22389776</v>
          </cell>
        </row>
        <row r="1991">
          <cell r="J1991">
            <v>22389776</v>
          </cell>
          <cell r="O1991">
            <v>22389776</v>
          </cell>
          <cell r="P1991">
            <v>22389776</v>
          </cell>
          <cell r="Q1991">
            <v>22389776</v>
          </cell>
        </row>
        <row r="1992">
          <cell r="J1992">
            <v>22389776</v>
          </cell>
          <cell r="O1992">
            <v>22389776</v>
          </cell>
          <cell r="P1992">
            <v>22389776</v>
          </cell>
          <cell r="Q1992">
            <v>22389776</v>
          </cell>
        </row>
        <row r="1993">
          <cell r="J1993">
            <v>22389776</v>
          </cell>
          <cell r="O1993">
            <v>22389776</v>
          </cell>
          <cell r="P1993">
            <v>22389776</v>
          </cell>
          <cell r="Q1993">
            <v>22389776</v>
          </cell>
        </row>
        <row r="1994">
          <cell r="J1994">
            <v>22389776</v>
          </cell>
          <cell r="O1994">
            <v>22389776</v>
          </cell>
          <cell r="P1994">
            <v>22389776</v>
          </cell>
          <cell r="Q1994">
            <v>22389776</v>
          </cell>
        </row>
        <row r="1995">
          <cell r="J1995">
            <v>22389776</v>
          </cell>
          <cell r="O1995">
            <v>22389776</v>
          </cell>
          <cell r="P1995">
            <v>22389776</v>
          </cell>
          <cell r="Q1995">
            <v>22389776</v>
          </cell>
        </row>
        <row r="1996">
          <cell r="J1996">
            <v>22389776</v>
          </cell>
          <cell r="O1996">
            <v>22389776</v>
          </cell>
          <cell r="P1996">
            <v>22389776</v>
          </cell>
          <cell r="Q1996">
            <v>22389776</v>
          </cell>
        </row>
        <row r="1997">
          <cell r="J1997">
            <v>22389776</v>
          </cell>
          <cell r="O1997">
            <v>22389776</v>
          </cell>
          <cell r="P1997">
            <v>22389776</v>
          </cell>
          <cell r="Q1997">
            <v>22389776</v>
          </cell>
        </row>
        <row r="1998">
          <cell r="J1998">
            <v>22389776</v>
          </cell>
          <cell r="O1998">
            <v>22389776</v>
          </cell>
          <cell r="P1998">
            <v>22389776</v>
          </cell>
          <cell r="Q1998">
            <v>22389776</v>
          </cell>
        </row>
        <row r="1999">
          <cell r="J1999">
            <v>22389776</v>
          </cell>
          <cell r="O1999">
            <v>22389776</v>
          </cell>
          <cell r="P1999">
            <v>22389776</v>
          </cell>
          <cell r="Q1999">
            <v>22389776</v>
          </cell>
        </row>
        <row r="2000">
          <cell r="J2000">
            <v>22389776</v>
          </cell>
          <cell r="O2000">
            <v>22389776</v>
          </cell>
          <cell r="P2000">
            <v>22389776</v>
          </cell>
          <cell r="Q2000">
            <v>22389776</v>
          </cell>
        </row>
        <row r="2001">
          <cell r="J2001">
            <v>22389776</v>
          </cell>
          <cell r="O2001">
            <v>22389776</v>
          </cell>
          <cell r="P2001">
            <v>22389776</v>
          </cell>
          <cell r="Q2001">
            <v>22389776</v>
          </cell>
        </row>
        <row r="2002">
          <cell r="J2002">
            <v>22389776</v>
          </cell>
          <cell r="O2002">
            <v>22389776</v>
          </cell>
          <cell r="P2002">
            <v>22389776</v>
          </cell>
          <cell r="Q2002">
            <v>22389776</v>
          </cell>
        </row>
        <row r="2003">
          <cell r="J2003">
            <v>22389776</v>
          </cell>
          <cell r="O2003">
            <v>22389776</v>
          </cell>
          <cell r="P2003">
            <v>22389776</v>
          </cell>
          <cell r="Q2003">
            <v>22389776</v>
          </cell>
        </row>
        <row r="2004">
          <cell r="J2004">
            <v>22389776</v>
          </cell>
          <cell r="O2004">
            <v>22389776</v>
          </cell>
          <cell r="P2004">
            <v>22389776</v>
          </cell>
          <cell r="Q2004">
            <v>22389776</v>
          </cell>
        </row>
        <row r="2005">
          <cell r="J2005">
            <v>22389776</v>
          </cell>
          <cell r="O2005">
            <v>22389776</v>
          </cell>
          <cell r="P2005">
            <v>22389776</v>
          </cell>
          <cell r="Q2005">
            <v>22389776</v>
          </cell>
        </row>
        <row r="2006">
          <cell r="J2006">
            <v>22389776</v>
          </cell>
          <cell r="O2006">
            <v>22389776</v>
          </cell>
          <cell r="P2006">
            <v>22389776</v>
          </cell>
          <cell r="Q2006">
            <v>22389776</v>
          </cell>
        </row>
        <row r="2007">
          <cell r="J2007">
            <v>22389776</v>
          </cell>
          <cell r="O2007">
            <v>22389776</v>
          </cell>
          <cell r="P2007">
            <v>22389776</v>
          </cell>
          <cell r="Q2007">
            <v>22389776</v>
          </cell>
        </row>
        <row r="2008">
          <cell r="J2008">
            <v>22389776</v>
          </cell>
          <cell r="O2008">
            <v>22389776</v>
          </cell>
          <cell r="P2008">
            <v>22389776</v>
          </cell>
          <cell r="Q2008">
            <v>22389776</v>
          </cell>
        </row>
        <row r="2009">
          <cell r="J2009">
            <v>22389776</v>
          </cell>
          <cell r="O2009">
            <v>22389776</v>
          </cell>
          <cell r="P2009">
            <v>22389776</v>
          </cell>
          <cell r="Q2009">
            <v>22389776</v>
          </cell>
        </row>
        <row r="2010">
          <cell r="J2010">
            <v>22389776</v>
          </cell>
          <cell r="O2010">
            <v>22389776</v>
          </cell>
          <cell r="P2010">
            <v>22389776</v>
          </cell>
          <cell r="Q2010">
            <v>22389776</v>
          </cell>
        </row>
        <row r="2011">
          <cell r="J2011">
            <v>22389776</v>
          </cell>
          <cell r="O2011">
            <v>22389776</v>
          </cell>
          <cell r="P2011">
            <v>22389776</v>
          </cell>
          <cell r="Q2011">
            <v>22389776</v>
          </cell>
        </row>
        <row r="2012">
          <cell r="J2012">
            <v>22389776</v>
          </cell>
          <cell r="O2012">
            <v>22389776</v>
          </cell>
          <cell r="P2012">
            <v>22389776</v>
          </cell>
          <cell r="Q2012">
            <v>22389776</v>
          </cell>
        </row>
        <row r="2013">
          <cell r="J2013">
            <v>22389776</v>
          </cell>
          <cell r="O2013">
            <v>22389776</v>
          </cell>
          <cell r="P2013">
            <v>22389776</v>
          </cell>
          <cell r="Q2013">
            <v>22389776</v>
          </cell>
        </row>
        <row r="2014">
          <cell r="J2014">
            <v>22389776</v>
          </cell>
          <cell r="O2014">
            <v>22389776</v>
          </cell>
          <cell r="P2014">
            <v>22389776</v>
          </cell>
          <cell r="Q2014">
            <v>22389776</v>
          </cell>
        </row>
        <row r="2015">
          <cell r="J2015">
            <v>22389776</v>
          </cell>
          <cell r="O2015">
            <v>22389776</v>
          </cell>
          <cell r="P2015">
            <v>22389776</v>
          </cell>
          <cell r="Q2015">
            <v>22389776</v>
          </cell>
        </row>
        <row r="2016">
          <cell r="J2016">
            <v>22389776</v>
          </cell>
          <cell r="O2016">
            <v>22389776</v>
          </cell>
          <cell r="P2016">
            <v>22389776</v>
          </cell>
          <cell r="Q2016">
            <v>22389776</v>
          </cell>
        </row>
        <row r="2017">
          <cell r="J2017">
            <v>22389776</v>
          </cell>
          <cell r="O2017">
            <v>22389776</v>
          </cell>
          <cell r="P2017">
            <v>22389776</v>
          </cell>
          <cell r="Q2017">
            <v>22389776</v>
          </cell>
        </row>
        <row r="2018">
          <cell r="J2018">
            <v>22389776</v>
          </cell>
          <cell r="O2018">
            <v>22389776</v>
          </cell>
          <cell r="P2018">
            <v>22389776</v>
          </cell>
          <cell r="Q2018">
            <v>22389776</v>
          </cell>
        </row>
        <row r="2019">
          <cell r="J2019">
            <v>22389776</v>
          </cell>
          <cell r="O2019">
            <v>22389776</v>
          </cell>
          <cell r="P2019">
            <v>22389776</v>
          </cell>
          <cell r="Q2019">
            <v>22389776</v>
          </cell>
        </row>
        <row r="2020">
          <cell r="J2020">
            <v>22389776</v>
          </cell>
          <cell r="O2020">
            <v>22389776</v>
          </cell>
          <cell r="P2020">
            <v>22389776</v>
          </cell>
          <cell r="Q2020">
            <v>22389776</v>
          </cell>
        </row>
        <row r="2021">
          <cell r="J2021">
            <v>22389776</v>
          </cell>
          <cell r="O2021">
            <v>22389776</v>
          </cell>
          <cell r="P2021">
            <v>22389776</v>
          </cell>
          <cell r="Q2021">
            <v>22389776</v>
          </cell>
        </row>
        <row r="2022">
          <cell r="J2022">
            <v>22389776</v>
          </cell>
          <cell r="O2022">
            <v>22389776</v>
          </cell>
          <cell r="P2022">
            <v>22389776</v>
          </cell>
          <cell r="Q2022">
            <v>22389776</v>
          </cell>
        </row>
        <row r="2023">
          <cell r="J2023">
            <v>22389776</v>
          </cell>
          <cell r="O2023">
            <v>22389776</v>
          </cell>
          <cell r="P2023">
            <v>22389776</v>
          </cell>
          <cell r="Q2023">
            <v>22389776</v>
          </cell>
        </row>
        <row r="2024">
          <cell r="J2024">
            <v>22389776</v>
          </cell>
          <cell r="O2024">
            <v>22389776</v>
          </cell>
          <cell r="P2024">
            <v>22389776</v>
          </cell>
          <cell r="Q2024">
            <v>22389776</v>
          </cell>
        </row>
        <row r="2025">
          <cell r="J2025">
            <v>22389776</v>
          </cell>
          <cell r="O2025">
            <v>22389776</v>
          </cell>
          <cell r="P2025">
            <v>22389776</v>
          </cell>
          <cell r="Q2025">
            <v>22389776</v>
          </cell>
        </row>
        <row r="2026">
          <cell r="J2026">
            <v>22389776</v>
          </cell>
          <cell r="O2026">
            <v>22389776</v>
          </cell>
          <cell r="P2026">
            <v>22389776</v>
          </cell>
          <cell r="Q2026">
            <v>22389776</v>
          </cell>
        </row>
        <row r="2027">
          <cell r="J2027">
            <v>22389776</v>
          </cell>
          <cell r="O2027">
            <v>22389776</v>
          </cell>
          <cell r="P2027">
            <v>22389776</v>
          </cell>
          <cell r="Q2027">
            <v>22389776</v>
          </cell>
        </row>
        <row r="2028">
          <cell r="J2028">
            <v>22389776</v>
          </cell>
          <cell r="O2028">
            <v>22389776</v>
          </cell>
          <cell r="P2028">
            <v>22389776</v>
          </cell>
          <cell r="Q2028">
            <v>22389776</v>
          </cell>
        </row>
        <row r="2029">
          <cell r="J2029">
            <v>22389776</v>
          </cell>
          <cell r="O2029">
            <v>22389776</v>
          </cell>
          <cell r="P2029">
            <v>22389776</v>
          </cell>
          <cell r="Q2029">
            <v>22389776</v>
          </cell>
        </row>
        <row r="2030">
          <cell r="J2030">
            <v>22389776</v>
          </cell>
          <cell r="O2030">
            <v>22389776</v>
          </cell>
          <cell r="P2030">
            <v>22389776</v>
          </cell>
          <cell r="Q2030">
            <v>22389776</v>
          </cell>
        </row>
        <row r="2031">
          <cell r="J2031">
            <v>22389776</v>
          </cell>
          <cell r="O2031">
            <v>22389776</v>
          </cell>
          <cell r="P2031">
            <v>22389776</v>
          </cell>
          <cell r="Q2031">
            <v>22389776</v>
          </cell>
        </row>
        <row r="2032">
          <cell r="J2032">
            <v>22389776</v>
          </cell>
          <cell r="O2032">
            <v>22389776</v>
          </cell>
          <cell r="P2032">
            <v>22389776</v>
          </cell>
          <cell r="Q2032">
            <v>22389776</v>
          </cell>
        </row>
        <row r="2033">
          <cell r="J2033">
            <v>22389776</v>
          </cell>
          <cell r="O2033">
            <v>22389776</v>
          </cell>
          <cell r="P2033">
            <v>22389776</v>
          </cell>
          <cell r="Q2033">
            <v>22389776</v>
          </cell>
        </row>
        <row r="2034">
          <cell r="J2034">
            <v>22389776</v>
          </cell>
          <cell r="O2034">
            <v>22389776</v>
          </cell>
          <cell r="P2034">
            <v>22389776</v>
          </cell>
          <cell r="Q2034">
            <v>22389776</v>
          </cell>
        </row>
        <row r="2035">
          <cell r="J2035">
            <v>22389776</v>
          </cell>
          <cell r="O2035">
            <v>22389776</v>
          </cell>
          <cell r="P2035">
            <v>22389776</v>
          </cell>
          <cell r="Q2035">
            <v>22389776</v>
          </cell>
        </row>
        <row r="2036">
          <cell r="J2036">
            <v>22389776</v>
          </cell>
          <cell r="O2036">
            <v>22389776</v>
          </cell>
          <cell r="P2036">
            <v>22389776</v>
          </cell>
          <cell r="Q2036">
            <v>22389776</v>
          </cell>
        </row>
        <row r="2037">
          <cell r="J2037">
            <v>22389776</v>
          </cell>
          <cell r="O2037">
            <v>22389776</v>
          </cell>
          <cell r="P2037">
            <v>22389776</v>
          </cell>
          <cell r="Q2037">
            <v>22389776</v>
          </cell>
        </row>
        <row r="2038">
          <cell r="J2038">
            <v>22389776</v>
          </cell>
          <cell r="O2038">
            <v>22389776</v>
          </cell>
          <cell r="P2038">
            <v>22389776</v>
          </cell>
          <cell r="Q2038">
            <v>22389776</v>
          </cell>
        </row>
        <row r="2039">
          <cell r="J2039">
            <v>22389776</v>
          </cell>
          <cell r="O2039">
            <v>22389776</v>
          </cell>
          <cell r="P2039">
            <v>22389776</v>
          </cell>
          <cell r="Q2039">
            <v>22389776</v>
          </cell>
        </row>
        <row r="2040">
          <cell r="J2040">
            <v>22389776</v>
          </cell>
          <cell r="O2040">
            <v>22389776</v>
          </cell>
          <cell r="P2040">
            <v>22389776</v>
          </cell>
          <cell r="Q2040">
            <v>22389776</v>
          </cell>
        </row>
        <row r="2041">
          <cell r="J2041">
            <v>22389776</v>
          </cell>
          <cell r="O2041">
            <v>22389776</v>
          </cell>
          <cell r="P2041">
            <v>22389776</v>
          </cell>
          <cell r="Q2041">
            <v>22389776</v>
          </cell>
        </row>
        <row r="2042">
          <cell r="J2042">
            <v>22389776</v>
          </cell>
          <cell r="O2042">
            <v>22389776</v>
          </cell>
          <cell r="P2042">
            <v>22389776</v>
          </cell>
          <cell r="Q2042">
            <v>22389776</v>
          </cell>
        </row>
        <row r="2043">
          <cell r="J2043">
            <v>22389776</v>
          </cell>
          <cell r="O2043">
            <v>22389776</v>
          </cell>
          <cell r="P2043">
            <v>22389776</v>
          </cell>
          <cell r="Q2043">
            <v>22389776</v>
          </cell>
        </row>
        <row r="2044">
          <cell r="J2044">
            <v>22389776</v>
          </cell>
          <cell r="O2044">
            <v>22389776</v>
          </cell>
          <cell r="P2044">
            <v>22389776</v>
          </cell>
          <cell r="Q2044">
            <v>22389776</v>
          </cell>
        </row>
        <row r="2045">
          <cell r="J2045">
            <v>22389776</v>
          </cell>
          <cell r="O2045">
            <v>22389776</v>
          </cell>
          <cell r="P2045">
            <v>22389776</v>
          </cell>
          <cell r="Q2045">
            <v>22389776</v>
          </cell>
        </row>
        <row r="2046">
          <cell r="J2046">
            <v>22389776</v>
          </cell>
          <cell r="O2046">
            <v>22389776</v>
          </cell>
          <cell r="P2046">
            <v>22389776</v>
          </cell>
          <cell r="Q2046">
            <v>22389776</v>
          </cell>
        </row>
        <row r="2047">
          <cell r="J2047">
            <v>22389776</v>
          </cell>
          <cell r="O2047">
            <v>22389776</v>
          </cell>
          <cell r="P2047">
            <v>22389776</v>
          </cell>
          <cell r="Q2047">
            <v>22389776</v>
          </cell>
        </row>
        <row r="2048">
          <cell r="J2048">
            <v>22389776</v>
          </cell>
          <cell r="O2048">
            <v>22389776</v>
          </cell>
          <cell r="P2048">
            <v>22389776</v>
          </cell>
          <cell r="Q2048">
            <v>22389776</v>
          </cell>
        </row>
        <row r="2049">
          <cell r="J2049">
            <v>22389776</v>
          </cell>
          <cell r="O2049">
            <v>22389776</v>
          </cell>
          <cell r="P2049">
            <v>22389776</v>
          </cell>
          <cell r="Q2049">
            <v>22389776</v>
          </cell>
        </row>
        <row r="2050">
          <cell r="J2050">
            <v>22389776</v>
          </cell>
          <cell r="O2050">
            <v>22389776</v>
          </cell>
          <cell r="P2050">
            <v>22389776</v>
          </cell>
          <cell r="Q2050">
            <v>22389776</v>
          </cell>
        </row>
        <row r="2051">
          <cell r="J2051">
            <v>22389776</v>
          </cell>
          <cell r="O2051">
            <v>22389776</v>
          </cell>
          <cell r="P2051">
            <v>22389776</v>
          </cell>
          <cell r="Q2051">
            <v>22389776</v>
          </cell>
        </row>
        <row r="2052">
          <cell r="J2052">
            <v>22389776</v>
          </cell>
          <cell r="O2052">
            <v>22389776</v>
          </cell>
          <cell r="P2052">
            <v>22389776</v>
          </cell>
          <cell r="Q2052">
            <v>22389776</v>
          </cell>
        </row>
        <row r="2053">
          <cell r="J2053">
            <v>22389776</v>
          </cell>
          <cell r="O2053">
            <v>22389776</v>
          </cell>
          <cell r="P2053">
            <v>22389776</v>
          </cell>
          <cell r="Q2053">
            <v>22389776</v>
          </cell>
        </row>
        <row r="2054">
          <cell r="J2054">
            <v>22389776</v>
          </cell>
          <cell r="O2054">
            <v>22389776</v>
          </cell>
          <cell r="P2054">
            <v>22389776</v>
          </cell>
          <cell r="Q2054">
            <v>22389776</v>
          </cell>
        </row>
        <row r="2055">
          <cell r="J2055">
            <v>22389776</v>
          </cell>
          <cell r="O2055">
            <v>22389776</v>
          </cell>
          <cell r="P2055">
            <v>22389776</v>
          </cell>
          <cell r="Q2055">
            <v>22389776</v>
          </cell>
        </row>
        <row r="2056">
          <cell r="J2056">
            <v>22389776</v>
          </cell>
          <cell r="O2056">
            <v>22389776</v>
          </cell>
          <cell r="P2056">
            <v>22389776</v>
          </cell>
          <cell r="Q2056">
            <v>22389776</v>
          </cell>
        </row>
        <row r="2057">
          <cell r="J2057">
            <v>22389776</v>
          </cell>
          <cell r="O2057">
            <v>22389776</v>
          </cell>
          <cell r="P2057">
            <v>22389776</v>
          </cell>
          <cell r="Q2057">
            <v>22389776</v>
          </cell>
        </row>
        <row r="2058">
          <cell r="J2058">
            <v>22389776</v>
          </cell>
          <cell r="O2058">
            <v>22389776</v>
          </cell>
          <cell r="P2058">
            <v>22389776</v>
          </cell>
          <cell r="Q2058">
            <v>22389776</v>
          </cell>
        </row>
        <row r="2059">
          <cell r="J2059">
            <v>22389776</v>
          </cell>
          <cell r="O2059">
            <v>22389776</v>
          </cell>
          <cell r="P2059">
            <v>22389776</v>
          </cell>
          <cell r="Q2059">
            <v>22389776</v>
          </cell>
        </row>
        <row r="2060">
          <cell r="J2060">
            <v>22389776</v>
          </cell>
          <cell r="O2060">
            <v>22389776</v>
          </cell>
          <cell r="P2060">
            <v>22389776</v>
          </cell>
          <cell r="Q2060">
            <v>22389776</v>
          </cell>
        </row>
        <row r="2061">
          <cell r="J2061">
            <v>22389776</v>
          </cell>
          <cell r="O2061">
            <v>22389776</v>
          </cell>
          <cell r="P2061">
            <v>22389776</v>
          </cell>
          <cell r="Q2061">
            <v>22389776</v>
          </cell>
        </row>
        <row r="2062">
          <cell r="J2062">
            <v>22389776</v>
          </cell>
          <cell r="O2062">
            <v>22389776</v>
          </cell>
          <cell r="P2062">
            <v>22389776</v>
          </cell>
          <cell r="Q2062">
            <v>22389776</v>
          </cell>
        </row>
        <row r="2063">
          <cell r="J2063">
            <v>22389776</v>
          </cell>
          <cell r="O2063">
            <v>22389776</v>
          </cell>
          <cell r="P2063">
            <v>22389776</v>
          </cell>
          <cell r="Q2063">
            <v>22389776</v>
          </cell>
        </row>
        <row r="2064">
          <cell r="J2064">
            <v>22389776</v>
          </cell>
          <cell r="O2064">
            <v>22389776</v>
          </cell>
          <cell r="P2064">
            <v>22389776</v>
          </cell>
          <cell r="Q2064">
            <v>22389776</v>
          </cell>
        </row>
        <row r="2065">
          <cell r="J2065">
            <v>22389776</v>
          </cell>
          <cell r="O2065">
            <v>22389776</v>
          </cell>
          <cell r="P2065">
            <v>22389776</v>
          </cell>
          <cell r="Q2065">
            <v>22389776</v>
          </cell>
        </row>
        <row r="2066">
          <cell r="J2066">
            <v>22389776</v>
          </cell>
          <cell r="O2066">
            <v>22389776</v>
          </cell>
          <cell r="P2066">
            <v>22389776</v>
          </cell>
          <cell r="Q2066">
            <v>22389776</v>
          </cell>
        </row>
        <row r="2067">
          <cell r="J2067">
            <v>22389776</v>
          </cell>
          <cell r="O2067">
            <v>22389776</v>
          </cell>
          <cell r="P2067">
            <v>22389776</v>
          </cell>
          <cell r="Q2067">
            <v>22389776</v>
          </cell>
        </row>
        <row r="2068">
          <cell r="J2068">
            <v>22389776</v>
          </cell>
          <cell r="O2068">
            <v>22389776</v>
          </cell>
          <cell r="P2068">
            <v>22389776</v>
          </cell>
          <cell r="Q2068">
            <v>22389776</v>
          </cell>
        </row>
        <row r="2069">
          <cell r="J2069">
            <v>22389776</v>
          </cell>
          <cell r="O2069">
            <v>22389776</v>
          </cell>
          <cell r="P2069">
            <v>22389776</v>
          </cell>
          <cell r="Q2069">
            <v>22389776</v>
          </cell>
        </row>
        <row r="2070">
          <cell r="J2070">
            <v>22389776</v>
          </cell>
          <cell r="O2070">
            <v>22389776</v>
          </cell>
          <cell r="P2070">
            <v>22389776</v>
          </cell>
          <cell r="Q2070">
            <v>22389776</v>
          </cell>
        </row>
        <row r="2071">
          <cell r="J2071">
            <v>22389776</v>
          </cell>
          <cell r="O2071">
            <v>22389776</v>
          </cell>
          <cell r="P2071">
            <v>22389776</v>
          </cell>
          <cell r="Q2071">
            <v>22389776</v>
          </cell>
        </row>
        <row r="2072">
          <cell r="J2072">
            <v>22389776</v>
          </cell>
          <cell r="O2072">
            <v>22389776</v>
          </cell>
          <cell r="P2072">
            <v>22389776</v>
          </cell>
          <cell r="Q2072">
            <v>22389776</v>
          </cell>
        </row>
        <row r="2073">
          <cell r="J2073">
            <v>22389776</v>
          </cell>
          <cell r="O2073">
            <v>22389776</v>
          </cell>
          <cell r="P2073">
            <v>22389776</v>
          </cell>
          <cell r="Q2073">
            <v>22389776</v>
          </cell>
        </row>
        <row r="2074">
          <cell r="J2074">
            <v>22389776</v>
          </cell>
          <cell r="O2074">
            <v>22389776</v>
          </cell>
          <cell r="P2074">
            <v>22389776</v>
          </cell>
          <cell r="Q2074">
            <v>22389776</v>
          </cell>
        </row>
        <row r="2075">
          <cell r="J2075">
            <v>22389776</v>
          </cell>
          <cell r="O2075">
            <v>22389776</v>
          </cell>
          <cell r="P2075">
            <v>22389776</v>
          </cell>
          <cell r="Q2075">
            <v>22389776</v>
          </cell>
        </row>
        <row r="2076">
          <cell r="J2076">
            <v>22389776</v>
          </cell>
          <cell r="O2076">
            <v>22389776</v>
          </cell>
          <cell r="P2076">
            <v>22389776</v>
          </cell>
          <cell r="Q2076">
            <v>22389776</v>
          </cell>
        </row>
        <row r="2077">
          <cell r="J2077">
            <v>22389776</v>
          </cell>
          <cell r="O2077">
            <v>22389776</v>
          </cell>
          <cell r="P2077">
            <v>22389776</v>
          </cell>
          <cell r="Q2077">
            <v>22389776</v>
          </cell>
        </row>
        <row r="2078">
          <cell r="J2078">
            <v>22389776</v>
          </cell>
          <cell r="O2078">
            <v>22389776</v>
          </cell>
          <cell r="P2078">
            <v>22389776</v>
          </cell>
          <cell r="Q2078">
            <v>22389776</v>
          </cell>
        </row>
        <row r="2079">
          <cell r="J2079">
            <v>22389776</v>
          </cell>
          <cell r="O2079">
            <v>22389776</v>
          </cell>
          <cell r="P2079">
            <v>22389776</v>
          </cell>
          <cell r="Q2079">
            <v>22389776</v>
          </cell>
        </row>
        <row r="2080">
          <cell r="J2080">
            <v>22389776</v>
          </cell>
          <cell r="O2080">
            <v>22389776</v>
          </cell>
          <cell r="P2080">
            <v>22389776</v>
          </cell>
          <cell r="Q2080">
            <v>22389776</v>
          </cell>
        </row>
        <row r="2081">
          <cell r="J2081">
            <v>22389776</v>
          </cell>
          <cell r="O2081">
            <v>22389776</v>
          </cell>
          <cell r="P2081">
            <v>22389776</v>
          </cell>
          <cell r="Q2081">
            <v>22389776</v>
          </cell>
        </row>
        <row r="2082">
          <cell r="J2082">
            <v>22389776</v>
          </cell>
          <cell r="O2082">
            <v>22389776</v>
          </cell>
          <cell r="P2082">
            <v>22389776</v>
          </cell>
          <cell r="Q2082">
            <v>22389776</v>
          </cell>
        </row>
        <row r="2083">
          <cell r="J2083">
            <v>22389776</v>
          </cell>
          <cell r="O2083">
            <v>22389776</v>
          </cell>
          <cell r="P2083">
            <v>22389776</v>
          </cell>
          <cell r="Q2083">
            <v>22389776</v>
          </cell>
        </row>
        <row r="2084">
          <cell r="J2084">
            <v>22389776</v>
          </cell>
          <cell r="O2084">
            <v>22389776</v>
          </cell>
          <cell r="P2084">
            <v>22389776</v>
          </cell>
          <cell r="Q2084">
            <v>22389776</v>
          </cell>
        </row>
        <row r="2085">
          <cell r="J2085">
            <v>22389776</v>
          </cell>
          <cell r="O2085">
            <v>22389776</v>
          </cell>
          <cell r="P2085">
            <v>22389776</v>
          </cell>
          <cell r="Q2085">
            <v>22389776</v>
          </cell>
        </row>
        <row r="2086">
          <cell r="J2086">
            <v>22389776</v>
          </cell>
          <cell r="O2086">
            <v>22389776</v>
          </cell>
          <cell r="P2086">
            <v>22389776</v>
          </cell>
          <cell r="Q2086">
            <v>22389776</v>
          </cell>
        </row>
        <row r="2087">
          <cell r="J2087">
            <v>22389776</v>
          </cell>
          <cell r="O2087">
            <v>22389776</v>
          </cell>
          <cell r="P2087">
            <v>22389776</v>
          </cell>
          <cell r="Q2087">
            <v>22389776</v>
          </cell>
        </row>
        <row r="2088">
          <cell r="J2088">
            <v>22389776</v>
          </cell>
          <cell r="O2088">
            <v>22389776</v>
          </cell>
          <cell r="P2088">
            <v>22389776</v>
          </cell>
          <cell r="Q2088">
            <v>22389776</v>
          </cell>
        </row>
        <row r="2089">
          <cell r="J2089">
            <v>22389776</v>
          </cell>
          <cell r="O2089">
            <v>22389776</v>
          </cell>
          <cell r="P2089">
            <v>22389776</v>
          </cell>
          <cell r="Q2089">
            <v>22389776</v>
          </cell>
        </row>
        <row r="2090">
          <cell r="J2090">
            <v>22389776</v>
          </cell>
          <cell r="O2090">
            <v>22389776</v>
          </cell>
          <cell r="P2090">
            <v>22389776</v>
          </cell>
          <cell r="Q2090">
            <v>22389776</v>
          </cell>
        </row>
        <row r="2091">
          <cell r="J2091">
            <v>22389776</v>
          </cell>
          <cell r="O2091">
            <v>22389776</v>
          </cell>
          <cell r="P2091">
            <v>22389776</v>
          </cell>
          <cell r="Q2091">
            <v>22389776</v>
          </cell>
        </row>
        <row r="2092">
          <cell r="J2092">
            <v>22389776</v>
          </cell>
          <cell r="O2092">
            <v>22389776</v>
          </cell>
          <cell r="P2092">
            <v>22389776</v>
          </cell>
          <cell r="Q2092">
            <v>22389776</v>
          </cell>
        </row>
        <row r="2093">
          <cell r="J2093">
            <v>22389776</v>
          </cell>
          <cell r="O2093">
            <v>22389776</v>
          </cell>
          <cell r="P2093">
            <v>22389776</v>
          </cell>
          <cell r="Q2093">
            <v>22389776</v>
          </cell>
        </row>
        <row r="2094">
          <cell r="J2094">
            <v>22389776</v>
          </cell>
          <cell r="O2094">
            <v>22389776</v>
          </cell>
          <cell r="P2094">
            <v>22389776</v>
          </cell>
          <cell r="Q2094">
            <v>22389776</v>
          </cell>
        </row>
        <row r="2095">
          <cell r="J2095">
            <v>22389776</v>
          </cell>
          <cell r="O2095">
            <v>22389776</v>
          </cell>
          <cell r="P2095">
            <v>22389776</v>
          </cell>
          <cell r="Q2095">
            <v>22389776</v>
          </cell>
        </row>
        <row r="2096">
          <cell r="J2096">
            <v>22389776</v>
          </cell>
          <cell r="O2096">
            <v>22389776</v>
          </cell>
          <cell r="P2096">
            <v>22389776</v>
          </cell>
          <cell r="Q2096">
            <v>22389776</v>
          </cell>
        </row>
        <row r="2097">
          <cell r="J2097">
            <v>22389776</v>
          </cell>
          <cell r="O2097">
            <v>22389776</v>
          </cell>
          <cell r="P2097">
            <v>22389776</v>
          </cell>
          <cell r="Q2097">
            <v>22389776</v>
          </cell>
        </row>
        <row r="2098">
          <cell r="J2098">
            <v>22389776</v>
          </cell>
          <cell r="O2098">
            <v>22389776</v>
          </cell>
          <cell r="P2098">
            <v>22389776</v>
          </cell>
          <cell r="Q2098">
            <v>22389776</v>
          </cell>
        </row>
        <row r="2099">
          <cell r="J2099">
            <v>22389776</v>
          </cell>
          <cell r="O2099">
            <v>22389776</v>
          </cell>
          <cell r="P2099">
            <v>22389776</v>
          </cell>
          <cell r="Q2099">
            <v>22389776</v>
          </cell>
        </row>
        <row r="2100">
          <cell r="J2100">
            <v>22389776</v>
          </cell>
          <cell r="O2100">
            <v>22389776</v>
          </cell>
          <cell r="P2100">
            <v>22389776</v>
          </cell>
          <cell r="Q2100">
            <v>22389776</v>
          </cell>
        </row>
        <row r="2101">
          <cell r="J2101">
            <v>22389776</v>
          </cell>
          <cell r="O2101">
            <v>22389776</v>
          </cell>
          <cell r="P2101">
            <v>22389776</v>
          </cell>
          <cell r="Q2101">
            <v>22389776</v>
          </cell>
        </row>
        <row r="2102">
          <cell r="J2102">
            <v>22389776</v>
          </cell>
          <cell r="O2102">
            <v>22389776</v>
          </cell>
          <cell r="P2102">
            <v>22389776</v>
          </cell>
          <cell r="Q2102">
            <v>22389776</v>
          </cell>
        </row>
        <row r="2103">
          <cell r="J2103">
            <v>22389776</v>
          </cell>
          <cell r="O2103">
            <v>22389776</v>
          </cell>
          <cell r="P2103">
            <v>22389776</v>
          </cell>
          <cell r="Q2103">
            <v>22389776</v>
          </cell>
        </row>
        <row r="2104">
          <cell r="J2104">
            <v>22389776</v>
          </cell>
          <cell r="O2104">
            <v>22389776</v>
          </cell>
          <cell r="P2104">
            <v>22389776</v>
          </cell>
          <cell r="Q2104">
            <v>22389776</v>
          </cell>
        </row>
        <row r="2105">
          <cell r="J2105">
            <v>22389776</v>
          </cell>
          <cell r="O2105">
            <v>22389776</v>
          </cell>
          <cell r="P2105">
            <v>22389776</v>
          </cell>
          <cell r="Q2105">
            <v>22389776</v>
          </cell>
        </row>
        <row r="2106">
          <cell r="J2106">
            <v>22389776</v>
          </cell>
          <cell r="O2106">
            <v>22389776</v>
          </cell>
          <cell r="P2106">
            <v>22389776</v>
          </cell>
          <cell r="Q2106">
            <v>22389776</v>
          </cell>
        </row>
        <row r="2107">
          <cell r="J2107">
            <v>22389776</v>
          </cell>
          <cell r="O2107">
            <v>22389776</v>
          </cell>
          <cell r="P2107">
            <v>22389776</v>
          </cell>
          <cell r="Q2107">
            <v>22389776</v>
          </cell>
        </row>
        <row r="2108">
          <cell r="J2108">
            <v>22389776</v>
          </cell>
          <cell r="O2108">
            <v>22389776</v>
          </cell>
          <cell r="P2108">
            <v>22389776</v>
          </cell>
          <cell r="Q2108">
            <v>22389776</v>
          </cell>
        </row>
        <row r="2109">
          <cell r="J2109">
            <v>22389776</v>
          </cell>
          <cell r="O2109">
            <v>22389776</v>
          </cell>
          <cell r="P2109">
            <v>22389776</v>
          </cell>
          <cell r="Q2109">
            <v>22389776</v>
          </cell>
        </row>
        <row r="2110">
          <cell r="J2110">
            <v>22389776</v>
          </cell>
          <cell r="O2110">
            <v>22389776</v>
          </cell>
          <cell r="P2110">
            <v>22389776</v>
          </cell>
          <cell r="Q2110">
            <v>22389776</v>
          </cell>
        </row>
        <row r="2111">
          <cell r="J2111">
            <v>22389776</v>
          </cell>
          <cell r="O2111">
            <v>22389776</v>
          </cell>
          <cell r="P2111">
            <v>22389776</v>
          </cell>
          <cell r="Q2111">
            <v>22389776</v>
          </cell>
        </row>
        <row r="2112">
          <cell r="J2112">
            <v>22389776</v>
          </cell>
          <cell r="O2112">
            <v>22389776</v>
          </cell>
          <cell r="P2112">
            <v>22389776</v>
          </cell>
          <cell r="Q2112">
            <v>22389776</v>
          </cell>
        </row>
        <row r="2113">
          <cell r="J2113">
            <v>22389776</v>
          </cell>
          <cell r="O2113">
            <v>22389776</v>
          </cell>
          <cell r="P2113">
            <v>22389776</v>
          </cell>
          <cell r="Q2113">
            <v>22389776</v>
          </cell>
        </row>
        <row r="2114">
          <cell r="J2114">
            <v>22389776</v>
          </cell>
          <cell r="O2114">
            <v>22389776</v>
          </cell>
          <cell r="P2114">
            <v>22389776</v>
          </cell>
          <cell r="Q2114">
            <v>22389776</v>
          </cell>
        </row>
        <row r="2115">
          <cell r="J2115">
            <v>22389776</v>
          </cell>
          <cell r="O2115">
            <v>22389776</v>
          </cell>
          <cell r="P2115">
            <v>22389776</v>
          </cell>
          <cell r="Q2115">
            <v>22389776</v>
          </cell>
        </row>
        <row r="2116">
          <cell r="J2116">
            <v>22389776</v>
          </cell>
          <cell r="O2116">
            <v>22389776</v>
          </cell>
          <cell r="P2116">
            <v>22389776</v>
          </cell>
          <cell r="Q2116">
            <v>22389776</v>
          </cell>
        </row>
        <row r="2117">
          <cell r="J2117">
            <v>22389776</v>
          </cell>
          <cell r="O2117">
            <v>22389776</v>
          </cell>
          <cell r="P2117">
            <v>22389776</v>
          </cell>
          <cell r="Q2117">
            <v>22389776</v>
          </cell>
        </row>
        <row r="2118">
          <cell r="J2118">
            <v>22389776</v>
          </cell>
          <cell r="O2118">
            <v>22389776</v>
          </cell>
          <cell r="P2118">
            <v>22389776</v>
          </cell>
          <cell r="Q2118">
            <v>22389776</v>
          </cell>
        </row>
        <row r="2119">
          <cell r="J2119">
            <v>22389776</v>
          </cell>
          <cell r="O2119">
            <v>22389776</v>
          </cell>
          <cell r="P2119">
            <v>22389776</v>
          </cell>
          <cell r="Q2119">
            <v>22389776</v>
          </cell>
        </row>
        <row r="2120">
          <cell r="J2120">
            <v>22389776</v>
          </cell>
          <cell r="O2120">
            <v>22389776</v>
          </cell>
          <cell r="P2120">
            <v>22389776</v>
          </cell>
          <cell r="Q2120">
            <v>22389776</v>
          </cell>
        </row>
        <row r="2121">
          <cell r="J2121">
            <v>22389776</v>
          </cell>
          <cell r="O2121">
            <v>22389776</v>
          </cell>
          <cell r="P2121">
            <v>22389776</v>
          </cell>
          <cell r="Q2121">
            <v>22389776</v>
          </cell>
        </row>
        <row r="2122">
          <cell r="J2122">
            <v>22389776</v>
          </cell>
          <cell r="O2122">
            <v>22389776</v>
          </cell>
          <cell r="P2122">
            <v>22389776</v>
          </cell>
          <cell r="Q2122">
            <v>22389776</v>
          </cell>
        </row>
        <row r="2123">
          <cell r="J2123">
            <v>22389776</v>
          </cell>
          <cell r="O2123">
            <v>22389776</v>
          </cell>
          <cell r="P2123">
            <v>22389776</v>
          </cell>
          <cell r="Q2123">
            <v>22389776</v>
          </cell>
        </row>
        <row r="2124">
          <cell r="J2124">
            <v>22389776</v>
          </cell>
          <cell r="O2124">
            <v>22389776</v>
          </cell>
          <cell r="P2124">
            <v>22389776</v>
          </cell>
          <cell r="Q2124">
            <v>22389776</v>
          </cell>
        </row>
        <row r="2125">
          <cell r="J2125">
            <v>22389776</v>
          </cell>
          <cell r="O2125">
            <v>22389776</v>
          </cell>
          <cell r="P2125">
            <v>22389776</v>
          </cell>
          <cell r="Q2125">
            <v>22389776</v>
          </cell>
        </row>
        <row r="2126">
          <cell r="J2126">
            <v>22389776</v>
          </cell>
          <cell r="O2126">
            <v>22389776</v>
          </cell>
          <cell r="P2126">
            <v>22389776</v>
          </cell>
          <cell r="Q2126">
            <v>22389776</v>
          </cell>
        </row>
        <row r="2127">
          <cell r="J2127">
            <v>22389776</v>
          </cell>
          <cell r="O2127">
            <v>22389776</v>
          </cell>
          <cell r="P2127">
            <v>22389776</v>
          </cell>
          <cell r="Q2127">
            <v>22389776</v>
          </cell>
        </row>
        <row r="2128">
          <cell r="J2128">
            <v>22389776</v>
          </cell>
          <cell r="O2128">
            <v>22389776</v>
          </cell>
          <cell r="P2128">
            <v>22389776</v>
          </cell>
          <cell r="Q2128">
            <v>22389776</v>
          </cell>
        </row>
        <row r="2129">
          <cell r="J2129">
            <v>22389776</v>
          </cell>
          <cell r="O2129">
            <v>22389776</v>
          </cell>
          <cell r="P2129">
            <v>22389776</v>
          </cell>
          <cell r="Q2129">
            <v>22389776</v>
          </cell>
        </row>
        <row r="2130">
          <cell r="J2130">
            <v>22389776</v>
          </cell>
          <cell r="O2130">
            <v>22389776</v>
          </cell>
          <cell r="P2130">
            <v>22389776</v>
          </cell>
          <cell r="Q2130">
            <v>22389776</v>
          </cell>
        </row>
        <row r="2131">
          <cell r="J2131">
            <v>22389776</v>
          </cell>
          <cell r="O2131">
            <v>22389776</v>
          </cell>
          <cell r="P2131">
            <v>22389776</v>
          </cell>
          <cell r="Q2131">
            <v>22389776</v>
          </cell>
        </row>
        <row r="2132">
          <cell r="J2132">
            <v>22389776</v>
          </cell>
          <cell r="O2132">
            <v>22389776</v>
          </cell>
          <cell r="P2132">
            <v>22389776</v>
          </cell>
          <cell r="Q2132">
            <v>22389776</v>
          </cell>
        </row>
        <row r="2133">
          <cell r="J2133">
            <v>22389776</v>
          </cell>
          <cell r="O2133">
            <v>22389776</v>
          </cell>
          <cell r="P2133">
            <v>22389776</v>
          </cell>
          <cell r="Q2133">
            <v>22389776</v>
          </cell>
        </row>
        <row r="2134">
          <cell r="J2134">
            <v>22389776</v>
          </cell>
          <cell r="O2134">
            <v>22389776</v>
          </cell>
          <cell r="P2134">
            <v>22389776</v>
          </cell>
          <cell r="Q2134">
            <v>22389776</v>
          </cell>
        </row>
        <row r="2135">
          <cell r="J2135">
            <v>22389776</v>
          </cell>
          <cell r="O2135">
            <v>22389776</v>
          </cell>
          <cell r="P2135">
            <v>22389776</v>
          </cell>
          <cell r="Q2135">
            <v>22389776</v>
          </cell>
        </row>
        <row r="2136">
          <cell r="J2136">
            <v>22389776</v>
          </cell>
          <cell r="O2136">
            <v>22389776</v>
          </cell>
          <cell r="P2136">
            <v>22389776</v>
          </cell>
          <cell r="Q2136">
            <v>22389776</v>
          </cell>
        </row>
        <row r="2137">
          <cell r="J2137">
            <v>22389776</v>
          </cell>
          <cell r="O2137">
            <v>22389776</v>
          </cell>
          <cell r="P2137">
            <v>22389776</v>
          </cell>
          <cell r="Q2137">
            <v>22389776</v>
          </cell>
        </row>
        <row r="2138">
          <cell r="J2138">
            <v>22389776</v>
          </cell>
          <cell r="O2138">
            <v>22389776</v>
          </cell>
          <cell r="P2138">
            <v>22389776</v>
          </cell>
          <cell r="Q2138">
            <v>22389776</v>
          </cell>
        </row>
        <row r="2139">
          <cell r="J2139">
            <v>22389776</v>
          </cell>
          <cell r="O2139">
            <v>22389776</v>
          </cell>
          <cell r="P2139">
            <v>22389776</v>
          </cell>
          <cell r="Q2139">
            <v>22389776</v>
          </cell>
        </row>
        <row r="2140">
          <cell r="J2140">
            <v>22389776</v>
          </cell>
          <cell r="O2140">
            <v>22389776</v>
          </cell>
          <cell r="P2140">
            <v>22389776</v>
          </cell>
          <cell r="Q2140">
            <v>22389776</v>
          </cell>
        </row>
        <row r="2141">
          <cell r="J2141">
            <v>22389776</v>
          </cell>
          <cell r="O2141">
            <v>22389776</v>
          </cell>
          <cell r="P2141">
            <v>22389776</v>
          </cell>
          <cell r="Q2141">
            <v>22389776</v>
          </cell>
        </row>
        <row r="2142">
          <cell r="J2142">
            <v>22389776</v>
          </cell>
          <cell r="O2142">
            <v>22389776</v>
          </cell>
          <cell r="P2142">
            <v>22389776</v>
          </cell>
          <cell r="Q2142">
            <v>22389776</v>
          </cell>
        </row>
        <row r="2143">
          <cell r="J2143">
            <v>22389776</v>
          </cell>
          <cell r="O2143">
            <v>22389776</v>
          </cell>
          <cell r="P2143">
            <v>22389776</v>
          </cell>
          <cell r="Q2143">
            <v>22389776</v>
          </cell>
        </row>
        <row r="2144">
          <cell r="J2144">
            <v>22389776</v>
          </cell>
          <cell r="O2144">
            <v>22389776</v>
          </cell>
          <cell r="P2144">
            <v>22389776</v>
          </cell>
          <cell r="Q2144">
            <v>22389776</v>
          </cell>
        </row>
        <row r="2145">
          <cell r="J2145">
            <v>22389776</v>
          </cell>
          <cell r="O2145">
            <v>22389776</v>
          </cell>
          <cell r="P2145">
            <v>22389776</v>
          </cell>
          <cell r="Q2145">
            <v>22389776</v>
          </cell>
        </row>
        <row r="2146">
          <cell r="J2146">
            <v>22389776</v>
          </cell>
          <cell r="O2146">
            <v>22389776</v>
          </cell>
          <cell r="P2146">
            <v>22389776</v>
          </cell>
          <cell r="Q2146">
            <v>22389776</v>
          </cell>
        </row>
        <row r="2147">
          <cell r="J2147">
            <v>22389776</v>
          </cell>
          <cell r="O2147">
            <v>22389776</v>
          </cell>
          <cell r="P2147">
            <v>22389776</v>
          </cell>
          <cell r="Q2147">
            <v>22389776</v>
          </cell>
        </row>
        <row r="2148">
          <cell r="J2148">
            <v>22389776</v>
          </cell>
          <cell r="O2148">
            <v>22389776</v>
          </cell>
          <cell r="P2148">
            <v>22389776</v>
          </cell>
          <cell r="Q2148">
            <v>22389776</v>
          </cell>
        </row>
        <row r="2149">
          <cell r="J2149">
            <v>22389776</v>
          </cell>
          <cell r="O2149">
            <v>22389776</v>
          </cell>
          <cell r="P2149">
            <v>22389776</v>
          </cell>
          <cell r="Q2149">
            <v>22389776</v>
          </cell>
        </row>
        <row r="2150">
          <cell r="J2150">
            <v>22389776</v>
          </cell>
          <cell r="O2150">
            <v>22389776</v>
          </cell>
          <cell r="P2150">
            <v>22389776</v>
          </cell>
          <cell r="Q2150">
            <v>22389776</v>
          </cell>
        </row>
        <row r="2151">
          <cell r="J2151">
            <v>22389776</v>
          </cell>
          <cell r="O2151">
            <v>22389776</v>
          </cell>
          <cell r="P2151">
            <v>22389776</v>
          </cell>
          <cell r="Q2151">
            <v>22389776</v>
          </cell>
        </row>
        <row r="2152">
          <cell r="J2152">
            <v>22389776</v>
          </cell>
          <cell r="O2152">
            <v>22389776</v>
          </cell>
          <cell r="P2152">
            <v>22389776</v>
          </cell>
          <cell r="Q2152">
            <v>22389776</v>
          </cell>
        </row>
        <row r="2153">
          <cell r="J2153">
            <v>22389776</v>
          </cell>
          <cell r="O2153">
            <v>22389776</v>
          </cell>
          <cell r="P2153">
            <v>22389776</v>
          </cell>
          <cell r="Q2153">
            <v>22389776</v>
          </cell>
        </row>
        <row r="2154">
          <cell r="J2154">
            <v>22389776</v>
          </cell>
          <cell r="O2154">
            <v>22389776</v>
          </cell>
          <cell r="P2154">
            <v>22389776</v>
          </cell>
          <cell r="Q2154">
            <v>22389776</v>
          </cell>
        </row>
        <row r="2155">
          <cell r="J2155">
            <v>22389776</v>
          </cell>
          <cell r="O2155">
            <v>22389776</v>
          </cell>
          <cell r="P2155">
            <v>22389776</v>
          </cell>
          <cell r="Q2155">
            <v>22389776</v>
          </cell>
        </row>
        <row r="2156">
          <cell r="J2156">
            <v>22389776</v>
          </cell>
          <cell r="O2156">
            <v>22389776</v>
          </cell>
          <cell r="P2156">
            <v>22389776</v>
          </cell>
          <cell r="Q2156">
            <v>22389776</v>
          </cell>
        </row>
        <row r="2157">
          <cell r="J2157">
            <v>22389776</v>
          </cell>
          <cell r="O2157">
            <v>22389776</v>
          </cell>
          <cell r="P2157">
            <v>22389776</v>
          </cell>
          <cell r="Q2157">
            <v>22389776</v>
          </cell>
        </row>
        <row r="2158">
          <cell r="J2158">
            <v>22389776</v>
          </cell>
          <cell r="O2158">
            <v>22389776</v>
          </cell>
          <cell r="P2158">
            <v>22389776</v>
          </cell>
          <cell r="Q2158">
            <v>22389776</v>
          </cell>
        </row>
        <row r="2159">
          <cell r="J2159">
            <v>22389776</v>
          </cell>
          <cell r="O2159">
            <v>22389776</v>
          </cell>
          <cell r="P2159">
            <v>22389776</v>
          </cell>
          <cell r="Q2159">
            <v>22389776</v>
          </cell>
        </row>
        <row r="2160">
          <cell r="J2160">
            <v>22389776</v>
          </cell>
          <cell r="O2160">
            <v>22389776</v>
          </cell>
          <cell r="P2160">
            <v>22389776</v>
          </cell>
          <cell r="Q2160">
            <v>22389776</v>
          </cell>
        </row>
        <row r="2161">
          <cell r="J2161">
            <v>22389776</v>
          </cell>
          <cell r="O2161">
            <v>22389776</v>
          </cell>
          <cell r="P2161">
            <v>22389776</v>
          </cell>
          <cell r="Q2161">
            <v>22389776</v>
          </cell>
        </row>
        <row r="2162">
          <cell r="J2162">
            <v>22389776</v>
          </cell>
          <cell r="O2162">
            <v>22389776</v>
          </cell>
          <cell r="P2162">
            <v>22389776</v>
          </cell>
          <cell r="Q2162">
            <v>22389776</v>
          </cell>
        </row>
        <row r="2163">
          <cell r="J2163">
            <v>22389776</v>
          </cell>
          <cell r="O2163">
            <v>22389776</v>
          </cell>
          <cell r="P2163">
            <v>22389776</v>
          </cell>
          <cell r="Q2163">
            <v>22389776</v>
          </cell>
        </row>
        <row r="2164">
          <cell r="J2164">
            <v>22389776</v>
          </cell>
          <cell r="O2164">
            <v>22389776</v>
          </cell>
          <cell r="P2164">
            <v>22389776</v>
          </cell>
          <cell r="Q2164">
            <v>22389776</v>
          </cell>
        </row>
        <row r="2165">
          <cell r="J2165">
            <v>22389776</v>
          </cell>
          <cell r="O2165">
            <v>22389776</v>
          </cell>
          <cell r="P2165">
            <v>22389776</v>
          </cell>
          <cell r="Q2165">
            <v>22389776</v>
          </cell>
        </row>
        <row r="2166">
          <cell r="J2166">
            <v>22389776</v>
          </cell>
          <cell r="O2166">
            <v>22389776</v>
          </cell>
          <cell r="P2166">
            <v>22389776</v>
          </cell>
          <cell r="Q2166">
            <v>22389776</v>
          </cell>
        </row>
        <row r="2167">
          <cell r="J2167">
            <v>22389776</v>
          </cell>
          <cell r="O2167">
            <v>22389776</v>
          </cell>
          <cell r="P2167">
            <v>22389776</v>
          </cell>
          <cell r="Q2167">
            <v>22389776</v>
          </cell>
        </row>
        <row r="2168">
          <cell r="J2168">
            <v>22389776</v>
          </cell>
          <cell r="O2168">
            <v>22389776</v>
          </cell>
          <cell r="P2168">
            <v>22389776</v>
          </cell>
          <cell r="Q2168">
            <v>22389776</v>
          </cell>
        </row>
        <row r="2169">
          <cell r="J2169">
            <v>22389776</v>
          </cell>
          <cell r="O2169">
            <v>22389776</v>
          </cell>
          <cell r="P2169">
            <v>22389776</v>
          </cell>
          <cell r="Q2169">
            <v>22389776</v>
          </cell>
        </row>
        <row r="2170">
          <cell r="J2170">
            <v>22389776</v>
          </cell>
          <cell r="O2170">
            <v>22389776</v>
          </cell>
          <cell r="P2170">
            <v>22389776</v>
          </cell>
          <cell r="Q2170">
            <v>22389776</v>
          </cell>
        </row>
        <row r="2171">
          <cell r="J2171">
            <v>22389776</v>
          </cell>
          <cell r="O2171">
            <v>22389776</v>
          </cell>
          <cell r="P2171">
            <v>22389776</v>
          </cell>
          <cell r="Q2171">
            <v>22389776</v>
          </cell>
        </row>
        <row r="2172">
          <cell r="J2172">
            <v>22389776</v>
          </cell>
          <cell r="O2172">
            <v>22389776</v>
          </cell>
          <cell r="P2172">
            <v>22389776</v>
          </cell>
          <cell r="Q2172">
            <v>22389776</v>
          </cell>
        </row>
        <row r="2173">
          <cell r="J2173">
            <v>22389776</v>
          </cell>
          <cell r="O2173">
            <v>22389776</v>
          </cell>
          <cell r="P2173">
            <v>22389776</v>
          </cell>
          <cell r="Q2173">
            <v>22389776</v>
          </cell>
        </row>
        <row r="2174">
          <cell r="J2174">
            <v>22389776</v>
          </cell>
          <cell r="O2174">
            <v>22389776</v>
          </cell>
          <cell r="P2174">
            <v>22389776</v>
          </cell>
          <cell r="Q2174">
            <v>22389776</v>
          </cell>
        </row>
        <row r="2175">
          <cell r="J2175">
            <v>22389776</v>
          </cell>
          <cell r="O2175">
            <v>22389776</v>
          </cell>
          <cell r="P2175">
            <v>22389776</v>
          </cell>
          <cell r="Q2175">
            <v>22389776</v>
          </cell>
        </row>
        <row r="2176">
          <cell r="J2176">
            <v>22389776</v>
          </cell>
          <cell r="O2176">
            <v>22389776</v>
          </cell>
          <cell r="P2176">
            <v>22389776</v>
          </cell>
          <cell r="Q2176">
            <v>22389776</v>
          </cell>
        </row>
        <row r="2177">
          <cell r="J2177">
            <v>22389776</v>
          </cell>
          <cell r="O2177">
            <v>22389776</v>
          </cell>
          <cell r="P2177">
            <v>22389776</v>
          </cell>
          <cell r="Q2177">
            <v>22389776</v>
          </cell>
        </row>
        <row r="2178">
          <cell r="J2178">
            <v>22389776</v>
          </cell>
          <cell r="O2178">
            <v>22389776</v>
          </cell>
          <cell r="P2178">
            <v>22389776</v>
          </cell>
          <cell r="Q2178">
            <v>22389776</v>
          </cell>
        </row>
        <row r="2179">
          <cell r="J2179">
            <v>22389776</v>
          </cell>
          <cell r="O2179">
            <v>22389776</v>
          </cell>
          <cell r="P2179">
            <v>22389776</v>
          </cell>
          <cell r="Q2179">
            <v>22389776</v>
          </cell>
        </row>
        <row r="2180">
          <cell r="J2180">
            <v>22389776</v>
          </cell>
          <cell r="O2180">
            <v>22389776</v>
          </cell>
          <cell r="P2180">
            <v>22389776</v>
          </cell>
          <cell r="Q2180">
            <v>22389776</v>
          </cell>
        </row>
        <row r="2181">
          <cell r="J2181">
            <v>22389776</v>
          </cell>
          <cell r="O2181">
            <v>22389776</v>
          </cell>
          <cell r="P2181">
            <v>22389776</v>
          </cell>
          <cell r="Q2181">
            <v>22389776</v>
          </cell>
        </row>
        <row r="2182">
          <cell r="J2182">
            <v>22389776</v>
          </cell>
          <cell r="O2182">
            <v>22389776</v>
          </cell>
          <cell r="P2182">
            <v>22389776</v>
          </cell>
          <cell r="Q2182">
            <v>22389776</v>
          </cell>
        </row>
        <row r="2183">
          <cell r="J2183">
            <v>22389776</v>
          </cell>
          <cell r="O2183">
            <v>22389776</v>
          </cell>
          <cell r="P2183">
            <v>22389776</v>
          </cell>
          <cell r="Q2183">
            <v>22389776</v>
          </cell>
        </row>
        <row r="2184">
          <cell r="J2184">
            <v>22389776</v>
          </cell>
          <cell r="O2184">
            <v>22389776</v>
          </cell>
          <cell r="P2184">
            <v>22389776</v>
          </cell>
          <cell r="Q2184">
            <v>22389776</v>
          </cell>
        </row>
        <row r="2185">
          <cell r="J2185">
            <v>22389776</v>
          </cell>
          <cell r="O2185">
            <v>22389776</v>
          </cell>
          <cell r="P2185">
            <v>22389776</v>
          </cell>
          <cell r="Q2185">
            <v>22389776</v>
          </cell>
        </row>
        <row r="2186">
          <cell r="J2186">
            <v>22389776</v>
          </cell>
          <cell r="O2186">
            <v>22389776</v>
          </cell>
          <cell r="P2186">
            <v>22389776</v>
          </cell>
          <cell r="Q2186">
            <v>22389776</v>
          </cell>
        </row>
        <row r="2187">
          <cell r="J2187">
            <v>22389776</v>
          </cell>
          <cell r="O2187">
            <v>22389776</v>
          </cell>
          <cell r="P2187">
            <v>22389776</v>
          </cell>
          <cell r="Q2187">
            <v>22389776</v>
          </cell>
        </row>
        <row r="2188">
          <cell r="J2188">
            <v>22389776</v>
          </cell>
          <cell r="O2188">
            <v>22389776</v>
          </cell>
          <cell r="P2188">
            <v>22389776</v>
          </cell>
          <cell r="Q2188">
            <v>22389776</v>
          </cell>
        </row>
        <row r="2189">
          <cell r="J2189">
            <v>22389776</v>
          </cell>
          <cell r="O2189">
            <v>22389776</v>
          </cell>
          <cell r="P2189">
            <v>22389776</v>
          </cell>
          <cell r="Q2189">
            <v>22389776</v>
          </cell>
        </row>
        <row r="2190">
          <cell r="J2190">
            <v>22389776</v>
          </cell>
          <cell r="O2190">
            <v>22389776</v>
          </cell>
          <cell r="P2190">
            <v>22389776</v>
          </cell>
          <cell r="Q2190">
            <v>22389776</v>
          </cell>
        </row>
        <row r="2191">
          <cell r="J2191">
            <v>22389776</v>
          </cell>
          <cell r="O2191">
            <v>22389776</v>
          </cell>
          <cell r="P2191">
            <v>22389776</v>
          </cell>
          <cell r="Q2191">
            <v>22389776</v>
          </cell>
        </row>
        <row r="2192">
          <cell r="J2192">
            <v>22389776</v>
          </cell>
          <cell r="O2192">
            <v>22389776</v>
          </cell>
          <cell r="P2192">
            <v>22389776</v>
          </cell>
          <cell r="Q2192">
            <v>22389776</v>
          </cell>
        </row>
        <row r="2193">
          <cell r="J2193">
            <v>22389776</v>
          </cell>
          <cell r="O2193">
            <v>22389776</v>
          </cell>
          <cell r="P2193">
            <v>22389776</v>
          </cell>
          <cell r="Q2193">
            <v>22389776</v>
          </cell>
        </row>
        <row r="2194">
          <cell r="J2194">
            <v>22389776</v>
          </cell>
          <cell r="O2194">
            <v>22389776</v>
          </cell>
          <cell r="P2194">
            <v>22389776</v>
          </cell>
          <cell r="Q2194">
            <v>22389776</v>
          </cell>
        </row>
        <row r="2195">
          <cell r="J2195">
            <v>22389776</v>
          </cell>
          <cell r="O2195">
            <v>22389776</v>
          </cell>
          <cell r="P2195">
            <v>22389776</v>
          </cell>
          <cell r="Q2195">
            <v>22389776</v>
          </cell>
        </row>
        <row r="2196">
          <cell r="J2196">
            <v>22389776</v>
          </cell>
          <cell r="O2196">
            <v>22389776</v>
          </cell>
          <cell r="P2196">
            <v>22389776</v>
          </cell>
          <cell r="Q2196">
            <v>22389776</v>
          </cell>
        </row>
        <row r="2197">
          <cell r="J2197">
            <v>22389776</v>
          </cell>
          <cell r="O2197">
            <v>22389776</v>
          </cell>
          <cell r="P2197">
            <v>22389776</v>
          </cell>
          <cell r="Q2197">
            <v>22389776</v>
          </cell>
        </row>
        <row r="2198">
          <cell r="J2198">
            <v>22389776</v>
          </cell>
          <cell r="O2198">
            <v>22389776</v>
          </cell>
          <cell r="P2198">
            <v>22389776</v>
          </cell>
          <cell r="Q2198">
            <v>22389776</v>
          </cell>
        </row>
        <row r="2199">
          <cell r="J2199">
            <v>22389776</v>
          </cell>
          <cell r="O2199">
            <v>22389776</v>
          </cell>
          <cell r="P2199">
            <v>22389776</v>
          </cell>
          <cell r="Q2199">
            <v>22389776</v>
          </cell>
        </row>
        <row r="2200">
          <cell r="J2200">
            <v>22389776</v>
          </cell>
          <cell r="O2200">
            <v>22389776</v>
          </cell>
          <cell r="P2200">
            <v>22389776</v>
          </cell>
          <cell r="Q2200">
            <v>22389776</v>
          </cell>
        </row>
        <row r="2201">
          <cell r="J2201">
            <v>22389776</v>
          </cell>
          <cell r="O2201">
            <v>22389776</v>
          </cell>
          <cell r="P2201">
            <v>22389776</v>
          </cell>
          <cell r="Q2201">
            <v>22389776</v>
          </cell>
        </row>
        <row r="2202">
          <cell r="J2202">
            <v>22389776</v>
          </cell>
          <cell r="O2202">
            <v>22389776</v>
          </cell>
          <cell r="P2202">
            <v>22389776</v>
          </cell>
          <cell r="Q2202">
            <v>22389776</v>
          </cell>
        </row>
        <row r="2203">
          <cell r="J2203">
            <v>22389776</v>
          </cell>
          <cell r="O2203">
            <v>22389776</v>
          </cell>
          <cell r="P2203">
            <v>22389776</v>
          </cell>
          <cell r="Q2203">
            <v>22389776</v>
          </cell>
        </row>
        <row r="2204">
          <cell r="J2204">
            <v>22389776</v>
          </cell>
          <cell r="O2204">
            <v>22389776</v>
          </cell>
          <cell r="P2204">
            <v>22389776</v>
          </cell>
          <cell r="Q2204">
            <v>22389776</v>
          </cell>
        </row>
        <row r="2205">
          <cell r="J2205">
            <v>22389776</v>
          </cell>
          <cell r="O2205">
            <v>22389776</v>
          </cell>
          <cell r="P2205">
            <v>22389776</v>
          </cell>
          <cell r="Q2205">
            <v>22389776</v>
          </cell>
        </row>
        <row r="2206">
          <cell r="J2206">
            <v>22389776</v>
          </cell>
          <cell r="O2206">
            <v>22389776</v>
          </cell>
          <cell r="P2206">
            <v>22389776</v>
          </cell>
          <cell r="Q2206">
            <v>22389776</v>
          </cell>
        </row>
        <row r="2207">
          <cell r="J2207">
            <v>22389776</v>
          </cell>
          <cell r="O2207">
            <v>22389776</v>
          </cell>
          <cell r="P2207">
            <v>22389776</v>
          </cell>
          <cell r="Q2207">
            <v>22389776</v>
          </cell>
        </row>
        <row r="2208">
          <cell r="J2208">
            <v>22389776</v>
          </cell>
          <cell r="O2208">
            <v>22389776</v>
          </cell>
          <cell r="P2208">
            <v>22389776</v>
          </cell>
          <cell r="Q2208">
            <v>22389776</v>
          </cell>
        </row>
        <row r="2209">
          <cell r="J2209">
            <v>22389776</v>
          </cell>
          <cell r="O2209">
            <v>22389776</v>
          </cell>
          <cell r="P2209">
            <v>22389776</v>
          </cell>
          <cell r="Q2209">
            <v>22389776</v>
          </cell>
        </row>
        <row r="2210">
          <cell r="J2210">
            <v>22389776</v>
          </cell>
          <cell r="O2210">
            <v>22389776</v>
          </cell>
          <cell r="P2210">
            <v>22389776</v>
          </cell>
          <cell r="Q2210">
            <v>22389776</v>
          </cell>
        </row>
        <row r="2211">
          <cell r="J2211">
            <v>22389776</v>
          </cell>
          <cell r="O2211">
            <v>22389776</v>
          </cell>
          <cell r="P2211">
            <v>22389776</v>
          </cell>
          <cell r="Q2211">
            <v>22389776</v>
          </cell>
        </row>
        <row r="2212">
          <cell r="J2212">
            <v>22389776</v>
          </cell>
          <cell r="O2212">
            <v>22389776</v>
          </cell>
          <cell r="P2212">
            <v>22389776</v>
          </cell>
          <cell r="Q2212">
            <v>22389776</v>
          </cell>
        </row>
        <row r="2213">
          <cell r="J2213">
            <v>22389776</v>
          </cell>
          <cell r="O2213">
            <v>22389776</v>
          </cell>
          <cell r="P2213">
            <v>22389776</v>
          </cell>
          <cell r="Q2213">
            <v>22389776</v>
          </cell>
        </row>
        <row r="2214">
          <cell r="J2214">
            <v>22389776</v>
          </cell>
          <cell r="O2214">
            <v>22389776</v>
          </cell>
          <cell r="P2214">
            <v>22389776</v>
          </cell>
          <cell r="Q2214">
            <v>22389776</v>
          </cell>
        </row>
        <row r="2215">
          <cell r="J2215">
            <v>22389776</v>
          </cell>
          <cell r="O2215">
            <v>22389776</v>
          </cell>
          <cell r="P2215">
            <v>22389776</v>
          </cell>
          <cell r="Q2215">
            <v>22389776</v>
          </cell>
        </row>
        <row r="2216">
          <cell r="J2216">
            <v>22389776</v>
          </cell>
          <cell r="O2216">
            <v>22389776</v>
          </cell>
          <cell r="P2216">
            <v>22389776</v>
          </cell>
          <cell r="Q2216">
            <v>22389776</v>
          </cell>
        </row>
        <row r="2217">
          <cell r="J2217">
            <v>22389776</v>
          </cell>
          <cell r="O2217">
            <v>22389776</v>
          </cell>
          <cell r="P2217">
            <v>22389776</v>
          </cell>
          <cell r="Q2217">
            <v>22389776</v>
          </cell>
        </row>
        <row r="2218">
          <cell r="J2218">
            <v>22389776</v>
          </cell>
          <cell r="O2218">
            <v>22389776</v>
          </cell>
          <cell r="P2218">
            <v>22389776</v>
          </cell>
          <cell r="Q2218">
            <v>22389776</v>
          </cell>
        </row>
        <row r="2219">
          <cell r="J2219">
            <v>22389776</v>
          </cell>
          <cell r="O2219">
            <v>22389776</v>
          </cell>
          <cell r="P2219">
            <v>22389776</v>
          </cell>
          <cell r="Q2219">
            <v>22389776</v>
          </cell>
        </row>
        <row r="2220">
          <cell r="J2220">
            <v>22389776</v>
          </cell>
          <cell r="O2220">
            <v>22389776</v>
          </cell>
          <cell r="P2220">
            <v>22389776</v>
          </cell>
          <cell r="Q2220">
            <v>22389776</v>
          </cell>
        </row>
        <row r="2221">
          <cell r="J2221">
            <v>22389776</v>
          </cell>
          <cell r="O2221">
            <v>22389776</v>
          </cell>
          <cell r="P2221">
            <v>22389776</v>
          </cell>
          <cell r="Q2221">
            <v>22389776</v>
          </cell>
        </row>
        <row r="2222">
          <cell r="J2222">
            <v>22389776</v>
          </cell>
          <cell r="O2222">
            <v>22389776</v>
          </cell>
          <cell r="P2222">
            <v>22389776</v>
          </cell>
          <cell r="Q2222">
            <v>22389776</v>
          </cell>
        </row>
        <row r="2223">
          <cell r="J2223">
            <v>22389776</v>
          </cell>
          <cell r="O2223">
            <v>22389776</v>
          </cell>
          <cell r="P2223">
            <v>22389776</v>
          </cell>
          <cell r="Q2223">
            <v>22389776</v>
          </cell>
        </row>
        <row r="2224">
          <cell r="J2224">
            <v>22389776</v>
          </cell>
          <cell r="O2224">
            <v>22389776</v>
          </cell>
          <cell r="P2224">
            <v>22389776</v>
          </cell>
          <cell r="Q2224">
            <v>22389776</v>
          </cell>
        </row>
        <row r="2225">
          <cell r="J2225">
            <v>22389776</v>
          </cell>
          <cell r="O2225">
            <v>22389776</v>
          </cell>
          <cell r="P2225">
            <v>22389776</v>
          </cell>
          <cell r="Q2225">
            <v>22389776</v>
          </cell>
        </row>
        <row r="2226">
          <cell r="J2226">
            <v>22389776</v>
          </cell>
          <cell r="O2226">
            <v>22389776</v>
          </cell>
          <cell r="P2226">
            <v>22389776</v>
          </cell>
          <cell r="Q2226">
            <v>22389776</v>
          </cell>
        </row>
        <row r="2227">
          <cell r="J2227">
            <v>22389776</v>
          </cell>
          <cell r="O2227">
            <v>22389776</v>
          </cell>
          <cell r="P2227">
            <v>22389776</v>
          </cell>
          <cell r="Q2227">
            <v>22389776</v>
          </cell>
        </row>
        <row r="2228">
          <cell r="J2228">
            <v>22389776</v>
          </cell>
          <cell r="O2228">
            <v>22389776</v>
          </cell>
          <cell r="P2228">
            <v>22389776</v>
          </cell>
          <cell r="Q2228">
            <v>22389776</v>
          </cell>
        </row>
        <row r="2229">
          <cell r="J2229">
            <v>22389776</v>
          </cell>
          <cell r="O2229">
            <v>22389776</v>
          </cell>
          <cell r="P2229">
            <v>22389776</v>
          </cell>
          <cell r="Q2229">
            <v>22389776</v>
          </cell>
        </row>
        <row r="2230">
          <cell r="J2230">
            <v>22389776</v>
          </cell>
          <cell r="O2230">
            <v>22389776</v>
          </cell>
          <cell r="P2230">
            <v>22389776</v>
          </cell>
          <cell r="Q2230">
            <v>22389776</v>
          </cell>
        </row>
        <row r="2231">
          <cell r="J2231">
            <v>22389776</v>
          </cell>
          <cell r="O2231">
            <v>22389776</v>
          </cell>
          <cell r="P2231">
            <v>22389776</v>
          </cell>
          <cell r="Q2231">
            <v>22389776</v>
          </cell>
        </row>
        <row r="2232">
          <cell r="J2232">
            <v>22389776</v>
          </cell>
          <cell r="O2232">
            <v>22389776</v>
          </cell>
          <cell r="P2232">
            <v>22389776</v>
          </cell>
          <cell r="Q2232">
            <v>22389776</v>
          </cell>
        </row>
        <row r="2233">
          <cell r="J2233">
            <v>22389776</v>
          </cell>
          <cell r="O2233">
            <v>22389776</v>
          </cell>
          <cell r="P2233">
            <v>22389776</v>
          </cell>
          <cell r="Q2233">
            <v>22389776</v>
          </cell>
        </row>
        <row r="2234">
          <cell r="J2234">
            <v>22389776</v>
          </cell>
          <cell r="O2234">
            <v>22389776</v>
          </cell>
          <cell r="P2234">
            <v>22389776</v>
          </cell>
          <cell r="Q2234">
            <v>22389776</v>
          </cell>
        </row>
        <row r="2235">
          <cell r="J2235">
            <v>22389776</v>
          </cell>
          <cell r="O2235">
            <v>22389776</v>
          </cell>
          <cell r="P2235">
            <v>22389776</v>
          </cell>
          <cell r="Q2235">
            <v>22389776</v>
          </cell>
        </row>
        <row r="2236">
          <cell r="J2236">
            <v>22389776</v>
          </cell>
          <cell r="O2236">
            <v>22389776</v>
          </cell>
          <cell r="P2236">
            <v>22389776</v>
          </cell>
          <cell r="Q2236">
            <v>22389776</v>
          </cell>
        </row>
        <row r="2237">
          <cell r="J2237">
            <v>22389776</v>
          </cell>
          <cell r="O2237">
            <v>22389776</v>
          </cell>
          <cell r="P2237">
            <v>22389776</v>
          </cell>
          <cell r="Q2237">
            <v>22389776</v>
          </cell>
        </row>
        <row r="2238">
          <cell r="J2238">
            <v>22389776</v>
          </cell>
          <cell r="O2238">
            <v>22389776</v>
          </cell>
          <cell r="P2238">
            <v>22389776</v>
          </cell>
          <cell r="Q2238">
            <v>22389776</v>
          </cell>
        </row>
        <row r="2239">
          <cell r="J2239">
            <v>22389776</v>
          </cell>
          <cell r="O2239">
            <v>22389776</v>
          </cell>
          <cell r="P2239">
            <v>22389776</v>
          </cell>
          <cell r="Q2239">
            <v>22389776</v>
          </cell>
        </row>
        <row r="2240">
          <cell r="J2240">
            <v>22389776</v>
          </cell>
          <cell r="O2240">
            <v>22389776</v>
          </cell>
          <cell r="P2240">
            <v>22389776</v>
          </cell>
          <cell r="Q2240">
            <v>22389776</v>
          </cell>
        </row>
        <row r="2241">
          <cell r="J2241">
            <v>22389776</v>
          </cell>
          <cell r="O2241">
            <v>22389776</v>
          </cell>
          <cell r="P2241">
            <v>22389776</v>
          </cell>
          <cell r="Q2241">
            <v>22389776</v>
          </cell>
        </row>
        <row r="2242">
          <cell r="J2242">
            <v>22389776</v>
          </cell>
          <cell r="O2242">
            <v>22389776</v>
          </cell>
          <cell r="P2242">
            <v>22389776</v>
          </cell>
          <cell r="Q2242">
            <v>22389776</v>
          </cell>
        </row>
        <row r="2243">
          <cell r="J2243">
            <v>22389776</v>
          </cell>
          <cell r="O2243">
            <v>22389776</v>
          </cell>
          <cell r="P2243">
            <v>22389776</v>
          </cell>
          <cell r="Q2243">
            <v>22389776</v>
          </cell>
        </row>
        <row r="2244">
          <cell r="J2244">
            <v>22389776</v>
          </cell>
          <cell r="O2244">
            <v>22389776</v>
          </cell>
          <cell r="P2244">
            <v>22389776</v>
          </cell>
          <cell r="Q2244">
            <v>22389776</v>
          </cell>
        </row>
        <row r="2245">
          <cell r="J2245">
            <v>22389776</v>
          </cell>
          <cell r="O2245">
            <v>22389776</v>
          </cell>
          <cell r="P2245">
            <v>22389776</v>
          </cell>
          <cell r="Q2245">
            <v>22389776</v>
          </cell>
        </row>
        <row r="2246">
          <cell r="J2246">
            <v>22389776</v>
          </cell>
          <cell r="O2246">
            <v>22389776</v>
          </cell>
          <cell r="P2246">
            <v>22389776</v>
          </cell>
          <cell r="Q2246">
            <v>22389776</v>
          </cell>
        </row>
        <row r="2247">
          <cell r="J2247">
            <v>22389776</v>
          </cell>
          <cell r="O2247">
            <v>22389776</v>
          </cell>
          <cell r="P2247">
            <v>22389776</v>
          </cell>
          <cell r="Q2247">
            <v>22389776</v>
          </cell>
        </row>
        <row r="2248">
          <cell r="J2248">
            <v>22389776</v>
          </cell>
          <cell r="O2248">
            <v>22389776</v>
          </cell>
          <cell r="P2248">
            <v>22389776</v>
          </cell>
          <cell r="Q2248">
            <v>22389776</v>
          </cell>
        </row>
        <row r="2249">
          <cell r="J2249">
            <v>22389776</v>
          </cell>
          <cell r="O2249">
            <v>22389776</v>
          </cell>
          <cell r="P2249">
            <v>22389776</v>
          </cell>
          <cell r="Q2249">
            <v>22389776</v>
          </cell>
        </row>
        <row r="2250">
          <cell r="J2250">
            <v>22389776</v>
          </cell>
          <cell r="O2250">
            <v>22389776</v>
          </cell>
          <cell r="P2250">
            <v>22389776</v>
          </cell>
          <cell r="Q2250">
            <v>22389776</v>
          </cell>
        </row>
        <row r="2251">
          <cell r="J2251">
            <v>22389776</v>
          </cell>
          <cell r="O2251">
            <v>22389776</v>
          </cell>
          <cell r="P2251">
            <v>22389776</v>
          </cell>
          <cell r="Q2251">
            <v>22389776</v>
          </cell>
        </row>
        <row r="2252">
          <cell r="J2252">
            <v>22389776</v>
          </cell>
          <cell r="O2252">
            <v>22389776</v>
          </cell>
          <cell r="P2252">
            <v>22389776</v>
          </cell>
          <cell r="Q2252">
            <v>22389776</v>
          </cell>
        </row>
        <row r="2253">
          <cell r="J2253">
            <v>22389776</v>
          </cell>
          <cell r="O2253">
            <v>22389776</v>
          </cell>
          <cell r="P2253">
            <v>22389776</v>
          </cell>
          <cell r="Q2253">
            <v>22389776</v>
          </cell>
        </row>
        <row r="2254">
          <cell r="J2254">
            <v>22389776</v>
          </cell>
          <cell r="O2254">
            <v>22389776</v>
          </cell>
          <cell r="P2254">
            <v>22389776</v>
          </cell>
          <cell r="Q2254">
            <v>22389776</v>
          </cell>
        </row>
        <row r="2255">
          <cell r="J2255">
            <v>22389776</v>
          </cell>
          <cell r="O2255">
            <v>22389776</v>
          </cell>
          <cell r="P2255">
            <v>22389776</v>
          </cell>
          <cell r="Q2255">
            <v>22389776</v>
          </cell>
        </row>
        <row r="2256">
          <cell r="J2256">
            <v>22389776</v>
          </cell>
          <cell r="O2256">
            <v>22389776</v>
          </cell>
          <cell r="P2256">
            <v>22389776</v>
          </cell>
          <cell r="Q2256">
            <v>22389776</v>
          </cell>
        </row>
        <row r="2257">
          <cell r="J2257">
            <v>22389776</v>
          </cell>
          <cell r="O2257">
            <v>22389776</v>
          </cell>
          <cell r="P2257">
            <v>22389776</v>
          </cell>
          <cell r="Q2257">
            <v>22389776</v>
          </cell>
        </row>
        <row r="2258">
          <cell r="J2258">
            <v>22389776</v>
          </cell>
          <cell r="O2258">
            <v>22389776</v>
          </cell>
          <cell r="P2258">
            <v>22389776</v>
          </cell>
          <cell r="Q2258">
            <v>22389776</v>
          </cell>
        </row>
        <row r="2259">
          <cell r="J2259">
            <v>22389776</v>
          </cell>
          <cell r="O2259">
            <v>22389776</v>
          </cell>
          <cell r="P2259">
            <v>22389776</v>
          </cell>
          <cell r="Q2259">
            <v>22389776</v>
          </cell>
        </row>
        <row r="2260">
          <cell r="J2260">
            <v>22389776</v>
          </cell>
          <cell r="O2260">
            <v>22389776</v>
          </cell>
          <cell r="P2260">
            <v>22389776</v>
          </cell>
          <cell r="Q2260">
            <v>22389776</v>
          </cell>
        </row>
        <row r="2261">
          <cell r="J2261">
            <v>22389776</v>
          </cell>
          <cell r="O2261">
            <v>22389776</v>
          </cell>
          <cell r="P2261">
            <v>22389776</v>
          </cell>
          <cell r="Q2261">
            <v>22389776</v>
          </cell>
        </row>
        <row r="2262">
          <cell r="J2262">
            <v>22389776</v>
          </cell>
          <cell r="O2262">
            <v>22389776</v>
          </cell>
          <cell r="P2262">
            <v>22389776</v>
          </cell>
          <cell r="Q2262">
            <v>22389776</v>
          </cell>
        </row>
        <row r="2263">
          <cell r="J2263">
            <v>22389776</v>
          </cell>
          <cell r="O2263">
            <v>22389776</v>
          </cell>
          <cell r="P2263">
            <v>22389776</v>
          </cell>
          <cell r="Q2263">
            <v>22389776</v>
          </cell>
        </row>
        <row r="2264">
          <cell r="J2264">
            <v>22389776</v>
          </cell>
          <cell r="O2264">
            <v>22389776</v>
          </cell>
          <cell r="P2264">
            <v>22389776</v>
          </cell>
          <cell r="Q2264">
            <v>22389776</v>
          </cell>
        </row>
        <row r="2265">
          <cell r="J2265">
            <v>22389776</v>
          </cell>
          <cell r="O2265">
            <v>22389776</v>
          </cell>
          <cell r="P2265">
            <v>22389776</v>
          </cell>
          <cell r="Q2265">
            <v>22389776</v>
          </cell>
        </row>
        <row r="2266">
          <cell r="J2266">
            <v>22389776</v>
          </cell>
          <cell r="O2266">
            <v>22389776</v>
          </cell>
          <cell r="P2266">
            <v>22389776</v>
          </cell>
          <cell r="Q2266">
            <v>22389776</v>
          </cell>
        </row>
        <row r="2267">
          <cell r="J2267">
            <v>22389776</v>
          </cell>
          <cell r="O2267">
            <v>22389776</v>
          </cell>
          <cell r="P2267">
            <v>22389776</v>
          </cell>
          <cell r="Q2267">
            <v>22389776</v>
          </cell>
        </row>
        <row r="2268">
          <cell r="J2268">
            <v>22389776</v>
          </cell>
          <cell r="O2268">
            <v>22389776</v>
          </cell>
          <cell r="P2268">
            <v>22389776</v>
          </cell>
          <cell r="Q2268">
            <v>22389776</v>
          </cell>
        </row>
        <row r="2269">
          <cell r="J2269">
            <v>22389776</v>
          </cell>
          <cell r="O2269">
            <v>22389776</v>
          </cell>
          <cell r="P2269">
            <v>22389776</v>
          </cell>
          <cell r="Q2269">
            <v>22389776</v>
          </cell>
        </row>
        <row r="2270">
          <cell r="J2270">
            <v>22389776</v>
          </cell>
          <cell r="O2270">
            <v>22389776</v>
          </cell>
          <cell r="P2270">
            <v>22389776</v>
          </cell>
          <cell r="Q2270">
            <v>22389776</v>
          </cell>
        </row>
        <row r="2271">
          <cell r="J2271">
            <v>22389776</v>
          </cell>
          <cell r="O2271">
            <v>22389776</v>
          </cell>
          <cell r="P2271">
            <v>22389776</v>
          </cell>
          <cell r="Q2271">
            <v>22389776</v>
          </cell>
        </row>
        <row r="2272">
          <cell r="J2272">
            <v>22389776</v>
          </cell>
          <cell r="O2272">
            <v>22389776</v>
          </cell>
          <cell r="P2272">
            <v>22389776</v>
          </cell>
          <cell r="Q2272">
            <v>22389776</v>
          </cell>
        </row>
        <row r="2273">
          <cell r="J2273">
            <v>22389776</v>
          </cell>
          <cell r="O2273">
            <v>22389776</v>
          </cell>
          <cell r="P2273">
            <v>22389776</v>
          </cell>
          <cell r="Q2273">
            <v>22389776</v>
          </cell>
        </row>
        <row r="2274">
          <cell r="J2274">
            <v>22389776</v>
          </cell>
          <cell r="O2274">
            <v>22389776</v>
          </cell>
          <cell r="P2274">
            <v>22389776</v>
          </cell>
          <cell r="Q2274">
            <v>22389776</v>
          </cell>
        </row>
        <row r="2275">
          <cell r="J2275">
            <v>22389776</v>
          </cell>
          <cell r="O2275">
            <v>22389776</v>
          </cell>
          <cell r="P2275">
            <v>22389776</v>
          </cell>
          <cell r="Q2275">
            <v>22389776</v>
          </cell>
        </row>
        <row r="2276">
          <cell r="J2276">
            <v>22389776</v>
          </cell>
          <cell r="O2276">
            <v>22389776</v>
          </cell>
          <cell r="P2276">
            <v>22389776</v>
          </cell>
          <cell r="Q2276">
            <v>22389776</v>
          </cell>
        </row>
        <row r="2277">
          <cell r="J2277">
            <v>22389776</v>
          </cell>
          <cell r="O2277">
            <v>22389776</v>
          </cell>
          <cell r="P2277">
            <v>22389776</v>
          </cell>
          <cell r="Q2277">
            <v>22389776</v>
          </cell>
        </row>
        <row r="2278">
          <cell r="J2278">
            <v>22389776</v>
          </cell>
          <cell r="O2278">
            <v>22389776</v>
          </cell>
          <cell r="P2278">
            <v>22389776</v>
          </cell>
          <cell r="Q2278">
            <v>22389776</v>
          </cell>
        </row>
        <row r="2279">
          <cell r="J2279">
            <v>22389776</v>
          </cell>
          <cell r="O2279">
            <v>22389776</v>
          </cell>
          <cell r="P2279">
            <v>22389776</v>
          </cell>
          <cell r="Q2279">
            <v>22389776</v>
          </cell>
        </row>
        <row r="2280">
          <cell r="J2280">
            <v>22389776</v>
          </cell>
          <cell r="O2280">
            <v>22389776</v>
          </cell>
          <cell r="P2280">
            <v>22389776</v>
          </cell>
          <cell r="Q2280">
            <v>22389776</v>
          </cell>
        </row>
        <row r="2281">
          <cell r="J2281">
            <v>22389776</v>
          </cell>
          <cell r="O2281">
            <v>22389776</v>
          </cell>
          <cell r="P2281">
            <v>22389776</v>
          </cell>
          <cell r="Q2281">
            <v>22389776</v>
          </cell>
        </row>
        <row r="2282">
          <cell r="J2282">
            <v>22389776</v>
          </cell>
          <cell r="O2282">
            <v>22389776</v>
          </cell>
          <cell r="P2282">
            <v>22389776</v>
          </cell>
          <cell r="Q2282">
            <v>22389776</v>
          </cell>
        </row>
        <row r="2283">
          <cell r="J2283">
            <v>22389776</v>
          </cell>
          <cell r="O2283">
            <v>22389776</v>
          </cell>
          <cell r="P2283">
            <v>22389776</v>
          </cell>
          <cell r="Q2283">
            <v>22389776</v>
          </cell>
        </row>
        <row r="2284">
          <cell r="J2284">
            <v>22389776</v>
          </cell>
          <cell r="O2284">
            <v>22389776</v>
          </cell>
          <cell r="P2284">
            <v>22389776</v>
          </cell>
          <cell r="Q2284">
            <v>22389776</v>
          </cell>
        </row>
        <row r="2285">
          <cell r="J2285">
            <v>22389776</v>
          </cell>
          <cell r="O2285">
            <v>22389776</v>
          </cell>
          <cell r="P2285">
            <v>22389776</v>
          </cell>
          <cell r="Q2285">
            <v>22389776</v>
          </cell>
        </row>
        <row r="2286">
          <cell r="J2286">
            <v>22389776</v>
          </cell>
          <cell r="O2286">
            <v>22389776</v>
          </cell>
          <cell r="P2286">
            <v>22389776</v>
          </cell>
          <cell r="Q2286">
            <v>22389776</v>
          </cell>
        </row>
        <row r="2287">
          <cell r="J2287">
            <v>22389776</v>
          </cell>
          <cell r="O2287">
            <v>22389776</v>
          </cell>
          <cell r="P2287">
            <v>22389776</v>
          </cell>
          <cell r="Q2287">
            <v>22389776</v>
          </cell>
        </row>
        <row r="2288">
          <cell r="J2288">
            <v>22389776</v>
          </cell>
          <cell r="O2288">
            <v>22389776</v>
          </cell>
          <cell r="P2288">
            <v>22389776</v>
          </cell>
          <cell r="Q2288">
            <v>22389776</v>
          </cell>
        </row>
        <row r="2289">
          <cell r="J2289">
            <v>22389776</v>
          </cell>
          <cell r="O2289">
            <v>22389776</v>
          </cell>
          <cell r="P2289">
            <v>22389776</v>
          </cell>
          <cell r="Q2289">
            <v>22389776</v>
          </cell>
        </row>
        <row r="2290">
          <cell r="J2290">
            <v>22389776</v>
          </cell>
          <cell r="O2290">
            <v>22389776</v>
          </cell>
          <cell r="P2290">
            <v>22389776</v>
          </cell>
          <cell r="Q2290">
            <v>22389776</v>
          </cell>
        </row>
        <row r="2291">
          <cell r="J2291">
            <v>22389776</v>
          </cell>
          <cell r="O2291">
            <v>22389776</v>
          </cell>
          <cell r="P2291">
            <v>22389776</v>
          </cell>
          <cell r="Q2291">
            <v>22389776</v>
          </cell>
        </row>
        <row r="2292">
          <cell r="J2292">
            <v>22389776</v>
          </cell>
          <cell r="O2292">
            <v>22389776</v>
          </cell>
          <cell r="P2292">
            <v>22389776</v>
          </cell>
          <cell r="Q2292">
            <v>22389776</v>
          </cell>
        </row>
        <row r="2293">
          <cell r="J2293">
            <v>22389776</v>
          </cell>
          <cell r="O2293">
            <v>22389776</v>
          </cell>
          <cell r="P2293">
            <v>22389776</v>
          </cell>
          <cell r="Q2293">
            <v>22389776</v>
          </cell>
        </row>
        <row r="2294">
          <cell r="J2294">
            <v>22389776</v>
          </cell>
          <cell r="O2294">
            <v>22389776</v>
          </cell>
          <cell r="P2294">
            <v>22389776</v>
          </cell>
          <cell r="Q2294">
            <v>22389776</v>
          </cell>
        </row>
        <row r="2295">
          <cell r="J2295">
            <v>22389776</v>
          </cell>
          <cell r="O2295">
            <v>22389776</v>
          </cell>
          <cell r="P2295">
            <v>22389776</v>
          </cell>
          <cell r="Q2295">
            <v>22389776</v>
          </cell>
        </row>
        <row r="2296">
          <cell r="J2296">
            <v>22389776</v>
          </cell>
          <cell r="O2296">
            <v>22389776</v>
          </cell>
          <cell r="P2296">
            <v>22389776</v>
          </cell>
          <cell r="Q2296">
            <v>22389776</v>
          </cell>
        </row>
        <row r="2297">
          <cell r="J2297">
            <v>22389776</v>
          </cell>
          <cell r="O2297">
            <v>22389776</v>
          </cell>
          <cell r="P2297">
            <v>22389776</v>
          </cell>
          <cell r="Q2297">
            <v>22389776</v>
          </cell>
        </row>
        <row r="2298">
          <cell r="J2298">
            <v>22389776</v>
          </cell>
          <cell r="O2298">
            <v>22389776</v>
          </cell>
          <cell r="P2298">
            <v>22389776</v>
          </cell>
          <cell r="Q2298">
            <v>22389776</v>
          </cell>
        </row>
        <row r="2299">
          <cell r="J2299">
            <v>22389776</v>
          </cell>
          <cell r="O2299">
            <v>22389776</v>
          </cell>
          <cell r="P2299">
            <v>22389776</v>
          </cell>
          <cell r="Q2299">
            <v>22389776</v>
          </cell>
        </row>
        <row r="2300">
          <cell r="J2300">
            <v>22389776</v>
          </cell>
          <cell r="O2300">
            <v>22389776</v>
          </cell>
          <cell r="P2300">
            <v>22389776</v>
          </cell>
          <cell r="Q2300">
            <v>22389776</v>
          </cell>
        </row>
        <row r="2301">
          <cell r="J2301">
            <v>22389776</v>
          </cell>
          <cell r="O2301">
            <v>22389776</v>
          </cell>
          <cell r="P2301">
            <v>22389776</v>
          </cell>
          <cell r="Q2301">
            <v>22389776</v>
          </cell>
        </row>
        <row r="2302">
          <cell r="J2302">
            <v>22389776</v>
          </cell>
          <cell r="O2302">
            <v>22389776</v>
          </cell>
          <cell r="P2302">
            <v>22389776</v>
          </cell>
          <cell r="Q2302">
            <v>22389776</v>
          </cell>
        </row>
        <row r="2303">
          <cell r="J2303">
            <v>22389776</v>
          </cell>
          <cell r="O2303">
            <v>22389776</v>
          </cell>
          <cell r="P2303">
            <v>22389776</v>
          </cell>
          <cell r="Q2303">
            <v>22389776</v>
          </cell>
        </row>
        <row r="2304">
          <cell r="J2304">
            <v>22389776</v>
          </cell>
          <cell r="O2304">
            <v>22389776</v>
          </cell>
          <cell r="P2304">
            <v>22389776</v>
          </cell>
          <cell r="Q2304">
            <v>22389776</v>
          </cell>
        </row>
        <row r="2305">
          <cell r="J2305">
            <v>22389776</v>
          </cell>
          <cell r="O2305">
            <v>22389776</v>
          </cell>
          <cell r="P2305">
            <v>22389776</v>
          </cell>
          <cell r="Q2305">
            <v>22389776</v>
          </cell>
        </row>
        <row r="2306">
          <cell r="J2306">
            <v>22389776</v>
          </cell>
          <cell r="O2306">
            <v>22389776</v>
          </cell>
          <cell r="P2306">
            <v>22389776</v>
          </cell>
          <cell r="Q2306">
            <v>22389776</v>
          </cell>
        </row>
        <row r="2307">
          <cell r="J2307">
            <v>22389776</v>
          </cell>
          <cell r="O2307">
            <v>22389776</v>
          </cell>
          <cell r="P2307">
            <v>22389776</v>
          </cell>
          <cell r="Q2307">
            <v>22389776</v>
          </cell>
        </row>
        <row r="2308">
          <cell r="J2308">
            <v>22389776</v>
          </cell>
          <cell r="O2308">
            <v>22389776</v>
          </cell>
          <cell r="P2308">
            <v>22389776</v>
          </cell>
          <cell r="Q2308">
            <v>22389776</v>
          </cell>
        </row>
        <row r="2309">
          <cell r="J2309">
            <v>22389776</v>
          </cell>
          <cell r="O2309">
            <v>22389776</v>
          </cell>
          <cell r="P2309">
            <v>22389776</v>
          </cell>
          <cell r="Q2309">
            <v>22389776</v>
          </cell>
        </row>
        <row r="2310">
          <cell r="J2310">
            <v>22389776</v>
          </cell>
          <cell r="O2310">
            <v>22389776</v>
          </cell>
          <cell r="P2310">
            <v>22389776</v>
          </cell>
          <cell r="Q2310">
            <v>22389776</v>
          </cell>
        </row>
        <row r="2311">
          <cell r="J2311">
            <v>22389776</v>
          </cell>
          <cell r="O2311">
            <v>22389776</v>
          </cell>
          <cell r="P2311">
            <v>22389776</v>
          </cell>
          <cell r="Q2311">
            <v>22389776</v>
          </cell>
        </row>
        <row r="2312">
          <cell r="J2312">
            <v>22389776</v>
          </cell>
          <cell r="O2312">
            <v>22389776</v>
          </cell>
          <cell r="P2312">
            <v>22389776</v>
          </cell>
          <cell r="Q2312">
            <v>22389776</v>
          </cell>
        </row>
        <row r="2313">
          <cell r="J2313">
            <v>22389776</v>
          </cell>
          <cell r="O2313">
            <v>22389776</v>
          </cell>
          <cell r="P2313">
            <v>22389776</v>
          </cell>
          <cell r="Q2313">
            <v>22389776</v>
          </cell>
        </row>
        <row r="2314">
          <cell r="J2314">
            <v>22389776</v>
          </cell>
          <cell r="O2314">
            <v>22389776</v>
          </cell>
          <cell r="P2314">
            <v>22389776</v>
          </cell>
          <cell r="Q2314">
            <v>22389776</v>
          </cell>
        </row>
        <row r="2315">
          <cell r="J2315">
            <v>22389776</v>
          </cell>
          <cell r="O2315">
            <v>22389776</v>
          </cell>
          <cell r="P2315">
            <v>22389776</v>
          </cell>
          <cell r="Q2315">
            <v>22389776</v>
          </cell>
        </row>
        <row r="2316">
          <cell r="J2316">
            <v>22389776</v>
          </cell>
          <cell r="O2316">
            <v>22389776</v>
          </cell>
          <cell r="P2316">
            <v>22389776</v>
          </cell>
          <cell r="Q2316">
            <v>22389776</v>
          </cell>
        </row>
        <row r="2317">
          <cell r="J2317">
            <v>22389776</v>
          </cell>
          <cell r="O2317">
            <v>22389776</v>
          </cell>
          <cell r="P2317">
            <v>22389776</v>
          </cell>
          <cell r="Q2317">
            <v>22389776</v>
          </cell>
        </row>
        <row r="2318">
          <cell r="J2318">
            <v>22389776</v>
          </cell>
          <cell r="O2318">
            <v>22389776</v>
          </cell>
          <cell r="P2318">
            <v>22389776</v>
          </cell>
          <cell r="Q2318">
            <v>22389776</v>
          </cell>
        </row>
        <row r="2319">
          <cell r="J2319">
            <v>22389776</v>
          </cell>
          <cell r="O2319">
            <v>22389776</v>
          </cell>
          <cell r="P2319">
            <v>22389776</v>
          </cell>
          <cell r="Q2319">
            <v>22389776</v>
          </cell>
        </row>
        <row r="2320">
          <cell r="J2320">
            <v>22389776</v>
          </cell>
          <cell r="O2320">
            <v>22389776</v>
          </cell>
          <cell r="P2320">
            <v>22389776</v>
          </cell>
          <cell r="Q2320">
            <v>22389776</v>
          </cell>
        </row>
        <row r="2321">
          <cell r="J2321">
            <v>22389776</v>
          </cell>
          <cell r="O2321">
            <v>22389776</v>
          </cell>
          <cell r="P2321">
            <v>22389776</v>
          </cell>
          <cell r="Q2321">
            <v>22389776</v>
          </cell>
        </row>
        <row r="2322">
          <cell r="J2322">
            <v>22389776</v>
          </cell>
          <cell r="O2322">
            <v>22389776</v>
          </cell>
          <cell r="P2322">
            <v>22389776</v>
          </cell>
          <cell r="Q2322">
            <v>22389776</v>
          </cell>
        </row>
        <row r="2323">
          <cell r="J2323">
            <v>22389776</v>
          </cell>
          <cell r="O2323">
            <v>22389776</v>
          </cell>
          <cell r="P2323">
            <v>22389776</v>
          </cell>
          <cell r="Q2323">
            <v>22389776</v>
          </cell>
        </row>
        <row r="2324">
          <cell r="J2324">
            <v>22389776</v>
          </cell>
          <cell r="O2324">
            <v>22389776</v>
          </cell>
          <cell r="P2324">
            <v>22389776</v>
          </cell>
          <cell r="Q2324">
            <v>22389776</v>
          </cell>
        </row>
        <row r="2325">
          <cell r="J2325">
            <v>22389776</v>
          </cell>
          <cell r="O2325">
            <v>22389776</v>
          </cell>
          <cell r="P2325">
            <v>22389776</v>
          </cell>
          <cell r="Q2325">
            <v>22389776</v>
          </cell>
        </row>
        <row r="2326">
          <cell r="J2326">
            <v>22389776</v>
          </cell>
          <cell r="O2326">
            <v>22389776</v>
          </cell>
          <cell r="P2326">
            <v>22389776</v>
          </cell>
          <cell r="Q2326">
            <v>22389776</v>
          </cell>
        </row>
        <row r="2327">
          <cell r="J2327">
            <v>22389776</v>
          </cell>
          <cell r="O2327">
            <v>22389776</v>
          </cell>
          <cell r="P2327">
            <v>22389776</v>
          </cell>
          <cell r="Q2327">
            <v>22389776</v>
          </cell>
        </row>
        <row r="2328">
          <cell r="J2328">
            <v>22389776</v>
          </cell>
          <cell r="O2328">
            <v>22389776</v>
          </cell>
          <cell r="P2328">
            <v>22389776</v>
          </cell>
          <cell r="Q2328">
            <v>22389776</v>
          </cell>
        </row>
        <row r="2329">
          <cell r="J2329">
            <v>22389776</v>
          </cell>
          <cell r="O2329">
            <v>22389776</v>
          </cell>
          <cell r="P2329">
            <v>22389776</v>
          </cell>
          <cell r="Q2329">
            <v>22389776</v>
          </cell>
        </row>
        <row r="2330">
          <cell r="J2330">
            <v>22389776</v>
          </cell>
          <cell r="O2330">
            <v>22389776</v>
          </cell>
          <cell r="P2330">
            <v>22389776</v>
          </cell>
          <cell r="Q2330">
            <v>22389776</v>
          </cell>
        </row>
        <row r="2331">
          <cell r="J2331">
            <v>22389776</v>
          </cell>
          <cell r="O2331">
            <v>22389776</v>
          </cell>
          <cell r="P2331">
            <v>22389776</v>
          </cell>
          <cell r="Q2331">
            <v>22389776</v>
          </cell>
        </row>
        <row r="2332">
          <cell r="J2332">
            <v>22389776</v>
          </cell>
          <cell r="O2332">
            <v>22389776</v>
          </cell>
          <cell r="P2332">
            <v>22389776</v>
          </cell>
          <cell r="Q2332">
            <v>22389776</v>
          </cell>
        </row>
        <row r="2333">
          <cell r="J2333">
            <v>22389776</v>
          </cell>
          <cell r="O2333">
            <v>22389776</v>
          </cell>
          <cell r="P2333">
            <v>22389776</v>
          </cell>
          <cell r="Q2333">
            <v>22389776</v>
          </cell>
        </row>
        <row r="2334">
          <cell r="J2334">
            <v>22389776</v>
          </cell>
          <cell r="O2334">
            <v>22389776</v>
          </cell>
          <cell r="P2334">
            <v>22389776</v>
          </cell>
          <cell r="Q2334">
            <v>22389776</v>
          </cell>
        </row>
        <row r="2335">
          <cell r="J2335">
            <v>22389776</v>
          </cell>
          <cell r="O2335">
            <v>22389776</v>
          </cell>
          <cell r="P2335">
            <v>22389776</v>
          </cell>
          <cell r="Q2335">
            <v>22389776</v>
          </cell>
        </row>
        <row r="2336">
          <cell r="J2336">
            <v>22389776</v>
          </cell>
          <cell r="O2336">
            <v>22389776</v>
          </cell>
          <cell r="P2336">
            <v>22389776</v>
          </cell>
          <cell r="Q2336">
            <v>22389776</v>
          </cell>
        </row>
        <row r="2337">
          <cell r="J2337">
            <v>22389776</v>
          </cell>
          <cell r="O2337">
            <v>22389776</v>
          </cell>
          <cell r="P2337">
            <v>22389776</v>
          </cell>
          <cell r="Q2337">
            <v>22389776</v>
          </cell>
        </row>
        <row r="2338">
          <cell r="J2338">
            <v>22389776</v>
          </cell>
          <cell r="O2338">
            <v>22389776</v>
          </cell>
          <cell r="P2338">
            <v>22389776</v>
          </cell>
          <cell r="Q2338">
            <v>22389776</v>
          </cell>
        </row>
        <row r="2339">
          <cell r="J2339">
            <v>22389776</v>
          </cell>
          <cell r="O2339">
            <v>22389776</v>
          </cell>
          <cell r="P2339">
            <v>22389776</v>
          </cell>
          <cell r="Q2339">
            <v>22389776</v>
          </cell>
        </row>
        <row r="2340">
          <cell r="J2340">
            <v>22389776</v>
          </cell>
          <cell r="O2340">
            <v>22389776</v>
          </cell>
          <cell r="P2340">
            <v>22389776</v>
          </cell>
          <cell r="Q2340">
            <v>22389776</v>
          </cell>
        </row>
        <row r="2341">
          <cell r="J2341">
            <v>22389776</v>
          </cell>
          <cell r="O2341">
            <v>22389776</v>
          </cell>
          <cell r="P2341">
            <v>22389776</v>
          </cell>
          <cell r="Q2341">
            <v>22389776</v>
          </cell>
        </row>
        <row r="2342">
          <cell r="J2342">
            <v>22389776</v>
          </cell>
          <cell r="O2342">
            <v>22389776</v>
          </cell>
          <cell r="P2342">
            <v>22389776</v>
          </cell>
          <cell r="Q2342">
            <v>22389776</v>
          </cell>
        </row>
        <row r="2343">
          <cell r="J2343">
            <v>22389776</v>
          </cell>
          <cell r="O2343">
            <v>22389776</v>
          </cell>
          <cell r="P2343">
            <v>22389776</v>
          </cell>
          <cell r="Q2343">
            <v>22389776</v>
          </cell>
        </row>
        <row r="2344">
          <cell r="J2344">
            <v>22389776</v>
          </cell>
          <cell r="O2344">
            <v>22389776</v>
          </cell>
          <cell r="P2344">
            <v>22389776</v>
          </cell>
          <cell r="Q2344">
            <v>22389776</v>
          </cell>
        </row>
        <row r="2345">
          <cell r="J2345">
            <v>22389776</v>
          </cell>
          <cell r="O2345">
            <v>22389776</v>
          </cell>
          <cell r="P2345">
            <v>22389776</v>
          </cell>
          <cell r="Q2345">
            <v>22389776</v>
          </cell>
        </row>
        <row r="2346">
          <cell r="J2346">
            <v>22389776</v>
          </cell>
          <cell r="O2346">
            <v>22389776</v>
          </cell>
          <cell r="P2346">
            <v>22389776</v>
          </cell>
          <cell r="Q2346">
            <v>22389776</v>
          </cell>
        </row>
        <row r="2347">
          <cell r="J2347">
            <v>22389776</v>
          </cell>
          <cell r="O2347">
            <v>22389776</v>
          </cell>
          <cell r="P2347">
            <v>22389776</v>
          </cell>
          <cell r="Q2347">
            <v>22389776</v>
          </cell>
        </row>
        <row r="2348">
          <cell r="J2348">
            <v>22389776</v>
          </cell>
          <cell r="O2348">
            <v>22389776</v>
          </cell>
          <cell r="P2348">
            <v>22389776</v>
          </cell>
          <cell r="Q2348">
            <v>22389776</v>
          </cell>
        </row>
        <row r="2349">
          <cell r="J2349">
            <v>22389776</v>
          </cell>
          <cell r="O2349">
            <v>22389776</v>
          </cell>
          <cell r="P2349">
            <v>22389776</v>
          </cell>
          <cell r="Q2349">
            <v>22389776</v>
          </cell>
        </row>
        <row r="2350">
          <cell r="J2350">
            <v>22389776</v>
          </cell>
          <cell r="O2350">
            <v>22389776</v>
          </cell>
          <cell r="P2350">
            <v>22389776</v>
          </cell>
          <cell r="Q2350">
            <v>22389776</v>
          </cell>
        </row>
        <row r="2351">
          <cell r="J2351">
            <v>22389776</v>
          </cell>
          <cell r="O2351">
            <v>22389776</v>
          </cell>
          <cell r="P2351">
            <v>22389776</v>
          </cell>
          <cell r="Q2351">
            <v>22389776</v>
          </cell>
        </row>
        <row r="2352">
          <cell r="J2352">
            <v>22389776</v>
          </cell>
          <cell r="O2352">
            <v>22389776</v>
          </cell>
          <cell r="P2352">
            <v>22389776</v>
          </cell>
          <cell r="Q2352">
            <v>22389776</v>
          </cell>
        </row>
        <row r="2353">
          <cell r="J2353">
            <v>22389776</v>
          </cell>
          <cell r="O2353">
            <v>22389776</v>
          </cell>
          <cell r="P2353">
            <v>22389776</v>
          </cell>
          <cell r="Q2353">
            <v>22389776</v>
          </cell>
        </row>
        <row r="2354">
          <cell r="J2354">
            <v>22389776</v>
          </cell>
          <cell r="O2354">
            <v>22389776</v>
          </cell>
          <cell r="P2354">
            <v>22389776</v>
          </cell>
          <cell r="Q2354">
            <v>22389776</v>
          </cell>
        </row>
        <row r="2355">
          <cell r="J2355">
            <v>22389776</v>
          </cell>
          <cell r="O2355">
            <v>22389776</v>
          </cell>
          <cell r="P2355">
            <v>22389776</v>
          </cell>
          <cell r="Q2355">
            <v>22389776</v>
          </cell>
        </row>
        <row r="2356">
          <cell r="J2356">
            <v>22389776</v>
          </cell>
          <cell r="O2356">
            <v>22389776</v>
          </cell>
          <cell r="P2356">
            <v>22389776</v>
          </cell>
          <cell r="Q2356">
            <v>22389776</v>
          </cell>
        </row>
        <row r="2357">
          <cell r="J2357">
            <v>22389776</v>
          </cell>
          <cell r="O2357">
            <v>22389776</v>
          </cell>
          <cell r="P2357">
            <v>22389776</v>
          </cell>
          <cell r="Q2357">
            <v>22389776</v>
          </cell>
        </row>
        <row r="2358">
          <cell r="J2358">
            <v>22389776</v>
          </cell>
          <cell r="O2358">
            <v>22389776</v>
          </cell>
          <cell r="P2358">
            <v>22389776</v>
          </cell>
          <cell r="Q2358">
            <v>22389776</v>
          </cell>
        </row>
        <row r="2359">
          <cell r="J2359">
            <v>22389776</v>
          </cell>
          <cell r="O2359">
            <v>22389776</v>
          </cell>
          <cell r="P2359">
            <v>22389776</v>
          </cell>
          <cell r="Q2359">
            <v>22389776</v>
          </cell>
        </row>
        <row r="2360">
          <cell r="J2360">
            <v>22389776</v>
          </cell>
          <cell r="O2360">
            <v>22389776</v>
          </cell>
          <cell r="P2360">
            <v>22389776</v>
          </cell>
          <cell r="Q2360">
            <v>22389776</v>
          </cell>
        </row>
        <row r="2361">
          <cell r="J2361">
            <v>22389776</v>
          </cell>
          <cell r="O2361">
            <v>22389776</v>
          </cell>
          <cell r="P2361">
            <v>22389776</v>
          </cell>
          <cell r="Q2361">
            <v>22389776</v>
          </cell>
        </row>
        <row r="2362">
          <cell r="J2362">
            <v>22389776</v>
          </cell>
          <cell r="O2362">
            <v>22389776</v>
          </cell>
          <cell r="P2362">
            <v>22389776</v>
          </cell>
          <cell r="Q2362">
            <v>22389776</v>
          </cell>
        </row>
        <row r="2363">
          <cell r="J2363">
            <v>22389776</v>
          </cell>
          <cell r="O2363">
            <v>22389776</v>
          </cell>
          <cell r="P2363">
            <v>22389776</v>
          </cell>
          <cell r="Q2363">
            <v>22389776</v>
          </cell>
        </row>
        <row r="2364">
          <cell r="J2364">
            <v>22389776</v>
          </cell>
          <cell r="O2364">
            <v>22389776</v>
          </cell>
          <cell r="P2364">
            <v>22389776</v>
          </cell>
          <cell r="Q2364">
            <v>22389776</v>
          </cell>
        </row>
        <row r="2365">
          <cell r="J2365">
            <v>22389776</v>
          </cell>
          <cell r="O2365">
            <v>22389776</v>
          </cell>
          <cell r="P2365">
            <v>22389776</v>
          </cell>
          <cell r="Q2365">
            <v>22389776</v>
          </cell>
        </row>
        <row r="2366">
          <cell r="J2366">
            <v>22389776</v>
          </cell>
          <cell r="O2366">
            <v>22389776</v>
          </cell>
          <cell r="P2366">
            <v>22389776</v>
          </cell>
          <cell r="Q2366">
            <v>22389776</v>
          </cell>
        </row>
        <row r="2367">
          <cell r="J2367">
            <v>22389776</v>
          </cell>
          <cell r="O2367">
            <v>22389776</v>
          </cell>
          <cell r="P2367">
            <v>22389776</v>
          </cell>
          <cell r="Q2367">
            <v>22389776</v>
          </cell>
        </row>
        <row r="2368">
          <cell r="J2368">
            <v>22389776</v>
          </cell>
          <cell r="O2368">
            <v>22389776</v>
          </cell>
          <cell r="P2368">
            <v>22389776</v>
          </cell>
          <cell r="Q2368">
            <v>22389776</v>
          </cell>
        </row>
        <row r="2369">
          <cell r="J2369">
            <v>22389776</v>
          </cell>
          <cell r="O2369">
            <v>22389776</v>
          </cell>
          <cell r="P2369">
            <v>22389776</v>
          </cell>
          <cell r="Q2369">
            <v>22389776</v>
          </cell>
        </row>
        <row r="2370">
          <cell r="J2370">
            <v>22389776</v>
          </cell>
          <cell r="O2370">
            <v>22389776</v>
          </cell>
          <cell r="P2370">
            <v>22389776</v>
          </cell>
          <cell r="Q2370">
            <v>22389776</v>
          </cell>
        </row>
        <row r="2371">
          <cell r="J2371">
            <v>22389776</v>
          </cell>
          <cell r="O2371">
            <v>22389776</v>
          </cell>
          <cell r="P2371">
            <v>22389776</v>
          </cell>
          <cell r="Q2371">
            <v>22389776</v>
          </cell>
        </row>
        <row r="2372">
          <cell r="J2372">
            <v>22389776</v>
          </cell>
          <cell r="O2372">
            <v>22389776</v>
          </cell>
          <cell r="P2372">
            <v>22389776</v>
          </cell>
          <cell r="Q2372">
            <v>22389776</v>
          </cell>
        </row>
        <row r="2373">
          <cell r="J2373">
            <v>22389776</v>
          </cell>
          <cell r="O2373">
            <v>22389776</v>
          </cell>
          <cell r="P2373">
            <v>22389776</v>
          </cell>
          <cell r="Q2373">
            <v>22389776</v>
          </cell>
        </row>
        <row r="2374">
          <cell r="J2374">
            <v>22389776</v>
          </cell>
          <cell r="O2374">
            <v>22389776</v>
          </cell>
          <cell r="P2374">
            <v>22389776</v>
          </cell>
          <cell r="Q2374">
            <v>22389776</v>
          </cell>
        </row>
        <row r="2375">
          <cell r="J2375">
            <v>22389776</v>
          </cell>
          <cell r="O2375">
            <v>22389776</v>
          </cell>
          <cell r="P2375">
            <v>22389776</v>
          </cell>
          <cell r="Q2375">
            <v>22389776</v>
          </cell>
        </row>
        <row r="2376">
          <cell r="J2376">
            <v>22389776</v>
          </cell>
          <cell r="O2376">
            <v>22389776</v>
          </cell>
          <cell r="P2376">
            <v>22389776</v>
          </cell>
          <cell r="Q2376">
            <v>22389776</v>
          </cell>
        </row>
        <row r="2377">
          <cell r="J2377">
            <v>22389776</v>
          </cell>
          <cell r="O2377">
            <v>22389776</v>
          </cell>
          <cell r="P2377">
            <v>22389776</v>
          </cell>
          <cell r="Q2377">
            <v>22389776</v>
          </cell>
        </row>
        <row r="2378">
          <cell r="J2378">
            <v>22389776</v>
          </cell>
          <cell r="O2378">
            <v>22389776</v>
          </cell>
          <cell r="P2378">
            <v>22389776</v>
          </cell>
          <cell r="Q2378">
            <v>22389776</v>
          </cell>
        </row>
        <row r="2379">
          <cell r="J2379">
            <v>22389776</v>
          </cell>
          <cell r="O2379">
            <v>22389776</v>
          </cell>
          <cell r="P2379">
            <v>22389776</v>
          </cell>
          <cell r="Q2379">
            <v>22389776</v>
          </cell>
        </row>
        <row r="2380">
          <cell r="J2380">
            <v>22389776</v>
          </cell>
          <cell r="O2380">
            <v>22389776</v>
          </cell>
          <cell r="P2380">
            <v>22389776</v>
          </cell>
          <cell r="Q2380">
            <v>22389776</v>
          </cell>
        </row>
        <row r="2381">
          <cell r="J2381">
            <v>22389776</v>
          </cell>
          <cell r="O2381">
            <v>22389776</v>
          </cell>
          <cell r="P2381">
            <v>22389776</v>
          </cell>
          <cell r="Q2381">
            <v>22389776</v>
          </cell>
        </row>
        <row r="2382">
          <cell r="J2382">
            <v>22389776</v>
          </cell>
          <cell r="O2382">
            <v>22389776</v>
          </cell>
          <cell r="P2382">
            <v>22389776</v>
          </cell>
          <cell r="Q2382">
            <v>22389776</v>
          </cell>
        </row>
        <row r="2383">
          <cell r="J2383">
            <v>22389776</v>
          </cell>
          <cell r="O2383">
            <v>22389776</v>
          </cell>
          <cell r="P2383">
            <v>22389776</v>
          </cell>
          <cell r="Q2383">
            <v>22389776</v>
          </cell>
        </row>
        <row r="2384">
          <cell r="J2384">
            <v>22389776</v>
          </cell>
          <cell r="O2384">
            <v>22389776</v>
          </cell>
          <cell r="P2384">
            <v>22389776</v>
          </cell>
          <cell r="Q2384">
            <v>22389776</v>
          </cell>
        </row>
        <row r="2385">
          <cell r="J2385">
            <v>22389776</v>
          </cell>
          <cell r="O2385">
            <v>22389776</v>
          </cell>
          <cell r="P2385">
            <v>22389776</v>
          </cell>
          <cell r="Q2385">
            <v>22389776</v>
          </cell>
        </row>
        <row r="2386">
          <cell r="J2386">
            <v>22389776</v>
          </cell>
          <cell r="O2386">
            <v>22389776</v>
          </cell>
          <cell r="P2386">
            <v>22389776</v>
          </cell>
          <cell r="Q2386">
            <v>22389776</v>
          </cell>
        </row>
        <row r="2387">
          <cell r="J2387">
            <v>22389776</v>
          </cell>
          <cell r="O2387">
            <v>22389776</v>
          </cell>
          <cell r="P2387">
            <v>22389776</v>
          </cell>
          <cell r="Q2387">
            <v>22389776</v>
          </cell>
        </row>
        <row r="2388">
          <cell r="J2388">
            <v>22389776</v>
          </cell>
          <cell r="O2388">
            <v>22389776</v>
          </cell>
          <cell r="P2388">
            <v>22389776</v>
          </cell>
          <cell r="Q2388">
            <v>22389776</v>
          </cell>
        </row>
        <row r="2389">
          <cell r="J2389">
            <v>22389776</v>
          </cell>
          <cell r="O2389">
            <v>22389776</v>
          </cell>
          <cell r="P2389">
            <v>22389776</v>
          </cell>
          <cell r="Q2389">
            <v>22389776</v>
          </cell>
        </row>
        <row r="2390">
          <cell r="J2390">
            <v>22389776</v>
          </cell>
          <cell r="O2390">
            <v>22389776</v>
          </cell>
          <cell r="P2390">
            <v>22389776</v>
          </cell>
          <cell r="Q2390">
            <v>22389776</v>
          </cell>
        </row>
        <row r="2391">
          <cell r="J2391">
            <v>22389776</v>
          </cell>
          <cell r="O2391">
            <v>22389776</v>
          </cell>
          <cell r="P2391">
            <v>22389776</v>
          </cell>
          <cell r="Q2391">
            <v>22389776</v>
          </cell>
        </row>
        <row r="2392">
          <cell r="J2392">
            <v>22389776</v>
          </cell>
          <cell r="O2392">
            <v>22389776</v>
          </cell>
          <cell r="P2392">
            <v>22389776</v>
          </cell>
          <cell r="Q2392">
            <v>22389776</v>
          </cell>
        </row>
        <row r="2393">
          <cell r="J2393">
            <v>22389776</v>
          </cell>
          <cell r="O2393">
            <v>22389776</v>
          </cell>
          <cell r="P2393">
            <v>22389776</v>
          </cell>
          <cell r="Q2393">
            <v>22389776</v>
          </cell>
        </row>
        <row r="2394">
          <cell r="J2394">
            <v>22389776</v>
          </cell>
          <cell r="O2394">
            <v>22389776</v>
          </cell>
          <cell r="P2394">
            <v>22389776</v>
          </cell>
          <cell r="Q2394">
            <v>22389776</v>
          </cell>
        </row>
        <row r="2395">
          <cell r="J2395">
            <v>22389776</v>
          </cell>
          <cell r="O2395">
            <v>22389776</v>
          </cell>
          <cell r="P2395">
            <v>22389776</v>
          </cell>
          <cell r="Q2395">
            <v>22389776</v>
          </cell>
        </row>
        <row r="2396">
          <cell r="J2396">
            <v>22389776</v>
          </cell>
          <cell r="O2396">
            <v>22389776</v>
          </cell>
          <cell r="P2396">
            <v>22389776</v>
          </cell>
          <cell r="Q2396">
            <v>22389776</v>
          </cell>
        </row>
        <row r="2397">
          <cell r="J2397">
            <v>22389776</v>
          </cell>
          <cell r="O2397">
            <v>22389776</v>
          </cell>
          <cell r="P2397">
            <v>22389776</v>
          </cell>
          <cell r="Q2397">
            <v>22389776</v>
          </cell>
        </row>
        <row r="2398">
          <cell r="J2398">
            <v>22389776</v>
          </cell>
          <cell r="O2398">
            <v>22389776</v>
          </cell>
          <cell r="P2398">
            <v>22389776</v>
          </cell>
          <cell r="Q2398">
            <v>22389776</v>
          </cell>
        </row>
        <row r="2399">
          <cell r="J2399">
            <v>22389776</v>
          </cell>
          <cell r="O2399">
            <v>22389776</v>
          </cell>
          <cell r="P2399">
            <v>22389776</v>
          </cell>
          <cell r="Q2399">
            <v>22389776</v>
          </cell>
        </row>
        <row r="2400">
          <cell r="J2400">
            <v>22389776</v>
          </cell>
          <cell r="O2400">
            <v>22389776</v>
          </cell>
          <cell r="P2400">
            <v>22389776</v>
          </cell>
          <cell r="Q2400">
            <v>22389776</v>
          </cell>
        </row>
        <row r="2401">
          <cell r="J2401">
            <v>22389776</v>
          </cell>
          <cell r="O2401">
            <v>22389776</v>
          </cell>
          <cell r="P2401">
            <v>22389776</v>
          </cell>
          <cell r="Q2401">
            <v>22389776</v>
          </cell>
        </row>
        <row r="2402">
          <cell r="J2402">
            <v>22389776</v>
          </cell>
          <cell r="O2402">
            <v>22389776</v>
          </cell>
          <cell r="P2402">
            <v>22389776</v>
          </cell>
          <cell r="Q2402">
            <v>22389776</v>
          </cell>
        </row>
        <row r="2403">
          <cell r="J2403">
            <v>22389776</v>
          </cell>
          <cell r="O2403">
            <v>22389776</v>
          </cell>
          <cell r="P2403">
            <v>22389776</v>
          </cell>
          <cell r="Q2403">
            <v>22389776</v>
          </cell>
        </row>
        <row r="2404">
          <cell r="J2404">
            <v>22389776</v>
          </cell>
          <cell r="O2404">
            <v>22389776</v>
          </cell>
          <cell r="P2404">
            <v>22389776</v>
          </cell>
          <cell r="Q2404">
            <v>22389776</v>
          </cell>
        </row>
        <row r="2405">
          <cell r="J2405">
            <v>22389776</v>
          </cell>
          <cell r="O2405">
            <v>22389776</v>
          </cell>
          <cell r="P2405">
            <v>22389776</v>
          </cell>
          <cell r="Q2405">
            <v>22389776</v>
          </cell>
        </row>
        <row r="2406">
          <cell r="J2406">
            <v>22389776</v>
          </cell>
          <cell r="O2406">
            <v>22389776</v>
          </cell>
          <cell r="P2406">
            <v>22389776</v>
          </cell>
          <cell r="Q2406">
            <v>22389776</v>
          </cell>
        </row>
        <row r="2407">
          <cell r="J2407">
            <v>22389776</v>
          </cell>
          <cell r="O2407">
            <v>22389776</v>
          </cell>
          <cell r="P2407">
            <v>22389776</v>
          </cell>
          <cell r="Q2407">
            <v>22389776</v>
          </cell>
        </row>
        <row r="2408">
          <cell r="J2408">
            <v>22389776</v>
          </cell>
          <cell r="O2408">
            <v>22389776</v>
          </cell>
          <cell r="P2408">
            <v>22389776</v>
          </cell>
          <cell r="Q2408">
            <v>22389776</v>
          </cell>
        </row>
        <row r="2409">
          <cell r="J2409">
            <v>22389776</v>
          </cell>
          <cell r="O2409">
            <v>22389776</v>
          </cell>
          <cell r="P2409">
            <v>22389776</v>
          </cell>
          <cell r="Q2409">
            <v>22389776</v>
          </cell>
        </row>
        <row r="2410">
          <cell r="J2410">
            <v>22389776</v>
          </cell>
          <cell r="O2410">
            <v>22389776</v>
          </cell>
          <cell r="P2410">
            <v>22389776</v>
          </cell>
          <cell r="Q2410">
            <v>22389776</v>
          </cell>
        </row>
        <row r="2411">
          <cell r="J2411">
            <v>22389776</v>
          </cell>
          <cell r="O2411">
            <v>22389776</v>
          </cell>
          <cell r="P2411">
            <v>22389776</v>
          </cell>
          <cell r="Q2411">
            <v>22389776</v>
          </cell>
        </row>
        <row r="2412">
          <cell r="J2412">
            <v>22389776</v>
          </cell>
          <cell r="O2412">
            <v>22389776</v>
          </cell>
          <cell r="P2412">
            <v>22389776</v>
          </cell>
          <cell r="Q2412">
            <v>22389776</v>
          </cell>
        </row>
        <row r="2413">
          <cell r="J2413">
            <v>22389776</v>
          </cell>
          <cell r="O2413">
            <v>22389776</v>
          </cell>
          <cell r="P2413">
            <v>22389776</v>
          </cell>
          <cell r="Q2413">
            <v>22389776</v>
          </cell>
        </row>
        <row r="2414">
          <cell r="J2414">
            <v>22389776</v>
          </cell>
          <cell r="O2414">
            <v>22389776</v>
          </cell>
          <cell r="P2414">
            <v>22389776</v>
          </cell>
          <cell r="Q2414">
            <v>22389776</v>
          </cell>
        </row>
        <row r="2415">
          <cell r="J2415">
            <v>22389776</v>
          </cell>
          <cell r="O2415">
            <v>22389776</v>
          </cell>
          <cell r="P2415">
            <v>22389776</v>
          </cell>
          <cell r="Q2415">
            <v>22389776</v>
          </cell>
        </row>
        <row r="2416">
          <cell r="J2416">
            <v>22389776</v>
          </cell>
          <cell r="O2416">
            <v>22389776</v>
          </cell>
          <cell r="P2416">
            <v>22389776</v>
          </cell>
          <cell r="Q2416">
            <v>22389776</v>
          </cell>
        </row>
        <row r="2417">
          <cell r="J2417">
            <v>22389776</v>
          </cell>
          <cell r="O2417">
            <v>22389776</v>
          </cell>
          <cell r="P2417">
            <v>22389776</v>
          </cell>
          <cell r="Q2417">
            <v>22389776</v>
          </cell>
        </row>
        <row r="2418">
          <cell r="J2418">
            <v>22389776</v>
          </cell>
          <cell r="O2418">
            <v>22389776</v>
          </cell>
          <cell r="P2418">
            <v>22389776</v>
          </cell>
          <cell r="Q2418">
            <v>22389776</v>
          </cell>
        </row>
        <row r="2419">
          <cell r="J2419">
            <v>22389776</v>
          </cell>
          <cell r="O2419">
            <v>22389776</v>
          </cell>
          <cell r="P2419">
            <v>22389776</v>
          </cell>
          <cell r="Q2419">
            <v>22389776</v>
          </cell>
        </row>
        <row r="2420">
          <cell r="J2420">
            <v>22389776</v>
          </cell>
          <cell r="O2420">
            <v>22389776</v>
          </cell>
          <cell r="P2420">
            <v>22389776</v>
          </cell>
          <cell r="Q2420">
            <v>22389776</v>
          </cell>
        </row>
        <row r="2421">
          <cell r="J2421">
            <v>22389776</v>
          </cell>
          <cell r="O2421">
            <v>22389776</v>
          </cell>
          <cell r="P2421">
            <v>22389776</v>
          </cell>
          <cell r="Q2421">
            <v>22389776</v>
          </cell>
        </row>
        <row r="2422">
          <cell r="J2422">
            <v>22389776</v>
          </cell>
          <cell r="O2422">
            <v>22389776</v>
          </cell>
          <cell r="P2422">
            <v>22389776</v>
          </cell>
          <cell r="Q2422">
            <v>22389776</v>
          </cell>
        </row>
        <row r="2423">
          <cell r="J2423">
            <v>22389776</v>
          </cell>
          <cell r="O2423">
            <v>22389776</v>
          </cell>
          <cell r="P2423">
            <v>22389776</v>
          </cell>
          <cell r="Q2423">
            <v>22389776</v>
          </cell>
        </row>
        <row r="2424">
          <cell r="J2424">
            <v>22389776</v>
          </cell>
          <cell r="O2424">
            <v>22389776</v>
          </cell>
          <cell r="P2424">
            <v>22389776</v>
          </cell>
          <cell r="Q2424">
            <v>22389776</v>
          </cell>
        </row>
        <row r="2425">
          <cell r="J2425">
            <v>22389776</v>
          </cell>
          <cell r="O2425">
            <v>22389776</v>
          </cell>
          <cell r="P2425">
            <v>22389776</v>
          </cell>
          <cell r="Q2425">
            <v>22389776</v>
          </cell>
        </row>
        <row r="2426">
          <cell r="J2426">
            <v>22389776</v>
          </cell>
          <cell r="O2426">
            <v>22389776</v>
          </cell>
          <cell r="P2426">
            <v>22389776</v>
          </cell>
          <cell r="Q2426">
            <v>22389776</v>
          </cell>
        </row>
        <row r="2427">
          <cell r="J2427">
            <v>22389776</v>
          </cell>
          <cell r="O2427">
            <v>22389776</v>
          </cell>
          <cell r="P2427">
            <v>22389776</v>
          </cell>
          <cell r="Q2427">
            <v>22389776</v>
          </cell>
        </row>
        <row r="2428">
          <cell r="J2428">
            <v>22389776</v>
          </cell>
          <cell r="O2428">
            <v>22389776</v>
          </cell>
          <cell r="P2428">
            <v>22389776</v>
          </cell>
          <cell r="Q2428">
            <v>22389776</v>
          </cell>
        </row>
        <row r="2429">
          <cell r="J2429">
            <v>22389776</v>
          </cell>
          <cell r="O2429">
            <v>22389776</v>
          </cell>
          <cell r="P2429">
            <v>22389776</v>
          </cell>
          <cell r="Q2429">
            <v>22389776</v>
          </cell>
        </row>
        <row r="2430">
          <cell r="J2430">
            <v>22389776</v>
          </cell>
          <cell r="O2430">
            <v>22389776</v>
          </cell>
          <cell r="P2430">
            <v>22389776</v>
          </cell>
          <cell r="Q2430">
            <v>22389776</v>
          </cell>
        </row>
        <row r="2431">
          <cell r="J2431">
            <v>22389776</v>
          </cell>
          <cell r="O2431">
            <v>22389776</v>
          </cell>
          <cell r="P2431">
            <v>22389776</v>
          </cell>
          <cell r="Q2431">
            <v>22389776</v>
          </cell>
        </row>
        <row r="2432">
          <cell r="J2432">
            <v>22389776</v>
          </cell>
          <cell r="O2432">
            <v>22389776</v>
          </cell>
          <cell r="P2432">
            <v>22389776</v>
          </cell>
          <cell r="Q2432">
            <v>22389776</v>
          </cell>
        </row>
        <row r="2433">
          <cell r="J2433">
            <v>22389776</v>
          </cell>
          <cell r="O2433">
            <v>22389776</v>
          </cell>
          <cell r="P2433">
            <v>22389776</v>
          </cell>
          <cell r="Q2433">
            <v>22389776</v>
          </cell>
        </row>
        <row r="2434">
          <cell r="J2434">
            <v>22389776</v>
          </cell>
          <cell r="O2434">
            <v>22389776</v>
          </cell>
          <cell r="P2434">
            <v>22389776</v>
          </cell>
          <cell r="Q2434">
            <v>22389776</v>
          </cell>
        </row>
        <row r="2435">
          <cell r="J2435">
            <v>22389776</v>
          </cell>
          <cell r="O2435">
            <v>22389776</v>
          </cell>
          <cell r="P2435">
            <v>22389776</v>
          </cell>
          <cell r="Q2435">
            <v>22389776</v>
          </cell>
        </row>
        <row r="2436">
          <cell r="J2436">
            <v>22389776</v>
          </cell>
          <cell r="O2436">
            <v>22389776</v>
          </cell>
          <cell r="P2436">
            <v>22389776</v>
          </cell>
          <cell r="Q2436">
            <v>22389776</v>
          </cell>
        </row>
        <row r="2437">
          <cell r="J2437">
            <v>22389776</v>
          </cell>
          <cell r="O2437">
            <v>22389776</v>
          </cell>
          <cell r="P2437">
            <v>22389776</v>
          </cell>
          <cell r="Q2437">
            <v>22389776</v>
          </cell>
        </row>
        <row r="2438">
          <cell r="J2438">
            <v>22389776</v>
          </cell>
          <cell r="O2438">
            <v>22389776</v>
          </cell>
          <cell r="P2438">
            <v>22389776</v>
          </cell>
          <cell r="Q2438">
            <v>22389776</v>
          </cell>
        </row>
        <row r="2439">
          <cell r="J2439">
            <v>22389776</v>
          </cell>
          <cell r="O2439">
            <v>22389776</v>
          </cell>
          <cell r="P2439">
            <v>22389776</v>
          </cell>
          <cell r="Q2439">
            <v>22389776</v>
          </cell>
        </row>
        <row r="2440">
          <cell r="J2440">
            <v>22389776</v>
          </cell>
          <cell r="O2440">
            <v>22389776</v>
          </cell>
          <cell r="P2440">
            <v>22389776</v>
          </cell>
          <cell r="Q2440">
            <v>22389776</v>
          </cell>
        </row>
        <row r="2441">
          <cell r="J2441">
            <v>22389776</v>
          </cell>
          <cell r="O2441">
            <v>22389776</v>
          </cell>
          <cell r="P2441">
            <v>22389776</v>
          </cell>
          <cell r="Q2441">
            <v>22389776</v>
          </cell>
        </row>
        <row r="2442">
          <cell r="J2442">
            <v>22389776</v>
          </cell>
          <cell r="O2442">
            <v>22389776</v>
          </cell>
          <cell r="P2442">
            <v>22389776</v>
          </cell>
          <cell r="Q2442">
            <v>22389776</v>
          </cell>
        </row>
        <row r="2443">
          <cell r="J2443">
            <v>22389776</v>
          </cell>
          <cell r="O2443">
            <v>22389776</v>
          </cell>
          <cell r="P2443">
            <v>22389776</v>
          </cell>
          <cell r="Q2443">
            <v>22389776</v>
          </cell>
        </row>
        <row r="2444">
          <cell r="J2444">
            <v>22389776</v>
          </cell>
          <cell r="O2444">
            <v>22389776</v>
          </cell>
          <cell r="P2444">
            <v>22389776</v>
          </cell>
          <cell r="Q2444">
            <v>22389776</v>
          </cell>
        </row>
        <row r="2445">
          <cell r="J2445">
            <v>22389776</v>
          </cell>
          <cell r="O2445">
            <v>22389776</v>
          </cell>
          <cell r="P2445">
            <v>22389776</v>
          </cell>
          <cell r="Q2445">
            <v>22389776</v>
          </cell>
        </row>
        <row r="2446">
          <cell r="J2446">
            <v>22389776</v>
          </cell>
          <cell r="O2446">
            <v>22389776</v>
          </cell>
          <cell r="P2446">
            <v>22389776</v>
          </cell>
          <cell r="Q2446">
            <v>22389776</v>
          </cell>
        </row>
        <row r="2447">
          <cell r="J2447">
            <v>22389776</v>
          </cell>
          <cell r="O2447">
            <v>22389776</v>
          </cell>
          <cell r="P2447">
            <v>22389776</v>
          </cell>
          <cell r="Q2447">
            <v>22389776</v>
          </cell>
        </row>
        <row r="2448">
          <cell r="J2448">
            <v>22389776</v>
          </cell>
          <cell r="O2448">
            <v>22389776</v>
          </cell>
          <cell r="P2448">
            <v>22389776</v>
          </cell>
          <cell r="Q2448">
            <v>22389776</v>
          </cell>
        </row>
        <row r="2449">
          <cell r="J2449">
            <v>22389776</v>
          </cell>
          <cell r="O2449">
            <v>22389776</v>
          </cell>
          <cell r="P2449">
            <v>22389776</v>
          </cell>
          <cell r="Q2449">
            <v>22389776</v>
          </cell>
        </row>
        <row r="2450">
          <cell r="J2450">
            <v>22389776</v>
          </cell>
          <cell r="O2450">
            <v>22389776</v>
          </cell>
          <cell r="P2450">
            <v>22389776</v>
          </cell>
          <cell r="Q2450">
            <v>22389776</v>
          </cell>
        </row>
        <row r="2451">
          <cell r="J2451">
            <v>22389776</v>
          </cell>
          <cell r="O2451">
            <v>22389776</v>
          </cell>
          <cell r="P2451">
            <v>22389776</v>
          </cell>
          <cell r="Q2451">
            <v>22389776</v>
          </cell>
        </row>
        <row r="2452">
          <cell r="J2452">
            <v>22389776</v>
          </cell>
          <cell r="O2452">
            <v>22389776</v>
          </cell>
          <cell r="P2452">
            <v>22389776</v>
          </cell>
          <cell r="Q2452">
            <v>22389776</v>
          </cell>
        </row>
        <row r="2453">
          <cell r="J2453">
            <v>22389776</v>
          </cell>
          <cell r="O2453">
            <v>22389776</v>
          </cell>
          <cell r="P2453">
            <v>22389776</v>
          </cell>
          <cell r="Q2453">
            <v>22389776</v>
          </cell>
        </row>
        <row r="2454">
          <cell r="J2454">
            <v>22389776</v>
          </cell>
          <cell r="O2454">
            <v>22389776</v>
          </cell>
          <cell r="P2454">
            <v>22389776</v>
          </cell>
          <cell r="Q2454">
            <v>22389776</v>
          </cell>
        </row>
        <row r="2455">
          <cell r="J2455">
            <v>22389776</v>
          </cell>
          <cell r="O2455">
            <v>22389776</v>
          </cell>
          <cell r="P2455">
            <v>22389776</v>
          </cell>
          <cell r="Q2455">
            <v>22389776</v>
          </cell>
        </row>
        <row r="2456">
          <cell r="J2456">
            <v>22389776</v>
          </cell>
          <cell r="O2456">
            <v>22389776</v>
          </cell>
          <cell r="P2456">
            <v>22389776</v>
          </cell>
          <cell r="Q2456">
            <v>22389776</v>
          </cell>
        </row>
        <row r="2457">
          <cell r="J2457">
            <v>22389776</v>
          </cell>
          <cell r="O2457">
            <v>22389776</v>
          </cell>
          <cell r="P2457">
            <v>22389776</v>
          </cell>
          <cell r="Q2457">
            <v>22389776</v>
          </cell>
        </row>
        <row r="2458">
          <cell r="J2458">
            <v>22389776</v>
          </cell>
          <cell r="O2458">
            <v>22389776</v>
          </cell>
          <cell r="P2458">
            <v>22389776</v>
          </cell>
          <cell r="Q2458">
            <v>22389776</v>
          </cell>
        </row>
        <row r="2459">
          <cell r="J2459">
            <v>22389776</v>
          </cell>
          <cell r="O2459">
            <v>22389776</v>
          </cell>
          <cell r="P2459">
            <v>22389776</v>
          </cell>
          <cell r="Q2459">
            <v>22389776</v>
          </cell>
        </row>
        <row r="2460">
          <cell r="J2460">
            <v>22389776</v>
          </cell>
          <cell r="O2460">
            <v>22389776</v>
          </cell>
          <cell r="P2460">
            <v>22389776</v>
          </cell>
          <cell r="Q2460">
            <v>22389776</v>
          </cell>
        </row>
        <row r="2461">
          <cell r="J2461">
            <v>22389776</v>
          </cell>
          <cell r="O2461">
            <v>22389776</v>
          </cell>
          <cell r="P2461">
            <v>22389776</v>
          </cell>
          <cell r="Q2461">
            <v>22389776</v>
          </cell>
        </row>
        <row r="2462">
          <cell r="J2462">
            <v>22389776</v>
          </cell>
          <cell r="O2462">
            <v>22389776</v>
          </cell>
          <cell r="P2462">
            <v>22389776</v>
          </cell>
          <cell r="Q2462">
            <v>22389776</v>
          </cell>
        </row>
        <row r="2463">
          <cell r="J2463">
            <v>22389776</v>
          </cell>
          <cell r="O2463">
            <v>22389776</v>
          </cell>
          <cell r="P2463">
            <v>22389776</v>
          </cell>
          <cell r="Q2463">
            <v>22389776</v>
          </cell>
        </row>
        <row r="2464">
          <cell r="J2464">
            <v>22389776</v>
          </cell>
          <cell r="O2464">
            <v>22389776</v>
          </cell>
          <cell r="P2464">
            <v>22389776</v>
          </cell>
          <cell r="Q2464">
            <v>22389776</v>
          </cell>
        </row>
        <row r="2465">
          <cell r="J2465">
            <v>22389776</v>
          </cell>
          <cell r="O2465">
            <v>22389776</v>
          </cell>
          <cell r="P2465">
            <v>22389776</v>
          </cell>
          <cell r="Q2465">
            <v>22389776</v>
          </cell>
        </row>
        <row r="2466">
          <cell r="J2466">
            <v>22389776</v>
          </cell>
          <cell r="O2466">
            <v>22389776</v>
          </cell>
          <cell r="P2466">
            <v>22389776</v>
          </cell>
          <cell r="Q2466">
            <v>22389776</v>
          </cell>
        </row>
        <row r="2467">
          <cell r="J2467">
            <v>22389776</v>
          </cell>
          <cell r="O2467">
            <v>22389776</v>
          </cell>
          <cell r="P2467">
            <v>22389776</v>
          </cell>
          <cell r="Q2467">
            <v>22389776</v>
          </cell>
        </row>
        <row r="2468">
          <cell r="J2468">
            <v>22389776</v>
          </cell>
          <cell r="O2468">
            <v>22389776</v>
          </cell>
          <cell r="P2468">
            <v>22389776</v>
          </cell>
          <cell r="Q2468">
            <v>22389776</v>
          </cell>
        </row>
        <row r="2469">
          <cell r="J2469">
            <v>22389776</v>
          </cell>
          <cell r="O2469">
            <v>22389776</v>
          </cell>
          <cell r="P2469">
            <v>22389776</v>
          </cell>
          <cell r="Q2469">
            <v>22389776</v>
          </cell>
        </row>
        <row r="2470">
          <cell r="J2470">
            <v>22389776</v>
          </cell>
          <cell r="O2470">
            <v>22389776</v>
          </cell>
          <cell r="P2470">
            <v>22389776</v>
          </cell>
          <cell r="Q2470">
            <v>22389776</v>
          </cell>
        </row>
        <row r="2471">
          <cell r="J2471">
            <v>22389776</v>
          </cell>
          <cell r="O2471">
            <v>22389776</v>
          </cell>
          <cell r="P2471">
            <v>22389776</v>
          </cell>
          <cell r="Q2471">
            <v>22389776</v>
          </cell>
        </row>
        <row r="2472">
          <cell r="J2472">
            <v>22389776</v>
          </cell>
          <cell r="O2472">
            <v>22389776</v>
          </cell>
          <cell r="P2472">
            <v>22389776</v>
          </cell>
          <cell r="Q2472">
            <v>22389776</v>
          </cell>
        </row>
        <row r="2473">
          <cell r="J2473">
            <v>22389776</v>
          </cell>
          <cell r="O2473">
            <v>22389776</v>
          </cell>
          <cell r="P2473">
            <v>22389776</v>
          </cell>
          <cell r="Q2473">
            <v>22389776</v>
          </cell>
        </row>
        <row r="2474">
          <cell r="J2474">
            <v>22389776</v>
          </cell>
          <cell r="O2474">
            <v>22389776</v>
          </cell>
          <cell r="P2474">
            <v>22389776</v>
          </cell>
          <cell r="Q2474">
            <v>22389776</v>
          </cell>
        </row>
        <row r="2475">
          <cell r="J2475">
            <v>22389776</v>
          </cell>
          <cell r="O2475">
            <v>22389776</v>
          </cell>
          <cell r="P2475">
            <v>22389776</v>
          </cell>
          <cell r="Q2475">
            <v>22389776</v>
          </cell>
        </row>
        <row r="2476">
          <cell r="J2476">
            <v>22389776</v>
          </cell>
          <cell r="O2476">
            <v>22389776</v>
          </cell>
          <cell r="P2476">
            <v>22389776</v>
          </cell>
          <cell r="Q2476">
            <v>22389776</v>
          </cell>
        </row>
        <row r="2477">
          <cell r="J2477">
            <v>22389776</v>
          </cell>
          <cell r="O2477">
            <v>22389776</v>
          </cell>
          <cell r="P2477">
            <v>22389776</v>
          </cell>
          <cell r="Q2477">
            <v>22389776</v>
          </cell>
        </row>
        <row r="2478">
          <cell r="J2478">
            <v>22389776</v>
          </cell>
          <cell r="O2478">
            <v>22389776</v>
          </cell>
          <cell r="P2478">
            <v>22389776</v>
          </cell>
          <cell r="Q2478">
            <v>22389776</v>
          </cell>
        </row>
        <row r="2479">
          <cell r="J2479">
            <v>22389776</v>
          </cell>
          <cell r="O2479">
            <v>22389776</v>
          </cell>
          <cell r="P2479">
            <v>22389776</v>
          </cell>
          <cell r="Q2479">
            <v>22389776</v>
          </cell>
        </row>
        <row r="2480">
          <cell r="J2480">
            <v>22389776</v>
          </cell>
          <cell r="O2480">
            <v>22389776</v>
          </cell>
          <cell r="P2480">
            <v>22389776</v>
          </cell>
          <cell r="Q2480">
            <v>22389776</v>
          </cell>
        </row>
        <row r="2481">
          <cell r="J2481">
            <v>22389776</v>
          </cell>
          <cell r="O2481">
            <v>22389776</v>
          </cell>
          <cell r="P2481">
            <v>22389776</v>
          </cell>
          <cell r="Q2481">
            <v>22389776</v>
          </cell>
        </row>
        <row r="2482">
          <cell r="J2482">
            <v>22389776</v>
          </cell>
          <cell r="O2482">
            <v>22389776</v>
          </cell>
          <cell r="P2482">
            <v>22389776</v>
          </cell>
          <cell r="Q2482">
            <v>22389776</v>
          </cell>
        </row>
        <row r="2483">
          <cell r="J2483">
            <v>22389776</v>
          </cell>
          <cell r="O2483">
            <v>22389776</v>
          </cell>
          <cell r="P2483">
            <v>22389776</v>
          </cell>
          <cell r="Q2483">
            <v>22389776</v>
          </cell>
        </row>
        <row r="2484">
          <cell r="J2484">
            <v>22389776</v>
          </cell>
          <cell r="O2484">
            <v>22389776</v>
          </cell>
          <cell r="P2484">
            <v>22389776</v>
          </cell>
          <cell r="Q2484">
            <v>22389776</v>
          </cell>
        </row>
        <row r="2485">
          <cell r="J2485">
            <v>22389776</v>
          </cell>
          <cell r="O2485">
            <v>22389776</v>
          </cell>
          <cell r="P2485">
            <v>22389776</v>
          </cell>
          <cell r="Q2485">
            <v>22389776</v>
          </cell>
        </row>
        <row r="2486">
          <cell r="J2486">
            <v>22389776</v>
          </cell>
          <cell r="O2486">
            <v>22389776</v>
          </cell>
          <cell r="P2486">
            <v>22389776</v>
          </cell>
          <cell r="Q2486">
            <v>22389776</v>
          </cell>
        </row>
        <row r="2487">
          <cell r="J2487">
            <v>22389776</v>
          </cell>
          <cell r="O2487">
            <v>22389776</v>
          </cell>
          <cell r="P2487">
            <v>22389776</v>
          </cell>
          <cell r="Q2487">
            <v>22389776</v>
          </cell>
        </row>
        <row r="2488">
          <cell r="J2488">
            <v>22389776</v>
          </cell>
          <cell r="O2488">
            <v>22389776</v>
          </cell>
          <cell r="P2488">
            <v>22389776</v>
          </cell>
          <cell r="Q2488">
            <v>22389776</v>
          </cell>
        </row>
        <row r="2489">
          <cell r="J2489">
            <v>22389776</v>
          </cell>
          <cell r="O2489">
            <v>22389776</v>
          </cell>
          <cell r="P2489">
            <v>22389776</v>
          </cell>
          <cell r="Q2489">
            <v>22389776</v>
          </cell>
        </row>
        <row r="2490">
          <cell r="J2490">
            <v>22389776</v>
          </cell>
          <cell r="O2490">
            <v>22389776</v>
          </cell>
          <cell r="P2490">
            <v>22389776</v>
          </cell>
          <cell r="Q2490">
            <v>22389776</v>
          </cell>
        </row>
        <row r="2491">
          <cell r="J2491">
            <v>22389776</v>
          </cell>
          <cell r="O2491">
            <v>22389776</v>
          </cell>
          <cell r="P2491">
            <v>22389776</v>
          </cell>
          <cell r="Q2491">
            <v>22389776</v>
          </cell>
        </row>
        <row r="2492">
          <cell r="J2492">
            <v>22389776</v>
          </cell>
          <cell r="O2492">
            <v>22389776</v>
          </cell>
          <cell r="P2492">
            <v>22389776</v>
          </cell>
          <cell r="Q2492">
            <v>22389776</v>
          </cell>
        </row>
        <row r="2493">
          <cell r="J2493">
            <v>22389776</v>
          </cell>
          <cell r="O2493">
            <v>22389776</v>
          </cell>
          <cell r="P2493">
            <v>22389776</v>
          </cell>
          <cell r="Q2493">
            <v>22389776</v>
          </cell>
        </row>
        <row r="2494">
          <cell r="J2494">
            <v>22389776</v>
          </cell>
          <cell r="O2494">
            <v>22389776</v>
          </cell>
          <cell r="P2494">
            <v>22389776</v>
          </cell>
          <cell r="Q2494">
            <v>22389776</v>
          </cell>
        </row>
        <row r="2495">
          <cell r="J2495">
            <v>22389776</v>
          </cell>
          <cell r="O2495">
            <v>22389776</v>
          </cell>
          <cell r="P2495">
            <v>22389776</v>
          </cell>
          <cell r="Q2495">
            <v>22389776</v>
          </cell>
        </row>
        <row r="2496">
          <cell r="J2496">
            <v>22389776</v>
          </cell>
          <cell r="O2496">
            <v>22389776</v>
          </cell>
          <cell r="P2496">
            <v>22389776</v>
          </cell>
          <cell r="Q2496">
            <v>22389776</v>
          </cell>
        </row>
        <row r="2497">
          <cell r="J2497">
            <v>22389776</v>
          </cell>
          <cell r="O2497">
            <v>22389776</v>
          </cell>
          <cell r="P2497">
            <v>22389776</v>
          </cell>
          <cell r="Q2497">
            <v>22389776</v>
          </cell>
        </row>
        <row r="2498">
          <cell r="J2498">
            <v>22389776</v>
          </cell>
          <cell r="O2498">
            <v>22389776</v>
          </cell>
          <cell r="P2498">
            <v>22389776</v>
          </cell>
          <cell r="Q2498">
            <v>22389776</v>
          </cell>
        </row>
        <row r="2499">
          <cell r="J2499">
            <v>22389776</v>
          </cell>
          <cell r="O2499">
            <v>22389776</v>
          </cell>
          <cell r="P2499">
            <v>22389776</v>
          </cell>
          <cell r="Q2499">
            <v>22389776</v>
          </cell>
        </row>
        <row r="2500">
          <cell r="J2500">
            <v>22389776</v>
          </cell>
          <cell r="O2500">
            <v>22389776</v>
          </cell>
          <cell r="P2500">
            <v>22389776</v>
          </cell>
          <cell r="Q2500">
            <v>22389776</v>
          </cell>
        </row>
        <row r="2501">
          <cell r="J2501">
            <v>22389776</v>
          </cell>
          <cell r="O2501">
            <v>22389776</v>
          </cell>
          <cell r="P2501">
            <v>22389776</v>
          </cell>
          <cell r="Q2501">
            <v>22389776</v>
          </cell>
        </row>
        <row r="2502">
          <cell r="J2502">
            <v>22389776</v>
          </cell>
          <cell r="O2502">
            <v>22389776</v>
          </cell>
          <cell r="P2502">
            <v>22389776</v>
          </cell>
          <cell r="Q2502">
            <v>22389776</v>
          </cell>
        </row>
        <row r="2503">
          <cell r="J2503">
            <v>22389776</v>
          </cell>
          <cell r="O2503">
            <v>22389776</v>
          </cell>
          <cell r="P2503">
            <v>22389776</v>
          </cell>
          <cell r="Q2503">
            <v>22389776</v>
          </cell>
        </row>
        <row r="2504">
          <cell r="J2504">
            <v>22389776</v>
          </cell>
          <cell r="O2504">
            <v>22389776</v>
          </cell>
          <cell r="P2504">
            <v>22389776</v>
          </cell>
          <cell r="Q2504">
            <v>22389776</v>
          </cell>
        </row>
        <row r="2505">
          <cell r="J2505">
            <v>22389776</v>
          </cell>
          <cell r="O2505">
            <v>22389776</v>
          </cell>
          <cell r="P2505">
            <v>22389776</v>
          </cell>
          <cell r="Q2505">
            <v>22389776</v>
          </cell>
        </row>
        <row r="2506">
          <cell r="J2506">
            <v>22389776</v>
          </cell>
          <cell r="O2506">
            <v>22389776</v>
          </cell>
          <cell r="P2506">
            <v>22389776</v>
          </cell>
          <cell r="Q2506">
            <v>22389776</v>
          </cell>
        </row>
        <row r="2507">
          <cell r="J2507">
            <v>22389776</v>
          </cell>
          <cell r="O2507">
            <v>22389776</v>
          </cell>
          <cell r="P2507">
            <v>22389776</v>
          </cell>
          <cell r="Q2507">
            <v>22389776</v>
          </cell>
        </row>
        <row r="2508">
          <cell r="J2508">
            <v>22389776</v>
          </cell>
          <cell r="O2508">
            <v>22389776</v>
          </cell>
          <cell r="P2508">
            <v>22389776</v>
          </cell>
          <cell r="Q2508">
            <v>22389776</v>
          </cell>
        </row>
        <row r="2509">
          <cell r="J2509">
            <v>22389776</v>
          </cell>
          <cell r="O2509">
            <v>22389776</v>
          </cell>
          <cell r="P2509">
            <v>22389776</v>
          </cell>
          <cell r="Q2509">
            <v>22389776</v>
          </cell>
        </row>
        <row r="2510">
          <cell r="J2510">
            <v>22389776</v>
          </cell>
          <cell r="O2510">
            <v>22389776</v>
          </cell>
          <cell r="P2510">
            <v>22389776</v>
          </cell>
          <cell r="Q2510">
            <v>22389776</v>
          </cell>
        </row>
        <row r="2511">
          <cell r="J2511">
            <v>22389776</v>
          </cell>
          <cell r="O2511">
            <v>22389776</v>
          </cell>
          <cell r="P2511">
            <v>22389776</v>
          </cell>
          <cell r="Q2511">
            <v>22389776</v>
          </cell>
        </row>
        <row r="2512">
          <cell r="J2512">
            <v>22389776</v>
          </cell>
          <cell r="O2512">
            <v>22389776</v>
          </cell>
          <cell r="P2512">
            <v>22389776</v>
          </cell>
          <cell r="Q2512">
            <v>22389776</v>
          </cell>
        </row>
        <row r="2513">
          <cell r="J2513">
            <v>22389776</v>
          </cell>
          <cell r="O2513">
            <v>22389776</v>
          </cell>
          <cell r="P2513">
            <v>22389776</v>
          </cell>
          <cell r="Q2513">
            <v>22389776</v>
          </cell>
        </row>
        <row r="2514">
          <cell r="J2514">
            <v>22389776</v>
          </cell>
          <cell r="O2514">
            <v>22389776</v>
          </cell>
          <cell r="P2514">
            <v>22389776</v>
          </cell>
          <cell r="Q2514">
            <v>22389776</v>
          </cell>
        </row>
        <row r="2515">
          <cell r="J2515">
            <v>22389776</v>
          </cell>
          <cell r="O2515">
            <v>22389776</v>
          </cell>
          <cell r="P2515">
            <v>22389776</v>
          </cell>
          <cell r="Q2515">
            <v>22389776</v>
          </cell>
        </row>
        <row r="2516">
          <cell r="J2516">
            <v>22389776</v>
          </cell>
          <cell r="O2516">
            <v>22389776</v>
          </cell>
          <cell r="P2516">
            <v>22389776</v>
          </cell>
          <cell r="Q2516">
            <v>22389776</v>
          </cell>
        </row>
        <row r="2517">
          <cell r="J2517">
            <v>22389776</v>
          </cell>
          <cell r="O2517">
            <v>22389776</v>
          </cell>
          <cell r="P2517">
            <v>22389776</v>
          </cell>
          <cell r="Q2517">
            <v>22389776</v>
          </cell>
        </row>
        <row r="2518">
          <cell r="J2518">
            <v>22389776</v>
          </cell>
          <cell r="O2518">
            <v>22389776</v>
          </cell>
          <cell r="P2518">
            <v>22389776</v>
          </cell>
          <cell r="Q2518">
            <v>22389776</v>
          </cell>
        </row>
        <row r="2519">
          <cell r="J2519">
            <v>22389776</v>
          </cell>
          <cell r="O2519">
            <v>22389776</v>
          </cell>
          <cell r="P2519">
            <v>22389776</v>
          </cell>
          <cell r="Q2519">
            <v>22389776</v>
          </cell>
        </row>
        <row r="2520">
          <cell r="J2520">
            <v>22389776</v>
          </cell>
          <cell r="O2520">
            <v>22389776</v>
          </cell>
          <cell r="P2520">
            <v>22389776</v>
          </cell>
          <cell r="Q2520">
            <v>22389776</v>
          </cell>
        </row>
        <row r="2521">
          <cell r="J2521">
            <v>22389776</v>
          </cell>
          <cell r="O2521">
            <v>22389776</v>
          </cell>
          <cell r="P2521">
            <v>22389776</v>
          </cell>
          <cell r="Q2521">
            <v>22389776</v>
          </cell>
        </row>
        <row r="2522">
          <cell r="J2522">
            <v>22389776</v>
          </cell>
          <cell r="O2522">
            <v>22389776</v>
          </cell>
          <cell r="P2522">
            <v>22389776</v>
          </cell>
          <cell r="Q2522">
            <v>22389776</v>
          </cell>
        </row>
        <row r="2523">
          <cell r="J2523">
            <v>22389776</v>
          </cell>
          <cell r="O2523">
            <v>22389776</v>
          </cell>
          <cell r="P2523">
            <v>22389776</v>
          </cell>
          <cell r="Q2523">
            <v>22389776</v>
          </cell>
        </row>
        <row r="2524">
          <cell r="J2524">
            <v>22389776</v>
          </cell>
          <cell r="O2524">
            <v>22389776</v>
          </cell>
          <cell r="P2524">
            <v>22389776</v>
          </cell>
          <cell r="Q2524">
            <v>22389776</v>
          </cell>
        </row>
        <row r="2525">
          <cell r="J2525">
            <v>22389776</v>
          </cell>
          <cell r="O2525">
            <v>22389776</v>
          </cell>
          <cell r="P2525">
            <v>22389776</v>
          </cell>
          <cell r="Q2525">
            <v>22389776</v>
          </cell>
        </row>
        <row r="2526">
          <cell r="J2526">
            <v>22389776</v>
          </cell>
          <cell r="O2526">
            <v>22389776</v>
          </cell>
          <cell r="P2526">
            <v>22389776</v>
          </cell>
          <cell r="Q2526">
            <v>22389776</v>
          </cell>
        </row>
        <row r="2527">
          <cell r="J2527">
            <v>22389776</v>
          </cell>
          <cell r="O2527">
            <v>22389776</v>
          </cell>
          <cell r="P2527">
            <v>22389776</v>
          </cell>
          <cell r="Q2527">
            <v>22389776</v>
          </cell>
        </row>
        <row r="2528">
          <cell r="J2528">
            <v>22389776</v>
          </cell>
          <cell r="O2528">
            <v>22389776</v>
          </cell>
          <cell r="P2528">
            <v>22389776</v>
          </cell>
          <cell r="Q2528">
            <v>22389776</v>
          </cell>
        </row>
        <row r="2529">
          <cell r="J2529">
            <v>22389776</v>
          </cell>
          <cell r="O2529">
            <v>22389776</v>
          </cell>
          <cell r="P2529">
            <v>22389776</v>
          </cell>
          <cell r="Q2529">
            <v>22389776</v>
          </cell>
        </row>
        <row r="2530">
          <cell r="J2530">
            <v>22389776</v>
          </cell>
          <cell r="O2530">
            <v>22389776</v>
          </cell>
          <cell r="P2530">
            <v>22389776</v>
          </cell>
          <cell r="Q2530">
            <v>22389776</v>
          </cell>
        </row>
        <row r="2531">
          <cell r="J2531">
            <v>22389776</v>
          </cell>
          <cell r="O2531">
            <v>22389776</v>
          </cell>
          <cell r="P2531">
            <v>22389776</v>
          </cell>
          <cell r="Q2531">
            <v>22389776</v>
          </cell>
        </row>
        <row r="2532">
          <cell r="J2532">
            <v>22389776</v>
          </cell>
          <cell r="O2532">
            <v>22389776</v>
          </cell>
          <cell r="P2532">
            <v>22389776</v>
          </cell>
          <cell r="Q2532">
            <v>22389776</v>
          </cell>
        </row>
        <row r="2533">
          <cell r="J2533">
            <v>22389776</v>
          </cell>
          <cell r="O2533">
            <v>22389776</v>
          </cell>
          <cell r="P2533">
            <v>22389776</v>
          </cell>
          <cell r="Q2533">
            <v>22389776</v>
          </cell>
        </row>
        <row r="2534">
          <cell r="J2534">
            <v>22389776</v>
          </cell>
          <cell r="O2534">
            <v>22389776</v>
          </cell>
          <cell r="P2534">
            <v>22389776</v>
          </cell>
          <cell r="Q2534">
            <v>22389776</v>
          </cell>
        </row>
        <row r="2535">
          <cell r="J2535">
            <v>22389776</v>
          </cell>
          <cell r="O2535">
            <v>22389776</v>
          </cell>
          <cell r="P2535">
            <v>22389776</v>
          </cell>
          <cell r="Q2535">
            <v>22389776</v>
          </cell>
        </row>
        <row r="2536">
          <cell r="J2536">
            <v>22389776</v>
          </cell>
          <cell r="O2536">
            <v>22389776</v>
          </cell>
          <cell r="P2536">
            <v>22389776</v>
          </cell>
          <cell r="Q2536">
            <v>22389776</v>
          </cell>
        </row>
        <row r="2537">
          <cell r="J2537">
            <v>22389776</v>
          </cell>
          <cell r="O2537">
            <v>22389776</v>
          </cell>
          <cell r="P2537">
            <v>22389776</v>
          </cell>
          <cell r="Q2537">
            <v>22389776</v>
          </cell>
        </row>
        <row r="2538">
          <cell r="J2538">
            <v>22389776</v>
          </cell>
          <cell r="O2538">
            <v>22389776</v>
          </cell>
          <cell r="P2538">
            <v>22389776</v>
          </cell>
          <cell r="Q2538">
            <v>22389776</v>
          </cell>
        </row>
        <row r="2539">
          <cell r="J2539">
            <v>22389776</v>
          </cell>
          <cell r="O2539">
            <v>22389776</v>
          </cell>
          <cell r="P2539">
            <v>22389776</v>
          </cell>
          <cell r="Q2539">
            <v>22389776</v>
          </cell>
        </row>
        <row r="2540">
          <cell r="J2540">
            <v>22389776</v>
          </cell>
          <cell r="O2540">
            <v>22389776</v>
          </cell>
          <cell r="P2540">
            <v>22389776</v>
          </cell>
          <cell r="Q2540">
            <v>22389776</v>
          </cell>
        </row>
        <row r="2541">
          <cell r="J2541">
            <v>22389776</v>
          </cell>
          <cell r="O2541">
            <v>22389776</v>
          </cell>
          <cell r="P2541">
            <v>22389776</v>
          </cell>
          <cell r="Q2541">
            <v>22389776</v>
          </cell>
        </row>
        <row r="2542">
          <cell r="J2542">
            <v>22389776</v>
          </cell>
          <cell r="O2542">
            <v>22389776</v>
          </cell>
          <cell r="P2542">
            <v>22389776</v>
          </cell>
          <cell r="Q2542">
            <v>22389776</v>
          </cell>
        </row>
        <row r="2543">
          <cell r="J2543">
            <v>22389776</v>
          </cell>
          <cell r="O2543">
            <v>22389776</v>
          </cell>
          <cell r="P2543">
            <v>22389776</v>
          </cell>
          <cell r="Q2543">
            <v>22389776</v>
          </cell>
        </row>
        <row r="2544">
          <cell r="J2544">
            <v>22389776</v>
          </cell>
          <cell r="O2544">
            <v>22389776</v>
          </cell>
          <cell r="P2544">
            <v>22389776</v>
          </cell>
          <cell r="Q2544">
            <v>22389776</v>
          </cell>
        </row>
        <row r="2545">
          <cell r="J2545">
            <v>22389776</v>
          </cell>
          <cell r="O2545">
            <v>22389776</v>
          </cell>
          <cell r="P2545">
            <v>22389776</v>
          </cell>
          <cell r="Q2545">
            <v>22389776</v>
          </cell>
        </row>
        <row r="2546">
          <cell r="J2546">
            <v>22389776</v>
          </cell>
          <cell r="O2546">
            <v>22389776</v>
          </cell>
          <cell r="P2546">
            <v>22389776</v>
          </cell>
          <cell r="Q2546">
            <v>22389776</v>
          </cell>
        </row>
        <row r="2547">
          <cell r="J2547">
            <v>22389776</v>
          </cell>
          <cell r="O2547">
            <v>22389776</v>
          </cell>
          <cell r="P2547">
            <v>22389776</v>
          </cell>
          <cell r="Q2547">
            <v>22389776</v>
          </cell>
        </row>
        <row r="2548">
          <cell r="J2548">
            <v>22389776</v>
          </cell>
          <cell r="O2548">
            <v>22389776</v>
          </cell>
          <cell r="P2548">
            <v>22389776</v>
          </cell>
          <cell r="Q2548">
            <v>22389776</v>
          </cell>
        </row>
        <row r="2549">
          <cell r="J2549">
            <v>22389776</v>
          </cell>
          <cell r="O2549">
            <v>22389776</v>
          </cell>
          <cell r="P2549">
            <v>22389776</v>
          </cell>
          <cell r="Q2549">
            <v>22389776</v>
          </cell>
        </row>
        <row r="2550">
          <cell r="J2550">
            <v>22389776</v>
          </cell>
          <cell r="O2550">
            <v>22389776</v>
          </cell>
          <cell r="P2550">
            <v>22389776</v>
          </cell>
          <cell r="Q2550">
            <v>22389776</v>
          </cell>
        </row>
        <row r="2551">
          <cell r="J2551">
            <v>22389776</v>
          </cell>
          <cell r="O2551">
            <v>22389776</v>
          </cell>
          <cell r="P2551">
            <v>22389776</v>
          </cell>
          <cell r="Q2551">
            <v>22389776</v>
          </cell>
        </row>
        <row r="2552">
          <cell r="J2552">
            <v>22389776</v>
          </cell>
          <cell r="O2552">
            <v>22389776</v>
          </cell>
          <cell r="P2552">
            <v>22389776</v>
          </cell>
          <cell r="Q2552">
            <v>22389776</v>
          </cell>
        </row>
        <row r="2553">
          <cell r="J2553">
            <v>22389776</v>
          </cell>
          <cell r="O2553">
            <v>22389776</v>
          </cell>
          <cell r="P2553">
            <v>22389776</v>
          </cell>
          <cell r="Q2553">
            <v>22389776</v>
          </cell>
        </row>
        <row r="2554">
          <cell r="J2554">
            <v>22389776</v>
          </cell>
          <cell r="O2554">
            <v>22389776</v>
          </cell>
          <cell r="P2554">
            <v>22389776</v>
          </cell>
          <cell r="Q2554">
            <v>22389776</v>
          </cell>
        </row>
        <row r="2555">
          <cell r="J2555">
            <v>22389776</v>
          </cell>
          <cell r="O2555">
            <v>22389776</v>
          </cell>
          <cell r="P2555">
            <v>22389776</v>
          </cell>
          <cell r="Q2555">
            <v>22389776</v>
          </cell>
        </row>
        <row r="2556">
          <cell r="J2556">
            <v>22389776</v>
          </cell>
          <cell r="O2556">
            <v>22389776</v>
          </cell>
          <cell r="P2556">
            <v>22389776</v>
          </cell>
          <cell r="Q2556">
            <v>22389776</v>
          </cell>
        </row>
        <row r="2557">
          <cell r="J2557">
            <v>22389776</v>
          </cell>
          <cell r="O2557">
            <v>22389776</v>
          </cell>
          <cell r="P2557">
            <v>22389776</v>
          </cell>
          <cell r="Q2557">
            <v>22389776</v>
          </cell>
        </row>
        <row r="2558">
          <cell r="J2558">
            <v>22389776</v>
          </cell>
          <cell r="O2558">
            <v>22389776</v>
          </cell>
          <cell r="P2558">
            <v>22389776</v>
          </cell>
          <cell r="Q2558">
            <v>22389776</v>
          </cell>
        </row>
        <row r="2559">
          <cell r="J2559">
            <v>22389776</v>
          </cell>
          <cell r="O2559">
            <v>22389776</v>
          </cell>
          <cell r="P2559">
            <v>22389776</v>
          </cell>
          <cell r="Q2559">
            <v>22389776</v>
          </cell>
        </row>
        <row r="2560">
          <cell r="J2560">
            <v>22389776</v>
          </cell>
          <cell r="O2560">
            <v>22389776</v>
          </cell>
          <cell r="P2560">
            <v>22389776</v>
          </cell>
          <cell r="Q2560">
            <v>22389776</v>
          </cell>
        </row>
        <row r="2561">
          <cell r="J2561">
            <v>22389776</v>
          </cell>
          <cell r="O2561">
            <v>22389776</v>
          </cell>
          <cell r="P2561">
            <v>22389776</v>
          </cell>
          <cell r="Q2561">
            <v>22389776</v>
          </cell>
        </row>
        <row r="2562">
          <cell r="J2562">
            <v>22389776</v>
          </cell>
          <cell r="O2562">
            <v>22389776</v>
          </cell>
          <cell r="P2562">
            <v>22389776</v>
          </cell>
          <cell r="Q2562">
            <v>22389776</v>
          </cell>
        </row>
        <row r="2563">
          <cell r="J2563">
            <v>22389776</v>
          </cell>
          <cell r="O2563">
            <v>22389776</v>
          </cell>
          <cell r="P2563">
            <v>22389776</v>
          </cell>
          <cell r="Q2563">
            <v>22389776</v>
          </cell>
        </row>
        <row r="2564">
          <cell r="J2564">
            <v>22389776</v>
          </cell>
          <cell r="O2564">
            <v>22389776</v>
          </cell>
          <cell r="P2564">
            <v>22389776</v>
          </cell>
          <cell r="Q2564">
            <v>22389776</v>
          </cell>
        </row>
        <row r="2565">
          <cell r="J2565">
            <v>22389776</v>
          </cell>
          <cell r="O2565">
            <v>22389776</v>
          </cell>
          <cell r="P2565">
            <v>22389776</v>
          </cell>
          <cell r="Q2565">
            <v>22389776</v>
          </cell>
        </row>
        <row r="2566">
          <cell r="J2566">
            <v>22389776</v>
          </cell>
          <cell r="O2566">
            <v>22389776</v>
          </cell>
          <cell r="P2566">
            <v>22389776</v>
          </cell>
          <cell r="Q2566">
            <v>22389776</v>
          </cell>
        </row>
        <row r="2567">
          <cell r="J2567">
            <v>22389776</v>
          </cell>
          <cell r="O2567">
            <v>22389776</v>
          </cell>
          <cell r="P2567">
            <v>22389776</v>
          </cell>
          <cell r="Q2567">
            <v>22389776</v>
          </cell>
        </row>
        <row r="2568">
          <cell r="J2568">
            <v>22389776</v>
          </cell>
          <cell r="O2568">
            <v>22389776</v>
          </cell>
          <cell r="P2568">
            <v>22389776</v>
          </cell>
          <cell r="Q2568">
            <v>22389776</v>
          </cell>
        </row>
        <row r="2569">
          <cell r="J2569">
            <v>22389776</v>
          </cell>
          <cell r="O2569">
            <v>22389776</v>
          </cell>
          <cell r="P2569">
            <v>22389776</v>
          </cell>
          <cell r="Q2569">
            <v>22389776</v>
          </cell>
        </row>
        <row r="2570">
          <cell r="J2570">
            <v>22389776</v>
          </cell>
          <cell r="O2570">
            <v>22389776</v>
          </cell>
          <cell r="P2570">
            <v>22389776</v>
          </cell>
          <cell r="Q2570">
            <v>22389776</v>
          </cell>
        </row>
        <row r="2571">
          <cell r="J2571">
            <v>22389776</v>
          </cell>
          <cell r="O2571">
            <v>22389776</v>
          </cell>
          <cell r="P2571">
            <v>22389776</v>
          </cell>
          <cell r="Q2571">
            <v>22389776</v>
          </cell>
        </row>
        <row r="2572">
          <cell r="J2572">
            <v>22389776</v>
          </cell>
          <cell r="O2572">
            <v>22389776</v>
          </cell>
          <cell r="P2572">
            <v>22389776</v>
          </cell>
          <cell r="Q2572">
            <v>22389776</v>
          </cell>
        </row>
        <row r="2573">
          <cell r="J2573">
            <v>22389776</v>
          </cell>
          <cell r="O2573">
            <v>22389776</v>
          </cell>
          <cell r="P2573">
            <v>22389776</v>
          </cell>
          <cell r="Q2573">
            <v>22389776</v>
          </cell>
        </row>
        <row r="2574">
          <cell r="J2574">
            <v>22389776</v>
          </cell>
          <cell r="O2574">
            <v>22389776</v>
          </cell>
          <cell r="P2574">
            <v>22389776</v>
          </cell>
          <cell r="Q2574">
            <v>22389776</v>
          </cell>
        </row>
        <row r="2575">
          <cell r="J2575">
            <v>22389776</v>
          </cell>
          <cell r="O2575">
            <v>22389776</v>
          </cell>
          <cell r="P2575">
            <v>22389776</v>
          </cell>
          <cell r="Q2575">
            <v>22389776</v>
          </cell>
        </row>
        <row r="2576">
          <cell r="J2576">
            <v>22389776</v>
          </cell>
          <cell r="O2576">
            <v>22389776</v>
          </cell>
          <cell r="P2576">
            <v>22389776</v>
          </cell>
          <cell r="Q2576">
            <v>22389776</v>
          </cell>
        </row>
        <row r="2577">
          <cell r="J2577">
            <v>22389776</v>
          </cell>
          <cell r="O2577">
            <v>22389776</v>
          </cell>
          <cell r="P2577">
            <v>22389776</v>
          </cell>
          <cell r="Q2577">
            <v>22389776</v>
          </cell>
        </row>
        <row r="2578">
          <cell r="J2578">
            <v>22389776</v>
          </cell>
          <cell r="O2578">
            <v>22389776</v>
          </cell>
          <cell r="P2578">
            <v>22389776</v>
          </cell>
          <cell r="Q2578">
            <v>22389776</v>
          </cell>
        </row>
        <row r="2579">
          <cell r="J2579">
            <v>22389776</v>
          </cell>
          <cell r="O2579">
            <v>22389776</v>
          </cell>
          <cell r="P2579">
            <v>22389776</v>
          </cell>
          <cell r="Q2579">
            <v>22389776</v>
          </cell>
        </row>
        <row r="2580">
          <cell r="J2580">
            <v>22389776</v>
          </cell>
          <cell r="O2580">
            <v>22389776</v>
          </cell>
          <cell r="P2580">
            <v>22389776</v>
          </cell>
          <cell r="Q2580">
            <v>22389776</v>
          </cell>
        </row>
        <row r="2581">
          <cell r="J2581">
            <v>22389776</v>
          </cell>
          <cell r="O2581">
            <v>22389776</v>
          </cell>
          <cell r="P2581">
            <v>22389776</v>
          </cell>
          <cell r="Q2581">
            <v>22389776</v>
          </cell>
        </row>
        <row r="2582">
          <cell r="J2582">
            <v>22389776</v>
          </cell>
          <cell r="O2582">
            <v>22389776</v>
          </cell>
          <cell r="P2582">
            <v>22389776</v>
          </cell>
          <cell r="Q2582">
            <v>22389776</v>
          </cell>
        </row>
        <row r="2583">
          <cell r="J2583">
            <v>22389776</v>
          </cell>
          <cell r="O2583">
            <v>22389776</v>
          </cell>
          <cell r="P2583">
            <v>22389776</v>
          </cell>
          <cell r="Q2583">
            <v>22389776</v>
          </cell>
        </row>
        <row r="2584">
          <cell r="J2584">
            <v>22389776</v>
          </cell>
          <cell r="O2584">
            <v>22389776</v>
          </cell>
          <cell r="P2584">
            <v>22389776</v>
          </cell>
          <cell r="Q2584">
            <v>22389776</v>
          </cell>
        </row>
        <row r="2585">
          <cell r="J2585">
            <v>22389776</v>
          </cell>
          <cell r="O2585">
            <v>22389776</v>
          </cell>
          <cell r="P2585">
            <v>22389776</v>
          </cell>
          <cell r="Q2585">
            <v>22389776</v>
          </cell>
        </row>
        <row r="2586">
          <cell r="J2586">
            <v>22389776</v>
          </cell>
          <cell r="O2586">
            <v>22389776</v>
          </cell>
          <cell r="P2586">
            <v>22389776</v>
          </cell>
          <cell r="Q2586">
            <v>22389776</v>
          </cell>
        </row>
        <row r="2587">
          <cell r="J2587">
            <v>22389776</v>
          </cell>
          <cell r="O2587">
            <v>22389776</v>
          </cell>
          <cell r="P2587">
            <v>22389776</v>
          </cell>
          <cell r="Q2587">
            <v>22389776</v>
          </cell>
        </row>
        <row r="2588">
          <cell r="J2588">
            <v>22389776</v>
          </cell>
          <cell r="O2588">
            <v>22389776</v>
          </cell>
          <cell r="P2588">
            <v>22389776</v>
          </cell>
          <cell r="Q2588">
            <v>22389776</v>
          </cell>
        </row>
        <row r="2589">
          <cell r="J2589">
            <v>22389776</v>
          </cell>
          <cell r="O2589">
            <v>22389776</v>
          </cell>
          <cell r="P2589">
            <v>22389776</v>
          </cell>
          <cell r="Q2589">
            <v>22389776</v>
          </cell>
        </row>
        <row r="2590">
          <cell r="J2590">
            <v>22389776</v>
          </cell>
          <cell r="O2590">
            <v>22389776</v>
          </cell>
          <cell r="P2590">
            <v>22389776</v>
          </cell>
          <cell r="Q2590">
            <v>22389776</v>
          </cell>
        </row>
        <row r="2591">
          <cell r="J2591">
            <v>22389776</v>
          </cell>
          <cell r="O2591">
            <v>22389776</v>
          </cell>
          <cell r="P2591">
            <v>22389776</v>
          </cell>
          <cell r="Q2591">
            <v>22389776</v>
          </cell>
        </row>
        <row r="2592">
          <cell r="J2592">
            <v>22389776</v>
          </cell>
          <cell r="O2592">
            <v>22389776</v>
          </cell>
          <cell r="P2592">
            <v>22389776</v>
          </cell>
          <cell r="Q2592">
            <v>22389776</v>
          </cell>
        </row>
        <row r="2593">
          <cell r="J2593">
            <v>22389776</v>
          </cell>
          <cell r="O2593">
            <v>22389776</v>
          </cell>
          <cell r="P2593">
            <v>22389776</v>
          </cell>
          <cell r="Q2593">
            <v>22389776</v>
          </cell>
        </row>
        <row r="2594">
          <cell r="J2594">
            <v>22389776</v>
          </cell>
          <cell r="O2594">
            <v>22389776</v>
          </cell>
          <cell r="P2594">
            <v>22389776</v>
          </cell>
          <cell r="Q2594">
            <v>22389776</v>
          </cell>
        </row>
        <row r="2595">
          <cell r="J2595">
            <v>22389776</v>
          </cell>
          <cell r="O2595">
            <v>22389776</v>
          </cell>
          <cell r="P2595">
            <v>22389776</v>
          </cell>
          <cell r="Q2595">
            <v>22389776</v>
          </cell>
        </row>
        <row r="2596">
          <cell r="J2596">
            <v>22389776</v>
          </cell>
          <cell r="O2596">
            <v>22389776</v>
          </cell>
          <cell r="P2596">
            <v>22389776</v>
          </cell>
          <cell r="Q2596">
            <v>22389776</v>
          </cell>
        </row>
        <row r="2597">
          <cell r="J2597">
            <v>22389776</v>
          </cell>
          <cell r="O2597">
            <v>22389776</v>
          </cell>
          <cell r="P2597">
            <v>22389776</v>
          </cell>
          <cell r="Q2597">
            <v>22389776</v>
          </cell>
        </row>
        <row r="2598">
          <cell r="J2598">
            <v>22389776</v>
          </cell>
          <cell r="O2598">
            <v>22389776</v>
          </cell>
          <cell r="P2598">
            <v>22389776</v>
          </cell>
          <cell r="Q2598">
            <v>22389776</v>
          </cell>
        </row>
        <row r="2599">
          <cell r="J2599">
            <v>22389776</v>
          </cell>
          <cell r="O2599">
            <v>22389776</v>
          </cell>
          <cell r="P2599">
            <v>22389776</v>
          </cell>
          <cell r="Q2599">
            <v>22389776</v>
          </cell>
        </row>
        <row r="2600">
          <cell r="J2600">
            <v>22389776</v>
          </cell>
          <cell r="O2600">
            <v>22389776</v>
          </cell>
          <cell r="P2600">
            <v>22389776</v>
          </cell>
          <cell r="Q2600">
            <v>22389776</v>
          </cell>
        </row>
        <row r="2601">
          <cell r="J2601">
            <v>22389776</v>
          </cell>
          <cell r="O2601">
            <v>22389776</v>
          </cell>
          <cell r="P2601">
            <v>22389776</v>
          </cell>
          <cell r="Q2601">
            <v>22389776</v>
          </cell>
        </row>
        <row r="2602">
          <cell r="J2602">
            <v>22389776</v>
          </cell>
          <cell r="O2602">
            <v>22389776</v>
          </cell>
          <cell r="P2602">
            <v>22389776</v>
          </cell>
          <cell r="Q2602">
            <v>22389776</v>
          </cell>
        </row>
        <row r="2603">
          <cell r="J2603">
            <v>22389776</v>
          </cell>
          <cell r="O2603">
            <v>22389776</v>
          </cell>
          <cell r="P2603">
            <v>22389776</v>
          </cell>
          <cell r="Q2603">
            <v>22389776</v>
          </cell>
        </row>
        <row r="2604">
          <cell r="J2604">
            <v>22389776</v>
          </cell>
          <cell r="O2604">
            <v>22389776</v>
          </cell>
          <cell r="P2604">
            <v>22389776</v>
          </cell>
          <cell r="Q2604">
            <v>22389776</v>
          </cell>
        </row>
        <row r="2605">
          <cell r="J2605">
            <v>22389776</v>
          </cell>
          <cell r="O2605">
            <v>22389776</v>
          </cell>
          <cell r="P2605">
            <v>22389776</v>
          </cell>
          <cell r="Q2605">
            <v>22389776</v>
          </cell>
        </row>
        <row r="2606">
          <cell r="J2606">
            <v>22389776</v>
          </cell>
          <cell r="O2606">
            <v>22389776</v>
          </cell>
          <cell r="P2606">
            <v>22389776</v>
          </cell>
          <cell r="Q2606">
            <v>22389776</v>
          </cell>
        </row>
        <row r="2607">
          <cell r="J2607">
            <v>22389776</v>
          </cell>
          <cell r="O2607">
            <v>22389776</v>
          </cell>
          <cell r="P2607">
            <v>22389776</v>
          </cell>
          <cell r="Q2607">
            <v>22389776</v>
          </cell>
        </row>
        <row r="2608">
          <cell r="J2608">
            <v>22389776</v>
          </cell>
          <cell r="O2608">
            <v>22389776</v>
          </cell>
          <cell r="P2608">
            <v>22389776</v>
          </cell>
          <cell r="Q2608">
            <v>22389776</v>
          </cell>
        </row>
        <row r="2609">
          <cell r="J2609">
            <v>22389776</v>
          </cell>
          <cell r="O2609">
            <v>22389776</v>
          </cell>
          <cell r="P2609">
            <v>22389776</v>
          </cell>
          <cell r="Q2609">
            <v>22389776</v>
          </cell>
        </row>
        <row r="2610">
          <cell r="J2610">
            <v>22389776</v>
          </cell>
          <cell r="O2610">
            <v>22389776</v>
          </cell>
          <cell r="P2610">
            <v>22389776</v>
          </cell>
          <cell r="Q2610">
            <v>22389776</v>
          </cell>
        </row>
        <row r="2611">
          <cell r="J2611">
            <v>22389776</v>
          </cell>
          <cell r="O2611">
            <v>22389776</v>
          </cell>
          <cell r="P2611">
            <v>22389776</v>
          </cell>
          <cell r="Q2611">
            <v>22389776</v>
          </cell>
        </row>
        <row r="2612">
          <cell r="J2612">
            <v>22389776</v>
          </cell>
          <cell r="O2612">
            <v>22389776</v>
          </cell>
          <cell r="P2612">
            <v>22389776</v>
          </cell>
          <cell r="Q2612">
            <v>22389776</v>
          </cell>
        </row>
        <row r="2613">
          <cell r="J2613">
            <v>22389776</v>
          </cell>
          <cell r="O2613">
            <v>22389776</v>
          </cell>
          <cell r="P2613">
            <v>22389776</v>
          </cell>
          <cell r="Q2613">
            <v>22389776</v>
          </cell>
        </row>
        <row r="2614">
          <cell r="J2614">
            <v>22389776</v>
          </cell>
          <cell r="O2614">
            <v>22389776</v>
          </cell>
          <cell r="P2614">
            <v>22389776</v>
          </cell>
          <cell r="Q2614">
            <v>22389776</v>
          </cell>
        </row>
        <row r="2615">
          <cell r="J2615">
            <v>22389776</v>
          </cell>
          <cell r="O2615">
            <v>22389776</v>
          </cell>
          <cell r="P2615">
            <v>22389776</v>
          </cell>
          <cell r="Q2615">
            <v>22389776</v>
          </cell>
        </row>
        <row r="2616">
          <cell r="J2616">
            <v>22389776</v>
          </cell>
          <cell r="O2616">
            <v>22389776</v>
          </cell>
          <cell r="P2616">
            <v>22389776</v>
          </cell>
          <cell r="Q2616">
            <v>22389776</v>
          </cell>
        </row>
        <row r="2617">
          <cell r="J2617">
            <v>22389776</v>
          </cell>
          <cell r="O2617">
            <v>22389776</v>
          </cell>
          <cell r="P2617">
            <v>22389776</v>
          </cell>
          <cell r="Q2617">
            <v>22389776</v>
          </cell>
        </row>
        <row r="2618">
          <cell r="J2618">
            <v>22389776</v>
          </cell>
          <cell r="O2618">
            <v>22389776</v>
          </cell>
          <cell r="P2618">
            <v>22389776</v>
          </cell>
          <cell r="Q2618">
            <v>22389776</v>
          </cell>
        </row>
        <row r="2619">
          <cell r="J2619">
            <v>22389776</v>
          </cell>
          <cell r="O2619">
            <v>22389776</v>
          </cell>
          <cell r="P2619">
            <v>22389776</v>
          </cell>
          <cell r="Q2619">
            <v>22389776</v>
          </cell>
        </row>
        <row r="2620">
          <cell r="J2620">
            <v>22389776</v>
          </cell>
          <cell r="O2620">
            <v>22389776</v>
          </cell>
          <cell r="P2620">
            <v>22389776</v>
          </cell>
          <cell r="Q2620">
            <v>22389776</v>
          </cell>
        </row>
        <row r="2621">
          <cell r="J2621">
            <v>22389776</v>
          </cell>
          <cell r="O2621">
            <v>22389776</v>
          </cell>
          <cell r="P2621">
            <v>22389776</v>
          </cell>
          <cell r="Q2621">
            <v>22389776</v>
          </cell>
        </row>
        <row r="2622">
          <cell r="J2622">
            <v>22389776</v>
          </cell>
          <cell r="O2622">
            <v>22389776</v>
          </cell>
          <cell r="P2622">
            <v>22389776</v>
          </cell>
          <cell r="Q2622">
            <v>22389776</v>
          </cell>
        </row>
        <row r="2623">
          <cell r="J2623">
            <v>22389776</v>
          </cell>
          <cell r="O2623">
            <v>22389776</v>
          </cell>
          <cell r="P2623">
            <v>22389776</v>
          </cell>
          <cell r="Q2623">
            <v>22389776</v>
          </cell>
        </row>
        <row r="2624">
          <cell r="J2624">
            <v>22389776</v>
          </cell>
          <cell r="O2624">
            <v>22389776</v>
          </cell>
          <cell r="P2624">
            <v>22389776</v>
          </cell>
          <cell r="Q2624">
            <v>22389776</v>
          </cell>
        </row>
        <row r="2625">
          <cell r="J2625">
            <v>22389776</v>
          </cell>
          <cell r="O2625">
            <v>22389776</v>
          </cell>
          <cell r="P2625">
            <v>22389776</v>
          </cell>
          <cell r="Q2625">
            <v>22389776</v>
          </cell>
        </row>
        <row r="2626">
          <cell r="J2626">
            <v>22389776</v>
          </cell>
          <cell r="O2626">
            <v>22389776</v>
          </cell>
          <cell r="P2626">
            <v>22389776</v>
          </cell>
          <cell r="Q2626">
            <v>22389776</v>
          </cell>
        </row>
        <row r="2627">
          <cell r="J2627">
            <v>22389776</v>
          </cell>
          <cell r="O2627">
            <v>22389776</v>
          </cell>
          <cell r="P2627">
            <v>22389776</v>
          </cell>
          <cell r="Q2627">
            <v>22389776</v>
          </cell>
        </row>
        <row r="2628">
          <cell r="J2628">
            <v>22389776</v>
          </cell>
          <cell r="O2628">
            <v>22389776</v>
          </cell>
          <cell r="P2628">
            <v>22389776</v>
          </cell>
          <cell r="Q2628">
            <v>22389776</v>
          </cell>
        </row>
        <row r="2629">
          <cell r="J2629">
            <v>22389776</v>
          </cell>
          <cell r="O2629">
            <v>22389776</v>
          </cell>
          <cell r="P2629">
            <v>22389776</v>
          </cell>
          <cell r="Q2629">
            <v>22389776</v>
          </cell>
        </row>
        <row r="2630">
          <cell r="J2630">
            <v>22389776</v>
          </cell>
          <cell r="O2630">
            <v>22389776</v>
          </cell>
          <cell r="P2630">
            <v>22389776</v>
          </cell>
          <cell r="Q2630">
            <v>22389776</v>
          </cell>
        </row>
        <row r="2631">
          <cell r="J2631">
            <v>22389776</v>
          </cell>
          <cell r="O2631">
            <v>22389776</v>
          </cell>
          <cell r="P2631">
            <v>22389776</v>
          </cell>
          <cell r="Q2631">
            <v>22389776</v>
          </cell>
        </row>
        <row r="2632">
          <cell r="J2632">
            <v>22389776</v>
          </cell>
          <cell r="O2632">
            <v>22389776</v>
          </cell>
          <cell r="P2632">
            <v>22389776</v>
          </cell>
          <cell r="Q2632">
            <v>22389776</v>
          </cell>
        </row>
        <row r="2633">
          <cell r="J2633">
            <v>22389776</v>
          </cell>
          <cell r="O2633">
            <v>22389776</v>
          </cell>
          <cell r="P2633">
            <v>22389776</v>
          </cell>
          <cell r="Q2633">
            <v>22389776</v>
          </cell>
        </row>
        <row r="2634">
          <cell r="J2634">
            <v>22389776</v>
          </cell>
          <cell r="O2634">
            <v>22389776</v>
          </cell>
          <cell r="P2634">
            <v>22389776</v>
          </cell>
          <cell r="Q2634">
            <v>22389776</v>
          </cell>
        </row>
        <row r="2635">
          <cell r="J2635">
            <v>22389776</v>
          </cell>
          <cell r="O2635">
            <v>22389776</v>
          </cell>
          <cell r="P2635">
            <v>22389776</v>
          </cell>
          <cell r="Q2635">
            <v>22389776</v>
          </cell>
        </row>
        <row r="2636">
          <cell r="J2636">
            <v>22389776</v>
          </cell>
          <cell r="O2636">
            <v>22389776</v>
          </cell>
          <cell r="P2636">
            <v>22389776</v>
          </cell>
          <cell r="Q2636">
            <v>22389776</v>
          </cell>
        </row>
        <row r="2637">
          <cell r="J2637">
            <v>22389776</v>
          </cell>
          <cell r="O2637">
            <v>22389776</v>
          </cell>
          <cell r="P2637">
            <v>22389776</v>
          </cell>
          <cell r="Q2637">
            <v>22389776</v>
          </cell>
        </row>
        <row r="2638">
          <cell r="J2638">
            <v>22389776</v>
          </cell>
          <cell r="O2638">
            <v>22389776</v>
          </cell>
          <cell r="P2638">
            <v>22389776</v>
          </cell>
          <cell r="Q2638">
            <v>22389776</v>
          </cell>
        </row>
        <row r="2639">
          <cell r="J2639">
            <v>22389776</v>
          </cell>
          <cell r="O2639">
            <v>22389776</v>
          </cell>
          <cell r="P2639">
            <v>22389776</v>
          </cell>
          <cell r="Q2639">
            <v>22389776</v>
          </cell>
        </row>
        <row r="2640">
          <cell r="J2640">
            <v>22389776</v>
          </cell>
          <cell r="O2640">
            <v>22389776</v>
          </cell>
          <cell r="P2640">
            <v>22389776</v>
          </cell>
          <cell r="Q2640">
            <v>22389776</v>
          </cell>
        </row>
        <row r="2641">
          <cell r="J2641">
            <v>22389776</v>
          </cell>
          <cell r="O2641">
            <v>22389776</v>
          </cell>
          <cell r="P2641">
            <v>22389776</v>
          </cell>
          <cell r="Q2641">
            <v>22389776</v>
          </cell>
        </row>
        <row r="2642">
          <cell r="J2642">
            <v>22389776</v>
          </cell>
          <cell r="O2642">
            <v>22389776</v>
          </cell>
          <cell r="P2642">
            <v>22389776</v>
          </cell>
          <cell r="Q2642">
            <v>22389776</v>
          </cell>
        </row>
        <row r="2643">
          <cell r="J2643">
            <v>22389776</v>
          </cell>
          <cell r="O2643">
            <v>22389776</v>
          </cell>
          <cell r="P2643">
            <v>22389776</v>
          </cell>
          <cell r="Q2643">
            <v>22389776</v>
          </cell>
        </row>
        <row r="2644">
          <cell r="J2644">
            <v>22389776</v>
          </cell>
          <cell r="O2644">
            <v>22389776</v>
          </cell>
          <cell r="P2644">
            <v>22389776</v>
          </cell>
          <cell r="Q2644">
            <v>22389776</v>
          </cell>
        </row>
        <row r="2645">
          <cell r="J2645">
            <v>22389776</v>
          </cell>
          <cell r="O2645">
            <v>22389776</v>
          </cell>
          <cell r="P2645">
            <v>22389776</v>
          </cell>
          <cell r="Q2645">
            <v>22389776</v>
          </cell>
        </row>
        <row r="2646">
          <cell r="J2646">
            <v>22389776</v>
          </cell>
          <cell r="O2646">
            <v>22389776</v>
          </cell>
          <cell r="P2646">
            <v>22389776</v>
          </cell>
          <cell r="Q2646">
            <v>22389776</v>
          </cell>
        </row>
        <row r="2647">
          <cell r="J2647">
            <v>22389776</v>
          </cell>
          <cell r="O2647">
            <v>22389776</v>
          </cell>
          <cell r="P2647">
            <v>22389776</v>
          </cell>
          <cell r="Q2647">
            <v>22389776</v>
          </cell>
        </row>
        <row r="2648">
          <cell r="J2648">
            <v>22389776</v>
          </cell>
          <cell r="O2648">
            <v>22389776</v>
          </cell>
          <cell r="P2648">
            <v>22389776</v>
          </cell>
          <cell r="Q2648">
            <v>22389776</v>
          </cell>
        </row>
        <row r="2649">
          <cell r="J2649">
            <v>22389776</v>
          </cell>
          <cell r="O2649">
            <v>22389776</v>
          </cell>
          <cell r="P2649">
            <v>22389776</v>
          </cell>
          <cell r="Q2649">
            <v>22389776</v>
          </cell>
        </row>
        <row r="2650">
          <cell r="J2650">
            <v>22389776</v>
          </cell>
          <cell r="O2650">
            <v>22389776</v>
          </cell>
          <cell r="P2650">
            <v>22389776</v>
          </cell>
          <cell r="Q2650">
            <v>22389776</v>
          </cell>
        </row>
        <row r="2651">
          <cell r="J2651">
            <v>22389776</v>
          </cell>
          <cell r="O2651">
            <v>22389776</v>
          </cell>
          <cell r="P2651">
            <v>22389776</v>
          </cell>
          <cell r="Q2651">
            <v>22389776</v>
          </cell>
        </row>
        <row r="2652">
          <cell r="J2652">
            <v>22389776</v>
          </cell>
          <cell r="O2652">
            <v>22389776</v>
          </cell>
          <cell r="P2652">
            <v>22389776</v>
          </cell>
          <cell r="Q2652">
            <v>22389776</v>
          </cell>
        </row>
        <row r="2653">
          <cell r="J2653">
            <v>22389776</v>
          </cell>
          <cell r="O2653">
            <v>22389776</v>
          </cell>
          <cell r="P2653">
            <v>22389776</v>
          </cell>
          <cell r="Q2653">
            <v>22389776</v>
          </cell>
        </row>
        <row r="2654">
          <cell r="J2654">
            <v>22389776</v>
          </cell>
          <cell r="O2654">
            <v>22389776</v>
          </cell>
          <cell r="P2654">
            <v>22389776</v>
          </cell>
          <cell r="Q2654">
            <v>22389776</v>
          </cell>
        </row>
        <row r="2655">
          <cell r="J2655">
            <v>22389776</v>
          </cell>
          <cell r="O2655">
            <v>22389776</v>
          </cell>
          <cell r="P2655">
            <v>22389776</v>
          </cell>
          <cell r="Q2655">
            <v>22389776</v>
          </cell>
        </row>
        <row r="2656">
          <cell r="J2656">
            <v>22389776</v>
          </cell>
          <cell r="O2656">
            <v>22389776</v>
          </cell>
          <cell r="P2656">
            <v>22389776</v>
          </cell>
          <cell r="Q2656">
            <v>22389776</v>
          </cell>
        </row>
        <row r="2657">
          <cell r="J2657">
            <v>22389776</v>
          </cell>
          <cell r="O2657">
            <v>22389776</v>
          </cell>
          <cell r="P2657">
            <v>22389776</v>
          </cell>
          <cell r="Q2657">
            <v>22389776</v>
          </cell>
        </row>
        <row r="2658">
          <cell r="J2658">
            <v>22389776</v>
          </cell>
          <cell r="O2658">
            <v>22389776</v>
          </cell>
          <cell r="P2658">
            <v>22389776</v>
          </cell>
          <cell r="Q2658">
            <v>22389776</v>
          </cell>
        </row>
        <row r="2659">
          <cell r="J2659">
            <v>22389776</v>
          </cell>
          <cell r="O2659">
            <v>22389776</v>
          </cell>
          <cell r="P2659">
            <v>22389776</v>
          </cell>
          <cell r="Q2659">
            <v>22389776</v>
          </cell>
        </row>
        <row r="2660">
          <cell r="J2660">
            <v>22389776</v>
          </cell>
          <cell r="O2660">
            <v>22389776</v>
          </cell>
          <cell r="P2660">
            <v>22389776</v>
          </cell>
          <cell r="Q2660">
            <v>22389776</v>
          </cell>
        </row>
        <row r="2661">
          <cell r="J2661">
            <v>22389776</v>
          </cell>
          <cell r="O2661">
            <v>22389776</v>
          </cell>
          <cell r="P2661">
            <v>22389776</v>
          </cell>
          <cell r="Q2661">
            <v>22389776</v>
          </cell>
        </row>
        <row r="2662">
          <cell r="J2662">
            <v>22389776</v>
          </cell>
          <cell r="O2662">
            <v>22389776</v>
          </cell>
          <cell r="P2662">
            <v>22389776</v>
          </cell>
          <cell r="Q2662">
            <v>22389776</v>
          </cell>
        </row>
        <row r="2663">
          <cell r="J2663">
            <v>22389776</v>
          </cell>
          <cell r="O2663">
            <v>22389776</v>
          </cell>
          <cell r="P2663">
            <v>22389776</v>
          </cell>
          <cell r="Q2663">
            <v>22389776</v>
          </cell>
        </row>
        <row r="2664">
          <cell r="J2664">
            <v>22389776</v>
          </cell>
          <cell r="O2664">
            <v>22389776</v>
          </cell>
          <cell r="P2664">
            <v>22389776</v>
          </cell>
          <cell r="Q2664">
            <v>22389776</v>
          </cell>
        </row>
        <row r="2665">
          <cell r="J2665">
            <v>22389776</v>
          </cell>
          <cell r="O2665">
            <v>22389776</v>
          </cell>
          <cell r="P2665">
            <v>22389776</v>
          </cell>
          <cell r="Q2665">
            <v>22389776</v>
          </cell>
        </row>
        <row r="2666">
          <cell r="J2666">
            <v>22389776</v>
          </cell>
          <cell r="O2666">
            <v>22389776</v>
          </cell>
          <cell r="P2666">
            <v>22389776</v>
          </cell>
          <cell r="Q2666">
            <v>22389776</v>
          </cell>
        </row>
        <row r="2667">
          <cell r="J2667">
            <v>22389776</v>
          </cell>
          <cell r="O2667">
            <v>22389776</v>
          </cell>
          <cell r="P2667">
            <v>22389776</v>
          </cell>
          <cell r="Q2667">
            <v>22389776</v>
          </cell>
        </row>
        <row r="2668">
          <cell r="J2668">
            <v>22389776</v>
          </cell>
          <cell r="O2668">
            <v>22389776</v>
          </cell>
          <cell r="P2668">
            <v>22389776</v>
          </cell>
          <cell r="Q2668">
            <v>22389776</v>
          </cell>
        </row>
        <row r="2669">
          <cell r="J2669">
            <v>22389776</v>
          </cell>
          <cell r="O2669">
            <v>22389776</v>
          </cell>
          <cell r="P2669">
            <v>22389776</v>
          </cell>
          <cell r="Q2669">
            <v>22389776</v>
          </cell>
        </row>
        <row r="2670">
          <cell r="J2670">
            <v>22389776</v>
          </cell>
          <cell r="O2670">
            <v>22389776</v>
          </cell>
          <cell r="P2670">
            <v>22389776</v>
          </cell>
          <cell r="Q2670">
            <v>22389776</v>
          </cell>
        </row>
        <row r="2671">
          <cell r="J2671">
            <v>22389776</v>
          </cell>
          <cell r="O2671">
            <v>22389776</v>
          </cell>
          <cell r="P2671">
            <v>22389776</v>
          </cell>
          <cell r="Q2671">
            <v>22389776</v>
          </cell>
        </row>
        <row r="2672">
          <cell r="J2672">
            <v>22389776</v>
          </cell>
          <cell r="O2672">
            <v>22389776</v>
          </cell>
          <cell r="P2672">
            <v>22389776</v>
          </cell>
          <cell r="Q2672">
            <v>22389776</v>
          </cell>
        </row>
        <row r="2673">
          <cell r="J2673">
            <v>22389776</v>
          </cell>
          <cell r="O2673">
            <v>22389776</v>
          </cell>
          <cell r="P2673">
            <v>22389776</v>
          </cell>
          <cell r="Q2673">
            <v>22389776</v>
          </cell>
        </row>
        <row r="2674">
          <cell r="J2674">
            <v>22389776</v>
          </cell>
          <cell r="O2674">
            <v>22389776</v>
          </cell>
          <cell r="P2674">
            <v>22389776</v>
          </cell>
          <cell r="Q2674">
            <v>22389776</v>
          </cell>
        </row>
        <row r="2675">
          <cell r="J2675">
            <v>22389776</v>
          </cell>
          <cell r="O2675">
            <v>22389776</v>
          </cell>
          <cell r="P2675">
            <v>22389776</v>
          </cell>
          <cell r="Q2675">
            <v>22389776</v>
          </cell>
        </row>
        <row r="2676">
          <cell r="J2676">
            <v>22389776</v>
          </cell>
          <cell r="O2676">
            <v>22389776</v>
          </cell>
          <cell r="P2676">
            <v>22389776</v>
          </cell>
          <cell r="Q2676">
            <v>22389776</v>
          </cell>
        </row>
        <row r="2677">
          <cell r="J2677">
            <v>22389776</v>
          </cell>
          <cell r="O2677">
            <v>22389776</v>
          </cell>
          <cell r="P2677">
            <v>22389776</v>
          </cell>
          <cell r="Q2677">
            <v>22389776</v>
          </cell>
        </row>
        <row r="2678">
          <cell r="J2678">
            <v>22389776</v>
          </cell>
          <cell r="O2678">
            <v>22389776</v>
          </cell>
          <cell r="P2678">
            <v>22389776</v>
          </cell>
          <cell r="Q2678">
            <v>22389776</v>
          </cell>
        </row>
        <row r="2679">
          <cell r="J2679">
            <v>22389776</v>
          </cell>
          <cell r="O2679">
            <v>22389776</v>
          </cell>
          <cell r="P2679">
            <v>22389776</v>
          </cell>
          <cell r="Q2679">
            <v>22389776</v>
          </cell>
        </row>
        <row r="2680">
          <cell r="J2680">
            <v>22389776</v>
          </cell>
          <cell r="O2680">
            <v>22389776</v>
          </cell>
          <cell r="P2680">
            <v>22389776</v>
          </cell>
          <cell r="Q2680">
            <v>22389776</v>
          </cell>
        </row>
        <row r="2681">
          <cell r="J2681">
            <v>22389776</v>
          </cell>
          <cell r="O2681">
            <v>22389776</v>
          </cell>
          <cell r="P2681">
            <v>22389776</v>
          </cell>
          <cell r="Q2681">
            <v>22389776</v>
          </cell>
        </row>
        <row r="2682">
          <cell r="J2682">
            <v>22389776</v>
          </cell>
          <cell r="O2682">
            <v>22389776</v>
          </cell>
          <cell r="P2682">
            <v>22389776</v>
          </cell>
          <cell r="Q2682">
            <v>22389776</v>
          </cell>
        </row>
        <row r="2683">
          <cell r="J2683">
            <v>22389776</v>
          </cell>
          <cell r="O2683">
            <v>22389776</v>
          </cell>
          <cell r="P2683">
            <v>22389776</v>
          </cell>
          <cell r="Q2683">
            <v>22389776</v>
          </cell>
        </row>
        <row r="2684">
          <cell r="J2684">
            <v>22389776</v>
          </cell>
          <cell r="O2684">
            <v>22389776</v>
          </cell>
          <cell r="P2684">
            <v>22389776</v>
          </cell>
          <cell r="Q2684">
            <v>22389776</v>
          </cell>
        </row>
        <row r="2685">
          <cell r="J2685">
            <v>22389776</v>
          </cell>
          <cell r="O2685">
            <v>22389776</v>
          </cell>
          <cell r="P2685">
            <v>22389776</v>
          </cell>
          <cell r="Q2685">
            <v>22389776</v>
          </cell>
        </row>
        <row r="2686">
          <cell r="J2686">
            <v>22389776</v>
          </cell>
          <cell r="O2686">
            <v>22389776</v>
          </cell>
          <cell r="P2686">
            <v>22389776</v>
          </cell>
          <cell r="Q2686">
            <v>22389776</v>
          </cell>
        </row>
        <row r="2687">
          <cell r="J2687">
            <v>22389776</v>
          </cell>
          <cell r="O2687">
            <v>22389776</v>
          </cell>
          <cell r="P2687">
            <v>22389776</v>
          </cell>
          <cell r="Q2687">
            <v>22389776</v>
          </cell>
        </row>
        <row r="2688">
          <cell r="J2688">
            <v>22389776</v>
          </cell>
          <cell r="O2688">
            <v>22389776</v>
          </cell>
          <cell r="P2688">
            <v>22389776</v>
          </cell>
          <cell r="Q2688">
            <v>22389776</v>
          </cell>
        </row>
        <row r="2689">
          <cell r="J2689">
            <v>22389776</v>
          </cell>
          <cell r="O2689">
            <v>22389776</v>
          </cell>
          <cell r="P2689">
            <v>22389776</v>
          </cell>
          <cell r="Q2689">
            <v>22389776</v>
          </cell>
        </row>
        <row r="2690">
          <cell r="J2690">
            <v>22389776</v>
          </cell>
          <cell r="O2690">
            <v>22389776</v>
          </cell>
          <cell r="P2690">
            <v>22389776</v>
          </cell>
          <cell r="Q2690">
            <v>22389776</v>
          </cell>
        </row>
        <row r="2691">
          <cell r="J2691">
            <v>22389776</v>
          </cell>
          <cell r="O2691">
            <v>22389776</v>
          </cell>
          <cell r="P2691">
            <v>22389776</v>
          </cell>
          <cell r="Q2691">
            <v>22389776</v>
          </cell>
        </row>
        <row r="2692">
          <cell r="J2692">
            <v>22389776</v>
          </cell>
          <cell r="O2692">
            <v>22389776</v>
          </cell>
          <cell r="P2692">
            <v>22389776</v>
          </cell>
          <cell r="Q2692">
            <v>22389776</v>
          </cell>
        </row>
        <row r="2693">
          <cell r="J2693">
            <v>22389776</v>
          </cell>
          <cell r="O2693">
            <v>22389776</v>
          </cell>
          <cell r="P2693">
            <v>22389776</v>
          </cell>
          <cell r="Q2693">
            <v>22389776</v>
          </cell>
        </row>
        <row r="2694">
          <cell r="J2694">
            <v>22389776</v>
          </cell>
          <cell r="O2694">
            <v>22389776</v>
          </cell>
          <cell r="P2694">
            <v>22389776</v>
          </cell>
          <cell r="Q2694">
            <v>22389776</v>
          </cell>
        </row>
        <row r="2695">
          <cell r="J2695">
            <v>22389776</v>
          </cell>
          <cell r="O2695">
            <v>22389776</v>
          </cell>
          <cell r="P2695">
            <v>22389776</v>
          </cell>
          <cell r="Q2695">
            <v>22389776</v>
          </cell>
        </row>
        <row r="2696">
          <cell r="J2696">
            <v>22389776</v>
          </cell>
          <cell r="O2696">
            <v>22389776</v>
          </cell>
          <cell r="P2696">
            <v>22389776</v>
          </cell>
          <cell r="Q2696">
            <v>22389776</v>
          </cell>
        </row>
        <row r="2697">
          <cell r="J2697">
            <v>22389776</v>
          </cell>
          <cell r="O2697">
            <v>22389776</v>
          </cell>
          <cell r="P2697">
            <v>22389776</v>
          </cell>
          <cell r="Q2697">
            <v>22389776</v>
          </cell>
        </row>
        <row r="2698">
          <cell r="J2698">
            <v>22389776</v>
          </cell>
          <cell r="O2698">
            <v>22389776</v>
          </cell>
          <cell r="P2698">
            <v>22389776</v>
          </cell>
          <cell r="Q2698">
            <v>22389776</v>
          </cell>
        </row>
        <row r="2699">
          <cell r="J2699">
            <v>22389776</v>
          </cell>
          <cell r="O2699">
            <v>22389776</v>
          </cell>
          <cell r="P2699">
            <v>22389776</v>
          </cell>
          <cell r="Q2699">
            <v>22389776</v>
          </cell>
        </row>
        <row r="2700">
          <cell r="J2700">
            <v>22389776</v>
          </cell>
          <cell r="O2700">
            <v>22389776</v>
          </cell>
          <cell r="P2700">
            <v>22389776</v>
          </cell>
          <cell r="Q2700">
            <v>22389776</v>
          </cell>
        </row>
        <row r="2701">
          <cell r="J2701">
            <v>22389776</v>
          </cell>
          <cell r="O2701">
            <v>22389776</v>
          </cell>
          <cell r="P2701">
            <v>22389776</v>
          </cell>
          <cell r="Q2701">
            <v>22389776</v>
          </cell>
        </row>
        <row r="2702">
          <cell r="J2702">
            <v>22389776</v>
          </cell>
          <cell r="O2702">
            <v>22389776</v>
          </cell>
          <cell r="P2702">
            <v>22389776</v>
          </cell>
          <cell r="Q2702">
            <v>22389776</v>
          </cell>
        </row>
        <row r="2703">
          <cell r="J2703">
            <v>22389776</v>
          </cell>
          <cell r="O2703">
            <v>22389776</v>
          </cell>
          <cell r="P2703">
            <v>22389776</v>
          </cell>
          <cell r="Q2703">
            <v>22389776</v>
          </cell>
        </row>
        <row r="2704">
          <cell r="J2704">
            <v>22389776</v>
          </cell>
          <cell r="O2704">
            <v>22389776</v>
          </cell>
          <cell r="P2704">
            <v>22389776</v>
          </cell>
          <cell r="Q2704">
            <v>22389776</v>
          </cell>
        </row>
        <row r="2705">
          <cell r="J2705">
            <v>22389776</v>
          </cell>
          <cell r="O2705">
            <v>22389776</v>
          </cell>
          <cell r="P2705">
            <v>22389776</v>
          </cell>
          <cell r="Q2705">
            <v>22389776</v>
          </cell>
        </row>
        <row r="2706">
          <cell r="J2706">
            <v>22389776</v>
          </cell>
          <cell r="O2706">
            <v>22389776</v>
          </cell>
          <cell r="P2706">
            <v>22389776</v>
          </cell>
          <cell r="Q2706">
            <v>22389776</v>
          </cell>
        </row>
        <row r="2707">
          <cell r="J2707">
            <v>22389776</v>
          </cell>
          <cell r="O2707">
            <v>22389776</v>
          </cell>
          <cell r="P2707">
            <v>22389776</v>
          </cell>
          <cell r="Q2707">
            <v>22389776</v>
          </cell>
        </row>
        <row r="2708">
          <cell r="J2708">
            <v>22389776</v>
          </cell>
          <cell r="O2708">
            <v>22389776</v>
          </cell>
          <cell r="P2708">
            <v>22389776</v>
          </cell>
          <cell r="Q2708">
            <v>22389776</v>
          </cell>
        </row>
        <row r="2709">
          <cell r="J2709">
            <v>22389776</v>
          </cell>
          <cell r="O2709">
            <v>22389776</v>
          </cell>
          <cell r="P2709">
            <v>22389776</v>
          </cell>
          <cell r="Q2709">
            <v>22389776</v>
          </cell>
        </row>
        <row r="2710">
          <cell r="J2710">
            <v>22389776</v>
          </cell>
          <cell r="O2710">
            <v>22389776</v>
          </cell>
          <cell r="P2710">
            <v>22389776</v>
          </cell>
          <cell r="Q2710">
            <v>22389776</v>
          </cell>
        </row>
        <row r="2711">
          <cell r="J2711">
            <v>22389776</v>
          </cell>
          <cell r="O2711">
            <v>22389776</v>
          </cell>
          <cell r="P2711">
            <v>22389776</v>
          </cell>
          <cell r="Q2711">
            <v>22389776</v>
          </cell>
        </row>
        <row r="2712">
          <cell r="J2712">
            <v>22389776</v>
          </cell>
          <cell r="O2712">
            <v>22389776</v>
          </cell>
          <cell r="P2712">
            <v>22389776</v>
          </cell>
          <cell r="Q2712">
            <v>22389776</v>
          </cell>
        </row>
        <row r="2713">
          <cell r="J2713">
            <v>22389776</v>
          </cell>
          <cell r="O2713">
            <v>22389776</v>
          </cell>
          <cell r="P2713">
            <v>22389776</v>
          </cell>
          <cell r="Q2713">
            <v>22389776</v>
          </cell>
        </row>
        <row r="2714">
          <cell r="J2714">
            <v>22389776</v>
          </cell>
          <cell r="O2714">
            <v>22389776</v>
          </cell>
          <cell r="P2714">
            <v>22389776</v>
          </cell>
          <cell r="Q2714">
            <v>22389776</v>
          </cell>
        </row>
        <row r="2715">
          <cell r="J2715">
            <v>22389776</v>
          </cell>
          <cell r="O2715">
            <v>22389776</v>
          </cell>
          <cell r="P2715">
            <v>22389776</v>
          </cell>
          <cell r="Q2715">
            <v>22389776</v>
          </cell>
        </row>
        <row r="2716">
          <cell r="J2716">
            <v>22389776</v>
          </cell>
          <cell r="O2716">
            <v>22389776</v>
          </cell>
          <cell r="P2716">
            <v>22389776</v>
          </cell>
          <cell r="Q2716">
            <v>22389776</v>
          </cell>
        </row>
        <row r="2717">
          <cell r="J2717">
            <v>22389776</v>
          </cell>
          <cell r="O2717">
            <v>22389776</v>
          </cell>
          <cell r="P2717">
            <v>22389776</v>
          </cell>
          <cell r="Q2717">
            <v>22389776</v>
          </cell>
        </row>
        <row r="2718">
          <cell r="J2718">
            <v>22389776</v>
          </cell>
          <cell r="O2718">
            <v>22389776</v>
          </cell>
          <cell r="P2718">
            <v>22389776</v>
          </cell>
          <cell r="Q2718">
            <v>22389776</v>
          </cell>
        </row>
        <row r="2719">
          <cell r="J2719">
            <v>22389776</v>
          </cell>
          <cell r="O2719">
            <v>22389776</v>
          </cell>
          <cell r="P2719">
            <v>22389776</v>
          </cell>
          <cell r="Q2719">
            <v>22389776</v>
          </cell>
        </row>
        <row r="2720">
          <cell r="J2720">
            <v>22389776</v>
          </cell>
          <cell r="O2720">
            <v>22389776</v>
          </cell>
          <cell r="P2720">
            <v>22389776</v>
          </cell>
          <cell r="Q2720">
            <v>22389776</v>
          </cell>
        </row>
        <row r="2721">
          <cell r="J2721">
            <v>22389776</v>
          </cell>
          <cell r="O2721">
            <v>22389776</v>
          </cell>
          <cell r="P2721">
            <v>22389776</v>
          </cell>
          <cell r="Q2721">
            <v>22389776</v>
          </cell>
        </row>
        <row r="2722">
          <cell r="J2722">
            <v>22389776</v>
          </cell>
          <cell r="O2722">
            <v>22389776</v>
          </cell>
          <cell r="P2722">
            <v>22389776</v>
          </cell>
          <cell r="Q2722">
            <v>22389776</v>
          </cell>
        </row>
        <row r="2723">
          <cell r="J2723">
            <v>22389776</v>
          </cell>
          <cell r="O2723">
            <v>22389776</v>
          </cell>
          <cell r="P2723">
            <v>22389776</v>
          </cell>
          <cell r="Q2723">
            <v>22389776</v>
          </cell>
        </row>
        <row r="2724">
          <cell r="J2724">
            <v>22389776</v>
          </cell>
          <cell r="O2724">
            <v>22389776</v>
          </cell>
          <cell r="P2724">
            <v>22389776</v>
          </cell>
          <cell r="Q2724">
            <v>22389776</v>
          </cell>
        </row>
        <row r="2725">
          <cell r="J2725">
            <v>22389776</v>
          </cell>
          <cell r="O2725">
            <v>22389776</v>
          </cell>
          <cell r="P2725">
            <v>22389776</v>
          </cell>
          <cell r="Q2725">
            <v>22389776</v>
          </cell>
        </row>
        <row r="2726">
          <cell r="J2726">
            <v>22389776</v>
          </cell>
          <cell r="O2726">
            <v>22389776</v>
          </cell>
          <cell r="P2726">
            <v>22389776</v>
          </cell>
          <cell r="Q2726">
            <v>22389776</v>
          </cell>
        </row>
        <row r="2727">
          <cell r="J2727">
            <v>22389776</v>
          </cell>
          <cell r="O2727">
            <v>22389776</v>
          </cell>
          <cell r="P2727">
            <v>22389776</v>
          </cell>
          <cell r="Q2727">
            <v>22389776</v>
          </cell>
        </row>
        <row r="2728">
          <cell r="J2728">
            <v>22389776</v>
          </cell>
          <cell r="O2728">
            <v>22389776</v>
          </cell>
          <cell r="P2728">
            <v>22389776</v>
          </cell>
          <cell r="Q2728">
            <v>22389776</v>
          </cell>
        </row>
        <row r="2729">
          <cell r="J2729">
            <v>22389776</v>
          </cell>
          <cell r="O2729">
            <v>22389776</v>
          </cell>
          <cell r="P2729">
            <v>22389776</v>
          </cell>
          <cell r="Q2729">
            <v>22389776</v>
          </cell>
        </row>
        <row r="2730">
          <cell r="J2730">
            <v>22389776</v>
          </cell>
          <cell r="O2730">
            <v>22389776</v>
          </cell>
          <cell r="P2730">
            <v>22389776</v>
          </cell>
          <cell r="Q2730">
            <v>22389776</v>
          </cell>
        </row>
        <row r="2731">
          <cell r="J2731">
            <v>22389776</v>
          </cell>
          <cell r="O2731">
            <v>22389776</v>
          </cell>
          <cell r="P2731">
            <v>22389776</v>
          </cell>
          <cell r="Q2731">
            <v>22389776</v>
          </cell>
        </row>
        <row r="2732">
          <cell r="J2732">
            <v>22389776</v>
          </cell>
          <cell r="O2732">
            <v>22389776</v>
          </cell>
          <cell r="P2732">
            <v>22389776</v>
          </cell>
          <cell r="Q2732">
            <v>22389776</v>
          </cell>
        </row>
        <row r="2733">
          <cell r="J2733">
            <v>22389776</v>
          </cell>
          <cell r="O2733">
            <v>22389776</v>
          </cell>
          <cell r="P2733">
            <v>22389776</v>
          </cell>
          <cell r="Q2733">
            <v>22389776</v>
          </cell>
        </row>
        <row r="2734">
          <cell r="J2734">
            <v>22389776</v>
          </cell>
          <cell r="O2734">
            <v>22389776</v>
          </cell>
          <cell r="P2734">
            <v>22389776</v>
          </cell>
          <cell r="Q2734">
            <v>22389776</v>
          </cell>
        </row>
        <row r="2735">
          <cell r="J2735">
            <v>22389776</v>
          </cell>
          <cell r="O2735">
            <v>22389776</v>
          </cell>
          <cell r="P2735">
            <v>22389776</v>
          </cell>
          <cell r="Q2735">
            <v>22389776</v>
          </cell>
        </row>
        <row r="2736">
          <cell r="J2736">
            <v>22389776</v>
          </cell>
          <cell r="O2736">
            <v>22389776</v>
          </cell>
          <cell r="P2736">
            <v>22389776</v>
          </cell>
          <cell r="Q2736">
            <v>22389776</v>
          </cell>
        </row>
        <row r="2737">
          <cell r="J2737">
            <v>22389776</v>
          </cell>
          <cell r="O2737">
            <v>22389776</v>
          </cell>
          <cell r="P2737">
            <v>22389776</v>
          </cell>
          <cell r="Q2737">
            <v>22389776</v>
          </cell>
        </row>
        <row r="2738">
          <cell r="J2738">
            <v>22389776</v>
          </cell>
          <cell r="O2738">
            <v>22389776</v>
          </cell>
          <cell r="P2738">
            <v>22389776</v>
          </cell>
          <cell r="Q2738">
            <v>22389776</v>
          </cell>
        </row>
        <row r="2739">
          <cell r="J2739">
            <v>22389776</v>
          </cell>
          <cell r="O2739">
            <v>22389776</v>
          </cell>
          <cell r="P2739">
            <v>22389776</v>
          </cell>
          <cell r="Q2739">
            <v>22389776</v>
          </cell>
        </row>
        <row r="2740">
          <cell r="J2740">
            <v>22389776</v>
          </cell>
          <cell r="O2740">
            <v>22389776</v>
          </cell>
          <cell r="P2740">
            <v>22389776</v>
          </cell>
          <cell r="Q2740">
            <v>22389776</v>
          </cell>
        </row>
        <row r="2741">
          <cell r="J2741">
            <v>22389776</v>
          </cell>
          <cell r="O2741">
            <v>22389776</v>
          </cell>
          <cell r="P2741">
            <v>22389776</v>
          </cell>
          <cell r="Q2741">
            <v>22389776</v>
          </cell>
        </row>
        <row r="2742">
          <cell r="J2742">
            <v>22389776</v>
          </cell>
          <cell r="O2742">
            <v>22389776</v>
          </cell>
          <cell r="P2742">
            <v>22389776</v>
          </cell>
          <cell r="Q2742">
            <v>22389776</v>
          </cell>
        </row>
        <row r="2743">
          <cell r="J2743">
            <v>22389776</v>
          </cell>
          <cell r="O2743">
            <v>22389776</v>
          </cell>
          <cell r="P2743">
            <v>22389776</v>
          </cell>
          <cell r="Q2743">
            <v>22389776</v>
          </cell>
        </row>
        <row r="2744">
          <cell r="J2744">
            <v>22389776</v>
          </cell>
          <cell r="O2744">
            <v>22389776</v>
          </cell>
          <cell r="P2744">
            <v>22389776</v>
          </cell>
          <cell r="Q2744">
            <v>22389776</v>
          </cell>
        </row>
        <row r="2745">
          <cell r="J2745">
            <v>22389776</v>
          </cell>
          <cell r="O2745">
            <v>22389776</v>
          </cell>
          <cell r="P2745">
            <v>22389776</v>
          </cell>
          <cell r="Q2745">
            <v>22389776</v>
          </cell>
        </row>
        <row r="2746">
          <cell r="J2746">
            <v>22389776</v>
          </cell>
          <cell r="O2746">
            <v>22389776</v>
          </cell>
          <cell r="P2746">
            <v>22389776</v>
          </cell>
          <cell r="Q2746">
            <v>22389776</v>
          </cell>
        </row>
        <row r="2747">
          <cell r="J2747">
            <v>22389776</v>
          </cell>
          <cell r="O2747">
            <v>22389776</v>
          </cell>
          <cell r="P2747">
            <v>22389776</v>
          </cell>
          <cell r="Q2747">
            <v>22389776</v>
          </cell>
        </row>
        <row r="2748">
          <cell r="J2748">
            <v>22389776</v>
          </cell>
          <cell r="O2748">
            <v>22389776</v>
          </cell>
          <cell r="P2748">
            <v>22389776</v>
          </cell>
          <cell r="Q2748">
            <v>22389776</v>
          </cell>
        </row>
        <row r="2749">
          <cell r="J2749">
            <v>22389776</v>
          </cell>
          <cell r="O2749">
            <v>22389776</v>
          </cell>
          <cell r="P2749">
            <v>22389776</v>
          </cell>
          <cell r="Q2749">
            <v>22389776</v>
          </cell>
        </row>
        <row r="2750">
          <cell r="J2750">
            <v>22389776</v>
          </cell>
          <cell r="O2750">
            <v>22389776</v>
          </cell>
          <cell r="P2750">
            <v>22389776</v>
          </cell>
          <cell r="Q2750">
            <v>22389776</v>
          </cell>
        </row>
        <row r="2751">
          <cell r="J2751">
            <v>22389776</v>
          </cell>
          <cell r="O2751">
            <v>22389776</v>
          </cell>
          <cell r="P2751">
            <v>22389776</v>
          </cell>
          <cell r="Q2751">
            <v>22389776</v>
          </cell>
        </row>
        <row r="2752">
          <cell r="J2752">
            <v>22389776</v>
          </cell>
          <cell r="O2752">
            <v>22389776</v>
          </cell>
          <cell r="P2752">
            <v>22389776</v>
          </cell>
          <cell r="Q2752">
            <v>22389776</v>
          </cell>
        </row>
        <row r="2753">
          <cell r="J2753">
            <v>22389776</v>
          </cell>
          <cell r="O2753">
            <v>22389776</v>
          </cell>
          <cell r="P2753">
            <v>22389776</v>
          </cell>
          <cell r="Q2753">
            <v>22389776</v>
          </cell>
        </row>
        <row r="2754">
          <cell r="J2754">
            <v>22389776</v>
          </cell>
          <cell r="O2754">
            <v>22389776</v>
          </cell>
          <cell r="P2754">
            <v>22389776</v>
          </cell>
          <cell r="Q2754">
            <v>22389776</v>
          </cell>
        </row>
        <row r="2755">
          <cell r="J2755">
            <v>22389776</v>
          </cell>
          <cell r="O2755">
            <v>22389776</v>
          </cell>
          <cell r="P2755">
            <v>22389776</v>
          </cell>
          <cell r="Q2755">
            <v>22389776</v>
          </cell>
        </row>
        <row r="2756">
          <cell r="J2756">
            <v>22389776</v>
          </cell>
          <cell r="O2756">
            <v>22389776</v>
          </cell>
          <cell r="P2756">
            <v>22389776</v>
          </cell>
          <cell r="Q2756">
            <v>22389776</v>
          </cell>
        </row>
        <row r="2757">
          <cell r="J2757">
            <v>22389776</v>
          </cell>
          <cell r="O2757">
            <v>22389776</v>
          </cell>
          <cell r="P2757">
            <v>22389776</v>
          </cell>
          <cell r="Q2757">
            <v>22389776</v>
          </cell>
        </row>
        <row r="2758">
          <cell r="J2758">
            <v>22389776</v>
          </cell>
          <cell r="O2758">
            <v>22389776</v>
          </cell>
          <cell r="P2758">
            <v>22389776</v>
          </cell>
          <cell r="Q2758">
            <v>22389776</v>
          </cell>
        </row>
        <row r="2759">
          <cell r="J2759">
            <v>22389776</v>
          </cell>
          <cell r="O2759">
            <v>22389776</v>
          </cell>
          <cell r="P2759">
            <v>22389776</v>
          </cell>
          <cell r="Q2759">
            <v>22389776</v>
          </cell>
        </row>
        <row r="2760">
          <cell r="J2760">
            <v>22389776</v>
          </cell>
          <cell r="O2760">
            <v>22389776</v>
          </cell>
          <cell r="P2760">
            <v>22389776</v>
          </cell>
          <cell r="Q2760">
            <v>22389776</v>
          </cell>
        </row>
        <row r="2761">
          <cell r="J2761">
            <v>22389776</v>
          </cell>
          <cell r="O2761">
            <v>22389776</v>
          </cell>
          <cell r="P2761">
            <v>22389776</v>
          </cell>
          <cell r="Q2761">
            <v>22389776</v>
          </cell>
        </row>
        <row r="2762">
          <cell r="J2762">
            <v>22389776</v>
          </cell>
          <cell r="O2762">
            <v>22389776</v>
          </cell>
          <cell r="P2762">
            <v>22389776</v>
          </cell>
          <cell r="Q2762">
            <v>22389776</v>
          </cell>
        </row>
        <row r="2763">
          <cell r="J2763">
            <v>22389776</v>
          </cell>
          <cell r="O2763">
            <v>22389776</v>
          </cell>
          <cell r="P2763">
            <v>22389776</v>
          </cell>
          <cell r="Q2763">
            <v>22389776</v>
          </cell>
        </row>
        <row r="2764">
          <cell r="J2764">
            <v>22389776</v>
          </cell>
          <cell r="O2764">
            <v>22389776</v>
          </cell>
          <cell r="P2764">
            <v>22389776</v>
          </cell>
          <cell r="Q2764">
            <v>22389776</v>
          </cell>
        </row>
        <row r="2765">
          <cell r="J2765">
            <v>22389776</v>
          </cell>
          <cell r="O2765">
            <v>22389776</v>
          </cell>
          <cell r="P2765">
            <v>22389776</v>
          </cell>
          <cell r="Q2765">
            <v>22389776</v>
          </cell>
        </row>
        <row r="2766">
          <cell r="J2766">
            <v>22389776</v>
          </cell>
          <cell r="O2766">
            <v>22389776</v>
          </cell>
          <cell r="P2766">
            <v>22389776</v>
          </cell>
          <cell r="Q2766">
            <v>22389776</v>
          </cell>
        </row>
        <row r="2767">
          <cell r="J2767">
            <v>22389776</v>
          </cell>
          <cell r="O2767">
            <v>22389776</v>
          </cell>
          <cell r="P2767">
            <v>22389776</v>
          </cell>
          <cell r="Q2767">
            <v>22389776</v>
          </cell>
        </row>
        <row r="2768">
          <cell r="J2768">
            <v>22389776</v>
          </cell>
          <cell r="O2768">
            <v>22389776</v>
          </cell>
          <cell r="P2768">
            <v>22389776</v>
          </cell>
          <cell r="Q2768">
            <v>22389776</v>
          </cell>
        </row>
        <row r="2769">
          <cell r="J2769">
            <v>22389776</v>
          </cell>
          <cell r="O2769">
            <v>22389776</v>
          </cell>
          <cell r="P2769">
            <v>22389776</v>
          </cell>
          <cell r="Q2769">
            <v>22389776</v>
          </cell>
        </row>
        <row r="2770">
          <cell r="J2770">
            <v>22389776</v>
          </cell>
          <cell r="O2770">
            <v>22389776</v>
          </cell>
          <cell r="P2770">
            <v>22389776</v>
          </cell>
          <cell r="Q2770">
            <v>22389776</v>
          </cell>
        </row>
        <row r="2771">
          <cell r="J2771">
            <v>22389776</v>
          </cell>
          <cell r="O2771">
            <v>22389776</v>
          </cell>
          <cell r="P2771">
            <v>22389776</v>
          </cell>
          <cell r="Q2771">
            <v>22389776</v>
          </cell>
        </row>
        <row r="2772">
          <cell r="J2772">
            <v>22389776</v>
          </cell>
          <cell r="O2772">
            <v>22389776</v>
          </cell>
          <cell r="P2772">
            <v>22389776</v>
          </cell>
          <cell r="Q2772">
            <v>22389776</v>
          </cell>
        </row>
        <row r="2773">
          <cell r="J2773">
            <v>22389776</v>
          </cell>
          <cell r="O2773">
            <v>22389776</v>
          </cell>
          <cell r="P2773">
            <v>22389776</v>
          </cell>
          <cell r="Q2773">
            <v>22389776</v>
          </cell>
        </row>
        <row r="2774">
          <cell r="J2774">
            <v>22389776</v>
          </cell>
          <cell r="O2774">
            <v>22389776</v>
          </cell>
          <cell r="P2774">
            <v>22389776</v>
          </cell>
          <cell r="Q2774">
            <v>22389776</v>
          </cell>
        </row>
        <row r="2775">
          <cell r="J2775">
            <v>22389776</v>
          </cell>
          <cell r="O2775">
            <v>22389776</v>
          </cell>
          <cell r="P2775">
            <v>22389776</v>
          </cell>
          <cell r="Q2775">
            <v>22389776</v>
          </cell>
        </row>
        <row r="2776">
          <cell r="J2776">
            <v>22389776</v>
          </cell>
          <cell r="O2776">
            <v>22389776</v>
          </cell>
          <cell r="P2776">
            <v>22389776</v>
          </cell>
          <cell r="Q2776">
            <v>22389776</v>
          </cell>
        </row>
        <row r="2777">
          <cell r="J2777">
            <v>22389776</v>
          </cell>
          <cell r="O2777">
            <v>22389776</v>
          </cell>
          <cell r="P2777">
            <v>22389776</v>
          </cell>
          <cell r="Q2777">
            <v>22389776</v>
          </cell>
        </row>
        <row r="2778">
          <cell r="J2778">
            <v>22389776</v>
          </cell>
          <cell r="O2778">
            <v>22389776</v>
          </cell>
          <cell r="P2778">
            <v>22389776</v>
          </cell>
          <cell r="Q2778">
            <v>22389776</v>
          </cell>
        </row>
        <row r="2779">
          <cell r="J2779">
            <v>22389776</v>
          </cell>
          <cell r="O2779">
            <v>22389776</v>
          </cell>
          <cell r="P2779">
            <v>22389776</v>
          </cell>
          <cell r="Q2779">
            <v>22389776</v>
          </cell>
        </row>
        <row r="2780">
          <cell r="J2780">
            <v>22389776</v>
          </cell>
          <cell r="O2780">
            <v>22389776</v>
          </cell>
          <cell r="P2780">
            <v>22389776</v>
          </cell>
          <cell r="Q2780">
            <v>22389776</v>
          </cell>
        </row>
        <row r="2781">
          <cell r="J2781">
            <v>22389776</v>
          </cell>
          <cell r="O2781">
            <v>22389776</v>
          </cell>
          <cell r="P2781">
            <v>22389776</v>
          </cell>
          <cell r="Q2781">
            <v>22389776</v>
          </cell>
        </row>
        <row r="2782">
          <cell r="J2782">
            <v>22389776</v>
          </cell>
          <cell r="O2782">
            <v>22389776</v>
          </cell>
          <cell r="P2782">
            <v>22389776</v>
          </cell>
          <cell r="Q2782">
            <v>22389776</v>
          </cell>
        </row>
        <row r="2783">
          <cell r="J2783">
            <v>22389776</v>
          </cell>
          <cell r="O2783">
            <v>22389776</v>
          </cell>
          <cell r="P2783">
            <v>22389776</v>
          </cell>
          <cell r="Q2783">
            <v>22389776</v>
          </cell>
        </row>
        <row r="2784">
          <cell r="J2784">
            <v>22389776</v>
          </cell>
          <cell r="O2784">
            <v>22389776</v>
          </cell>
          <cell r="P2784">
            <v>22389776</v>
          </cell>
          <cell r="Q2784">
            <v>22389776</v>
          </cell>
        </row>
        <row r="2785">
          <cell r="J2785">
            <v>22389776</v>
          </cell>
          <cell r="O2785">
            <v>22389776</v>
          </cell>
          <cell r="P2785">
            <v>22389776</v>
          </cell>
          <cell r="Q2785">
            <v>22389776</v>
          </cell>
        </row>
        <row r="2786">
          <cell r="J2786">
            <v>22389776</v>
          </cell>
          <cell r="O2786">
            <v>22389776</v>
          </cell>
          <cell r="P2786">
            <v>22389776</v>
          </cell>
          <cell r="Q2786">
            <v>22389776</v>
          </cell>
        </row>
        <row r="2787">
          <cell r="J2787">
            <v>22389776</v>
          </cell>
          <cell r="O2787">
            <v>22389776</v>
          </cell>
          <cell r="P2787">
            <v>22389776</v>
          </cell>
          <cell r="Q2787">
            <v>22389776</v>
          </cell>
        </row>
        <row r="2788">
          <cell r="J2788">
            <v>22389776</v>
          </cell>
          <cell r="O2788">
            <v>22389776</v>
          </cell>
          <cell r="P2788">
            <v>22389776</v>
          </cell>
          <cell r="Q2788">
            <v>22389776</v>
          </cell>
        </row>
        <row r="2789">
          <cell r="J2789">
            <v>22389776</v>
          </cell>
          <cell r="O2789">
            <v>22389776</v>
          </cell>
          <cell r="P2789">
            <v>22389776</v>
          </cell>
          <cell r="Q2789">
            <v>22389776</v>
          </cell>
        </row>
        <row r="2790">
          <cell r="J2790">
            <v>22389776</v>
          </cell>
          <cell r="O2790">
            <v>22389776</v>
          </cell>
          <cell r="P2790">
            <v>22389776</v>
          </cell>
          <cell r="Q2790">
            <v>22389776</v>
          </cell>
        </row>
        <row r="2791">
          <cell r="J2791">
            <v>22389776</v>
          </cell>
          <cell r="O2791">
            <v>22389776</v>
          </cell>
          <cell r="P2791">
            <v>22389776</v>
          </cell>
          <cell r="Q2791">
            <v>22389776</v>
          </cell>
        </row>
        <row r="2792">
          <cell r="J2792">
            <v>22389776</v>
          </cell>
          <cell r="O2792">
            <v>22389776</v>
          </cell>
          <cell r="P2792">
            <v>22389776</v>
          </cell>
          <cell r="Q2792">
            <v>22389776</v>
          </cell>
        </row>
        <row r="2793">
          <cell r="J2793">
            <v>22389776</v>
          </cell>
          <cell r="O2793">
            <v>22389776</v>
          </cell>
          <cell r="P2793">
            <v>22389776</v>
          </cell>
          <cell r="Q2793">
            <v>22389776</v>
          </cell>
        </row>
        <row r="2794">
          <cell r="J2794">
            <v>22389776</v>
          </cell>
          <cell r="O2794">
            <v>22389776</v>
          </cell>
          <cell r="P2794">
            <v>22389776</v>
          </cell>
          <cell r="Q2794">
            <v>22389776</v>
          </cell>
        </row>
        <row r="2795">
          <cell r="J2795">
            <v>22389776</v>
          </cell>
          <cell r="O2795">
            <v>22389776</v>
          </cell>
          <cell r="P2795">
            <v>22389776</v>
          </cell>
          <cell r="Q2795">
            <v>22389776</v>
          </cell>
        </row>
        <row r="2796">
          <cell r="J2796">
            <v>22389776</v>
          </cell>
          <cell r="O2796">
            <v>22389776</v>
          </cell>
          <cell r="P2796">
            <v>22389776</v>
          </cell>
          <cell r="Q2796">
            <v>22389776</v>
          </cell>
        </row>
        <row r="2797">
          <cell r="J2797">
            <v>22389776</v>
          </cell>
          <cell r="O2797">
            <v>22389776</v>
          </cell>
          <cell r="P2797">
            <v>22389776</v>
          </cell>
          <cell r="Q2797">
            <v>22389776</v>
          </cell>
        </row>
        <row r="2798">
          <cell r="J2798">
            <v>22389776</v>
          </cell>
          <cell r="O2798">
            <v>22389776</v>
          </cell>
          <cell r="P2798">
            <v>22389776</v>
          </cell>
          <cell r="Q2798">
            <v>22389776</v>
          </cell>
        </row>
        <row r="2799">
          <cell r="J2799">
            <v>22389776</v>
          </cell>
          <cell r="O2799">
            <v>22389776</v>
          </cell>
          <cell r="P2799">
            <v>22389776</v>
          </cell>
          <cell r="Q2799">
            <v>22389776</v>
          </cell>
        </row>
        <row r="2800">
          <cell r="J2800">
            <v>22389776</v>
          </cell>
          <cell r="O2800">
            <v>22389776</v>
          </cell>
          <cell r="P2800">
            <v>22389776</v>
          </cell>
          <cell r="Q2800">
            <v>22389776</v>
          </cell>
        </row>
        <row r="2801">
          <cell r="J2801">
            <v>22389776</v>
          </cell>
          <cell r="O2801">
            <v>22389776</v>
          </cell>
          <cell r="P2801">
            <v>22389776</v>
          </cell>
          <cell r="Q2801">
            <v>22389776</v>
          </cell>
        </row>
        <row r="2802">
          <cell r="J2802">
            <v>22389776</v>
          </cell>
          <cell r="O2802">
            <v>22389776</v>
          </cell>
          <cell r="P2802">
            <v>22389776</v>
          </cell>
          <cell r="Q2802">
            <v>22389776</v>
          </cell>
        </row>
        <row r="2803">
          <cell r="J2803">
            <v>22389776</v>
          </cell>
          <cell r="O2803">
            <v>22389776</v>
          </cell>
          <cell r="P2803">
            <v>22389776</v>
          </cell>
          <cell r="Q2803">
            <v>22389776</v>
          </cell>
        </row>
        <row r="2804">
          <cell r="J2804">
            <v>22389776</v>
          </cell>
          <cell r="O2804">
            <v>22389776</v>
          </cell>
          <cell r="P2804">
            <v>22389776</v>
          </cell>
          <cell r="Q2804">
            <v>22389776</v>
          </cell>
        </row>
        <row r="2805">
          <cell r="J2805">
            <v>22389776</v>
          </cell>
          <cell r="O2805">
            <v>22389776</v>
          </cell>
          <cell r="P2805">
            <v>22389776</v>
          </cell>
          <cell r="Q2805">
            <v>22389776</v>
          </cell>
        </row>
        <row r="2806">
          <cell r="J2806">
            <v>22389776</v>
          </cell>
          <cell r="O2806">
            <v>22389776</v>
          </cell>
          <cell r="P2806">
            <v>22389776</v>
          </cell>
          <cell r="Q2806">
            <v>22389776</v>
          </cell>
        </row>
        <row r="2807">
          <cell r="J2807">
            <v>22389776</v>
          </cell>
          <cell r="O2807">
            <v>22389776</v>
          </cell>
          <cell r="P2807">
            <v>22389776</v>
          </cell>
          <cell r="Q2807">
            <v>22389776</v>
          </cell>
        </row>
        <row r="2808">
          <cell r="J2808">
            <v>22389776</v>
          </cell>
          <cell r="O2808">
            <v>22389776</v>
          </cell>
          <cell r="P2808">
            <v>22389776</v>
          </cell>
          <cell r="Q2808">
            <v>22389776</v>
          </cell>
        </row>
        <row r="2809">
          <cell r="J2809">
            <v>22389776</v>
          </cell>
          <cell r="O2809">
            <v>22389776</v>
          </cell>
          <cell r="P2809">
            <v>22389776</v>
          </cell>
          <cell r="Q2809">
            <v>22389776</v>
          </cell>
        </row>
        <row r="2810">
          <cell r="J2810">
            <v>22389776</v>
          </cell>
          <cell r="O2810">
            <v>22389776</v>
          </cell>
          <cell r="P2810">
            <v>22389776</v>
          </cell>
          <cell r="Q2810">
            <v>22389776</v>
          </cell>
        </row>
        <row r="2811">
          <cell r="J2811">
            <v>22389776</v>
          </cell>
          <cell r="O2811">
            <v>22389776</v>
          </cell>
          <cell r="P2811">
            <v>22389776</v>
          </cell>
          <cell r="Q2811">
            <v>22389776</v>
          </cell>
        </row>
        <row r="2812">
          <cell r="J2812">
            <v>22389776</v>
          </cell>
          <cell r="O2812">
            <v>22389776</v>
          </cell>
          <cell r="P2812">
            <v>22389776</v>
          </cell>
          <cell r="Q2812">
            <v>22389776</v>
          </cell>
        </row>
        <row r="2813">
          <cell r="J2813">
            <v>22389776</v>
          </cell>
          <cell r="O2813">
            <v>22389776</v>
          </cell>
          <cell r="P2813">
            <v>22389776</v>
          </cell>
          <cell r="Q2813">
            <v>22389776</v>
          </cell>
        </row>
        <row r="2814">
          <cell r="J2814">
            <v>22389776</v>
          </cell>
          <cell r="O2814">
            <v>22389776</v>
          </cell>
          <cell r="P2814">
            <v>22389776</v>
          </cell>
          <cell r="Q2814">
            <v>22389776</v>
          </cell>
        </row>
        <row r="2815">
          <cell r="J2815">
            <v>22389776</v>
          </cell>
          <cell r="O2815">
            <v>22389776</v>
          </cell>
          <cell r="P2815">
            <v>22389776</v>
          </cell>
          <cell r="Q2815">
            <v>22389776</v>
          </cell>
        </row>
        <row r="2816">
          <cell r="J2816">
            <v>22389776</v>
          </cell>
          <cell r="O2816">
            <v>22389776</v>
          </cell>
          <cell r="P2816">
            <v>22389776</v>
          </cell>
          <cell r="Q2816">
            <v>22389776</v>
          </cell>
        </row>
        <row r="2817">
          <cell r="J2817">
            <v>22389776</v>
          </cell>
          <cell r="O2817">
            <v>22389776</v>
          </cell>
          <cell r="P2817">
            <v>22389776</v>
          </cell>
          <cell r="Q2817">
            <v>22389776</v>
          </cell>
        </row>
        <row r="2818">
          <cell r="J2818">
            <v>22389776</v>
          </cell>
          <cell r="O2818">
            <v>22389776</v>
          </cell>
          <cell r="P2818">
            <v>22389776</v>
          </cell>
          <cell r="Q2818">
            <v>22389776</v>
          </cell>
        </row>
        <row r="2819">
          <cell r="J2819">
            <v>22389776</v>
          </cell>
          <cell r="O2819">
            <v>22389776</v>
          </cell>
          <cell r="P2819">
            <v>22389776</v>
          </cell>
          <cell r="Q2819">
            <v>22389776</v>
          </cell>
        </row>
        <row r="2820">
          <cell r="J2820">
            <v>22389776</v>
          </cell>
          <cell r="O2820">
            <v>22389776</v>
          </cell>
          <cell r="P2820">
            <v>22389776</v>
          </cell>
          <cell r="Q2820">
            <v>22389776</v>
          </cell>
        </row>
        <row r="2821">
          <cell r="J2821">
            <v>22389776</v>
          </cell>
          <cell r="O2821">
            <v>22389776</v>
          </cell>
          <cell r="P2821">
            <v>22389776</v>
          </cell>
          <cell r="Q2821">
            <v>22389776</v>
          </cell>
        </row>
        <row r="2822">
          <cell r="J2822">
            <v>22389776</v>
          </cell>
          <cell r="O2822">
            <v>22389776</v>
          </cell>
          <cell r="P2822">
            <v>22389776</v>
          </cell>
          <cell r="Q2822">
            <v>22389776</v>
          </cell>
        </row>
        <row r="2823">
          <cell r="J2823">
            <v>22389776</v>
          </cell>
          <cell r="O2823">
            <v>22389776</v>
          </cell>
          <cell r="P2823">
            <v>22389776</v>
          </cell>
          <cell r="Q2823">
            <v>22389776</v>
          </cell>
        </row>
        <row r="2824">
          <cell r="J2824">
            <v>22389776</v>
          </cell>
          <cell r="O2824">
            <v>22389776</v>
          </cell>
          <cell r="P2824">
            <v>22389776</v>
          </cell>
          <cell r="Q2824">
            <v>22389776</v>
          </cell>
        </row>
        <row r="2825">
          <cell r="J2825">
            <v>22389776</v>
          </cell>
          <cell r="O2825">
            <v>22389776</v>
          </cell>
          <cell r="P2825">
            <v>22389776</v>
          </cell>
          <cell r="Q2825">
            <v>22389776</v>
          </cell>
        </row>
        <row r="2826">
          <cell r="J2826">
            <v>22389776</v>
          </cell>
          <cell r="O2826">
            <v>22389776</v>
          </cell>
          <cell r="P2826">
            <v>22389776</v>
          </cell>
          <cell r="Q2826">
            <v>22389776</v>
          </cell>
        </row>
        <row r="2827">
          <cell r="J2827">
            <v>22389776</v>
          </cell>
          <cell r="O2827">
            <v>22389776</v>
          </cell>
          <cell r="P2827">
            <v>22389776</v>
          </cell>
          <cell r="Q2827">
            <v>22389776</v>
          </cell>
        </row>
        <row r="2828">
          <cell r="J2828">
            <v>22389776</v>
          </cell>
          <cell r="O2828">
            <v>22389776</v>
          </cell>
          <cell r="P2828">
            <v>22389776</v>
          </cell>
          <cell r="Q2828">
            <v>22389776</v>
          </cell>
        </row>
        <row r="2829">
          <cell r="J2829">
            <v>22389776</v>
          </cell>
          <cell r="O2829">
            <v>22389776</v>
          </cell>
          <cell r="P2829">
            <v>22389776</v>
          </cell>
          <cell r="Q2829">
            <v>22389776</v>
          </cell>
        </row>
        <row r="2830">
          <cell r="J2830">
            <v>22389776</v>
          </cell>
          <cell r="O2830">
            <v>22389776</v>
          </cell>
          <cell r="P2830">
            <v>22389776</v>
          </cell>
          <cell r="Q2830">
            <v>22389776</v>
          </cell>
        </row>
        <row r="2831">
          <cell r="J2831">
            <v>22389776</v>
          </cell>
          <cell r="O2831">
            <v>22389776</v>
          </cell>
          <cell r="P2831">
            <v>22389776</v>
          </cell>
          <cell r="Q2831">
            <v>22389776</v>
          </cell>
        </row>
        <row r="2832">
          <cell r="J2832">
            <v>22389776</v>
          </cell>
          <cell r="O2832">
            <v>22389776</v>
          </cell>
          <cell r="P2832">
            <v>22389776</v>
          </cell>
          <cell r="Q2832">
            <v>22389776</v>
          </cell>
        </row>
        <row r="2833">
          <cell r="J2833">
            <v>22389776</v>
          </cell>
          <cell r="O2833">
            <v>22389776</v>
          </cell>
          <cell r="P2833">
            <v>22389776</v>
          </cell>
          <cell r="Q2833">
            <v>22389776</v>
          </cell>
        </row>
        <row r="2834">
          <cell r="J2834">
            <v>22389776</v>
          </cell>
          <cell r="O2834">
            <v>22389776</v>
          </cell>
          <cell r="P2834">
            <v>22389776</v>
          </cell>
          <cell r="Q2834">
            <v>22389776</v>
          </cell>
        </row>
        <row r="2835">
          <cell r="J2835">
            <v>22389776</v>
          </cell>
          <cell r="O2835">
            <v>22389776</v>
          </cell>
          <cell r="P2835">
            <v>22389776</v>
          </cell>
          <cell r="Q2835">
            <v>22389776</v>
          </cell>
        </row>
        <row r="2836">
          <cell r="J2836">
            <v>22389776</v>
          </cell>
          <cell r="O2836">
            <v>22389776</v>
          </cell>
          <cell r="P2836">
            <v>22389776</v>
          </cell>
          <cell r="Q2836">
            <v>22389776</v>
          </cell>
        </row>
        <row r="2837">
          <cell r="J2837">
            <v>22389776</v>
          </cell>
          <cell r="O2837">
            <v>22389776</v>
          </cell>
          <cell r="P2837">
            <v>22389776</v>
          </cell>
          <cell r="Q2837">
            <v>22389776</v>
          </cell>
        </row>
        <row r="2838">
          <cell r="J2838">
            <v>22389776</v>
          </cell>
          <cell r="O2838">
            <v>22389776</v>
          </cell>
          <cell r="P2838">
            <v>22389776</v>
          </cell>
          <cell r="Q2838">
            <v>22389776</v>
          </cell>
        </row>
        <row r="2839">
          <cell r="J2839">
            <v>22389776</v>
          </cell>
          <cell r="O2839">
            <v>22389776</v>
          </cell>
          <cell r="P2839">
            <v>22389776</v>
          </cell>
          <cell r="Q2839">
            <v>22389776</v>
          </cell>
        </row>
        <row r="2840">
          <cell r="J2840">
            <v>22389776</v>
          </cell>
          <cell r="O2840">
            <v>22389776</v>
          </cell>
          <cell r="P2840">
            <v>22389776</v>
          </cell>
          <cell r="Q2840">
            <v>22389776</v>
          </cell>
        </row>
        <row r="2841">
          <cell r="J2841">
            <v>22389776</v>
          </cell>
          <cell r="O2841">
            <v>22389776</v>
          </cell>
          <cell r="P2841">
            <v>22389776</v>
          </cell>
          <cell r="Q2841">
            <v>22389776</v>
          </cell>
        </row>
        <row r="2842">
          <cell r="J2842">
            <v>22389776</v>
          </cell>
          <cell r="O2842">
            <v>22389776</v>
          </cell>
          <cell r="P2842">
            <v>22389776</v>
          </cell>
          <cell r="Q2842">
            <v>22389776</v>
          </cell>
        </row>
        <row r="2843">
          <cell r="J2843">
            <v>22389776</v>
          </cell>
          <cell r="O2843">
            <v>22389776</v>
          </cell>
          <cell r="P2843">
            <v>22389776</v>
          </cell>
          <cell r="Q2843">
            <v>22389776</v>
          </cell>
        </row>
        <row r="2844">
          <cell r="J2844">
            <v>22389776</v>
          </cell>
          <cell r="O2844">
            <v>22389776</v>
          </cell>
          <cell r="P2844">
            <v>22389776</v>
          </cell>
          <cell r="Q2844">
            <v>22389776</v>
          </cell>
        </row>
        <row r="2845">
          <cell r="J2845">
            <v>22389776</v>
          </cell>
          <cell r="O2845">
            <v>22389776</v>
          </cell>
          <cell r="P2845">
            <v>22389776</v>
          </cell>
          <cell r="Q2845">
            <v>22389776</v>
          </cell>
        </row>
        <row r="2846">
          <cell r="J2846">
            <v>22389776</v>
          </cell>
          <cell r="O2846">
            <v>22389776</v>
          </cell>
          <cell r="P2846">
            <v>22389776</v>
          </cell>
          <cell r="Q2846">
            <v>22389776</v>
          </cell>
        </row>
        <row r="2847">
          <cell r="J2847">
            <v>22389776</v>
          </cell>
          <cell r="O2847">
            <v>22389776</v>
          </cell>
          <cell r="P2847">
            <v>22389776</v>
          </cell>
          <cell r="Q2847">
            <v>22389776</v>
          </cell>
        </row>
        <row r="2848">
          <cell r="J2848">
            <v>22389776</v>
          </cell>
          <cell r="O2848">
            <v>22389776</v>
          </cell>
          <cell r="P2848">
            <v>22389776</v>
          </cell>
          <cell r="Q2848">
            <v>22389776</v>
          </cell>
        </row>
        <row r="2849">
          <cell r="J2849">
            <v>22389776</v>
          </cell>
          <cell r="O2849">
            <v>22389776</v>
          </cell>
          <cell r="P2849">
            <v>22389776</v>
          </cell>
          <cell r="Q2849">
            <v>22389776</v>
          </cell>
        </row>
        <row r="2850">
          <cell r="J2850">
            <v>22389776</v>
          </cell>
          <cell r="O2850">
            <v>22389776</v>
          </cell>
          <cell r="P2850">
            <v>22389776</v>
          </cell>
          <cell r="Q2850">
            <v>22389776</v>
          </cell>
        </row>
        <row r="2851">
          <cell r="J2851">
            <v>22389776</v>
          </cell>
          <cell r="O2851">
            <v>22389776</v>
          </cell>
          <cell r="P2851">
            <v>22389776</v>
          </cell>
          <cell r="Q2851">
            <v>22389776</v>
          </cell>
        </row>
        <row r="2852">
          <cell r="J2852">
            <v>22389776</v>
          </cell>
          <cell r="O2852">
            <v>22389776</v>
          </cell>
          <cell r="P2852">
            <v>22389776</v>
          </cell>
          <cell r="Q2852">
            <v>22389776</v>
          </cell>
        </row>
        <row r="2853">
          <cell r="J2853">
            <v>22389776</v>
          </cell>
          <cell r="O2853">
            <v>22389776</v>
          </cell>
          <cell r="P2853">
            <v>22389776</v>
          </cell>
          <cell r="Q2853">
            <v>22389776</v>
          </cell>
        </row>
        <row r="2854">
          <cell r="J2854">
            <v>22389776</v>
          </cell>
          <cell r="O2854">
            <v>22389776</v>
          </cell>
          <cell r="P2854">
            <v>22389776</v>
          </cell>
          <cell r="Q2854">
            <v>22389776</v>
          </cell>
        </row>
        <row r="2855">
          <cell r="J2855">
            <v>22389776</v>
          </cell>
          <cell r="O2855">
            <v>22389776</v>
          </cell>
          <cell r="P2855">
            <v>22389776</v>
          </cell>
          <cell r="Q2855">
            <v>22389776</v>
          </cell>
        </row>
        <row r="2856">
          <cell r="J2856">
            <v>22389776</v>
          </cell>
          <cell r="O2856">
            <v>22389776</v>
          </cell>
          <cell r="P2856">
            <v>22389776</v>
          </cell>
          <cell r="Q2856">
            <v>22389776</v>
          </cell>
        </row>
        <row r="2857">
          <cell r="J2857">
            <v>22389776</v>
          </cell>
          <cell r="O2857">
            <v>22389776</v>
          </cell>
          <cell r="P2857">
            <v>22389776</v>
          </cell>
          <cell r="Q2857">
            <v>22389776</v>
          </cell>
        </row>
        <row r="2858">
          <cell r="J2858">
            <v>22389776</v>
          </cell>
          <cell r="O2858">
            <v>22389776</v>
          </cell>
          <cell r="P2858">
            <v>22389776</v>
          </cell>
          <cell r="Q2858">
            <v>22389776</v>
          </cell>
        </row>
        <row r="2859">
          <cell r="J2859">
            <v>22389776</v>
          </cell>
          <cell r="O2859">
            <v>22389776</v>
          </cell>
          <cell r="P2859">
            <v>22389776</v>
          </cell>
          <cell r="Q2859">
            <v>22389776</v>
          </cell>
        </row>
        <row r="2860">
          <cell r="J2860">
            <v>22389776</v>
          </cell>
          <cell r="O2860">
            <v>22389776</v>
          </cell>
          <cell r="P2860">
            <v>22389776</v>
          </cell>
          <cell r="Q2860">
            <v>22389776</v>
          </cell>
        </row>
        <row r="2861">
          <cell r="J2861">
            <v>22389776</v>
          </cell>
          <cell r="O2861">
            <v>22389776</v>
          </cell>
          <cell r="P2861">
            <v>22389776</v>
          </cell>
          <cell r="Q2861">
            <v>22389776</v>
          </cell>
        </row>
        <row r="2862">
          <cell r="J2862">
            <v>22389776</v>
          </cell>
          <cell r="O2862">
            <v>22389776</v>
          </cell>
          <cell r="P2862">
            <v>22389776</v>
          </cell>
          <cell r="Q2862">
            <v>22389776</v>
          </cell>
        </row>
        <row r="2863">
          <cell r="J2863">
            <v>22389776</v>
          </cell>
          <cell r="O2863">
            <v>22389776</v>
          </cell>
          <cell r="P2863">
            <v>22389776</v>
          </cell>
          <cell r="Q2863">
            <v>22389776</v>
          </cell>
        </row>
        <row r="2864">
          <cell r="J2864">
            <v>22389776</v>
          </cell>
          <cell r="O2864">
            <v>22389776</v>
          </cell>
          <cell r="P2864">
            <v>22389776</v>
          </cell>
          <cell r="Q2864">
            <v>22389776</v>
          </cell>
        </row>
        <row r="2865">
          <cell r="J2865">
            <v>22389776</v>
          </cell>
          <cell r="O2865">
            <v>22389776</v>
          </cell>
          <cell r="P2865">
            <v>22389776</v>
          </cell>
          <cell r="Q2865">
            <v>22389776</v>
          </cell>
        </row>
        <row r="2866">
          <cell r="J2866">
            <v>22389776</v>
          </cell>
          <cell r="O2866">
            <v>22389776</v>
          </cell>
          <cell r="P2866">
            <v>22389776</v>
          </cell>
          <cell r="Q2866">
            <v>22389776</v>
          </cell>
        </row>
        <row r="2867">
          <cell r="J2867">
            <v>22389776</v>
          </cell>
          <cell r="O2867">
            <v>22389776</v>
          </cell>
          <cell r="P2867">
            <v>22389776</v>
          </cell>
          <cell r="Q2867">
            <v>22389776</v>
          </cell>
        </row>
        <row r="2868">
          <cell r="J2868">
            <v>22389776</v>
          </cell>
          <cell r="O2868">
            <v>22389776</v>
          </cell>
          <cell r="P2868">
            <v>22389776</v>
          </cell>
          <cell r="Q2868">
            <v>22389776</v>
          </cell>
        </row>
        <row r="2869">
          <cell r="J2869">
            <v>22389776</v>
          </cell>
          <cell r="O2869">
            <v>22389776</v>
          </cell>
          <cell r="P2869">
            <v>22389776</v>
          </cell>
          <cell r="Q2869">
            <v>22389776</v>
          </cell>
        </row>
        <row r="2870">
          <cell r="J2870">
            <v>22389776</v>
          </cell>
          <cell r="O2870">
            <v>22389776</v>
          </cell>
          <cell r="P2870">
            <v>22389776</v>
          </cell>
          <cell r="Q2870">
            <v>22389776</v>
          </cell>
        </row>
        <row r="2871">
          <cell r="J2871">
            <v>22389776</v>
          </cell>
          <cell r="O2871">
            <v>22389776</v>
          </cell>
          <cell r="P2871">
            <v>22389776</v>
          </cell>
          <cell r="Q2871">
            <v>22389776</v>
          </cell>
        </row>
        <row r="2872">
          <cell r="J2872">
            <v>22389776</v>
          </cell>
          <cell r="O2872">
            <v>22389776</v>
          </cell>
          <cell r="P2872">
            <v>22389776</v>
          </cell>
          <cell r="Q2872">
            <v>22389776</v>
          </cell>
        </row>
        <row r="2873">
          <cell r="J2873">
            <v>22389776</v>
          </cell>
          <cell r="O2873">
            <v>22389776</v>
          </cell>
          <cell r="P2873">
            <v>22389776</v>
          </cell>
          <cell r="Q2873">
            <v>22389776</v>
          </cell>
        </row>
        <row r="2874">
          <cell r="J2874">
            <v>22389776</v>
          </cell>
          <cell r="O2874">
            <v>22389776</v>
          </cell>
          <cell r="P2874">
            <v>22389776</v>
          </cell>
          <cell r="Q2874">
            <v>22389776</v>
          </cell>
        </row>
        <row r="2875">
          <cell r="J2875">
            <v>22389776</v>
          </cell>
          <cell r="O2875">
            <v>22389776</v>
          </cell>
          <cell r="P2875">
            <v>22389776</v>
          </cell>
          <cell r="Q2875">
            <v>22389776</v>
          </cell>
        </row>
        <row r="2876">
          <cell r="J2876">
            <v>22389776</v>
          </cell>
          <cell r="O2876">
            <v>22389776</v>
          </cell>
          <cell r="P2876">
            <v>22389776</v>
          </cell>
          <cell r="Q2876">
            <v>22389776</v>
          </cell>
        </row>
        <row r="2877">
          <cell r="J2877">
            <v>22389776</v>
          </cell>
          <cell r="O2877">
            <v>22389776</v>
          </cell>
          <cell r="P2877">
            <v>22389776</v>
          </cell>
          <cell r="Q2877">
            <v>22389776</v>
          </cell>
        </row>
        <row r="2878">
          <cell r="J2878">
            <v>22389776</v>
          </cell>
          <cell r="O2878">
            <v>22389776</v>
          </cell>
          <cell r="P2878">
            <v>22389776</v>
          </cell>
          <cell r="Q2878">
            <v>22389776</v>
          </cell>
        </row>
        <row r="2879">
          <cell r="J2879">
            <v>22389776</v>
          </cell>
          <cell r="O2879">
            <v>22389776</v>
          </cell>
          <cell r="P2879">
            <v>22389776</v>
          </cell>
          <cell r="Q2879">
            <v>22389776</v>
          </cell>
        </row>
        <row r="2880">
          <cell r="J2880">
            <v>22389776</v>
          </cell>
          <cell r="O2880">
            <v>22389776</v>
          </cell>
          <cell r="P2880">
            <v>22389776</v>
          </cell>
          <cell r="Q2880">
            <v>22389776</v>
          </cell>
        </row>
        <row r="2881">
          <cell r="J2881">
            <v>22389776</v>
          </cell>
          <cell r="O2881">
            <v>22389776</v>
          </cell>
          <cell r="P2881">
            <v>22389776</v>
          </cell>
          <cell r="Q2881">
            <v>22389776</v>
          </cell>
        </row>
        <row r="2882">
          <cell r="J2882">
            <v>22389776</v>
          </cell>
          <cell r="O2882">
            <v>22389776</v>
          </cell>
          <cell r="P2882">
            <v>22389776</v>
          </cell>
          <cell r="Q2882">
            <v>22389776</v>
          </cell>
        </row>
        <row r="2883">
          <cell r="J2883">
            <v>22389776</v>
          </cell>
          <cell r="O2883">
            <v>22389776</v>
          </cell>
          <cell r="P2883">
            <v>22389776</v>
          </cell>
          <cell r="Q2883">
            <v>22389776</v>
          </cell>
        </row>
        <row r="2884">
          <cell r="J2884">
            <v>22389776</v>
          </cell>
          <cell r="O2884">
            <v>22389776</v>
          </cell>
          <cell r="P2884">
            <v>22389776</v>
          </cell>
          <cell r="Q2884">
            <v>22389776</v>
          </cell>
        </row>
        <row r="2885">
          <cell r="J2885">
            <v>22389776</v>
          </cell>
          <cell r="O2885">
            <v>22389776</v>
          </cell>
          <cell r="P2885">
            <v>22389776</v>
          </cell>
          <cell r="Q2885">
            <v>22389776</v>
          </cell>
        </row>
        <row r="2886">
          <cell r="J2886">
            <v>22389776</v>
          </cell>
          <cell r="O2886">
            <v>22389776</v>
          </cell>
          <cell r="P2886">
            <v>22389776</v>
          </cell>
          <cell r="Q2886">
            <v>22389776</v>
          </cell>
        </row>
        <row r="2887">
          <cell r="J2887">
            <v>22389776</v>
          </cell>
          <cell r="O2887">
            <v>22389776</v>
          </cell>
          <cell r="P2887">
            <v>22389776</v>
          </cell>
          <cell r="Q2887">
            <v>22389776</v>
          </cell>
        </row>
        <row r="2888">
          <cell r="J2888">
            <v>22389776</v>
          </cell>
          <cell r="O2888">
            <v>22389776</v>
          </cell>
          <cell r="P2888">
            <v>22389776</v>
          </cell>
          <cell r="Q2888">
            <v>22389776</v>
          </cell>
        </row>
        <row r="2889">
          <cell r="J2889">
            <v>22389776</v>
          </cell>
          <cell r="O2889">
            <v>22389776</v>
          </cell>
          <cell r="P2889">
            <v>22389776</v>
          </cell>
          <cell r="Q2889">
            <v>22389776</v>
          </cell>
        </row>
        <row r="2890">
          <cell r="J2890">
            <v>22389776</v>
          </cell>
          <cell r="O2890">
            <v>22389776</v>
          </cell>
          <cell r="P2890">
            <v>22389776</v>
          </cell>
          <cell r="Q2890">
            <v>22389776</v>
          </cell>
        </row>
        <row r="2891">
          <cell r="J2891">
            <v>22389776</v>
          </cell>
          <cell r="O2891">
            <v>22389776</v>
          </cell>
          <cell r="P2891">
            <v>22389776</v>
          </cell>
          <cell r="Q2891">
            <v>22389776</v>
          </cell>
        </row>
        <row r="2892">
          <cell r="J2892">
            <v>22389776</v>
          </cell>
          <cell r="O2892">
            <v>22389776</v>
          </cell>
          <cell r="P2892">
            <v>22389776</v>
          </cell>
          <cell r="Q2892">
            <v>22389776</v>
          </cell>
        </row>
        <row r="2893">
          <cell r="J2893">
            <v>22389776</v>
          </cell>
          <cell r="O2893">
            <v>22389776</v>
          </cell>
          <cell r="P2893">
            <v>22389776</v>
          </cell>
          <cell r="Q2893">
            <v>22389776</v>
          </cell>
        </row>
        <row r="2894">
          <cell r="J2894">
            <v>22389776</v>
          </cell>
          <cell r="O2894">
            <v>22389776</v>
          </cell>
          <cell r="P2894">
            <v>22389776</v>
          </cell>
          <cell r="Q2894">
            <v>22389776</v>
          </cell>
        </row>
        <row r="2895">
          <cell r="J2895">
            <v>22389776</v>
          </cell>
          <cell r="O2895">
            <v>22389776</v>
          </cell>
          <cell r="P2895">
            <v>22389776</v>
          </cell>
          <cell r="Q2895">
            <v>22389776</v>
          </cell>
        </row>
        <row r="2896">
          <cell r="J2896">
            <v>22389776</v>
          </cell>
          <cell r="O2896">
            <v>22389776</v>
          </cell>
          <cell r="P2896">
            <v>22389776</v>
          </cell>
          <cell r="Q2896">
            <v>22389776</v>
          </cell>
        </row>
        <row r="2897">
          <cell r="J2897">
            <v>22389776</v>
          </cell>
          <cell r="O2897">
            <v>22389776</v>
          </cell>
          <cell r="P2897">
            <v>22389776</v>
          </cell>
          <cell r="Q2897">
            <v>22389776</v>
          </cell>
        </row>
        <row r="2898">
          <cell r="J2898">
            <v>22389776</v>
          </cell>
          <cell r="O2898">
            <v>22389776</v>
          </cell>
          <cell r="P2898">
            <v>22389776</v>
          </cell>
          <cell r="Q2898">
            <v>22389776</v>
          </cell>
        </row>
        <row r="2899">
          <cell r="J2899">
            <v>22389776</v>
          </cell>
          <cell r="O2899">
            <v>22389776</v>
          </cell>
          <cell r="P2899">
            <v>22389776</v>
          </cell>
          <cell r="Q2899">
            <v>22389776</v>
          </cell>
        </row>
        <row r="2900">
          <cell r="J2900">
            <v>22389776</v>
          </cell>
          <cell r="O2900">
            <v>22389776</v>
          </cell>
          <cell r="P2900">
            <v>22389776</v>
          </cell>
          <cell r="Q2900">
            <v>22389776</v>
          </cell>
        </row>
        <row r="2901">
          <cell r="J2901">
            <v>22389776</v>
          </cell>
          <cell r="O2901">
            <v>22389776</v>
          </cell>
          <cell r="P2901">
            <v>22389776</v>
          </cell>
          <cell r="Q2901">
            <v>22389776</v>
          </cell>
        </row>
        <row r="2902">
          <cell r="J2902">
            <v>22389776</v>
          </cell>
          <cell r="O2902">
            <v>22389776</v>
          </cell>
          <cell r="P2902">
            <v>22389776</v>
          </cell>
          <cell r="Q2902">
            <v>22389776</v>
          </cell>
        </row>
        <row r="2903">
          <cell r="J2903">
            <v>22389776</v>
          </cell>
          <cell r="O2903">
            <v>22389776</v>
          </cell>
          <cell r="P2903">
            <v>22389776</v>
          </cell>
          <cell r="Q2903">
            <v>22389776</v>
          </cell>
        </row>
        <row r="2904">
          <cell r="J2904">
            <v>22389776</v>
          </cell>
          <cell r="O2904">
            <v>22389776</v>
          </cell>
          <cell r="P2904">
            <v>22389776</v>
          </cell>
          <cell r="Q2904">
            <v>22389776</v>
          </cell>
        </row>
        <row r="2905">
          <cell r="J2905">
            <v>22389776</v>
          </cell>
          <cell r="O2905">
            <v>22389776</v>
          </cell>
          <cell r="P2905">
            <v>22389776</v>
          </cell>
          <cell r="Q2905">
            <v>22389776</v>
          </cell>
        </row>
        <row r="2906">
          <cell r="J2906">
            <v>22389776</v>
          </cell>
          <cell r="O2906">
            <v>22389776</v>
          </cell>
          <cell r="P2906">
            <v>22389776</v>
          </cell>
          <cell r="Q2906">
            <v>22389776</v>
          </cell>
        </row>
        <row r="2907">
          <cell r="J2907">
            <v>22389776</v>
          </cell>
          <cell r="O2907">
            <v>22389776</v>
          </cell>
          <cell r="P2907">
            <v>22389776</v>
          </cell>
          <cell r="Q2907">
            <v>22389776</v>
          </cell>
        </row>
        <row r="2908">
          <cell r="J2908">
            <v>22389776</v>
          </cell>
          <cell r="O2908">
            <v>22389776</v>
          </cell>
          <cell r="P2908">
            <v>22389776</v>
          </cell>
          <cell r="Q2908">
            <v>22389776</v>
          </cell>
        </row>
        <row r="2909">
          <cell r="J2909">
            <v>22389776</v>
          </cell>
          <cell r="O2909">
            <v>22389776</v>
          </cell>
          <cell r="P2909">
            <v>22389776</v>
          </cell>
          <cell r="Q2909">
            <v>22389776</v>
          </cell>
        </row>
        <row r="2910">
          <cell r="J2910">
            <v>22389776</v>
          </cell>
          <cell r="O2910">
            <v>22389776</v>
          </cell>
          <cell r="P2910">
            <v>22389776</v>
          </cell>
          <cell r="Q2910">
            <v>22389776</v>
          </cell>
        </row>
        <row r="2911">
          <cell r="J2911">
            <v>22389776</v>
          </cell>
          <cell r="O2911">
            <v>22389776</v>
          </cell>
          <cell r="P2911">
            <v>22389776</v>
          </cell>
          <cell r="Q2911">
            <v>22389776</v>
          </cell>
        </row>
        <row r="2912">
          <cell r="J2912">
            <v>22389776</v>
          </cell>
          <cell r="O2912">
            <v>22389776</v>
          </cell>
          <cell r="P2912">
            <v>22389776</v>
          </cell>
          <cell r="Q2912">
            <v>22389776</v>
          </cell>
        </row>
        <row r="2913">
          <cell r="J2913">
            <v>22389776</v>
          </cell>
          <cell r="O2913">
            <v>22389776</v>
          </cell>
          <cell r="P2913">
            <v>22389776</v>
          </cell>
          <cell r="Q2913">
            <v>22389776</v>
          </cell>
        </row>
        <row r="2914">
          <cell r="J2914">
            <v>22389776</v>
          </cell>
          <cell r="O2914">
            <v>22389776</v>
          </cell>
          <cell r="P2914">
            <v>22389776</v>
          </cell>
          <cell r="Q2914">
            <v>22389776</v>
          </cell>
        </row>
        <row r="2915">
          <cell r="J2915">
            <v>22389776</v>
          </cell>
          <cell r="O2915">
            <v>22389776</v>
          </cell>
          <cell r="P2915">
            <v>22389776</v>
          </cell>
          <cell r="Q2915">
            <v>22389776</v>
          </cell>
        </row>
        <row r="2916">
          <cell r="J2916">
            <v>22389776</v>
          </cell>
          <cell r="O2916">
            <v>22389776</v>
          </cell>
          <cell r="P2916">
            <v>22389776</v>
          </cell>
          <cell r="Q2916">
            <v>22389776</v>
          </cell>
        </row>
        <row r="2917">
          <cell r="J2917">
            <v>22389776</v>
          </cell>
          <cell r="O2917">
            <v>22389776</v>
          </cell>
          <cell r="P2917">
            <v>22389776</v>
          </cell>
          <cell r="Q2917">
            <v>22389776</v>
          </cell>
        </row>
        <row r="2918">
          <cell r="J2918">
            <v>22389776</v>
          </cell>
          <cell r="O2918">
            <v>22389776</v>
          </cell>
          <cell r="P2918">
            <v>22389776</v>
          </cell>
          <cell r="Q2918">
            <v>22389776</v>
          </cell>
        </row>
        <row r="2919">
          <cell r="J2919">
            <v>22389776</v>
          </cell>
          <cell r="O2919">
            <v>22389776</v>
          </cell>
          <cell r="P2919">
            <v>22389776</v>
          </cell>
          <cell r="Q2919">
            <v>22389776</v>
          </cell>
        </row>
        <row r="2920">
          <cell r="J2920">
            <v>22389776</v>
          </cell>
          <cell r="O2920">
            <v>22389776</v>
          </cell>
          <cell r="P2920">
            <v>22389776</v>
          </cell>
          <cell r="Q2920">
            <v>22389776</v>
          </cell>
        </row>
        <row r="2921">
          <cell r="J2921">
            <v>22389776</v>
          </cell>
          <cell r="O2921">
            <v>22389776</v>
          </cell>
          <cell r="P2921">
            <v>22389776</v>
          </cell>
          <cell r="Q2921">
            <v>22389776</v>
          </cell>
        </row>
        <row r="2922">
          <cell r="J2922">
            <v>22389776</v>
          </cell>
          <cell r="O2922">
            <v>22389776</v>
          </cell>
          <cell r="P2922">
            <v>22389776</v>
          </cell>
          <cell r="Q2922">
            <v>22389776</v>
          </cell>
        </row>
        <row r="2923">
          <cell r="J2923">
            <v>22389776</v>
          </cell>
          <cell r="O2923">
            <v>22389776</v>
          </cell>
          <cell r="P2923">
            <v>22389776</v>
          </cell>
          <cell r="Q2923">
            <v>22389776</v>
          </cell>
        </row>
        <row r="2924">
          <cell r="J2924">
            <v>22389776</v>
          </cell>
          <cell r="O2924">
            <v>22389776</v>
          </cell>
          <cell r="P2924">
            <v>22389776</v>
          </cell>
          <cell r="Q2924">
            <v>22389776</v>
          </cell>
        </row>
        <row r="2925">
          <cell r="J2925">
            <v>22389776</v>
          </cell>
          <cell r="O2925">
            <v>22389776</v>
          </cell>
          <cell r="P2925">
            <v>22389776</v>
          </cell>
          <cell r="Q2925">
            <v>22389776</v>
          </cell>
        </row>
        <row r="2926">
          <cell r="J2926">
            <v>22389776</v>
          </cell>
          <cell r="O2926">
            <v>22389776</v>
          </cell>
          <cell r="P2926">
            <v>22389776</v>
          </cell>
          <cell r="Q2926">
            <v>22389776</v>
          </cell>
        </row>
        <row r="2927">
          <cell r="J2927">
            <v>22389776</v>
          </cell>
          <cell r="O2927">
            <v>22389776</v>
          </cell>
          <cell r="P2927">
            <v>22389776</v>
          </cell>
          <cell r="Q2927">
            <v>22389776</v>
          </cell>
        </row>
        <row r="2928">
          <cell r="J2928">
            <v>22389776</v>
          </cell>
          <cell r="O2928">
            <v>22389776</v>
          </cell>
          <cell r="P2928">
            <v>22389776</v>
          </cell>
          <cell r="Q2928">
            <v>22389776</v>
          </cell>
        </row>
        <row r="2929">
          <cell r="J2929">
            <v>22389776</v>
          </cell>
          <cell r="O2929">
            <v>22389776</v>
          </cell>
          <cell r="P2929">
            <v>22389776</v>
          </cell>
          <cell r="Q2929">
            <v>22389776</v>
          </cell>
        </row>
        <row r="2930">
          <cell r="J2930">
            <v>22389776</v>
          </cell>
          <cell r="O2930">
            <v>22389776</v>
          </cell>
          <cell r="P2930">
            <v>22389776</v>
          </cell>
          <cell r="Q2930">
            <v>22389776</v>
          </cell>
        </row>
        <row r="2931">
          <cell r="J2931">
            <v>22389776</v>
          </cell>
          <cell r="O2931">
            <v>22389776</v>
          </cell>
          <cell r="P2931">
            <v>22389776</v>
          </cell>
          <cell r="Q2931">
            <v>22389776</v>
          </cell>
        </row>
        <row r="2932">
          <cell r="J2932">
            <v>22389776</v>
          </cell>
          <cell r="O2932">
            <v>22389776</v>
          </cell>
          <cell r="P2932">
            <v>22389776</v>
          </cell>
          <cell r="Q2932">
            <v>22389776</v>
          </cell>
        </row>
        <row r="2933">
          <cell r="J2933">
            <v>22389776</v>
          </cell>
          <cell r="O2933">
            <v>22389776</v>
          </cell>
          <cell r="P2933">
            <v>22389776</v>
          </cell>
          <cell r="Q2933">
            <v>22389776</v>
          </cell>
        </row>
        <row r="2934">
          <cell r="J2934">
            <v>22389776</v>
          </cell>
          <cell r="O2934">
            <v>22389776</v>
          </cell>
          <cell r="P2934">
            <v>22389776</v>
          </cell>
          <cell r="Q2934">
            <v>22389776</v>
          </cell>
        </row>
        <row r="2935">
          <cell r="J2935">
            <v>22389776</v>
          </cell>
          <cell r="O2935">
            <v>22389776</v>
          </cell>
          <cell r="P2935">
            <v>22389776</v>
          </cell>
          <cell r="Q2935">
            <v>22389776</v>
          </cell>
        </row>
        <row r="2936">
          <cell r="J2936">
            <v>22389776</v>
          </cell>
          <cell r="O2936">
            <v>22389776</v>
          </cell>
          <cell r="P2936">
            <v>22389776</v>
          </cell>
          <cell r="Q2936">
            <v>22389776</v>
          </cell>
        </row>
        <row r="2937">
          <cell r="J2937">
            <v>22389776</v>
          </cell>
          <cell r="O2937">
            <v>22389776</v>
          </cell>
          <cell r="P2937">
            <v>22389776</v>
          </cell>
          <cell r="Q2937">
            <v>22389776</v>
          </cell>
        </row>
        <row r="2938">
          <cell r="J2938">
            <v>22389776</v>
          </cell>
          <cell r="O2938">
            <v>22389776</v>
          </cell>
          <cell r="P2938">
            <v>22389776</v>
          </cell>
          <cell r="Q2938">
            <v>22389776</v>
          </cell>
        </row>
        <row r="2939">
          <cell r="J2939">
            <v>22389776</v>
          </cell>
          <cell r="O2939">
            <v>22389776</v>
          </cell>
          <cell r="P2939">
            <v>22389776</v>
          </cell>
          <cell r="Q2939">
            <v>22389776</v>
          </cell>
        </row>
        <row r="2940">
          <cell r="J2940">
            <v>22389776</v>
          </cell>
          <cell r="O2940">
            <v>22389776</v>
          </cell>
          <cell r="P2940">
            <v>22389776</v>
          </cell>
          <cell r="Q2940">
            <v>22389776</v>
          </cell>
        </row>
        <row r="2941">
          <cell r="J2941">
            <v>22389776</v>
          </cell>
          <cell r="O2941">
            <v>22389776</v>
          </cell>
          <cell r="P2941">
            <v>22389776</v>
          </cell>
          <cell r="Q2941">
            <v>22389776</v>
          </cell>
        </row>
        <row r="2942">
          <cell r="J2942">
            <v>22389776</v>
          </cell>
          <cell r="O2942">
            <v>22389776</v>
          </cell>
          <cell r="P2942">
            <v>22389776</v>
          </cell>
          <cell r="Q2942">
            <v>22389776</v>
          </cell>
        </row>
        <row r="2943">
          <cell r="J2943">
            <v>22389776</v>
          </cell>
          <cell r="O2943">
            <v>22389776</v>
          </cell>
          <cell r="P2943">
            <v>22389776</v>
          </cell>
          <cell r="Q2943">
            <v>22389776</v>
          </cell>
        </row>
        <row r="2944">
          <cell r="J2944">
            <v>22389776</v>
          </cell>
          <cell r="O2944">
            <v>22389776</v>
          </cell>
          <cell r="P2944">
            <v>22389776</v>
          </cell>
          <cell r="Q2944">
            <v>22389776</v>
          </cell>
        </row>
        <row r="2945">
          <cell r="J2945">
            <v>22389776</v>
          </cell>
          <cell r="O2945">
            <v>22389776</v>
          </cell>
          <cell r="P2945">
            <v>22389776</v>
          </cell>
          <cell r="Q2945">
            <v>22389776</v>
          </cell>
        </row>
        <row r="2946">
          <cell r="J2946">
            <v>22389776</v>
          </cell>
          <cell r="O2946">
            <v>22389776</v>
          </cell>
          <cell r="P2946">
            <v>22389776</v>
          </cell>
          <cell r="Q2946">
            <v>22389776</v>
          </cell>
        </row>
        <row r="2947">
          <cell r="J2947">
            <v>22389776</v>
          </cell>
          <cell r="O2947">
            <v>22389776</v>
          </cell>
          <cell r="P2947">
            <v>22389776</v>
          </cell>
          <cell r="Q2947">
            <v>22389776</v>
          </cell>
        </row>
        <row r="2948">
          <cell r="J2948">
            <v>22389776</v>
          </cell>
          <cell r="O2948">
            <v>22389776</v>
          </cell>
          <cell r="P2948">
            <v>22389776</v>
          </cell>
          <cell r="Q2948">
            <v>22389776</v>
          </cell>
        </row>
        <row r="2949">
          <cell r="J2949">
            <v>22389776</v>
          </cell>
          <cell r="O2949">
            <v>22389776</v>
          </cell>
          <cell r="P2949">
            <v>22389776</v>
          </cell>
          <cell r="Q2949">
            <v>22389776</v>
          </cell>
        </row>
        <row r="2950">
          <cell r="J2950">
            <v>22389776</v>
          </cell>
          <cell r="O2950">
            <v>22389776</v>
          </cell>
          <cell r="P2950">
            <v>22389776</v>
          </cell>
          <cell r="Q2950">
            <v>22389776</v>
          </cell>
        </row>
        <row r="2951">
          <cell r="J2951">
            <v>22389776</v>
          </cell>
          <cell r="O2951">
            <v>22389776</v>
          </cell>
          <cell r="P2951">
            <v>22389776</v>
          </cell>
          <cell r="Q2951">
            <v>22389776</v>
          </cell>
        </row>
        <row r="2952">
          <cell r="J2952">
            <v>22389776</v>
          </cell>
          <cell r="O2952">
            <v>22389776</v>
          </cell>
          <cell r="P2952">
            <v>22389776</v>
          </cell>
          <cell r="Q2952">
            <v>22389776</v>
          </cell>
        </row>
        <row r="2953">
          <cell r="J2953">
            <v>22389776</v>
          </cell>
          <cell r="O2953">
            <v>22389776</v>
          </cell>
          <cell r="P2953">
            <v>22389776</v>
          </cell>
          <cell r="Q2953">
            <v>22389776</v>
          </cell>
        </row>
        <row r="2954">
          <cell r="J2954">
            <v>22389776</v>
          </cell>
          <cell r="O2954">
            <v>22389776</v>
          </cell>
          <cell r="P2954">
            <v>22389776</v>
          </cell>
          <cell r="Q2954">
            <v>22389776</v>
          </cell>
        </row>
        <row r="2955">
          <cell r="J2955">
            <v>22389776</v>
          </cell>
          <cell r="O2955">
            <v>22389776</v>
          </cell>
          <cell r="P2955">
            <v>22389776</v>
          </cell>
          <cell r="Q2955">
            <v>22389776</v>
          </cell>
        </row>
        <row r="2956">
          <cell r="J2956">
            <v>22389776</v>
          </cell>
          <cell r="O2956">
            <v>22389776</v>
          </cell>
          <cell r="P2956">
            <v>22389776</v>
          </cell>
          <cell r="Q2956">
            <v>22389776</v>
          </cell>
        </row>
        <row r="2957">
          <cell r="J2957">
            <v>22389776</v>
          </cell>
          <cell r="O2957">
            <v>22389776</v>
          </cell>
          <cell r="P2957">
            <v>22389776</v>
          </cell>
          <cell r="Q2957">
            <v>22389776</v>
          </cell>
        </row>
        <row r="2958">
          <cell r="J2958">
            <v>22389776</v>
          </cell>
          <cell r="O2958">
            <v>22389776</v>
          </cell>
          <cell r="P2958">
            <v>22389776</v>
          </cell>
          <cell r="Q2958">
            <v>22389776</v>
          </cell>
        </row>
        <row r="2959">
          <cell r="J2959">
            <v>22389776</v>
          </cell>
          <cell r="O2959">
            <v>22389776</v>
          </cell>
          <cell r="P2959">
            <v>22389776</v>
          </cell>
          <cell r="Q2959">
            <v>22389776</v>
          </cell>
        </row>
        <row r="2960">
          <cell r="J2960">
            <v>22389776</v>
          </cell>
          <cell r="O2960">
            <v>22389776</v>
          </cell>
          <cell r="P2960">
            <v>22389776</v>
          </cell>
          <cell r="Q2960">
            <v>22389776</v>
          </cell>
        </row>
        <row r="2961">
          <cell r="J2961">
            <v>22389776</v>
          </cell>
          <cell r="O2961">
            <v>22389776</v>
          </cell>
          <cell r="P2961">
            <v>22389776</v>
          </cell>
          <cell r="Q2961">
            <v>22389776</v>
          </cell>
        </row>
        <row r="2962">
          <cell r="J2962">
            <v>22389776</v>
          </cell>
          <cell r="O2962">
            <v>22389776</v>
          </cell>
          <cell r="P2962">
            <v>22389776</v>
          </cell>
          <cell r="Q2962">
            <v>22389776</v>
          </cell>
        </row>
        <row r="2963">
          <cell r="J2963">
            <v>22389776</v>
          </cell>
          <cell r="O2963">
            <v>22389776</v>
          </cell>
          <cell r="P2963">
            <v>22389776</v>
          </cell>
          <cell r="Q2963">
            <v>22389776</v>
          </cell>
        </row>
        <row r="2964">
          <cell r="J2964">
            <v>22389776</v>
          </cell>
          <cell r="O2964">
            <v>22389776</v>
          </cell>
          <cell r="P2964">
            <v>22389776</v>
          </cell>
          <cell r="Q2964">
            <v>22389776</v>
          </cell>
        </row>
        <row r="2965">
          <cell r="J2965">
            <v>22389776</v>
          </cell>
          <cell r="O2965">
            <v>22389776</v>
          </cell>
          <cell r="P2965">
            <v>22389776</v>
          </cell>
          <cell r="Q2965">
            <v>22389776</v>
          </cell>
        </row>
        <row r="2966">
          <cell r="J2966">
            <v>22389776</v>
          </cell>
          <cell r="O2966">
            <v>22389776</v>
          </cell>
          <cell r="P2966">
            <v>22389776</v>
          </cell>
          <cell r="Q2966">
            <v>22389776</v>
          </cell>
        </row>
        <row r="2967">
          <cell r="J2967">
            <v>22389776</v>
          </cell>
          <cell r="O2967">
            <v>22389776</v>
          </cell>
          <cell r="P2967">
            <v>22389776</v>
          </cell>
          <cell r="Q2967">
            <v>22389776</v>
          </cell>
        </row>
        <row r="2968">
          <cell r="J2968">
            <v>22389776</v>
          </cell>
          <cell r="O2968">
            <v>22389776</v>
          </cell>
          <cell r="P2968">
            <v>22389776</v>
          </cell>
          <cell r="Q2968">
            <v>22389776</v>
          </cell>
        </row>
        <row r="2969">
          <cell r="J2969">
            <v>22389776</v>
          </cell>
          <cell r="O2969">
            <v>22389776</v>
          </cell>
          <cell r="P2969">
            <v>22389776</v>
          </cell>
          <cell r="Q2969">
            <v>22389776</v>
          </cell>
        </row>
        <row r="2970">
          <cell r="J2970">
            <v>22389776</v>
          </cell>
          <cell r="O2970">
            <v>22389776</v>
          </cell>
          <cell r="P2970">
            <v>22389776</v>
          </cell>
          <cell r="Q2970">
            <v>22389776</v>
          </cell>
        </row>
        <row r="2971">
          <cell r="J2971">
            <v>22389776</v>
          </cell>
          <cell r="O2971">
            <v>22389776</v>
          </cell>
          <cell r="P2971">
            <v>22389776</v>
          </cell>
          <cell r="Q2971">
            <v>22389776</v>
          </cell>
        </row>
        <row r="2972">
          <cell r="J2972">
            <v>22389776</v>
          </cell>
          <cell r="O2972">
            <v>22389776</v>
          </cell>
          <cell r="P2972">
            <v>22389776</v>
          </cell>
          <cell r="Q2972">
            <v>22389776</v>
          </cell>
        </row>
        <row r="2973">
          <cell r="J2973">
            <v>22389776</v>
          </cell>
          <cell r="O2973">
            <v>22389776</v>
          </cell>
          <cell r="P2973">
            <v>22389776</v>
          </cell>
          <cell r="Q2973">
            <v>22389776</v>
          </cell>
        </row>
        <row r="2974">
          <cell r="J2974">
            <v>22389776</v>
          </cell>
          <cell r="O2974">
            <v>22389776</v>
          </cell>
          <cell r="P2974">
            <v>22389776</v>
          </cell>
          <cell r="Q2974">
            <v>22389776</v>
          </cell>
        </row>
        <row r="2975">
          <cell r="J2975">
            <v>22389776</v>
          </cell>
          <cell r="O2975">
            <v>22389776</v>
          </cell>
          <cell r="P2975">
            <v>22389776</v>
          </cell>
          <cell r="Q2975">
            <v>22389776</v>
          </cell>
        </row>
        <row r="2976">
          <cell r="J2976">
            <v>22389776</v>
          </cell>
          <cell r="O2976">
            <v>22389776</v>
          </cell>
          <cell r="P2976">
            <v>22389776</v>
          </cell>
          <cell r="Q2976">
            <v>22389776</v>
          </cell>
        </row>
        <row r="2977">
          <cell r="J2977">
            <v>22389776</v>
          </cell>
          <cell r="O2977">
            <v>22389776</v>
          </cell>
          <cell r="P2977">
            <v>22389776</v>
          </cell>
          <cell r="Q2977">
            <v>22389776</v>
          </cell>
        </row>
        <row r="2978">
          <cell r="J2978">
            <v>22389776</v>
          </cell>
          <cell r="O2978">
            <v>22389776</v>
          </cell>
          <cell r="P2978">
            <v>22389776</v>
          </cell>
          <cell r="Q2978">
            <v>22389776</v>
          </cell>
        </row>
        <row r="2979">
          <cell r="J2979">
            <v>22389776</v>
          </cell>
          <cell r="O2979">
            <v>22389776</v>
          </cell>
          <cell r="P2979">
            <v>22389776</v>
          </cell>
          <cell r="Q2979">
            <v>22389776</v>
          </cell>
        </row>
        <row r="2980">
          <cell r="J2980">
            <v>22389776</v>
          </cell>
          <cell r="O2980">
            <v>22389776</v>
          </cell>
          <cell r="P2980">
            <v>22389776</v>
          </cell>
          <cell r="Q2980">
            <v>22389776</v>
          </cell>
        </row>
        <row r="2981">
          <cell r="J2981">
            <v>22389776</v>
          </cell>
          <cell r="O2981">
            <v>22389776</v>
          </cell>
          <cell r="P2981">
            <v>22389776</v>
          </cell>
          <cell r="Q2981">
            <v>22389776</v>
          </cell>
        </row>
        <row r="2982">
          <cell r="J2982">
            <v>22389776</v>
          </cell>
          <cell r="O2982">
            <v>22389776</v>
          </cell>
          <cell r="P2982">
            <v>22389776</v>
          </cell>
          <cell r="Q2982">
            <v>22389776</v>
          </cell>
        </row>
        <row r="2983">
          <cell r="J2983">
            <v>22389776</v>
          </cell>
          <cell r="O2983">
            <v>22389776</v>
          </cell>
          <cell r="P2983">
            <v>22389776</v>
          </cell>
          <cell r="Q2983">
            <v>22389776</v>
          </cell>
        </row>
        <row r="2984">
          <cell r="J2984">
            <v>22389776</v>
          </cell>
          <cell r="O2984">
            <v>22389776</v>
          </cell>
          <cell r="P2984">
            <v>22389776</v>
          </cell>
          <cell r="Q2984">
            <v>22389776</v>
          </cell>
        </row>
        <row r="2985">
          <cell r="J2985">
            <v>22389776</v>
          </cell>
          <cell r="O2985">
            <v>22389776</v>
          </cell>
          <cell r="P2985">
            <v>22389776</v>
          </cell>
          <cell r="Q2985">
            <v>22389776</v>
          </cell>
        </row>
        <row r="2986">
          <cell r="J2986">
            <v>22389776</v>
          </cell>
          <cell r="O2986">
            <v>22389776</v>
          </cell>
          <cell r="P2986">
            <v>22389776</v>
          </cell>
          <cell r="Q2986">
            <v>22389776</v>
          </cell>
        </row>
        <row r="2987">
          <cell r="J2987">
            <v>22389776</v>
          </cell>
          <cell r="O2987">
            <v>22389776</v>
          </cell>
          <cell r="P2987">
            <v>22389776</v>
          </cell>
          <cell r="Q2987">
            <v>22389776</v>
          </cell>
        </row>
        <row r="2988">
          <cell r="J2988">
            <v>22389776</v>
          </cell>
          <cell r="O2988">
            <v>22389776</v>
          </cell>
          <cell r="P2988">
            <v>22389776</v>
          </cell>
          <cell r="Q2988">
            <v>22389776</v>
          </cell>
        </row>
        <row r="2989">
          <cell r="J2989">
            <v>22389776</v>
          </cell>
          <cell r="O2989">
            <v>22389776</v>
          </cell>
          <cell r="P2989">
            <v>22389776</v>
          </cell>
          <cell r="Q2989">
            <v>22389776</v>
          </cell>
        </row>
        <row r="2990">
          <cell r="J2990">
            <v>22389776</v>
          </cell>
          <cell r="O2990">
            <v>22389776</v>
          </cell>
          <cell r="P2990">
            <v>22389776</v>
          </cell>
          <cell r="Q2990">
            <v>22389776</v>
          </cell>
        </row>
        <row r="2991">
          <cell r="J2991">
            <v>22389776</v>
          </cell>
          <cell r="O2991">
            <v>22389776</v>
          </cell>
          <cell r="P2991">
            <v>22389776</v>
          </cell>
          <cell r="Q2991">
            <v>22389776</v>
          </cell>
        </row>
        <row r="2992">
          <cell r="J2992">
            <v>22389776</v>
          </cell>
          <cell r="O2992">
            <v>22389776</v>
          </cell>
          <cell r="P2992">
            <v>22389776</v>
          </cell>
          <cell r="Q2992">
            <v>22389776</v>
          </cell>
        </row>
        <row r="2993">
          <cell r="J2993">
            <v>22389776</v>
          </cell>
          <cell r="O2993">
            <v>22389776</v>
          </cell>
          <cell r="P2993">
            <v>22389776</v>
          </cell>
          <cell r="Q2993">
            <v>22389776</v>
          </cell>
        </row>
        <row r="2994">
          <cell r="J2994">
            <v>22389776</v>
          </cell>
          <cell r="O2994">
            <v>22389776</v>
          </cell>
          <cell r="P2994">
            <v>22389776</v>
          </cell>
          <cell r="Q2994">
            <v>22389776</v>
          </cell>
        </row>
        <row r="2995">
          <cell r="J2995">
            <v>22389776</v>
          </cell>
          <cell r="O2995">
            <v>22389776</v>
          </cell>
          <cell r="P2995">
            <v>22389776</v>
          </cell>
          <cell r="Q2995">
            <v>22389776</v>
          </cell>
        </row>
        <row r="2996">
          <cell r="J2996">
            <v>22389776</v>
          </cell>
          <cell r="O2996">
            <v>22389776</v>
          </cell>
          <cell r="P2996">
            <v>22389776</v>
          </cell>
          <cell r="Q2996">
            <v>22389776</v>
          </cell>
        </row>
        <row r="2997">
          <cell r="J2997">
            <v>22389776</v>
          </cell>
          <cell r="O2997">
            <v>22389776</v>
          </cell>
          <cell r="P2997">
            <v>22389776</v>
          </cell>
          <cell r="Q2997">
            <v>22389776</v>
          </cell>
        </row>
        <row r="2998">
          <cell r="J2998">
            <v>22389776</v>
          </cell>
          <cell r="O2998">
            <v>22389776</v>
          </cell>
          <cell r="P2998">
            <v>22389776</v>
          </cell>
          <cell r="Q2998">
            <v>22389776</v>
          </cell>
        </row>
        <row r="2999">
          <cell r="J2999">
            <v>22389776</v>
          </cell>
          <cell r="O2999">
            <v>22389776</v>
          </cell>
          <cell r="P2999">
            <v>22389776</v>
          </cell>
          <cell r="Q2999">
            <v>22389776</v>
          </cell>
        </row>
        <row r="3000">
          <cell r="J3000">
            <v>22389776</v>
          </cell>
          <cell r="O3000">
            <v>22389776</v>
          </cell>
          <cell r="P3000">
            <v>22389776</v>
          </cell>
          <cell r="Q3000">
            <v>22389776</v>
          </cell>
        </row>
        <row r="3001">
          <cell r="J3001">
            <v>22389776</v>
          </cell>
          <cell r="O3001">
            <v>22389776</v>
          </cell>
          <cell r="P3001">
            <v>22389776</v>
          </cell>
          <cell r="Q3001">
            <v>22389776</v>
          </cell>
        </row>
        <row r="3002">
          <cell r="J3002">
            <v>22389776</v>
          </cell>
          <cell r="O3002">
            <v>22389776</v>
          </cell>
          <cell r="P3002">
            <v>22389776</v>
          </cell>
          <cell r="Q3002">
            <v>22389776</v>
          </cell>
        </row>
        <row r="3003">
          <cell r="J3003">
            <v>22389776</v>
          </cell>
          <cell r="O3003">
            <v>22389776</v>
          </cell>
          <cell r="P3003">
            <v>22389776</v>
          </cell>
          <cell r="Q3003">
            <v>22389776</v>
          </cell>
        </row>
        <row r="3004">
          <cell r="J3004">
            <v>22389776</v>
          </cell>
          <cell r="O3004">
            <v>22389776</v>
          </cell>
          <cell r="P3004">
            <v>22389776</v>
          </cell>
          <cell r="Q3004">
            <v>22389776</v>
          </cell>
        </row>
        <row r="3005">
          <cell r="J3005">
            <v>22389776</v>
          </cell>
          <cell r="O3005">
            <v>22389776</v>
          </cell>
          <cell r="P3005">
            <v>22389776</v>
          </cell>
          <cell r="Q3005">
            <v>22389776</v>
          </cell>
        </row>
        <row r="3006">
          <cell r="J3006">
            <v>22389776</v>
          </cell>
          <cell r="O3006">
            <v>22389776</v>
          </cell>
          <cell r="P3006">
            <v>22389776</v>
          </cell>
          <cell r="Q3006">
            <v>22389776</v>
          </cell>
        </row>
        <row r="3007">
          <cell r="J3007">
            <v>22389776</v>
          </cell>
          <cell r="O3007">
            <v>22389776</v>
          </cell>
          <cell r="P3007">
            <v>22389776</v>
          </cell>
          <cell r="Q3007">
            <v>22389776</v>
          </cell>
        </row>
        <row r="3008">
          <cell r="J3008">
            <v>22389776</v>
          </cell>
          <cell r="O3008">
            <v>22389776</v>
          </cell>
          <cell r="P3008">
            <v>22389776</v>
          </cell>
          <cell r="Q3008">
            <v>22389776</v>
          </cell>
        </row>
        <row r="3009">
          <cell r="J3009">
            <v>22389776</v>
          </cell>
          <cell r="O3009">
            <v>22389776</v>
          </cell>
          <cell r="P3009">
            <v>22389776</v>
          </cell>
          <cell r="Q3009">
            <v>22389776</v>
          </cell>
        </row>
        <row r="3010">
          <cell r="J3010">
            <v>22389776</v>
          </cell>
          <cell r="O3010">
            <v>22389776</v>
          </cell>
          <cell r="P3010">
            <v>22389776</v>
          </cell>
          <cell r="Q3010">
            <v>22389776</v>
          </cell>
        </row>
        <row r="3011">
          <cell r="J3011">
            <v>22389776</v>
          </cell>
          <cell r="O3011">
            <v>22389776</v>
          </cell>
          <cell r="P3011">
            <v>22389776</v>
          </cell>
          <cell r="Q3011">
            <v>22389776</v>
          </cell>
        </row>
        <row r="3012">
          <cell r="J3012">
            <v>22389776</v>
          </cell>
          <cell r="O3012">
            <v>22389776</v>
          </cell>
          <cell r="P3012">
            <v>22389776</v>
          </cell>
          <cell r="Q3012">
            <v>22389776</v>
          </cell>
        </row>
        <row r="3013">
          <cell r="J3013">
            <v>22389776</v>
          </cell>
          <cell r="O3013">
            <v>22389776</v>
          </cell>
          <cell r="P3013">
            <v>22389776</v>
          </cell>
          <cell r="Q3013">
            <v>22389776</v>
          </cell>
        </row>
        <row r="3014">
          <cell r="J3014">
            <v>22389776</v>
          </cell>
          <cell r="O3014">
            <v>22389776</v>
          </cell>
          <cell r="P3014">
            <v>22389776</v>
          </cell>
          <cell r="Q3014">
            <v>22389776</v>
          </cell>
        </row>
        <row r="3015">
          <cell r="J3015">
            <v>22389776</v>
          </cell>
          <cell r="O3015">
            <v>22389776</v>
          </cell>
          <cell r="P3015">
            <v>22389776</v>
          </cell>
          <cell r="Q3015">
            <v>22389776</v>
          </cell>
        </row>
        <row r="3016">
          <cell r="J3016">
            <v>22389776</v>
          </cell>
          <cell r="O3016">
            <v>22389776</v>
          </cell>
          <cell r="P3016">
            <v>22389776</v>
          </cell>
          <cell r="Q3016">
            <v>22389776</v>
          </cell>
        </row>
        <row r="3017">
          <cell r="J3017">
            <v>22389776</v>
          </cell>
          <cell r="O3017">
            <v>22389776</v>
          </cell>
          <cell r="P3017">
            <v>22389776</v>
          </cell>
          <cell r="Q3017">
            <v>22389776</v>
          </cell>
        </row>
        <row r="3018">
          <cell r="J3018">
            <v>22389776</v>
          </cell>
          <cell r="O3018">
            <v>22389776</v>
          </cell>
          <cell r="P3018">
            <v>22389776</v>
          </cell>
          <cell r="Q3018">
            <v>22389776</v>
          </cell>
        </row>
        <row r="3019">
          <cell r="J3019">
            <v>22389776</v>
          </cell>
          <cell r="O3019">
            <v>22389776</v>
          </cell>
          <cell r="P3019">
            <v>22389776</v>
          </cell>
          <cell r="Q3019">
            <v>22389776</v>
          </cell>
        </row>
        <row r="3020">
          <cell r="J3020">
            <v>22389776</v>
          </cell>
          <cell r="O3020">
            <v>22389776</v>
          </cell>
          <cell r="P3020">
            <v>22389776</v>
          </cell>
          <cell r="Q3020">
            <v>22389776</v>
          </cell>
        </row>
        <row r="3021">
          <cell r="J3021">
            <v>22389776</v>
          </cell>
          <cell r="O3021">
            <v>22389776</v>
          </cell>
          <cell r="P3021">
            <v>22389776</v>
          </cell>
          <cell r="Q3021">
            <v>22389776</v>
          </cell>
        </row>
        <row r="3022">
          <cell r="J3022">
            <v>22389776</v>
          </cell>
          <cell r="O3022">
            <v>22389776</v>
          </cell>
          <cell r="P3022">
            <v>22389776</v>
          </cell>
          <cell r="Q3022">
            <v>22389776</v>
          </cell>
        </row>
        <row r="3023">
          <cell r="J3023">
            <v>22389776</v>
          </cell>
          <cell r="O3023">
            <v>22389776</v>
          </cell>
          <cell r="P3023">
            <v>22389776</v>
          </cell>
          <cell r="Q3023">
            <v>22389776</v>
          </cell>
        </row>
        <row r="3024">
          <cell r="J3024">
            <v>22389776</v>
          </cell>
          <cell r="O3024">
            <v>22389776</v>
          </cell>
          <cell r="P3024">
            <v>22389776</v>
          </cell>
          <cell r="Q3024">
            <v>22389776</v>
          </cell>
        </row>
        <row r="3025">
          <cell r="J3025">
            <v>22389776</v>
          </cell>
          <cell r="O3025">
            <v>22389776</v>
          </cell>
          <cell r="P3025">
            <v>22389776</v>
          </cell>
          <cell r="Q3025">
            <v>22389776</v>
          </cell>
        </row>
        <row r="3026">
          <cell r="J3026">
            <v>22389776</v>
          </cell>
          <cell r="O3026">
            <v>22389776</v>
          </cell>
          <cell r="P3026">
            <v>22389776</v>
          </cell>
          <cell r="Q3026">
            <v>22389776</v>
          </cell>
        </row>
        <row r="3027">
          <cell r="J3027">
            <v>22389776</v>
          </cell>
          <cell r="O3027">
            <v>22389776</v>
          </cell>
          <cell r="P3027">
            <v>22389776</v>
          </cell>
          <cell r="Q3027">
            <v>22389776</v>
          </cell>
        </row>
        <row r="3028">
          <cell r="J3028">
            <v>22389776</v>
          </cell>
          <cell r="O3028">
            <v>22389776</v>
          </cell>
          <cell r="P3028">
            <v>22389776</v>
          </cell>
          <cell r="Q3028">
            <v>22389776</v>
          </cell>
        </row>
        <row r="3029">
          <cell r="J3029">
            <v>22389776</v>
          </cell>
          <cell r="O3029">
            <v>22389776</v>
          </cell>
          <cell r="P3029">
            <v>22389776</v>
          </cell>
          <cell r="Q3029">
            <v>22389776</v>
          </cell>
        </row>
        <row r="3030">
          <cell r="J3030">
            <v>22389776</v>
          </cell>
          <cell r="O3030">
            <v>22389776</v>
          </cell>
          <cell r="P3030">
            <v>22389776</v>
          </cell>
          <cell r="Q3030">
            <v>22389776</v>
          </cell>
        </row>
        <row r="3031">
          <cell r="J3031">
            <v>22389776</v>
          </cell>
          <cell r="O3031">
            <v>22389776</v>
          </cell>
          <cell r="P3031">
            <v>22389776</v>
          </cell>
          <cell r="Q3031">
            <v>22389776</v>
          </cell>
        </row>
        <row r="3032">
          <cell r="J3032">
            <v>22389776</v>
          </cell>
          <cell r="O3032">
            <v>22389776</v>
          </cell>
          <cell r="P3032">
            <v>22389776</v>
          </cell>
          <cell r="Q3032">
            <v>22389776</v>
          </cell>
        </row>
        <row r="3033">
          <cell r="J3033">
            <v>22389776</v>
          </cell>
          <cell r="O3033">
            <v>22389776</v>
          </cell>
          <cell r="P3033">
            <v>22389776</v>
          </cell>
          <cell r="Q3033">
            <v>22389776</v>
          </cell>
        </row>
        <row r="3034">
          <cell r="J3034">
            <v>22389776</v>
          </cell>
          <cell r="O3034">
            <v>22389776</v>
          </cell>
          <cell r="P3034">
            <v>22389776</v>
          </cell>
          <cell r="Q3034">
            <v>22389776</v>
          </cell>
        </row>
        <row r="3035">
          <cell r="J3035">
            <v>22389776</v>
          </cell>
          <cell r="O3035">
            <v>22389776</v>
          </cell>
          <cell r="P3035">
            <v>22389776</v>
          </cell>
          <cell r="Q3035">
            <v>22389776</v>
          </cell>
        </row>
        <row r="3036">
          <cell r="J3036">
            <v>22389776</v>
          </cell>
          <cell r="O3036">
            <v>22389776</v>
          </cell>
          <cell r="P3036">
            <v>22389776</v>
          </cell>
          <cell r="Q3036">
            <v>22389776</v>
          </cell>
        </row>
        <row r="3037">
          <cell r="J3037">
            <v>22389776</v>
          </cell>
          <cell r="O3037">
            <v>22389776</v>
          </cell>
          <cell r="P3037">
            <v>22389776</v>
          </cell>
          <cell r="Q3037">
            <v>22389776</v>
          </cell>
        </row>
        <row r="3038">
          <cell r="J3038">
            <v>22389776</v>
          </cell>
          <cell r="O3038">
            <v>22389776</v>
          </cell>
          <cell r="P3038">
            <v>22389776</v>
          </cell>
          <cell r="Q3038">
            <v>22389776</v>
          </cell>
        </row>
        <row r="3039">
          <cell r="J3039">
            <v>22389776</v>
          </cell>
          <cell r="O3039">
            <v>22389776</v>
          </cell>
          <cell r="P3039">
            <v>22389776</v>
          </cell>
          <cell r="Q3039">
            <v>22389776</v>
          </cell>
        </row>
        <row r="3040">
          <cell r="J3040">
            <v>22389776</v>
          </cell>
          <cell r="O3040">
            <v>22389776</v>
          </cell>
          <cell r="P3040">
            <v>22389776</v>
          </cell>
          <cell r="Q3040">
            <v>22389776</v>
          </cell>
        </row>
        <row r="3041">
          <cell r="J3041">
            <v>22389776</v>
          </cell>
          <cell r="O3041">
            <v>22389776</v>
          </cell>
          <cell r="P3041">
            <v>22389776</v>
          </cell>
          <cell r="Q3041">
            <v>22389776</v>
          </cell>
        </row>
        <row r="3042">
          <cell r="J3042">
            <v>22389776</v>
          </cell>
          <cell r="O3042">
            <v>22389776</v>
          </cell>
          <cell r="P3042">
            <v>22389776</v>
          </cell>
          <cell r="Q3042">
            <v>22389776</v>
          </cell>
        </row>
        <row r="3043">
          <cell r="J3043">
            <v>22389776</v>
          </cell>
          <cell r="O3043">
            <v>22389776</v>
          </cell>
          <cell r="P3043">
            <v>22389776</v>
          </cell>
          <cell r="Q3043">
            <v>22389776</v>
          </cell>
        </row>
        <row r="3044">
          <cell r="J3044">
            <v>22389776</v>
          </cell>
          <cell r="O3044">
            <v>22389776</v>
          </cell>
          <cell r="P3044">
            <v>22389776</v>
          </cell>
          <cell r="Q3044">
            <v>22389776</v>
          </cell>
        </row>
        <row r="3045">
          <cell r="J3045">
            <v>22389776</v>
          </cell>
          <cell r="O3045">
            <v>22389776</v>
          </cell>
          <cell r="P3045">
            <v>22389776</v>
          </cell>
          <cell r="Q3045">
            <v>22389776</v>
          </cell>
        </row>
        <row r="3046">
          <cell r="J3046">
            <v>22389776</v>
          </cell>
          <cell r="O3046">
            <v>22389776</v>
          </cell>
          <cell r="P3046">
            <v>22389776</v>
          </cell>
          <cell r="Q3046">
            <v>22389776</v>
          </cell>
        </row>
        <row r="3047">
          <cell r="J3047">
            <v>22389776</v>
          </cell>
          <cell r="O3047">
            <v>22389776</v>
          </cell>
          <cell r="P3047">
            <v>22389776</v>
          </cell>
          <cell r="Q3047">
            <v>22389776</v>
          </cell>
        </row>
        <row r="3048">
          <cell r="J3048">
            <v>22389776</v>
          </cell>
          <cell r="O3048">
            <v>22389776</v>
          </cell>
          <cell r="P3048">
            <v>22389776</v>
          </cell>
          <cell r="Q3048">
            <v>22389776</v>
          </cell>
        </row>
        <row r="3049">
          <cell r="J3049">
            <v>22389776</v>
          </cell>
          <cell r="O3049">
            <v>22389776</v>
          </cell>
          <cell r="P3049">
            <v>22389776</v>
          </cell>
          <cell r="Q3049">
            <v>22389776</v>
          </cell>
        </row>
        <row r="3050">
          <cell r="J3050">
            <v>22389776</v>
          </cell>
          <cell r="O3050">
            <v>22389776</v>
          </cell>
          <cell r="P3050">
            <v>22389776</v>
          </cell>
          <cell r="Q3050">
            <v>22389776</v>
          </cell>
        </row>
        <row r="3051">
          <cell r="J3051">
            <v>22389776</v>
          </cell>
          <cell r="O3051">
            <v>22389776</v>
          </cell>
          <cell r="P3051">
            <v>22389776</v>
          </cell>
          <cell r="Q3051">
            <v>22389776</v>
          </cell>
        </row>
        <row r="3052">
          <cell r="J3052">
            <v>22389776</v>
          </cell>
          <cell r="O3052">
            <v>22389776</v>
          </cell>
          <cell r="P3052">
            <v>22389776</v>
          </cell>
          <cell r="Q3052">
            <v>22389776</v>
          </cell>
        </row>
        <row r="3053">
          <cell r="J3053">
            <v>22389776</v>
          </cell>
          <cell r="O3053">
            <v>22389776</v>
          </cell>
          <cell r="P3053">
            <v>22389776</v>
          </cell>
          <cell r="Q3053">
            <v>22389776</v>
          </cell>
        </row>
        <row r="3054">
          <cell r="J3054">
            <v>22389776</v>
          </cell>
          <cell r="O3054">
            <v>22389776</v>
          </cell>
          <cell r="P3054">
            <v>22389776</v>
          </cell>
          <cell r="Q3054">
            <v>22389776</v>
          </cell>
        </row>
        <row r="3055">
          <cell r="J3055">
            <v>22389776</v>
          </cell>
          <cell r="O3055">
            <v>22389776</v>
          </cell>
          <cell r="P3055">
            <v>22389776</v>
          </cell>
          <cell r="Q3055">
            <v>22389776</v>
          </cell>
        </row>
        <row r="3056">
          <cell r="J3056">
            <v>22389776</v>
          </cell>
          <cell r="O3056">
            <v>22389776</v>
          </cell>
          <cell r="P3056">
            <v>22389776</v>
          </cell>
          <cell r="Q3056">
            <v>22389776</v>
          </cell>
        </row>
        <row r="3057">
          <cell r="J3057">
            <v>22389776</v>
          </cell>
          <cell r="O3057">
            <v>22389776</v>
          </cell>
          <cell r="P3057">
            <v>22389776</v>
          </cell>
          <cell r="Q3057">
            <v>22389776</v>
          </cell>
        </row>
        <row r="3058">
          <cell r="J3058">
            <v>22389776</v>
          </cell>
          <cell r="O3058">
            <v>22389776</v>
          </cell>
          <cell r="P3058">
            <v>22389776</v>
          </cell>
          <cell r="Q3058">
            <v>22389776</v>
          </cell>
        </row>
        <row r="3059">
          <cell r="J3059">
            <v>22389776</v>
          </cell>
          <cell r="O3059">
            <v>22389776</v>
          </cell>
          <cell r="P3059">
            <v>22389776</v>
          </cell>
          <cell r="Q3059">
            <v>22389776</v>
          </cell>
        </row>
        <row r="3060">
          <cell r="J3060">
            <v>22389776</v>
          </cell>
          <cell r="O3060">
            <v>22389776</v>
          </cell>
          <cell r="P3060">
            <v>22389776</v>
          </cell>
          <cell r="Q3060">
            <v>22389776</v>
          </cell>
        </row>
        <row r="3061">
          <cell r="J3061">
            <v>22389776</v>
          </cell>
          <cell r="O3061">
            <v>22389776</v>
          </cell>
          <cell r="P3061">
            <v>22389776</v>
          </cell>
          <cell r="Q3061">
            <v>22389776</v>
          </cell>
        </row>
        <row r="3062">
          <cell r="J3062">
            <v>22389776</v>
          </cell>
          <cell r="O3062">
            <v>22389776</v>
          </cell>
          <cell r="P3062">
            <v>22389776</v>
          </cell>
          <cell r="Q3062">
            <v>22389776</v>
          </cell>
        </row>
        <row r="3063">
          <cell r="J3063">
            <v>22389776</v>
          </cell>
          <cell r="O3063">
            <v>22389776</v>
          </cell>
          <cell r="P3063">
            <v>22389776</v>
          </cell>
          <cell r="Q3063">
            <v>22389776</v>
          </cell>
        </row>
        <row r="3064">
          <cell r="J3064">
            <v>22389776</v>
          </cell>
          <cell r="O3064">
            <v>22389776</v>
          </cell>
          <cell r="P3064">
            <v>22389776</v>
          </cell>
          <cell r="Q3064">
            <v>22389776</v>
          </cell>
        </row>
        <row r="3065">
          <cell r="J3065">
            <v>22389776</v>
          </cell>
          <cell r="O3065">
            <v>22389776</v>
          </cell>
          <cell r="P3065">
            <v>22389776</v>
          </cell>
          <cell r="Q3065">
            <v>22389776</v>
          </cell>
        </row>
        <row r="3066">
          <cell r="J3066">
            <v>22389776</v>
          </cell>
          <cell r="O3066">
            <v>22389776</v>
          </cell>
          <cell r="P3066">
            <v>22389776</v>
          </cell>
          <cell r="Q3066">
            <v>22389776</v>
          </cell>
        </row>
        <row r="3067">
          <cell r="J3067">
            <v>22389776</v>
          </cell>
          <cell r="O3067">
            <v>22389776</v>
          </cell>
          <cell r="P3067">
            <v>22389776</v>
          </cell>
          <cell r="Q3067">
            <v>22389776</v>
          </cell>
        </row>
        <row r="3068">
          <cell r="J3068">
            <v>22389776</v>
          </cell>
          <cell r="O3068">
            <v>22389776</v>
          </cell>
          <cell r="P3068">
            <v>22389776</v>
          </cell>
          <cell r="Q3068">
            <v>22389776</v>
          </cell>
        </row>
        <row r="3069">
          <cell r="J3069">
            <v>22389776</v>
          </cell>
          <cell r="O3069">
            <v>22389776</v>
          </cell>
          <cell r="P3069">
            <v>22389776</v>
          </cell>
          <cell r="Q3069">
            <v>22389776</v>
          </cell>
        </row>
        <row r="3070">
          <cell r="J3070">
            <v>22389776</v>
          </cell>
          <cell r="O3070">
            <v>22389776</v>
          </cell>
          <cell r="P3070">
            <v>22389776</v>
          </cell>
          <cell r="Q3070">
            <v>22389776</v>
          </cell>
        </row>
        <row r="3071">
          <cell r="J3071">
            <v>22389776</v>
          </cell>
          <cell r="O3071">
            <v>22389776</v>
          </cell>
          <cell r="P3071">
            <v>22389776</v>
          </cell>
          <cell r="Q3071">
            <v>22389776</v>
          </cell>
        </row>
        <row r="3072">
          <cell r="J3072">
            <v>22389776</v>
          </cell>
          <cell r="O3072">
            <v>22389776</v>
          </cell>
          <cell r="P3072">
            <v>22389776</v>
          </cell>
          <cell r="Q3072">
            <v>22389776</v>
          </cell>
        </row>
        <row r="3073">
          <cell r="J3073">
            <v>22389776</v>
          </cell>
          <cell r="O3073">
            <v>22389776</v>
          </cell>
          <cell r="P3073">
            <v>22389776</v>
          </cell>
          <cell r="Q3073">
            <v>22389776</v>
          </cell>
        </row>
        <row r="3074">
          <cell r="J3074">
            <v>22389776</v>
          </cell>
          <cell r="O3074">
            <v>22389776</v>
          </cell>
          <cell r="P3074">
            <v>22389776</v>
          </cell>
          <cell r="Q3074">
            <v>22389776</v>
          </cell>
        </row>
        <row r="3075">
          <cell r="J3075">
            <v>22389776</v>
          </cell>
          <cell r="O3075">
            <v>22389776</v>
          </cell>
          <cell r="P3075">
            <v>22389776</v>
          </cell>
          <cell r="Q3075">
            <v>22389776</v>
          </cell>
        </row>
        <row r="3076">
          <cell r="J3076">
            <v>22389776</v>
          </cell>
          <cell r="O3076">
            <v>22389776</v>
          </cell>
          <cell r="P3076">
            <v>22389776</v>
          </cell>
          <cell r="Q3076">
            <v>22389776</v>
          </cell>
        </row>
        <row r="3077">
          <cell r="J3077">
            <v>22389776</v>
          </cell>
          <cell r="O3077">
            <v>22389776</v>
          </cell>
          <cell r="P3077">
            <v>22389776</v>
          </cell>
          <cell r="Q3077">
            <v>22389776</v>
          </cell>
        </row>
        <row r="3078">
          <cell r="J3078">
            <v>22389776</v>
          </cell>
          <cell r="O3078">
            <v>22389776</v>
          </cell>
          <cell r="P3078">
            <v>22389776</v>
          </cell>
          <cell r="Q3078">
            <v>22389776</v>
          </cell>
        </row>
        <row r="3079">
          <cell r="J3079">
            <v>22389776</v>
          </cell>
          <cell r="O3079">
            <v>22389776</v>
          </cell>
          <cell r="P3079">
            <v>22389776</v>
          </cell>
          <cell r="Q3079">
            <v>22389776</v>
          </cell>
        </row>
        <row r="3080">
          <cell r="J3080">
            <v>22389776</v>
          </cell>
          <cell r="O3080">
            <v>22389776</v>
          </cell>
          <cell r="P3080">
            <v>22389776</v>
          </cell>
          <cell r="Q3080">
            <v>22389776</v>
          </cell>
        </row>
        <row r="3081">
          <cell r="J3081">
            <v>22389776</v>
          </cell>
          <cell r="O3081">
            <v>22389776</v>
          </cell>
          <cell r="P3081">
            <v>22389776</v>
          </cell>
          <cell r="Q3081">
            <v>22389776</v>
          </cell>
        </row>
        <row r="3082">
          <cell r="J3082">
            <v>22389776</v>
          </cell>
          <cell r="O3082">
            <v>22389776</v>
          </cell>
          <cell r="P3082">
            <v>22389776</v>
          </cell>
          <cell r="Q3082">
            <v>22389776</v>
          </cell>
        </row>
        <row r="3083">
          <cell r="J3083">
            <v>22389776</v>
          </cell>
          <cell r="O3083">
            <v>22389776</v>
          </cell>
          <cell r="P3083">
            <v>22389776</v>
          </cell>
          <cell r="Q3083">
            <v>22389776</v>
          </cell>
        </row>
        <row r="3084">
          <cell r="J3084">
            <v>22389776</v>
          </cell>
          <cell r="O3084">
            <v>22389776</v>
          </cell>
          <cell r="P3084">
            <v>22389776</v>
          </cell>
          <cell r="Q3084">
            <v>22389776</v>
          </cell>
        </row>
        <row r="3085">
          <cell r="J3085">
            <v>22389776</v>
          </cell>
          <cell r="O3085">
            <v>22389776</v>
          </cell>
          <cell r="P3085">
            <v>22389776</v>
          </cell>
          <cell r="Q3085">
            <v>22389776</v>
          </cell>
        </row>
        <row r="3086">
          <cell r="J3086">
            <v>22389776</v>
          </cell>
          <cell r="O3086">
            <v>22389776</v>
          </cell>
          <cell r="P3086">
            <v>22389776</v>
          </cell>
          <cell r="Q3086">
            <v>22389776</v>
          </cell>
        </row>
        <row r="3087">
          <cell r="J3087">
            <v>22389776</v>
          </cell>
          <cell r="O3087">
            <v>22389776</v>
          </cell>
          <cell r="P3087">
            <v>22389776</v>
          </cell>
          <cell r="Q3087">
            <v>22389776</v>
          </cell>
        </row>
        <row r="3088">
          <cell r="J3088">
            <v>22389776</v>
          </cell>
          <cell r="O3088">
            <v>22389776</v>
          </cell>
          <cell r="P3088">
            <v>22389776</v>
          </cell>
          <cell r="Q3088">
            <v>22389776</v>
          </cell>
        </row>
        <row r="3089">
          <cell r="J3089">
            <v>22389776</v>
          </cell>
          <cell r="O3089">
            <v>22389776</v>
          </cell>
          <cell r="P3089">
            <v>22389776</v>
          </cell>
          <cell r="Q3089">
            <v>22389776</v>
          </cell>
        </row>
        <row r="3090">
          <cell r="J3090">
            <v>22389776</v>
          </cell>
          <cell r="O3090">
            <v>22389776</v>
          </cell>
          <cell r="P3090">
            <v>22389776</v>
          </cell>
          <cell r="Q3090">
            <v>22389776</v>
          </cell>
        </row>
        <row r="3091">
          <cell r="J3091">
            <v>22389776</v>
          </cell>
          <cell r="O3091">
            <v>22389776</v>
          </cell>
          <cell r="P3091">
            <v>22389776</v>
          </cell>
          <cell r="Q3091">
            <v>22389776</v>
          </cell>
        </row>
        <row r="3092">
          <cell r="J3092">
            <v>22389776</v>
          </cell>
          <cell r="O3092">
            <v>22389776</v>
          </cell>
          <cell r="P3092">
            <v>22389776</v>
          </cell>
          <cell r="Q3092">
            <v>22389776</v>
          </cell>
        </row>
        <row r="3093">
          <cell r="J3093">
            <v>22389776</v>
          </cell>
          <cell r="O3093">
            <v>22389776</v>
          </cell>
          <cell r="P3093">
            <v>22389776</v>
          </cell>
          <cell r="Q3093">
            <v>22389776</v>
          </cell>
        </row>
        <row r="3094">
          <cell r="J3094">
            <v>22389776</v>
          </cell>
          <cell r="O3094">
            <v>22389776</v>
          </cell>
          <cell r="P3094">
            <v>22389776</v>
          </cell>
          <cell r="Q3094">
            <v>22389776</v>
          </cell>
        </row>
        <row r="3095">
          <cell r="J3095">
            <v>22389776</v>
          </cell>
          <cell r="O3095">
            <v>22389776</v>
          </cell>
          <cell r="P3095">
            <v>22389776</v>
          </cell>
          <cell r="Q3095">
            <v>22389776</v>
          </cell>
        </row>
        <row r="3096">
          <cell r="J3096">
            <v>22389776</v>
          </cell>
          <cell r="O3096">
            <v>22389776</v>
          </cell>
          <cell r="P3096">
            <v>22389776</v>
          </cell>
          <cell r="Q3096">
            <v>22389776</v>
          </cell>
        </row>
        <row r="3097">
          <cell r="J3097">
            <v>22389776</v>
          </cell>
          <cell r="O3097">
            <v>22389776</v>
          </cell>
          <cell r="P3097">
            <v>22389776</v>
          </cell>
          <cell r="Q3097">
            <v>22389776</v>
          </cell>
        </row>
        <row r="3098">
          <cell r="J3098">
            <v>22389776</v>
          </cell>
          <cell r="O3098">
            <v>22389776</v>
          </cell>
          <cell r="P3098">
            <v>22389776</v>
          </cell>
          <cell r="Q3098">
            <v>22389776</v>
          </cell>
        </row>
        <row r="3099">
          <cell r="J3099">
            <v>22389776</v>
          </cell>
          <cell r="O3099">
            <v>22389776</v>
          </cell>
          <cell r="P3099">
            <v>22389776</v>
          </cell>
          <cell r="Q3099">
            <v>22389776</v>
          </cell>
        </row>
        <row r="3100">
          <cell r="J3100">
            <v>22389776</v>
          </cell>
          <cell r="O3100">
            <v>22389776</v>
          </cell>
          <cell r="P3100">
            <v>22389776</v>
          </cell>
          <cell r="Q3100">
            <v>22389776</v>
          </cell>
        </row>
        <row r="3101">
          <cell r="J3101">
            <v>22389776</v>
          </cell>
          <cell r="O3101">
            <v>22389776</v>
          </cell>
          <cell r="P3101">
            <v>22389776</v>
          </cell>
          <cell r="Q3101">
            <v>22389776</v>
          </cell>
        </row>
        <row r="3102">
          <cell r="J3102">
            <v>22389776</v>
          </cell>
          <cell r="O3102">
            <v>22389776</v>
          </cell>
          <cell r="P3102">
            <v>22389776</v>
          </cell>
          <cell r="Q3102">
            <v>22389776</v>
          </cell>
        </row>
        <row r="3103">
          <cell r="J3103">
            <v>22389776</v>
          </cell>
          <cell r="O3103">
            <v>22389776</v>
          </cell>
          <cell r="P3103">
            <v>22389776</v>
          </cell>
          <cell r="Q3103">
            <v>22389776</v>
          </cell>
        </row>
        <row r="3104">
          <cell r="J3104">
            <v>22389776</v>
          </cell>
          <cell r="O3104">
            <v>22389776</v>
          </cell>
          <cell r="P3104">
            <v>22389776</v>
          </cell>
          <cell r="Q3104">
            <v>22389776</v>
          </cell>
        </row>
        <row r="3105">
          <cell r="J3105">
            <v>22389776</v>
          </cell>
          <cell r="O3105">
            <v>22389776</v>
          </cell>
          <cell r="P3105">
            <v>22389776</v>
          </cell>
          <cell r="Q3105">
            <v>22389776</v>
          </cell>
        </row>
        <row r="3106">
          <cell r="J3106">
            <v>22389776</v>
          </cell>
          <cell r="O3106">
            <v>22389776</v>
          </cell>
          <cell r="P3106">
            <v>22389776</v>
          </cell>
          <cell r="Q3106">
            <v>22389776</v>
          </cell>
        </row>
        <row r="3107">
          <cell r="J3107">
            <v>22389776</v>
          </cell>
          <cell r="O3107">
            <v>22389776</v>
          </cell>
          <cell r="P3107">
            <v>22389776</v>
          </cell>
          <cell r="Q3107">
            <v>22389776</v>
          </cell>
        </row>
        <row r="3108">
          <cell r="J3108">
            <v>22389776</v>
          </cell>
          <cell r="O3108">
            <v>22389776</v>
          </cell>
          <cell r="P3108">
            <v>22389776</v>
          </cell>
          <cell r="Q3108">
            <v>22389776</v>
          </cell>
        </row>
        <row r="3109">
          <cell r="J3109">
            <v>22389776</v>
          </cell>
          <cell r="O3109">
            <v>22389776</v>
          </cell>
          <cell r="P3109">
            <v>22389776</v>
          </cell>
          <cell r="Q3109">
            <v>22389776</v>
          </cell>
        </row>
        <row r="3110">
          <cell r="J3110">
            <v>22389776</v>
          </cell>
          <cell r="O3110">
            <v>22389776</v>
          </cell>
          <cell r="P3110">
            <v>22389776</v>
          </cell>
          <cell r="Q3110">
            <v>22389776</v>
          </cell>
        </row>
        <row r="3111">
          <cell r="J3111">
            <v>22389776</v>
          </cell>
          <cell r="O3111">
            <v>22389776</v>
          </cell>
          <cell r="P3111">
            <v>22389776</v>
          </cell>
          <cell r="Q3111">
            <v>22389776</v>
          </cell>
        </row>
        <row r="3112">
          <cell r="J3112">
            <v>22389776</v>
          </cell>
          <cell r="O3112">
            <v>22389776</v>
          </cell>
          <cell r="P3112">
            <v>22389776</v>
          </cell>
          <cell r="Q3112">
            <v>22389776</v>
          </cell>
        </row>
        <row r="3113">
          <cell r="J3113">
            <v>22389776</v>
          </cell>
          <cell r="O3113">
            <v>22389776</v>
          </cell>
          <cell r="P3113">
            <v>22389776</v>
          </cell>
          <cell r="Q3113">
            <v>22389776</v>
          </cell>
        </row>
        <row r="3114">
          <cell r="J3114">
            <v>22389776</v>
          </cell>
          <cell r="O3114">
            <v>22389776</v>
          </cell>
          <cell r="P3114">
            <v>22389776</v>
          </cell>
          <cell r="Q3114">
            <v>22389776</v>
          </cell>
        </row>
        <row r="3115">
          <cell r="J3115">
            <v>22389776</v>
          </cell>
          <cell r="O3115">
            <v>22389776</v>
          </cell>
          <cell r="P3115">
            <v>22389776</v>
          </cell>
          <cell r="Q3115">
            <v>22389776</v>
          </cell>
        </row>
        <row r="3116">
          <cell r="J3116">
            <v>22389776</v>
          </cell>
          <cell r="O3116">
            <v>22389776</v>
          </cell>
          <cell r="P3116">
            <v>22389776</v>
          </cell>
          <cell r="Q3116">
            <v>22389776</v>
          </cell>
        </row>
        <row r="3117">
          <cell r="J3117">
            <v>22389776</v>
          </cell>
          <cell r="O3117">
            <v>22389776</v>
          </cell>
          <cell r="P3117">
            <v>22389776</v>
          </cell>
          <cell r="Q3117">
            <v>22389776</v>
          </cell>
        </row>
        <row r="3118">
          <cell r="J3118">
            <v>22389776</v>
          </cell>
          <cell r="O3118">
            <v>22389776</v>
          </cell>
          <cell r="P3118">
            <v>22389776</v>
          </cell>
          <cell r="Q3118">
            <v>22389776</v>
          </cell>
        </row>
        <row r="3119">
          <cell r="J3119">
            <v>22389776</v>
          </cell>
          <cell r="O3119">
            <v>22389776</v>
          </cell>
          <cell r="P3119">
            <v>22389776</v>
          </cell>
          <cell r="Q3119">
            <v>22389776</v>
          </cell>
        </row>
        <row r="3120">
          <cell r="J3120">
            <v>22389776</v>
          </cell>
          <cell r="O3120">
            <v>22389776</v>
          </cell>
          <cell r="P3120">
            <v>22389776</v>
          </cell>
          <cell r="Q3120">
            <v>22389776</v>
          </cell>
        </row>
        <row r="3121">
          <cell r="J3121">
            <v>22389776</v>
          </cell>
          <cell r="O3121">
            <v>22389776</v>
          </cell>
          <cell r="P3121">
            <v>22389776</v>
          </cell>
          <cell r="Q3121">
            <v>22389776</v>
          </cell>
        </row>
        <row r="3122">
          <cell r="J3122">
            <v>22389776</v>
          </cell>
          <cell r="O3122">
            <v>22389776</v>
          </cell>
          <cell r="P3122">
            <v>22389776</v>
          </cell>
          <cell r="Q3122">
            <v>22389776</v>
          </cell>
        </row>
        <row r="3123">
          <cell r="J3123">
            <v>22389776</v>
          </cell>
          <cell r="O3123">
            <v>22389776</v>
          </cell>
          <cell r="P3123">
            <v>22389776</v>
          </cell>
          <cell r="Q3123">
            <v>22389776</v>
          </cell>
        </row>
        <row r="3124">
          <cell r="J3124">
            <v>22389776</v>
          </cell>
          <cell r="O3124">
            <v>22389776</v>
          </cell>
          <cell r="P3124">
            <v>22389776</v>
          </cell>
          <cell r="Q3124">
            <v>22389776</v>
          </cell>
        </row>
        <row r="3125">
          <cell r="J3125">
            <v>22389776</v>
          </cell>
          <cell r="O3125">
            <v>22389776</v>
          </cell>
          <cell r="P3125">
            <v>22389776</v>
          </cell>
          <cell r="Q3125">
            <v>22389776</v>
          </cell>
        </row>
        <row r="3126">
          <cell r="J3126">
            <v>22389776</v>
          </cell>
          <cell r="O3126">
            <v>22389776</v>
          </cell>
          <cell r="P3126">
            <v>22389776</v>
          </cell>
          <cell r="Q3126">
            <v>22389776</v>
          </cell>
        </row>
        <row r="3127">
          <cell r="J3127">
            <v>22389776</v>
          </cell>
          <cell r="O3127">
            <v>22389776</v>
          </cell>
          <cell r="P3127">
            <v>22389776</v>
          </cell>
          <cell r="Q3127">
            <v>22389776</v>
          </cell>
        </row>
        <row r="3128">
          <cell r="J3128">
            <v>22389776</v>
          </cell>
          <cell r="O3128">
            <v>22389776</v>
          </cell>
          <cell r="P3128">
            <v>22389776</v>
          </cell>
          <cell r="Q3128">
            <v>22389776</v>
          </cell>
        </row>
        <row r="3129">
          <cell r="J3129">
            <v>22389776</v>
          </cell>
          <cell r="O3129">
            <v>22389776</v>
          </cell>
          <cell r="P3129">
            <v>22389776</v>
          </cell>
          <cell r="Q3129">
            <v>22389776</v>
          </cell>
        </row>
        <row r="3130">
          <cell r="J3130">
            <v>22389776</v>
          </cell>
          <cell r="O3130">
            <v>22389776</v>
          </cell>
          <cell r="P3130">
            <v>22389776</v>
          </cell>
          <cell r="Q3130">
            <v>22389776</v>
          </cell>
        </row>
        <row r="3131">
          <cell r="J3131">
            <v>22389776</v>
          </cell>
          <cell r="O3131">
            <v>22389776</v>
          </cell>
          <cell r="P3131">
            <v>22389776</v>
          </cell>
          <cell r="Q3131">
            <v>22389776</v>
          </cell>
        </row>
        <row r="3132">
          <cell r="J3132">
            <v>22389776</v>
          </cell>
          <cell r="O3132">
            <v>22389776</v>
          </cell>
          <cell r="P3132">
            <v>22389776</v>
          </cell>
          <cell r="Q3132">
            <v>22389776</v>
          </cell>
        </row>
        <row r="3133">
          <cell r="J3133">
            <v>22389776</v>
          </cell>
          <cell r="O3133">
            <v>22389776</v>
          </cell>
          <cell r="P3133">
            <v>22389776</v>
          </cell>
          <cell r="Q3133">
            <v>22389776</v>
          </cell>
        </row>
        <row r="3134">
          <cell r="J3134">
            <v>22389776</v>
          </cell>
          <cell r="O3134">
            <v>22389776</v>
          </cell>
          <cell r="P3134">
            <v>22389776</v>
          </cell>
          <cell r="Q3134">
            <v>22389776</v>
          </cell>
        </row>
        <row r="3135">
          <cell r="J3135">
            <v>22389776</v>
          </cell>
          <cell r="O3135">
            <v>22389776</v>
          </cell>
          <cell r="P3135">
            <v>22389776</v>
          </cell>
          <cell r="Q3135">
            <v>22389776</v>
          </cell>
        </row>
        <row r="3136">
          <cell r="J3136">
            <v>22389776</v>
          </cell>
          <cell r="O3136">
            <v>22389776</v>
          </cell>
          <cell r="P3136">
            <v>22389776</v>
          </cell>
          <cell r="Q3136">
            <v>22389776</v>
          </cell>
        </row>
        <row r="3137">
          <cell r="J3137">
            <v>22389776</v>
          </cell>
          <cell r="O3137">
            <v>22389776</v>
          </cell>
          <cell r="P3137">
            <v>22389776</v>
          </cell>
          <cell r="Q3137">
            <v>22389776</v>
          </cell>
        </row>
        <row r="3138">
          <cell r="J3138">
            <v>22389776</v>
          </cell>
          <cell r="O3138">
            <v>22389776</v>
          </cell>
          <cell r="P3138">
            <v>22389776</v>
          </cell>
          <cell r="Q3138">
            <v>22389776</v>
          </cell>
        </row>
        <row r="3139">
          <cell r="J3139">
            <v>22389776</v>
          </cell>
          <cell r="O3139">
            <v>22389776</v>
          </cell>
          <cell r="P3139">
            <v>22389776</v>
          </cell>
          <cell r="Q3139">
            <v>22389776</v>
          </cell>
        </row>
        <row r="3140">
          <cell r="J3140">
            <v>22389776</v>
          </cell>
          <cell r="O3140">
            <v>22389776</v>
          </cell>
          <cell r="P3140">
            <v>22389776</v>
          </cell>
          <cell r="Q3140">
            <v>22389776</v>
          </cell>
        </row>
        <row r="3141">
          <cell r="J3141">
            <v>22389776</v>
          </cell>
          <cell r="O3141">
            <v>22389776</v>
          </cell>
          <cell r="P3141">
            <v>22389776</v>
          </cell>
          <cell r="Q3141">
            <v>22389776</v>
          </cell>
        </row>
        <row r="3142">
          <cell r="J3142">
            <v>22389776</v>
          </cell>
          <cell r="O3142">
            <v>22389776</v>
          </cell>
          <cell r="P3142">
            <v>22389776</v>
          </cell>
          <cell r="Q3142">
            <v>22389776</v>
          </cell>
        </row>
        <row r="3143">
          <cell r="J3143">
            <v>22389776</v>
          </cell>
          <cell r="O3143">
            <v>22389776</v>
          </cell>
          <cell r="P3143">
            <v>22389776</v>
          </cell>
          <cell r="Q3143">
            <v>22389776</v>
          </cell>
        </row>
        <row r="3144">
          <cell r="J3144">
            <v>22389776</v>
          </cell>
          <cell r="O3144">
            <v>22389776</v>
          </cell>
          <cell r="P3144">
            <v>22389776</v>
          </cell>
          <cell r="Q3144">
            <v>22389776</v>
          </cell>
        </row>
        <row r="3145">
          <cell r="J3145">
            <v>22389776</v>
          </cell>
          <cell r="O3145">
            <v>22389776</v>
          </cell>
          <cell r="P3145">
            <v>22389776</v>
          </cell>
          <cell r="Q3145">
            <v>22389776</v>
          </cell>
        </row>
        <row r="3146">
          <cell r="J3146">
            <v>22389776</v>
          </cell>
          <cell r="O3146">
            <v>22389776</v>
          </cell>
          <cell r="P3146">
            <v>22389776</v>
          </cell>
          <cell r="Q3146">
            <v>22389776</v>
          </cell>
        </row>
        <row r="3147">
          <cell r="J3147">
            <v>22389776</v>
          </cell>
          <cell r="O3147">
            <v>22389776</v>
          </cell>
          <cell r="P3147">
            <v>22389776</v>
          </cell>
          <cell r="Q3147">
            <v>22389776</v>
          </cell>
        </row>
        <row r="3148">
          <cell r="J3148">
            <v>22389776</v>
          </cell>
          <cell r="O3148">
            <v>22389776</v>
          </cell>
          <cell r="P3148">
            <v>22389776</v>
          </cell>
          <cell r="Q3148">
            <v>22389776</v>
          </cell>
        </row>
        <row r="3149">
          <cell r="J3149">
            <v>22389776</v>
          </cell>
          <cell r="O3149">
            <v>22389776</v>
          </cell>
          <cell r="P3149">
            <v>22389776</v>
          </cell>
          <cell r="Q3149">
            <v>22389776</v>
          </cell>
        </row>
        <row r="3150">
          <cell r="J3150">
            <v>22389776</v>
          </cell>
          <cell r="O3150">
            <v>22389776</v>
          </cell>
          <cell r="P3150">
            <v>22389776</v>
          </cell>
          <cell r="Q3150">
            <v>22389776</v>
          </cell>
        </row>
        <row r="3151">
          <cell r="J3151">
            <v>22389776</v>
          </cell>
          <cell r="O3151">
            <v>22389776</v>
          </cell>
          <cell r="P3151">
            <v>22389776</v>
          </cell>
          <cell r="Q3151">
            <v>22389776</v>
          </cell>
        </row>
        <row r="3152">
          <cell r="J3152">
            <v>22389776</v>
          </cell>
          <cell r="O3152">
            <v>22389776</v>
          </cell>
          <cell r="P3152">
            <v>22389776</v>
          </cell>
          <cell r="Q3152">
            <v>22389776</v>
          </cell>
        </row>
        <row r="3153">
          <cell r="J3153">
            <v>22389776</v>
          </cell>
          <cell r="O3153">
            <v>22389776</v>
          </cell>
          <cell r="P3153">
            <v>22389776</v>
          </cell>
          <cell r="Q3153">
            <v>22389776</v>
          </cell>
        </row>
        <row r="3154">
          <cell r="J3154">
            <v>22389776</v>
          </cell>
          <cell r="O3154">
            <v>22389776</v>
          </cell>
          <cell r="P3154">
            <v>22389776</v>
          </cell>
          <cell r="Q3154">
            <v>22389776</v>
          </cell>
        </row>
        <row r="3155">
          <cell r="J3155">
            <v>22389776</v>
          </cell>
          <cell r="O3155">
            <v>22389776</v>
          </cell>
          <cell r="P3155">
            <v>22389776</v>
          </cell>
          <cell r="Q3155">
            <v>22389776</v>
          </cell>
        </row>
        <row r="3156">
          <cell r="J3156">
            <v>22389776</v>
          </cell>
          <cell r="O3156">
            <v>22389776</v>
          </cell>
          <cell r="P3156">
            <v>22389776</v>
          </cell>
          <cell r="Q3156">
            <v>22389776</v>
          </cell>
        </row>
        <row r="3157">
          <cell r="J3157">
            <v>22389776</v>
          </cell>
          <cell r="O3157">
            <v>22389776</v>
          </cell>
          <cell r="P3157">
            <v>22389776</v>
          </cell>
          <cell r="Q3157">
            <v>22389776</v>
          </cell>
        </row>
        <row r="3158">
          <cell r="J3158">
            <v>22389776</v>
          </cell>
          <cell r="O3158">
            <v>22389776</v>
          </cell>
          <cell r="P3158">
            <v>22389776</v>
          </cell>
          <cell r="Q3158">
            <v>22389776</v>
          </cell>
        </row>
        <row r="3159">
          <cell r="J3159">
            <v>22389776</v>
          </cell>
          <cell r="O3159">
            <v>22389776</v>
          </cell>
          <cell r="P3159">
            <v>22389776</v>
          </cell>
          <cell r="Q3159">
            <v>22389776</v>
          </cell>
        </row>
        <row r="3160">
          <cell r="J3160">
            <v>22389776</v>
          </cell>
          <cell r="O3160">
            <v>22389776</v>
          </cell>
          <cell r="P3160">
            <v>22389776</v>
          </cell>
          <cell r="Q3160">
            <v>22389776</v>
          </cell>
        </row>
        <row r="3161">
          <cell r="J3161">
            <v>22389776</v>
          </cell>
          <cell r="O3161">
            <v>22389776</v>
          </cell>
          <cell r="P3161">
            <v>22389776</v>
          </cell>
          <cell r="Q3161">
            <v>22389776</v>
          </cell>
        </row>
        <row r="3162">
          <cell r="J3162">
            <v>22389776</v>
          </cell>
          <cell r="O3162">
            <v>22389776</v>
          </cell>
          <cell r="P3162">
            <v>22389776</v>
          </cell>
          <cell r="Q3162">
            <v>22389776</v>
          </cell>
        </row>
        <row r="3163">
          <cell r="J3163">
            <v>22389776</v>
          </cell>
          <cell r="O3163">
            <v>22389776</v>
          </cell>
          <cell r="P3163">
            <v>22389776</v>
          </cell>
          <cell r="Q3163">
            <v>22389776</v>
          </cell>
        </row>
        <row r="3164">
          <cell r="J3164">
            <v>22389776</v>
          </cell>
          <cell r="O3164">
            <v>22389776</v>
          </cell>
          <cell r="P3164">
            <v>22389776</v>
          </cell>
          <cell r="Q3164">
            <v>22389776</v>
          </cell>
        </row>
        <row r="3165">
          <cell r="J3165">
            <v>22389776</v>
          </cell>
          <cell r="O3165">
            <v>22389776</v>
          </cell>
          <cell r="P3165">
            <v>22389776</v>
          </cell>
          <cell r="Q3165">
            <v>22389776</v>
          </cell>
        </row>
        <row r="3166">
          <cell r="J3166">
            <v>22389776</v>
          </cell>
          <cell r="O3166">
            <v>22389776</v>
          </cell>
          <cell r="P3166">
            <v>22389776</v>
          </cell>
          <cell r="Q3166">
            <v>22389776</v>
          </cell>
        </row>
        <row r="3167">
          <cell r="J3167">
            <v>22389776</v>
          </cell>
          <cell r="O3167">
            <v>22389776</v>
          </cell>
          <cell r="P3167">
            <v>22389776</v>
          </cell>
          <cell r="Q3167">
            <v>22389776</v>
          </cell>
        </row>
        <row r="3168">
          <cell r="J3168">
            <v>22389776</v>
          </cell>
          <cell r="O3168">
            <v>22389776</v>
          </cell>
          <cell r="P3168">
            <v>22389776</v>
          </cell>
          <cell r="Q3168">
            <v>22389776</v>
          </cell>
        </row>
        <row r="3169">
          <cell r="J3169">
            <v>22389776</v>
          </cell>
          <cell r="O3169">
            <v>22389776</v>
          </cell>
          <cell r="P3169">
            <v>22389776</v>
          </cell>
          <cell r="Q3169">
            <v>22389776</v>
          </cell>
        </row>
        <row r="3170">
          <cell r="J3170">
            <v>22389776</v>
          </cell>
          <cell r="O3170">
            <v>22389776</v>
          </cell>
          <cell r="P3170">
            <v>22389776</v>
          </cell>
          <cell r="Q3170">
            <v>22389776</v>
          </cell>
        </row>
        <row r="3171">
          <cell r="J3171">
            <v>22389776</v>
          </cell>
          <cell r="O3171">
            <v>22389776</v>
          </cell>
          <cell r="P3171">
            <v>22389776</v>
          </cell>
          <cell r="Q3171">
            <v>22389776</v>
          </cell>
        </row>
        <row r="3172">
          <cell r="J3172">
            <v>22389776</v>
          </cell>
          <cell r="O3172">
            <v>22389776</v>
          </cell>
          <cell r="P3172">
            <v>22389776</v>
          </cell>
          <cell r="Q3172">
            <v>22389776</v>
          </cell>
        </row>
        <row r="3173">
          <cell r="J3173">
            <v>22389776</v>
          </cell>
          <cell r="O3173">
            <v>22389776</v>
          </cell>
          <cell r="P3173">
            <v>22389776</v>
          </cell>
          <cell r="Q3173">
            <v>22389776</v>
          </cell>
        </row>
        <row r="3174">
          <cell r="J3174">
            <v>22389776</v>
          </cell>
          <cell r="O3174">
            <v>22389776</v>
          </cell>
          <cell r="P3174">
            <v>22389776</v>
          </cell>
          <cell r="Q3174">
            <v>22389776</v>
          </cell>
        </row>
        <row r="3175">
          <cell r="J3175">
            <v>22389776</v>
          </cell>
          <cell r="O3175">
            <v>22389776</v>
          </cell>
          <cell r="P3175">
            <v>22389776</v>
          </cell>
          <cell r="Q3175">
            <v>22389776</v>
          </cell>
        </row>
        <row r="3176">
          <cell r="J3176">
            <v>22389776</v>
          </cell>
          <cell r="O3176">
            <v>22389776</v>
          </cell>
          <cell r="P3176">
            <v>22389776</v>
          </cell>
          <cell r="Q3176">
            <v>22389776</v>
          </cell>
        </row>
        <row r="3177">
          <cell r="J3177">
            <v>22389776</v>
          </cell>
          <cell r="O3177">
            <v>22389776</v>
          </cell>
          <cell r="P3177">
            <v>22389776</v>
          </cell>
          <cell r="Q3177">
            <v>22389776</v>
          </cell>
        </row>
        <row r="3178">
          <cell r="J3178">
            <v>22389776</v>
          </cell>
          <cell r="O3178">
            <v>22389776</v>
          </cell>
          <cell r="P3178">
            <v>22389776</v>
          </cell>
          <cell r="Q3178">
            <v>22389776</v>
          </cell>
        </row>
        <row r="3179">
          <cell r="J3179">
            <v>22389776</v>
          </cell>
          <cell r="O3179">
            <v>22389776</v>
          </cell>
          <cell r="P3179">
            <v>22389776</v>
          </cell>
          <cell r="Q3179">
            <v>22389776</v>
          </cell>
        </row>
        <row r="3180">
          <cell r="J3180">
            <v>22389776</v>
          </cell>
          <cell r="O3180">
            <v>22389776</v>
          </cell>
          <cell r="P3180">
            <v>22389776</v>
          </cell>
          <cell r="Q3180">
            <v>22389776</v>
          </cell>
        </row>
        <row r="3181">
          <cell r="J3181">
            <v>22389776</v>
          </cell>
          <cell r="O3181">
            <v>22389776</v>
          </cell>
          <cell r="P3181">
            <v>22389776</v>
          </cell>
          <cell r="Q3181">
            <v>22389776</v>
          </cell>
        </row>
        <row r="3182">
          <cell r="J3182">
            <v>22389776</v>
          </cell>
          <cell r="O3182">
            <v>22389776</v>
          </cell>
          <cell r="P3182">
            <v>22389776</v>
          </cell>
          <cell r="Q3182">
            <v>22389776</v>
          </cell>
        </row>
        <row r="3183">
          <cell r="J3183">
            <v>22389776</v>
          </cell>
          <cell r="O3183">
            <v>22389776</v>
          </cell>
          <cell r="P3183">
            <v>22389776</v>
          </cell>
          <cell r="Q3183">
            <v>22389776</v>
          </cell>
        </row>
        <row r="3184">
          <cell r="J3184">
            <v>22389776</v>
          </cell>
          <cell r="O3184">
            <v>22389776</v>
          </cell>
          <cell r="P3184">
            <v>22389776</v>
          </cell>
          <cell r="Q3184">
            <v>22389776</v>
          </cell>
        </row>
        <row r="3185">
          <cell r="J3185">
            <v>22389776</v>
          </cell>
          <cell r="O3185">
            <v>22389776</v>
          </cell>
          <cell r="P3185">
            <v>22389776</v>
          </cell>
          <cell r="Q3185">
            <v>22389776</v>
          </cell>
        </row>
        <row r="3186">
          <cell r="J3186">
            <v>22389776</v>
          </cell>
          <cell r="O3186">
            <v>22389776</v>
          </cell>
          <cell r="P3186">
            <v>22389776</v>
          </cell>
          <cell r="Q3186">
            <v>22389776</v>
          </cell>
        </row>
        <row r="3187">
          <cell r="J3187">
            <v>22389776</v>
          </cell>
          <cell r="O3187">
            <v>22389776</v>
          </cell>
          <cell r="P3187">
            <v>22389776</v>
          </cell>
          <cell r="Q3187">
            <v>22389776</v>
          </cell>
        </row>
        <row r="3188">
          <cell r="J3188">
            <v>22389776</v>
          </cell>
          <cell r="O3188">
            <v>22389776</v>
          </cell>
          <cell r="P3188">
            <v>22389776</v>
          </cell>
          <cell r="Q3188">
            <v>22389776</v>
          </cell>
        </row>
        <row r="3189">
          <cell r="J3189">
            <v>22389776</v>
          </cell>
          <cell r="O3189">
            <v>22389776</v>
          </cell>
          <cell r="P3189">
            <v>22389776</v>
          </cell>
          <cell r="Q3189">
            <v>22389776</v>
          </cell>
        </row>
        <row r="3190">
          <cell r="J3190">
            <v>22389776</v>
          </cell>
          <cell r="O3190">
            <v>22389776</v>
          </cell>
          <cell r="P3190">
            <v>22389776</v>
          </cell>
          <cell r="Q3190">
            <v>22389776</v>
          </cell>
        </row>
        <row r="3191">
          <cell r="J3191">
            <v>22389776</v>
          </cell>
          <cell r="O3191">
            <v>22389776</v>
          </cell>
          <cell r="P3191">
            <v>22389776</v>
          </cell>
          <cell r="Q3191">
            <v>22389776</v>
          </cell>
        </row>
        <row r="3192">
          <cell r="J3192">
            <v>22389776</v>
          </cell>
          <cell r="O3192">
            <v>22389776</v>
          </cell>
          <cell r="P3192">
            <v>22389776</v>
          </cell>
          <cell r="Q3192">
            <v>22389776</v>
          </cell>
        </row>
        <row r="3193">
          <cell r="J3193">
            <v>22389776</v>
          </cell>
          <cell r="O3193">
            <v>22389776</v>
          </cell>
          <cell r="P3193">
            <v>22389776</v>
          </cell>
          <cell r="Q3193">
            <v>22389776</v>
          </cell>
        </row>
        <row r="3194">
          <cell r="J3194">
            <v>22389776</v>
          </cell>
          <cell r="O3194">
            <v>22389776</v>
          </cell>
          <cell r="P3194">
            <v>22389776</v>
          </cell>
          <cell r="Q3194">
            <v>22389776</v>
          </cell>
        </row>
        <row r="3195">
          <cell r="J3195">
            <v>22389776</v>
          </cell>
          <cell r="O3195">
            <v>22389776</v>
          </cell>
          <cell r="P3195">
            <v>22389776</v>
          </cell>
          <cell r="Q3195">
            <v>22389776</v>
          </cell>
        </row>
        <row r="3196">
          <cell r="J3196">
            <v>22389776</v>
          </cell>
          <cell r="O3196">
            <v>22389776</v>
          </cell>
          <cell r="P3196">
            <v>22389776</v>
          </cell>
          <cell r="Q3196">
            <v>22389776</v>
          </cell>
        </row>
        <row r="3197">
          <cell r="J3197">
            <v>22389776</v>
          </cell>
          <cell r="O3197">
            <v>22389776</v>
          </cell>
          <cell r="P3197">
            <v>22389776</v>
          </cell>
          <cell r="Q3197">
            <v>22389776</v>
          </cell>
        </row>
        <row r="3198">
          <cell r="J3198">
            <v>22389776</v>
          </cell>
          <cell r="O3198">
            <v>22389776</v>
          </cell>
          <cell r="P3198">
            <v>22389776</v>
          </cell>
          <cell r="Q3198">
            <v>22389776</v>
          </cell>
        </row>
        <row r="3199">
          <cell r="J3199">
            <v>22389776</v>
          </cell>
          <cell r="O3199">
            <v>22389776</v>
          </cell>
          <cell r="P3199">
            <v>22389776</v>
          </cell>
          <cell r="Q3199">
            <v>22389776</v>
          </cell>
        </row>
        <row r="3200">
          <cell r="J3200">
            <v>22389776</v>
          </cell>
          <cell r="O3200">
            <v>22389776</v>
          </cell>
          <cell r="P3200">
            <v>22389776</v>
          </cell>
          <cell r="Q3200">
            <v>22389776</v>
          </cell>
        </row>
        <row r="3201">
          <cell r="J3201">
            <v>22389776</v>
          </cell>
          <cell r="O3201">
            <v>22389776</v>
          </cell>
          <cell r="P3201">
            <v>22389776</v>
          </cell>
          <cell r="Q3201">
            <v>22389776</v>
          </cell>
        </row>
        <row r="3202">
          <cell r="J3202">
            <v>22389776</v>
          </cell>
          <cell r="O3202">
            <v>22389776</v>
          </cell>
          <cell r="P3202">
            <v>22389776</v>
          </cell>
          <cell r="Q3202">
            <v>22389776</v>
          </cell>
        </row>
        <row r="3203">
          <cell r="J3203">
            <v>22389776</v>
          </cell>
          <cell r="O3203">
            <v>22389776</v>
          </cell>
          <cell r="P3203">
            <v>22389776</v>
          </cell>
          <cell r="Q3203">
            <v>22389776</v>
          </cell>
        </row>
        <row r="3204">
          <cell r="J3204">
            <v>22389776</v>
          </cell>
          <cell r="O3204">
            <v>22389776</v>
          </cell>
          <cell r="P3204">
            <v>22389776</v>
          </cell>
          <cell r="Q3204">
            <v>22389776</v>
          </cell>
        </row>
        <row r="3205">
          <cell r="J3205">
            <v>22389776</v>
          </cell>
          <cell r="O3205">
            <v>22389776</v>
          </cell>
          <cell r="P3205">
            <v>22389776</v>
          </cell>
          <cell r="Q3205">
            <v>22389776</v>
          </cell>
        </row>
        <row r="3206">
          <cell r="J3206">
            <v>22389776</v>
          </cell>
          <cell r="O3206">
            <v>22389776</v>
          </cell>
          <cell r="P3206">
            <v>22389776</v>
          </cell>
          <cell r="Q3206">
            <v>22389776</v>
          </cell>
        </row>
        <row r="3207">
          <cell r="J3207">
            <v>22389776</v>
          </cell>
          <cell r="O3207">
            <v>22389776</v>
          </cell>
          <cell r="P3207">
            <v>22389776</v>
          </cell>
          <cell r="Q3207">
            <v>22389776</v>
          </cell>
        </row>
        <row r="3208">
          <cell r="J3208">
            <v>22389776</v>
          </cell>
          <cell r="O3208">
            <v>22389776</v>
          </cell>
          <cell r="P3208">
            <v>22389776</v>
          </cell>
          <cell r="Q3208">
            <v>22389776</v>
          </cell>
        </row>
        <row r="3209">
          <cell r="J3209">
            <v>22389776</v>
          </cell>
          <cell r="O3209">
            <v>22389776</v>
          </cell>
          <cell r="P3209">
            <v>22389776</v>
          </cell>
          <cell r="Q3209">
            <v>22389776</v>
          </cell>
        </row>
        <row r="3210">
          <cell r="J3210">
            <v>22389776</v>
          </cell>
          <cell r="O3210">
            <v>22389776</v>
          </cell>
          <cell r="P3210">
            <v>22389776</v>
          </cell>
          <cell r="Q3210">
            <v>22389776</v>
          </cell>
        </row>
        <row r="3211">
          <cell r="J3211">
            <v>22389776</v>
          </cell>
          <cell r="O3211">
            <v>22389776</v>
          </cell>
          <cell r="P3211">
            <v>22389776</v>
          </cell>
          <cell r="Q3211">
            <v>22389776</v>
          </cell>
        </row>
        <row r="3212">
          <cell r="J3212">
            <v>22389776</v>
          </cell>
          <cell r="O3212">
            <v>22389776</v>
          </cell>
          <cell r="P3212">
            <v>22389776</v>
          </cell>
          <cell r="Q3212">
            <v>22389776</v>
          </cell>
        </row>
        <row r="3213">
          <cell r="J3213">
            <v>22389776</v>
          </cell>
          <cell r="O3213">
            <v>22389776</v>
          </cell>
          <cell r="P3213">
            <v>22389776</v>
          </cell>
          <cell r="Q3213">
            <v>22389776</v>
          </cell>
        </row>
        <row r="3214">
          <cell r="J3214">
            <v>22389776</v>
          </cell>
          <cell r="O3214">
            <v>22389776</v>
          </cell>
          <cell r="P3214">
            <v>22389776</v>
          </cell>
          <cell r="Q3214">
            <v>22389776</v>
          </cell>
        </row>
        <row r="3215">
          <cell r="J3215">
            <v>22389776</v>
          </cell>
          <cell r="O3215">
            <v>22389776</v>
          </cell>
          <cell r="P3215">
            <v>22389776</v>
          </cell>
          <cell r="Q3215">
            <v>22389776</v>
          </cell>
        </row>
        <row r="3216">
          <cell r="J3216">
            <v>22389776</v>
          </cell>
          <cell r="O3216">
            <v>22389776</v>
          </cell>
          <cell r="P3216">
            <v>22389776</v>
          </cell>
          <cell r="Q3216">
            <v>22389776</v>
          </cell>
        </row>
        <row r="3217">
          <cell r="J3217">
            <v>22389776</v>
          </cell>
          <cell r="O3217">
            <v>22389776</v>
          </cell>
          <cell r="P3217">
            <v>22389776</v>
          </cell>
          <cell r="Q3217">
            <v>22389776</v>
          </cell>
        </row>
        <row r="3218">
          <cell r="J3218">
            <v>22389776</v>
          </cell>
          <cell r="O3218">
            <v>22389776</v>
          </cell>
          <cell r="P3218">
            <v>22389776</v>
          </cell>
          <cell r="Q3218">
            <v>22389776</v>
          </cell>
        </row>
        <row r="3219">
          <cell r="J3219">
            <v>22389776</v>
          </cell>
          <cell r="O3219">
            <v>22389776</v>
          </cell>
          <cell r="P3219">
            <v>22389776</v>
          </cell>
          <cell r="Q3219">
            <v>22389776</v>
          </cell>
        </row>
        <row r="3220">
          <cell r="J3220">
            <v>22389776</v>
          </cell>
          <cell r="O3220">
            <v>22389776</v>
          </cell>
          <cell r="P3220">
            <v>22389776</v>
          </cell>
          <cell r="Q3220">
            <v>22389776</v>
          </cell>
        </row>
        <row r="3221">
          <cell r="J3221">
            <v>22389776</v>
          </cell>
          <cell r="O3221">
            <v>22389776</v>
          </cell>
          <cell r="P3221">
            <v>22389776</v>
          </cell>
          <cell r="Q3221">
            <v>22389776</v>
          </cell>
        </row>
        <row r="3222">
          <cell r="J3222">
            <v>22389776</v>
          </cell>
          <cell r="O3222">
            <v>22389776</v>
          </cell>
          <cell r="P3222">
            <v>22389776</v>
          </cell>
          <cell r="Q3222">
            <v>22389776</v>
          </cell>
        </row>
        <row r="3223">
          <cell r="J3223">
            <v>22389776</v>
          </cell>
          <cell r="O3223">
            <v>22389776</v>
          </cell>
          <cell r="P3223">
            <v>22389776</v>
          </cell>
          <cell r="Q3223">
            <v>22389776</v>
          </cell>
        </row>
        <row r="3224">
          <cell r="J3224">
            <v>22389776</v>
          </cell>
          <cell r="O3224">
            <v>22389776</v>
          </cell>
          <cell r="P3224">
            <v>22389776</v>
          </cell>
          <cell r="Q3224">
            <v>22389776</v>
          </cell>
        </row>
        <row r="3225">
          <cell r="J3225">
            <v>22389776</v>
          </cell>
          <cell r="O3225">
            <v>22389776</v>
          </cell>
          <cell r="P3225">
            <v>22389776</v>
          </cell>
          <cell r="Q3225">
            <v>22389776</v>
          </cell>
        </row>
        <row r="3226">
          <cell r="J3226">
            <v>22389776</v>
          </cell>
          <cell r="O3226">
            <v>22389776</v>
          </cell>
          <cell r="P3226">
            <v>22389776</v>
          </cell>
          <cell r="Q3226">
            <v>22389776</v>
          </cell>
        </row>
        <row r="3227">
          <cell r="J3227">
            <v>22389776</v>
          </cell>
          <cell r="O3227">
            <v>22389776</v>
          </cell>
          <cell r="P3227">
            <v>22389776</v>
          </cell>
          <cell r="Q3227">
            <v>22389776</v>
          </cell>
        </row>
        <row r="3228">
          <cell r="J3228">
            <v>22389776</v>
          </cell>
          <cell r="O3228">
            <v>22389776</v>
          </cell>
          <cell r="P3228">
            <v>22389776</v>
          </cell>
          <cell r="Q3228">
            <v>22389776</v>
          </cell>
        </row>
        <row r="3229">
          <cell r="J3229">
            <v>22389776</v>
          </cell>
          <cell r="O3229">
            <v>22389776</v>
          </cell>
          <cell r="P3229">
            <v>22389776</v>
          </cell>
          <cell r="Q3229">
            <v>22389776</v>
          </cell>
        </row>
        <row r="3230">
          <cell r="J3230">
            <v>22389776</v>
          </cell>
          <cell r="O3230">
            <v>22389776</v>
          </cell>
          <cell r="P3230">
            <v>22389776</v>
          </cell>
          <cell r="Q3230">
            <v>22389776</v>
          </cell>
        </row>
        <row r="3231">
          <cell r="J3231">
            <v>22389776</v>
          </cell>
          <cell r="O3231">
            <v>22389776</v>
          </cell>
          <cell r="P3231">
            <v>22389776</v>
          </cell>
          <cell r="Q3231">
            <v>22389776</v>
          </cell>
        </row>
        <row r="3232">
          <cell r="J3232">
            <v>22389776</v>
          </cell>
          <cell r="O3232">
            <v>22389776</v>
          </cell>
          <cell r="P3232">
            <v>22389776</v>
          </cell>
          <cell r="Q3232">
            <v>22389776</v>
          </cell>
        </row>
        <row r="3233">
          <cell r="J3233">
            <v>22389776</v>
          </cell>
          <cell r="O3233">
            <v>22389776</v>
          </cell>
          <cell r="P3233">
            <v>22389776</v>
          </cell>
          <cell r="Q3233">
            <v>22389776</v>
          </cell>
        </row>
        <row r="3234">
          <cell r="J3234">
            <v>22389776</v>
          </cell>
          <cell r="O3234">
            <v>22389776</v>
          </cell>
          <cell r="P3234">
            <v>22389776</v>
          </cell>
          <cell r="Q3234">
            <v>22389776</v>
          </cell>
        </row>
        <row r="3235">
          <cell r="J3235">
            <v>22389776</v>
          </cell>
          <cell r="O3235">
            <v>22389776</v>
          </cell>
          <cell r="P3235">
            <v>22389776</v>
          </cell>
          <cell r="Q3235">
            <v>22389776</v>
          </cell>
        </row>
        <row r="3236">
          <cell r="J3236">
            <v>22389776</v>
          </cell>
          <cell r="O3236">
            <v>22389776</v>
          </cell>
          <cell r="P3236">
            <v>22389776</v>
          </cell>
          <cell r="Q3236">
            <v>22389776</v>
          </cell>
        </row>
        <row r="3237">
          <cell r="J3237">
            <v>22389776</v>
          </cell>
          <cell r="O3237">
            <v>22389776</v>
          </cell>
          <cell r="P3237">
            <v>22389776</v>
          </cell>
          <cell r="Q3237">
            <v>22389776</v>
          </cell>
        </row>
        <row r="3238">
          <cell r="J3238">
            <v>22389776</v>
          </cell>
          <cell r="O3238">
            <v>22389776</v>
          </cell>
          <cell r="P3238">
            <v>22389776</v>
          </cell>
          <cell r="Q3238">
            <v>22389776</v>
          </cell>
        </row>
        <row r="3239">
          <cell r="J3239">
            <v>22389776</v>
          </cell>
          <cell r="O3239">
            <v>22389776</v>
          </cell>
          <cell r="P3239">
            <v>22389776</v>
          </cell>
          <cell r="Q3239">
            <v>22389776</v>
          </cell>
        </row>
        <row r="3240">
          <cell r="J3240">
            <v>22389776</v>
          </cell>
          <cell r="O3240">
            <v>22389776</v>
          </cell>
          <cell r="P3240">
            <v>22389776</v>
          </cell>
          <cell r="Q3240">
            <v>22389776</v>
          </cell>
        </row>
        <row r="3241">
          <cell r="J3241">
            <v>22389776</v>
          </cell>
          <cell r="O3241">
            <v>22389776</v>
          </cell>
          <cell r="P3241">
            <v>22389776</v>
          </cell>
          <cell r="Q3241">
            <v>22389776</v>
          </cell>
        </row>
        <row r="3242">
          <cell r="J3242">
            <v>22389776</v>
          </cell>
          <cell r="O3242">
            <v>22389776</v>
          </cell>
          <cell r="P3242">
            <v>22389776</v>
          </cell>
          <cell r="Q3242">
            <v>22389776</v>
          </cell>
        </row>
        <row r="3243">
          <cell r="J3243">
            <v>22389776</v>
          </cell>
          <cell r="O3243">
            <v>22389776</v>
          </cell>
          <cell r="P3243">
            <v>22389776</v>
          </cell>
          <cell r="Q3243">
            <v>22389776</v>
          </cell>
        </row>
        <row r="3244">
          <cell r="J3244">
            <v>22389776</v>
          </cell>
          <cell r="O3244">
            <v>22389776</v>
          </cell>
          <cell r="P3244">
            <v>22389776</v>
          </cell>
          <cell r="Q3244">
            <v>22389776</v>
          </cell>
        </row>
        <row r="3245">
          <cell r="J3245">
            <v>22389776</v>
          </cell>
          <cell r="O3245">
            <v>22389776</v>
          </cell>
          <cell r="P3245">
            <v>22389776</v>
          </cell>
          <cell r="Q3245">
            <v>22389776</v>
          </cell>
        </row>
        <row r="3246">
          <cell r="J3246">
            <v>22389776</v>
          </cell>
          <cell r="O3246">
            <v>22389776</v>
          </cell>
          <cell r="P3246">
            <v>22389776</v>
          </cell>
          <cell r="Q3246">
            <v>22389776</v>
          </cell>
        </row>
        <row r="3247">
          <cell r="J3247">
            <v>22389776</v>
          </cell>
          <cell r="O3247">
            <v>22389776</v>
          </cell>
          <cell r="P3247">
            <v>22389776</v>
          </cell>
          <cell r="Q3247">
            <v>22389776</v>
          </cell>
        </row>
        <row r="3248">
          <cell r="J3248">
            <v>22389776</v>
          </cell>
          <cell r="O3248">
            <v>22389776</v>
          </cell>
          <cell r="P3248">
            <v>22389776</v>
          </cell>
          <cell r="Q3248">
            <v>22389776</v>
          </cell>
        </row>
        <row r="3249">
          <cell r="J3249">
            <v>22389776</v>
          </cell>
          <cell r="O3249">
            <v>22389776</v>
          </cell>
          <cell r="P3249">
            <v>22389776</v>
          </cell>
          <cell r="Q3249">
            <v>22389776</v>
          </cell>
        </row>
        <row r="3250">
          <cell r="J3250">
            <v>22389776</v>
          </cell>
          <cell r="O3250">
            <v>22389776</v>
          </cell>
          <cell r="P3250">
            <v>22389776</v>
          </cell>
          <cell r="Q3250">
            <v>22389776</v>
          </cell>
        </row>
        <row r="3251">
          <cell r="J3251">
            <v>22389776</v>
          </cell>
          <cell r="O3251">
            <v>22389776</v>
          </cell>
          <cell r="P3251">
            <v>22389776</v>
          </cell>
          <cell r="Q3251">
            <v>22389776</v>
          </cell>
        </row>
        <row r="3252">
          <cell r="J3252">
            <v>22389776</v>
          </cell>
          <cell r="O3252">
            <v>22389776</v>
          </cell>
          <cell r="P3252">
            <v>22389776</v>
          </cell>
          <cell r="Q3252">
            <v>22389776</v>
          </cell>
        </row>
        <row r="3253">
          <cell r="J3253">
            <v>22389776</v>
          </cell>
          <cell r="O3253">
            <v>22389776</v>
          </cell>
          <cell r="P3253">
            <v>22389776</v>
          </cell>
          <cell r="Q3253">
            <v>22389776</v>
          </cell>
        </row>
        <row r="3254">
          <cell r="J3254">
            <v>22389776</v>
          </cell>
          <cell r="O3254">
            <v>22389776</v>
          </cell>
          <cell r="P3254">
            <v>22389776</v>
          </cell>
          <cell r="Q3254">
            <v>22389776</v>
          </cell>
        </row>
        <row r="3255">
          <cell r="J3255">
            <v>22389776</v>
          </cell>
          <cell r="O3255">
            <v>22389776</v>
          </cell>
          <cell r="P3255">
            <v>22389776</v>
          </cell>
          <cell r="Q3255">
            <v>22389776</v>
          </cell>
        </row>
        <row r="3256">
          <cell r="J3256">
            <v>22389776</v>
          </cell>
          <cell r="O3256">
            <v>22389776</v>
          </cell>
          <cell r="P3256">
            <v>22389776</v>
          </cell>
          <cell r="Q3256">
            <v>22389776</v>
          </cell>
        </row>
        <row r="3257">
          <cell r="J3257">
            <v>22389776</v>
          </cell>
          <cell r="O3257">
            <v>22389776</v>
          </cell>
          <cell r="P3257">
            <v>22389776</v>
          </cell>
          <cell r="Q3257">
            <v>22389776</v>
          </cell>
        </row>
        <row r="3258">
          <cell r="J3258">
            <v>22389776</v>
          </cell>
          <cell r="O3258">
            <v>22389776</v>
          </cell>
          <cell r="P3258">
            <v>22389776</v>
          </cell>
          <cell r="Q3258">
            <v>22389776</v>
          </cell>
        </row>
        <row r="3259">
          <cell r="J3259">
            <v>22389776</v>
          </cell>
          <cell r="O3259">
            <v>22389776</v>
          </cell>
          <cell r="P3259">
            <v>22389776</v>
          </cell>
          <cell r="Q3259">
            <v>22389776</v>
          </cell>
        </row>
        <row r="3260">
          <cell r="J3260">
            <v>22389776</v>
          </cell>
          <cell r="O3260">
            <v>22389776</v>
          </cell>
          <cell r="P3260">
            <v>22389776</v>
          </cell>
          <cell r="Q3260">
            <v>22389776</v>
          </cell>
        </row>
        <row r="3261">
          <cell r="J3261">
            <v>22389776</v>
          </cell>
          <cell r="O3261">
            <v>22389776</v>
          </cell>
          <cell r="P3261">
            <v>22389776</v>
          </cell>
          <cell r="Q3261">
            <v>22389776</v>
          </cell>
        </row>
        <row r="3262">
          <cell r="J3262">
            <v>22389776</v>
          </cell>
          <cell r="O3262">
            <v>22389776</v>
          </cell>
          <cell r="P3262">
            <v>22389776</v>
          </cell>
          <cell r="Q3262">
            <v>22389776</v>
          </cell>
        </row>
        <row r="3263">
          <cell r="J3263">
            <v>22389776</v>
          </cell>
          <cell r="O3263">
            <v>22389776</v>
          </cell>
          <cell r="P3263">
            <v>22389776</v>
          </cell>
          <cell r="Q3263">
            <v>22389776</v>
          </cell>
        </row>
        <row r="3264">
          <cell r="J3264">
            <v>22389776</v>
          </cell>
          <cell r="O3264">
            <v>22389776</v>
          </cell>
          <cell r="P3264">
            <v>22389776</v>
          </cell>
          <cell r="Q3264">
            <v>22389776</v>
          </cell>
        </row>
        <row r="3265">
          <cell r="J3265">
            <v>22389776</v>
          </cell>
          <cell r="O3265">
            <v>22389776</v>
          </cell>
          <cell r="P3265">
            <v>22389776</v>
          </cell>
          <cell r="Q3265">
            <v>22389776</v>
          </cell>
        </row>
        <row r="3266">
          <cell r="J3266">
            <v>22389776</v>
          </cell>
          <cell r="O3266">
            <v>22389776</v>
          </cell>
          <cell r="P3266">
            <v>22389776</v>
          </cell>
          <cell r="Q3266">
            <v>22389776</v>
          </cell>
        </row>
        <row r="3267">
          <cell r="J3267">
            <v>22389776</v>
          </cell>
          <cell r="O3267">
            <v>22389776</v>
          </cell>
          <cell r="P3267">
            <v>22389776</v>
          </cell>
          <cell r="Q3267">
            <v>22389776</v>
          </cell>
        </row>
        <row r="3268">
          <cell r="J3268">
            <v>22389776</v>
          </cell>
          <cell r="O3268">
            <v>22389776</v>
          </cell>
          <cell r="P3268">
            <v>22389776</v>
          </cell>
          <cell r="Q3268">
            <v>22389776</v>
          </cell>
        </row>
        <row r="3269">
          <cell r="J3269">
            <v>22389776</v>
          </cell>
          <cell r="O3269">
            <v>22389776</v>
          </cell>
          <cell r="P3269">
            <v>22389776</v>
          </cell>
          <cell r="Q3269">
            <v>22389776</v>
          </cell>
        </row>
        <row r="3270">
          <cell r="J3270">
            <v>22389776</v>
          </cell>
          <cell r="O3270">
            <v>22389776</v>
          </cell>
          <cell r="P3270">
            <v>22389776</v>
          </cell>
          <cell r="Q3270">
            <v>22389776</v>
          </cell>
        </row>
        <row r="3271">
          <cell r="J3271">
            <v>22389776</v>
          </cell>
          <cell r="O3271">
            <v>22389776</v>
          </cell>
          <cell r="P3271">
            <v>22389776</v>
          </cell>
          <cell r="Q3271">
            <v>22389776</v>
          </cell>
        </row>
        <row r="3272">
          <cell r="J3272">
            <v>22389776</v>
          </cell>
          <cell r="O3272">
            <v>22389776</v>
          </cell>
          <cell r="P3272">
            <v>22389776</v>
          </cell>
          <cell r="Q3272">
            <v>22389776</v>
          </cell>
        </row>
        <row r="3273">
          <cell r="J3273">
            <v>22389776</v>
          </cell>
          <cell r="O3273">
            <v>22389776</v>
          </cell>
          <cell r="P3273">
            <v>22389776</v>
          </cell>
          <cell r="Q3273">
            <v>22389776</v>
          </cell>
        </row>
        <row r="3274">
          <cell r="J3274">
            <v>22389776</v>
          </cell>
          <cell r="O3274">
            <v>22389776</v>
          </cell>
          <cell r="P3274">
            <v>22389776</v>
          </cell>
          <cell r="Q3274">
            <v>22389776</v>
          </cell>
        </row>
        <row r="3275">
          <cell r="J3275">
            <v>22389776</v>
          </cell>
          <cell r="O3275">
            <v>22389776</v>
          </cell>
          <cell r="P3275">
            <v>22389776</v>
          </cell>
          <cell r="Q3275">
            <v>22389776</v>
          </cell>
        </row>
        <row r="3276">
          <cell r="J3276">
            <v>22389776</v>
          </cell>
          <cell r="O3276">
            <v>22389776</v>
          </cell>
          <cell r="P3276">
            <v>22389776</v>
          </cell>
          <cell r="Q3276">
            <v>22389776</v>
          </cell>
        </row>
        <row r="3277">
          <cell r="J3277">
            <v>22389776</v>
          </cell>
          <cell r="O3277">
            <v>22389776</v>
          </cell>
          <cell r="P3277">
            <v>22389776</v>
          </cell>
          <cell r="Q3277">
            <v>22389776</v>
          </cell>
        </row>
        <row r="3278">
          <cell r="J3278">
            <v>22389776</v>
          </cell>
          <cell r="O3278">
            <v>22389776</v>
          </cell>
          <cell r="P3278">
            <v>22389776</v>
          </cell>
          <cell r="Q3278">
            <v>22389776</v>
          </cell>
        </row>
        <row r="3279">
          <cell r="J3279">
            <v>22389776</v>
          </cell>
          <cell r="O3279">
            <v>22389776</v>
          </cell>
          <cell r="P3279">
            <v>22389776</v>
          </cell>
          <cell r="Q3279">
            <v>22389776</v>
          </cell>
        </row>
        <row r="3280">
          <cell r="J3280">
            <v>22389776</v>
          </cell>
          <cell r="O3280">
            <v>22389776</v>
          </cell>
          <cell r="P3280">
            <v>22389776</v>
          </cell>
          <cell r="Q3280">
            <v>22389776</v>
          </cell>
        </row>
        <row r="3281">
          <cell r="J3281">
            <v>22389776</v>
          </cell>
          <cell r="O3281">
            <v>22389776</v>
          </cell>
          <cell r="P3281">
            <v>22389776</v>
          </cell>
          <cell r="Q3281">
            <v>22389776</v>
          </cell>
        </row>
        <row r="3282">
          <cell r="J3282">
            <v>22389776</v>
          </cell>
          <cell r="O3282">
            <v>22389776</v>
          </cell>
          <cell r="P3282">
            <v>22389776</v>
          </cell>
          <cell r="Q3282">
            <v>22389776</v>
          </cell>
        </row>
        <row r="3283">
          <cell r="J3283">
            <v>22389776</v>
          </cell>
          <cell r="O3283">
            <v>22389776</v>
          </cell>
          <cell r="P3283">
            <v>22389776</v>
          </cell>
          <cell r="Q3283">
            <v>22389776</v>
          </cell>
        </row>
        <row r="3284">
          <cell r="J3284">
            <v>22389776</v>
          </cell>
          <cell r="O3284">
            <v>22389776</v>
          </cell>
          <cell r="P3284">
            <v>22389776</v>
          </cell>
          <cell r="Q3284">
            <v>22389776</v>
          </cell>
        </row>
        <row r="3285">
          <cell r="J3285">
            <v>22389776</v>
          </cell>
          <cell r="O3285">
            <v>22389776</v>
          </cell>
          <cell r="P3285">
            <v>22389776</v>
          </cell>
          <cell r="Q3285">
            <v>22389776</v>
          </cell>
        </row>
        <row r="3286">
          <cell r="J3286">
            <v>22389776</v>
          </cell>
          <cell r="O3286">
            <v>22389776</v>
          </cell>
          <cell r="P3286">
            <v>22389776</v>
          </cell>
          <cell r="Q3286">
            <v>22389776</v>
          </cell>
        </row>
        <row r="3287">
          <cell r="J3287">
            <v>22389776</v>
          </cell>
          <cell r="O3287">
            <v>22389776</v>
          </cell>
          <cell r="P3287">
            <v>22389776</v>
          </cell>
          <cell r="Q3287">
            <v>22389776</v>
          </cell>
        </row>
        <row r="3288">
          <cell r="J3288">
            <v>22389776</v>
          </cell>
          <cell r="O3288">
            <v>22389776</v>
          </cell>
          <cell r="P3288">
            <v>22389776</v>
          </cell>
          <cell r="Q3288">
            <v>22389776</v>
          </cell>
        </row>
        <row r="3289">
          <cell r="J3289">
            <v>22389776</v>
          </cell>
          <cell r="O3289">
            <v>22389776</v>
          </cell>
          <cell r="P3289">
            <v>22389776</v>
          </cell>
          <cell r="Q3289">
            <v>22389776</v>
          </cell>
        </row>
        <row r="3290">
          <cell r="J3290">
            <v>22389776</v>
          </cell>
          <cell r="O3290">
            <v>22389776</v>
          </cell>
          <cell r="P3290">
            <v>22389776</v>
          </cell>
          <cell r="Q3290">
            <v>22389776</v>
          </cell>
        </row>
        <row r="3291">
          <cell r="J3291">
            <v>22389776</v>
          </cell>
          <cell r="O3291">
            <v>22389776</v>
          </cell>
          <cell r="P3291">
            <v>22389776</v>
          </cell>
          <cell r="Q3291">
            <v>22389776</v>
          </cell>
        </row>
        <row r="3292">
          <cell r="J3292">
            <v>22389776</v>
          </cell>
          <cell r="O3292">
            <v>22389776</v>
          </cell>
          <cell r="P3292">
            <v>22389776</v>
          </cell>
          <cell r="Q3292">
            <v>22389776</v>
          </cell>
        </row>
        <row r="3293">
          <cell r="J3293">
            <v>22389776</v>
          </cell>
          <cell r="O3293">
            <v>22389776</v>
          </cell>
          <cell r="P3293">
            <v>22389776</v>
          </cell>
          <cell r="Q3293">
            <v>22389776</v>
          </cell>
        </row>
        <row r="3294">
          <cell r="J3294">
            <v>22389776</v>
          </cell>
          <cell r="O3294">
            <v>22389776</v>
          </cell>
          <cell r="P3294">
            <v>22389776</v>
          </cell>
          <cell r="Q3294">
            <v>22389776</v>
          </cell>
        </row>
        <row r="3295">
          <cell r="J3295">
            <v>22389776</v>
          </cell>
          <cell r="O3295">
            <v>22389776</v>
          </cell>
          <cell r="P3295">
            <v>22389776</v>
          </cell>
          <cell r="Q3295">
            <v>22389776</v>
          </cell>
        </row>
        <row r="3296">
          <cell r="J3296">
            <v>22389776</v>
          </cell>
          <cell r="O3296">
            <v>22389776</v>
          </cell>
          <cell r="P3296">
            <v>22389776</v>
          </cell>
          <cell r="Q3296">
            <v>22389776</v>
          </cell>
        </row>
        <row r="3297">
          <cell r="J3297">
            <v>22389776</v>
          </cell>
          <cell r="O3297">
            <v>22389776</v>
          </cell>
          <cell r="P3297">
            <v>22389776</v>
          </cell>
          <cell r="Q3297">
            <v>22389776</v>
          </cell>
        </row>
        <row r="3298">
          <cell r="J3298">
            <v>22389776</v>
          </cell>
          <cell r="O3298">
            <v>22389776</v>
          </cell>
          <cell r="P3298">
            <v>22389776</v>
          </cell>
          <cell r="Q3298">
            <v>22389776</v>
          </cell>
        </row>
        <row r="3299">
          <cell r="J3299">
            <v>22389776</v>
          </cell>
          <cell r="O3299">
            <v>22389776</v>
          </cell>
          <cell r="P3299">
            <v>22389776</v>
          </cell>
          <cell r="Q3299">
            <v>22389776</v>
          </cell>
        </row>
        <row r="3300">
          <cell r="J3300">
            <v>22389776</v>
          </cell>
          <cell r="O3300">
            <v>22389776</v>
          </cell>
          <cell r="P3300">
            <v>22389776</v>
          </cell>
          <cell r="Q3300">
            <v>22389776</v>
          </cell>
        </row>
        <row r="3301">
          <cell r="J3301">
            <v>22389776</v>
          </cell>
          <cell r="O3301">
            <v>22389776</v>
          </cell>
          <cell r="P3301">
            <v>22389776</v>
          </cell>
          <cell r="Q3301">
            <v>22389776</v>
          </cell>
        </row>
        <row r="3302">
          <cell r="J3302">
            <v>22389776</v>
          </cell>
          <cell r="O3302">
            <v>22389776</v>
          </cell>
          <cell r="P3302">
            <v>22389776</v>
          </cell>
          <cell r="Q3302">
            <v>22389776</v>
          </cell>
        </row>
        <row r="3303">
          <cell r="J3303">
            <v>22389776</v>
          </cell>
          <cell r="O3303">
            <v>22389776</v>
          </cell>
          <cell r="P3303">
            <v>22389776</v>
          </cell>
          <cell r="Q3303">
            <v>22389776</v>
          </cell>
        </row>
        <row r="3304">
          <cell r="J3304">
            <v>22389776</v>
          </cell>
          <cell r="O3304">
            <v>22389776</v>
          </cell>
          <cell r="P3304">
            <v>22389776</v>
          </cell>
          <cell r="Q3304">
            <v>22389776</v>
          </cell>
        </row>
        <row r="3305">
          <cell r="J3305">
            <v>22389776</v>
          </cell>
          <cell r="O3305">
            <v>22389776</v>
          </cell>
          <cell r="P3305">
            <v>22389776</v>
          </cell>
          <cell r="Q3305">
            <v>22389776</v>
          </cell>
        </row>
        <row r="3306">
          <cell r="J3306">
            <v>22389776</v>
          </cell>
          <cell r="O3306">
            <v>22389776</v>
          </cell>
          <cell r="P3306">
            <v>22389776</v>
          </cell>
          <cell r="Q3306">
            <v>22389776</v>
          </cell>
        </row>
        <row r="3307">
          <cell r="J3307">
            <v>22389776</v>
          </cell>
          <cell r="O3307">
            <v>22389776</v>
          </cell>
          <cell r="P3307">
            <v>22389776</v>
          </cell>
          <cell r="Q3307">
            <v>22389776</v>
          </cell>
        </row>
        <row r="3308">
          <cell r="J3308">
            <v>22389776</v>
          </cell>
          <cell r="O3308">
            <v>22389776</v>
          </cell>
          <cell r="P3308">
            <v>22389776</v>
          </cell>
          <cell r="Q3308">
            <v>22389776</v>
          </cell>
        </row>
        <row r="3309">
          <cell r="J3309">
            <v>22389776</v>
          </cell>
          <cell r="O3309">
            <v>22389776</v>
          </cell>
          <cell r="P3309">
            <v>22389776</v>
          </cell>
          <cell r="Q3309">
            <v>22389776</v>
          </cell>
        </row>
        <row r="3310">
          <cell r="J3310">
            <v>22389776</v>
          </cell>
          <cell r="O3310">
            <v>22389776</v>
          </cell>
          <cell r="P3310">
            <v>22389776</v>
          </cell>
          <cell r="Q3310">
            <v>22389776</v>
          </cell>
        </row>
        <row r="3311">
          <cell r="J3311">
            <v>22389776</v>
          </cell>
          <cell r="O3311">
            <v>22389776</v>
          </cell>
          <cell r="P3311">
            <v>22389776</v>
          </cell>
          <cell r="Q3311">
            <v>22389776</v>
          </cell>
        </row>
        <row r="3312">
          <cell r="J3312">
            <v>22389776</v>
          </cell>
          <cell r="O3312">
            <v>22389776</v>
          </cell>
          <cell r="P3312">
            <v>22389776</v>
          </cell>
          <cell r="Q3312">
            <v>22389776</v>
          </cell>
        </row>
        <row r="3313">
          <cell r="J3313">
            <v>22389776</v>
          </cell>
          <cell r="O3313">
            <v>22389776</v>
          </cell>
          <cell r="P3313">
            <v>22389776</v>
          </cell>
          <cell r="Q3313">
            <v>22389776</v>
          </cell>
        </row>
        <row r="3314">
          <cell r="J3314">
            <v>22389776</v>
          </cell>
          <cell r="O3314">
            <v>22389776</v>
          </cell>
          <cell r="P3314">
            <v>22389776</v>
          </cell>
          <cell r="Q3314">
            <v>22389776</v>
          </cell>
        </row>
        <row r="3315">
          <cell r="J3315">
            <v>22389776</v>
          </cell>
          <cell r="O3315">
            <v>22389776</v>
          </cell>
          <cell r="P3315">
            <v>22389776</v>
          </cell>
          <cell r="Q3315">
            <v>22389776</v>
          </cell>
        </row>
        <row r="3316">
          <cell r="J3316">
            <v>22389776</v>
          </cell>
          <cell r="O3316">
            <v>22389776</v>
          </cell>
          <cell r="P3316">
            <v>22389776</v>
          </cell>
          <cell r="Q3316">
            <v>22389776</v>
          </cell>
        </row>
        <row r="3317">
          <cell r="J3317">
            <v>22389776</v>
          </cell>
          <cell r="O3317">
            <v>22389776</v>
          </cell>
          <cell r="P3317">
            <v>22389776</v>
          </cell>
          <cell r="Q3317">
            <v>22389776</v>
          </cell>
        </row>
        <row r="3318">
          <cell r="J3318">
            <v>22389776</v>
          </cell>
          <cell r="O3318">
            <v>22389776</v>
          </cell>
          <cell r="P3318">
            <v>22389776</v>
          </cell>
          <cell r="Q3318">
            <v>22389776</v>
          </cell>
        </row>
        <row r="3319">
          <cell r="J3319">
            <v>22389776</v>
          </cell>
          <cell r="O3319">
            <v>22389776</v>
          </cell>
          <cell r="P3319">
            <v>22389776</v>
          </cell>
          <cell r="Q3319">
            <v>22389776</v>
          </cell>
        </row>
        <row r="3320">
          <cell r="J3320">
            <v>22389776</v>
          </cell>
          <cell r="O3320">
            <v>22389776</v>
          </cell>
          <cell r="P3320">
            <v>22389776</v>
          </cell>
          <cell r="Q3320">
            <v>22389776</v>
          </cell>
        </row>
        <row r="3321">
          <cell r="J3321">
            <v>22389776</v>
          </cell>
          <cell r="O3321">
            <v>22389776</v>
          </cell>
          <cell r="P3321">
            <v>22389776</v>
          </cell>
          <cell r="Q3321">
            <v>22389776</v>
          </cell>
        </row>
        <row r="3322">
          <cell r="J3322">
            <v>22389776</v>
          </cell>
          <cell r="O3322">
            <v>22389776</v>
          </cell>
          <cell r="P3322">
            <v>22389776</v>
          </cell>
          <cell r="Q3322">
            <v>22389776</v>
          </cell>
        </row>
        <row r="3323">
          <cell r="J3323">
            <v>22389776</v>
          </cell>
          <cell r="O3323">
            <v>22389776</v>
          </cell>
          <cell r="P3323">
            <v>22389776</v>
          </cell>
          <cell r="Q3323">
            <v>22389776</v>
          </cell>
        </row>
        <row r="3324">
          <cell r="J3324">
            <v>22389776</v>
          </cell>
          <cell r="O3324">
            <v>22389776</v>
          </cell>
          <cell r="P3324">
            <v>22389776</v>
          </cell>
          <cell r="Q3324">
            <v>22389776</v>
          </cell>
        </row>
        <row r="3325">
          <cell r="J3325">
            <v>22389776</v>
          </cell>
          <cell r="O3325">
            <v>22389776</v>
          </cell>
          <cell r="P3325">
            <v>22389776</v>
          </cell>
          <cell r="Q3325">
            <v>22389776</v>
          </cell>
        </row>
        <row r="3326">
          <cell r="J3326">
            <v>22389776</v>
          </cell>
          <cell r="O3326">
            <v>22389776</v>
          </cell>
          <cell r="P3326">
            <v>22389776</v>
          </cell>
          <cell r="Q3326">
            <v>22389776</v>
          </cell>
        </row>
        <row r="3327">
          <cell r="J3327">
            <v>22389776</v>
          </cell>
          <cell r="O3327">
            <v>22389776</v>
          </cell>
          <cell r="P3327">
            <v>22389776</v>
          </cell>
          <cell r="Q3327">
            <v>22389776</v>
          </cell>
        </row>
        <row r="3328">
          <cell r="J3328">
            <v>22389776</v>
          </cell>
          <cell r="O3328">
            <v>22389776</v>
          </cell>
          <cell r="P3328">
            <v>22389776</v>
          </cell>
          <cell r="Q3328">
            <v>22389776</v>
          </cell>
        </row>
        <row r="3329">
          <cell r="J3329">
            <v>22389776</v>
          </cell>
          <cell r="O3329">
            <v>22389776</v>
          </cell>
          <cell r="P3329">
            <v>22389776</v>
          </cell>
          <cell r="Q3329">
            <v>22389776</v>
          </cell>
        </row>
        <row r="3330">
          <cell r="J3330">
            <v>22389776</v>
          </cell>
          <cell r="O3330">
            <v>22389776</v>
          </cell>
          <cell r="P3330">
            <v>22389776</v>
          </cell>
          <cell r="Q3330">
            <v>22389776</v>
          </cell>
        </row>
        <row r="3331">
          <cell r="J3331">
            <v>22389776</v>
          </cell>
          <cell r="O3331">
            <v>22389776</v>
          </cell>
          <cell r="P3331">
            <v>22389776</v>
          </cell>
          <cell r="Q3331">
            <v>22389776</v>
          </cell>
        </row>
        <row r="3332">
          <cell r="J3332">
            <v>22389776</v>
          </cell>
          <cell r="O3332">
            <v>22389776</v>
          </cell>
          <cell r="P3332">
            <v>22389776</v>
          </cell>
          <cell r="Q3332">
            <v>22389776</v>
          </cell>
        </row>
        <row r="3333">
          <cell r="J3333">
            <v>22389776</v>
          </cell>
          <cell r="O3333">
            <v>22389776</v>
          </cell>
          <cell r="P3333">
            <v>22389776</v>
          </cell>
          <cell r="Q3333">
            <v>22389776</v>
          </cell>
        </row>
        <row r="3334">
          <cell r="J3334">
            <v>22389776</v>
          </cell>
          <cell r="O3334">
            <v>22389776</v>
          </cell>
          <cell r="P3334">
            <v>22389776</v>
          </cell>
          <cell r="Q3334">
            <v>22389776</v>
          </cell>
        </row>
        <row r="3335">
          <cell r="J3335">
            <v>22389776</v>
          </cell>
          <cell r="O3335">
            <v>22389776</v>
          </cell>
          <cell r="P3335">
            <v>22389776</v>
          </cell>
          <cell r="Q3335">
            <v>22389776</v>
          </cell>
        </row>
        <row r="3336">
          <cell r="J3336">
            <v>22389776</v>
          </cell>
          <cell r="O3336">
            <v>22389776</v>
          </cell>
          <cell r="P3336">
            <v>22389776</v>
          </cell>
          <cell r="Q3336">
            <v>22389776</v>
          </cell>
        </row>
        <row r="3337">
          <cell r="J3337">
            <v>22389776</v>
          </cell>
          <cell r="O3337">
            <v>22389776</v>
          </cell>
          <cell r="P3337">
            <v>22389776</v>
          </cell>
          <cell r="Q3337">
            <v>22389776</v>
          </cell>
        </row>
        <row r="3338">
          <cell r="J3338">
            <v>22389776</v>
          </cell>
          <cell r="O3338">
            <v>22389776</v>
          </cell>
          <cell r="P3338">
            <v>22389776</v>
          </cell>
          <cell r="Q3338">
            <v>22389776</v>
          </cell>
        </row>
        <row r="3339">
          <cell r="J3339">
            <v>22389776</v>
          </cell>
          <cell r="O3339">
            <v>22389776</v>
          </cell>
          <cell r="P3339">
            <v>22389776</v>
          </cell>
          <cell r="Q3339">
            <v>22389776</v>
          </cell>
        </row>
        <row r="3340">
          <cell r="J3340">
            <v>22389776</v>
          </cell>
          <cell r="O3340">
            <v>22389776</v>
          </cell>
          <cell r="P3340">
            <v>22389776</v>
          </cell>
          <cell r="Q3340">
            <v>22389776</v>
          </cell>
        </row>
        <row r="3341">
          <cell r="J3341">
            <v>22389776</v>
          </cell>
          <cell r="O3341">
            <v>22389776</v>
          </cell>
          <cell r="P3341">
            <v>22389776</v>
          </cell>
          <cell r="Q3341">
            <v>22389776</v>
          </cell>
        </row>
        <row r="3342">
          <cell r="J3342">
            <v>22389776</v>
          </cell>
          <cell r="O3342">
            <v>22389776</v>
          </cell>
          <cell r="P3342">
            <v>22389776</v>
          </cell>
          <cell r="Q3342">
            <v>22389776</v>
          </cell>
        </row>
        <row r="3343">
          <cell r="J3343">
            <v>22389776</v>
          </cell>
          <cell r="O3343">
            <v>22389776</v>
          </cell>
          <cell r="P3343">
            <v>22389776</v>
          </cell>
          <cell r="Q3343">
            <v>22389776</v>
          </cell>
        </row>
        <row r="3344">
          <cell r="J3344">
            <v>22389776</v>
          </cell>
          <cell r="O3344">
            <v>22389776</v>
          </cell>
          <cell r="P3344">
            <v>22389776</v>
          </cell>
          <cell r="Q3344">
            <v>22389776</v>
          </cell>
        </row>
        <row r="3345">
          <cell r="J3345">
            <v>22389776</v>
          </cell>
          <cell r="O3345">
            <v>22389776</v>
          </cell>
          <cell r="P3345">
            <v>22389776</v>
          </cell>
          <cell r="Q3345">
            <v>22389776</v>
          </cell>
        </row>
        <row r="3346">
          <cell r="J3346">
            <v>22389776</v>
          </cell>
          <cell r="O3346">
            <v>22389776</v>
          </cell>
          <cell r="P3346">
            <v>22389776</v>
          </cell>
          <cell r="Q3346">
            <v>22389776</v>
          </cell>
        </row>
        <row r="3347">
          <cell r="J3347">
            <v>22389776</v>
          </cell>
          <cell r="O3347">
            <v>22389776</v>
          </cell>
          <cell r="P3347">
            <v>22389776</v>
          </cell>
          <cell r="Q3347">
            <v>22389776</v>
          </cell>
        </row>
        <row r="3348">
          <cell r="J3348">
            <v>22389776</v>
          </cell>
          <cell r="O3348">
            <v>22389776</v>
          </cell>
          <cell r="P3348">
            <v>22389776</v>
          </cell>
          <cell r="Q3348">
            <v>22389776</v>
          </cell>
        </row>
        <row r="3349">
          <cell r="J3349">
            <v>22389776</v>
          </cell>
          <cell r="O3349">
            <v>22389776</v>
          </cell>
          <cell r="P3349">
            <v>22389776</v>
          </cell>
          <cell r="Q3349">
            <v>22389776</v>
          </cell>
        </row>
        <row r="3350">
          <cell r="J3350">
            <v>22389776</v>
          </cell>
          <cell r="O3350">
            <v>22389776</v>
          </cell>
          <cell r="P3350">
            <v>22389776</v>
          </cell>
          <cell r="Q3350">
            <v>22389776</v>
          </cell>
        </row>
        <row r="3351">
          <cell r="J3351">
            <v>22389776</v>
          </cell>
          <cell r="O3351">
            <v>22389776</v>
          </cell>
          <cell r="P3351">
            <v>22389776</v>
          </cell>
          <cell r="Q3351">
            <v>22389776</v>
          </cell>
        </row>
        <row r="3352">
          <cell r="J3352">
            <v>22389776</v>
          </cell>
          <cell r="O3352">
            <v>22389776</v>
          </cell>
          <cell r="P3352">
            <v>22389776</v>
          </cell>
          <cell r="Q3352">
            <v>22389776</v>
          </cell>
        </row>
        <row r="3353">
          <cell r="J3353">
            <v>22389776</v>
          </cell>
          <cell r="O3353">
            <v>22389776</v>
          </cell>
          <cell r="P3353">
            <v>22389776</v>
          </cell>
          <cell r="Q3353">
            <v>22389776</v>
          </cell>
        </row>
        <row r="3354">
          <cell r="J3354">
            <v>22389776</v>
          </cell>
          <cell r="O3354">
            <v>22389776</v>
          </cell>
          <cell r="P3354">
            <v>22389776</v>
          </cell>
          <cell r="Q3354">
            <v>22389776</v>
          </cell>
        </row>
        <row r="3355">
          <cell r="J3355">
            <v>22389776</v>
          </cell>
          <cell r="O3355">
            <v>22389776</v>
          </cell>
          <cell r="P3355">
            <v>22389776</v>
          </cell>
          <cell r="Q3355">
            <v>22389776</v>
          </cell>
        </row>
        <row r="3356">
          <cell r="J3356">
            <v>22389776</v>
          </cell>
          <cell r="O3356">
            <v>22389776</v>
          </cell>
          <cell r="P3356">
            <v>22389776</v>
          </cell>
          <cell r="Q3356">
            <v>22389776</v>
          </cell>
        </row>
        <row r="3357">
          <cell r="J3357">
            <v>22389776</v>
          </cell>
          <cell r="O3357">
            <v>22389776</v>
          </cell>
          <cell r="P3357">
            <v>22389776</v>
          </cell>
          <cell r="Q3357">
            <v>22389776</v>
          </cell>
        </row>
        <row r="3358">
          <cell r="J3358">
            <v>22389776</v>
          </cell>
          <cell r="O3358">
            <v>22389776</v>
          </cell>
          <cell r="P3358">
            <v>22389776</v>
          </cell>
          <cell r="Q3358">
            <v>22389776</v>
          </cell>
        </row>
        <row r="3359">
          <cell r="J3359">
            <v>22389776</v>
          </cell>
          <cell r="O3359">
            <v>22389776</v>
          </cell>
          <cell r="P3359">
            <v>22389776</v>
          </cell>
          <cell r="Q3359">
            <v>22389776</v>
          </cell>
        </row>
        <row r="3360">
          <cell r="J3360">
            <v>22389776</v>
          </cell>
          <cell r="O3360">
            <v>22389776</v>
          </cell>
          <cell r="P3360">
            <v>22389776</v>
          </cell>
          <cell r="Q3360">
            <v>22389776</v>
          </cell>
        </row>
        <row r="3361">
          <cell r="J3361">
            <v>22389776</v>
          </cell>
          <cell r="O3361">
            <v>22389776</v>
          </cell>
          <cell r="P3361">
            <v>22389776</v>
          </cell>
          <cell r="Q3361">
            <v>22389776</v>
          </cell>
        </row>
        <row r="3362">
          <cell r="J3362">
            <v>22389776</v>
          </cell>
          <cell r="O3362">
            <v>22389776</v>
          </cell>
          <cell r="P3362">
            <v>22389776</v>
          </cell>
          <cell r="Q3362">
            <v>22389776</v>
          </cell>
        </row>
        <row r="3363">
          <cell r="J3363">
            <v>22389776</v>
          </cell>
          <cell r="O3363">
            <v>22389776</v>
          </cell>
          <cell r="P3363">
            <v>22389776</v>
          </cell>
          <cell r="Q3363">
            <v>22389776</v>
          </cell>
        </row>
        <row r="3364">
          <cell r="J3364">
            <v>22389776</v>
          </cell>
          <cell r="O3364">
            <v>22389776</v>
          </cell>
          <cell r="P3364">
            <v>22389776</v>
          </cell>
          <cell r="Q3364">
            <v>22389776</v>
          </cell>
        </row>
        <row r="3365">
          <cell r="J3365">
            <v>22389776</v>
          </cell>
          <cell r="O3365">
            <v>22389776</v>
          </cell>
          <cell r="P3365">
            <v>22389776</v>
          </cell>
          <cell r="Q3365">
            <v>22389776</v>
          </cell>
        </row>
        <row r="3366">
          <cell r="J3366">
            <v>22389776</v>
          </cell>
          <cell r="O3366">
            <v>22389776</v>
          </cell>
          <cell r="P3366">
            <v>22389776</v>
          </cell>
          <cell r="Q3366">
            <v>22389776</v>
          </cell>
        </row>
        <row r="3367">
          <cell r="J3367">
            <v>22389776</v>
          </cell>
          <cell r="O3367">
            <v>22389776</v>
          </cell>
          <cell r="P3367">
            <v>22389776</v>
          </cell>
          <cell r="Q3367">
            <v>22389776</v>
          </cell>
        </row>
        <row r="3368">
          <cell r="J3368">
            <v>22389776</v>
          </cell>
          <cell r="O3368">
            <v>22389776</v>
          </cell>
          <cell r="P3368">
            <v>22389776</v>
          </cell>
          <cell r="Q3368">
            <v>22389776</v>
          </cell>
        </row>
        <row r="3369">
          <cell r="J3369">
            <v>22389776</v>
          </cell>
          <cell r="O3369">
            <v>22389776</v>
          </cell>
          <cell r="P3369">
            <v>22389776</v>
          </cell>
          <cell r="Q3369">
            <v>22389776</v>
          </cell>
        </row>
        <row r="3370">
          <cell r="J3370">
            <v>22389776</v>
          </cell>
          <cell r="O3370">
            <v>22389776</v>
          </cell>
          <cell r="P3370">
            <v>22389776</v>
          </cell>
          <cell r="Q3370">
            <v>22389776</v>
          </cell>
        </row>
        <row r="3371">
          <cell r="J3371">
            <v>22389776</v>
          </cell>
          <cell r="O3371">
            <v>22389776</v>
          </cell>
          <cell r="P3371">
            <v>22389776</v>
          </cell>
          <cell r="Q3371">
            <v>22389776</v>
          </cell>
        </row>
        <row r="3372">
          <cell r="J3372">
            <v>22389776</v>
          </cell>
          <cell r="O3372">
            <v>22389776</v>
          </cell>
          <cell r="P3372">
            <v>22389776</v>
          </cell>
          <cell r="Q3372">
            <v>22389776</v>
          </cell>
        </row>
        <row r="3373">
          <cell r="J3373">
            <v>22389776</v>
          </cell>
          <cell r="O3373">
            <v>22389776</v>
          </cell>
          <cell r="P3373">
            <v>22389776</v>
          </cell>
          <cell r="Q3373">
            <v>22389776</v>
          </cell>
        </row>
        <row r="3374">
          <cell r="J3374">
            <v>22389776</v>
          </cell>
          <cell r="O3374">
            <v>22389776</v>
          </cell>
          <cell r="P3374">
            <v>22389776</v>
          </cell>
          <cell r="Q3374">
            <v>22389776</v>
          </cell>
        </row>
        <row r="3375">
          <cell r="J3375">
            <v>22389776</v>
          </cell>
          <cell r="O3375">
            <v>22389776</v>
          </cell>
          <cell r="P3375">
            <v>22389776</v>
          </cell>
          <cell r="Q3375">
            <v>22389776</v>
          </cell>
        </row>
        <row r="3376">
          <cell r="J3376">
            <v>22389776</v>
          </cell>
          <cell r="O3376">
            <v>22389776</v>
          </cell>
          <cell r="P3376">
            <v>22389776</v>
          </cell>
          <cell r="Q3376">
            <v>22389776</v>
          </cell>
        </row>
        <row r="3377">
          <cell r="J3377">
            <v>22389776</v>
          </cell>
          <cell r="O3377">
            <v>22389776</v>
          </cell>
          <cell r="P3377">
            <v>22389776</v>
          </cell>
          <cell r="Q3377">
            <v>22389776</v>
          </cell>
        </row>
        <row r="3378">
          <cell r="J3378">
            <v>22389776</v>
          </cell>
          <cell r="O3378">
            <v>22389776</v>
          </cell>
          <cell r="P3378">
            <v>22389776</v>
          </cell>
          <cell r="Q3378">
            <v>22389776</v>
          </cell>
        </row>
        <row r="3379">
          <cell r="J3379">
            <v>22389776</v>
          </cell>
          <cell r="O3379">
            <v>22389776</v>
          </cell>
          <cell r="P3379">
            <v>22389776</v>
          </cell>
          <cell r="Q3379">
            <v>22389776</v>
          </cell>
        </row>
        <row r="3380">
          <cell r="J3380">
            <v>22389776</v>
          </cell>
          <cell r="O3380">
            <v>22389776</v>
          </cell>
          <cell r="P3380">
            <v>22389776</v>
          </cell>
          <cell r="Q3380">
            <v>22389776</v>
          </cell>
        </row>
        <row r="3381">
          <cell r="J3381">
            <v>22389776</v>
          </cell>
          <cell r="O3381">
            <v>22389776</v>
          </cell>
          <cell r="P3381">
            <v>22389776</v>
          </cell>
          <cell r="Q3381">
            <v>22389776</v>
          </cell>
        </row>
        <row r="3382">
          <cell r="J3382">
            <v>22389776</v>
          </cell>
          <cell r="O3382">
            <v>22389776</v>
          </cell>
          <cell r="P3382">
            <v>22389776</v>
          </cell>
          <cell r="Q3382">
            <v>22389776</v>
          </cell>
        </row>
        <row r="3383">
          <cell r="J3383">
            <v>22389776</v>
          </cell>
          <cell r="O3383">
            <v>22389776</v>
          </cell>
          <cell r="P3383">
            <v>22389776</v>
          </cell>
          <cell r="Q3383">
            <v>22389776</v>
          </cell>
        </row>
        <row r="3384">
          <cell r="J3384">
            <v>22389776</v>
          </cell>
          <cell r="O3384">
            <v>22389776</v>
          </cell>
          <cell r="P3384">
            <v>22389776</v>
          </cell>
          <cell r="Q3384">
            <v>22389776</v>
          </cell>
        </row>
        <row r="3385">
          <cell r="J3385">
            <v>22389776</v>
          </cell>
          <cell r="O3385">
            <v>22389776</v>
          </cell>
          <cell r="P3385">
            <v>22389776</v>
          </cell>
          <cell r="Q3385">
            <v>22389776</v>
          </cell>
        </row>
        <row r="3386">
          <cell r="J3386">
            <v>22389776</v>
          </cell>
          <cell r="O3386">
            <v>22389776</v>
          </cell>
          <cell r="P3386">
            <v>22389776</v>
          </cell>
          <cell r="Q3386">
            <v>22389776</v>
          </cell>
        </row>
        <row r="3387">
          <cell r="J3387">
            <v>22389776</v>
          </cell>
          <cell r="O3387">
            <v>22389776</v>
          </cell>
          <cell r="P3387">
            <v>22389776</v>
          </cell>
          <cell r="Q3387">
            <v>22389776</v>
          </cell>
        </row>
        <row r="3388">
          <cell r="J3388">
            <v>22389776</v>
          </cell>
          <cell r="O3388">
            <v>22389776</v>
          </cell>
          <cell r="P3388">
            <v>22389776</v>
          </cell>
          <cell r="Q3388">
            <v>22389776</v>
          </cell>
        </row>
        <row r="3389">
          <cell r="J3389">
            <v>22389776</v>
          </cell>
          <cell r="O3389">
            <v>22389776</v>
          </cell>
          <cell r="P3389">
            <v>22389776</v>
          </cell>
          <cell r="Q3389">
            <v>22389776</v>
          </cell>
        </row>
        <row r="3390">
          <cell r="J3390">
            <v>22389776</v>
          </cell>
          <cell r="O3390">
            <v>22389776</v>
          </cell>
          <cell r="P3390">
            <v>22389776</v>
          </cell>
          <cell r="Q3390">
            <v>22389776</v>
          </cell>
        </row>
        <row r="3391">
          <cell r="J3391">
            <v>22389776</v>
          </cell>
          <cell r="O3391">
            <v>22389776</v>
          </cell>
          <cell r="P3391">
            <v>22389776</v>
          </cell>
          <cell r="Q3391">
            <v>22389776</v>
          </cell>
        </row>
        <row r="3392">
          <cell r="J3392">
            <v>22389776</v>
          </cell>
          <cell r="O3392">
            <v>22389776</v>
          </cell>
          <cell r="P3392">
            <v>22389776</v>
          </cell>
          <cell r="Q3392">
            <v>22389776</v>
          </cell>
        </row>
        <row r="3393">
          <cell r="J3393">
            <v>22389776</v>
          </cell>
          <cell r="O3393">
            <v>22389776</v>
          </cell>
          <cell r="P3393">
            <v>22389776</v>
          </cell>
          <cell r="Q3393">
            <v>22389776</v>
          </cell>
        </row>
        <row r="3394">
          <cell r="J3394">
            <v>22389776</v>
          </cell>
          <cell r="O3394">
            <v>22389776</v>
          </cell>
          <cell r="P3394">
            <v>22389776</v>
          </cell>
          <cell r="Q3394">
            <v>22389776</v>
          </cell>
        </row>
        <row r="3395">
          <cell r="J3395">
            <v>22389776</v>
          </cell>
          <cell r="O3395">
            <v>22389776</v>
          </cell>
          <cell r="P3395">
            <v>22389776</v>
          </cell>
          <cell r="Q3395">
            <v>22389776</v>
          </cell>
        </row>
        <row r="3396">
          <cell r="J3396">
            <v>22389776</v>
          </cell>
          <cell r="O3396">
            <v>22389776</v>
          </cell>
          <cell r="P3396">
            <v>22389776</v>
          </cell>
          <cell r="Q3396">
            <v>22389776</v>
          </cell>
        </row>
        <row r="3397">
          <cell r="J3397">
            <v>22389776</v>
          </cell>
          <cell r="O3397">
            <v>22389776</v>
          </cell>
          <cell r="P3397">
            <v>22389776</v>
          </cell>
          <cell r="Q3397">
            <v>22389776</v>
          </cell>
        </row>
        <row r="3398">
          <cell r="J3398">
            <v>22389776</v>
          </cell>
          <cell r="O3398">
            <v>22389776</v>
          </cell>
          <cell r="P3398">
            <v>22389776</v>
          </cell>
          <cell r="Q3398">
            <v>22389776</v>
          </cell>
        </row>
        <row r="3399">
          <cell r="J3399">
            <v>22389776</v>
          </cell>
          <cell r="O3399">
            <v>22389776</v>
          </cell>
          <cell r="P3399">
            <v>22389776</v>
          </cell>
          <cell r="Q3399">
            <v>22389776</v>
          </cell>
        </row>
        <row r="3400">
          <cell r="J3400">
            <v>22389776</v>
          </cell>
          <cell r="O3400">
            <v>22389776</v>
          </cell>
          <cell r="P3400">
            <v>22389776</v>
          </cell>
          <cell r="Q3400">
            <v>22389776</v>
          </cell>
        </row>
        <row r="3401">
          <cell r="J3401">
            <v>22389776</v>
          </cell>
          <cell r="O3401">
            <v>22389776</v>
          </cell>
          <cell r="P3401">
            <v>22389776</v>
          </cell>
          <cell r="Q3401">
            <v>22389776</v>
          </cell>
        </row>
        <row r="3402">
          <cell r="J3402">
            <v>22389776</v>
          </cell>
          <cell r="O3402">
            <v>22389776</v>
          </cell>
          <cell r="P3402">
            <v>22389776</v>
          </cell>
          <cell r="Q3402">
            <v>22389776</v>
          </cell>
        </row>
        <row r="3403">
          <cell r="J3403">
            <v>22389776</v>
          </cell>
          <cell r="O3403">
            <v>22389776</v>
          </cell>
          <cell r="P3403">
            <v>22389776</v>
          </cell>
          <cell r="Q3403">
            <v>22389776</v>
          </cell>
        </row>
        <row r="3404">
          <cell r="J3404">
            <v>22389776</v>
          </cell>
          <cell r="O3404">
            <v>22389776</v>
          </cell>
          <cell r="P3404">
            <v>22389776</v>
          </cell>
          <cell r="Q3404">
            <v>22389776</v>
          </cell>
        </row>
        <row r="3405">
          <cell r="J3405">
            <v>22389776</v>
          </cell>
          <cell r="O3405">
            <v>22389776</v>
          </cell>
          <cell r="P3405">
            <v>22389776</v>
          </cell>
          <cell r="Q3405">
            <v>22389776</v>
          </cell>
        </row>
        <row r="3406">
          <cell r="J3406">
            <v>22389776</v>
          </cell>
          <cell r="O3406">
            <v>22389776</v>
          </cell>
          <cell r="P3406">
            <v>22389776</v>
          </cell>
          <cell r="Q3406">
            <v>22389776</v>
          </cell>
        </row>
        <row r="3407">
          <cell r="J3407">
            <v>22389776</v>
          </cell>
          <cell r="O3407">
            <v>22389776</v>
          </cell>
          <cell r="P3407">
            <v>22389776</v>
          </cell>
          <cell r="Q3407">
            <v>22389776</v>
          </cell>
        </row>
        <row r="3408">
          <cell r="J3408">
            <v>22389776</v>
          </cell>
          <cell r="O3408">
            <v>22389776</v>
          </cell>
          <cell r="P3408">
            <v>22389776</v>
          </cell>
          <cell r="Q3408">
            <v>22389776</v>
          </cell>
        </row>
        <row r="3409">
          <cell r="J3409">
            <v>22389776</v>
          </cell>
          <cell r="O3409">
            <v>22389776</v>
          </cell>
          <cell r="P3409">
            <v>22389776</v>
          </cell>
          <cell r="Q3409">
            <v>22389776</v>
          </cell>
        </row>
        <row r="3410">
          <cell r="J3410">
            <v>22389776</v>
          </cell>
          <cell r="O3410">
            <v>22389776</v>
          </cell>
          <cell r="P3410">
            <v>22389776</v>
          </cell>
          <cell r="Q3410">
            <v>22389776</v>
          </cell>
        </row>
        <row r="3411">
          <cell r="J3411">
            <v>22389776</v>
          </cell>
          <cell r="O3411">
            <v>22389776</v>
          </cell>
          <cell r="P3411">
            <v>22389776</v>
          </cell>
          <cell r="Q3411">
            <v>22389776</v>
          </cell>
        </row>
        <row r="3412">
          <cell r="J3412">
            <v>22389776</v>
          </cell>
          <cell r="O3412">
            <v>22389776</v>
          </cell>
          <cell r="P3412">
            <v>22389776</v>
          </cell>
          <cell r="Q3412">
            <v>22389776</v>
          </cell>
        </row>
        <row r="3413">
          <cell r="J3413">
            <v>22389776</v>
          </cell>
          <cell r="O3413">
            <v>22389776</v>
          </cell>
          <cell r="P3413">
            <v>22389776</v>
          </cell>
          <cell r="Q3413">
            <v>22389776</v>
          </cell>
        </row>
        <row r="3414">
          <cell r="J3414">
            <v>22389776</v>
          </cell>
          <cell r="O3414">
            <v>22389776</v>
          </cell>
          <cell r="P3414">
            <v>22389776</v>
          </cell>
          <cell r="Q3414">
            <v>22389776</v>
          </cell>
        </row>
        <row r="3415">
          <cell r="J3415">
            <v>22389776</v>
          </cell>
          <cell r="O3415">
            <v>22389776</v>
          </cell>
          <cell r="P3415">
            <v>22389776</v>
          </cell>
          <cell r="Q3415">
            <v>22389776</v>
          </cell>
        </row>
        <row r="3416">
          <cell r="J3416">
            <v>22389776</v>
          </cell>
          <cell r="O3416">
            <v>22389776</v>
          </cell>
          <cell r="P3416">
            <v>22389776</v>
          </cell>
          <cell r="Q3416">
            <v>22389776</v>
          </cell>
        </row>
        <row r="3417">
          <cell r="J3417">
            <v>22389776</v>
          </cell>
          <cell r="O3417">
            <v>22389776</v>
          </cell>
          <cell r="P3417">
            <v>22389776</v>
          </cell>
          <cell r="Q3417">
            <v>22389776</v>
          </cell>
        </row>
        <row r="3418">
          <cell r="J3418">
            <v>22389776</v>
          </cell>
          <cell r="O3418">
            <v>22389776</v>
          </cell>
          <cell r="P3418">
            <v>22389776</v>
          </cell>
          <cell r="Q3418">
            <v>22389776</v>
          </cell>
        </row>
        <row r="3419">
          <cell r="J3419">
            <v>22389776</v>
          </cell>
          <cell r="O3419">
            <v>22389776</v>
          </cell>
          <cell r="P3419">
            <v>22389776</v>
          </cell>
          <cell r="Q3419">
            <v>22389776</v>
          </cell>
        </row>
        <row r="3420">
          <cell r="J3420">
            <v>22389776</v>
          </cell>
          <cell r="O3420">
            <v>22389776</v>
          </cell>
          <cell r="P3420">
            <v>22389776</v>
          </cell>
          <cell r="Q3420">
            <v>22389776</v>
          </cell>
        </row>
        <row r="3421">
          <cell r="J3421">
            <v>22389776</v>
          </cell>
          <cell r="O3421">
            <v>22389776</v>
          </cell>
          <cell r="P3421">
            <v>22389776</v>
          </cell>
          <cell r="Q3421">
            <v>22389776</v>
          </cell>
        </row>
        <row r="3422">
          <cell r="J3422">
            <v>22389776</v>
          </cell>
          <cell r="O3422">
            <v>22389776</v>
          </cell>
          <cell r="P3422">
            <v>22389776</v>
          </cell>
          <cell r="Q3422">
            <v>22389776</v>
          </cell>
        </row>
        <row r="3423">
          <cell r="J3423">
            <v>22389776</v>
          </cell>
          <cell r="O3423">
            <v>22389776</v>
          </cell>
          <cell r="P3423">
            <v>22389776</v>
          </cell>
          <cell r="Q3423">
            <v>22389776</v>
          </cell>
        </row>
        <row r="3424">
          <cell r="J3424">
            <v>22389776</v>
          </cell>
          <cell r="O3424">
            <v>22389776</v>
          </cell>
          <cell r="P3424">
            <v>22389776</v>
          </cell>
          <cell r="Q3424">
            <v>22389776</v>
          </cell>
        </row>
        <row r="3425">
          <cell r="J3425">
            <v>22389776</v>
          </cell>
          <cell r="O3425">
            <v>22389776</v>
          </cell>
          <cell r="P3425">
            <v>22389776</v>
          </cell>
          <cell r="Q3425">
            <v>22389776</v>
          </cell>
        </row>
        <row r="3426">
          <cell r="J3426">
            <v>22389776</v>
          </cell>
          <cell r="O3426">
            <v>22389776</v>
          </cell>
          <cell r="P3426">
            <v>22389776</v>
          </cell>
          <cell r="Q3426">
            <v>22389776</v>
          </cell>
        </row>
        <row r="3427">
          <cell r="J3427">
            <v>22389776</v>
          </cell>
          <cell r="O3427">
            <v>22389776</v>
          </cell>
          <cell r="P3427">
            <v>22389776</v>
          </cell>
          <cell r="Q3427">
            <v>22389776</v>
          </cell>
        </row>
        <row r="3428">
          <cell r="J3428">
            <v>22389776</v>
          </cell>
          <cell r="O3428">
            <v>22389776</v>
          </cell>
          <cell r="P3428">
            <v>22389776</v>
          </cell>
          <cell r="Q3428">
            <v>22389776</v>
          </cell>
        </row>
        <row r="3429">
          <cell r="J3429">
            <v>22389776</v>
          </cell>
          <cell r="O3429">
            <v>22389776</v>
          </cell>
          <cell r="P3429">
            <v>22389776</v>
          </cell>
          <cell r="Q3429">
            <v>22389776</v>
          </cell>
        </row>
        <row r="3430">
          <cell r="J3430">
            <v>22389776</v>
          </cell>
          <cell r="O3430">
            <v>22389776</v>
          </cell>
          <cell r="P3430">
            <v>22389776</v>
          </cell>
          <cell r="Q3430">
            <v>22389776</v>
          </cell>
        </row>
        <row r="3431">
          <cell r="J3431">
            <v>22389776</v>
          </cell>
          <cell r="O3431">
            <v>22389776</v>
          </cell>
          <cell r="P3431">
            <v>22389776</v>
          </cell>
          <cell r="Q3431">
            <v>22389776</v>
          </cell>
        </row>
        <row r="3432">
          <cell r="J3432">
            <v>22389776</v>
          </cell>
          <cell r="O3432">
            <v>22389776</v>
          </cell>
          <cell r="P3432">
            <v>22389776</v>
          </cell>
          <cell r="Q3432">
            <v>22389776</v>
          </cell>
        </row>
        <row r="3433">
          <cell r="J3433">
            <v>22389776</v>
          </cell>
          <cell r="O3433">
            <v>22389776</v>
          </cell>
          <cell r="P3433">
            <v>22389776</v>
          </cell>
          <cell r="Q3433">
            <v>22389776</v>
          </cell>
        </row>
        <row r="3434">
          <cell r="J3434">
            <v>22389776</v>
          </cell>
          <cell r="O3434">
            <v>22389776</v>
          </cell>
          <cell r="P3434">
            <v>22389776</v>
          </cell>
          <cell r="Q3434">
            <v>22389776</v>
          </cell>
        </row>
        <row r="3435">
          <cell r="J3435">
            <v>22389776</v>
          </cell>
          <cell r="O3435">
            <v>22389776</v>
          </cell>
          <cell r="P3435">
            <v>22389776</v>
          </cell>
          <cell r="Q3435">
            <v>22389776</v>
          </cell>
        </row>
        <row r="3436">
          <cell r="J3436">
            <v>22389776</v>
          </cell>
          <cell r="O3436">
            <v>22389776</v>
          </cell>
          <cell r="P3436">
            <v>22389776</v>
          </cell>
          <cell r="Q3436">
            <v>22389776</v>
          </cell>
        </row>
        <row r="3437">
          <cell r="J3437">
            <v>22389776</v>
          </cell>
          <cell r="O3437">
            <v>22389776</v>
          </cell>
          <cell r="P3437">
            <v>22389776</v>
          </cell>
          <cell r="Q3437">
            <v>22389776</v>
          </cell>
        </row>
        <row r="3438">
          <cell r="J3438">
            <v>22389776</v>
          </cell>
          <cell r="O3438">
            <v>22389776</v>
          </cell>
          <cell r="P3438">
            <v>22389776</v>
          </cell>
          <cell r="Q3438">
            <v>22389776</v>
          </cell>
        </row>
        <row r="3439">
          <cell r="J3439">
            <v>22389776</v>
          </cell>
          <cell r="O3439">
            <v>22389776</v>
          </cell>
          <cell r="P3439">
            <v>22389776</v>
          </cell>
          <cell r="Q3439">
            <v>22389776</v>
          </cell>
        </row>
        <row r="3440">
          <cell r="J3440">
            <v>22389776</v>
          </cell>
          <cell r="O3440">
            <v>22389776</v>
          </cell>
          <cell r="P3440">
            <v>22389776</v>
          </cell>
          <cell r="Q3440">
            <v>22389776</v>
          </cell>
        </row>
        <row r="3441">
          <cell r="J3441">
            <v>22389776</v>
          </cell>
          <cell r="O3441">
            <v>22389776</v>
          </cell>
          <cell r="P3441">
            <v>22389776</v>
          </cell>
          <cell r="Q3441">
            <v>22389776</v>
          </cell>
        </row>
        <row r="3442">
          <cell r="J3442">
            <v>22389776</v>
          </cell>
          <cell r="O3442">
            <v>22389776</v>
          </cell>
          <cell r="P3442">
            <v>22389776</v>
          </cell>
          <cell r="Q3442">
            <v>22389776</v>
          </cell>
        </row>
        <row r="3443">
          <cell r="J3443">
            <v>22389776</v>
          </cell>
          <cell r="O3443">
            <v>22389776</v>
          </cell>
          <cell r="P3443">
            <v>22389776</v>
          </cell>
          <cell r="Q3443">
            <v>22389776</v>
          </cell>
        </row>
        <row r="3444">
          <cell r="J3444">
            <v>22389776</v>
          </cell>
          <cell r="O3444">
            <v>22389776</v>
          </cell>
          <cell r="P3444">
            <v>22389776</v>
          </cell>
          <cell r="Q3444">
            <v>22389776</v>
          </cell>
        </row>
        <row r="3445">
          <cell r="J3445">
            <v>22389776</v>
          </cell>
          <cell r="O3445">
            <v>22389776</v>
          </cell>
          <cell r="P3445">
            <v>22389776</v>
          </cell>
          <cell r="Q3445">
            <v>22389776</v>
          </cell>
        </row>
        <row r="3446">
          <cell r="J3446">
            <v>22389776</v>
          </cell>
          <cell r="O3446">
            <v>22389776</v>
          </cell>
          <cell r="P3446">
            <v>22389776</v>
          </cell>
          <cell r="Q3446">
            <v>22389776</v>
          </cell>
        </row>
        <row r="3447">
          <cell r="J3447">
            <v>22389776</v>
          </cell>
          <cell r="O3447">
            <v>22389776</v>
          </cell>
          <cell r="P3447">
            <v>22389776</v>
          </cell>
          <cell r="Q3447">
            <v>22389776</v>
          </cell>
        </row>
        <row r="3448">
          <cell r="J3448">
            <v>22389776</v>
          </cell>
          <cell r="O3448">
            <v>22389776</v>
          </cell>
          <cell r="P3448">
            <v>22389776</v>
          </cell>
          <cell r="Q3448">
            <v>22389776</v>
          </cell>
        </row>
        <row r="3449">
          <cell r="J3449">
            <v>22389776</v>
          </cell>
          <cell r="O3449">
            <v>22389776</v>
          </cell>
          <cell r="P3449">
            <v>22389776</v>
          </cell>
          <cell r="Q3449">
            <v>22389776</v>
          </cell>
        </row>
        <row r="3450">
          <cell r="J3450">
            <v>22389776</v>
          </cell>
          <cell r="O3450">
            <v>22389776</v>
          </cell>
          <cell r="P3450">
            <v>22389776</v>
          </cell>
          <cell r="Q3450">
            <v>22389776</v>
          </cell>
        </row>
        <row r="3451">
          <cell r="J3451">
            <v>22389776</v>
          </cell>
          <cell r="O3451">
            <v>22389776</v>
          </cell>
          <cell r="P3451">
            <v>22389776</v>
          </cell>
          <cell r="Q3451">
            <v>22389776</v>
          </cell>
        </row>
        <row r="3452">
          <cell r="J3452">
            <v>22389776</v>
          </cell>
          <cell r="O3452">
            <v>22389776</v>
          </cell>
          <cell r="P3452">
            <v>22389776</v>
          </cell>
          <cell r="Q3452">
            <v>22389776</v>
          </cell>
        </row>
        <row r="3453">
          <cell r="J3453">
            <v>22389776</v>
          </cell>
          <cell r="O3453">
            <v>22389776</v>
          </cell>
          <cell r="P3453">
            <v>22389776</v>
          </cell>
          <cell r="Q3453">
            <v>22389776</v>
          </cell>
        </row>
        <row r="3454">
          <cell r="J3454">
            <v>22389776</v>
          </cell>
          <cell r="O3454">
            <v>22389776</v>
          </cell>
          <cell r="P3454">
            <v>22389776</v>
          </cell>
          <cell r="Q3454">
            <v>22389776</v>
          </cell>
        </row>
        <row r="3455">
          <cell r="J3455">
            <v>22389776</v>
          </cell>
          <cell r="O3455">
            <v>22389776</v>
          </cell>
          <cell r="P3455">
            <v>22389776</v>
          </cell>
          <cell r="Q3455">
            <v>22389776</v>
          </cell>
        </row>
        <row r="3456">
          <cell r="J3456">
            <v>22389776</v>
          </cell>
          <cell r="O3456">
            <v>22389776</v>
          </cell>
          <cell r="P3456">
            <v>22389776</v>
          </cell>
          <cell r="Q3456">
            <v>22389776</v>
          </cell>
        </row>
        <row r="3457">
          <cell r="J3457">
            <v>22389776</v>
          </cell>
          <cell r="O3457">
            <v>22389776</v>
          </cell>
          <cell r="P3457">
            <v>22389776</v>
          </cell>
          <cell r="Q3457">
            <v>22389776</v>
          </cell>
        </row>
        <row r="3458">
          <cell r="J3458">
            <v>22389776</v>
          </cell>
          <cell r="O3458">
            <v>22389776</v>
          </cell>
          <cell r="P3458">
            <v>22389776</v>
          </cell>
          <cell r="Q3458">
            <v>22389776</v>
          </cell>
        </row>
        <row r="3459">
          <cell r="J3459">
            <v>22389776</v>
          </cell>
          <cell r="O3459">
            <v>22389776</v>
          </cell>
          <cell r="P3459">
            <v>22389776</v>
          </cell>
          <cell r="Q3459">
            <v>22389776</v>
          </cell>
        </row>
        <row r="3460">
          <cell r="J3460">
            <v>22389776</v>
          </cell>
          <cell r="O3460">
            <v>22389776</v>
          </cell>
          <cell r="P3460">
            <v>22389776</v>
          </cell>
          <cell r="Q3460">
            <v>22389776</v>
          </cell>
        </row>
        <row r="3461">
          <cell r="J3461">
            <v>22389776</v>
          </cell>
          <cell r="O3461">
            <v>22389776</v>
          </cell>
          <cell r="P3461">
            <v>22389776</v>
          </cell>
          <cell r="Q3461">
            <v>22389776</v>
          </cell>
        </row>
        <row r="3462">
          <cell r="J3462">
            <v>22389776</v>
          </cell>
          <cell r="O3462">
            <v>22389776</v>
          </cell>
          <cell r="P3462">
            <v>22389776</v>
          </cell>
          <cell r="Q3462">
            <v>22389776</v>
          </cell>
        </row>
        <row r="3463">
          <cell r="J3463">
            <v>22389776</v>
          </cell>
          <cell r="O3463">
            <v>22389776</v>
          </cell>
          <cell r="P3463">
            <v>22389776</v>
          </cell>
          <cell r="Q3463">
            <v>22389776</v>
          </cell>
        </row>
        <row r="3464">
          <cell r="J3464">
            <v>22389776</v>
          </cell>
          <cell r="O3464">
            <v>22389776</v>
          </cell>
          <cell r="P3464">
            <v>22389776</v>
          </cell>
          <cell r="Q3464">
            <v>22389776</v>
          </cell>
        </row>
        <row r="3465">
          <cell r="J3465">
            <v>22389776</v>
          </cell>
          <cell r="O3465">
            <v>22389776</v>
          </cell>
          <cell r="P3465">
            <v>22389776</v>
          </cell>
          <cell r="Q3465">
            <v>22389776</v>
          </cell>
        </row>
        <row r="3466">
          <cell r="J3466">
            <v>22389776</v>
          </cell>
          <cell r="O3466">
            <v>22389776</v>
          </cell>
          <cell r="P3466">
            <v>22389776</v>
          </cell>
          <cell r="Q3466">
            <v>22389776</v>
          </cell>
        </row>
        <row r="3467">
          <cell r="J3467">
            <v>22389776</v>
          </cell>
          <cell r="O3467">
            <v>22389776</v>
          </cell>
          <cell r="P3467">
            <v>22389776</v>
          </cell>
          <cell r="Q3467">
            <v>22389776</v>
          </cell>
        </row>
        <row r="3468">
          <cell r="J3468">
            <v>22389776</v>
          </cell>
          <cell r="O3468">
            <v>22389776</v>
          </cell>
          <cell r="P3468">
            <v>22389776</v>
          </cell>
          <cell r="Q3468">
            <v>22389776</v>
          </cell>
        </row>
        <row r="3469">
          <cell r="J3469">
            <v>22389776</v>
          </cell>
          <cell r="O3469">
            <v>22389776</v>
          </cell>
          <cell r="P3469">
            <v>22389776</v>
          </cell>
          <cell r="Q3469">
            <v>22389776</v>
          </cell>
        </row>
        <row r="3470">
          <cell r="J3470">
            <v>22389776</v>
          </cell>
          <cell r="O3470">
            <v>22389776</v>
          </cell>
          <cell r="P3470">
            <v>22389776</v>
          </cell>
          <cell r="Q3470">
            <v>22389776</v>
          </cell>
        </row>
        <row r="3471">
          <cell r="J3471">
            <v>22389776</v>
          </cell>
          <cell r="O3471">
            <v>22389776</v>
          </cell>
          <cell r="P3471">
            <v>22389776</v>
          </cell>
          <cell r="Q3471">
            <v>22389776</v>
          </cell>
        </row>
        <row r="3472">
          <cell r="J3472">
            <v>22389776</v>
          </cell>
          <cell r="O3472">
            <v>22389776</v>
          </cell>
          <cell r="P3472">
            <v>22389776</v>
          </cell>
          <cell r="Q3472">
            <v>22389776</v>
          </cell>
        </row>
        <row r="3473">
          <cell r="J3473">
            <v>22389776</v>
          </cell>
          <cell r="O3473">
            <v>22389776</v>
          </cell>
          <cell r="P3473">
            <v>22389776</v>
          </cell>
          <cell r="Q3473">
            <v>22389776</v>
          </cell>
        </row>
        <row r="3474">
          <cell r="J3474">
            <v>22389776</v>
          </cell>
          <cell r="O3474">
            <v>22389776</v>
          </cell>
          <cell r="P3474">
            <v>22389776</v>
          </cell>
          <cell r="Q3474">
            <v>22389776</v>
          </cell>
        </row>
        <row r="3475">
          <cell r="J3475">
            <v>22389776</v>
          </cell>
          <cell r="O3475">
            <v>22389776</v>
          </cell>
          <cell r="P3475">
            <v>22389776</v>
          </cell>
          <cell r="Q3475">
            <v>22389776</v>
          </cell>
        </row>
        <row r="3476">
          <cell r="J3476">
            <v>22389776</v>
          </cell>
          <cell r="O3476">
            <v>22389776</v>
          </cell>
          <cell r="P3476">
            <v>22389776</v>
          </cell>
          <cell r="Q3476">
            <v>22389776</v>
          </cell>
        </row>
        <row r="3477">
          <cell r="J3477">
            <v>22389776</v>
          </cell>
          <cell r="O3477">
            <v>22389776</v>
          </cell>
          <cell r="P3477">
            <v>22389776</v>
          </cell>
          <cell r="Q3477">
            <v>22389776</v>
          </cell>
        </row>
        <row r="3478">
          <cell r="J3478">
            <v>22389776</v>
          </cell>
          <cell r="O3478">
            <v>22389776</v>
          </cell>
          <cell r="P3478">
            <v>22389776</v>
          </cell>
          <cell r="Q3478">
            <v>22389776</v>
          </cell>
        </row>
        <row r="3479">
          <cell r="J3479">
            <v>22389776</v>
          </cell>
          <cell r="O3479">
            <v>22389776</v>
          </cell>
          <cell r="P3479">
            <v>22389776</v>
          </cell>
          <cell r="Q3479">
            <v>22389776</v>
          </cell>
        </row>
        <row r="3480">
          <cell r="J3480">
            <v>22389776</v>
          </cell>
          <cell r="O3480">
            <v>22389776</v>
          </cell>
          <cell r="P3480">
            <v>22389776</v>
          </cell>
          <cell r="Q3480">
            <v>22389776</v>
          </cell>
        </row>
        <row r="3481">
          <cell r="J3481">
            <v>22389776</v>
          </cell>
          <cell r="O3481">
            <v>22389776</v>
          </cell>
          <cell r="P3481">
            <v>22389776</v>
          </cell>
          <cell r="Q3481">
            <v>22389776</v>
          </cell>
        </row>
        <row r="3482">
          <cell r="J3482">
            <v>22389776</v>
          </cell>
          <cell r="O3482">
            <v>22389776</v>
          </cell>
          <cell r="P3482">
            <v>22389776</v>
          </cell>
          <cell r="Q3482">
            <v>22389776</v>
          </cell>
        </row>
        <row r="3483">
          <cell r="J3483">
            <v>22389776</v>
          </cell>
          <cell r="O3483">
            <v>22389776</v>
          </cell>
          <cell r="P3483">
            <v>22389776</v>
          </cell>
          <cell r="Q3483">
            <v>22389776</v>
          </cell>
        </row>
        <row r="3484">
          <cell r="J3484">
            <v>22389776</v>
          </cell>
          <cell r="O3484">
            <v>22389776</v>
          </cell>
          <cell r="P3484">
            <v>22389776</v>
          </cell>
          <cell r="Q3484">
            <v>22389776</v>
          </cell>
        </row>
        <row r="3485">
          <cell r="J3485">
            <v>22389776</v>
          </cell>
          <cell r="O3485">
            <v>22389776</v>
          </cell>
          <cell r="P3485">
            <v>22389776</v>
          </cell>
          <cell r="Q3485">
            <v>22389776</v>
          </cell>
        </row>
        <row r="3486">
          <cell r="J3486">
            <v>22389776</v>
          </cell>
          <cell r="O3486">
            <v>22389776</v>
          </cell>
          <cell r="P3486">
            <v>22389776</v>
          </cell>
          <cell r="Q3486">
            <v>22389776</v>
          </cell>
        </row>
        <row r="3487">
          <cell r="J3487">
            <v>22389776</v>
          </cell>
          <cell r="O3487">
            <v>22389776</v>
          </cell>
          <cell r="P3487">
            <v>22389776</v>
          </cell>
          <cell r="Q3487">
            <v>22389776</v>
          </cell>
        </row>
        <row r="3488">
          <cell r="J3488">
            <v>22389776</v>
          </cell>
          <cell r="O3488">
            <v>22389776</v>
          </cell>
          <cell r="P3488">
            <v>22389776</v>
          </cell>
          <cell r="Q3488">
            <v>22389776</v>
          </cell>
        </row>
        <row r="3489">
          <cell r="J3489">
            <v>22389776</v>
          </cell>
          <cell r="O3489">
            <v>22389776</v>
          </cell>
          <cell r="P3489">
            <v>22389776</v>
          </cell>
          <cell r="Q3489">
            <v>22389776</v>
          </cell>
        </row>
        <row r="3490">
          <cell r="J3490">
            <v>22389776</v>
          </cell>
          <cell r="O3490">
            <v>22389776</v>
          </cell>
          <cell r="P3490">
            <v>22389776</v>
          </cell>
          <cell r="Q3490">
            <v>22389776</v>
          </cell>
        </row>
        <row r="3491">
          <cell r="J3491">
            <v>22389776</v>
          </cell>
          <cell r="O3491">
            <v>22389776</v>
          </cell>
          <cell r="P3491">
            <v>22389776</v>
          </cell>
          <cell r="Q3491">
            <v>22389776</v>
          </cell>
        </row>
        <row r="3492">
          <cell r="J3492">
            <v>22389776</v>
          </cell>
          <cell r="O3492">
            <v>22389776</v>
          </cell>
          <cell r="P3492">
            <v>22389776</v>
          </cell>
          <cell r="Q3492">
            <v>22389776</v>
          </cell>
        </row>
        <row r="3493">
          <cell r="J3493">
            <v>22389776</v>
          </cell>
          <cell r="O3493">
            <v>22389776</v>
          </cell>
          <cell r="P3493">
            <v>22389776</v>
          </cell>
          <cell r="Q3493">
            <v>22389776</v>
          </cell>
        </row>
        <row r="3494">
          <cell r="J3494">
            <v>22389776</v>
          </cell>
          <cell r="O3494">
            <v>22389776</v>
          </cell>
          <cell r="P3494">
            <v>22389776</v>
          </cell>
          <cell r="Q3494">
            <v>22389776</v>
          </cell>
        </row>
        <row r="3495">
          <cell r="J3495">
            <v>22389776</v>
          </cell>
          <cell r="O3495">
            <v>22389776</v>
          </cell>
          <cell r="P3495">
            <v>22389776</v>
          </cell>
          <cell r="Q3495">
            <v>22389776</v>
          </cell>
        </row>
        <row r="3496">
          <cell r="J3496">
            <v>22389776</v>
          </cell>
          <cell r="O3496">
            <v>22389776</v>
          </cell>
          <cell r="P3496">
            <v>22389776</v>
          </cell>
          <cell r="Q3496">
            <v>22389776</v>
          </cell>
        </row>
        <row r="3497">
          <cell r="J3497">
            <v>22389776</v>
          </cell>
          <cell r="O3497">
            <v>22389776</v>
          </cell>
          <cell r="P3497">
            <v>22389776</v>
          </cell>
          <cell r="Q3497">
            <v>22389776</v>
          </cell>
        </row>
        <row r="3498">
          <cell r="J3498">
            <v>22389776</v>
          </cell>
          <cell r="O3498">
            <v>22389776</v>
          </cell>
          <cell r="P3498">
            <v>22389776</v>
          </cell>
          <cell r="Q3498">
            <v>22389776</v>
          </cell>
        </row>
        <row r="3499">
          <cell r="J3499">
            <v>22389776</v>
          </cell>
          <cell r="O3499">
            <v>22389776</v>
          </cell>
          <cell r="P3499">
            <v>22389776</v>
          </cell>
          <cell r="Q3499">
            <v>22389776</v>
          </cell>
        </row>
        <row r="3500">
          <cell r="J3500">
            <v>22389776</v>
          </cell>
          <cell r="O3500">
            <v>22389776</v>
          </cell>
          <cell r="P3500">
            <v>22389776</v>
          </cell>
          <cell r="Q3500">
            <v>22389776</v>
          </cell>
        </row>
        <row r="3501">
          <cell r="J3501">
            <v>22389776</v>
          </cell>
          <cell r="O3501">
            <v>22389776</v>
          </cell>
          <cell r="P3501">
            <v>22389776</v>
          </cell>
          <cell r="Q3501">
            <v>22389776</v>
          </cell>
        </row>
        <row r="3502">
          <cell r="J3502">
            <v>22389776</v>
          </cell>
          <cell r="O3502">
            <v>22389776</v>
          </cell>
          <cell r="P3502">
            <v>22389776</v>
          </cell>
          <cell r="Q3502">
            <v>22389776</v>
          </cell>
        </row>
        <row r="3503">
          <cell r="J3503">
            <v>22389776</v>
          </cell>
          <cell r="O3503">
            <v>22389776</v>
          </cell>
          <cell r="P3503">
            <v>22389776</v>
          </cell>
          <cell r="Q3503">
            <v>22389776</v>
          </cell>
        </row>
        <row r="3504">
          <cell r="J3504">
            <v>22389776</v>
          </cell>
          <cell r="O3504">
            <v>22389776</v>
          </cell>
          <cell r="P3504">
            <v>22389776</v>
          </cell>
          <cell r="Q3504">
            <v>22389776</v>
          </cell>
        </row>
        <row r="3505">
          <cell r="J3505">
            <v>22389776</v>
          </cell>
          <cell r="O3505">
            <v>22389776</v>
          </cell>
          <cell r="P3505">
            <v>22389776</v>
          </cell>
          <cell r="Q3505">
            <v>22389776</v>
          </cell>
        </row>
        <row r="3506">
          <cell r="J3506">
            <v>22389776</v>
          </cell>
          <cell r="O3506">
            <v>22389776</v>
          </cell>
          <cell r="P3506">
            <v>22389776</v>
          </cell>
          <cell r="Q3506">
            <v>22389776</v>
          </cell>
        </row>
        <row r="3507">
          <cell r="J3507">
            <v>22389776</v>
          </cell>
          <cell r="O3507">
            <v>22389776</v>
          </cell>
          <cell r="P3507">
            <v>22389776</v>
          </cell>
          <cell r="Q3507">
            <v>22389776</v>
          </cell>
        </row>
        <row r="3508">
          <cell r="J3508">
            <v>22389776</v>
          </cell>
          <cell r="O3508">
            <v>22389776</v>
          </cell>
          <cell r="P3508">
            <v>22389776</v>
          </cell>
          <cell r="Q3508">
            <v>22389776</v>
          </cell>
        </row>
        <row r="3509">
          <cell r="J3509">
            <v>22389776</v>
          </cell>
          <cell r="O3509">
            <v>22389776</v>
          </cell>
          <cell r="P3509">
            <v>22389776</v>
          </cell>
          <cell r="Q3509">
            <v>22389776</v>
          </cell>
        </row>
        <row r="3510">
          <cell r="J3510">
            <v>22389776</v>
          </cell>
          <cell r="O3510">
            <v>22389776</v>
          </cell>
          <cell r="P3510">
            <v>22389776</v>
          </cell>
          <cell r="Q3510">
            <v>22389776</v>
          </cell>
        </row>
        <row r="3511">
          <cell r="J3511">
            <v>22389776</v>
          </cell>
          <cell r="O3511">
            <v>22389776</v>
          </cell>
          <cell r="P3511">
            <v>22389776</v>
          </cell>
          <cell r="Q3511">
            <v>22389776</v>
          </cell>
        </row>
        <row r="3512">
          <cell r="J3512">
            <v>22389776</v>
          </cell>
          <cell r="O3512">
            <v>22389776</v>
          </cell>
          <cell r="P3512">
            <v>22389776</v>
          </cell>
          <cell r="Q3512">
            <v>22389776</v>
          </cell>
        </row>
        <row r="3513">
          <cell r="J3513">
            <v>22389776</v>
          </cell>
          <cell r="O3513">
            <v>22389776</v>
          </cell>
          <cell r="P3513">
            <v>22389776</v>
          </cell>
          <cell r="Q3513">
            <v>22389776</v>
          </cell>
        </row>
        <row r="3514">
          <cell r="J3514">
            <v>22389776</v>
          </cell>
          <cell r="O3514">
            <v>22389776</v>
          </cell>
          <cell r="P3514">
            <v>22389776</v>
          </cell>
          <cell r="Q3514">
            <v>22389776</v>
          </cell>
        </row>
        <row r="3515">
          <cell r="J3515">
            <v>22389776</v>
          </cell>
          <cell r="O3515">
            <v>22389776</v>
          </cell>
          <cell r="P3515">
            <v>22389776</v>
          </cell>
          <cell r="Q3515">
            <v>22389776</v>
          </cell>
        </row>
        <row r="3516">
          <cell r="J3516">
            <v>22389776</v>
          </cell>
          <cell r="O3516">
            <v>22389776</v>
          </cell>
          <cell r="P3516">
            <v>22389776</v>
          </cell>
          <cell r="Q3516">
            <v>22389776</v>
          </cell>
        </row>
        <row r="3517">
          <cell r="J3517">
            <v>22389776</v>
          </cell>
          <cell r="O3517">
            <v>22389776</v>
          </cell>
          <cell r="P3517">
            <v>22389776</v>
          </cell>
          <cell r="Q3517">
            <v>22389776</v>
          </cell>
        </row>
        <row r="3518">
          <cell r="J3518">
            <v>22389776</v>
          </cell>
          <cell r="O3518">
            <v>22389776</v>
          </cell>
          <cell r="P3518">
            <v>22389776</v>
          </cell>
          <cell r="Q3518">
            <v>22389776</v>
          </cell>
        </row>
        <row r="3519">
          <cell r="J3519">
            <v>22389776</v>
          </cell>
          <cell r="O3519">
            <v>22389776</v>
          </cell>
          <cell r="P3519">
            <v>22389776</v>
          </cell>
          <cell r="Q3519">
            <v>22389776</v>
          </cell>
        </row>
        <row r="3520">
          <cell r="J3520">
            <v>22389776</v>
          </cell>
          <cell r="O3520">
            <v>22389776</v>
          </cell>
          <cell r="P3520">
            <v>22389776</v>
          </cell>
          <cell r="Q3520">
            <v>22389776</v>
          </cell>
        </row>
        <row r="3521">
          <cell r="J3521">
            <v>22389776</v>
          </cell>
          <cell r="O3521">
            <v>22389776</v>
          </cell>
          <cell r="P3521">
            <v>22389776</v>
          </cell>
          <cell r="Q3521">
            <v>22389776</v>
          </cell>
        </row>
        <row r="3522">
          <cell r="J3522">
            <v>22389776</v>
          </cell>
          <cell r="O3522">
            <v>22389776</v>
          </cell>
          <cell r="P3522">
            <v>22389776</v>
          </cell>
          <cell r="Q3522">
            <v>22389776</v>
          </cell>
        </row>
        <row r="3523">
          <cell r="J3523">
            <v>22389776</v>
          </cell>
          <cell r="O3523">
            <v>22389776</v>
          </cell>
          <cell r="P3523">
            <v>22389776</v>
          </cell>
          <cell r="Q3523">
            <v>22389776</v>
          </cell>
        </row>
        <row r="3524">
          <cell r="J3524">
            <v>22389776</v>
          </cell>
          <cell r="O3524">
            <v>22389776</v>
          </cell>
          <cell r="P3524">
            <v>22389776</v>
          </cell>
          <cell r="Q3524">
            <v>22389776</v>
          </cell>
        </row>
        <row r="3525">
          <cell r="J3525">
            <v>22389776</v>
          </cell>
          <cell r="O3525">
            <v>22389776</v>
          </cell>
          <cell r="P3525">
            <v>22389776</v>
          </cell>
          <cell r="Q3525">
            <v>22389776</v>
          </cell>
        </row>
        <row r="3526">
          <cell r="J3526">
            <v>22389776</v>
          </cell>
          <cell r="O3526">
            <v>22389776</v>
          </cell>
          <cell r="P3526">
            <v>22389776</v>
          </cell>
          <cell r="Q3526">
            <v>22389776</v>
          </cell>
        </row>
        <row r="3527">
          <cell r="J3527">
            <v>22389776</v>
          </cell>
          <cell r="O3527">
            <v>22389776</v>
          </cell>
          <cell r="P3527">
            <v>22389776</v>
          </cell>
          <cell r="Q3527">
            <v>22389776</v>
          </cell>
        </row>
        <row r="3528">
          <cell r="J3528">
            <v>22389776</v>
          </cell>
          <cell r="O3528">
            <v>22389776</v>
          </cell>
          <cell r="P3528">
            <v>22389776</v>
          </cell>
          <cell r="Q3528">
            <v>22389776</v>
          </cell>
        </row>
        <row r="3529">
          <cell r="J3529">
            <v>22389776</v>
          </cell>
          <cell r="O3529">
            <v>22389776</v>
          </cell>
          <cell r="P3529">
            <v>22389776</v>
          </cell>
          <cell r="Q3529">
            <v>22389776</v>
          </cell>
        </row>
        <row r="3530">
          <cell r="J3530">
            <v>22389776</v>
          </cell>
          <cell r="O3530">
            <v>22389776</v>
          </cell>
          <cell r="P3530">
            <v>22389776</v>
          </cell>
          <cell r="Q3530">
            <v>22389776</v>
          </cell>
        </row>
        <row r="3531">
          <cell r="J3531">
            <v>22389776</v>
          </cell>
          <cell r="O3531">
            <v>22389776</v>
          </cell>
          <cell r="P3531">
            <v>22389776</v>
          </cell>
          <cell r="Q3531">
            <v>22389776</v>
          </cell>
        </row>
        <row r="3532">
          <cell r="J3532">
            <v>22389776</v>
          </cell>
          <cell r="O3532">
            <v>22389776</v>
          </cell>
          <cell r="P3532">
            <v>22389776</v>
          </cell>
          <cell r="Q3532">
            <v>22389776</v>
          </cell>
        </row>
        <row r="3533">
          <cell r="J3533">
            <v>22389776</v>
          </cell>
          <cell r="O3533">
            <v>22389776</v>
          </cell>
          <cell r="P3533">
            <v>22389776</v>
          </cell>
          <cell r="Q3533">
            <v>22389776</v>
          </cell>
        </row>
        <row r="3534">
          <cell r="J3534">
            <v>22389776</v>
          </cell>
          <cell r="O3534">
            <v>22389776</v>
          </cell>
          <cell r="P3534">
            <v>22389776</v>
          </cell>
          <cell r="Q3534">
            <v>22389776</v>
          </cell>
        </row>
        <row r="3535">
          <cell r="J3535">
            <v>22389776</v>
          </cell>
          <cell r="O3535">
            <v>22389776</v>
          </cell>
          <cell r="P3535">
            <v>22389776</v>
          </cell>
          <cell r="Q3535">
            <v>22389776</v>
          </cell>
        </row>
        <row r="3536">
          <cell r="J3536">
            <v>22389776</v>
          </cell>
          <cell r="O3536">
            <v>22389776</v>
          </cell>
          <cell r="P3536">
            <v>22389776</v>
          </cell>
          <cell r="Q3536">
            <v>22389776</v>
          </cell>
        </row>
        <row r="3537">
          <cell r="J3537">
            <v>22389776</v>
          </cell>
          <cell r="O3537">
            <v>22389776</v>
          </cell>
          <cell r="P3537">
            <v>22389776</v>
          </cell>
          <cell r="Q3537">
            <v>22389776</v>
          </cell>
        </row>
        <row r="3538">
          <cell r="J3538">
            <v>22389776</v>
          </cell>
          <cell r="O3538">
            <v>22389776</v>
          </cell>
          <cell r="P3538">
            <v>22389776</v>
          </cell>
          <cell r="Q3538">
            <v>22389776</v>
          </cell>
        </row>
        <row r="3539">
          <cell r="J3539">
            <v>22389776</v>
          </cell>
          <cell r="O3539">
            <v>22389776</v>
          </cell>
          <cell r="P3539">
            <v>22389776</v>
          </cell>
          <cell r="Q3539">
            <v>22389776</v>
          </cell>
        </row>
        <row r="3540">
          <cell r="J3540">
            <v>22389776</v>
          </cell>
          <cell r="O3540">
            <v>22389776</v>
          </cell>
          <cell r="P3540">
            <v>22389776</v>
          </cell>
          <cell r="Q3540">
            <v>22389776</v>
          </cell>
        </row>
        <row r="3541">
          <cell r="J3541">
            <v>22389776</v>
          </cell>
          <cell r="O3541">
            <v>22389776</v>
          </cell>
          <cell r="P3541">
            <v>22389776</v>
          </cell>
          <cell r="Q3541">
            <v>22389776</v>
          </cell>
        </row>
        <row r="3542">
          <cell r="J3542">
            <v>22389776</v>
          </cell>
          <cell r="O3542">
            <v>22389776</v>
          </cell>
          <cell r="P3542">
            <v>22389776</v>
          </cell>
          <cell r="Q3542">
            <v>22389776</v>
          </cell>
        </row>
        <row r="3543">
          <cell r="J3543">
            <v>22389776</v>
          </cell>
          <cell r="O3543">
            <v>22389776</v>
          </cell>
          <cell r="P3543">
            <v>22389776</v>
          </cell>
          <cell r="Q3543">
            <v>22389776</v>
          </cell>
        </row>
        <row r="3544">
          <cell r="J3544">
            <v>22389776</v>
          </cell>
          <cell r="O3544">
            <v>22389776</v>
          </cell>
          <cell r="P3544">
            <v>22389776</v>
          </cell>
          <cell r="Q3544">
            <v>22389776</v>
          </cell>
        </row>
        <row r="3545">
          <cell r="J3545">
            <v>22389776</v>
          </cell>
          <cell r="O3545">
            <v>22389776</v>
          </cell>
          <cell r="P3545">
            <v>22389776</v>
          </cell>
          <cell r="Q3545">
            <v>22389776</v>
          </cell>
        </row>
        <row r="3546">
          <cell r="J3546">
            <v>22389776</v>
          </cell>
          <cell r="O3546">
            <v>22389776</v>
          </cell>
          <cell r="P3546">
            <v>22389776</v>
          </cell>
          <cell r="Q3546">
            <v>22389776</v>
          </cell>
        </row>
        <row r="3547">
          <cell r="J3547">
            <v>22389776</v>
          </cell>
          <cell r="O3547">
            <v>22389776</v>
          </cell>
          <cell r="P3547">
            <v>22389776</v>
          </cell>
          <cell r="Q3547">
            <v>22389776</v>
          </cell>
        </row>
        <row r="3548">
          <cell r="J3548">
            <v>22389776</v>
          </cell>
          <cell r="O3548">
            <v>22389776</v>
          </cell>
          <cell r="P3548">
            <v>22389776</v>
          </cell>
          <cell r="Q3548">
            <v>22389776</v>
          </cell>
        </row>
        <row r="3549">
          <cell r="J3549">
            <v>22389776</v>
          </cell>
          <cell r="O3549">
            <v>22389776</v>
          </cell>
          <cell r="P3549">
            <v>22389776</v>
          </cell>
          <cell r="Q3549">
            <v>22389776</v>
          </cell>
        </row>
        <row r="3550">
          <cell r="J3550">
            <v>22389776</v>
          </cell>
          <cell r="O3550">
            <v>22389776</v>
          </cell>
          <cell r="P3550">
            <v>22389776</v>
          </cell>
          <cell r="Q3550">
            <v>22389776</v>
          </cell>
        </row>
        <row r="3551">
          <cell r="J3551">
            <v>22389776</v>
          </cell>
          <cell r="O3551">
            <v>22389776</v>
          </cell>
          <cell r="P3551">
            <v>22389776</v>
          </cell>
          <cell r="Q3551">
            <v>22389776</v>
          </cell>
        </row>
        <row r="3552">
          <cell r="J3552">
            <v>22389776</v>
          </cell>
          <cell r="O3552">
            <v>22389776</v>
          </cell>
          <cell r="P3552">
            <v>22389776</v>
          </cell>
          <cell r="Q3552">
            <v>22389776</v>
          </cell>
        </row>
        <row r="3553">
          <cell r="J3553">
            <v>22389776</v>
          </cell>
          <cell r="O3553">
            <v>22389776</v>
          </cell>
          <cell r="P3553">
            <v>22389776</v>
          </cell>
          <cell r="Q3553">
            <v>22389776</v>
          </cell>
        </row>
        <row r="3554">
          <cell r="J3554">
            <v>22389776</v>
          </cell>
          <cell r="O3554">
            <v>22389776</v>
          </cell>
          <cell r="P3554">
            <v>22389776</v>
          </cell>
          <cell r="Q3554">
            <v>22389776</v>
          </cell>
        </row>
        <row r="3555">
          <cell r="J3555">
            <v>22389776</v>
          </cell>
          <cell r="O3555">
            <v>22389776</v>
          </cell>
          <cell r="P3555">
            <v>22389776</v>
          </cell>
          <cell r="Q3555">
            <v>22389776</v>
          </cell>
        </row>
        <row r="3556">
          <cell r="J3556">
            <v>22389776</v>
          </cell>
          <cell r="O3556">
            <v>22389776</v>
          </cell>
          <cell r="P3556">
            <v>22389776</v>
          </cell>
          <cell r="Q3556">
            <v>22389776</v>
          </cell>
        </row>
        <row r="3557">
          <cell r="J3557">
            <v>22389776</v>
          </cell>
          <cell r="O3557">
            <v>22389776</v>
          </cell>
          <cell r="P3557">
            <v>22389776</v>
          </cell>
          <cell r="Q3557">
            <v>22389776</v>
          </cell>
        </row>
        <row r="3558">
          <cell r="J3558">
            <v>22389776</v>
          </cell>
          <cell r="O3558">
            <v>22389776</v>
          </cell>
          <cell r="P3558">
            <v>22389776</v>
          </cell>
          <cell r="Q3558">
            <v>22389776</v>
          </cell>
        </row>
        <row r="3559">
          <cell r="J3559">
            <v>22389776</v>
          </cell>
          <cell r="O3559">
            <v>22389776</v>
          </cell>
          <cell r="P3559">
            <v>22389776</v>
          </cell>
          <cell r="Q3559">
            <v>22389776</v>
          </cell>
        </row>
        <row r="3560">
          <cell r="J3560">
            <v>22389776</v>
          </cell>
          <cell r="O3560">
            <v>22389776</v>
          </cell>
          <cell r="P3560">
            <v>22389776</v>
          </cell>
          <cell r="Q3560">
            <v>22389776</v>
          </cell>
        </row>
        <row r="3561">
          <cell r="J3561">
            <v>22389776</v>
          </cell>
          <cell r="O3561">
            <v>22389776</v>
          </cell>
          <cell r="P3561">
            <v>22389776</v>
          </cell>
          <cell r="Q3561">
            <v>22389776</v>
          </cell>
        </row>
        <row r="3562">
          <cell r="J3562">
            <v>22389776</v>
          </cell>
          <cell r="O3562">
            <v>22389776</v>
          </cell>
          <cell r="P3562">
            <v>22389776</v>
          </cell>
          <cell r="Q3562">
            <v>22389776</v>
          </cell>
        </row>
        <row r="3563">
          <cell r="J3563">
            <v>22389776</v>
          </cell>
          <cell r="O3563">
            <v>22389776</v>
          </cell>
          <cell r="P3563">
            <v>22389776</v>
          </cell>
          <cell r="Q3563">
            <v>22389776</v>
          </cell>
        </row>
        <row r="3564">
          <cell r="J3564">
            <v>22389776</v>
          </cell>
          <cell r="O3564">
            <v>22389776</v>
          </cell>
          <cell r="P3564">
            <v>22389776</v>
          </cell>
          <cell r="Q3564">
            <v>22389776</v>
          </cell>
        </row>
        <row r="3565">
          <cell r="J3565">
            <v>22389776</v>
          </cell>
          <cell r="O3565">
            <v>22389776</v>
          </cell>
          <cell r="P3565">
            <v>22389776</v>
          </cell>
          <cell r="Q3565">
            <v>22389776</v>
          </cell>
        </row>
        <row r="3566">
          <cell r="J3566">
            <v>22389776</v>
          </cell>
          <cell r="O3566">
            <v>22389776</v>
          </cell>
          <cell r="P3566">
            <v>22389776</v>
          </cell>
          <cell r="Q3566">
            <v>22389776</v>
          </cell>
        </row>
        <row r="3567">
          <cell r="J3567">
            <v>22389776</v>
          </cell>
          <cell r="O3567">
            <v>22389776</v>
          </cell>
          <cell r="P3567">
            <v>22389776</v>
          </cell>
          <cell r="Q3567">
            <v>22389776</v>
          </cell>
        </row>
        <row r="3568">
          <cell r="J3568">
            <v>22389776</v>
          </cell>
          <cell r="O3568">
            <v>22389776</v>
          </cell>
          <cell r="P3568">
            <v>22389776</v>
          </cell>
          <cell r="Q3568">
            <v>22389776</v>
          </cell>
        </row>
        <row r="3569">
          <cell r="J3569">
            <v>22389776</v>
          </cell>
          <cell r="O3569">
            <v>22389776</v>
          </cell>
          <cell r="P3569">
            <v>22389776</v>
          </cell>
          <cell r="Q3569">
            <v>22389776</v>
          </cell>
        </row>
        <row r="3570">
          <cell r="J3570">
            <v>22389776</v>
          </cell>
          <cell r="O3570">
            <v>22389776</v>
          </cell>
          <cell r="P3570">
            <v>22389776</v>
          </cell>
          <cell r="Q3570">
            <v>22389776</v>
          </cell>
        </row>
        <row r="3571">
          <cell r="J3571">
            <v>22389776</v>
          </cell>
          <cell r="O3571">
            <v>22389776</v>
          </cell>
          <cell r="P3571">
            <v>22389776</v>
          </cell>
          <cell r="Q3571">
            <v>22389776</v>
          </cell>
        </row>
        <row r="3572">
          <cell r="J3572">
            <v>22389776</v>
          </cell>
          <cell r="O3572">
            <v>22389776</v>
          </cell>
          <cell r="P3572">
            <v>22389776</v>
          </cell>
          <cell r="Q3572">
            <v>22389776</v>
          </cell>
        </row>
        <row r="3573">
          <cell r="J3573">
            <v>22389776</v>
          </cell>
          <cell r="O3573">
            <v>22389776</v>
          </cell>
          <cell r="P3573">
            <v>22389776</v>
          </cell>
          <cell r="Q3573">
            <v>22389776</v>
          </cell>
        </row>
        <row r="3574">
          <cell r="J3574">
            <v>22389776</v>
          </cell>
          <cell r="O3574">
            <v>22389776</v>
          </cell>
          <cell r="P3574">
            <v>22389776</v>
          </cell>
          <cell r="Q3574">
            <v>22389776</v>
          </cell>
        </row>
        <row r="3575">
          <cell r="J3575">
            <v>22389776</v>
          </cell>
          <cell r="O3575">
            <v>22389776</v>
          </cell>
          <cell r="P3575">
            <v>22389776</v>
          </cell>
          <cell r="Q3575">
            <v>22389776</v>
          </cell>
        </row>
        <row r="3576">
          <cell r="J3576">
            <v>22389776</v>
          </cell>
          <cell r="O3576">
            <v>22389776</v>
          </cell>
          <cell r="P3576">
            <v>22389776</v>
          </cell>
          <cell r="Q3576">
            <v>22389776</v>
          </cell>
        </row>
        <row r="3577">
          <cell r="J3577">
            <v>22389776</v>
          </cell>
          <cell r="O3577">
            <v>22389776</v>
          </cell>
          <cell r="P3577">
            <v>22389776</v>
          </cell>
          <cell r="Q3577">
            <v>22389776</v>
          </cell>
        </row>
        <row r="3578">
          <cell r="J3578">
            <v>22389776</v>
          </cell>
          <cell r="O3578">
            <v>22389776</v>
          </cell>
          <cell r="P3578">
            <v>22389776</v>
          </cell>
          <cell r="Q3578">
            <v>22389776</v>
          </cell>
        </row>
        <row r="3579">
          <cell r="J3579">
            <v>22389776</v>
          </cell>
          <cell r="O3579">
            <v>22389776</v>
          </cell>
          <cell r="P3579">
            <v>22389776</v>
          </cell>
          <cell r="Q3579">
            <v>22389776</v>
          </cell>
        </row>
        <row r="3580">
          <cell r="J3580">
            <v>22389776</v>
          </cell>
          <cell r="O3580">
            <v>22389776</v>
          </cell>
          <cell r="P3580">
            <v>22389776</v>
          </cell>
          <cell r="Q3580">
            <v>22389776</v>
          </cell>
        </row>
        <row r="3581">
          <cell r="J3581">
            <v>22389776</v>
          </cell>
          <cell r="O3581">
            <v>22389776</v>
          </cell>
          <cell r="P3581">
            <v>22389776</v>
          </cell>
          <cell r="Q3581">
            <v>22389776</v>
          </cell>
        </row>
        <row r="3582">
          <cell r="J3582">
            <v>22389776</v>
          </cell>
          <cell r="O3582">
            <v>22389776</v>
          </cell>
          <cell r="P3582">
            <v>22389776</v>
          </cell>
          <cell r="Q3582">
            <v>22389776</v>
          </cell>
        </row>
        <row r="3583">
          <cell r="J3583">
            <v>22389776</v>
          </cell>
          <cell r="O3583">
            <v>22389776</v>
          </cell>
          <cell r="P3583">
            <v>22389776</v>
          </cell>
          <cell r="Q3583">
            <v>22389776</v>
          </cell>
        </row>
        <row r="3584">
          <cell r="J3584">
            <v>22389776</v>
          </cell>
          <cell r="O3584">
            <v>22389776</v>
          </cell>
          <cell r="P3584">
            <v>22389776</v>
          </cell>
          <cell r="Q3584">
            <v>22389776</v>
          </cell>
        </row>
        <row r="3585">
          <cell r="J3585">
            <v>22389776</v>
          </cell>
          <cell r="O3585">
            <v>22389776</v>
          </cell>
          <cell r="P3585">
            <v>22389776</v>
          </cell>
          <cell r="Q3585">
            <v>22389776</v>
          </cell>
        </row>
        <row r="3586">
          <cell r="J3586">
            <v>22389776</v>
          </cell>
          <cell r="O3586">
            <v>22389776</v>
          </cell>
          <cell r="P3586">
            <v>22389776</v>
          </cell>
          <cell r="Q3586">
            <v>22389776</v>
          </cell>
        </row>
        <row r="3587">
          <cell r="J3587">
            <v>22389776</v>
          </cell>
          <cell r="O3587">
            <v>22389776</v>
          </cell>
          <cell r="P3587">
            <v>22389776</v>
          </cell>
          <cell r="Q3587">
            <v>22389776</v>
          </cell>
        </row>
        <row r="3588">
          <cell r="J3588">
            <v>22389776</v>
          </cell>
          <cell r="O3588">
            <v>22389776</v>
          </cell>
          <cell r="P3588">
            <v>22389776</v>
          </cell>
          <cell r="Q3588">
            <v>22389776</v>
          </cell>
        </row>
        <row r="3589">
          <cell r="J3589">
            <v>22389776</v>
          </cell>
          <cell r="O3589">
            <v>22389776</v>
          </cell>
          <cell r="P3589">
            <v>22389776</v>
          </cell>
          <cell r="Q3589">
            <v>22389776</v>
          </cell>
        </row>
        <row r="3590">
          <cell r="J3590">
            <v>22389776</v>
          </cell>
          <cell r="O3590">
            <v>22389776</v>
          </cell>
          <cell r="P3590">
            <v>22389776</v>
          </cell>
          <cell r="Q3590">
            <v>22389776</v>
          </cell>
        </row>
        <row r="3591">
          <cell r="J3591">
            <v>22389776</v>
          </cell>
          <cell r="O3591">
            <v>22389776</v>
          </cell>
          <cell r="P3591">
            <v>22389776</v>
          </cell>
          <cell r="Q3591">
            <v>22389776</v>
          </cell>
        </row>
        <row r="3592">
          <cell r="J3592">
            <v>22389776</v>
          </cell>
          <cell r="O3592">
            <v>22389776</v>
          </cell>
          <cell r="P3592">
            <v>22389776</v>
          </cell>
          <cell r="Q3592">
            <v>22389776</v>
          </cell>
        </row>
        <row r="3593">
          <cell r="J3593">
            <v>22389776</v>
          </cell>
          <cell r="O3593">
            <v>22389776</v>
          </cell>
          <cell r="P3593">
            <v>22389776</v>
          </cell>
          <cell r="Q3593">
            <v>22389776</v>
          </cell>
        </row>
        <row r="3594">
          <cell r="J3594">
            <v>22389776</v>
          </cell>
          <cell r="O3594">
            <v>22389776</v>
          </cell>
          <cell r="P3594">
            <v>22389776</v>
          </cell>
          <cell r="Q3594">
            <v>22389776</v>
          </cell>
        </row>
        <row r="3595">
          <cell r="J3595">
            <v>22389776</v>
          </cell>
          <cell r="O3595">
            <v>22389776</v>
          </cell>
          <cell r="P3595">
            <v>22389776</v>
          </cell>
          <cell r="Q3595">
            <v>22389776</v>
          </cell>
        </row>
        <row r="3596">
          <cell r="J3596">
            <v>22389776</v>
          </cell>
          <cell r="O3596">
            <v>22389776</v>
          </cell>
          <cell r="P3596">
            <v>22389776</v>
          </cell>
          <cell r="Q3596">
            <v>22389776</v>
          </cell>
        </row>
        <row r="3597">
          <cell r="J3597">
            <v>22389776</v>
          </cell>
          <cell r="O3597">
            <v>22389776</v>
          </cell>
          <cell r="P3597">
            <v>22389776</v>
          </cell>
          <cell r="Q3597">
            <v>22389776</v>
          </cell>
        </row>
        <row r="3598">
          <cell r="J3598">
            <v>22389776</v>
          </cell>
          <cell r="O3598">
            <v>22389776</v>
          </cell>
          <cell r="P3598">
            <v>22389776</v>
          </cell>
          <cell r="Q3598">
            <v>22389776</v>
          </cell>
        </row>
        <row r="3599">
          <cell r="J3599">
            <v>22389776</v>
          </cell>
          <cell r="O3599">
            <v>22389776</v>
          </cell>
          <cell r="P3599">
            <v>22389776</v>
          </cell>
          <cell r="Q3599">
            <v>22389776</v>
          </cell>
        </row>
        <row r="3600">
          <cell r="J3600">
            <v>22389776</v>
          </cell>
          <cell r="O3600">
            <v>22389776</v>
          </cell>
          <cell r="P3600">
            <v>22389776</v>
          </cell>
          <cell r="Q3600">
            <v>22389776</v>
          </cell>
        </row>
        <row r="3601">
          <cell r="J3601">
            <v>22389776</v>
          </cell>
          <cell r="O3601">
            <v>22389776</v>
          </cell>
          <cell r="P3601">
            <v>22389776</v>
          </cell>
          <cell r="Q3601">
            <v>22389776</v>
          </cell>
        </row>
        <row r="3602">
          <cell r="J3602">
            <v>22389776</v>
          </cell>
          <cell r="O3602">
            <v>22389776</v>
          </cell>
          <cell r="P3602">
            <v>22389776</v>
          </cell>
          <cell r="Q3602">
            <v>22389776</v>
          </cell>
        </row>
        <row r="3603">
          <cell r="J3603">
            <v>22389776</v>
          </cell>
          <cell r="O3603">
            <v>22389776</v>
          </cell>
          <cell r="P3603">
            <v>22389776</v>
          </cell>
          <cell r="Q3603">
            <v>22389776</v>
          </cell>
        </row>
        <row r="3604">
          <cell r="J3604">
            <v>22389776</v>
          </cell>
          <cell r="O3604">
            <v>22389776</v>
          </cell>
          <cell r="P3604">
            <v>22389776</v>
          </cell>
          <cell r="Q3604">
            <v>22389776</v>
          </cell>
        </row>
        <row r="3605">
          <cell r="J3605">
            <v>22389776</v>
          </cell>
          <cell r="O3605">
            <v>22389776</v>
          </cell>
          <cell r="P3605">
            <v>22389776</v>
          </cell>
          <cell r="Q3605">
            <v>22389776</v>
          </cell>
        </row>
        <row r="3606">
          <cell r="J3606">
            <v>22389776</v>
          </cell>
          <cell r="O3606">
            <v>22389776</v>
          </cell>
          <cell r="P3606">
            <v>22389776</v>
          </cell>
          <cell r="Q3606">
            <v>22389776</v>
          </cell>
        </row>
        <row r="3607">
          <cell r="J3607">
            <v>22389776</v>
          </cell>
          <cell r="O3607">
            <v>22389776</v>
          </cell>
          <cell r="P3607">
            <v>22389776</v>
          </cell>
          <cell r="Q3607">
            <v>22389776</v>
          </cell>
        </row>
        <row r="3608">
          <cell r="J3608">
            <v>22389776</v>
          </cell>
          <cell r="O3608">
            <v>22389776</v>
          </cell>
          <cell r="P3608">
            <v>22389776</v>
          </cell>
          <cell r="Q3608">
            <v>22389776</v>
          </cell>
        </row>
        <row r="3609">
          <cell r="J3609">
            <v>22389776</v>
          </cell>
          <cell r="O3609">
            <v>22389776</v>
          </cell>
          <cell r="P3609">
            <v>22389776</v>
          </cell>
          <cell r="Q3609">
            <v>22389776</v>
          </cell>
        </row>
        <row r="3610">
          <cell r="J3610">
            <v>22389776</v>
          </cell>
          <cell r="O3610">
            <v>22389776</v>
          </cell>
          <cell r="P3610">
            <v>22389776</v>
          </cell>
          <cell r="Q3610">
            <v>22389776</v>
          </cell>
        </row>
        <row r="3611">
          <cell r="J3611">
            <v>22389776</v>
          </cell>
          <cell r="O3611">
            <v>22389776</v>
          </cell>
          <cell r="P3611">
            <v>22389776</v>
          </cell>
          <cell r="Q3611">
            <v>22389776</v>
          </cell>
        </row>
        <row r="3612">
          <cell r="J3612">
            <v>22389776</v>
          </cell>
          <cell r="O3612">
            <v>22389776</v>
          </cell>
          <cell r="P3612">
            <v>22389776</v>
          </cell>
          <cell r="Q3612">
            <v>22389776</v>
          </cell>
        </row>
        <row r="3613">
          <cell r="J3613">
            <v>22389776</v>
          </cell>
          <cell r="O3613">
            <v>22389776</v>
          </cell>
          <cell r="P3613">
            <v>22389776</v>
          </cell>
          <cell r="Q3613">
            <v>22389776</v>
          </cell>
        </row>
        <row r="3614">
          <cell r="J3614">
            <v>22389776</v>
          </cell>
          <cell r="O3614">
            <v>22389776</v>
          </cell>
          <cell r="P3614">
            <v>22389776</v>
          </cell>
          <cell r="Q3614">
            <v>22389776</v>
          </cell>
        </row>
        <row r="3615">
          <cell r="J3615">
            <v>22389776</v>
          </cell>
          <cell r="O3615">
            <v>22389776</v>
          </cell>
          <cell r="P3615">
            <v>22389776</v>
          </cell>
          <cell r="Q3615">
            <v>22389776</v>
          </cell>
        </row>
        <row r="3616">
          <cell r="J3616">
            <v>22389776</v>
          </cell>
          <cell r="O3616">
            <v>22389776</v>
          </cell>
          <cell r="P3616">
            <v>22389776</v>
          </cell>
          <cell r="Q3616">
            <v>22389776</v>
          </cell>
        </row>
        <row r="3617">
          <cell r="J3617">
            <v>22389776</v>
          </cell>
          <cell r="O3617">
            <v>22389776</v>
          </cell>
          <cell r="P3617">
            <v>22389776</v>
          </cell>
          <cell r="Q3617">
            <v>22389776</v>
          </cell>
        </row>
        <row r="3618">
          <cell r="J3618">
            <v>22389776</v>
          </cell>
          <cell r="O3618">
            <v>22389776</v>
          </cell>
          <cell r="P3618">
            <v>22389776</v>
          </cell>
          <cell r="Q3618">
            <v>22389776</v>
          </cell>
        </row>
        <row r="3619">
          <cell r="J3619">
            <v>22389776</v>
          </cell>
          <cell r="O3619">
            <v>22389776</v>
          </cell>
          <cell r="P3619">
            <v>22389776</v>
          </cell>
          <cell r="Q3619">
            <v>22389776</v>
          </cell>
        </row>
        <row r="3620">
          <cell r="J3620">
            <v>22389776</v>
          </cell>
          <cell r="O3620">
            <v>22389776</v>
          </cell>
          <cell r="P3620">
            <v>22389776</v>
          </cell>
          <cell r="Q3620">
            <v>22389776</v>
          </cell>
        </row>
        <row r="3621">
          <cell r="J3621">
            <v>22389776</v>
          </cell>
          <cell r="O3621">
            <v>22389776</v>
          </cell>
          <cell r="P3621">
            <v>22389776</v>
          </cell>
          <cell r="Q3621">
            <v>22389776</v>
          </cell>
        </row>
        <row r="3622">
          <cell r="J3622">
            <v>22389776</v>
          </cell>
          <cell r="O3622">
            <v>22389776</v>
          </cell>
          <cell r="P3622">
            <v>22389776</v>
          </cell>
          <cell r="Q3622">
            <v>22389776</v>
          </cell>
        </row>
        <row r="3623">
          <cell r="J3623">
            <v>22389776</v>
          </cell>
          <cell r="O3623">
            <v>22389776</v>
          </cell>
          <cell r="P3623">
            <v>22389776</v>
          </cell>
          <cell r="Q3623">
            <v>22389776</v>
          </cell>
        </row>
        <row r="3624">
          <cell r="J3624">
            <v>22389776</v>
          </cell>
          <cell r="O3624">
            <v>22389776</v>
          </cell>
          <cell r="P3624">
            <v>22389776</v>
          </cell>
          <cell r="Q3624">
            <v>22389776</v>
          </cell>
        </row>
        <row r="3625">
          <cell r="J3625">
            <v>22389776</v>
          </cell>
          <cell r="O3625">
            <v>22389776</v>
          </cell>
          <cell r="P3625">
            <v>22389776</v>
          </cell>
          <cell r="Q3625">
            <v>22389776</v>
          </cell>
        </row>
        <row r="3626">
          <cell r="J3626">
            <v>22389776</v>
          </cell>
          <cell r="O3626">
            <v>22389776</v>
          </cell>
          <cell r="P3626">
            <v>22389776</v>
          </cell>
          <cell r="Q3626">
            <v>22389776</v>
          </cell>
        </row>
        <row r="3627">
          <cell r="J3627">
            <v>22389776</v>
          </cell>
          <cell r="O3627">
            <v>22389776</v>
          </cell>
          <cell r="P3627">
            <v>22389776</v>
          </cell>
          <cell r="Q3627">
            <v>22389776</v>
          </cell>
        </row>
        <row r="3628">
          <cell r="J3628">
            <v>22389776</v>
          </cell>
          <cell r="O3628">
            <v>22389776</v>
          </cell>
          <cell r="P3628">
            <v>22389776</v>
          </cell>
          <cell r="Q3628">
            <v>22389776</v>
          </cell>
        </row>
        <row r="3629">
          <cell r="J3629">
            <v>22389776</v>
          </cell>
          <cell r="O3629">
            <v>22389776</v>
          </cell>
          <cell r="P3629">
            <v>22389776</v>
          </cell>
          <cell r="Q3629">
            <v>22389776</v>
          </cell>
        </row>
        <row r="3630">
          <cell r="J3630">
            <v>22389776</v>
          </cell>
          <cell r="O3630">
            <v>22389776</v>
          </cell>
          <cell r="P3630">
            <v>22389776</v>
          </cell>
          <cell r="Q3630">
            <v>22389776</v>
          </cell>
        </row>
        <row r="3631">
          <cell r="J3631">
            <v>22389776</v>
          </cell>
          <cell r="O3631">
            <v>22389776</v>
          </cell>
          <cell r="P3631">
            <v>22389776</v>
          </cell>
          <cell r="Q3631">
            <v>22389776</v>
          </cell>
        </row>
        <row r="3632">
          <cell r="J3632">
            <v>22389776</v>
          </cell>
          <cell r="O3632">
            <v>22389776</v>
          </cell>
          <cell r="P3632">
            <v>22389776</v>
          </cell>
          <cell r="Q3632">
            <v>22389776</v>
          </cell>
        </row>
        <row r="3633">
          <cell r="J3633">
            <v>22389776</v>
          </cell>
          <cell r="O3633">
            <v>22389776</v>
          </cell>
          <cell r="P3633">
            <v>22389776</v>
          </cell>
          <cell r="Q3633">
            <v>22389776</v>
          </cell>
        </row>
        <row r="3634">
          <cell r="J3634">
            <v>22389776</v>
          </cell>
          <cell r="O3634">
            <v>22389776</v>
          </cell>
          <cell r="P3634">
            <v>22389776</v>
          </cell>
          <cell r="Q3634">
            <v>22389776</v>
          </cell>
        </row>
        <row r="3635">
          <cell r="J3635">
            <v>22389776</v>
          </cell>
          <cell r="O3635">
            <v>22389776</v>
          </cell>
          <cell r="P3635">
            <v>22389776</v>
          </cell>
          <cell r="Q3635">
            <v>22389776</v>
          </cell>
        </row>
        <row r="3636">
          <cell r="J3636">
            <v>22389776</v>
          </cell>
          <cell r="O3636">
            <v>22389776</v>
          </cell>
          <cell r="P3636">
            <v>22389776</v>
          </cell>
          <cell r="Q3636">
            <v>22389776</v>
          </cell>
        </row>
        <row r="3637">
          <cell r="J3637">
            <v>22389776</v>
          </cell>
          <cell r="O3637">
            <v>22389776</v>
          </cell>
          <cell r="P3637">
            <v>22389776</v>
          </cell>
          <cell r="Q3637">
            <v>22389776</v>
          </cell>
        </row>
        <row r="3638">
          <cell r="J3638">
            <v>22389776</v>
          </cell>
          <cell r="O3638">
            <v>22389776</v>
          </cell>
          <cell r="P3638">
            <v>22389776</v>
          </cell>
          <cell r="Q3638">
            <v>22389776</v>
          </cell>
        </row>
        <row r="3639">
          <cell r="J3639">
            <v>22389776</v>
          </cell>
          <cell r="O3639">
            <v>22389776</v>
          </cell>
          <cell r="P3639">
            <v>22389776</v>
          </cell>
          <cell r="Q3639">
            <v>22389776</v>
          </cell>
        </row>
        <row r="3640">
          <cell r="J3640">
            <v>22389776</v>
          </cell>
          <cell r="O3640">
            <v>22389776</v>
          </cell>
          <cell r="P3640">
            <v>22389776</v>
          </cell>
          <cell r="Q3640">
            <v>22389776</v>
          </cell>
        </row>
        <row r="3641">
          <cell r="J3641">
            <v>22389776</v>
          </cell>
          <cell r="O3641">
            <v>22389776</v>
          </cell>
          <cell r="P3641">
            <v>22389776</v>
          </cell>
          <cell r="Q3641">
            <v>22389776</v>
          </cell>
        </row>
        <row r="3642">
          <cell r="J3642">
            <v>22389776</v>
          </cell>
          <cell r="O3642">
            <v>22389776</v>
          </cell>
          <cell r="P3642">
            <v>22389776</v>
          </cell>
          <cell r="Q3642">
            <v>22389776</v>
          </cell>
        </row>
        <row r="3643">
          <cell r="J3643">
            <v>22389776</v>
          </cell>
          <cell r="O3643">
            <v>22389776</v>
          </cell>
          <cell r="P3643">
            <v>22389776</v>
          </cell>
          <cell r="Q3643">
            <v>22389776</v>
          </cell>
        </row>
        <row r="3644">
          <cell r="J3644">
            <v>22389776</v>
          </cell>
          <cell r="O3644">
            <v>22389776</v>
          </cell>
          <cell r="P3644">
            <v>22389776</v>
          </cell>
          <cell r="Q3644">
            <v>22389776</v>
          </cell>
        </row>
        <row r="3645">
          <cell r="J3645">
            <v>22389776</v>
          </cell>
          <cell r="O3645">
            <v>22389776</v>
          </cell>
          <cell r="P3645">
            <v>22389776</v>
          </cell>
          <cell r="Q3645">
            <v>22389776</v>
          </cell>
        </row>
        <row r="3646">
          <cell r="J3646">
            <v>22389776</v>
          </cell>
          <cell r="O3646">
            <v>22389776</v>
          </cell>
          <cell r="P3646">
            <v>22389776</v>
          </cell>
          <cell r="Q3646">
            <v>22389776</v>
          </cell>
        </row>
        <row r="3647">
          <cell r="J3647">
            <v>22389776</v>
          </cell>
          <cell r="O3647">
            <v>22389776</v>
          </cell>
          <cell r="P3647">
            <v>22389776</v>
          </cell>
          <cell r="Q3647">
            <v>22389776</v>
          </cell>
        </row>
        <row r="3648">
          <cell r="J3648">
            <v>22389776</v>
          </cell>
          <cell r="O3648">
            <v>22389776</v>
          </cell>
          <cell r="P3648">
            <v>22389776</v>
          </cell>
          <cell r="Q3648">
            <v>22389776</v>
          </cell>
        </row>
        <row r="3649">
          <cell r="J3649">
            <v>22389776</v>
          </cell>
          <cell r="O3649">
            <v>22389776</v>
          </cell>
          <cell r="P3649">
            <v>22389776</v>
          </cell>
          <cell r="Q3649">
            <v>22389776</v>
          </cell>
        </row>
        <row r="3650">
          <cell r="J3650">
            <v>22389776</v>
          </cell>
          <cell r="O3650">
            <v>22389776</v>
          </cell>
          <cell r="P3650">
            <v>22389776</v>
          </cell>
          <cell r="Q3650">
            <v>22389776</v>
          </cell>
        </row>
        <row r="3651">
          <cell r="J3651">
            <v>22389776</v>
          </cell>
          <cell r="O3651">
            <v>22389776</v>
          </cell>
          <cell r="P3651">
            <v>22389776</v>
          </cell>
          <cell r="Q3651">
            <v>22389776</v>
          </cell>
        </row>
        <row r="3652">
          <cell r="J3652">
            <v>22389776</v>
          </cell>
          <cell r="O3652">
            <v>22389776</v>
          </cell>
          <cell r="P3652">
            <v>22389776</v>
          </cell>
          <cell r="Q3652">
            <v>22389776</v>
          </cell>
        </row>
        <row r="3653">
          <cell r="J3653">
            <v>22389776</v>
          </cell>
          <cell r="O3653">
            <v>22389776</v>
          </cell>
          <cell r="P3653">
            <v>22389776</v>
          </cell>
          <cell r="Q3653">
            <v>22389776</v>
          </cell>
        </row>
        <row r="3654">
          <cell r="J3654">
            <v>22389776</v>
          </cell>
          <cell r="O3654">
            <v>22389776</v>
          </cell>
          <cell r="P3654">
            <v>22389776</v>
          </cell>
          <cell r="Q3654">
            <v>22389776</v>
          </cell>
        </row>
        <row r="3655">
          <cell r="J3655">
            <v>22389776</v>
          </cell>
          <cell r="O3655">
            <v>22389776</v>
          </cell>
          <cell r="P3655">
            <v>22389776</v>
          </cell>
          <cell r="Q3655">
            <v>22389776</v>
          </cell>
        </row>
        <row r="3656">
          <cell r="J3656">
            <v>22389776</v>
          </cell>
          <cell r="O3656">
            <v>22389776</v>
          </cell>
          <cell r="P3656">
            <v>22389776</v>
          </cell>
          <cell r="Q3656">
            <v>22389776</v>
          </cell>
        </row>
        <row r="3657">
          <cell r="J3657">
            <v>22389776</v>
          </cell>
          <cell r="O3657">
            <v>22389776</v>
          </cell>
          <cell r="P3657">
            <v>22389776</v>
          </cell>
          <cell r="Q3657">
            <v>22389776</v>
          </cell>
        </row>
        <row r="3658">
          <cell r="J3658">
            <v>22389776</v>
          </cell>
          <cell r="O3658">
            <v>22389776</v>
          </cell>
          <cell r="P3658">
            <v>22389776</v>
          </cell>
          <cell r="Q3658">
            <v>22389776</v>
          </cell>
        </row>
        <row r="3659">
          <cell r="J3659">
            <v>22389776</v>
          </cell>
          <cell r="O3659">
            <v>22389776</v>
          </cell>
          <cell r="P3659">
            <v>22389776</v>
          </cell>
          <cell r="Q3659">
            <v>22389776</v>
          </cell>
        </row>
        <row r="3660">
          <cell r="J3660">
            <v>22389776</v>
          </cell>
          <cell r="O3660">
            <v>22389776</v>
          </cell>
          <cell r="P3660">
            <v>22389776</v>
          </cell>
          <cell r="Q3660">
            <v>22389776</v>
          </cell>
        </row>
        <row r="3661">
          <cell r="J3661">
            <v>22389776</v>
          </cell>
          <cell r="O3661">
            <v>22389776</v>
          </cell>
          <cell r="P3661">
            <v>22389776</v>
          </cell>
          <cell r="Q3661">
            <v>22389776</v>
          </cell>
        </row>
        <row r="3662">
          <cell r="J3662">
            <v>22389776</v>
          </cell>
          <cell r="O3662">
            <v>22389776</v>
          </cell>
          <cell r="P3662">
            <v>22389776</v>
          </cell>
          <cell r="Q3662">
            <v>22389776</v>
          </cell>
        </row>
        <row r="3663">
          <cell r="J3663">
            <v>22389776</v>
          </cell>
          <cell r="O3663">
            <v>22389776</v>
          </cell>
          <cell r="P3663">
            <v>22389776</v>
          </cell>
          <cell r="Q3663">
            <v>22389776</v>
          </cell>
        </row>
        <row r="3664">
          <cell r="J3664">
            <v>22389776</v>
          </cell>
          <cell r="O3664">
            <v>22389776</v>
          </cell>
          <cell r="P3664">
            <v>22389776</v>
          </cell>
          <cell r="Q3664">
            <v>22389776</v>
          </cell>
        </row>
        <row r="3665">
          <cell r="J3665">
            <v>22389776</v>
          </cell>
          <cell r="O3665">
            <v>22389776</v>
          </cell>
          <cell r="P3665">
            <v>22389776</v>
          </cell>
          <cell r="Q3665">
            <v>22389776</v>
          </cell>
        </row>
        <row r="3666">
          <cell r="J3666">
            <v>22389776</v>
          </cell>
          <cell r="O3666">
            <v>22389776</v>
          </cell>
          <cell r="P3666">
            <v>22389776</v>
          </cell>
          <cell r="Q3666">
            <v>22389776</v>
          </cell>
        </row>
        <row r="3667">
          <cell r="J3667">
            <v>22389776</v>
          </cell>
          <cell r="O3667">
            <v>22389776</v>
          </cell>
          <cell r="P3667">
            <v>22389776</v>
          </cell>
          <cell r="Q3667">
            <v>22389776</v>
          </cell>
        </row>
        <row r="3668">
          <cell r="J3668">
            <v>22389776</v>
          </cell>
          <cell r="O3668">
            <v>22389776</v>
          </cell>
          <cell r="P3668">
            <v>22389776</v>
          </cell>
          <cell r="Q3668">
            <v>22389776</v>
          </cell>
        </row>
        <row r="3669">
          <cell r="J3669">
            <v>22389776</v>
          </cell>
          <cell r="O3669">
            <v>22389776</v>
          </cell>
          <cell r="P3669">
            <v>22389776</v>
          </cell>
          <cell r="Q3669">
            <v>22389776</v>
          </cell>
        </row>
        <row r="3670">
          <cell r="J3670">
            <v>22389776</v>
          </cell>
          <cell r="O3670">
            <v>22389776</v>
          </cell>
          <cell r="P3670">
            <v>22389776</v>
          </cell>
          <cell r="Q3670">
            <v>22389776</v>
          </cell>
        </row>
        <row r="3671">
          <cell r="J3671">
            <v>22389776</v>
          </cell>
          <cell r="O3671">
            <v>22389776</v>
          </cell>
          <cell r="P3671">
            <v>22389776</v>
          </cell>
          <cell r="Q3671">
            <v>22389776</v>
          </cell>
        </row>
        <row r="3672">
          <cell r="J3672">
            <v>22389776</v>
          </cell>
          <cell r="O3672">
            <v>22389776</v>
          </cell>
          <cell r="P3672">
            <v>22389776</v>
          </cell>
          <cell r="Q3672">
            <v>22389776</v>
          </cell>
        </row>
        <row r="3673">
          <cell r="J3673">
            <v>22389776</v>
          </cell>
          <cell r="O3673">
            <v>22389776</v>
          </cell>
          <cell r="P3673">
            <v>22389776</v>
          </cell>
          <cell r="Q3673">
            <v>22389776</v>
          </cell>
        </row>
        <row r="3674">
          <cell r="J3674">
            <v>22389776</v>
          </cell>
          <cell r="O3674">
            <v>22389776</v>
          </cell>
          <cell r="P3674">
            <v>22389776</v>
          </cell>
          <cell r="Q3674">
            <v>22389776</v>
          </cell>
        </row>
        <row r="3675">
          <cell r="J3675">
            <v>22389776</v>
          </cell>
          <cell r="O3675">
            <v>22389776</v>
          </cell>
          <cell r="P3675">
            <v>22389776</v>
          </cell>
          <cell r="Q3675">
            <v>22389776</v>
          </cell>
        </row>
        <row r="3676">
          <cell r="J3676">
            <v>22389776</v>
          </cell>
          <cell r="O3676">
            <v>22389776</v>
          </cell>
          <cell r="P3676">
            <v>22389776</v>
          </cell>
          <cell r="Q3676">
            <v>22389776</v>
          </cell>
        </row>
        <row r="3677">
          <cell r="J3677">
            <v>22389776</v>
          </cell>
          <cell r="O3677">
            <v>22389776</v>
          </cell>
          <cell r="P3677">
            <v>22389776</v>
          </cell>
          <cell r="Q3677">
            <v>22389776</v>
          </cell>
        </row>
        <row r="3678">
          <cell r="J3678">
            <v>22389776</v>
          </cell>
          <cell r="O3678">
            <v>22389776</v>
          </cell>
          <cell r="P3678">
            <v>22389776</v>
          </cell>
          <cell r="Q3678">
            <v>22389776</v>
          </cell>
        </row>
        <row r="3679">
          <cell r="J3679">
            <v>22389776</v>
          </cell>
          <cell r="O3679">
            <v>22389776</v>
          </cell>
          <cell r="P3679">
            <v>22389776</v>
          </cell>
          <cell r="Q3679">
            <v>22389776</v>
          </cell>
        </row>
        <row r="3680">
          <cell r="J3680">
            <v>22389776</v>
          </cell>
          <cell r="O3680">
            <v>22389776</v>
          </cell>
          <cell r="P3680">
            <v>22389776</v>
          </cell>
          <cell r="Q3680">
            <v>22389776</v>
          </cell>
        </row>
        <row r="3681">
          <cell r="J3681">
            <v>22389776</v>
          </cell>
          <cell r="O3681">
            <v>22389776</v>
          </cell>
          <cell r="P3681">
            <v>22389776</v>
          </cell>
          <cell r="Q3681">
            <v>22389776</v>
          </cell>
        </row>
        <row r="3682">
          <cell r="J3682">
            <v>22389776</v>
          </cell>
          <cell r="O3682">
            <v>22389776</v>
          </cell>
          <cell r="P3682">
            <v>22389776</v>
          </cell>
          <cell r="Q3682">
            <v>22389776</v>
          </cell>
        </row>
        <row r="3683">
          <cell r="J3683">
            <v>22389776</v>
          </cell>
          <cell r="O3683">
            <v>22389776</v>
          </cell>
          <cell r="P3683">
            <v>22389776</v>
          </cell>
          <cell r="Q3683">
            <v>22389776</v>
          </cell>
        </row>
        <row r="3684">
          <cell r="J3684">
            <v>22389776</v>
          </cell>
          <cell r="O3684">
            <v>22389776</v>
          </cell>
          <cell r="P3684">
            <v>22389776</v>
          </cell>
          <cell r="Q3684">
            <v>22389776</v>
          </cell>
        </row>
        <row r="3685">
          <cell r="J3685">
            <v>22389776</v>
          </cell>
          <cell r="O3685">
            <v>22389776</v>
          </cell>
          <cell r="P3685">
            <v>22389776</v>
          </cell>
          <cell r="Q3685">
            <v>22389776</v>
          </cell>
        </row>
        <row r="3686">
          <cell r="J3686">
            <v>22389776</v>
          </cell>
          <cell r="O3686">
            <v>22389776</v>
          </cell>
          <cell r="P3686">
            <v>22389776</v>
          </cell>
          <cell r="Q3686">
            <v>22389776</v>
          </cell>
        </row>
        <row r="3687">
          <cell r="J3687">
            <v>22389776</v>
          </cell>
          <cell r="O3687">
            <v>22389776</v>
          </cell>
          <cell r="P3687">
            <v>22389776</v>
          </cell>
          <cell r="Q3687">
            <v>22389776</v>
          </cell>
        </row>
        <row r="3688">
          <cell r="J3688">
            <v>22389776</v>
          </cell>
          <cell r="O3688">
            <v>22389776</v>
          </cell>
          <cell r="P3688">
            <v>22389776</v>
          </cell>
          <cell r="Q3688">
            <v>22389776</v>
          </cell>
        </row>
        <row r="3689">
          <cell r="J3689">
            <v>22389776</v>
          </cell>
          <cell r="O3689">
            <v>22389776</v>
          </cell>
          <cell r="P3689">
            <v>22389776</v>
          </cell>
          <cell r="Q3689">
            <v>22389776</v>
          </cell>
        </row>
        <row r="3690">
          <cell r="J3690">
            <v>22389776</v>
          </cell>
          <cell r="O3690">
            <v>22389776</v>
          </cell>
          <cell r="P3690">
            <v>22389776</v>
          </cell>
          <cell r="Q3690">
            <v>22389776</v>
          </cell>
        </row>
        <row r="3691">
          <cell r="J3691">
            <v>22389776</v>
          </cell>
          <cell r="O3691">
            <v>22389776</v>
          </cell>
          <cell r="P3691">
            <v>22389776</v>
          </cell>
          <cell r="Q3691">
            <v>22389776</v>
          </cell>
        </row>
        <row r="3692">
          <cell r="J3692">
            <v>22389776</v>
          </cell>
          <cell r="O3692">
            <v>22389776</v>
          </cell>
          <cell r="P3692">
            <v>22389776</v>
          </cell>
          <cell r="Q3692">
            <v>22389776</v>
          </cell>
        </row>
        <row r="3693">
          <cell r="J3693">
            <v>22389776</v>
          </cell>
          <cell r="O3693">
            <v>22389776</v>
          </cell>
          <cell r="P3693">
            <v>22389776</v>
          </cell>
          <cell r="Q3693">
            <v>22389776</v>
          </cell>
        </row>
        <row r="3694">
          <cell r="J3694">
            <v>22389776</v>
          </cell>
          <cell r="O3694">
            <v>22389776</v>
          </cell>
          <cell r="P3694">
            <v>22389776</v>
          </cell>
          <cell r="Q3694">
            <v>22389776</v>
          </cell>
        </row>
        <row r="3695">
          <cell r="J3695">
            <v>22389776</v>
          </cell>
          <cell r="O3695">
            <v>22389776</v>
          </cell>
          <cell r="P3695">
            <v>22389776</v>
          </cell>
          <cell r="Q3695">
            <v>22389776</v>
          </cell>
        </row>
        <row r="3696">
          <cell r="J3696">
            <v>22389776</v>
          </cell>
          <cell r="O3696">
            <v>22389776</v>
          </cell>
          <cell r="P3696">
            <v>22389776</v>
          </cell>
          <cell r="Q3696">
            <v>22389776</v>
          </cell>
        </row>
        <row r="3697">
          <cell r="J3697">
            <v>22389776</v>
          </cell>
          <cell r="O3697">
            <v>22389776</v>
          </cell>
          <cell r="P3697">
            <v>22389776</v>
          </cell>
          <cell r="Q3697">
            <v>22389776</v>
          </cell>
        </row>
        <row r="3698">
          <cell r="J3698">
            <v>22389776</v>
          </cell>
          <cell r="O3698">
            <v>22389776</v>
          </cell>
          <cell r="P3698">
            <v>22389776</v>
          </cell>
          <cell r="Q3698">
            <v>22389776</v>
          </cell>
        </row>
        <row r="3699">
          <cell r="J3699">
            <v>22389776</v>
          </cell>
          <cell r="O3699">
            <v>22389776</v>
          </cell>
          <cell r="P3699">
            <v>22389776</v>
          </cell>
          <cell r="Q3699">
            <v>22389776</v>
          </cell>
        </row>
        <row r="3700">
          <cell r="J3700">
            <v>22389776</v>
          </cell>
          <cell r="O3700">
            <v>22389776</v>
          </cell>
          <cell r="P3700">
            <v>22389776</v>
          </cell>
          <cell r="Q3700">
            <v>22389776</v>
          </cell>
        </row>
        <row r="3701">
          <cell r="J3701">
            <v>22389776</v>
          </cell>
          <cell r="O3701">
            <v>22389776</v>
          </cell>
          <cell r="P3701">
            <v>22389776</v>
          </cell>
          <cell r="Q3701">
            <v>22389776</v>
          </cell>
        </row>
        <row r="3702">
          <cell r="J3702">
            <v>22389776</v>
          </cell>
          <cell r="O3702">
            <v>22389776</v>
          </cell>
          <cell r="P3702">
            <v>22389776</v>
          </cell>
          <cell r="Q3702">
            <v>22389776</v>
          </cell>
        </row>
        <row r="3703">
          <cell r="J3703">
            <v>22389776</v>
          </cell>
          <cell r="O3703">
            <v>22389776</v>
          </cell>
          <cell r="P3703">
            <v>22389776</v>
          </cell>
          <cell r="Q3703">
            <v>22389776</v>
          </cell>
        </row>
        <row r="3704">
          <cell r="J3704">
            <v>22389776</v>
          </cell>
          <cell r="O3704">
            <v>22389776</v>
          </cell>
          <cell r="P3704">
            <v>22389776</v>
          </cell>
          <cell r="Q3704">
            <v>22389776</v>
          </cell>
        </row>
        <row r="3705">
          <cell r="J3705">
            <v>22389776</v>
          </cell>
          <cell r="O3705">
            <v>22389776</v>
          </cell>
          <cell r="P3705">
            <v>22389776</v>
          </cell>
          <cell r="Q3705">
            <v>22389776</v>
          </cell>
        </row>
        <row r="3706">
          <cell r="J3706">
            <v>22389776</v>
          </cell>
          <cell r="O3706">
            <v>22389776</v>
          </cell>
          <cell r="P3706">
            <v>22389776</v>
          </cell>
          <cell r="Q3706">
            <v>22389776</v>
          </cell>
        </row>
        <row r="3707">
          <cell r="J3707">
            <v>22389776</v>
          </cell>
          <cell r="O3707">
            <v>22389776</v>
          </cell>
          <cell r="P3707">
            <v>22389776</v>
          </cell>
          <cell r="Q3707">
            <v>22389776</v>
          </cell>
        </row>
        <row r="3708">
          <cell r="J3708">
            <v>22389776</v>
          </cell>
          <cell r="O3708">
            <v>22389776</v>
          </cell>
          <cell r="P3708">
            <v>22389776</v>
          </cell>
          <cell r="Q3708">
            <v>22389776</v>
          </cell>
        </row>
        <row r="3709">
          <cell r="J3709">
            <v>22389776</v>
          </cell>
          <cell r="O3709">
            <v>22389776</v>
          </cell>
          <cell r="P3709">
            <v>22389776</v>
          </cell>
          <cell r="Q3709">
            <v>22389776</v>
          </cell>
        </row>
        <row r="3710">
          <cell r="J3710">
            <v>22389776</v>
          </cell>
          <cell r="O3710">
            <v>22389776</v>
          </cell>
          <cell r="P3710">
            <v>22389776</v>
          </cell>
          <cell r="Q3710">
            <v>22389776</v>
          </cell>
        </row>
        <row r="3711">
          <cell r="J3711">
            <v>22389776</v>
          </cell>
          <cell r="O3711">
            <v>22389776</v>
          </cell>
          <cell r="P3711">
            <v>22389776</v>
          </cell>
          <cell r="Q3711">
            <v>22389776</v>
          </cell>
        </row>
        <row r="3712">
          <cell r="J3712">
            <v>22389776</v>
          </cell>
          <cell r="O3712">
            <v>22389776</v>
          </cell>
          <cell r="P3712">
            <v>22389776</v>
          </cell>
          <cell r="Q3712">
            <v>22389776</v>
          </cell>
        </row>
        <row r="3713">
          <cell r="J3713">
            <v>22389776</v>
          </cell>
          <cell r="O3713">
            <v>22389776</v>
          </cell>
          <cell r="P3713">
            <v>22389776</v>
          </cell>
          <cell r="Q3713">
            <v>22389776</v>
          </cell>
        </row>
        <row r="3714">
          <cell r="J3714">
            <v>22389776</v>
          </cell>
          <cell r="O3714">
            <v>22389776</v>
          </cell>
          <cell r="P3714">
            <v>22389776</v>
          </cell>
          <cell r="Q3714">
            <v>22389776</v>
          </cell>
        </row>
        <row r="3715">
          <cell r="J3715">
            <v>22389776</v>
          </cell>
          <cell r="O3715">
            <v>22389776</v>
          </cell>
          <cell r="P3715">
            <v>22389776</v>
          </cell>
          <cell r="Q3715">
            <v>22389776</v>
          </cell>
        </row>
        <row r="3716">
          <cell r="J3716">
            <v>22389776</v>
          </cell>
          <cell r="O3716">
            <v>22389776</v>
          </cell>
          <cell r="P3716">
            <v>22389776</v>
          </cell>
          <cell r="Q3716">
            <v>22389776</v>
          </cell>
        </row>
        <row r="3717">
          <cell r="J3717">
            <v>22389776</v>
          </cell>
          <cell r="O3717">
            <v>22389776</v>
          </cell>
          <cell r="P3717">
            <v>22389776</v>
          </cell>
          <cell r="Q3717">
            <v>22389776</v>
          </cell>
        </row>
        <row r="3718">
          <cell r="J3718">
            <v>22389776</v>
          </cell>
          <cell r="O3718">
            <v>22389776</v>
          </cell>
          <cell r="P3718">
            <v>22389776</v>
          </cell>
          <cell r="Q3718">
            <v>22389776</v>
          </cell>
        </row>
        <row r="3719">
          <cell r="J3719">
            <v>22389776</v>
          </cell>
          <cell r="O3719">
            <v>22389776</v>
          </cell>
          <cell r="P3719">
            <v>22389776</v>
          </cell>
          <cell r="Q3719">
            <v>22389776</v>
          </cell>
        </row>
        <row r="3720">
          <cell r="J3720">
            <v>22389776</v>
          </cell>
          <cell r="O3720">
            <v>22389776</v>
          </cell>
          <cell r="P3720">
            <v>22389776</v>
          </cell>
          <cell r="Q3720">
            <v>22389776</v>
          </cell>
        </row>
        <row r="3721">
          <cell r="J3721">
            <v>22389776</v>
          </cell>
          <cell r="O3721">
            <v>22389776</v>
          </cell>
          <cell r="P3721">
            <v>22389776</v>
          </cell>
          <cell r="Q3721">
            <v>22389776</v>
          </cell>
        </row>
        <row r="3722">
          <cell r="J3722">
            <v>22389776</v>
          </cell>
          <cell r="O3722">
            <v>22389776</v>
          </cell>
          <cell r="P3722">
            <v>22389776</v>
          </cell>
          <cell r="Q3722">
            <v>22389776</v>
          </cell>
        </row>
        <row r="3723">
          <cell r="J3723">
            <v>22389776</v>
          </cell>
          <cell r="O3723">
            <v>22389776</v>
          </cell>
          <cell r="P3723">
            <v>22389776</v>
          </cell>
          <cell r="Q3723">
            <v>22389776</v>
          </cell>
        </row>
        <row r="3724">
          <cell r="J3724">
            <v>22389776</v>
          </cell>
          <cell r="O3724">
            <v>22389776</v>
          </cell>
          <cell r="P3724">
            <v>22389776</v>
          </cell>
          <cell r="Q3724">
            <v>22389776</v>
          </cell>
        </row>
        <row r="3725">
          <cell r="J3725">
            <v>22389776</v>
          </cell>
          <cell r="O3725">
            <v>22389776</v>
          </cell>
          <cell r="P3725">
            <v>22389776</v>
          </cell>
          <cell r="Q3725">
            <v>22389776</v>
          </cell>
        </row>
        <row r="3726">
          <cell r="J3726">
            <v>22389776</v>
          </cell>
          <cell r="O3726">
            <v>22389776</v>
          </cell>
          <cell r="P3726">
            <v>22389776</v>
          </cell>
          <cell r="Q3726">
            <v>22389776</v>
          </cell>
        </row>
        <row r="3727">
          <cell r="J3727">
            <v>22389776</v>
          </cell>
          <cell r="O3727">
            <v>22389776</v>
          </cell>
          <cell r="P3727">
            <v>22389776</v>
          </cell>
          <cell r="Q3727">
            <v>22389776</v>
          </cell>
        </row>
        <row r="3728">
          <cell r="J3728">
            <v>22389776</v>
          </cell>
          <cell r="O3728">
            <v>22389776</v>
          </cell>
          <cell r="P3728">
            <v>22389776</v>
          </cell>
          <cell r="Q3728">
            <v>22389776</v>
          </cell>
        </row>
        <row r="3729">
          <cell r="J3729">
            <v>22389776</v>
          </cell>
          <cell r="O3729">
            <v>22389776</v>
          </cell>
          <cell r="P3729">
            <v>22389776</v>
          </cell>
          <cell r="Q3729">
            <v>22389776</v>
          </cell>
        </row>
        <row r="3730">
          <cell r="J3730">
            <v>22389776</v>
          </cell>
          <cell r="O3730">
            <v>22389776</v>
          </cell>
          <cell r="P3730">
            <v>22389776</v>
          </cell>
          <cell r="Q3730">
            <v>22389776</v>
          </cell>
        </row>
        <row r="3731">
          <cell r="J3731">
            <v>22389776</v>
          </cell>
          <cell r="O3731">
            <v>22389776</v>
          </cell>
          <cell r="P3731">
            <v>22389776</v>
          </cell>
          <cell r="Q3731">
            <v>22389776</v>
          </cell>
        </row>
        <row r="3732">
          <cell r="J3732">
            <v>22389776</v>
          </cell>
          <cell r="O3732">
            <v>22389776</v>
          </cell>
          <cell r="P3732">
            <v>22389776</v>
          </cell>
          <cell r="Q3732">
            <v>22389776</v>
          </cell>
        </row>
        <row r="3733">
          <cell r="J3733">
            <v>22389776</v>
          </cell>
          <cell r="O3733">
            <v>22389776</v>
          </cell>
          <cell r="P3733">
            <v>22389776</v>
          </cell>
          <cell r="Q3733">
            <v>22389776</v>
          </cell>
        </row>
        <row r="3734">
          <cell r="J3734">
            <v>22389776</v>
          </cell>
          <cell r="O3734">
            <v>22389776</v>
          </cell>
          <cell r="P3734">
            <v>22389776</v>
          </cell>
          <cell r="Q3734">
            <v>22389776</v>
          </cell>
        </row>
        <row r="3735">
          <cell r="J3735">
            <v>22389776</v>
          </cell>
          <cell r="O3735">
            <v>22389776</v>
          </cell>
          <cell r="P3735">
            <v>22389776</v>
          </cell>
          <cell r="Q3735">
            <v>22389776</v>
          </cell>
        </row>
        <row r="3736">
          <cell r="J3736">
            <v>22389776</v>
          </cell>
          <cell r="O3736">
            <v>22389776</v>
          </cell>
          <cell r="P3736">
            <v>22389776</v>
          </cell>
          <cell r="Q3736">
            <v>22389776</v>
          </cell>
        </row>
        <row r="3737">
          <cell r="J3737">
            <v>22389776</v>
          </cell>
          <cell r="O3737">
            <v>22389776</v>
          </cell>
          <cell r="P3737">
            <v>22389776</v>
          </cell>
          <cell r="Q3737">
            <v>22389776</v>
          </cell>
        </row>
        <row r="3738">
          <cell r="J3738">
            <v>22389776</v>
          </cell>
          <cell r="O3738">
            <v>22389776</v>
          </cell>
          <cell r="P3738">
            <v>22389776</v>
          </cell>
          <cell r="Q3738">
            <v>22389776</v>
          </cell>
        </row>
        <row r="3739">
          <cell r="J3739">
            <v>22389776</v>
          </cell>
          <cell r="O3739">
            <v>22389776</v>
          </cell>
          <cell r="P3739">
            <v>22389776</v>
          </cell>
          <cell r="Q3739">
            <v>22389776</v>
          </cell>
        </row>
        <row r="3740">
          <cell r="J3740">
            <v>22389776</v>
          </cell>
          <cell r="O3740">
            <v>22389776</v>
          </cell>
          <cell r="P3740">
            <v>22389776</v>
          </cell>
          <cell r="Q3740">
            <v>22389776</v>
          </cell>
        </row>
        <row r="3741">
          <cell r="J3741">
            <v>22389776</v>
          </cell>
          <cell r="O3741">
            <v>22389776</v>
          </cell>
          <cell r="P3741">
            <v>22389776</v>
          </cell>
          <cell r="Q3741">
            <v>22389776</v>
          </cell>
        </row>
        <row r="3742">
          <cell r="J3742">
            <v>22389776</v>
          </cell>
          <cell r="O3742">
            <v>22389776</v>
          </cell>
          <cell r="P3742">
            <v>22389776</v>
          </cell>
          <cell r="Q3742">
            <v>22389776</v>
          </cell>
        </row>
        <row r="3743">
          <cell r="J3743">
            <v>22389776</v>
          </cell>
          <cell r="O3743">
            <v>22389776</v>
          </cell>
          <cell r="P3743">
            <v>22389776</v>
          </cell>
          <cell r="Q3743">
            <v>22389776</v>
          </cell>
        </row>
        <row r="3744">
          <cell r="J3744">
            <v>22389776</v>
          </cell>
          <cell r="O3744">
            <v>22389776</v>
          </cell>
          <cell r="P3744">
            <v>22389776</v>
          </cell>
          <cell r="Q3744">
            <v>22389776</v>
          </cell>
        </row>
        <row r="3745">
          <cell r="J3745">
            <v>22389776</v>
          </cell>
          <cell r="O3745">
            <v>22389776</v>
          </cell>
          <cell r="P3745">
            <v>22389776</v>
          </cell>
          <cell r="Q3745">
            <v>22389776</v>
          </cell>
        </row>
        <row r="3746">
          <cell r="J3746">
            <v>22389776</v>
          </cell>
          <cell r="O3746">
            <v>22389776</v>
          </cell>
          <cell r="P3746">
            <v>22389776</v>
          </cell>
          <cell r="Q3746">
            <v>22389776</v>
          </cell>
        </row>
        <row r="3747">
          <cell r="J3747">
            <v>22389776</v>
          </cell>
          <cell r="O3747">
            <v>22389776</v>
          </cell>
          <cell r="P3747">
            <v>22389776</v>
          </cell>
          <cell r="Q3747">
            <v>22389776</v>
          </cell>
        </row>
        <row r="3748">
          <cell r="J3748">
            <v>22389776</v>
          </cell>
          <cell r="O3748">
            <v>22389776</v>
          </cell>
          <cell r="P3748">
            <v>22389776</v>
          </cell>
          <cell r="Q3748">
            <v>22389776</v>
          </cell>
        </row>
        <row r="3749">
          <cell r="J3749">
            <v>22389776</v>
          </cell>
          <cell r="O3749">
            <v>22389776</v>
          </cell>
          <cell r="P3749">
            <v>22389776</v>
          </cell>
          <cell r="Q3749">
            <v>22389776</v>
          </cell>
        </row>
        <row r="3750">
          <cell r="J3750">
            <v>22389776</v>
          </cell>
          <cell r="O3750">
            <v>22389776</v>
          </cell>
          <cell r="P3750">
            <v>22389776</v>
          </cell>
          <cell r="Q3750">
            <v>22389776</v>
          </cell>
        </row>
        <row r="3751">
          <cell r="J3751">
            <v>22389776</v>
          </cell>
          <cell r="O3751">
            <v>22389776</v>
          </cell>
          <cell r="P3751">
            <v>22389776</v>
          </cell>
          <cell r="Q3751">
            <v>22389776</v>
          </cell>
        </row>
        <row r="3752">
          <cell r="J3752">
            <v>22389776</v>
          </cell>
          <cell r="O3752">
            <v>22389776</v>
          </cell>
          <cell r="P3752">
            <v>22389776</v>
          </cell>
          <cell r="Q3752">
            <v>22389776</v>
          </cell>
        </row>
        <row r="3753">
          <cell r="J3753">
            <v>22389776</v>
          </cell>
          <cell r="O3753">
            <v>22389776</v>
          </cell>
          <cell r="P3753">
            <v>22389776</v>
          </cell>
          <cell r="Q3753">
            <v>22389776</v>
          </cell>
        </row>
        <row r="3754">
          <cell r="J3754">
            <v>22389776</v>
          </cell>
          <cell r="O3754">
            <v>22389776</v>
          </cell>
          <cell r="P3754">
            <v>22389776</v>
          </cell>
          <cell r="Q3754">
            <v>22389776</v>
          </cell>
        </row>
        <row r="3755">
          <cell r="J3755">
            <v>22389776</v>
          </cell>
          <cell r="O3755">
            <v>22389776</v>
          </cell>
          <cell r="P3755">
            <v>22389776</v>
          </cell>
          <cell r="Q3755">
            <v>22389776</v>
          </cell>
        </row>
        <row r="3756">
          <cell r="J3756">
            <v>22389776</v>
          </cell>
          <cell r="O3756">
            <v>22389776</v>
          </cell>
          <cell r="P3756">
            <v>22389776</v>
          </cell>
          <cell r="Q3756">
            <v>22389776</v>
          </cell>
        </row>
        <row r="3757">
          <cell r="J3757">
            <v>22389776</v>
          </cell>
          <cell r="O3757">
            <v>22389776</v>
          </cell>
          <cell r="P3757">
            <v>22389776</v>
          </cell>
          <cell r="Q3757">
            <v>22389776</v>
          </cell>
        </row>
        <row r="3758">
          <cell r="J3758">
            <v>22389776</v>
          </cell>
          <cell r="O3758">
            <v>22389776</v>
          </cell>
          <cell r="P3758">
            <v>22389776</v>
          </cell>
          <cell r="Q3758">
            <v>22389776</v>
          </cell>
        </row>
        <row r="3759">
          <cell r="J3759">
            <v>22389776</v>
          </cell>
          <cell r="O3759">
            <v>22389776</v>
          </cell>
          <cell r="P3759">
            <v>22389776</v>
          </cell>
          <cell r="Q3759">
            <v>22389776</v>
          </cell>
        </row>
        <row r="3760">
          <cell r="J3760">
            <v>22389776</v>
          </cell>
          <cell r="O3760">
            <v>22389776</v>
          </cell>
          <cell r="P3760">
            <v>22389776</v>
          </cell>
          <cell r="Q3760">
            <v>22389776</v>
          </cell>
        </row>
        <row r="3761">
          <cell r="J3761">
            <v>22389776</v>
          </cell>
          <cell r="O3761">
            <v>22389776</v>
          </cell>
          <cell r="P3761">
            <v>22389776</v>
          </cell>
          <cell r="Q3761">
            <v>22389776</v>
          </cell>
        </row>
        <row r="3762">
          <cell r="J3762">
            <v>22389776</v>
          </cell>
          <cell r="O3762">
            <v>22389776</v>
          </cell>
          <cell r="P3762">
            <v>22389776</v>
          </cell>
          <cell r="Q3762">
            <v>22389776</v>
          </cell>
        </row>
        <row r="3763">
          <cell r="J3763">
            <v>22389776</v>
          </cell>
          <cell r="O3763">
            <v>22389776</v>
          </cell>
          <cell r="P3763">
            <v>22389776</v>
          </cell>
          <cell r="Q3763">
            <v>22389776</v>
          </cell>
        </row>
        <row r="3764">
          <cell r="J3764">
            <v>22389776</v>
          </cell>
          <cell r="O3764">
            <v>22389776</v>
          </cell>
          <cell r="P3764">
            <v>22389776</v>
          </cell>
          <cell r="Q3764">
            <v>22389776</v>
          </cell>
        </row>
        <row r="3765">
          <cell r="J3765">
            <v>22389776</v>
          </cell>
          <cell r="O3765">
            <v>22389776</v>
          </cell>
          <cell r="P3765">
            <v>22389776</v>
          </cell>
          <cell r="Q3765">
            <v>22389776</v>
          </cell>
        </row>
        <row r="3766">
          <cell r="J3766">
            <v>22389776</v>
          </cell>
          <cell r="O3766">
            <v>22389776</v>
          </cell>
          <cell r="P3766">
            <v>22389776</v>
          </cell>
          <cell r="Q3766">
            <v>22389776</v>
          </cell>
        </row>
        <row r="3767">
          <cell r="J3767">
            <v>22389776</v>
          </cell>
          <cell r="O3767">
            <v>22389776</v>
          </cell>
          <cell r="P3767">
            <v>22389776</v>
          </cell>
          <cell r="Q3767">
            <v>22389776</v>
          </cell>
        </row>
        <row r="3768">
          <cell r="J3768">
            <v>22389776</v>
          </cell>
          <cell r="O3768">
            <v>22389776</v>
          </cell>
          <cell r="P3768">
            <v>22389776</v>
          </cell>
          <cell r="Q3768">
            <v>22389776</v>
          </cell>
        </row>
        <row r="3769">
          <cell r="J3769">
            <v>22389776</v>
          </cell>
          <cell r="O3769">
            <v>22389776</v>
          </cell>
          <cell r="P3769">
            <v>22389776</v>
          </cell>
          <cell r="Q3769">
            <v>22389776</v>
          </cell>
        </row>
        <row r="3770">
          <cell r="J3770">
            <v>22389776</v>
          </cell>
          <cell r="O3770">
            <v>22389776</v>
          </cell>
          <cell r="P3770">
            <v>22389776</v>
          </cell>
          <cell r="Q3770">
            <v>22389776</v>
          </cell>
        </row>
        <row r="3771">
          <cell r="J3771">
            <v>22389776</v>
          </cell>
          <cell r="O3771">
            <v>22389776</v>
          </cell>
          <cell r="P3771">
            <v>22389776</v>
          </cell>
          <cell r="Q3771">
            <v>22389776</v>
          </cell>
        </row>
        <row r="3772">
          <cell r="J3772">
            <v>22389776</v>
          </cell>
          <cell r="O3772">
            <v>22389776</v>
          </cell>
          <cell r="P3772">
            <v>22389776</v>
          </cell>
          <cell r="Q3772">
            <v>22389776</v>
          </cell>
        </row>
        <row r="3773">
          <cell r="J3773">
            <v>22389776</v>
          </cell>
          <cell r="O3773">
            <v>22389776</v>
          </cell>
          <cell r="P3773">
            <v>22389776</v>
          </cell>
          <cell r="Q3773">
            <v>22389776</v>
          </cell>
        </row>
        <row r="3774">
          <cell r="J3774">
            <v>22389776</v>
          </cell>
          <cell r="O3774">
            <v>22389776</v>
          </cell>
          <cell r="P3774">
            <v>22389776</v>
          </cell>
          <cell r="Q3774">
            <v>22389776</v>
          </cell>
        </row>
        <row r="3775">
          <cell r="J3775">
            <v>22389776</v>
          </cell>
          <cell r="O3775">
            <v>22389776</v>
          </cell>
          <cell r="P3775">
            <v>22389776</v>
          </cell>
          <cell r="Q3775">
            <v>22389776</v>
          </cell>
        </row>
        <row r="3776">
          <cell r="J3776">
            <v>22389776</v>
          </cell>
          <cell r="O3776">
            <v>22389776</v>
          </cell>
          <cell r="P3776">
            <v>22389776</v>
          </cell>
          <cell r="Q3776">
            <v>22389776</v>
          </cell>
        </row>
        <row r="3777">
          <cell r="J3777">
            <v>22389776</v>
          </cell>
          <cell r="O3777">
            <v>22389776</v>
          </cell>
          <cell r="P3777">
            <v>22389776</v>
          </cell>
          <cell r="Q3777">
            <v>22389776</v>
          </cell>
        </row>
        <row r="3778">
          <cell r="J3778">
            <v>22389776</v>
          </cell>
          <cell r="O3778">
            <v>22389776</v>
          </cell>
          <cell r="P3778">
            <v>22389776</v>
          </cell>
          <cell r="Q3778">
            <v>22389776</v>
          </cell>
        </row>
        <row r="3779">
          <cell r="J3779">
            <v>22389776</v>
          </cell>
          <cell r="O3779">
            <v>22389776</v>
          </cell>
          <cell r="P3779">
            <v>22389776</v>
          </cell>
          <cell r="Q3779">
            <v>22389776</v>
          </cell>
        </row>
        <row r="3780">
          <cell r="J3780">
            <v>22389776</v>
          </cell>
          <cell r="O3780">
            <v>22389776</v>
          </cell>
          <cell r="P3780">
            <v>22389776</v>
          </cell>
          <cell r="Q3780">
            <v>22389776</v>
          </cell>
        </row>
        <row r="3781">
          <cell r="J3781">
            <v>22389776</v>
          </cell>
          <cell r="O3781">
            <v>22389776</v>
          </cell>
          <cell r="P3781">
            <v>22389776</v>
          </cell>
          <cell r="Q3781">
            <v>22389776</v>
          </cell>
        </row>
        <row r="3782">
          <cell r="J3782">
            <v>22389776</v>
          </cell>
          <cell r="O3782">
            <v>22389776</v>
          </cell>
          <cell r="P3782">
            <v>22389776</v>
          </cell>
          <cell r="Q3782">
            <v>22389776</v>
          </cell>
        </row>
        <row r="3783">
          <cell r="J3783">
            <v>22389776</v>
          </cell>
          <cell r="O3783">
            <v>22389776</v>
          </cell>
          <cell r="P3783">
            <v>22389776</v>
          </cell>
          <cell r="Q3783">
            <v>22389776</v>
          </cell>
        </row>
        <row r="3784">
          <cell r="J3784">
            <v>22389776</v>
          </cell>
          <cell r="O3784">
            <v>22389776</v>
          </cell>
          <cell r="P3784">
            <v>22389776</v>
          </cell>
          <cell r="Q3784">
            <v>22389776</v>
          </cell>
        </row>
        <row r="3785">
          <cell r="J3785">
            <v>22389776</v>
          </cell>
          <cell r="O3785">
            <v>22389776</v>
          </cell>
          <cell r="P3785">
            <v>22389776</v>
          </cell>
          <cell r="Q3785">
            <v>22389776</v>
          </cell>
        </row>
        <row r="3786">
          <cell r="J3786">
            <v>22389776</v>
          </cell>
          <cell r="O3786">
            <v>22389776</v>
          </cell>
          <cell r="P3786">
            <v>22389776</v>
          </cell>
          <cell r="Q3786">
            <v>22389776</v>
          </cell>
        </row>
        <row r="3787">
          <cell r="J3787">
            <v>22389776</v>
          </cell>
          <cell r="O3787">
            <v>22389776</v>
          </cell>
          <cell r="P3787">
            <v>22389776</v>
          </cell>
          <cell r="Q3787">
            <v>22389776</v>
          </cell>
        </row>
        <row r="3788">
          <cell r="J3788">
            <v>22389776</v>
          </cell>
          <cell r="O3788">
            <v>22389776</v>
          </cell>
          <cell r="P3788">
            <v>22389776</v>
          </cell>
          <cell r="Q3788">
            <v>22389776</v>
          </cell>
        </row>
        <row r="3789">
          <cell r="J3789">
            <v>22389776</v>
          </cell>
          <cell r="O3789">
            <v>22389776</v>
          </cell>
          <cell r="P3789">
            <v>22389776</v>
          </cell>
          <cell r="Q3789">
            <v>22389776</v>
          </cell>
        </row>
        <row r="3790">
          <cell r="J3790">
            <v>22389776</v>
          </cell>
          <cell r="O3790">
            <v>22389776</v>
          </cell>
          <cell r="P3790">
            <v>22389776</v>
          </cell>
          <cell r="Q3790">
            <v>22389776</v>
          </cell>
        </row>
        <row r="3791">
          <cell r="J3791">
            <v>22389776</v>
          </cell>
          <cell r="O3791">
            <v>22389776</v>
          </cell>
          <cell r="P3791">
            <v>22389776</v>
          </cell>
          <cell r="Q3791">
            <v>22389776</v>
          </cell>
        </row>
        <row r="3792">
          <cell r="J3792">
            <v>22389776</v>
          </cell>
          <cell r="O3792">
            <v>22389776</v>
          </cell>
          <cell r="P3792">
            <v>22389776</v>
          </cell>
          <cell r="Q3792">
            <v>22389776</v>
          </cell>
        </row>
        <row r="3793">
          <cell r="J3793">
            <v>22389776</v>
          </cell>
          <cell r="O3793">
            <v>22389776</v>
          </cell>
          <cell r="P3793">
            <v>22389776</v>
          </cell>
          <cell r="Q3793">
            <v>22389776</v>
          </cell>
        </row>
        <row r="3794">
          <cell r="J3794">
            <v>22389776</v>
          </cell>
          <cell r="O3794">
            <v>22389776</v>
          </cell>
          <cell r="P3794">
            <v>22389776</v>
          </cell>
          <cell r="Q3794">
            <v>22389776</v>
          </cell>
        </row>
        <row r="3795">
          <cell r="J3795">
            <v>22389776</v>
          </cell>
          <cell r="O3795">
            <v>22389776</v>
          </cell>
          <cell r="P3795">
            <v>22389776</v>
          </cell>
          <cell r="Q3795">
            <v>22389776</v>
          </cell>
        </row>
        <row r="3796">
          <cell r="J3796">
            <v>22389776</v>
          </cell>
          <cell r="O3796">
            <v>22389776</v>
          </cell>
          <cell r="P3796">
            <v>22389776</v>
          </cell>
          <cell r="Q3796">
            <v>22389776</v>
          </cell>
        </row>
        <row r="3797">
          <cell r="J3797">
            <v>22389776</v>
          </cell>
          <cell r="O3797">
            <v>22389776</v>
          </cell>
          <cell r="P3797">
            <v>22389776</v>
          </cell>
          <cell r="Q3797">
            <v>22389776</v>
          </cell>
        </row>
        <row r="3798">
          <cell r="J3798">
            <v>22389776</v>
          </cell>
          <cell r="O3798">
            <v>22389776</v>
          </cell>
          <cell r="P3798">
            <v>22389776</v>
          </cell>
          <cell r="Q3798">
            <v>22389776</v>
          </cell>
        </row>
        <row r="3799">
          <cell r="J3799">
            <v>22389776</v>
          </cell>
          <cell r="O3799">
            <v>22389776</v>
          </cell>
          <cell r="P3799">
            <v>22389776</v>
          </cell>
          <cell r="Q3799">
            <v>22389776</v>
          </cell>
        </row>
        <row r="3800">
          <cell r="J3800">
            <v>22389776</v>
          </cell>
          <cell r="O3800">
            <v>22389776</v>
          </cell>
          <cell r="P3800">
            <v>22389776</v>
          </cell>
          <cell r="Q3800">
            <v>22389776</v>
          </cell>
        </row>
        <row r="3801">
          <cell r="J3801">
            <v>22389776</v>
          </cell>
          <cell r="O3801">
            <v>22389776</v>
          </cell>
          <cell r="P3801">
            <v>22389776</v>
          </cell>
          <cell r="Q3801">
            <v>22389776</v>
          </cell>
        </row>
        <row r="3802">
          <cell r="J3802">
            <v>22389776</v>
          </cell>
          <cell r="O3802">
            <v>22389776</v>
          </cell>
          <cell r="P3802">
            <v>22389776</v>
          </cell>
          <cell r="Q3802">
            <v>22389776</v>
          </cell>
        </row>
        <row r="3803">
          <cell r="J3803">
            <v>22389776</v>
          </cell>
          <cell r="O3803">
            <v>22389776</v>
          </cell>
          <cell r="P3803">
            <v>22389776</v>
          </cell>
          <cell r="Q3803">
            <v>22389776</v>
          </cell>
        </row>
        <row r="3804">
          <cell r="J3804">
            <v>22389776</v>
          </cell>
          <cell r="O3804">
            <v>22389776</v>
          </cell>
          <cell r="P3804">
            <v>22389776</v>
          </cell>
          <cell r="Q3804">
            <v>22389776</v>
          </cell>
        </row>
        <row r="3805">
          <cell r="J3805">
            <v>22389776</v>
          </cell>
          <cell r="O3805">
            <v>22389776</v>
          </cell>
          <cell r="P3805">
            <v>22389776</v>
          </cell>
          <cell r="Q3805">
            <v>22389776</v>
          </cell>
        </row>
        <row r="3806">
          <cell r="J3806">
            <v>22389776</v>
          </cell>
          <cell r="O3806">
            <v>22389776</v>
          </cell>
          <cell r="P3806">
            <v>22389776</v>
          </cell>
          <cell r="Q3806">
            <v>22389776</v>
          </cell>
        </row>
        <row r="3807">
          <cell r="J3807">
            <v>22389776</v>
          </cell>
          <cell r="O3807">
            <v>22389776</v>
          </cell>
          <cell r="P3807">
            <v>22389776</v>
          </cell>
          <cell r="Q3807">
            <v>22389776</v>
          </cell>
        </row>
        <row r="3808">
          <cell r="J3808">
            <v>22389776</v>
          </cell>
          <cell r="O3808">
            <v>22389776</v>
          </cell>
          <cell r="P3808">
            <v>22389776</v>
          </cell>
          <cell r="Q3808">
            <v>22389776</v>
          </cell>
        </row>
        <row r="3809">
          <cell r="J3809">
            <v>22389776</v>
          </cell>
          <cell r="O3809">
            <v>22389776</v>
          </cell>
          <cell r="P3809">
            <v>22389776</v>
          </cell>
          <cell r="Q3809">
            <v>22389776</v>
          </cell>
        </row>
        <row r="3810">
          <cell r="J3810">
            <v>22389776</v>
          </cell>
          <cell r="O3810">
            <v>22389776</v>
          </cell>
          <cell r="P3810">
            <v>22389776</v>
          </cell>
          <cell r="Q3810">
            <v>22389776</v>
          </cell>
        </row>
        <row r="3811">
          <cell r="J3811">
            <v>22389776</v>
          </cell>
          <cell r="O3811">
            <v>22389776</v>
          </cell>
          <cell r="P3811">
            <v>22389776</v>
          </cell>
          <cell r="Q3811">
            <v>22389776</v>
          </cell>
        </row>
        <row r="3812">
          <cell r="J3812">
            <v>22389776</v>
          </cell>
          <cell r="O3812">
            <v>22389776</v>
          </cell>
          <cell r="P3812">
            <v>22389776</v>
          </cell>
          <cell r="Q3812">
            <v>22389776</v>
          </cell>
        </row>
        <row r="3813">
          <cell r="J3813">
            <v>22389776</v>
          </cell>
          <cell r="O3813">
            <v>22389776</v>
          </cell>
          <cell r="P3813">
            <v>22389776</v>
          </cell>
          <cell r="Q3813">
            <v>22389776</v>
          </cell>
        </row>
        <row r="3814">
          <cell r="J3814">
            <v>22389776</v>
          </cell>
          <cell r="O3814">
            <v>22389776</v>
          </cell>
          <cell r="P3814">
            <v>22389776</v>
          </cell>
          <cell r="Q3814">
            <v>22389776</v>
          </cell>
        </row>
        <row r="3815">
          <cell r="J3815">
            <v>22389776</v>
          </cell>
          <cell r="O3815">
            <v>22389776</v>
          </cell>
          <cell r="P3815">
            <v>22389776</v>
          </cell>
          <cell r="Q3815">
            <v>22389776</v>
          </cell>
        </row>
        <row r="3816">
          <cell r="J3816">
            <v>22389776</v>
          </cell>
          <cell r="O3816">
            <v>22389776</v>
          </cell>
          <cell r="P3816">
            <v>22389776</v>
          </cell>
          <cell r="Q3816">
            <v>22389776</v>
          </cell>
        </row>
        <row r="3817">
          <cell r="J3817">
            <v>22389776</v>
          </cell>
          <cell r="O3817">
            <v>22389776</v>
          </cell>
          <cell r="P3817">
            <v>22389776</v>
          </cell>
          <cell r="Q3817">
            <v>22389776</v>
          </cell>
        </row>
        <row r="3818">
          <cell r="J3818">
            <v>22389776</v>
          </cell>
          <cell r="O3818">
            <v>22389776</v>
          </cell>
          <cell r="P3818">
            <v>22389776</v>
          </cell>
          <cell r="Q3818">
            <v>22389776</v>
          </cell>
        </row>
        <row r="3819">
          <cell r="J3819">
            <v>22389776</v>
          </cell>
          <cell r="O3819">
            <v>22389776</v>
          </cell>
          <cell r="P3819">
            <v>22389776</v>
          </cell>
          <cell r="Q3819">
            <v>22389776</v>
          </cell>
        </row>
        <row r="3820">
          <cell r="J3820">
            <v>22389776</v>
          </cell>
          <cell r="O3820">
            <v>22389776</v>
          </cell>
          <cell r="P3820">
            <v>22389776</v>
          </cell>
          <cell r="Q3820">
            <v>22389776</v>
          </cell>
        </row>
        <row r="3821">
          <cell r="J3821">
            <v>22389776</v>
          </cell>
          <cell r="O3821">
            <v>22389776</v>
          </cell>
          <cell r="P3821">
            <v>22389776</v>
          </cell>
          <cell r="Q3821">
            <v>22389776</v>
          </cell>
        </row>
        <row r="3822">
          <cell r="J3822">
            <v>22389776</v>
          </cell>
          <cell r="O3822">
            <v>22389776</v>
          </cell>
          <cell r="P3822">
            <v>22389776</v>
          </cell>
          <cell r="Q3822">
            <v>22389776</v>
          </cell>
        </row>
        <row r="3823">
          <cell r="J3823">
            <v>22389776</v>
          </cell>
          <cell r="O3823">
            <v>22389776</v>
          </cell>
          <cell r="P3823">
            <v>22389776</v>
          </cell>
          <cell r="Q3823">
            <v>22389776</v>
          </cell>
        </row>
        <row r="3824">
          <cell r="J3824">
            <v>22389776</v>
          </cell>
          <cell r="O3824">
            <v>22389776</v>
          </cell>
          <cell r="P3824">
            <v>22389776</v>
          </cell>
          <cell r="Q3824">
            <v>22389776</v>
          </cell>
        </row>
        <row r="3825">
          <cell r="J3825">
            <v>22389776</v>
          </cell>
          <cell r="O3825">
            <v>22389776</v>
          </cell>
          <cell r="P3825">
            <v>22389776</v>
          </cell>
          <cell r="Q3825">
            <v>22389776</v>
          </cell>
        </row>
        <row r="3826">
          <cell r="J3826">
            <v>22389776</v>
          </cell>
          <cell r="O3826">
            <v>22389776</v>
          </cell>
          <cell r="P3826">
            <v>22389776</v>
          </cell>
          <cell r="Q3826">
            <v>22389776</v>
          </cell>
        </row>
        <row r="3827">
          <cell r="J3827">
            <v>22389776</v>
          </cell>
          <cell r="O3827">
            <v>22389776</v>
          </cell>
          <cell r="P3827">
            <v>22389776</v>
          </cell>
          <cell r="Q3827">
            <v>22389776</v>
          </cell>
        </row>
        <row r="3828">
          <cell r="J3828">
            <v>22389776</v>
          </cell>
          <cell r="O3828">
            <v>22389776</v>
          </cell>
          <cell r="P3828">
            <v>22389776</v>
          </cell>
          <cell r="Q3828">
            <v>22389776</v>
          </cell>
        </row>
        <row r="3829">
          <cell r="J3829">
            <v>22389776</v>
          </cell>
          <cell r="O3829">
            <v>22389776</v>
          </cell>
          <cell r="P3829">
            <v>22389776</v>
          </cell>
          <cell r="Q3829">
            <v>22389776</v>
          </cell>
        </row>
        <row r="3830">
          <cell r="J3830">
            <v>22389776</v>
          </cell>
          <cell r="O3830">
            <v>22389776</v>
          </cell>
          <cell r="P3830">
            <v>22389776</v>
          </cell>
          <cell r="Q3830">
            <v>22389776</v>
          </cell>
        </row>
        <row r="3831">
          <cell r="J3831">
            <v>22389776</v>
          </cell>
          <cell r="O3831">
            <v>22389776</v>
          </cell>
          <cell r="P3831">
            <v>22389776</v>
          </cell>
          <cell r="Q3831">
            <v>22389776</v>
          </cell>
        </row>
        <row r="3832">
          <cell r="J3832">
            <v>22389776</v>
          </cell>
          <cell r="O3832">
            <v>22389776</v>
          </cell>
          <cell r="P3832">
            <v>22389776</v>
          </cell>
          <cell r="Q3832">
            <v>22389776</v>
          </cell>
        </row>
        <row r="3833">
          <cell r="J3833">
            <v>22389776</v>
          </cell>
          <cell r="O3833">
            <v>22389776</v>
          </cell>
          <cell r="P3833">
            <v>22389776</v>
          </cell>
          <cell r="Q3833">
            <v>22389776</v>
          </cell>
        </row>
        <row r="3834">
          <cell r="J3834">
            <v>22389776</v>
          </cell>
          <cell r="O3834">
            <v>22389776</v>
          </cell>
          <cell r="P3834">
            <v>22389776</v>
          </cell>
          <cell r="Q3834">
            <v>22389776</v>
          </cell>
        </row>
        <row r="3835">
          <cell r="J3835">
            <v>22389776</v>
          </cell>
          <cell r="O3835">
            <v>22389776</v>
          </cell>
          <cell r="P3835">
            <v>22389776</v>
          </cell>
          <cell r="Q3835">
            <v>22389776</v>
          </cell>
        </row>
        <row r="3836">
          <cell r="J3836">
            <v>22389776</v>
          </cell>
          <cell r="O3836">
            <v>22389776</v>
          </cell>
          <cell r="P3836">
            <v>22389776</v>
          </cell>
          <cell r="Q3836">
            <v>22389776</v>
          </cell>
        </row>
        <row r="3837">
          <cell r="J3837">
            <v>22389776</v>
          </cell>
          <cell r="O3837">
            <v>22389776</v>
          </cell>
          <cell r="P3837">
            <v>22389776</v>
          </cell>
          <cell r="Q3837">
            <v>22389776</v>
          </cell>
        </row>
        <row r="3838">
          <cell r="J3838">
            <v>22389776</v>
          </cell>
          <cell r="O3838">
            <v>22389776</v>
          </cell>
          <cell r="P3838">
            <v>22389776</v>
          </cell>
          <cell r="Q3838">
            <v>22389776</v>
          </cell>
        </row>
        <row r="3839">
          <cell r="J3839">
            <v>22389776</v>
          </cell>
          <cell r="O3839">
            <v>22389776</v>
          </cell>
          <cell r="P3839">
            <v>22389776</v>
          </cell>
          <cell r="Q3839">
            <v>22389776</v>
          </cell>
        </row>
        <row r="3840">
          <cell r="J3840">
            <v>22389776</v>
          </cell>
          <cell r="O3840">
            <v>22389776</v>
          </cell>
          <cell r="P3840">
            <v>22389776</v>
          </cell>
          <cell r="Q3840">
            <v>22389776</v>
          </cell>
        </row>
        <row r="3841">
          <cell r="J3841">
            <v>22389776</v>
          </cell>
          <cell r="O3841">
            <v>22389776</v>
          </cell>
          <cell r="P3841">
            <v>22389776</v>
          </cell>
          <cell r="Q3841">
            <v>22389776</v>
          </cell>
        </row>
        <row r="3842">
          <cell r="J3842">
            <v>22389776</v>
          </cell>
          <cell r="O3842">
            <v>22389776</v>
          </cell>
          <cell r="P3842">
            <v>22389776</v>
          </cell>
          <cell r="Q3842">
            <v>22389776</v>
          </cell>
        </row>
        <row r="3843">
          <cell r="J3843">
            <v>22389776</v>
          </cell>
          <cell r="O3843">
            <v>22389776</v>
          </cell>
          <cell r="P3843">
            <v>22389776</v>
          </cell>
          <cell r="Q3843">
            <v>22389776</v>
          </cell>
        </row>
        <row r="3844">
          <cell r="J3844">
            <v>22389776</v>
          </cell>
          <cell r="O3844">
            <v>22389776</v>
          </cell>
          <cell r="P3844">
            <v>22389776</v>
          </cell>
          <cell r="Q3844">
            <v>22389776</v>
          </cell>
        </row>
        <row r="3845">
          <cell r="J3845">
            <v>22389776</v>
          </cell>
          <cell r="O3845">
            <v>22389776</v>
          </cell>
          <cell r="P3845">
            <v>22389776</v>
          </cell>
          <cell r="Q3845">
            <v>22389776</v>
          </cell>
        </row>
        <row r="3846">
          <cell r="J3846">
            <v>22389776</v>
          </cell>
          <cell r="O3846">
            <v>22389776</v>
          </cell>
          <cell r="P3846">
            <v>22389776</v>
          </cell>
          <cell r="Q3846">
            <v>22389776</v>
          </cell>
        </row>
        <row r="3847">
          <cell r="J3847">
            <v>22389776</v>
          </cell>
          <cell r="O3847">
            <v>22389776</v>
          </cell>
          <cell r="P3847">
            <v>22389776</v>
          </cell>
          <cell r="Q3847">
            <v>22389776</v>
          </cell>
        </row>
        <row r="3848">
          <cell r="J3848">
            <v>22389776</v>
          </cell>
          <cell r="O3848">
            <v>22389776</v>
          </cell>
          <cell r="P3848">
            <v>22389776</v>
          </cell>
          <cell r="Q3848">
            <v>22389776</v>
          </cell>
        </row>
        <row r="3849">
          <cell r="J3849">
            <v>22389776</v>
          </cell>
          <cell r="O3849">
            <v>22389776</v>
          </cell>
          <cell r="P3849">
            <v>22389776</v>
          </cell>
          <cell r="Q3849">
            <v>22389776</v>
          </cell>
        </row>
        <row r="3850">
          <cell r="J3850">
            <v>22389776</v>
          </cell>
          <cell r="O3850">
            <v>22389776</v>
          </cell>
          <cell r="P3850">
            <v>22389776</v>
          </cell>
          <cell r="Q3850">
            <v>22389776</v>
          </cell>
        </row>
        <row r="3851">
          <cell r="J3851">
            <v>22389776</v>
          </cell>
          <cell r="O3851">
            <v>22389776</v>
          </cell>
          <cell r="P3851">
            <v>22389776</v>
          </cell>
          <cell r="Q3851">
            <v>22389776</v>
          </cell>
        </row>
        <row r="3852">
          <cell r="J3852">
            <v>22389776</v>
          </cell>
          <cell r="O3852">
            <v>22389776</v>
          </cell>
          <cell r="P3852">
            <v>22389776</v>
          </cell>
          <cell r="Q3852">
            <v>22389776</v>
          </cell>
        </row>
        <row r="3853">
          <cell r="J3853">
            <v>22389776</v>
          </cell>
          <cell r="O3853">
            <v>22389776</v>
          </cell>
          <cell r="P3853">
            <v>22389776</v>
          </cell>
          <cell r="Q3853">
            <v>22389776</v>
          </cell>
        </row>
        <row r="3854">
          <cell r="J3854">
            <v>22389776</v>
          </cell>
          <cell r="O3854">
            <v>22389776</v>
          </cell>
          <cell r="P3854">
            <v>22389776</v>
          </cell>
          <cell r="Q3854">
            <v>22389776</v>
          </cell>
        </row>
        <row r="3855">
          <cell r="J3855">
            <v>22389776</v>
          </cell>
          <cell r="O3855">
            <v>22389776</v>
          </cell>
          <cell r="P3855">
            <v>22389776</v>
          </cell>
          <cell r="Q3855">
            <v>22389776</v>
          </cell>
        </row>
        <row r="3856">
          <cell r="J3856">
            <v>22389776</v>
          </cell>
          <cell r="O3856">
            <v>22389776</v>
          </cell>
          <cell r="P3856">
            <v>22389776</v>
          </cell>
          <cell r="Q3856">
            <v>22389776</v>
          </cell>
        </row>
        <row r="3857">
          <cell r="J3857">
            <v>22389776</v>
          </cell>
          <cell r="O3857">
            <v>22389776</v>
          </cell>
          <cell r="P3857">
            <v>22389776</v>
          </cell>
          <cell r="Q3857">
            <v>22389776</v>
          </cell>
        </row>
        <row r="3858">
          <cell r="J3858">
            <v>22389776</v>
          </cell>
          <cell r="O3858">
            <v>22389776</v>
          </cell>
          <cell r="P3858">
            <v>22389776</v>
          </cell>
          <cell r="Q3858">
            <v>22389776</v>
          </cell>
        </row>
        <row r="3859">
          <cell r="J3859">
            <v>22389776</v>
          </cell>
          <cell r="O3859">
            <v>22389776</v>
          </cell>
          <cell r="P3859">
            <v>22389776</v>
          </cell>
          <cell r="Q3859">
            <v>22389776</v>
          </cell>
        </row>
        <row r="3860">
          <cell r="J3860">
            <v>22389776</v>
          </cell>
          <cell r="O3860">
            <v>22389776</v>
          </cell>
          <cell r="P3860">
            <v>22389776</v>
          </cell>
          <cell r="Q3860">
            <v>22389776</v>
          </cell>
        </row>
        <row r="3861">
          <cell r="J3861">
            <v>22389776</v>
          </cell>
          <cell r="O3861">
            <v>22389776</v>
          </cell>
          <cell r="P3861">
            <v>22389776</v>
          </cell>
          <cell r="Q3861">
            <v>22389776</v>
          </cell>
        </row>
        <row r="3862">
          <cell r="J3862">
            <v>22389776</v>
          </cell>
          <cell r="O3862">
            <v>22389776</v>
          </cell>
          <cell r="P3862">
            <v>22389776</v>
          </cell>
          <cell r="Q3862">
            <v>22389776</v>
          </cell>
        </row>
        <row r="3863">
          <cell r="J3863">
            <v>22389776</v>
          </cell>
          <cell r="O3863">
            <v>22389776</v>
          </cell>
          <cell r="P3863">
            <v>22389776</v>
          </cell>
          <cell r="Q3863">
            <v>22389776</v>
          </cell>
        </row>
        <row r="3864">
          <cell r="J3864">
            <v>22389776</v>
          </cell>
          <cell r="O3864">
            <v>22389776</v>
          </cell>
          <cell r="P3864">
            <v>22389776</v>
          </cell>
          <cell r="Q3864">
            <v>22389776</v>
          </cell>
        </row>
        <row r="3865">
          <cell r="J3865">
            <v>22389776</v>
          </cell>
          <cell r="O3865">
            <v>22389776</v>
          </cell>
          <cell r="P3865">
            <v>22389776</v>
          </cell>
          <cell r="Q3865">
            <v>22389776</v>
          </cell>
        </row>
        <row r="3866">
          <cell r="J3866">
            <v>22389776</v>
          </cell>
          <cell r="O3866">
            <v>22389776</v>
          </cell>
          <cell r="P3866">
            <v>22389776</v>
          </cell>
          <cell r="Q3866">
            <v>22389776</v>
          </cell>
        </row>
        <row r="3867">
          <cell r="J3867">
            <v>22389776</v>
          </cell>
          <cell r="O3867">
            <v>22389776</v>
          </cell>
          <cell r="P3867">
            <v>22389776</v>
          </cell>
          <cell r="Q3867">
            <v>22389776</v>
          </cell>
        </row>
        <row r="3868">
          <cell r="J3868">
            <v>22389776</v>
          </cell>
          <cell r="O3868">
            <v>22389776</v>
          </cell>
          <cell r="P3868">
            <v>22389776</v>
          </cell>
          <cell r="Q3868">
            <v>22389776</v>
          </cell>
        </row>
        <row r="3869">
          <cell r="J3869">
            <v>22389776</v>
          </cell>
          <cell r="O3869">
            <v>22389776</v>
          </cell>
          <cell r="P3869">
            <v>22389776</v>
          </cell>
          <cell r="Q3869">
            <v>22389776</v>
          </cell>
        </row>
        <row r="3870">
          <cell r="J3870">
            <v>22389776</v>
          </cell>
          <cell r="O3870">
            <v>22389776</v>
          </cell>
          <cell r="P3870">
            <v>22389776</v>
          </cell>
          <cell r="Q3870">
            <v>22389776</v>
          </cell>
        </row>
        <row r="3871">
          <cell r="J3871">
            <v>22389776</v>
          </cell>
          <cell r="O3871">
            <v>22389776</v>
          </cell>
          <cell r="P3871">
            <v>22389776</v>
          </cell>
          <cell r="Q3871">
            <v>22389776</v>
          </cell>
        </row>
        <row r="3872">
          <cell r="J3872">
            <v>22389776</v>
          </cell>
          <cell r="O3872">
            <v>22389776</v>
          </cell>
          <cell r="P3872">
            <v>22389776</v>
          </cell>
          <cell r="Q3872">
            <v>22389776</v>
          </cell>
        </row>
        <row r="3873">
          <cell r="J3873">
            <v>22389776</v>
          </cell>
          <cell r="O3873">
            <v>22389776</v>
          </cell>
          <cell r="P3873">
            <v>22389776</v>
          </cell>
          <cell r="Q3873">
            <v>22389776</v>
          </cell>
        </row>
        <row r="3874">
          <cell r="J3874">
            <v>22389776</v>
          </cell>
          <cell r="O3874">
            <v>22389776</v>
          </cell>
          <cell r="P3874">
            <v>22389776</v>
          </cell>
          <cell r="Q3874">
            <v>22389776</v>
          </cell>
        </row>
        <row r="3875">
          <cell r="J3875">
            <v>22389776</v>
          </cell>
          <cell r="O3875">
            <v>22389776</v>
          </cell>
          <cell r="P3875">
            <v>22389776</v>
          </cell>
          <cell r="Q3875">
            <v>22389776</v>
          </cell>
        </row>
        <row r="3876">
          <cell r="J3876">
            <v>22389776</v>
          </cell>
          <cell r="O3876">
            <v>22389776</v>
          </cell>
          <cell r="P3876">
            <v>22389776</v>
          </cell>
          <cell r="Q3876">
            <v>22389776</v>
          </cell>
        </row>
        <row r="3877">
          <cell r="J3877">
            <v>22389776</v>
          </cell>
          <cell r="O3877">
            <v>22389776</v>
          </cell>
          <cell r="P3877">
            <v>22389776</v>
          </cell>
          <cell r="Q3877">
            <v>22389776</v>
          </cell>
        </row>
        <row r="3878">
          <cell r="J3878">
            <v>22389776</v>
          </cell>
          <cell r="O3878">
            <v>22389776</v>
          </cell>
          <cell r="P3878">
            <v>22389776</v>
          </cell>
          <cell r="Q3878">
            <v>22389776</v>
          </cell>
        </row>
        <row r="3879">
          <cell r="J3879">
            <v>22389776</v>
          </cell>
          <cell r="O3879">
            <v>22389776</v>
          </cell>
          <cell r="P3879">
            <v>22389776</v>
          </cell>
          <cell r="Q3879">
            <v>22389776</v>
          </cell>
        </row>
        <row r="3880">
          <cell r="J3880">
            <v>22389776</v>
          </cell>
          <cell r="O3880">
            <v>22389776</v>
          </cell>
          <cell r="P3880">
            <v>22389776</v>
          </cell>
          <cell r="Q3880">
            <v>22389776</v>
          </cell>
        </row>
        <row r="3881">
          <cell r="J3881">
            <v>22389776</v>
          </cell>
          <cell r="O3881">
            <v>22389776</v>
          </cell>
          <cell r="P3881">
            <v>22389776</v>
          </cell>
          <cell r="Q3881">
            <v>22389776</v>
          </cell>
        </row>
        <row r="3882">
          <cell r="J3882">
            <v>22389776</v>
          </cell>
          <cell r="O3882">
            <v>22389776</v>
          </cell>
          <cell r="P3882">
            <v>22389776</v>
          </cell>
          <cell r="Q3882">
            <v>22389776</v>
          </cell>
        </row>
        <row r="3883">
          <cell r="J3883">
            <v>22389776</v>
          </cell>
          <cell r="O3883">
            <v>22389776</v>
          </cell>
          <cell r="P3883">
            <v>22389776</v>
          </cell>
          <cell r="Q3883">
            <v>22389776</v>
          </cell>
        </row>
        <row r="3884">
          <cell r="J3884">
            <v>22389776</v>
          </cell>
          <cell r="O3884">
            <v>22389776</v>
          </cell>
          <cell r="P3884">
            <v>22389776</v>
          </cell>
          <cell r="Q3884">
            <v>22389776</v>
          </cell>
        </row>
        <row r="3885">
          <cell r="J3885">
            <v>22389776</v>
          </cell>
          <cell r="O3885">
            <v>22389776</v>
          </cell>
          <cell r="P3885">
            <v>22389776</v>
          </cell>
          <cell r="Q3885">
            <v>22389776</v>
          </cell>
        </row>
        <row r="3886">
          <cell r="J3886">
            <v>22389776</v>
          </cell>
          <cell r="O3886">
            <v>22389776</v>
          </cell>
          <cell r="P3886">
            <v>22389776</v>
          </cell>
          <cell r="Q3886">
            <v>22389776</v>
          </cell>
        </row>
        <row r="3887">
          <cell r="J3887">
            <v>22389776</v>
          </cell>
          <cell r="O3887">
            <v>22389776</v>
          </cell>
          <cell r="P3887">
            <v>22389776</v>
          </cell>
          <cell r="Q3887">
            <v>22389776</v>
          </cell>
        </row>
        <row r="3888">
          <cell r="J3888">
            <v>22389776</v>
          </cell>
          <cell r="O3888">
            <v>22389776</v>
          </cell>
          <cell r="P3888">
            <v>22389776</v>
          </cell>
          <cell r="Q3888">
            <v>22389776</v>
          </cell>
        </row>
        <row r="3889">
          <cell r="J3889">
            <v>22389776</v>
          </cell>
          <cell r="O3889">
            <v>22389776</v>
          </cell>
          <cell r="P3889">
            <v>22389776</v>
          </cell>
          <cell r="Q3889">
            <v>22389776</v>
          </cell>
        </row>
        <row r="3890">
          <cell r="J3890">
            <v>22389776</v>
          </cell>
          <cell r="O3890">
            <v>22389776</v>
          </cell>
          <cell r="P3890">
            <v>22389776</v>
          </cell>
          <cell r="Q3890">
            <v>22389776</v>
          </cell>
        </row>
        <row r="3891">
          <cell r="J3891">
            <v>22389776</v>
          </cell>
          <cell r="O3891">
            <v>22389776</v>
          </cell>
          <cell r="P3891">
            <v>22389776</v>
          </cell>
          <cell r="Q3891">
            <v>22389776</v>
          </cell>
        </row>
        <row r="3892">
          <cell r="J3892">
            <v>22389776</v>
          </cell>
          <cell r="O3892">
            <v>22389776</v>
          </cell>
          <cell r="P3892">
            <v>22389776</v>
          </cell>
          <cell r="Q3892">
            <v>22389776</v>
          </cell>
        </row>
        <row r="3893">
          <cell r="J3893">
            <v>22389776</v>
          </cell>
          <cell r="O3893">
            <v>22389776</v>
          </cell>
          <cell r="P3893">
            <v>22389776</v>
          </cell>
          <cell r="Q3893">
            <v>22389776</v>
          </cell>
        </row>
        <row r="3894">
          <cell r="J3894">
            <v>22389776</v>
          </cell>
          <cell r="O3894">
            <v>22389776</v>
          </cell>
          <cell r="P3894">
            <v>22389776</v>
          </cell>
          <cell r="Q3894">
            <v>22389776</v>
          </cell>
        </row>
        <row r="3895">
          <cell r="J3895">
            <v>22389776</v>
          </cell>
          <cell r="O3895">
            <v>22389776</v>
          </cell>
          <cell r="P3895">
            <v>22389776</v>
          </cell>
          <cell r="Q3895">
            <v>22389776</v>
          </cell>
        </row>
        <row r="3896">
          <cell r="J3896">
            <v>22389776</v>
          </cell>
          <cell r="O3896">
            <v>22389776</v>
          </cell>
          <cell r="P3896">
            <v>22389776</v>
          </cell>
          <cell r="Q3896">
            <v>22389776</v>
          </cell>
        </row>
        <row r="3897">
          <cell r="J3897">
            <v>22389776</v>
          </cell>
          <cell r="O3897">
            <v>22389776</v>
          </cell>
          <cell r="P3897">
            <v>22389776</v>
          </cell>
          <cell r="Q3897">
            <v>22389776</v>
          </cell>
        </row>
        <row r="3898">
          <cell r="J3898">
            <v>22389776</v>
          </cell>
          <cell r="O3898">
            <v>22389776</v>
          </cell>
          <cell r="P3898">
            <v>22389776</v>
          </cell>
          <cell r="Q3898">
            <v>22389776</v>
          </cell>
        </row>
        <row r="3899">
          <cell r="J3899">
            <v>22389776</v>
          </cell>
          <cell r="O3899">
            <v>22389776</v>
          </cell>
          <cell r="P3899">
            <v>22389776</v>
          </cell>
          <cell r="Q3899">
            <v>22389776</v>
          </cell>
        </row>
        <row r="3900">
          <cell r="J3900">
            <v>22389776</v>
          </cell>
          <cell r="O3900">
            <v>22389776</v>
          </cell>
          <cell r="P3900">
            <v>22389776</v>
          </cell>
          <cell r="Q3900">
            <v>22389776</v>
          </cell>
        </row>
        <row r="3901">
          <cell r="J3901">
            <v>22389776</v>
          </cell>
          <cell r="O3901">
            <v>22389776</v>
          </cell>
          <cell r="P3901">
            <v>22389776</v>
          </cell>
          <cell r="Q3901">
            <v>22389776</v>
          </cell>
        </row>
        <row r="3902">
          <cell r="J3902">
            <v>22389776</v>
          </cell>
          <cell r="O3902">
            <v>22389776</v>
          </cell>
          <cell r="P3902">
            <v>22389776</v>
          </cell>
          <cell r="Q3902">
            <v>22389776</v>
          </cell>
        </row>
        <row r="3903">
          <cell r="J3903">
            <v>22389776</v>
          </cell>
          <cell r="O3903">
            <v>22389776</v>
          </cell>
          <cell r="P3903">
            <v>22389776</v>
          </cell>
          <cell r="Q3903">
            <v>22389776</v>
          </cell>
        </row>
        <row r="3904">
          <cell r="J3904">
            <v>22389776</v>
          </cell>
          <cell r="O3904">
            <v>22389776</v>
          </cell>
          <cell r="P3904">
            <v>22389776</v>
          </cell>
          <cell r="Q3904">
            <v>22389776</v>
          </cell>
        </row>
        <row r="3905">
          <cell r="J3905">
            <v>22389776</v>
          </cell>
          <cell r="O3905">
            <v>22389776</v>
          </cell>
          <cell r="P3905">
            <v>22389776</v>
          </cell>
          <cell r="Q3905">
            <v>22389776</v>
          </cell>
        </row>
        <row r="3906">
          <cell r="J3906">
            <v>22389776</v>
          </cell>
          <cell r="O3906">
            <v>22389776</v>
          </cell>
          <cell r="P3906">
            <v>22389776</v>
          </cell>
          <cell r="Q3906">
            <v>22389776</v>
          </cell>
        </row>
        <row r="3907">
          <cell r="J3907">
            <v>22389776</v>
          </cell>
          <cell r="O3907">
            <v>22389776</v>
          </cell>
          <cell r="P3907">
            <v>22389776</v>
          </cell>
          <cell r="Q3907">
            <v>22389776</v>
          </cell>
        </row>
        <row r="3908">
          <cell r="J3908">
            <v>22389776</v>
          </cell>
          <cell r="O3908">
            <v>22389776</v>
          </cell>
          <cell r="P3908">
            <v>22389776</v>
          </cell>
          <cell r="Q3908">
            <v>22389776</v>
          </cell>
        </row>
        <row r="3909">
          <cell r="J3909">
            <v>22389776</v>
          </cell>
          <cell r="O3909">
            <v>22389776</v>
          </cell>
          <cell r="P3909">
            <v>22389776</v>
          </cell>
          <cell r="Q3909">
            <v>22389776</v>
          </cell>
        </row>
        <row r="3910">
          <cell r="J3910">
            <v>22389776</v>
          </cell>
          <cell r="O3910">
            <v>22389776</v>
          </cell>
          <cell r="P3910">
            <v>22389776</v>
          </cell>
          <cell r="Q3910">
            <v>22389776</v>
          </cell>
        </row>
        <row r="3911">
          <cell r="J3911">
            <v>22389776</v>
          </cell>
          <cell r="O3911">
            <v>22389776</v>
          </cell>
          <cell r="P3911">
            <v>22389776</v>
          </cell>
          <cell r="Q3911">
            <v>22389776</v>
          </cell>
        </row>
        <row r="3912">
          <cell r="J3912">
            <v>22389776</v>
          </cell>
          <cell r="O3912">
            <v>22389776</v>
          </cell>
          <cell r="P3912">
            <v>22389776</v>
          </cell>
          <cell r="Q3912">
            <v>22389776</v>
          </cell>
        </row>
        <row r="3913">
          <cell r="J3913">
            <v>22389776</v>
          </cell>
          <cell r="O3913">
            <v>22389776</v>
          </cell>
          <cell r="P3913">
            <v>22389776</v>
          </cell>
          <cell r="Q3913">
            <v>22389776</v>
          </cell>
        </row>
        <row r="3914">
          <cell r="J3914">
            <v>22389776</v>
          </cell>
          <cell r="O3914">
            <v>22389776</v>
          </cell>
          <cell r="P3914">
            <v>22389776</v>
          </cell>
          <cell r="Q3914">
            <v>22389776</v>
          </cell>
        </row>
        <row r="3915">
          <cell r="J3915">
            <v>22389776</v>
          </cell>
          <cell r="O3915">
            <v>22389776</v>
          </cell>
          <cell r="P3915">
            <v>22389776</v>
          </cell>
          <cell r="Q3915">
            <v>22389776</v>
          </cell>
        </row>
        <row r="3916">
          <cell r="J3916">
            <v>22389776</v>
          </cell>
          <cell r="O3916">
            <v>22389776</v>
          </cell>
          <cell r="P3916">
            <v>22389776</v>
          </cell>
          <cell r="Q3916">
            <v>22389776</v>
          </cell>
        </row>
        <row r="3917">
          <cell r="J3917">
            <v>22389776</v>
          </cell>
          <cell r="O3917">
            <v>22389776</v>
          </cell>
          <cell r="P3917">
            <v>22389776</v>
          </cell>
          <cell r="Q3917">
            <v>22389776</v>
          </cell>
        </row>
        <row r="3918">
          <cell r="J3918">
            <v>22389776</v>
          </cell>
          <cell r="O3918">
            <v>22389776</v>
          </cell>
          <cell r="P3918">
            <v>22389776</v>
          </cell>
          <cell r="Q3918">
            <v>22389776</v>
          </cell>
        </row>
        <row r="3919">
          <cell r="J3919">
            <v>22389776</v>
          </cell>
          <cell r="O3919">
            <v>22389776</v>
          </cell>
          <cell r="P3919">
            <v>22389776</v>
          </cell>
          <cell r="Q3919">
            <v>22389776</v>
          </cell>
        </row>
        <row r="3920">
          <cell r="J3920">
            <v>22389776</v>
          </cell>
          <cell r="O3920">
            <v>22389776</v>
          </cell>
          <cell r="P3920">
            <v>22389776</v>
          </cell>
          <cell r="Q3920">
            <v>22389776</v>
          </cell>
        </row>
        <row r="3921">
          <cell r="J3921">
            <v>22389776</v>
          </cell>
          <cell r="O3921">
            <v>22389776</v>
          </cell>
          <cell r="P3921">
            <v>22389776</v>
          </cell>
          <cell r="Q3921">
            <v>22389776</v>
          </cell>
        </row>
        <row r="3922">
          <cell r="J3922">
            <v>22389776</v>
          </cell>
          <cell r="O3922">
            <v>22389776</v>
          </cell>
          <cell r="P3922">
            <v>22389776</v>
          </cell>
          <cell r="Q3922">
            <v>22389776</v>
          </cell>
        </row>
        <row r="3923">
          <cell r="J3923">
            <v>22389776</v>
          </cell>
          <cell r="O3923">
            <v>22389776</v>
          </cell>
          <cell r="P3923">
            <v>22389776</v>
          </cell>
          <cell r="Q3923">
            <v>22389776</v>
          </cell>
        </row>
        <row r="3924">
          <cell r="J3924">
            <v>22389776</v>
          </cell>
          <cell r="O3924">
            <v>22389776</v>
          </cell>
          <cell r="P3924">
            <v>22389776</v>
          </cell>
          <cell r="Q3924">
            <v>22389776</v>
          </cell>
        </row>
        <row r="3925">
          <cell r="J3925">
            <v>22389776</v>
          </cell>
          <cell r="O3925">
            <v>22389776</v>
          </cell>
          <cell r="P3925">
            <v>22389776</v>
          </cell>
          <cell r="Q3925">
            <v>22389776</v>
          </cell>
        </row>
        <row r="3926">
          <cell r="J3926">
            <v>22389776</v>
          </cell>
          <cell r="O3926">
            <v>22389776</v>
          </cell>
          <cell r="P3926">
            <v>22389776</v>
          </cell>
          <cell r="Q3926">
            <v>22389776</v>
          </cell>
        </row>
        <row r="3927">
          <cell r="J3927">
            <v>22389776</v>
          </cell>
          <cell r="O3927">
            <v>22389776</v>
          </cell>
          <cell r="P3927">
            <v>22389776</v>
          </cell>
          <cell r="Q3927">
            <v>22389776</v>
          </cell>
        </row>
        <row r="3928">
          <cell r="J3928">
            <v>22389776</v>
          </cell>
          <cell r="O3928">
            <v>22389776</v>
          </cell>
          <cell r="P3928">
            <v>22389776</v>
          </cell>
          <cell r="Q3928">
            <v>22389776</v>
          </cell>
        </row>
        <row r="3929">
          <cell r="J3929">
            <v>22389776</v>
          </cell>
          <cell r="O3929">
            <v>22389776</v>
          </cell>
          <cell r="P3929">
            <v>22389776</v>
          </cell>
          <cell r="Q3929">
            <v>22389776</v>
          </cell>
        </row>
        <row r="3930">
          <cell r="J3930">
            <v>22389776</v>
          </cell>
          <cell r="O3930">
            <v>22389776</v>
          </cell>
          <cell r="P3930">
            <v>22389776</v>
          </cell>
          <cell r="Q3930">
            <v>22389776</v>
          </cell>
        </row>
        <row r="3931">
          <cell r="J3931">
            <v>22389776</v>
          </cell>
          <cell r="O3931">
            <v>22389776</v>
          </cell>
          <cell r="P3931">
            <v>22389776</v>
          </cell>
          <cell r="Q3931">
            <v>22389776</v>
          </cell>
        </row>
        <row r="3932">
          <cell r="J3932">
            <v>22389776</v>
          </cell>
          <cell r="O3932">
            <v>22389776</v>
          </cell>
          <cell r="P3932">
            <v>22389776</v>
          </cell>
          <cell r="Q3932">
            <v>22389776</v>
          </cell>
        </row>
        <row r="3933">
          <cell r="J3933">
            <v>22389776</v>
          </cell>
          <cell r="O3933">
            <v>22389776</v>
          </cell>
          <cell r="P3933">
            <v>22389776</v>
          </cell>
          <cell r="Q3933">
            <v>22389776</v>
          </cell>
        </row>
        <row r="3934">
          <cell r="J3934">
            <v>22389776</v>
          </cell>
          <cell r="O3934">
            <v>22389776</v>
          </cell>
          <cell r="P3934">
            <v>22389776</v>
          </cell>
          <cell r="Q3934">
            <v>22389776</v>
          </cell>
        </row>
        <row r="3935">
          <cell r="J3935">
            <v>22389776</v>
          </cell>
          <cell r="O3935">
            <v>22389776</v>
          </cell>
          <cell r="P3935">
            <v>22389776</v>
          </cell>
          <cell r="Q3935">
            <v>22389776</v>
          </cell>
        </row>
        <row r="3936">
          <cell r="J3936">
            <v>22389776</v>
          </cell>
          <cell r="O3936">
            <v>22389776</v>
          </cell>
          <cell r="P3936">
            <v>22389776</v>
          </cell>
          <cell r="Q3936">
            <v>22389776</v>
          </cell>
        </row>
        <row r="3937">
          <cell r="J3937">
            <v>22389776</v>
          </cell>
          <cell r="O3937">
            <v>22389776</v>
          </cell>
          <cell r="P3937">
            <v>22389776</v>
          </cell>
          <cell r="Q3937">
            <v>22389776</v>
          </cell>
        </row>
        <row r="3938">
          <cell r="J3938">
            <v>22389776</v>
          </cell>
          <cell r="O3938">
            <v>22389776</v>
          </cell>
          <cell r="P3938">
            <v>22389776</v>
          </cell>
          <cell r="Q3938">
            <v>22389776</v>
          </cell>
        </row>
        <row r="3939">
          <cell r="J3939">
            <v>22389776</v>
          </cell>
          <cell r="O3939">
            <v>22389776</v>
          </cell>
          <cell r="P3939">
            <v>22389776</v>
          </cell>
          <cell r="Q3939">
            <v>22389776</v>
          </cell>
        </row>
        <row r="3940">
          <cell r="J3940">
            <v>22389776</v>
          </cell>
          <cell r="O3940">
            <v>22389776</v>
          </cell>
          <cell r="P3940">
            <v>22389776</v>
          </cell>
          <cell r="Q3940">
            <v>22389776</v>
          </cell>
        </row>
        <row r="3941">
          <cell r="J3941">
            <v>22389776</v>
          </cell>
          <cell r="O3941">
            <v>22389776</v>
          </cell>
          <cell r="P3941">
            <v>22389776</v>
          </cell>
          <cell r="Q3941">
            <v>22389776</v>
          </cell>
        </row>
        <row r="3942">
          <cell r="J3942">
            <v>22389776</v>
          </cell>
          <cell r="O3942">
            <v>22389776</v>
          </cell>
          <cell r="P3942">
            <v>22389776</v>
          </cell>
          <cell r="Q3942">
            <v>22389776</v>
          </cell>
        </row>
        <row r="3943">
          <cell r="J3943">
            <v>22389776</v>
          </cell>
          <cell r="O3943">
            <v>22389776</v>
          </cell>
          <cell r="P3943">
            <v>22389776</v>
          </cell>
          <cell r="Q3943">
            <v>22389776</v>
          </cell>
        </row>
        <row r="3944">
          <cell r="J3944">
            <v>22389776</v>
          </cell>
          <cell r="O3944">
            <v>22389776</v>
          </cell>
          <cell r="P3944">
            <v>22389776</v>
          </cell>
          <cell r="Q3944">
            <v>22389776</v>
          </cell>
        </row>
        <row r="3945">
          <cell r="J3945">
            <v>22389776</v>
          </cell>
          <cell r="O3945">
            <v>22389776</v>
          </cell>
          <cell r="P3945">
            <v>22389776</v>
          </cell>
          <cell r="Q3945">
            <v>22389776</v>
          </cell>
        </row>
        <row r="3946">
          <cell r="J3946">
            <v>22389776</v>
          </cell>
          <cell r="O3946">
            <v>22389776</v>
          </cell>
          <cell r="P3946">
            <v>22389776</v>
          </cell>
          <cell r="Q3946">
            <v>22389776</v>
          </cell>
        </row>
        <row r="3947">
          <cell r="J3947">
            <v>22389776</v>
          </cell>
          <cell r="O3947">
            <v>22389776</v>
          </cell>
          <cell r="P3947">
            <v>22389776</v>
          </cell>
          <cell r="Q3947">
            <v>22389776</v>
          </cell>
        </row>
        <row r="3948">
          <cell r="J3948">
            <v>22389776</v>
          </cell>
          <cell r="O3948">
            <v>22389776</v>
          </cell>
          <cell r="P3948">
            <v>22389776</v>
          </cell>
          <cell r="Q3948">
            <v>22389776</v>
          </cell>
        </row>
        <row r="3949">
          <cell r="J3949">
            <v>22389776</v>
          </cell>
          <cell r="O3949">
            <v>22389776</v>
          </cell>
          <cell r="P3949">
            <v>22389776</v>
          </cell>
          <cell r="Q3949">
            <v>22389776</v>
          </cell>
        </row>
        <row r="3950">
          <cell r="J3950">
            <v>22389776</v>
          </cell>
          <cell r="O3950">
            <v>22389776</v>
          </cell>
          <cell r="P3950">
            <v>22389776</v>
          </cell>
          <cell r="Q3950">
            <v>22389776</v>
          </cell>
        </row>
        <row r="3951">
          <cell r="J3951">
            <v>22389776</v>
          </cell>
          <cell r="O3951">
            <v>22389776</v>
          </cell>
          <cell r="P3951">
            <v>22389776</v>
          </cell>
          <cell r="Q3951">
            <v>22389776</v>
          </cell>
        </row>
        <row r="3952">
          <cell r="J3952">
            <v>22389776</v>
          </cell>
          <cell r="O3952">
            <v>22389776</v>
          </cell>
          <cell r="P3952">
            <v>22389776</v>
          </cell>
          <cell r="Q3952">
            <v>22389776</v>
          </cell>
        </row>
        <row r="3953">
          <cell r="J3953">
            <v>22389776</v>
          </cell>
          <cell r="O3953">
            <v>22389776</v>
          </cell>
          <cell r="P3953">
            <v>22389776</v>
          </cell>
          <cell r="Q3953">
            <v>22389776</v>
          </cell>
        </row>
        <row r="3954">
          <cell r="J3954">
            <v>22389776</v>
          </cell>
          <cell r="O3954">
            <v>22389776</v>
          </cell>
          <cell r="P3954">
            <v>22389776</v>
          </cell>
          <cell r="Q3954">
            <v>22389776</v>
          </cell>
        </row>
        <row r="3955">
          <cell r="J3955">
            <v>22389776</v>
          </cell>
          <cell r="O3955">
            <v>22389776</v>
          </cell>
          <cell r="P3955">
            <v>22389776</v>
          </cell>
          <cell r="Q3955">
            <v>22389776</v>
          </cell>
        </row>
        <row r="3956">
          <cell r="J3956">
            <v>22389776</v>
          </cell>
          <cell r="O3956">
            <v>22389776</v>
          </cell>
          <cell r="P3956">
            <v>22389776</v>
          </cell>
          <cell r="Q3956">
            <v>22389776</v>
          </cell>
        </row>
        <row r="3957">
          <cell r="J3957">
            <v>22389776</v>
          </cell>
          <cell r="O3957">
            <v>22389776</v>
          </cell>
          <cell r="P3957">
            <v>22389776</v>
          </cell>
          <cell r="Q3957">
            <v>22389776</v>
          </cell>
        </row>
        <row r="3958">
          <cell r="J3958">
            <v>22389776</v>
          </cell>
          <cell r="O3958">
            <v>22389776</v>
          </cell>
          <cell r="P3958">
            <v>22389776</v>
          </cell>
          <cell r="Q3958">
            <v>22389776</v>
          </cell>
        </row>
        <row r="3959">
          <cell r="J3959">
            <v>22389776</v>
          </cell>
          <cell r="O3959">
            <v>22389776</v>
          </cell>
          <cell r="P3959">
            <v>22389776</v>
          </cell>
          <cell r="Q3959">
            <v>22389776</v>
          </cell>
        </row>
        <row r="3960">
          <cell r="J3960">
            <v>22389776</v>
          </cell>
          <cell r="O3960">
            <v>22389776</v>
          </cell>
          <cell r="P3960">
            <v>22389776</v>
          </cell>
          <cell r="Q3960">
            <v>22389776</v>
          </cell>
        </row>
        <row r="3961">
          <cell r="J3961">
            <v>22389776</v>
          </cell>
          <cell r="O3961">
            <v>22389776</v>
          </cell>
          <cell r="P3961">
            <v>22389776</v>
          </cell>
          <cell r="Q3961">
            <v>22389776</v>
          </cell>
        </row>
        <row r="3962">
          <cell r="J3962">
            <v>22389776</v>
          </cell>
          <cell r="O3962">
            <v>22389776</v>
          </cell>
          <cell r="P3962">
            <v>22389776</v>
          </cell>
          <cell r="Q3962">
            <v>22389776</v>
          </cell>
        </row>
        <row r="3963">
          <cell r="J3963">
            <v>22389776</v>
          </cell>
          <cell r="O3963">
            <v>22389776</v>
          </cell>
          <cell r="P3963">
            <v>22389776</v>
          </cell>
          <cell r="Q3963">
            <v>22389776</v>
          </cell>
        </row>
        <row r="3964">
          <cell r="J3964">
            <v>22389776</v>
          </cell>
          <cell r="O3964">
            <v>22389776</v>
          </cell>
          <cell r="P3964">
            <v>22389776</v>
          </cell>
          <cell r="Q3964">
            <v>22389776</v>
          </cell>
        </row>
        <row r="3965">
          <cell r="J3965">
            <v>22389776</v>
          </cell>
          <cell r="O3965">
            <v>22389776</v>
          </cell>
          <cell r="P3965">
            <v>22389776</v>
          </cell>
          <cell r="Q3965">
            <v>22389776</v>
          </cell>
        </row>
        <row r="3966">
          <cell r="J3966">
            <v>22389776</v>
          </cell>
          <cell r="O3966">
            <v>22389776</v>
          </cell>
          <cell r="P3966">
            <v>22389776</v>
          </cell>
          <cell r="Q3966">
            <v>22389776</v>
          </cell>
        </row>
        <row r="3967">
          <cell r="J3967">
            <v>22389776</v>
          </cell>
          <cell r="O3967">
            <v>22389776</v>
          </cell>
          <cell r="P3967">
            <v>22389776</v>
          </cell>
          <cell r="Q3967">
            <v>22389776</v>
          </cell>
        </row>
        <row r="3968">
          <cell r="J3968">
            <v>22389776</v>
          </cell>
          <cell r="O3968">
            <v>22389776</v>
          </cell>
          <cell r="P3968">
            <v>22389776</v>
          </cell>
          <cell r="Q3968">
            <v>22389776</v>
          </cell>
        </row>
        <row r="3969">
          <cell r="J3969">
            <v>22389776</v>
          </cell>
          <cell r="O3969">
            <v>22389776</v>
          </cell>
          <cell r="P3969">
            <v>22389776</v>
          </cell>
          <cell r="Q3969">
            <v>22389776</v>
          </cell>
        </row>
        <row r="3970">
          <cell r="J3970">
            <v>22389776</v>
          </cell>
          <cell r="O3970">
            <v>22389776</v>
          </cell>
          <cell r="P3970">
            <v>22389776</v>
          </cell>
          <cell r="Q3970">
            <v>22389776</v>
          </cell>
        </row>
        <row r="3971">
          <cell r="J3971">
            <v>22389776</v>
          </cell>
          <cell r="O3971">
            <v>22389776</v>
          </cell>
          <cell r="P3971">
            <v>22389776</v>
          </cell>
          <cell r="Q3971">
            <v>22389776</v>
          </cell>
        </row>
        <row r="3972">
          <cell r="J3972">
            <v>22389776</v>
          </cell>
          <cell r="O3972">
            <v>22389776</v>
          </cell>
          <cell r="P3972">
            <v>22389776</v>
          </cell>
          <cell r="Q3972">
            <v>22389776</v>
          </cell>
        </row>
        <row r="3973">
          <cell r="J3973">
            <v>22389776</v>
          </cell>
          <cell r="O3973">
            <v>22389776</v>
          </cell>
          <cell r="P3973">
            <v>22389776</v>
          </cell>
          <cell r="Q3973">
            <v>22389776</v>
          </cell>
        </row>
        <row r="3974">
          <cell r="J3974">
            <v>22389776</v>
          </cell>
          <cell r="O3974">
            <v>22389776</v>
          </cell>
          <cell r="P3974">
            <v>22389776</v>
          </cell>
          <cell r="Q3974">
            <v>22389776</v>
          </cell>
        </row>
        <row r="3975">
          <cell r="J3975">
            <v>22389776</v>
          </cell>
          <cell r="O3975">
            <v>22389776</v>
          </cell>
          <cell r="P3975">
            <v>22389776</v>
          </cell>
          <cell r="Q3975">
            <v>22389776</v>
          </cell>
        </row>
        <row r="3976">
          <cell r="J3976">
            <v>22389776</v>
          </cell>
          <cell r="O3976">
            <v>22389776</v>
          </cell>
          <cell r="P3976">
            <v>22389776</v>
          </cell>
          <cell r="Q3976">
            <v>22389776</v>
          </cell>
        </row>
        <row r="3977">
          <cell r="J3977">
            <v>22389776</v>
          </cell>
          <cell r="O3977">
            <v>22389776</v>
          </cell>
          <cell r="P3977">
            <v>22389776</v>
          </cell>
          <cell r="Q3977">
            <v>22389776</v>
          </cell>
        </row>
        <row r="3978">
          <cell r="J3978">
            <v>22389776</v>
          </cell>
          <cell r="O3978">
            <v>22389776</v>
          </cell>
          <cell r="P3978">
            <v>22389776</v>
          </cell>
          <cell r="Q3978">
            <v>22389776</v>
          </cell>
        </row>
        <row r="3979">
          <cell r="J3979">
            <v>22389776</v>
          </cell>
          <cell r="O3979">
            <v>22389776</v>
          </cell>
          <cell r="P3979">
            <v>22389776</v>
          </cell>
          <cell r="Q3979">
            <v>22389776</v>
          </cell>
        </row>
        <row r="3980">
          <cell r="J3980">
            <v>22389776</v>
          </cell>
          <cell r="O3980">
            <v>22389776</v>
          </cell>
          <cell r="P3980">
            <v>22389776</v>
          </cell>
          <cell r="Q3980">
            <v>22389776</v>
          </cell>
        </row>
        <row r="3981">
          <cell r="J3981">
            <v>22389776</v>
          </cell>
          <cell r="O3981">
            <v>22389776</v>
          </cell>
          <cell r="P3981">
            <v>22389776</v>
          </cell>
          <cell r="Q3981">
            <v>22389776</v>
          </cell>
        </row>
        <row r="3982">
          <cell r="J3982">
            <v>22389776</v>
          </cell>
          <cell r="O3982">
            <v>22389776</v>
          </cell>
          <cell r="P3982">
            <v>22389776</v>
          </cell>
          <cell r="Q3982">
            <v>22389776</v>
          </cell>
        </row>
        <row r="3983">
          <cell r="J3983">
            <v>22389776</v>
          </cell>
          <cell r="O3983">
            <v>22389776</v>
          </cell>
          <cell r="P3983">
            <v>22389776</v>
          </cell>
          <cell r="Q3983">
            <v>22389776</v>
          </cell>
        </row>
        <row r="3984">
          <cell r="J3984">
            <v>22389776</v>
          </cell>
          <cell r="O3984">
            <v>22389776</v>
          </cell>
          <cell r="P3984">
            <v>22389776</v>
          </cell>
          <cell r="Q3984">
            <v>22389776</v>
          </cell>
        </row>
        <row r="3985">
          <cell r="J3985">
            <v>22389776</v>
          </cell>
          <cell r="O3985">
            <v>22389776</v>
          </cell>
          <cell r="P3985">
            <v>22389776</v>
          </cell>
          <cell r="Q3985">
            <v>22389776</v>
          </cell>
        </row>
        <row r="3986">
          <cell r="J3986">
            <v>22389776</v>
          </cell>
          <cell r="O3986">
            <v>22389776</v>
          </cell>
          <cell r="P3986">
            <v>22389776</v>
          </cell>
          <cell r="Q3986">
            <v>22389776</v>
          </cell>
        </row>
        <row r="3987">
          <cell r="J3987">
            <v>22389776</v>
          </cell>
          <cell r="O3987">
            <v>22389776</v>
          </cell>
          <cell r="P3987">
            <v>22389776</v>
          </cell>
          <cell r="Q3987">
            <v>22389776</v>
          </cell>
        </row>
        <row r="3988">
          <cell r="J3988">
            <v>22389776</v>
          </cell>
          <cell r="O3988">
            <v>22389776</v>
          </cell>
          <cell r="P3988">
            <v>22389776</v>
          </cell>
          <cell r="Q3988">
            <v>22389776</v>
          </cell>
        </row>
        <row r="3989">
          <cell r="J3989">
            <v>22389776</v>
          </cell>
          <cell r="O3989">
            <v>22389776</v>
          </cell>
          <cell r="P3989">
            <v>22389776</v>
          </cell>
          <cell r="Q3989">
            <v>22389776</v>
          </cell>
        </row>
        <row r="3990">
          <cell r="J3990">
            <v>22389776</v>
          </cell>
          <cell r="O3990">
            <v>22389776</v>
          </cell>
          <cell r="P3990">
            <v>22389776</v>
          </cell>
          <cell r="Q3990">
            <v>22389776</v>
          </cell>
        </row>
        <row r="3991">
          <cell r="J3991">
            <v>22389776</v>
          </cell>
          <cell r="O3991">
            <v>22389776</v>
          </cell>
          <cell r="P3991">
            <v>22389776</v>
          </cell>
          <cell r="Q3991">
            <v>22389776</v>
          </cell>
        </row>
        <row r="3992">
          <cell r="J3992">
            <v>22389776</v>
          </cell>
          <cell r="O3992">
            <v>22389776</v>
          </cell>
          <cell r="P3992">
            <v>22389776</v>
          </cell>
          <cell r="Q3992">
            <v>22389776</v>
          </cell>
        </row>
        <row r="3993">
          <cell r="J3993">
            <v>22389776</v>
          </cell>
          <cell r="O3993">
            <v>22389776</v>
          </cell>
          <cell r="P3993">
            <v>22389776</v>
          </cell>
          <cell r="Q3993">
            <v>22389776</v>
          </cell>
        </row>
        <row r="3994">
          <cell r="J3994">
            <v>22389776</v>
          </cell>
          <cell r="O3994">
            <v>22389776</v>
          </cell>
          <cell r="P3994">
            <v>22389776</v>
          </cell>
          <cell r="Q3994">
            <v>22389776</v>
          </cell>
        </row>
        <row r="3995">
          <cell r="J3995">
            <v>22389776</v>
          </cell>
          <cell r="O3995">
            <v>22389776</v>
          </cell>
          <cell r="P3995">
            <v>22389776</v>
          </cell>
          <cell r="Q3995">
            <v>22389776</v>
          </cell>
        </row>
        <row r="3996">
          <cell r="J3996">
            <v>22389776</v>
          </cell>
          <cell r="O3996">
            <v>22389776</v>
          </cell>
          <cell r="P3996">
            <v>22389776</v>
          </cell>
          <cell r="Q3996">
            <v>22389776</v>
          </cell>
        </row>
        <row r="3997">
          <cell r="J3997">
            <v>22389776</v>
          </cell>
          <cell r="O3997">
            <v>22389776</v>
          </cell>
          <cell r="P3997">
            <v>22389776</v>
          </cell>
          <cell r="Q3997">
            <v>22389776</v>
          </cell>
        </row>
        <row r="3998">
          <cell r="J3998">
            <v>22389776</v>
          </cell>
          <cell r="O3998">
            <v>22389776</v>
          </cell>
          <cell r="P3998">
            <v>22389776</v>
          </cell>
          <cell r="Q3998">
            <v>22389776</v>
          </cell>
        </row>
        <row r="3999">
          <cell r="J3999">
            <v>22389776</v>
          </cell>
          <cell r="O3999">
            <v>22389776</v>
          </cell>
          <cell r="P3999">
            <v>22389776</v>
          </cell>
          <cell r="Q3999">
            <v>22389776</v>
          </cell>
        </row>
        <row r="4000">
          <cell r="J4000">
            <v>22389776</v>
          </cell>
          <cell r="O4000">
            <v>22389776</v>
          </cell>
          <cell r="P4000">
            <v>22389776</v>
          </cell>
          <cell r="Q4000">
            <v>22389776</v>
          </cell>
        </row>
        <row r="4001">
          <cell r="J4001">
            <v>22389776</v>
          </cell>
          <cell r="O4001">
            <v>22389776</v>
          </cell>
          <cell r="P4001">
            <v>22389776</v>
          </cell>
          <cell r="Q4001">
            <v>22389776</v>
          </cell>
        </row>
        <row r="4002">
          <cell r="J4002">
            <v>22389776</v>
          </cell>
          <cell r="O4002">
            <v>22389776</v>
          </cell>
          <cell r="P4002">
            <v>22389776</v>
          </cell>
          <cell r="Q4002">
            <v>22389776</v>
          </cell>
        </row>
        <row r="4003">
          <cell r="J4003">
            <v>22389776</v>
          </cell>
          <cell r="O4003">
            <v>22389776</v>
          </cell>
          <cell r="P4003">
            <v>22389776</v>
          </cell>
          <cell r="Q4003">
            <v>22389776</v>
          </cell>
        </row>
        <row r="4004">
          <cell r="J4004">
            <v>22389776</v>
          </cell>
          <cell r="O4004">
            <v>22389776</v>
          </cell>
          <cell r="P4004">
            <v>22389776</v>
          </cell>
          <cell r="Q4004">
            <v>22389776</v>
          </cell>
        </row>
        <row r="4005">
          <cell r="J4005">
            <v>22389776</v>
          </cell>
          <cell r="O4005">
            <v>22389776</v>
          </cell>
          <cell r="P4005">
            <v>22389776</v>
          </cell>
          <cell r="Q4005">
            <v>22389776</v>
          </cell>
        </row>
        <row r="4006">
          <cell r="J4006">
            <v>22389776</v>
          </cell>
          <cell r="O4006">
            <v>22389776</v>
          </cell>
          <cell r="P4006">
            <v>22389776</v>
          </cell>
          <cell r="Q4006">
            <v>22389776</v>
          </cell>
        </row>
        <row r="4007">
          <cell r="J4007">
            <v>22389776</v>
          </cell>
          <cell r="O4007">
            <v>22389776</v>
          </cell>
          <cell r="P4007">
            <v>22389776</v>
          </cell>
          <cell r="Q4007">
            <v>22389776</v>
          </cell>
        </row>
        <row r="4008">
          <cell r="J4008">
            <v>22389776</v>
          </cell>
          <cell r="O4008">
            <v>22389776</v>
          </cell>
          <cell r="P4008">
            <v>22389776</v>
          </cell>
          <cell r="Q4008">
            <v>22389776</v>
          </cell>
        </row>
        <row r="4009">
          <cell r="J4009">
            <v>22389776</v>
          </cell>
          <cell r="O4009">
            <v>22389776</v>
          </cell>
          <cell r="P4009">
            <v>22389776</v>
          </cell>
          <cell r="Q4009">
            <v>22389776</v>
          </cell>
        </row>
        <row r="4010">
          <cell r="J4010">
            <v>22389776</v>
          </cell>
          <cell r="O4010">
            <v>22389776</v>
          </cell>
          <cell r="P4010">
            <v>22389776</v>
          </cell>
          <cell r="Q4010">
            <v>22389776</v>
          </cell>
        </row>
        <row r="4011">
          <cell r="J4011">
            <v>22389776</v>
          </cell>
          <cell r="O4011">
            <v>22389776</v>
          </cell>
          <cell r="P4011">
            <v>22389776</v>
          </cell>
          <cell r="Q4011">
            <v>22389776</v>
          </cell>
        </row>
        <row r="4012">
          <cell r="J4012">
            <v>22389776</v>
          </cell>
          <cell r="O4012">
            <v>22389776</v>
          </cell>
          <cell r="P4012">
            <v>22389776</v>
          </cell>
          <cell r="Q4012">
            <v>22389776</v>
          </cell>
        </row>
        <row r="4013">
          <cell r="J4013">
            <v>22389776</v>
          </cell>
          <cell r="O4013">
            <v>22389776</v>
          </cell>
          <cell r="P4013">
            <v>22389776</v>
          </cell>
          <cell r="Q4013">
            <v>22389776</v>
          </cell>
        </row>
        <row r="4014">
          <cell r="J4014">
            <v>22389776</v>
          </cell>
          <cell r="O4014">
            <v>22389776</v>
          </cell>
          <cell r="P4014">
            <v>22389776</v>
          </cell>
          <cell r="Q4014">
            <v>22389776</v>
          </cell>
        </row>
        <row r="4015">
          <cell r="J4015">
            <v>22389776</v>
          </cell>
          <cell r="O4015">
            <v>22389776</v>
          </cell>
          <cell r="P4015">
            <v>22389776</v>
          </cell>
          <cell r="Q4015">
            <v>22389776</v>
          </cell>
        </row>
        <row r="4016">
          <cell r="J4016">
            <v>22389776</v>
          </cell>
          <cell r="O4016">
            <v>22389776</v>
          </cell>
          <cell r="P4016">
            <v>22389776</v>
          </cell>
          <cell r="Q4016">
            <v>22389776</v>
          </cell>
        </row>
        <row r="4017">
          <cell r="J4017">
            <v>22389776</v>
          </cell>
          <cell r="O4017">
            <v>22389776</v>
          </cell>
          <cell r="P4017">
            <v>22389776</v>
          </cell>
          <cell r="Q4017">
            <v>22389776</v>
          </cell>
        </row>
        <row r="4018">
          <cell r="J4018">
            <v>22389776</v>
          </cell>
          <cell r="O4018">
            <v>22389776</v>
          </cell>
          <cell r="P4018">
            <v>22389776</v>
          </cell>
          <cell r="Q4018">
            <v>22389776</v>
          </cell>
        </row>
        <row r="4019">
          <cell r="J4019">
            <v>22389776</v>
          </cell>
          <cell r="O4019">
            <v>22389776</v>
          </cell>
          <cell r="P4019">
            <v>22389776</v>
          </cell>
          <cell r="Q4019">
            <v>22389776</v>
          </cell>
        </row>
        <row r="4020">
          <cell r="J4020">
            <v>22389776</v>
          </cell>
          <cell r="O4020">
            <v>22389776</v>
          </cell>
          <cell r="P4020">
            <v>22389776</v>
          </cell>
          <cell r="Q4020">
            <v>22389776</v>
          </cell>
        </row>
        <row r="4021">
          <cell r="J4021">
            <v>22389776</v>
          </cell>
          <cell r="O4021">
            <v>22389776</v>
          </cell>
          <cell r="P4021">
            <v>22389776</v>
          </cell>
          <cell r="Q4021">
            <v>22389776</v>
          </cell>
        </row>
        <row r="4022">
          <cell r="J4022">
            <v>22389776</v>
          </cell>
          <cell r="O4022">
            <v>22389776</v>
          </cell>
          <cell r="P4022">
            <v>22389776</v>
          </cell>
          <cell r="Q4022">
            <v>22389776</v>
          </cell>
        </row>
        <row r="4023">
          <cell r="J4023">
            <v>22389776</v>
          </cell>
          <cell r="O4023">
            <v>22389776</v>
          </cell>
          <cell r="P4023">
            <v>22389776</v>
          </cell>
          <cell r="Q4023">
            <v>22389776</v>
          </cell>
        </row>
        <row r="4024">
          <cell r="J4024">
            <v>22389776</v>
          </cell>
          <cell r="O4024">
            <v>22389776</v>
          </cell>
          <cell r="P4024">
            <v>22389776</v>
          </cell>
          <cell r="Q4024">
            <v>22389776</v>
          </cell>
        </row>
        <row r="4025">
          <cell r="J4025">
            <v>22389776</v>
          </cell>
          <cell r="O4025">
            <v>22389776</v>
          </cell>
          <cell r="P4025">
            <v>22389776</v>
          </cell>
          <cell r="Q4025">
            <v>22389776</v>
          </cell>
        </row>
        <row r="4026">
          <cell r="J4026">
            <v>22389776</v>
          </cell>
          <cell r="O4026">
            <v>22389776</v>
          </cell>
          <cell r="P4026">
            <v>22389776</v>
          </cell>
          <cell r="Q4026">
            <v>22389776</v>
          </cell>
        </row>
        <row r="4027">
          <cell r="J4027">
            <v>22389776</v>
          </cell>
          <cell r="O4027">
            <v>22389776</v>
          </cell>
          <cell r="P4027">
            <v>22389776</v>
          </cell>
          <cell r="Q4027">
            <v>22389776</v>
          </cell>
        </row>
        <row r="4028">
          <cell r="J4028">
            <v>22389776</v>
          </cell>
          <cell r="O4028">
            <v>22389776</v>
          </cell>
          <cell r="P4028">
            <v>22389776</v>
          </cell>
          <cell r="Q4028">
            <v>22389776</v>
          </cell>
        </row>
        <row r="4029">
          <cell r="J4029">
            <v>22389776</v>
          </cell>
          <cell r="O4029">
            <v>22389776</v>
          </cell>
          <cell r="P4029">
            <v>22389776</v>
          </cell>
          <cell r="Q4029">
            <v>22389776</v>
          </cell>
        </row>
        <row r="4030">
          <cell r="J4030">
            <v>22389776</v>
          </cell>
          <cell r="O4030">
            <v>22389776</v>
          </cell>
          <cell r="P4030">
            <v>22389776</v>
          </cell>
          <cell r="Q4030">
            <v>22389776</v>
          </cell>
        </row>
        <row r="4031">
          <cell r="J4031">
            <v>22389776</v>
          </cell>
          <cell r="O4031">
            <v>22389776</v>
          </cell>
          <cell r="P4031">
            <v>22389776</v>
          </cell>
          <cell r="Q4031">
            <v>22389776</v>
          </cell>
        </row>
        <row r="4032">
          <cell r="J4032">
            <v>22389776</v>
          </cell>
          <cell r="O4032">
            <v>22389776</v>
          </cell>
          <cell r="P4032">
            <v>22389776</v>
          </cell>
          <cell r="Q4032">
            <v>22389776</v>
          </cell>
        </row>
        <row r="4033">
          <cell r="J4033">
            <v>22389776</v>
          </cell>
          <cell r="O4033">
            <v>22389776</v>
          </cell>
          <cell r="P4033">
            <v>22389776</v>
          </cell>
          <cell r="Q4033">
            <v>22389776</v>
          </cell>
        </row>
        <row r="4034">
          <cell r="J4034">
            <v>22389776</v>
          </cell>
          <cell r="O4034">
            <v>22389776</v>
          </cell>
          <cell r="P4034">
            <v>22389776</v>
          </cell>
          <cell r="Q4034">
            <v>22389776</v>
          </cell>
        </row>
        <row r="4035">
          <cell r="J4035">
            <v>22389776</v>
          </cell>
          <cell r="O4035">
            <v>22389776</v>
          </cell>
          <cell r="P4035">
            <v>22389776</v>
          </cell>
          <cell r="Q4035">
            <v>22389776</v>
          </cell>
        </row>
        <row r="4036">
          <cell r="J4036">
            <v>22389776</v>
          </cell>
          <cell r="O4036">
            <v>22389776</v>
          </cell>
          <cell r="P4036">
            <v>22389776</v>
          </cell>
          <cell r="Q4036">
            <v>22389776</v>
          </cell>
        </row>
        <row r="4037">
          <cell r="J4037">
            <v>22389776</v>
          </cell>
          <cell r="O4037">
            <v>22389776</v>
          </cell>
          <cell r="P4037">
            <v>22389776</v>
          </cell>
          <cell r="Q4037">
            <v>22389776</v>
          </cell>
        </row>
        <row r="4038">
          <cell r="J4038">
            <v>22389776</v>
          </cell>
          <cell r="O4038">
            <v>22389776</v>
          </cell>
          <cell r="P4038">
            <v>22389776</v>
          </cell>
          <cell r="Q4038">
            <v>22389776</v>
          </cell>
        </row>
        <row r="4039">
          <cell r="J4039">
            <v>22389776</v>
          </cell>
          <cell r="O4039">
            <v>22389776</v>
          </cell>
          <cell r="P4039">
            <v>22389776</v>
          </cell>
          <cell r="Q4039">
            <v>22389776</v>
          </cell>
        </row>
        <row r="4040">
          <cell r="J4040">
            <v>22389776</v>
          </cell>
          <cell r="O4040">
            <v>22389776</v>
          </cell>
          <cell r="P4040">
            <v>22389776</v>
          </cell>
          <cell r="Q4040">
            <v>22389776</v>
          </cell>
        </row>
        <row r="4041">
          <cell r="J4041">
            <v>22389776</v>
          </cell>
          <cell r="O4041">
            <v>22389776</v>
          </cell>
          <cell r="P4041">
            <v>22389776</v>
          </cell>
          <cell r="Q4041">
            <v>22389776</v>
          </cell>
        </row>
        <row r="4042">
          <cell r="J4042">
            <v>22389776</v>
          </cell>
          <cell r="O4042">
            <v>22389776</v>
          </cell>
          <cell r="P4042">
            <v>22389776</v>
          </cell>
          <cell r="Q4042">
            <v>22389776</v>
          </cell>
        </row>
        <row r="4043">
          <cell r="J4043">
            <v>22389776</v>
          </cell>
          <cell r="O4043">
            <v>22389776</v>
          </cell>
          <cell r="P4043">
            <v>22389776</v>
          </cell>
          <cell r="Q4043">
            <v>22389776</v>
          </cell>
        </row>
        <row r="4044">
          <cell r="J4044">
            <v>22389776</v>
          </cell>
          <cell r="O4044">
            <v>22389776</v>
          </cell>
          <cell r="P4044">
            <v>22389776</v>
          </cell>
          <cell r="Q4044">
            <v>22389776</v>
          </cell>
        </row>
        <row r="4045">
          <cell r="J4045">
            <v>22389776</v>
          </cell>
          <cell r="O4045">
            <v>22389776</v>
          </cell>
          <cell r="P4045">
            <v>22389776</v>
          </cell>
          <cell r="Q4045">
            <v>22389776</v>
          </cell>
        </row>
        <row r="4046">
          <cell r="J4046">
            <v>22389776</v>
          </cell>
          <cell r="O4046">
            <v>22389776</v>
          </cell>
          <cell r="P4046">
            <v>22389776</v>
          </cell>
          <cell r="Q4046">
            <v>22389776</v>
          </cell>
        </row>
        <row r="4047">
          <cell r="J4047">
            <v>22389776</v>
          </cell>
          <cell r="O4047">
            <v>22389776</v>
          </cell>
          <cell r="P4047">
            <v>22389776</v>
          </cell>
          <cell r="Q4047">
            <v>22389776</v>
          </cell>
        </row>
        <row r="4048">
          <cell r="J4048">
            <v>22389776</v>
          </cell>
          <cell r="O4048">
            <v>22389776</v>
          </cell>
          <cell r="P4048">
            <v>22389776</v>
          </cell>
          <cell r="Q4048">
            <v>22389776</v>
          </cell>
        </row>
        <row r="4049">
          <cell r="J4049">
            <v>22389776</v>
          </cell>
          <cell r="O4049">
            <v>22389776</v>
          </cell>
          <cell r="P4049">
            <v>22389776</v>
          </cell>
          <cell r="Q4049">
            <v>22389776</v>
          </cell>
        </row>
        <row r="4050">
          <cell r="J4050">
            <v>22389776</v>
          </cell>
          <cell r="O4050">
            <v>22389776</v>
          </cell>
          <cell r="P4050">
            <v>22389776</v>
          </cell>
          <cell r="Q4050">
            <v>22389776</v>
          </cell>
        </row>
        <row r="4051">
          <cell r="J4051">
            <v>22389776</v>
          </cell>
          <cell r="O4051">
            <v>22389776</v>
          </cell>
          <cell r="P4051">
            <v>22389776</v>
          </cell>
          <cell r="Q4051">
            <v>22389776</v>
          </cell>
        </row>
        <row r="4052">
          <cell r="J4052">
            <v>22389776</v>
          </cell>
          <cell r="O4052">
            <v>22389776</v>
          </cell>
          <cell r="P4052">
            <v>22389776</v>
          </cell>
          <cell r="Q4052">
            <v>22389776</v>
          </cell>
        </row>
        <row r="4053">
          <cell r="J4053">
            <v>22389776</v>
          </cell>
          <cell r="O4053">
            <v>22389776</v>
          </cell>
          <cell r="P4053">
            <v>22389776</v>
          </cell>
          <cell r="Q4053">
            <v>22389776</v>
          </cell>
        </row>
        <row r="4054">
          <cell r="J4054">
            <v>22389776</v>
          </cell>
          <cell r="O4054">
            <v>22389776</v>
          </cell>
          <cell r="P4054">
            <v>22389776</v>
          </cell>
          <cell r="Q4054">
            <v>22389776</v>
          </cell>
        </row>
        <row r="4055">
          <cell r="J4055">
            <v>22389776</v>
          </cell>
          <cell r="O4055">
            <v>22389776</v>
          </cell>
          <cell r="P4055">
            <v>22389776</v>
          </cell>
          <cell r="Q4055">
            <v>22389776</v>
          </cell>
        </row>
        <row r="4056">
          <cell r="J4056">
            <v>22389776</v>
          </cell>
          <cell r="O4056">
            <v>22389776</v>
          </cell>
          <cell r="P4056">
            <v>22389776</v>
          </cell>
          <cell r="Q4056">
            <v>22389776</v>
          </cell>
        </row>
        <row r="4057">
          <cell r="J4057">
            <v>22389776</v>
          </cell>
          <cell r="O4057">
            <v>22389776</v>
          </cell>
          <cell r="P4057">
            <v>22389776</v>
          </cell>
          <cell r="Q4057">
            <v>22389776</v>
          </cell>
        </row>
        <row r="4058">
          <cell r="J4058">
            <v>22389776</v>
          </cell>
          <cell r="O4058">
            <v>22389776</v>
          </cell>
          <cell r="P4058">
            <v>22389776</v>
          </cell>
          <cell r="Q4058">
            <v>22389776</v>
          </cell>
        </row>
        <row r="4059">
          <cell r="J4059">
            <v>22389776</v>
          </cell>
          <cell r="O4059">
            <v>22389776</v>
          </cell>
          <cell r="P4059">
            <v>22389776</v>
          </cell>
          <cell r="Q4059">
            <v>22389776</v>
          </cell>
        </row>
        <row r="4060">
          <cell r="J4060">
            <v>22389776</v>
          </cell>
          <cell r="O4060">
            <v>22389776</v>
          </cell>
          <cell r="P4060">
            <v>22389776</v>
          </cell>
          <cell r="Q4060">
            <v>22389776</v>
          </cell>
        </row>
        <row r="4061">
          <cell r="J4061">
            <v>22389776</v>
          </cell>
          <cell r="O4061">
            <v>22389776</v>
          </cell>
          <cell r="P4061">
            <v>22389776</v>
          </cell>
          <cell r="Q4061">
            <v>22389776</v>
          </cell>
        </row>
        <row r="4062">
          <cell r="J4062">
            <v>22389776</v>
          </cell>
          <cell r="O4062">
            <v>22389776</v>
          </cell>
          <cell r="P4062">
            <v>22389776</v>
          </cell>
          <cell r="Q4062">
            <v>22389776</v>
          </cell>
        </row>
        <row r="4063">
          <cell r="J4063">
            <v>22389776</v>
          </cell>
          <cell r="O4063">
            <v>22389776</v>
          </cell>
          <cell r="P4063">
            <v>22389776</v>
          </cell>
          <cell r="Q4063">
            <v>22389776</v>
          </cell>
        </row>
        <row r="4064">
          <cell r="J4064">
            <v>22389776</v>
          </cell>
          <cell r="O4064">
            <v>22389776</v>
          </cell>
          <cell r="P4064">
            <v>22389776</v>
          </cell>
          <cell r="Q4064">
            <v>22389776</v>
          </cell>
        </row>
        <row r="4065">
          <cell r="J4065">
            <v>22389776</v>
          </cell>
          <cell r="O4065">
            <v>22389776</v>
          </cell>
          <cell r="P4065">
            <v>22389776</v>
          </cell>
          <cell r="Q4065">
            <v>22389776</v>
          </cell>
        </row>
        <row r="4066">
          <cell r="J4066">
            <v>22389776</v>
          </cell>
          <cell r="O4066">
            <v>22389776</v>
          </cell>
          <cell r="P4066">
            <v>22389776</v>
          </cell>
          <cell r="Q4066">
            <v>22389776</v>
          </cell>
        </row>
        <row r="4067">
          <cell r="J4067">
            <v>22389776</v>
          </cell>
          <cell r="O4067">
            <v>22389776</v>
          </cell>
          <cell r="P4067">
            <v>22389776</v>
          </cell>
          <cell r="Q4067">
            <v>22389776</v>
          </cell>
        </row>
        <row r="4068">
          <cell r="J4068">
            <v>22389776</v>
          </cell>
          <cell r="O4068">
            <v>22389776</v>
          </cell>
          <cell r="P4068">
            <v>22389776</v>
          </cell>
          <cell r="Q4068">
            <v>22389776</v>
          </cell>
        </row>
        <row r="4069">
          <cell r="J4069">
            <v>22389776</v>
          </cell>
          <cell r="O4069">
            <v>22389776</v>
          </cell>
          <cell r="P4069">
            <v>22389776</v>
          </cell>
          <cell r="Q4069">
            <v>22389776</v>
          </cell>
        </row>
        <row r="4070">
          <cell r="J4070">
            <v>22389776</v>
          </cell>
          <cell r="O4070">
            <v>22389776</v>
          </cell>
          <cell r="P4070">
            <v>22389776</v>
          </cell>
          <cell r="Q4070">
            <v>22389776</v>
          </cell>
        </row>
        <row r="4071">
          <cell r="J4071">
            <v>22389776</v>
          </cell>
          <cell r="O4071">
            <v>22389776</v>
          </cell>
          <cell r="P4071">
            <v>22389776</v>
          </cell>
          <cell r="Q4071">
            <v>22389776</v>
          </cell>
        </row>
        <row r="4072">
          <cell r="J4072">
            <v>22389776</v>
          </cell>
          <cell r="O4072">
            <v>22389776</v>
          </cell>
          <cell r="P4072">
            <v>22389776</v>
          </cell>
          <cell r="Q4072">
            <v>22389776</v>
          </cell>
        </row>
        <row r="4073">
          <cell r="J4073">
            <v>22389776</v>
          </cell>
          <cell r="O4073">
            <v>22389776</v>
          </cell>
          <cell r="P4073">
            <v>22389776</v>
          </cell>
          <cell r="Q4073">
            <v>22389776</v>
          </cell>
        </row>
        <row r="4074">
          <cell r="J4074">
            <v>22389776</v>
          </cell>
          <cell r="O4074">
            <v>22389776</v>
          </cell>
          <cell r="P4074">
            <v>22389776</v>
          </cell>
          <cell r="Q4074">
            <v>22389776</v>
          </cell>
        </row>
        <row r="4075">
          <cell r="J4075">
            <v>22389776</v>
          </cell>
          <cell r="O4075">
            <v>22389776</v>
          </cell>
          <cell r="P4075">
            <v>22389776</v>
          </cell>
          <cell r="Q4075">
            <v>22389776</v>
          </cell>
        </row>
        <row r="4076">
          <cell r="J4076">
            <v>22389776</v>
          </cell>
          <cell r="O4076">
            <v>22389776</v>
          </cell>
          <cell r="P4076">
            <v>22389776</v>
          </cell>
          <cell r="Q4076">
            <v>22389776</v>
          </cell>
        </row>
        <row r="4077">
          <cell r="J4077">
            <v>22389776</v>
          </cell>
          <cell r="O4077">
            <v>22389776</v>
          </cell>
          <cell r="P4077">
            <v>22389776</v>
          </cell>
          <cell r="Q4077">
            <v>22389776</v>
          </cell>
        </row>
        <row r="4078">
          <cell r="J4078">
            <v>22389776</v>
          </cell>
          <cell r="O4078">
            <v>22389776</v>
          </cell>
          <cell r="P4078">
            <v>22389776</v>
          </cell>
          <cell r="Q4078">
            <v>22389776</v>
          </cell>
        </row>
        <row r="4079">
          <cell r="J4079">
            <v>22389776</v>
          </cell>
          <cell r="O4079">
            <v>22389776</v>
          </cell>
          <cell r="P4079">
            <v>22389776</v>
          </cell>
          <cell r="Q4079">
            <v>22389776</v>
          </cell>
        </row>
        <row r="4080">
          <cell r="J4080">
            <v>22389776</v>
          </cell>
          <cell r="O4080">
            <v>22389776</v>
          </cell>
          <cell r="P4080">
            <v>22389776</v>
          </cell>
          <cell r="Q4080">
            <v>22389776</v>
          </cell>
        </row>
        <row r="4081">
          <cell r="J4081">
            <v>22389776</v>
          </cell>
          <cell r="O4081">
            <v>22389776</v>
          </cell>
          <cell r="P4081">
            <v>22389776</v>
          </cell>
          <cell r="Q4081">
            <v>22389776</v>
          </cell>
        </row>
        <row r="4082">
          <cell r="J4082">
            <v>22389776</v>
          </cell>
          <cell r="O4082">
            <v>22389776</v>
          </cell>
          <cell r="P4082">
            <v>22389776</v>
          </cell>
          <cell r="Q4082">
            <v>22389776</v>
          </cell>
        </row>
        <row r="4083">
          <cell r="J4083">
            <v>22389776</v>
          </cell>
          <cell r="O4083">
            <v>22389776</v>
          </cell>
          <cell r="P4083">
            <v>22389776</v>
          </cell>
          <cell r="Q4083">
            <v>22389776</v>
          </cell>
        </row>
        <row r="4084">
          <cell r="J4084">
            <v>22389776</v>
          </cell>
          <cell r="O4084">
            <v>22389776</v>
          </cell>
          <cell r="P4084">
            <v>22389776</v>
          </cell>
          <cell r="Q4084">
            <v>22389776</v>
          </cell>
        </row>
        <row r="4085">
          <cell r="J4085">
            <v>22389776</v>
          </cell>
          <cell r="O4085">
            <v>22389776</v>
          </cell>
          <cell r="P4085">
            <v>22389776</v>
          </cell>
          <cell r="Q4085">
            <v>22389776</v>
          </cell>
        </row>
        <row r="4086">
          <cell r="J4086">
            <v>22389776</v>
          </cell>
          <cell r="O4086">
            <v>22389776</v>
          </cell>
          <cell r="P4086">
            <v>22389776</v>
          </cell>
          <cell r="Q4086">
            <v>22389776</v>
          </cell>
        </row>
        <row r="4087">
          <cell r="J4087">
            <v>22389776</v>
          </cell>
          <cell r="O4087">
            <v>22389776</v>
          </cell>
          <cell r="P4087">
            <v>22389776</v>
          </cell>
          <cell r="Q4087">
            <v>22389776</v>
          </cell>
        </row>
        <row r="4088">
          <cell r="J4088">
            <v>22389776</v>
          </cell>
          <cell r="O4088">
            <v>22389776</v>
          </cell>
          <cell r="P4088">
            <v>22389776</v>
          </cell>
          <cell r="Q4088">
            <v>22389776</v>
          </cell>
        </row>
        <row r="4089">
          <cell r="J4089">
            <v>22389776</v>
          </cell>
          <cell r="O4089">
            <v>22389776</v>
          </cell>
          <cell r="P4089">
            <v>22389776</v>
          </cell>
          <cell r="Q4089">
            <v>22389776</v>
          </cell>
        </row>
        <row r="4090">
          <cell r="J4090">
            <v>22389776</v>
          </cell>
          <cell r="O4090">
            <v>22389776</v>
          </cell>
          <cell r="P4090">
            <v>22389776</v>
          </cell>
          <cell r="Q4090">
            <v>22389776</v>
          </cell>
        </row>
        <row r="4091">
          <cell r="J4091">
            <v>22389776</v>
          </cell>
          <cell r="O4091">
            <v>22389776</v>
          </cell>
          <cell r="P4091">
            <v>22389776</v>
          </cell>
          <cell r="Q4091">
            <v>22389776</v>
          </cell>
        </row>
        <row r="4092">
          <cell r="J4092">
            <v>22389776</v>
          </cell>
          <cell r="O4092">
            <v>22389776</v>
          </cell>
          <cell r="P4092">
            <v>22389776</v>
          </cell>
          <cell r="Q4092">
            <v>22389776</v>
          </cell>
        </row>
        <row r="4093">
          <cell r="J4093">
            <v>22389776</v>
          </cell>
          <cell r="O4093">
            <v>22389776</v>
          </cell>
          <cell r="P4093">
            <v>22389776</v>
          </cell>
          <cell r="Q4093">
            <v>22389776</v>
          </cell>
        </row>
        <row r="4094">
          <cell r="J4094">
            <v>22389776</v>
          </cell>
          <cell r="O4094">
            <v>22389776</v>
          </cell>
          <cell r="P4094">
            <v>22389776</v>
          </cell>
          <cell r="Q4094">
            <v>22389776</v>
          </cell>
        </row>
        <row r="4095">
          <cell r="J4095">
            <v>22389776</v>
          </cell>
          <cell r="O4095">
            <v>22389776</v>
          </cell>
          <cell r="P4095">
            <v>22389776</v>
          </cell>
          <cell r="Q4095">
            <v>22389776</v>
          </cell>
        </row>
        <row r="4096">
          <cell r="J4096">
            <v>22389776</v>
          </cell>
          <cell r="O4096">
            <v>22389776</v>
          </cell>
          <cell r="P4096">
            <v>22389776</v>
          </cell>
          <cell r="Q4096">
            <v>22389776</v>
          </cell>
        </row>
        <row r="4097">
          <cell r="J4097">
            <v>22389776</v>
          </cell>
          <cell r="O4097">
            <v>22389776</v>
          </cell>
          <cell r="P4097">
            <v>22389776</v>
          </cell>
          <cell r="Q4097">
            <v>22389776</v>
          </cell>
        </row>
        <row r="4098">
          <cell r="J4098">
            <v>22389776</v>
          </cell>
          <cell r="O4098">
            <v>22389776</v>
          </cell>
          <cell r="P4098">
            <v>22389776</v>
          </cell>
          <cell r="Q4098">
            <v>22389776</v>
          </cell>
        </row>
        <row r="4099">
          <cell r="J4099">
            <v>22389776</v>
          </cell>
          <cell r="O4099">
            <v>22389776</v>
          </cell>
          <cell r="P4099">
            <v>22389776</v>
          </cell>
          <cell r="Q4099">
            <v>22389776</v>
          </cell>
        </row>
        <row r="4100">
          <cell r="J4100">
            <v>22389776</v>
          </cell>
          <cell r="O4100">
            <v>22389776</v>
          </cell>
          <cell r="P4100">
            <v>22389776</v>
          </cell>
          <cell r="Q4100">
            <v>22389776</v>
          </cell>
        </row>
        <row r="4101">
          <cell r="J4101">
            <v>22389776</v>
          </cell>
          <cell r="O4101">
            <v>22389776</v>
          </cell>
          <cell r="P4101">
            <v>22389776</v>
          </cell>
          <cell r="Q4101">
            <v>22389776</v>
          </cell>
        </row>
        <row r="4102">
          <cell r="J4102">
            <v>22389776</v>
          </cell>
          <cell r="O4102">
            <v>22389776</v>
          </cell>
          <cell r="P4102">
            <v>22389776</v>
          </cell>
          <cell r="Q4102">
            <v>22389776</v>
          </cell>
        </row>
        <row r="4103">
          <cell r="J4103">
            <v>22389776</v>
          </cell>
          <cell r="O4103">
            <v>22389776</v>
          </cell>
          <cell r="P4103">
            <v>22389776</v>
          </cell>
          <cell r="Q4103">
            <v>22389776</v>
          </cell>
        </row>
        <row r="4104">
          <cell r="J4104">
            <v>22389776</v>
          </cell>
          <cell r="O4104">
            <v>22389776</v>
          </cell>
          <cell r="P4104">
            <v>22389776</v>
          </cell>
          <cell r="Q4104">
            <v>22389776</v>
          </cell>
        </row>
        <row r="4105">
          <cell r="J4105">
            <v>22389776</v>
          </cell>
          <cell r="O4105">
            <v>22389776</v>
          </cell>
          <cell r="P4105">
            <v>22389776</v>
          </cell>
          <cell r="Q4105">
            <v>22389776</v>
          </cell>
        </row>
        <row r="4106">
          <cell r="J4106">
            <v>22389776</v>
          </cell>
          <cell r="O4106">
            <v>22389776</v>
          </cell>
          <cell r="P4106">
            <v>22389776</v>
          </cell>
          <cell r="Q4106">
            <v>22389776</v>
          </cell>
        </row>
        <row r="4107">
          <cell r="J4107">
            <v>22389776</v>
          </cell>
          <cell r="O4107">
            <v>22389776</v>
          </cell>
          <cell r="P4107">
            <v>22389776</v>
          </cell>
          <cell r="Q4107">
            <v>22389776</v>
          </cell>
        </row>
        <row r="4108">
          <cell r="J4108">
            <v>22389776</v>
          </cell>
          <cell r="O4108">
            <v>22389776</v>
          </cell>
          <cell r="P4108">
            <v>22389776</v>
          </cell>
          <cell r="Q4108">
            <v>22389776</v>
          </cell>
        </row>
        <row r="4109">
          <cell r="J4109">
            <v>22389776</v>
          </cell>
          <cell r="O4109">
            <v>22389776</v>
          </cell>
          <cell r="P4109">
            <v>22389776</v>
          </cell>
          <cell r="Q4109">
            <v>22389776</v>
          </cell>
        </row>
        <row r="4110">
          <cell r="J4110">
            <v>22389776</v>
          </cell>
          <cell r="O4110">
            <v>22389776</v>
          </cell>
          <cell r="P4110">
            <v>22389776</v>
          </cell>
          <cell r="Q4110">
            <v>22389776</v>
          </cell>
        </row>
        <row r="4111">
          <cell r="J4111">
            <v>22389776</v>
          </cell>
          <cell r="O4111">
            <v>22389776</v>
          </cell>
          <cell r="P4111">
            <v>22389776</v>
          </cell>
          <cell r="Q4111">
            <v>22389776</v>
          </cell>
        </row>
        <row r="4112">
          <cell r="J4112">
            <v>22389776</v>
          </cell>
          <cell r="O4112">
            <v>22389776</v>
          </cell>
          <cell r="P4112">
            <v>22389776</v>
          </cell>
          <cell r="Q4112">
            <v>22389776</v>
          </cell>
        </row>
        <row r="4113">
          <cell r="J4113">
            <v>22389776</v>
          </cell>
          <cell r="O4113">
            <v>22389776</v>
          </cell>
          <cell r="P4113">
            <v>22389776</v>
          </cell>
          <cell r="Q4113">
            <v>22389776</v>
          </cell>
        </row>
        <row r="4114">
          <cell r="J4114">
            <v>22389776</v>
          </cell>
          <cell r="O4114">
            <v>22389776</v>
          </cell>
          <cell r="P4114">
            <v>22389776</v>
          </cell>
          <cell r="Q4114">
            <v>22389776</v>
          </cell>
        </row>
        <row r="4115">
          <cell r="J4115">
            <v>22389776</v>
          </cell>
          <cell r="O4115">
            <v>22389776</v>
          </cell>
          <cell r="P4115">
            <v>22389776</v>
          </cell>
          <cell r="Q4115">
            <v>22389776</v>
          </cell>
        </row>
        <row r="4116">
          <cell r="J4116">
            <v>22389776</v>
          </cell>
          <cell r="O4116">
            <v>22389776</v>
          </cell>
          <cell r="P4116">
            <v>22389776</v>
          </cell>
          <cell r="Q4116">
            <v>22389776</v>
          </cell>
        </row>
        <row r="4117">
          <cell r="J4117">
            <v>22389776</v>
          </cell>
          <cell r="O4117">
            <v>22389776</v>
          </cell>
          <cell r="P4117">
            <v>22389776</v>
          </cell>
          <cell r="Q4117">
            <v>22389776</v>
          </cell>
        </row>
        <row r="4118">
          <cell r="J4118">
            <v>22389776</v>
          </cell>
          <cell r="O4118">
            <v>22389776</v>
          </cell>
          <cell r="P4118">
            <v>22389776</v>
          </cell>
          <cell r="Q4118">
            <v>22389776</v>
          </cell>
        </row>
        <row r="4119">
          <cell r="J4119">
            <v>22389776</v>
          </cell>
          <cell r="O4119">
            <v>22389776</v>
          </cell>
          <cell r="P4119">
            <v>22389776</v>
          </cell>
          <cell r="Q4119">
            <v>22389776</v>
          </cell>
        </row>
        <row r="4120">
          <cell r="J4120">
            <v>22389776</v>
          </cell>
          <cell r="O4120">
            <v>22389776</v>
          </cell>
          <cell r="P4120">
            <v>22389776</v>
          </cell>
          <cell r="Q4120">
            <v>22389776</v>
          </cell>
        </row>
        <row r="4121">
          <cell r="J4121">
            <v>22389776</v>
          </cell>
          <cell r="O4121">
            <v>22389776</v>
          </cell>
          <cell r="P4121">
            <v>22389776</v>
          </cell>
          <cell r="Q4121">
            <v>22389776</v>
          </cell>
        </row>
        <row r="4122">
          <cell r="J4122">
            <v>22389776</v>
          </cell>
          <cell r="O4122">
            <v>22389776</v>
          </cell>
          <cell r="P4122">
            <v>22389776</v>
          </cell>
          <cell r="Q4122">
            <v>22389776</v>
          </cell>
        </row>
        <row r="4123">
          <cell r="J4123">
            <v>22389776</v>
          </cell>
          <cell r="O4123">
            <v>22389776</v>
          </cell>
          <cell r="P4123">
            <v>22389776</v>
          </cell>
          <cell r="Q4123">
            <v>22389776</v>
          </cell>
        </row>
        <row r="4124">
          <cell r="J4124">
            <v>22389776</v>
          </cell>
          <cell r="O4124">
            <v>22389776</v>
          </cell>
          <cell r="P4124">
            <v>22389776</v>
          </cell>
          <cell r="Q4124">
            <v>22389776</v>
          </cell>
        </row>
        <row r="4125">
          <cell r="J4125">
            <v>22389776</v>
          </cell>
          <cell r="O4125">
            <v>22389776</v>
          </cell>
          <cell r="P4125">
            <v>22389776</v>
          </cell>
          <cell r="Q4125">
            <v>22389776</v>
          </cell>
        </row>
        <row r="4126">
          <cell r="J4126">
            <v>22389776</v>
          </cell>
          <cell r="O4126">
            <v>22389776</v>
          </cell>
          <cell r="P4126">
            <v>22389776</v>
          </cell>
          <cell r="Q4126">
            <v>22389776</v>
          </cell>
        </row>
        <row r="4127">
          <cell r="J4127">
            <v>22389776</v>
          </cell>
          <cell r="O4127">
            <v>22389776</v>
          </cell>
          <cell r="P4127">
            <v>22389776</v>
          </cell>
          <cell r="Q4127">
            <v>22389776</v>
          </cell>
        </row>
        <row r="4128">
          <cell r="J4128">
            <v>22389776</v>
          </cell>
          <cell r="O4128">
            <v>22389776</v>
          </cell>
          <cell r="P4128">
            <v>22389776</v>
          </cell>
          <cell r="Q4128">
            <v>22389776</v>
          </cell>
        </row>
        <row r="4129">
          <cell r="J4129">
            <v>22389776</v>
          </cell>
          <cell r="O4129">
            <v>22389776</v>
          </cell>
          <cell r="P4129">
            <v>22389776</v>
          </cell>
          <cell r="Q4129">
            <v>22389776</v>
          </cell>
        </row>
        <row r="4130">
          <cell r="J4130">
            <v>22389776</v>
          </cell>
          <cell r="O4130">
            <v>22389776</v>
          </cell>
          <cell r="P4130">
            <v>22389776</v>
          </cell>
          <cell r="Q4130">
            <v>22389776</v>
          </cell>
        </row>
        <row r="4131">
          <cell r="J4131">
            <v>22389776</v>
          </cell>
          <cell r="O4131">
            <v>22389776</v>
          </cell>
          <cell r="P4131">
            <v>22389776</v>
          </cell>
          <cell r="Q4131">
            <v>22389776</v>
          </cell>
        </row>
        <row r="4132">
          <cell r="J4132">
            <v>22389776</v>
          </cell>
          <cell r="O4132">
            <v>22389776</v>
          </cell>
          <cell r="P4132">
            <v>22389776</v>
          </cell>
          <cell r="Q4132">
            <v>22389776</v>
          </cell>
        </row>
        <row r="4133">
          <cell r="J4133">
            <v>22389776</v>
          </cell>
          <cell r="O4133">
            <v>22389776</v>
          </cell>
          <cell r="P4133">
            <v>22389776</v>
          </cell>
          <cell r="Q4133">
            <v>22389776</v>
          </cell>
        </row>
        <row r="4134">
          <cell r="J4134">
            <v>22389776</v>
          </cell>
          <cell r="O4134">
            <v>22389776</v>
          </cell>
          <cell r="P4134">
            <v>22389776</v>
          </cell>
          <cell r="Q4134">
            <v>22389776</v>
          </cell>
        </row>
        <row r="4135">
          <cell r="J4135">
            <v>22389776</v>
          </cell>
          <cell r="O4135">
            <v>22389776</v>
          </cell>
          <cell r="P4135">
            <v>22389776</v>
          </cell>
          <cell r="Q4135">
            <v>22389776</v>
          </cell>
        </row>
        <row r="4136">
          <cell r="J4136">
            <v>22389776</v>
          </cell>
          <cell r="O4136">
            <v>22389776</v>
          </cell>
          <cell r="P4136">
            <v>22389776</v>
          </cell>
          <cell r="Q4136">
            <v>22389776</v>
          </cell>
        </row>
        <row r="4137">
          <cell r="J4137">
            <v>22389776</v>
          </cell>
          <cell r="O4137">
            <v>22389776</v>
          </cell>
          <cell r="P4137">
            <v>22389776</v>
          </cell>
          <cell r="Q4137">
            <v>22389776</v>
          </cell>
        </row>
        <row r="4138">
          <cell r="J4138">
            <v>22389776</v>
          </cell>
          <cell r="O4138">
            <v>22389776</v>
          </cell>
          <cell r="P4138">
            <v>22389776</v>
          </cell>
          <cell r="Q4138">
            <v>22389776</v>
          </cell>
        </row>
        <row r="4139">
          <cell r="J4139">
            <v>22389776</v>
          </cell>
          <cell r="O4139">
            <v>22389776</v>
          </cell>
          <cell r="P4139">
            <v>22389776</v>
          </cell>
          <cell r="Q4139">
            <v>22389776</v>
          </cell>
        </row>
        <row r="4140">
          <cell r="J4140">
            <v>22389776</v>
          </cell>
          <cell r="O4140">
            <v>22389776</v>
          </cell>
          <cell r="P4140">
            <v>22389776</v>
          </cell>
          <cell r="Q4140">
            <v>22389776</v>
          </cell>
        </row>
        <row r="4141">
          <cell r="J4141">
            <v>22389776</v>
          </cell>
          <cell r="O4141">
            <v>22389776</v>
          </cell>
          <cell r="P4141">
            <v>22389776</v>
          </cell>
          <cell r="Q4141">
            <v>22389776</v>
          </cell>
        </row>
        <row r="4142">
          <cell r="J4142">
            <v>22389776</v>
          </cell>
          <cell r="O4142">
            <v>22389776</v>
          </cell>
          <cell r="P4142">
            <v>22389776</v>
          </cell>
          <cell r="Q4142">
            <v>22389776</v>
          </cell>
        </row>
        <row r="4143">
          <cell r="J4143">
            <v>22389776</v>
          </cell>
          <cell r="O4143">
            <v>22389776</v>
          </cell>
          <cell r="P4143">
            <v>22389776</v>
          </cell>
          <cell r="Q4143">
            <v>22389776</v>
          </cell>
        </row>
        <row r="4144">
          <cell r="J4144">
            <v>22389776</v>
          </cell>
          <cell r="O4144">
            <v>22389776</v>
          </cell>
          <cell r="P4144">
            <v>22389776</v>
          </cell>
          <cell r="Q4144">
            <v>22389776</v>
          </cell>
        </row>
        <row r="4145">
          <cell r="J4145">
            <v>22389776</v>
          </cell>
          <cell r="O4145">
            <v>22389776</v>
          </cell>
          <cell r="P4145">
            <v>22389776</v>
          </cell>
          <cell r="Q4145">
            <v>22389776</v>
          </cell>
        </row>
        <row r="4146">
          <cell r="J4146">
            <v>22389776</v>
          </cell>
          <cell r="O4146">
            <v>22389776</v>
          </cell>
          <cell r="P4146">
            <v>22389776</v>
          </cell>
          <cell r="Q4146">
            <v>22389776</v>
          </cell>
        </row>
        <row r="4147">
          <cell r="J4147">
            <v>22389776</v>
          </cell>
          <cell r="O4147">
            <v>22389776</v>
          </cell>
          <cell r="P4147">
            <v>22389776</v>
          </cell>
          <cell r="Q4147">
            <v>22389776</v>
          </cell>
        </row>
        <row r="4148">
          <cell r="J4148">
            <v>22389776</v>
          </cell>
          <cell r="O4148">
            <v>22389776</v>
          </cell>
          <cell r="P4148">
            <v>22389776</v>
          </cell>
          <cell r="Q4148">
            <v>22389776</v>
          </cell>
        </row>
        <row r="4149">
          <cell r="J4149">
            <v>22389776</v>
          </cell>
          <cell r="O4149">
            <v>22389776</v>
          </cell>
          <cell r="P4149">
            <v>22389776</v>
          </cell>
          <cell r="Q4149">
            <v>22389776</v>
          </cell>
        </row>
        <row r="4150">
          <cell r="J4150">
            <v>22389776</v>
          </cell>
          <cell r="O4150">
            <v>22389776</v>
          </cell>
          <cell r="P4150">
            <v>22389776</v>
          </cell>
          <cell r="Q4150">
            <v>22389776</v>
          </cell>
        </row>
        <row r="4151">
          <cell r="J4151">
            <v>22389776</v>
          </cell>
          <cell r="O4151">
            <v>22389776</v>
          </cell>
          <cell r="P4151">
            <v>22389776</v>
          </cell>
          <cell r="Q4151">
            <v>22389776</v>
          </cell>
        </row>
        <row r="4152">
          <cell r="J4152">
            <v>22389776</v>
          </cell>
          <cell r="O4152">
            <v>22389776</v>
          </cell>
          <cell r="P4152">
            <v>22389776</v>
          </cell>
          <cell r="Q4152">
            <v>22389776</v>
          </cell>
        </row>
        <row r="4153">
          <cell r="J4153">
            <v>22389776</v>
          </cell>
          <cell r="O4153">
            <v>22389776</v>
          </cell>
          <cell r="P4153">
            <v>22389776</v>
          </cell>
          <cell r="Q4153">
            <v>22389776</v>
          </cell>
        </row>
        <row r="4154">
          <cell r="J4154">
            <v>22389776</v>
          </cell>
          <cell r="O4154">
            <v>22389776</v>
          </cell>
          <cell r="P4154">
            <v>22389776</v>
          </cell>
          <cell r="Q4154">
            <v>22389776</v>
          </cell>
        </row>
        <row r="4155">
          <cell r="J4155">
            <v>22389776</v>
          </cell>
          <cell r="O4155">
            <v>22389776</v>
          </cell>
          <cell r="P4155">
            <v>22389776</v>
          </cell>
          <cell r="Q4155">
            <v>22389776</v>
          </cell>
        </row>
        <row r="4156">
          <cell r="J4156">
            <v>22389776</v>
          </cell>
          <cell r="O4156">
            <v>22389776</v>
          </cell>
          <cell r="P4156">
            <v>22389776</v>
          </cell>
          <cell r="Q4156">
            <v>22389776</v>
          </cell>
        </row>
        <row r="4157">
          <cell r="J4157">
            <v>22389776</v>
          </cell>
          <cell r="O4157">
            <v>22389776</v>
          </cell>
          <cell r="P4157">
            <v>22389776</v>
          </cell>
          <cell r="Q4157">
            <v>22389776</v>
          </cell>
        </row>
        <row r="4158">
          <cell r="J4158">
            <v>22389776</v>
          </cell>
          <cell r="O4158">
            <v>22389776</v>
          </cell>
          <cell r="P4158">
            <v>22389776</v>
          </cell>
          <cell r="Q4158">
            <v>22389776</v>
          </cell>
        </row>
        <row r="4159">
          <cell r="J4159">
            <v>22389776</v>
          </cell>
          <cell r="O4159">
            <v>22389776</v>
          </cell>
          <cell r="P4159">
            <v>22389776</v>
          </cell>
          <cell r="Q4159">
            <v>22389776</v>
          </cell>
        </row>
        <row r="4160">
          <cell r="J4160">
            <v>22389776</v>
          </cell>
          <cell r="O4160">
            <v>22389776</v>
          </cell>
          <cell r="P4160">
            <v>22389776</v>
          </cell>
          <cell r="Q4160">
            <v>22389776</v>
          </cell>
        </row>
        <row r="4161">
          <cell r="J4161">
            <v>22389776</v>
          </cell>
          <cell r="O4161">
            <v>22389776</v>
          </cell>
          <cell r="P4161">
            <v>22389776</v>
          </cell>
          <cell r="Q4161">
            <v>22389776</v>
          </cell>
        </row>
        <row r="4162">
          <cell r="J4162">
            <v>22389776</v>
          </cell>
          <cell r="O4162">
            <v>22389776</v>
          </cell>
          <cell r="P4162">
            <v>22389776</v>
          </cell>
          <cell r="Q4162">
            <v>22389776</v>
          </cell>
        </row>
        <row r="4163">
          <cell r="J4163">
            <v>22389776</v>
          </cell>
          <cell r="O4163">
            <v>22389776</v>
          </cell>
          <cell r="P4163">
            <v>22389776</v>
          </cell>
          <cell r="Q4163">
            <v>22389776</v>
          </cell>
        </row>
        <row r="4164">
          <cell r="J4164">
            <v>22389776</v>
          </cell>
          <cell r="O4164">
            <v>22389776</v>
          </cell>
          <cell r="P4164">
            <v>22389776</v>
          </cell>
          <cell r="Q4164">
            <v>22389776</v>
          </cell>
        </row>
        <row r="4165">
          <cell r="J4165">
            <v>22389776</v>
          </cell>
          <cell r="O4165">
            <v>22389776</v>
          </cell>
          <cell r="P4165">
            <v>22389776</v>
          </cell>
          <cell r="Q4165">
            <v>22389776</v>
          </cell>
        </row>
        <row r="4166">
          <cell r="J4166">
            <v>22389776</v>
          </cell>
          <cell r="O4166">
            <v>22389776</v>
          </cell>
          <cell r="P4166">
            <v>22389776</v>
          </cell>
          <cell r="Q4166">
            <v>22389776</v>
          </cell>
        </row>
        <row r="4167">
          <cell r="J4167">
            <v>22389776</v>
          </cell>
          <cell r="O4167">
            <v>22389776</v>
          </cell>
          <cell r="P4167">
            <v>22389776</v>
          </cell>
          <cell r="Q4167">
            <v>22389776</v>
          </cell>
        </row>
        <row r="4168">
          <cell r="J4168">
            <v>22389776</v>
          </cell>
          <cell r="O4168">
            <v>22389776</v>
          </cell>
          <cell r="P4168">
            <v>22389776</v>
          </cell>
          <cell r="Q4168">
            <v>22389776</v>
          </cell>
        </row>
        <row r="4169">
          <cell r="J4169">
            <v>22389776</v>
          </cell>
          <cell r="O4169">
            <v>22389776</v>
          </cell>
          <cell r="P4169">
            <v>22389776</v>
          </cell>
          <cell r="Q4169">
            <v>22389776</v>
          </cell>
        </row>
        <row r="4170">
          <cell r="J4170">
            <v>22389776</v>
          </cell>
          <cell r="O4170">
            <v>22389776</v>
          </cell>
          <cell r="P4170">
            <v>22389776</v>
          </cell>
          <cell r="Q4170">
            <v>22389776</v>
          </cell>
        </row>
        <row r="4171">
          <cell r="J4171">
            <v>22389776</v>
          </cell>
          <cell r="O4171">
            <v>22389776</v>
          </cell>
          <cell r="P4171">
            <v>22389776</v>
          </cell>
          <cell r="Q4171">
            <v>22389776</v>
          </cell>
        </row>
        <row r="4172">
          <cell r="J4172">
            <v>22389776</v>
          </cell>
          <cell r="O4172">
            <v>22389776</v>
          </cell>
          <cell r="P4172">
            <v>22389776</v>
          </cell>
          <cell r="Q4172">
            <v>22389776</v>
          </cell>
        </row>
        <row r="4173">
          <cell r="J4173">
            <v>22389776</v>
          </cell>
          <cell r="O4173">
            <v>22389776</v>
          </cell>
          <cell r="P4173">
            <v>22389776</v>
          </cell>
          <cell r="Q4173">
            <v>22389776</v>
          </cell>
        </row>
        <row r="4174">
          <cell r="J4174">
            <v>22389776</v>
          </cell>
          <cell r="O4174">
            <v>22389776</v>
          </cell>
          <cell r="P4174">
            <v>22389776</v>
          </cell>
          <cell r="Q4174">
            <v>22389776</v>
          </cell>
        </row>
        <row r="4175">
          <cell r="J4175">
            <v>22389776</v>
          </cell>
          <cell r="O4175">
            <v>22389776</v>
          </cell>
          <cell r="P4175">
            <v>22389776</v>
          </cell>
          <cell r="Q4175">
            <v>22389776</v>
          </cell>
        </row>
        <row r="4176">
          <cell r="J4176">
            <v>22389776</v>
          </cell>
          <cell r="O4176">
            <v>22389776</v>
          </cell>
          <cell r="P4176">
            <v>22389776</v>
          </cell>
          <cell r="Q4176">
            <v>22389776</v>
          </cell>
        </row>
        <row r="4177">
          <cell r="J4177">
            <v>22389776</v>
          </cell>
          <cell r="O4177">
            <v>22389776</v>
          </cell>
          <cell r="P4177">
            <v>22389776</v>
          </cell>
          <cell r="Q4177">
            <v>22389776</v>
          </cell>
        </row>
        <row r="4178">
          <cell r="J4178">
            <v>22389776</v>
          </cell>
          <cell r="O4178">
            <v>22389776</v>
          </cell>
          <cell r="P4178">
            <v>22389776</v>
          </cell>
          <cell r="Q4178">
            <v>22389776</v>
          </cell>
        </row>
        <row r="4179">
          <cell r="J4179">
            <v>22389776</v>
          </cell>
          <cell r="O4179">
            <v>22389776</v>
          </cell>
          <cell r="P4179">
            <v>22389776</v>
          </cell>
          <cell r="Q4179">
            <v>22389776</v>
          </cell>
        </row>
        <row r="4180">
          <cell r="J4180">
            <v>22389776</v>
          </cell>
          <cell r="O4180">
            <v>22389776</v>
          </cell>
          <cell r="P4180">
            <v>22389776</v>
          </cell>
          <cell r="Q4180">
            <v>22389776</v>
          </cell>
        </row>
        <row r="4181">
          <cell r="J4181">
            <v>22389776</v>
          </cell>
          <cell r="O4181">
            <v>22389776</v>
          </cell>
          <cell r="P4181">
            <v>22389776</v>
          </cell>
          <cell r="Q4181">
            <v>22389776</v>
          </cell>
        </row>
        <row r="4182">
          <cell r="J4182">
            <v>22389776</v>
          </cell>
          <cell r="O4182">
            <v>22389776</v>
          </cell>
          <cell r="P4182">
            <v>22389776</v>
          </cell>
          <cell r="Q4182">
            <v>22389776</v>
          </cell>
        </row>
        <row r="4183">
          <cell r="J4183">
            <v>22389776</v>
          </cell>
          <cell r="O4183">
            <v>22389776</v>
          </cell>
          <cell r="P4183">
            <v>22389776</v>
          </cell>
          <cell r="Q4183">
            <v>22389776</v>
          </cell>
        </row>
        <row r="4184">
          <cell r="J4184">
            <v>22389776</v>
          </cell>
          <cell r="O4184">
            <v>22389776</v>
          </cell>
          <cell r="P4184">
            <v>22389776</v>
          </cell>
          <cell r="Q4184">
            <v>22389776</v>
          </cell>
        </row>
        <row r="4185">
          <cell r="J4185">
            <v>22389776</v>
          </cell>
          <cell r="O4185">
            <v>22389776</v>
          </cell>
          <cell r="P4185">
            <v>22389776</v>
          </cell>
          <cell r="Q4185">
            <v>22389776</v>
          </cell>
        </row>
        <row r="4186">
          <cell r="J4186">
            <v>22389776</v>
          </cell>
          <cell r="O4186">
            <v>22389776</v>
          </cell>
          <cell r="P4186">
            <v>22389776</v>
          </cell>
          <cell r="Q4186">
            <v>22389776</v>
          </cell>
        </row>
        <row r="4187">
          <cell r="J4187">
            <v>22389776</v>
          </cell>
          <cell r="O4187">
            <v>22389776</v>
          </cell>
          <cell r="P4187">
            <v>22389776</v>
          </cell>
          <cell r="Q4187">
            <v>22389776</v>
          </cell>
        </row>
        <row r="4188">
          <cell r="J4188">
            <v>22389776</v>
          </cell>
          <cell r="O4188">
            <v>22389776</v>
          </cell>
          <cell r="P4188">
            <v>22389776</v>
          </cell>
          <cell r="Q4188">
            <v>22389776</v>
          </cell>
        </row>
        <row r="4189">
          <cell r="J4189">
            <v>22389776</v>
          </cell>
          <cell r="O4189">
            <v>22389776</v>
          </cell>
          <cell r="P4189">
            <v>22389776</v>
          </cell>
          <cell r="Q4189">
            <v>22389776</v>
          </cell>
        </row>
        <row r="4190">
          <cell r="J4190">
            <v>22389776</v>
          </cell>
          <cell r="O4190">
            <v>22389776</v>
          </cell>
          <cell r="P4190">
            <v>22389776</v>
          </cell>
          <cell r="Q4190">
            <v>22389776</v>
          </cell>
        </row>
        <row r="4191">
          <cell r="J4191">
            <v>22389776</v>
          </cell>
          <cell r="O4191">
            <v>22389776</v>
          </cell>
          <cell r="P4191">
            <v>22389776</v>
          </cell>
          <cell r="Q4191">
            <v>22389776</v>
          </cell>
        </row>
        <row r="4192">
          <cell r="J4192">
            <v>22389776</v>
          </cell>
          <cell r="O4192">
            <v>22389776</v>
          </cell>
          <cell r="P4192">
            <v>22389776</v>
          </cell>
          <cell r="Q4192">
            <v>22389776</v>
          </cell>
        </row>
        <row r="4193">
          <cell r="J4193">
            <v>22389776</v>
          </cell>
          <cell r="O4193">
            <v>22389776</v>
          </cell>
          <cell r="P4193">
            <v>22389776</v>
          </cell>
          <cell r="Q4193">
            <v>22389776</v>
          </cell>
        </row>
        <row r="4194">
          <cell r="J4194">
            <v>22389776</v>
          </cell>
          <cell r="O4194">
            <v>22389776</v>
          </cell>
          <cell r="P4194">
            <v>22389776</v>
          </cell>
          <cell r="Q4194">
            <v>22389776</v>
          </cell>
        </row>
        <row r="4195">
          <cell r="J4195">
            <v>22389776</v>
          </cell>
          <cell r="O4195">
            <v>22389776</v>
          </cell>
          <cell r="P4195">
            <v>22389776</v>
          </cell>
          <cell r="Q4195">
            <v>22389776</v>
          </cell>
        </row>
        <row r="4196">
          <cell r="J4196">
            <v>22389776</v>
          </cell>
          <cell r="O4196">
            <v>22389776</v>
          </cell>
          <cell r="P4196">
            <v>22389776</v>
          </cell>
          <cell r="Q4196">
            <v>22389776</v>
          </cell>
        </row>
        <row r="4197">
          <cell r="J4197">
            <v>22389776</v>
          </cell>
          <cell r="O4197">
            <v>22389776</v>
          </cell>
          <cell r="P4197">
            <v>22389776</v>
          </cell>
          <cell r="Q4197">
            <v>22389776</v>
          </cell>
        </row>
        <row r="4198">
          <cell r="J4198">
            <v>22389776</v>
          </cell>
          <cell r="O4198">
            <v>22389776</v>
          </cell>
          <cell r="P4198">
            <v>22389776</v>
          </cell>
          <cell r="Q4198">
            <v>22389776</v>
          </cell>
        </row>
        <row r="4199">
          <cell r="J4199">
            <v>22389776</v>
          </cell>
          <cell r="O4199">
            <v>22389776</v>
          </cell>
          <cell r="P4199">
            <v>22389776</v>
          </cell>
          <cell r="Q4199">
            <v>22389776</v>
          </cell>
        </row>
        <row r="4200">
          <cell r="J4200">
            <v>22389776</v>
          </cell>
          <cell r="O4200">
            <v>22389776</v>
          </cell>
          <cell r="P4200">
            <v>22389776</v>
          </cell>
          <cell r="Q4200">
            <v>22389776</v>
          </cell>
        </row>
        <row r="4201">
          <cell r="J4201">
            <v>22389776</v>
          </cell>
          <cell r="O4201">
            <v>22389776</v>
          </cell>
          <cell r="P4201">
            <v>22389776</v>
          </cell>
          <cell r="Q4201">
            <v>22389776</v>
          </cell>
        </row>
        <row r="4202">
          <cell r="J4202">
            <v>22389776</v>
          </cell>
          <cell r="O4202">
            <v>22389776</v>
          </cell>
          <cell r="P4202">
            <v>22389776</v>
          </cell>
          <cell r="Q4202">
            <v>22389776</v>
          </cell>
        </row>
        <row r="4203">
          <cell r="J4203">
            <v>22389776</v>
          </cell>
          <cell r="O4203">
            <v>22389776</v>
          </cell>
          <cell r="P4203">
            <v>22389776</v>
          </cell>
          <cell r="Q4203">
            <v>22389776</v>
          </cell>
        </row>
        <row r="4204">
          <cell r="J4204">
            <v>22389776</v>
          </cell>
          <cell r="O4204">
            <v>22389776</v>
          </cell>
          <cell r="P4204">
            <v>22389776</v>
          </cell>
          <cell r="Q4204">
            <v>22389776</v>
          </cell>
        </row>
        <row r="4205">
          <cell r="J4205">
            <v>22389776</v>
          </cell>
          <cell r="O4205">
            <v>22389776</v>
          </cell>
          <cell r="P4205">
            <v>22389776</v>
          </cell>
          <cell r="Q4205">
            <v>22389776</v>
          </cell>
        </row>
        <row r="4206">
          <cell r="J4206">
            <v>22389776</v>
          </cell>
          <cell r="O4206">
            <v>22389776</v>
          </cell>
          <cell r="P4206">
            <v>22389776</v>
          </cell>
          <cell r="Q4206">
            <v>22389776</v>
          </cell>
        </row>
        <row r="4207">
          <cell r="J4207">
            <v>22389776</v>
          </cell>
          <cell r="O4207">
            <v>22389776</v>
          </cell>
          <cell r="P4207">
            <v>22389776</v>
          </cell>
          <cell r="Q4207">
            <v>22389776</v>
          </cell>
        </row>
        <row r="4208">
          <cell r="J4208">
            <v>22389776</v>
          </cell>
          <cell r="O4208">
            <v>22389776</v>
          </cell>
          <cell r="P4208">
            <v>22389776</v>
          </cell>
          <cell r="Q4208">
            <v>22389776</v>
          </cell>
        </row>
        <row r="4209">
          <cell r="J4209">
            <v>22389776</v>
          </cell>
          <cell r="O4209">
            <v>22389776</v>
          </cell>
          <cell r="P4209">
            <v>22389776</v>
          </cell>
          <cell r="Q4209">
            <v>22389776</v>
          </cell>
        </row>
        <row r="4210">
          <cell r="J4210">
            <v>22389776</v>
          </cell>
          <cell r="O4210">
            <v>22389776</v>
          </cell>
          <cell r="P4210">
            <v>22389776</v>
          </cell>
          <cell r="Q4210">
            <v>22389776</v>
          </cell>
        </row>
        <row r="4211">
          <cell r="J4211">
            <v>22389776</v>
          </cell>
          <cell r="O4211">
            <v>22389776</v>
          </cell>
          <cell r="P4211">
            <v>22389776</v>
          </cell>
          <cell r="Q4211">
            <v>22389776</v>
          </cell>
        </row>
        <row r="4212">
          <cell r="J4212">
            <v>22389776</v>
          </cell>
          <cell r="O4212">
            <v>22389776</v>
          </cell>
          <cell r="P4212">
            <v>22389776</v>
          </cell>
          <cell r="Q4212">
            <v>22389776</v>
          </cell>
        </row>
        <row r="4213">
          <cell r="J4213">
            <v>22389776</v>
          </cell>
          <cell r="O4213">
            <v>22389776</v>
          </cell>
          <cell r="P4213">
            <v>22389776</v>
          </cell>
          <cell r="Q4213">
            <v>22389776</v>
          </cell>
        </row>
        <row r="4214">
          <cell r="J4214">
            <v>22389776</v>
          </cell>
          <cell r="O4214">
            <v>22389776</v>
          </cell>
          <cell r="P4214">
            <v>22389776</v>
          </cell>
          <cell r="Q4214">
            <v>22389776</v>
          </cell>
        </row>
        <row r="4215">
          <cell r="J4215">
            <v>22389776</v>
          </cell>
          <cell r="O4215">
            <v>22389776</v>
          </cell>
          <cell r="P4215">
            <v>22389776</v>
          </cell>
          <cell r="Q4215">
            <v>22389776</v>
          </cell>
        </row>
        <row r="4216">
          <cell r="J4216">
            <v>22389776</v>
          </cell>
          <cell r="O4216">
            <v>22389776</v>
          </cell>
          <cell r="P4216">
            <v>22389776</v>
          </cell>
          <cell r="Q4216">
            <v>22389776</v>
          </cell>
        </row>
        <row r="4217">
          <cell r="J4217">
            <v>22389776</v>
          </cell>
          <cell r="O4217">
            <v>22389776</v>
          </cell>
          <cell r="P4217">
            <v>22389776</v>
          </cell>
          <cell r="Q4217">
            <v>22389776</v>
          </cell>
        </row>
        <row r="4218">
          <cell r="J4218">
            <v>22389776</v>
          </cell>
          <cell r="O4218">
            <v>22389776</v>
          </cell>
          <cell r="P4218">
            <v>22389776</v>
          </cell>
          <cell r="Q4218">
            <v>22389776</v>
          </cell>
        </row>
        <row r="4219">
          <cell r="J4219">
            <v>22389776</v>
          </cell>
          <cell r="O4219">
            <v>22389776</v>
          </cell>
          <cell r="P4219">
            <v>22389776</v>
          </cell>
          <cell r="Q4219">
            <v>22389776</v>
          </cell>
        </row>
        <row r="4220">
          <cell r="J4220">
            <v>22389776</v>
          </cell>
          <cell r="O4220">
            <v>22389776</v>
          </cell>
          <cell r="P4220">
            <v>22389776</v>
          </cell>
          <cell r="Q4220">
            <v>22389776</v>
          </cell>
        </row>
        <row r="4221">
          <cell r="J4221">
            <v>22389776</v>
          </cell>
          <cell r="O4221">
            <v>22389776</v>
          </cell>
          <cell r="P4221">
            <v>22389776</v>
          </cell>
          <cell r="Q4221">
            <v>22389776</v>
          </cell>
        </row>
        <row r="4222">
          <cell r="J4222">
            <v>22389776</v>
          </cell>
          <cell r="O4222">
            <v>22389776</v>
          </cell>
          <cell r="P4222">
            <v>22389776</v>
          </cell>
          <cell r="Q4222">
            <v>22389776</v>
          </cell>
        </row>
        <row r="4223">
          <cell r="J4223">
            <v>22389776</v>
          </cell>
          <cell r="O4223">
            <v>22389776</v>
          </cell>
          <cell r="P4223">
            <v>22389776</v>
          </cell>
          <cell r="Q4223">
            <v>22389776</v>
          </cell>
        </row>
        <row r="4224">
          <cell r="J4224">
            <v>22389776</v>
          </cell>
          <cell r="O4224">
            <v>22389776</v>
          </cell>
          <cell r="P4224">
            <v>22389776</v>
          </cell>
          <cell r="Q4224">
            <v>22389776</v>
          </cell>
        </row>
        <row r="4225">
          <cell r="J4225">
            <v>22389776</v>
          </cell>
          <cell r="O4225">
            <v>22389776</v>
          </cell>
          <cell r="P4225">
            <v>22389776</v>
          </cell>
          <cell r="Q4225">
            <v>22389776</v>
          </cell>
        </row>
        <row r="4226">
          <cell r="J4226">
            <v>22389776</v>
          </cell>
          <cell r="O4226">
            <v>22389776</v>
          </cell>
          <cell r="P4226">
            <v>22389776</v>
          </cell>
          <cell r="Q4226">
            <v>22389776</v>
          </cell>
        </row>
        <row r="4227">
          <cell r="J4227">
            <v>22389776</v>
          </cell>
          <cell r="O4227">
            <v>22389776</v>
          </cell>
          <cell r="P4227">
            <v>22389776</v>
          </cell>
          <cell r="Q4227">
            <v>22389776</v>
          </cell>
        </row>
        <row r="4228">
          <cell r="J4228">
            <v>22389776</v>
          </cell>
          <cell r="O4228">
            <v>22389776</v>
          </cell>
          <cell r="P4228">
            <v>22389776</v>
          </cell>
          <cell r="Q4228">
            <v>22389776</v>
          </cell>
        </row>
        <row r="4229">
          <cell r="J4229">
            <v>22389776</v>
          </cell>
          <cell r="O4229">
            <v>22389776</v>
          </cell>
          <cell r="P4229">
            <v>22389776</v>
          </cell>
          <cell r="Q4229">
            <v>22389776</v>
          </cell>
        </row>
        <row r="4230">
          <cell r="J4230">
            <v>22389776</v>
          </cell>
          <cell r="O4230">
            <v>22389776</v>
          </cell>
          <cell r="P4230">
            <v>22389776</v>
          </cell>
          <cell r="Q4230">
            <v>22389776</v>
          </cell>
        </row>
        <row r="4231">
          <cell r="J4231">
            <v>22389776</v>
          </cell>
          <cell r="O4231">
            <v>22389776</v>
          </cell>
          <cell r="P4231">
            <v>22389776</v>
          </cell>
          <cell r="Q4231">
            <v>22389776</v>
          </cell>
        </row>
        <row r="4232">
          <cell r="J4232">
            <v>22389776</v>
          </cell>
          <cell r="O4232">
            <v>22389776</v>
          </cell>
          <cell r="P4232">
            <v>22389776</v>
          </cell>
          <cell r="Q4232">
            <v>22389776</v>
          </cell>
        </row>
        <row r="4233">
          <cell r="J4233">
            <v>22389776</v>
          </cell>
          <cell r="O4233">
            <v>22389776</v>
          </cell>
          <cell r="P4233">
            <v>22389776</v>
          </cell>
          <cell r="Q4233">
            <v>22389776</v>
          </cell>
        </row>
        <row r="4234">
          <cell r="J4234">
            <v>22389776</v>
          </cell>
          <cell r="O4234">
            <v>22389776</v>
          </cell>
          <cell r="P4234">
            <v>22389776</v>
          </cell>
          <cell r="Q4234">
            <v>22389776</v>
          </cell>
        </row>
        <row r="4235">
          <cell r="J4235">
            <v>22389776</v>
          </cell>
          <cell r="O4235">
            <v>22389776</v>
          </cell>
          <cell r="P4235">
            <v>22389776</v>
          </cell>
          <cell r="Q4235">
            <v>22389776</v>
          </cell>
        </row>
        <row r="4236">
          <cell r="J4236">
            <v>22389776</v>
          </cell>
          <cell r="O4236">
            <v>22389776</v>
          </cell>
          <cell r="P4236">
            <v>22389776</v>
          </cell>
          <cell r="Q4236">
            <v>22389776</v>
          </cell>
        </row>
        <row r="4237">
          <cell r="J4237">
            <v>22389776</v>
          </cell>
          <cell r="O4237">
            <v>22389776</v>
          </cell>
          <cell r="P4237">
            <v>22389776</v>
          </cell>
          <cell r="Q4237">
            <v>22389776</v>
          </cell>
        </row>
        <row r="4238">
          <cell r="J4238">
            <v>22389776</v>
          </cell>
          <cell r="O4238">
            <v>22389776</v>
          </cell>
          <cell r="P4238">
            <v>22389776</v>
          </cell>
          <cell r="Q4238">
            <v>22389776</v>
          </cell>
        </row>
        <row r="4239">
          <cell r="J4239">
            <v>22389776</v>
          </cell>
          <cell r="O4239">
            <v>22389776</v>
          </cell>
          <cell r="P4239">
            <v>22389776</v>
          </cell>
          <cell r="Q4239">
            <v>22389776</v>
          </cell>
        </row>
        <row r="4240">
          <cell r="J4240">
            <v>22389776</v>
          </cell>
          <cell r="O4240">
            <v>22389776</v>
          </cell>
          <cell r="P4240">
            <v>22389776</v>
          </cell>
          <cell r="Q4240">
            <v>22389776</v>
          </cell>
        </row>
        <row r="4241">
          <cell r="J4241">
            <v>22389776</v>
          </cell>
          <cell r="O4241">
            <v>22389776</v>
          </cell>
          <cell r="P4241">
            <v>22389776</v>
          </cell>
          <cell r="Q4241">
            <v>22389776</v>
          </cell>
        </row>
        <row r="4242">
          <cell r="J4242">
            <v>22389776</v>
          </cell>
          <cell r="O4242">
            <v>22389776</v>
          </cell>
          <cell r="P4242">
            <v>22389776</v>
          </cell>
          <cell r="Q4242">
            <v>22389776</v>
          </cell>
        </row>
        <row r="4243">
          <cell r="J4243">
            <v>22389776</v>
          </cell>
          <cell r="O4243">
            <v>22389776</v>
          </cell>
          <cell r="P4243">
            <v>22389776</v>
          </cell>
          <cell r="Q4243">
            <v>22389776</v>
          </cell>
        </row>
        <row r="4244">
          <cell r="J4244">
            <v>22389776</v>
          </cell>
          <cell r="O4244">
            <v>22389776</v>
          </cell>
          <cell r="P4244">
            <v>22389776</v>
          </cell>
          <cell r="Q4244">
            <v>22389776</v>
          </cell>
        </row>
        <row r="4245">
          <cell r="J4245">
            <v>22389776</v>
          </cell>
          <cell r="O4245">
            <v>22389776</v>
          </cell>
          <cell r="P4245">
            <v>22389776</v>
          </cell>
          <cell r="Q4245">
            <v>22389776</v>
          </cell>
        </row>
        <row r="4246">
          <cell r="J4246">
            <v>22389776</v>
          </cell>
          <cell r="O4246">
            <v>22389776</v>
          </cell>
          <cell r="P4246">
            <v>22389776</v>
          </cell>
          <cell r="Q4246">
            <v>22389776</v>
          </cell>
        </row>
        <row r="4247">
          <cell r="J4247">
            <v>22389776</v>
          </cell>
          <cell r="O4247">
            <v>22389776</v>
          </cell>
          <cell r="P4247">
            <v>22389776</v>
          </cell>
          <cell r="Q4247">
            <v>22389776</v>
          </cell>
        </row>
        <row r="4248">
          <cell r="J4248">
            <v>22389776</v>
          </cell>
          <cell r="O4248">
            <v>22389776</v>
          </cell>
          <cell r="P4248">
            <v>22389776</v>
          </cell>
          <cell r="Q4248">
            <v>22389776</v>
          </cell>
        </row>
        <row r="4249">
          <cell r="J4249">
            <v>22389776</v>
          </cell>
          <cell r="O4249">
            <v>22389776</v>
          </cell>
          <cell r="P4249">
            <v>22389776</v>
          </cell>
          <cell r="Q4249">
            <v>22389776</v>
          </cell>
        </row>
        <row r="4250">
          <cell r="J4250">
            <v>22389776</v>
          </cell>
          <cell r="O4250">
            <v>22389776</v>
          </cell>
          <cell r="P4250">
            <v>22389776</v>
          </cell>
          <cell r="Q4250">
            <v>22389776</v>
          </cell>
        </row>
        <row r="4251">
          <cell r="J4251">
            <v>22389776</v>
          </cell>
          <cell r="O4251">
            <v>22389776</v>
          </cell>
          <cell r="P4251">
            <v>22389776</v>
          </cell>
          <cell r="Q4251">
            <v>22389776</v>
          </cell>
        </row>
        <row r="4252">
          <cell r="J4252">
            <v>22389776</v>
          </cell>
          <cell r="O4252">
            <v>22389776</v>
          </cell>
          <cell r="P4252">
            <v>22389776</v>
          </cell>
          <cell r="Q4252">
            <v>22389776</v>
          </cell>
        </row>
        <row r="4253">
          <cell r="J4253">
            <v>22389776</v>
          </cell>
          <cell r="O4253">
            <v>22389776</v>
          </cell>
          <cell r="P4253">
            <v>22389776</v>
          </cell>
          <cell r="Q4253">
            <v>22389776</v>
          </cell>
        </row>
        <row r="4254">
          <cell r="J4254">
            <v>22389776</v>
          </cell>
          <cell r="O4254">
            <v>22389776</v>
          </cell>
          <cell r="P4254">
            <v>22389776</v>
          </cell>
          <cell r="Q4254">
            <v>22389776</v>
          </cell>
        </row>
        <row r="4255">
          <cell r="J4255">
            <v>22389776</v>
          </cell>
          <cell r="O4255">
            <v>22389776</v>
          </cell>
          <cell r="P4255">
            <v>22389776</v>
          </cell>
          <cell r="Q4255">
            <v>22389776</v>
          </cell>
        </row>
        <row r="4256">
          <cell r="J4256">
            <v>22389776</v>
          </cell>
          <cell r="O4256">
            <v>22389776</v>
          </cell>
          <cell r="P4256">
            <v>22389776</v>
          </cell>
          <cell r="Q4256">
            <v>22389776</v>
          </cell>
        </row>
        <row r="4257">
          <cell r="J4257">
            <v>22389776</v>
          </cell>
          <cell r="O4257">
            <v>22389776</v>
          </cell>
          <cell r="P4257">
            <v>22389776</v>
          </cell>
          <cell r="Q4257">
            <v>22389776</v>
          </cell>
        </row>
        <row r="4258">
          <cell r="J4258">
            <v>22389776</v>
          </cell>
          <cell r="O4258">
            <v>22389776</v>
          </cell>
          <cell r="P4258">
            <v>22389776</v>
          </cell>
          <cell r="Q4258">
            <v>22389776</v>
          </cell>
        </row>
        <row r="4259">
          <cell r="J4259">
            <v>22389776</v>
          </cell>
          <cell r="O4259">
            <v>22389776</v>
          </cell>
          <cell r="P4259">
            <v>22389776</v>
          </cell>
          <cell r="Q4259">
            <v>22389776</v>
          </cell>
        </row>
        <row r="4260">
          <cell r="J4260">
            <v>22389776</v>
          </cell>
          <cell r="O4260">
            <v>22389776</v>
          </cell>
          <cell r="P4260">
            <v>22389776</v>
          </cell>
          <cell r="Q4260">
            <v>22389776</v>
          </cell>
        </row>
        <row r="4261">
          <cell r="J4261">
            <v>22389776</v>
          </cell>
          <cell r="O4261">
            <v>22389776</v>
          </cell>
          <cell r="P4261">
            <v>22389776</v>
          </cell>
          <cell r="Q4261">
            <v>22389776</v>
          </cell>
        </row>
        <row r="4262">
          <cell r="J4262">
            <v>22389776</v>
          </cell>
          <cell r="O4262">
            <v>22389776</v>
          </cell>
          <cell r="P4262">
            <v>22389776</v>
          </cell>
          <cell r="Q4262">
            <v>22389776</v>
          </cell>
        </row>
        <row r="4263">
          <cell r="J4263">
            <v>22389776</v>
          </cell>
          <cell r="O4263">
            <v>22389776</v>
          </cell>
          <cell r="P4263">
            <v>22389776</v>
          </cell>
          <cell r="Q4263">
            <v>22389776</v>
          </cell>
        </row>
        <row r="4264">
          <cell r="J4264">
            <v>22389776</v>
          </cell>
          <cell r="O4264">
            <v>22389776</v>
          </cell>
          <cell r="P4264">
            <v>22389776</v>
          </cell>
          <cell r="Q4264">
            <v>22389776</v>
          </cell>
        </row>
        <row r="4265">
          <cell r="J4265">
            <v>22389776</v>
          </cell>
          <cell r="O4265">
            <v>22389776</v>
          </cell>
          <cell r="P4265">
            <v>22389776</v>
          </cell>
          <cell r="Q4265">
            <v>22389776</v>
          </cell>
        </row>
        <row r="4266">
          <cell r="J4266">
            <v>22389776</v>
          </cell>
          <cell r="O4266">
            <v>22389776</v>
          </cell>
          <cell r="P4266">
            <v>22389776</v>
          </cell>
          <cell r="Q4266">
            <v>22389776</v>
          </cell>
        </row>
        <row r="4267">
          <cell r="J4267">
            <v>22389776</v>
          </cell>
          <cell r="O4267">
            <v>22389776</v>
          </cell>
          <cell r="P4267">
            <v>22389776</v>
          </cell>
          <cell r="Q4267">
            <v>22389776</v>
          </cell>
        </row>
        <row r="4268">
          <cell r="J4268">
            <v>22389776</v>
          </cell>
          <cell r="O4268">
            <v>22389776</v>
          </cell>
          <cell r="P4268">
            <v>22389776</v>
          </cell>
          <cell r="Q4268">
            <v>22389776</v>
          </cell>
        </row>
        <row r="4269">
          <cell r="J4269">
            <v>22389776</v>
          </cell>
          <cell r="O4269">
            <v>22389776</v>
          </cell>
          <cell r="P4269">
            <v>22389776</v>
          </cell>
          <cell r="Q4269">
            <v>22389776</v>
          </cell>
        </row>
        <row r="4270">
          <cell r="J4270">
            <v>22389776</v>
          </cell>
          <cell r="O4270">
            <v>22389776</v>
          </cell>
          <cell r="P4270">
            <v>22389776</v>
          </cell>
          <cell r="Q4270">
            <v>22389776</v>
          </cell>
        </row>
        <row r="4271">
          <cell r="J4271">
            <v>22389776</v>
          </cell>
          <cell r="O4271">
            <v>22389776</v>
          </cell>
          <cell r="P4271">
            <v>22389776</v>
          </cell>
          <cell r="Q4271">
            <v>22389776</v>
          </cell>
        </row>
        <row r="4272">
          <cell r="J4272">
            <v>22389776</v>
          </cell>
          <cell r="O4272">
            <v>22389776</v>
          </cell>
          <cell r="P4272">
            <v>22389776</v>
          </cell>
          <cell r="Q4272">
            <v>22389776</v>
          </cell>
        </row>
        <row r="4273">
          <cell r="J4273">
            <v>22389776</v>
          </cell>
          <cell r="O4273">
            <v>22389776</v>
          </cell>
          <cell r="P4273">
            <v>22389776</v>
          </cell>
          <cell r="Q4273">
            <v>22389776</v>
          </cell>
        </row>
        <row r="4274">
          <cell r="J4274">
            <v>22389776</v>
          </cell>
          <cell r="O4274">
            <v>22389776</v>
          </cell>
          <cell r="P4274">
            <v>22389776</v>
          </cell>
          <cell r="Q4274">
            <v>22389776</v>
          </cell>
        </row>
        <row r="4275">
          <cell r="J4275">
            <v>22389776</v>
          </cell>
          <cell r="O4275">
            <v>22389776</v>
          </cell>
          <cell r="P4275">
            <v>22389776</v>
          </cell>
          <cell r="Q4275">
            <v>22389776</v>
          </cell>
        </row>
        <row r="4276">
          <cell r="J4276">
            <v>22389776</v>
          </cell>
          <cell r="O4276">
            <v>22389776</v>
          </cell>
          <cell r="P4276">
            <v>22389776</v>
          </cell>
          <cell r="Q4276">
            <v>22389776</v>
          </cell>
        </row>
        <row r="4277">
          <cell r="J4277">
            <v>22389776</v>
          </cell>
          <cell r="O4277">
            <v>22389776</v>
          </cell>
          <cell r="P4277">
            <v>22389776</v>
          </cell>
          <cell r="Q4277">
            <v>22389776</v>
          </cell>
        </row>
        <row r="4278">
          <cell r="J4278">
            <v>22389776</v>
          </cell>
          <cell r="O4278">
            <v>22389776</v>
          </cell>
          <cell r="P4278">
            <v>22389776</v>
          </cell>
          <cell r="Q4278">
            <v>22389776</v>
          </cell>
        </row>
        <row r="4279">
          <cell r="J4279">
            <v>22389776</v>
          </cell>
          <cell r="O4279">
            <v>22389776</v>
          </cell>
          <cell r="P4279">
            <v>22389776</v>
          </cell>
          <cell r="Q4279">
            <v>22389776</v>
          </cell>
        </row>
        <row r="4280">
          <cell r="J4280">
            <v>22389776</v>
          </cell>
          <cell r="O4280">
            <v>22389776</v>
          </cell>
          <cell r="P4280">
            <v>22389776</v>
          </cell>
          <cell r="Q4280">
            <v>22389776</v>
          </cell>
        </row>
        <row r="4281">
          <cell r="J4281">
            <v>22389776</v>
          </cell>
          <cell r="O4281">
            <v>22389776</v>
          </cell>
          <cell r="P4281">
            <v>22389776</v>
          </cell>
          <cell r="Q4281">
            <v>22389776</v>
          </cell>
        </row>
        <row r="4282">
          <cell r="J4282">
            <v>22389776</v>
          </cell>
          <cell r="O4282">
            <v>22389776</v>
          </cell>
          <cell r="P4282">
            <v>22389776</v>
          </cell>
          <cell r="Q4282">
            <v>22389776</v>
          </cell>
        </row>
        <row r="4283">
          <cell r="J4283">
            <v>22389776</v>
          </cell>
          <cell r="O4283">
            <v>22389776</v>
          </cell>
          <cell r="P4283">
            <v>22389776</v>
          </cell>
          <cell r="Q4283">
            <v>22389776</v>
          </cell>
        </row>
        <row r="4284">
          <cell r="J4284">
            <v>22389776</v>
          </cell>
          <cell r="O4284">
            <v>22389776</v>
          </cell>
          <cell r="P4284">
            <v>22389776</v>
          </cell>
          <cell r="Q4284">
            <v>22389776</v>
          </cell>
        </row>
        <row r="4285">
          <cell r="J4285">
            <v>22389776</v>
          </cell>
          <cell r="O4285">
            <v>22389776</v>
          </cell>
          <cell r="P4285">
            <v>22389776</v>
          </cell>
          <cell r="Q4285">
            <v>22389776</v>
          </cell>
        </row>
        <row r="4286">
          <cell r="J4286">
            <v>22389776</v>
          </cell>
          <cell r="O4286">
            <v>22389776</v>
          </cell>
          <cell r="P4286">
            <v>22389776</v>
          </cell>
          <cell r="Q4286">
            <v>22389776</v>
          </cell>
        </row>
        <row r="4287">
          <cell r="J4287">
            <v>22389776</v>
          </cell>
          <cell r="O4287">
            <v>22389776</v>
          </cell>
          <cell r="P4287">
            <v>22389776</v>
          </cell>
          <cell r="Q4287">
            <v>22389776</v>
          </cell>
        </row>
        <row r="4288">
          <cell r="J4288">
            <v>22389776</v>
          </cell>
          <cell r="O4288">
            <v>22389776</v>
          </cell>
          <cell r="P4288">
            <v>22389776</v>
          </cell>
          <cell r="Q4288">
            <v>22389776</v>
          </cell>
        </row>
        <row r="4289">
          <cell r="J4289">
            <v>22389776</v>
          </cell>
          <cell r="O4289">
            <v>22389776</v>
          </cell>
          <cell r="P4289">
            <v>22389776</v>
          </cell>
          <cell r="Q4289">
            <v>22389776</v>
          </cell>
        </row>
        <row r="4290">
          <cell r="J4290">
            <v>22389776</v>
          </cell>
          <cell r="O4290">
            <v>22389776</v>
          </cell>
          <cell r="P4290">
            <v>22389776</v>
          </cell>
          <cell r="Q4290">
            <v>22389776</v>
          </cell>
        </row>
        <row r="4291">
          <cell r="J4291">
            <v>22389776</v>
          </cell>
          <cell r="O4291">
            <v>22389776</v>
          </cell>
          <cell r="P4291">
            <v>22389776</v>
          </cell>
          <cell r="Q4291">
            <v>22389776</v>
          </cell>
        </row>
        <row r="4292">
          <cell r="J4292">
            <v>22389776</v>
          </cell>
          <cell r="O4292">
            <v>22389776</v>
          </cell>
          <cell r="P4292">
            <v>22389776</v>
          </cell>
          <cell r="Q4292">
            <v>22389776</v>
          </cell>
        </row>
        <row r="4293">
          <cell r="J4293">
            <v>22389776</v>
          </cell>
          <cell r="O4293">
            <v>22389776</v>
          </cell>
          <cell r="P4293">
            <v>22389776</v>
          </cell>
          <cell r="Q4293">
            <v>22389776</v>
          </cell>
        </row>
        <row r="4294">
          <cell r="J4294">
            <v>22389776</v>
          </cell>
          <cell r="O4294">
            <v>22389776</v>
          </cell>
          <cell r="P4294">
            <v>22389776</v>
          </cell>
          <cell r="Q4294">
            <v>22389776</v>
          </cell>
        </row>
        <row r="4295">
          <cell r="J4295">
            <v>22389776</v>
          </cell>
          <cell r="O4295">
            <v>22389776</v>
          </cell>
          <cell r="P4295">
            <v>22389776</v>
          </cell>
          <cell r="Q4295">
            <v>22389776</v>
          </cell>
        </row>
        <row r="4296">
          <cell r="J4296">
            <v>22389776</v>
          </cell>
          <cell r="O4296">
            <v>22389776</v>
          </cell>
          <cell r="P4296">
            <v>22389776</v>
          </cell>
          <cell r="Q4296">
            <v>22389776</v>
          </cell>
        </row>
        <row r="4297">
          <cell r="J4297">
            <v>22389776</v>
          </cell>
          <cell r="O4297">
            <v>22389776</v>
          </cell>
          <cell r="P4297">
            <v>22389776</v>
          </cell>
          <cell r="Q4297">
            <v>22389776</v>
          </cell>
        </row>
        <row r="4298">
          <cell r="J4298">
            <v>22389776</v>
          </cell>
          <cell r="O4298">
            <v>22389776</v>
          </cell>
          <cell r="P4298">
            <v>22389776</v>
          </cell>
          <cell r="Q4298">
            <v>22389776</v>
          </cell>
        </row>
        <row r="4299">
          <cell r="J4299">
            <v>22389776</v>
          </cell>
          <cell r="O4299">
            <v>22389776</v>
          </cell>
          <cell r="P4299">
            <v>22389776</v>
          </cell>
          <cell r="Q4299">
            <v>22389776</v>
          </cell>
        </row>
        <row r="4300">
          <cell r="J4300">
            <v>22389776</v>
          </cell>
          <cell r="O4300">
            <v>22389776</v>
          </cell>
          <cell r="P4300">
            <v>22389776</v>
          </cell>
          <cell r="Q4300">
            <v>22389776</v>
          </cell>
        </row>
        <row r="4301">
          <cell r="J4301">
            <v>22389776</v>
          </cell>
          <cell r="O4301">
            <v>22389776</v>
          </cell>
          <cell r="P4301">
            <v>22389776</v>
          </cell>
          <cell r="Q4301">
            <v>22389776</v>
          </cell>
        </row>
        <row r="4302">
          <cell r="J4302">
            <v>22389776</v>
          </cell>
          <cell r="O4302">
            <v>22389776</v>
          </cell>
          <cell r="P4302">
            <v>22389776</v>
          </cell>
          <cell r="Q4302">
            <v>22389776</v>
          </cell>
        </row>
        <row r="4303">
          <cell r="J4303">
            <v>22389776</v>
          </cell>
          <cell r="O4303">
            <v>22389776</v>
          </cell>
          <cell r="P4303">
            <v>22389776</v>
          </cell>
          <cell r="Q4303">
            <v>22389776</v>
          </cell>
        </row>
        <row r="4304">
          <cell r="J4304">
            <v>22389776</v>
          </cell>
          <cell r="O4304">
            <v>22389776</v>
          </cell>
          <cell r="P4304">
            <v>22389776</v>
          </cell>
          <cell r="Q4304">
            <v>22389776</v>
          </cell>
        </row>
        <row r="4305">
          <cell r="J4305">
            <v>22389776</v>
          </cell>
          <cell r="O4305">
            <v>22389776</v>
          </cell>
          <cell r="P4305">
            <v>22389776</v>
          </cell>
          <cell r="Q4305">
            <v>22389776</v>
          </cell>
        </row>
        <row r="4306">
          <cell r="J4306">
            <v>22389776</v>
          </cell>
          <cell r="O4306">
            <v>22389776</v>
          </cell>
          <cell r="P4306">
            <v>22389776</v>
          </cell>
          <cell r="Q4306">
            <v>22389776</v>
          </cell>
        </row>
        <row r="4307">
          <cell r="J4307">
            <v>22389776</v>
          </cell>
          <cell r="O4307">
            <v>22389776</v>
          </cell>
          <cell r="P4307">
            <v>22389776</v>
          </cell>
          <cell r="Q4307">
            <v>22389776</v>
          </cell>
        </row>
        <row r="4308">
          <cell r="J4308">
            <v>22389776</v>
          </cell>
          <cell r="O4308">
            <v>22389776</v>
          </cell>
          <cell r="P4308">
            <v>22389776</v>
          </cell>
          <cell r="Q4308">
            <v>22389776</v>
          </cell>
        </row>
        <row r="4309">
          <cell r="J4309">
            <v>22389776</v>
          </cell>
          <cell r="O4309">
            <v>22389776</v>
          </cell>
          <cell r="P4309">
            <v>22389776</v>
          </cell>
          <cell r="Q4309">
            <v>22389776</v>
          </cell>
        </row>
        <row r="4310">
          <cell r="J4310">
            <v>22389776</v>
          </cell>
          <cell r="O4310">
            <v>22389776</v>
          </cell>
          <cell r="P4310">
            <v>22389776</v>
          </cell>
          <cell r="Q4310">
            <v>22389776</v>
          </cell>
        </row>
        <row r="4311">
          <cell r="J4311">
            <v>22389776</v>
          </cell>
          <cell r="O4311">
            <v>22389776</v>
          </cell>
          <cell r="P4311">
            <v>22389776</v>
          </cell>
          <cell r="Q4311">
            <v>22389776</v>
          </cell>
        </row>
        <row r="4312">
          <cell r="J4312">
            <v>22389776</v>
          </cell>
          <cell r="O4312">
            <v>22389776</v>
          </cell>
          <cell r="P4312">
            <v>22389776</v>
          </cell>
          <cell r="Q4312">
            <v>22389776</v>
          </cell>
        </row>
        <row r="4313">
          <cell r="J4313">
            <v>22389776</v>
          </cell>
          <cell r="O4313">
            <v>22389776</v>
          </cell>
          <cell r="P4313">
            <v>22389776</v>
          </cell>
          <cell r="Q4313">
            <v>22389776</v>
          </cell>
        </row>
        <row r="4314">
          <cell r="J4314">
            <v>22389776</v>
          </cell>
          <cell r="O4314">
            <v>22389776</v>
          </cell>
          <cell r="P4314">
            <v>22389776</v>
          </cell>
          <cell r="Q4314">
            <v>22389776</v>
          </cell>
        </row>
        <row r="4315">
          <cell r="J4315">
            <v>22389776</v>
          </cell>
          <cell r="O4315">
            <v>22389776</v>
          </cell>
          <cell r="P4315">
            <v>22389776</v>
          </cell>
          <cell r="Q4315">
            <v>22389776</v>
          </cell>
        </row>
        <row r="4316">
          <cell r="J4316">
            <v>22389776</v>
          </cell>
          <cell r="O4316">
            <v>22389776</v>
          </cell>
          <cell r="P4316">
            <v>22389776</v>
          </cell>
          <cell r="Q4316">
            <v>22389776</v>
          </cell>
        </row>
        <row r="4317">
          <cell r="J4317">
            <v>22389776</v>
          </cell>
          <cell r="O4317">
            <v>22389776</v>
          </cell>
          <cell r="P4317">
            <v>22389776</v>
          </cell>
          <cell r="Q4317">
            <v>22389776</v>
          </cell>
        </row>
        <row r="4318">
          <cell r="J4318">
            <v>22389776</v>
          </cell>
          <cell r="O4318">
            <v>22389776</v>
          </cell>
          <cell r="P4318">
            <v>22389776</v>
          </cell>
          <cell r="Q4318">
            <v>22389776</v>
          </cell>
        </row>
        <row r="4319">
          <cell r="J4319">
            <v>22389776</v>
          </cell>
          <cell r="O4319">
            <v>22389776</v>
          </cell>
          <cell r="P4319">
            <v>22389776</v>
          </cell>
          <cell r="Q4319">
            <v>22389776</v>
          </cell>
        </row>
        <row r="4320">
          <cell r="J4320">
            <v>22389776</v>
          </cell>
          <cell r="O4320">
            <v>22389776</v>
          </cell>
          <cell r="P4320">
            <v>22389776</v>
          </cell>
          <cell r="Q4320">
            <v>22389776</v>
          </cell>
        </row>
        <row r="4321">
          <cell r="J4321">
            <v>22389776</v>
          </cell>
          <cell r="O4321">
            <v>22389776</v>
          </cell>
          <cell r="P4321">
            <v>22389776</v>
          </cell>
          <cell r="Q4321">
            <v>22389776</v>
          </cell>
        </row>
        <row r="4322">
          <cell r="J4322">
            <v>22389776</v>
          </cell>
          <cell r="O4322">
            <v>22389776</v>
          </cell>
          <cell r="P4322">
            <v>22389776</v>
          </cell>
          <cell r="Q4322">
            <v>22389776</v>
          </cell>
        </row>
        <row r="4323">
          <cell r="J4323">
            <v>22389776</v>
          </cell>
          <cell r="O4323">
            <v>22389776</v>
          </cell>
          <cell r="P4323">
            <v>22389776</v>
          </cell>
          <cell r="Q4323">
            <v>22389776</v>
          </cell>
        </row>
        <row r="4324">
          <cell r="J4324">
            <v>22389776</v>
          </cell>
          <cell r="O4324">
            <v>22389776</v>
          </cell>
          <cell r="P4324">
            <v>22389776</v>
          </cell>
          <cell r="Q4324">
            <v>22389776</v>
          </cell>
        </row>
        <row r="4325">
          <cell r="J4325">
            <v>22389776</v>
          </cell>
          <cell r="O4325">
            <v>22389776</v>
          </cell>
          <cell r="P4325">
            <v>22389776</v>
          </cell>
          <cell r="Q4325">
            <v>22389776</v>
          </cell>
        </row>
        <row r="4326">
          <cell r="J4326">
            <v>22389776</v>
          </cell>
          <cell r="O4326">
            <v>22389776</v>
          </cell>
          <cell r="P4326">
            <v>22389776</v>
          </cell>
          <cell r="Q4326">
            <v>22389776</v>
          </cell>
        </row>
        <row r="4327">
          <cell r="J4327">
            <v>22389776</v>
          </cell>
          <cell r="O4327">
            <v>22389776</v>
          </cell>
          <cell r="P4327">
            <v>22389776</v>
          </cell>
          <cell r="Q4327">
            <v>22389776</v>
          </cell>
        </row>
        <row r="4328">
          <cell r="J4328">
            <v>22389776</v>
          </cell>
          <cell r="O4328">
            <v>22389776</v>
          </cell>
          <cell r="P4328">
            <v>22389776</v>
          </cell>
          <cell r="Q4328">
            <v>22389776</v>
          </cell>
        </row>
        <row r="4329">
          <cell r="J4329">
            <v>22389776</v>
          </cell>
          <cell r="O4329">
            <v>22389776</v>
          </cell>
          <cell r="P4329">
            <v>22389776</v>
          </cell>
          <cell r="Q4329">
            <v>22389776</v>
          </cell>
        </row>
        <row r="4330">
          <cell r="J4330">
            <v>22389776</v>
          </cell>
          <cell r="O4330">
            <v>22389776</v>
          </cell>
          <cell r="P4330">
            <v>22389776</v>
          </cell>
          <cell r="Q4330">
            <v>22389776</v>
          </cell>
        </row>
        <row r="4331">
          <cell r="J4331">
            <v>22389776</v>
          </cell>
          <cell r="O4331">
            <v>22389776</v>
          </cell>
          <cell r="P4331">
            <v>22389776</v>
          </cell>
          <cell r="Q4331">
            <v>22389776</v>
          </cell>
        </row>
        <row r="4332">
          <cell r="J4332">
            <v>22389776</v>
          </cell>
          <cell r="O4332">
            <v>22389776</v>
          </cell>
          <cell r="P4332">
            <v>22389776</v>
          </cell>
          <cell r="Q4332">
            <v>22389776</v>
          </cell>
        </row>
        <row r="4333">
          <cell r="J4333">
            <v>22389776</v>
          </cell>
          <cell r="O4333">
            <v>22389776</v>
          </cell>
          <cell r="P4333">
            <v>22389776</v>
          </cell>
          <cell r="Q4333">
            <v>22389776</v>
          </cell>
        </row>
        <row r="4334">
          <cell r="J4334">
            <v>22389776</v>
          </cell>
          <cell r="O4334">
            <v>22389776</v>
          </cell>
          <cell r="P4334">
            <v>22389776</v>
          </cell>
          <cell r="Q4334">
            <v>22389776</v>
          </cell>
        </row>
        <row r="4335">
          <cell r="J4335">
            <v>22389776</v>
          </cell>
          <cell r="O4335">
            <v>22389776</v>
          </cell>
          <cell r="P4335">
            <v>22389776</v>
          </cell>
          <cell r="Q4335">
            <v>22389776</v>
          </cell>
        </row>
        <row r="4336">
          <cell r="J4336">
            <v>22389776</v>
          </cell>
          <cell r="O4336">
            <v>22389776</v>
          </cell>
          <cell r="P4336">
            <v>22389776</v>
          </cell>
          <cell r="Q4336">
            <v>22389776</v>
          </cell>
        </row>
        <row r="4337">
          <cell r="J4337">
            <v>22389776</v>
          </cell>
          <cell r="O4337">
            <v>22389776</v>
          </cell>
          <cell r="P4337">
            <v>22389776</v>
          </cell>
          <cell r="Q4337">
            <v>22389776</v>
          </cell>
        </row>
        <row r="4338">
          <cell r="J4338">
            <v>22389776</v>
          </cell>
          <cell r="O4338">
            <v>22389776</v>
          </cell>
          <cell r="P4338">
            <v>22389776</v>
          </cell>
          <cell r="Q4338">
            <v>22389776</v>
          </cell>
        </row>
        <row r="4339">
          <cell r="J4339">
            <v>22389776</v>
          </cell>
          <cell r="O4339">
            <v>22389776</v>
          </cell>
          <cell r="P4339">
            <v>22389776</v>
          </cell>
          <cell r="Q4339">
            <v>22389776</v>
          </cell>
        </row>
        <row r="4340">
          <cell r="J4340">
            <v>22389776</v>
          </cell>
          <cell r="O4340">
            <v>22389776</v>
          </cell>
          <cell r="P4340">
            <v>22389776</v>
          </cell>
          <cell r="Q4340">
            <v>22389776</v>
          </cell>
        </row>
        <row r="4341">
          <cell r="J4341">
            <v>22389776</v>
          </cell>
          <cell r="O4341">
            <v>22389776</v>
          </cell>
          <cell r="P4341">
            <v>22389776</v>
          </cell>
          <cell r="Q4341">
            <v>22389776</v>
          </cell>
        </row>
        <row r="4342">
          <cell r="J4342">
            <v>22389776</v>
          </cell>
          <cell r="O4342">
            <v>22389776</v>
          </cell>
          <cell r="P4342">
            <v>22389776</v>
          </cell>
          <cell r="Q4342">
            <v>22389776</v>
          </cell>
        </row>
        <row r="4343">
          <cell r="J4343">
            <v>22389776</v>
          </cell>
          <cell r="O4343">
            <v>22389776</v>
          </cell>
          <cell r="P4343">
            <v>22389776</v>
          </cell>
          <cell r="Q4343">
            <v>22389776</v>
          </cell>
        </row>
        <row r="4344">
          <cell r="J4344">
            <v>22389776</v>
          </cell>
          <cell r="O4344">
            <v>22389776</v>
          </cell>
          <cell r="P4344">
            <v>22389776</v>
          </cell>
          <cell r="Q4344">
            <v>22389776</v>
          </cell>
        </row>
        <row r="4345">
          <cell r="J4345">
            <v>22389776</v>
          </cell>
          <cell r="O4345">
            <v>22389776</v>
          </cell>
          <cell r="P4345">
            <v>22389776</v>
          </cell>
          <cell r="Q4345">
            <v>22389776</v>
          </cell>
        </row>
        <row r="4346">
          <cell r="J4346">
            <v>22389776</v>
          </cell>
          <cell r="O4346">
            <v>22389776</v>
          </cell>
          <cell r="P4346">
            <v>22389776</v>
          </cell>
          <cell r="Q4346">
            <v>22389776</v>
          </cell>
        </row>
        <row r="4347">
          <cell r="J4347">
            <v>22389776</v>
          </cell>
          <cell r="O4347">
            <v>22389776</v>
          </cell>
          <cell r="P4347">
            <v>22389776</v>
          </cell>
          <cell r="Q4347">
            <v>22389776</v>
          </cell>
        </row>
        <row r="4348">
          <cell r="J4348">
            <v>22389776</v>
          </cell>
          <cell r="O4348">
            <v>22389776</v>
          </cell>
          <cell r="P4348">
            <v>22389776</v>
          </cell>
          <cell r="Q4348">
            <v>22389776</v>
          </cell>
        </row>
        <row r="4349">
          <cell r="J4349">
            <v>22389776</v>
          </cell>
          <cell r="O4349">
            <v>22389776</v>
          </cell>
          <cell r="P4349">
            <v>22389776</v>
          </cell>
          <cell r="Q4349">
            <v>22389776</v>
          </cell>
        </row>
        <row r="4350">
          <cell r="J4350">
            <v>22389776</v>
          </cell>
          <cell r="O4350">
            <v>22389776</v>
          </cell>
          <cell r="P4350">
            <v>22389776</v>
          </cell>
          <cell r="Q4350">
            <v>22389776</v>
          </cell>
        </row>
        <row r="4351">
          <cell r="J4351">
            <v>22389776</v>
          </cell>
          <cell r="O4351">
            <v>22389776</v>
          </cell>
          <cell r="P4351">
            <v>22389776</v>
          </cell>
          <cell r="Q4351">
            <v>22389776</v>
          </cell>
        </row>
        <row r="4352">
          <cell r="J4352">
            <v>22389776</v>
          </cell>
          <cell r="O4352">
            <v>22389776</v>
          </cell>
          <cell r="P4352">
            <v>22389776</v>
          </cell>
          <cell r="Q4352">
            <v>22389776</v>
          </cell>
        </row>
        <row r="4353">
          <cell r="J4353">
            <v>22389776</v>
          </cell>
          <cell r="O4353">
            <v>22389776</v>
          </cell>
          <cell r="P4353">
            <v>22389776</v>
          </cell>
          <cell r="Q4353">
            <v>22389776</v>
          </cell>
        </row>
        <row r="4354">
          <cell r="J4354">
            <v>22389776</v>
          </cell>
          <cell r="O4354">
            <v>22389776</v>
          </cell>
          <cell r="P4354">
            <v>22389776</v>
          </cell>
          <cell r="Q4354">
            <v>22389776</v>
          </cell>
        </row>
        <row r="4355">
          <cell r="J4355">
            <v>22389776</v>
          </cell>
          <cell r="O4355">
            <v>22389776</v>
          </cell>
          <cell r="P4355">
            <v>22389776</v>
          </cell>
          <cell r="Q4355">
            <v>22389776</v>
          </cell>
        </row>
        <row r="4356">
          <cell r="J4356">
            <v>22389776</v>
          </cell>
          <cell r="O4356">
            <v>22389776</v>
          </cell>
          <cell r="P4356">
            <v>22389776</v>
          </cell>
          <cell r="Q4356">
            <v>22389776</v>
          </cell>
        </row>
        <row r="4357">
          <cell r="J4357">
            <v>22389776</v>
          </cell>
          <cell r="O4357">
            <v>22389776</v>
          </cell>
          <cell r="P4357">
            <v>22389776</v>
          </cell>
          <cell r="Q4357">
            <v>22389776</v>
          </cell>
        </row>
        <row r="4358">
          <cell r="J4358">
            <v>22389776</v>
          </cell>
          <cell r="O4358">
            <v>22389776</v>
          </cell>
          <cell r="P4358">
            <v>22389776</v>
          </cell>
          <cell r="Q4358">
            <v>22389776</v>
          </cell>
        </row>
        <row r="4359">
          <cell r="J4359">
            <v>22389776</v>
          </cell>
          <cell r="O4359">
            <v>22389776</v>
          </cell>
          <cell r="P4359">
            <v>22389776</v>
          </cell>
          <cell r="Q4359">
            <v>22389776</v>
          </cell>
        </row>
        <row r="4360">
          <cell r="J4360">
            <v>22389776</v>
          </cell>
          <cell r="O4360">
            <v>22389776</v>
          </cell>
          <cell r="P4360">
            <v>22389776</v>
          </cell>
          <cell r="Q4360">
            <v>22389776</v>
          </cell>
        </row>
        <row r="4361">
          <cell r="J4361">
            <v>22389776</v>
          </cell>
          <cell r="O4361">
            <v>22389776</v>
          </cell>
          <cell r="P4361">
            <v>22389776</v>
          </cell>
          <cell r="Q4361">
            <v>22389776</v>
          </cell>
        </row>
        <row r="4362">
          <cell r="J4362">
            <v>22389776</v>
          </cell>
          <cell r="O4362">
            <v>22389776</v>
          </cell>
          <cell r="P4362">
            <v>22389776</v>
          </cell>
          <cell r="Q4362">
            <v>22389776</v>
          </cell>
        </row>
        <row r="4363">
          <cell r="J4363">
            <v>22389776</v>
          </cell>
          <cell r="O4363">
            <v>22389776</v>
          </cell>
          <cell r="P4363">
            <v>22389776</v>
          </cell>
          <cell r="Q4363">
            <v>22389776</v>
          </cell>
        </row>
        <row r="4364">
          <cell r="J4364">
            <v>22389776</v>
          </cell>
          <cell r="O4364">
            <v>22389776</v>
          </cell>
          <cell r="P4364">
            <v>22389776</v>
          </cell>
          <cell r="Q4364">
            <v>22389776</v>
          </cell>
        </row>
        <row r="4365">
          <cell r="J4365">
            <v>22389776</v>
          </cell>
          <cell r="O4365">
            <v>22389776</v>
          </cell>
          <cell r="P4365">
            <v>22389776</v>
          </cell>
          <cell r="Q4365">
            <v>22389776</v>
          </cell>
        </row>
        <row r="4366">
          <cell r="J4366">
            <v>22389776</v>
          </cell>
          <cell r="O4366">
            <v>22389776</v>
          </cell>
          <cell r="P4366">
            <v>22389776</v>
          </cell>
          <cell r="Q4366">
            <v>22389776</v>
          </cell>
        </row>
        <row r="4367">
          <cell r="J4367">
            <v>22389776</v>
          </cell>
          <cell r="O4367">
            <v>22389776</v>
          </cell>
          <cell r="P4367">
            <v>22389776</v>
          </cell>
          <cell r="Q4367">
            <v>22389776</v>
          </cell>
        </row>
        <row r="4368">
          <cell r="J4368">
            <v>22389776</v>
          </cell>
          <cell r="O4368">
            <v>22389776</v>
          </cell>
          <cell r="P4368">
            <v>22389776</v>
          </cell>
          <cell r="Q4368">
            <v>22389776</v>
          </cell>
        </row>
        <row r="4369">
          <cell r="J4369">
            <v>22389776</v>
          </cell>
          <cell r="O4369">
            <v>22389776</v>
          </cell>
          <cell r="P4369">
            <v>22389776</v>
          </cell>
          <cell r="Q4369">
            <v>22389776</v>
          </cell>
        </row>
        <row r="4370">
          <cell r="J4370">
            <v>22389776</v>
          </cell>
          <cell r="O4370">
            <v>22389776</v>
          </cell>
          <cell r="P4370">
            <v>22389776</v>
          </cell>
          <cell r="Q4370">
            <v>22389776</v>
          </cell>
        </row>
        <row r="4371">
          <cell r="J4371">
            <v>22389776</v>
          </cell>
          <cell r="O4371">
            <v>22389776</v>
          </cell>
          <cell r="P4371">
            <v>22389776</v>
          </cell>
          <cell r="Q4371">
            <v>22389776</v>
          </cell>
        </row>
        <row r="4372">
          <cell r="J4372">
            <v>22389776</v>
          </cell>
          <cell r="O4372">
            <v>22389776</v>
          </cell>
          <cell r="P4372">
            <v>22389776</v>
          </cell>
          <cell r="Q4372">
            <v>22389776</v>
          </cell>
        </row>
        <row r="4373">
          <cell r="J4373">
            <v>22389776</v>
          </cell>
          <cell r="O4373">
            <v>22389776</v>
          </cell>
          <cell r="P4373">
            <v>22389776</v>
          </cell>
          <cell r="Q4373">
            <v>22389776</v>
          </cell>
        </row>
        <row r="4374">
          <cell r="J4374">
            <v>22389776</v>
          </cell>
          <cell r="O4374">
            <v>22389776</v>
          </cell>
          <cell r="P4374">
            <v>22389776</v>
          </cell>
          <cell r="Q4374">
            <v>22389776</v>
          </cell>
        </row>
        <row r="4375">
          <cell r="J4375">
            <v>22389776</v>
          </cell>
          <cell r="O4375">
            <v>22389776</v>
          </cell>
          <cell r="P4375">
            <v>22389776</v>
          </cell>
          <cell r="Q4375">
            <v>22389776</v>
          </cell>
        </row>
        <row r="4376">
          <cell r="J4376">
            <v>22389776</v>
          </cell>
          <cell r="O4376">
            <v>22389776</v>
          </cell>
          <cell r="P4376">
            <v>22389776</v>
          </cell>
          <cell r="Q4376">
            <v>22389776</v>
          </cell>
        </row>
        <row r="4377">
          <cell r="J4377">
            <v>22389776</v>
          </cell>
          <cell r="O4377">
            <v>22389776</v>
          </cell>
          <cell r="P4377">
            <v>22389776</v>
          </cell>
          <cell r="Q4377">
            <v>22389776</v>
          </cell>
        </row>
        <row r="4378">
          <cell r="J4378">
            <v>22389776</v>
          </cell>
          <cell r="O4378">
            <v>22389776</v>
          </cell>
          <cell r="P4378">
            <v>22389776</v>
          </cell>
          <cell r="Q4378">
            <v>22389776</v>
          </cell>
        </row>
        <row r="4379">
          <cell r="J4379">
            <v>22389776</v>
          </cell>
          <cell r="O4379">
            <v>22389776</v>
          </cell>
          <cell r="P4379">
            <v>22389776</v>
          </cell>
          <cell r="Q4379">
            <v>22389776</v>
          </cell>
        </row>
        <row r="4380">
          <cell r="J4380">
            <v>22389776</v>
          </cell>
          <cell r="O4380">
            <v>22389776</v>
          </cell>
          <cell r="P4380">
            <v>22389776</v>
          </cell>
          <cell r="Q4380">
            <v>22389776</v>
          </cell>
        </row>
        <row r="4381">
          <cell r="J4381">
            <v>22389776</v>
          </cell>
          <cell r="O4381">
            <v>22389776</v>
          </cell>
          <cell r="P4381">
            <v>22389776</v>
          </cell>
          <cell r="Q4381">
            <v>22389776</v>
          </cell>
        </row>
        <row r="4382">
          <cell r="J4382">
            <v>22389776</v>
          </cell>
          <cell r="O4382">
            <v>22389776</v>
          </cell>
          <cell r="P4382">
            <v>22389776</v>
          </cell>
          <cell r="Q4382">
            <v>22389776</v>
          </cell>
        </row>
        <row r="4383">
          <cell r="J4383">
            <v>22389776</v>
          </cell>
          <cell r="O4383">
            <v>22389776</v>
          </cell>
          <cell r="P4383">
            <v>22389776</v>
          </cell>
          <cell r="Q4383">
            <v>22389776</v>
          </cell>
        </row>
        <row r="4384">
          <cell r="J4384">
            <v>22389776</v>
          </cell>
          <cell r="O4384">
            <v>22389776</v>
          </cell>
          <cell r="P4384">
            <v>22389776</v>
          </cell>
          <cell r="Q4384">
            <v>22389776</v>
          </cell>
        </row>
        <row r="4385">
          <cell r="J4385">
            <v>22389776</v>
          </cell>
          <cell r="O4385">
            <v>22389776</v>
          </cell>
          <cell r="P4385">
            <v>22389776</v>
          </cell>
          <cell r="Q4385">
            <v>22389776</v>
          </cell>
        </row>
        <row r="4386">
          <cell r="J4386">
            <v>22389776</v>
          </cell>
          <cell r="O4386">
            <v>22389776</v>
          </cell>
          <cell r="P4386">
            <v>22389776</v>
          </cell>
          <cell r="Q4386">
            <v>22389776</v>
          </cell>
        </row>
        <row r="4387">
          <cell r="J4387">
            <v>22389776</v>
          </cell>
          <cell r="O4387">
            <v>22389776</v>
          </cell>
          <cell r="P4387">
            <v>22389776</v>
          </cell>
          <cell r="Q4387">
            <v>22389776</v>
          </cell>
        </row>
        <row r="4388">
          <cell r="J4388">
            <v>22389776</v>
          </cell>
          <cell r="O4388">
            <v>22389776</v>
          </cell>
          <cell r="P4388">
            <v>22389776</v>
          </cell>
          <cell r="Q4388">
            <v>22389776</v>
          </cell>
        </row>
        <row r="4389">
          <cell r="J4389">
            <v>22389776</v>
          </cell>
          <cell r="O4389">
            <v>22389776</v>
          </cell>
          <cell r="P4389">
            <v>22389776</v>
          </cell>
          <cell r="Q4389">
            <v>22389776</v>
          </cell>
        </row>
        <row r="4390">
          <cell r="J4390">
            <v>22389776</v>
          </cell>
          <cell r="O4390">
            <v>22389776</v>
          </cell>
          <cell r="P4390">
            <v>22389776</v>
          </cell>
          <cell r="Q4390">
            <v>22389776</v>
          </cell>
        </row>
        <row r="4391">
          <cell r="J4391">
            <v>22389776</v>
          </cell>
          <cell r="O4391">
            <v>22389776</v>
          </cell>
          <cell r="P4391">
            <v>22389776</v>
          </cell>
          <cell r="Q4391">
            <v>22389776</v>
          </cell>
        </row>
        <row r="4392">
          <cell r="J4392">
            <v>22389776</v>
          </cell>
          <cell r="O4392">
            <v>22389776</v>
          </cell>
          <cell r="P4392">
            <v>22389776</v>
          </cell>
          <cell r="Q4392">
            <v>22389776</v>
          </cell>
        </row>
        <row r="4393">
          <cell r="J4393">
            <v>22389776</v>
          </cell>
          <cell r="O4393">
            <v>22389776</v>
          </cell>
          <cell r="P4393">
            <v>22389776</v>
          </cell>
          <cell r="Q4393">
            <v>22389776</v>
          </cell>
        </row>
        <row r="4394">
          <cell r="J4394">
            <v>22389776</v>
          </cell>
          <cell r="O4394">
            <v>22389776</v>
          </cell>
          <cell r="P4394">
            <v>22389776</v>
          </cell>
          <cell r="Q4394">
            <v>22389776</v>
          </cell>
        </row>
        <row r="4395">
          <cell r="J4395">
            <v>22389776</v>
          </cell>
          <cell r="O4395">
            <v>22389776</v>
          </cell>
          <cell r="P4395">
            <v>22389776</v>
          </cell>
          <cell r="Q4395">
            <v>22389776</v>
          </cell>
        </row>
        <row r="4396">
          <cell r="J4396">
            <v>22389776</v>
          </cell>
          <cell r="O4396">
            <v>22389776</v>
          </cell>
          <cell r="P4396">
            <v>22389776</v>
          </cell>
          <cell r="Q4396">
            <v>22389776</v>
          </cell>
        </row>
        <row r="4397">
          <cell r="J4397">
            <v>22389776</v>
          </cell>
          <cell r="O4397">
            <v>22389776</v>
          </cell>
          <cell r="P4397">
            <v>22389776</v>
          </cell>
          <cell r="Q4397">
            <v>22389776</v>
          </cell>
        </row>
        <row r="4398">
          <cell r="J4398">
            <v>22389776</v>
          </cell>
          <cell r="O4398">
            <v>22389776</v>
          </cell>
          <cell r="P4398">
            <v>22389776</v>
          </cell>
          <cell r="Q4398">
            <v>22389776</v>
          </cell>
        </row>
        <row r="4399">
          <cell r="J4399">
            <v>22389776</v>
          </cell>
          <cell r="O4399">
            <v>22389776</v>
          </cell>
          <cell r="P4399">
            <v>22389776</v>
          </cell>
          <cell r="Q4399">
            <v>22389776</v>
          </cell>
        </row>
        <row r="4400">
          <cell r="J4400">
            <v>22389776</v>
          </cell>
          <cell r="O4400">
            <v>22389776</v>
          </cell>
          <cell r="P4400">
            <v>22389776</v>
          </cell>
          <cell r="Q4400">
            <v>22389776</v>
          </cell>
        </row>
        <row r="4401">
          <cell r="J4401">
            <v>22389776</v>
          </cell>
          <cell r="O4401">
            <v>22389776</v>
          </cell>
          <cell r="P4401">
            <v>22389776</v>
          </cell>
          <cell r="Q4401">
            <v>22389776</v>
          </cell>
        </row>
        <row r="4402">
          <cell r="J4402">
            <v>22389776</v>
          </cell>
          <cell r="O4402">
            <v>22389776</v>
          </cell>
          <cell r="P4402">
            <v>22389776</v>
          </cell>
          <cell r="Q4402">
            <v>22389776</v>
          </cell>
        </row>
        <row r="4403">
          <cell r="J4403">
            <v>22389776</v>
          </cell>
          <cell r="O4403">
            <v>22389776</v>
          </cell>
          <cell r="P4403">
            <v>22389776</v>
          </cell>
          <cell r="Q4403">
            <v>22389776</v>
          </cell>
        </row>
        <row r="4404">
          <cell r="J4404">
            <v>22389776</v>
          </cell>
          <cell r="O4404">
            <v>22389776</v>
          </cell>
          <cell r="P4404">
            <v>22389776</v>
          </cell>
          <cell r="Q4404">
            <v>22389776</v>
          </cell>
        </row>
        <row r="4405">
          <cell r="J4405">
            <v>22389776</v>
          </cell>
          <cell r="O4405">
            <v>22389776</v>
          </cell>
          <cell r="P4405">
            <v>22389776</v>
          </cell>
          <cell r="Q4405">
            <v>22389776</v>
          </cell>
        </row>
        <row r="4406">
          <cell r="J4406">
            <v>22389776</v>
          </cell>
          <cell r="O4406">
            <v>22389776</v>
          </cell>
          <cell r="P4406">
            <v>22389776</v>
          </cell>
          <cell r="Q4406">
            <v>22389776</v>
          </cell>
        </row>
        <row r="4407">
          <cell r="J4407">
            <v>22389776</v>
          </cell>
          <cell r="O4407">
            <v>22389776</v>
          </cell>
          <cell r="P4407">
            <v>22389776</v>
          </cell>
          <cell r="Q4407">
            <v>22389776</v>
          </cell>
        </row>
        <row r="4408">
          <cell r="J4408">
            <v>22389776</v>
          </cell>
          <cell r="O4408">
            <v>22389776</v>
          </cell>
          <cell r="P4408">
            <v>22389776</v>
          </cell>
          <cell r="Q4408">
            <v>22389776</v>
          </cell>
        </row>
        <row r="4409">
          <cell r="J4409">
            <v>22389776</v>
          </cell>
          <cell r="O4409">
            <v>22389776</v>
          </cell>
          <cell r="P4409">
            <v>22389776</v>
          </cell>
          <cell r="Q4409">
            <v>22389776</v>
          </cell>
        </row>
        <row r="4410">
          <cell r="J4410">
            <v>22389776</v>
          </cell>
          <cell r="O4410">
            <v>22389776</v>
          </cell>
          <cell r="P4410">
            <v>22389776</v>
          </cell>
          <cell r="Q4410">
            <v>22389776</v>
          </cell>
        </row>
        <row r="4411">
          <cell r="J4411">
            <v>22389776</v>
          </cell>
          <cell r="O4411">
            <v>22389776</v>
          </cell>
          <cell r="P4411">
            <v>22389776</v>
          </cell>
          <cell r="Q4411">
            <v>22389776</v>
          </cell>
        </row>
        <row r="4412">
          <cell r="J4412">
            <v>22389776</v>
          </cell>
          <cell r="O4412">
            <v>22389776</v>
          </cell>
          <cell r="P4412">
            <v>22389776</v>
          </cell>
          <cell r="Q4412">
            <v>22389776</v>
          </cell>
        </row>
        <row r="4413">
          <cell r="J4413">
            <v>22389776</v>
          </cell>
          <cell r="O4413">
            <v>22389776</v>
          </cell>
          <cell r="P4413">
            <v>22389776</v>
          </cell>
          <cell r="Q4413">
            <v>22389776</v>
          </cell>
        </row>
        <row r="4414">
          <cell r="J4414">
            <v>22389776</v>
          </cell>
          <cell r="O4414">
            <v>22389776</v>
          </cell>
          <cell r="P4414">
            <v>22389776</v>
          </cell>
          <cell r="Q4414">
            <v>22389776</v>
          </cell>
        </row>
        <row r="4415">
          <cell r="J4415">
            <v>22389776</v>
          </cell>
          <cell r="O4415">
            <v>22389776</v>
          </cell>
          <cell r="P4415">
            <v>22389776</v>
          </cell>
          <cell r="Q4415">
            <v>22389776</v>
          </cell>
        </row>
        <row r="4416">
          <cell r="J4416">
            <v>22389776</v>
          </cell>
          <cell r="O4416">
            <v>22389776</v>
          </cell>
          <cell r="P4416">
            <v>22389776</v>
          </cell>
          <cell r="Q4416">
            <v>22389776</v>
          </cell>
        </row>
        <row r="4417">
          <cell r="J4417">
            <v>22389776</v>
          </cell>
          <cell r="O4417">
            <v>22389776</v>
          </cell>
          <cell r="P4417">
            <v>22389776</v>
          </cell>
          <cell r="Q4417">
            <v>22389776</v>
          </cell>
        </row>
        <row r="4418">
          <cell r="J4418">
            <v>22389776</v>
          </cell>
          <cell r="O4418">
            <v>22389776</v>
          </cell>
          <cell r="P4418">
            <v>22389776</v>
          </cell>
          <cell r="Q4418">
            <v>22389776</v>
          </cell>
        </row>
        <row r="4419">
          <cell r="J4419">
            <v>22389776</v>
          </cell>
          <cell r="O4419">
            <v>22389776</v>
          </cell>
          <cell r="P4419">
            <v>22389776</v>
          </cell>
          <cell r="Q4419">
            <v>22389776</v>
          </cell>
        </row>
        <row r="4420">
          <cell r="J4420">
            <v>22389776</v>
          </cell>
          <cell r="O4420">
            <v>22389776</v>
          </cell>
          <cell r="P4420">
            <v>22389776</v>
          </cell>
          <cell r="Q4420">
            <v>22389776</v>
          </cell>
        </row>
        <row r="4421">
          <cell r="J4421">
            <v>22389776</v>
          </cell>
          <cell r="O4421">
            <v>22389776</v>
          </cell>
          <cell r="P4421">
            <v>22389776</v>
          </cell>
          <cell r="Q4421">
            <v>22389776</v>
          </cell>
        </row>
        <row r="4422">
          <cell r="J4422">
            <v>22389776</v>
          </cell>
          <cell r="O4422">
            <v>22389776</v>
          </cell>
          <cell r="P4422">
            <v>22389776</v>
          </cell>
          <cell r="Q4422">
            <v>22389776</v>
          </cell>
        </row>
        <row r="4423">
          <cell r="J4423">
            <v>22389776</v>
          </cell>
          <cell r="O4423">
            <v>22389776</v>
          </cell>
          <cell r="P4423">
            <v>22389776</v>
          </cell>
          <cell r="Q4423">
            <v>22389776</v>
          </cell>
        </row>
        <row r="4424">
          <cell r="J4424">
            <v>22389776</v>
          </cell>
          <cell r="O4424">
            <v>22389776</v>
          </cell>
          <cell r="P4424">
            <v>22389776</v>
          </cell>
          <cell r="Q4424">
            <v>22389776</v>
          </cell>
        </row>
        <row r="4425">
          <cell r="J4425">
            <v>22389776</v>
          </cell>
          <cell r="O4425">
            <v>22389776</v>
          </cell>
          <cell r="P4425">
            <v>22389776</v>
          </cell>
          <cell r="Q4425">
            <v>22389776</v>
          </cell>
        </row>
        <row r="4426">
          <cell r="J4426">
            <v>22389776</v>
          </cell>
          <cell r="O4426">
            <v>22389776</v>
          </cell>
          <cell r="P4426">
            <v>22389776</v>
          </cell>
          <cell r="Q4426">
            <v>22389776</v>
          </cell>
        </row>
        <row r="4427">
          <cell r="J4427">
            <v>22389776</v>
          </cell>
          <cell r="O4427">
            <v>22389776</v>
          </cell>
          <cell r="P4427">
            <v>22389776</v>
          </cell>
          <cell r="Q4427">
            <v>22389776</v>
          </cell>
        </row>
        <row r="4428">
          <cell r="J4428">
            <v>22389776</v>
          </cell>
          <cell r="O4428">
            <v>22389776</v>
          </cell>
          <cell r="P4428">
            <v>22389776</v>
          </cell>
          <cell r="Q4428">
            <v>22389776</v>
          </cell>
        </row>
        <row r="4429">
          <cell r="J4429">
            <v>22389776</v>
          </cell>
          <cell r="O4429">
            <v>22389776</v>
          </cell>
          <cell r="P4429">
            <v>22389776</v>
          </cell>
          <cell r="Q4429">
            <v>22389776</v>
          </cell>
        </row>
        <row r="4430">
          <cell r="J4430">
            <v>22389776</v>
          </cell>
          <cell r="O4430">
            <v>22389776</v>
          </cell>
          <cell r="P4430">
            <v>22389776</v>
          </cell>
          <cell r="Q4430">
            <v>22389776</v>
          </cell>
        </row>
        <row r="4431">
          <cell r="J4431">
            <v>22389776</v>
          </cell>
          <cell r="O4431">
            <v>22389776</v>
          </cell>
          <cell r="P4431">
            <v>22389776</v>
          </cell>
          <cell r="Q4431">
            <v>22389776</v>
          </cell>
        </row>
        <row r="4432">
          <cell r="J4432">
            <v>22389776</v>
          </cell>
          <cell r="O4432">
            <v>22389776</v>
          </cell>
          <cell r="P4432">
            <v>22389776</v>
          </cell>
          <cell r="Q4432">
            <v>22389776</v>
          </cell>
        </row>
        <row r="4433">
          <cell r="J4433">
            <v>22389776</v>
          </cell>
          <cell r="O4433">
            <v>22389776</v>
          </cell>
          <cell r="P4433">
            <v>22389776</v>
          </cell>
          <cell r="Q4433">
            <v>22389776</v>
          </cell>
        </row>
        <row r="4434">
          <cell r="J4434">
            <v>22389776</v>
          </cell>
          <cell r="O4434">
            <v>22389776</v>
          </cell>
          <cell r="P4434">
            <v>22389776</v>
          </cell>
          <cell r="Q4434">
            <v>22389776</v>
          </cell>
        </row>
        <row r="4435">
          <cell r="J4435">
            <v>22389776</v>
          </cell>
          <cell r="O4435">
            <v>22389776</v>
          </cell>
          <cell r="P4435">
            <v>22389776</v>
          </cell>
          <cell r="Q4435">
            <v>22389776</v>
          </cell>
        </row>
        <row r="4436">
          <cell r="J4436">
            <v>22389776</v>
          </cell>
          <cell r="O4436">
            <v>22389776</v>
          </cell>
          <cell r="P4436">
            <v>22389776</v>
          </cell>
          <cell r="Q4436">
            <v>22389776</v>
          </cell>
        </row>
        <row r="4437">
          <cell r="J4437">
            <v>22389776</v>
          </cell>
          <cell r="O4437">
            <v>22389776</v>
          </cell>
          <cell r="P4437">
            <v>22389776</v>
          </cell>
          <cell r="Q4437">
            <v>22389776</v>
          </cell>
        </row>
        <row r="4438">
          <cell r="J4438">
            <v>22389776</v>
          </cell>
          <cell r="O4438">
            <v>22389776</v>
          </cell>
          <cell r="P4438">
            <v>22389776</v>
          </cell>
          <cell r="Q4438">
            <v>22389776</v>
          </cell>
        </row>
        <row r="4439">
          <cell r="J4439">
            <v>22389776</v>
          </cell>
          <cell r="O4439">
            <v>22389776</v>
          </cell>
          <cell r="P4439">
            <v>22389776</v>
          </cell>
          <cell r="Q4439">
            <v>22389776</v>
          </cell>
        </row>
        <row r="4440">
          <cell r="J4440">
            <v>22389776</v>
          </cell>
          <cell r="O4440">
            <v>22389776</v>
          </cell>
          <cell r="P4440">
            <v>22389776</v>
          </cell>
          <cell r="Q4440">
            <v>22389776</v>
          </cell>
        </row>
        <row r="4441">
          <cell r="J4441">
            <v>22389776</v>
          </cell>
          <cell r="O4441">
            <v>22389776</v>
          </cell>
          <cell r="P4441">
            <v>22389776</v>
          </cell>
          <cell r="Q4441">
            <v>22389776</v>
          </cell>
        </row>
        <row r="4442">
          <cell r="J4442">
            <v>22389776</v>
          </cell>
          <cell r="O4442">
            <v>22389776</v>
          </cell>
          <cell r="P4442">
            <v>22389776</v>
          </cell>
          <cell r="Q4442">
            <v>22389776</v>
          </cell>
        </row>
        <row r="4443">
          <cell r="J4443">
            <v>22389776</v>
          </cell>
          <cell r="O4443">
            <v>22389776</v>
          </cell>
          <cell r="P4443">
            <v>22389776</v>
          </cell>
          <cell r="Q4443">
            <v>22389776</v>
          </cell>
        </row>
        <row r="4444">
          <cell r="J4444">
            <v>22389776</v>
          </cell>
          <cell r="O4444">
            <v>22389776</v>
          </cell>
          <cell r="P4444">
            <v>22389776</v>
          </cell>
          <cell r="Q4444">
            <v>22389776</v>
          </cell>
        </row>
        <row r="4445">
          <cell r="J4445">
            <v>22389776</v>
          </cell>
          <cell r="O4445">
            <v>22389776</v>
          </cell>
          <cell r="P4445">
            <v>22389776</v>
          </cell>
          <cell r="Q4445">
            <v>22389776</v>
          </cell>
        </row>
        <row r="4446">
          <cell r="J4446">
            <v>22389776</v>
          </cell>
          <cell r="O4446">
            <v>22389776</v>
          </cell>
          <cell r="P4446">
            <v>22389776</v>
          </cell>
          <cell r="Q4446">
            <v>22389776</v>
          </cell>
        </row>
        <row r="4447">
          <cell r="J4447">
            <v>22389776</v>
          </cell>
          <cell r="O4447">
            <v>22389776</v>
          </cell>
          <cell r="P4447">
            <v>22389776</v>
          </cell>
          <cell r="Q4447">
            <v>22389776</v>
          </cell>
        </row>
        <row r="4448">
          <cell r="J4448">
            <v>22389776</v>
          </cell>
          <cell r="O4448">
            <v>22389776</v>
          </cell>
          <cell r="P4448">
            <v>22389776</v>
          </cell>
          <cell r="Q4448">
            <v>22389776</v>
          </cell>
        </row>
        <row r="4449">
          <cell r="J4449">
            <v>22389776</v>
          </cell>
          <cell r="O4449">
            <v>22389776</v>
          </cell>
          <cell r="P4449">
            <v>22389776</v>
          </cell>
          <cell r="Q4449">
            <v>22389776</v>
          </cell>
        </row>
        <row r="4450">
          <cell r="J4450">
            <v>22389776</v>
          </cell>
          <cell r="O4450">
            <v>22389776</v>
          </cell>
          <cell r="P4450">
            <v>22389776</v>
          </cell>
          <cell r="Q4450">
            <v>22389776</v>
          </cell>
        </row>
        <row r="4451">
          <cell r="J4451">
            <v>22389776</v>
          </cell>
          <cell r="O4451">
            <v>22389776</v>
          </cell>
          <cell r="P4451">
            <v>22389776</v>
          </cell>
          <cell r="Q4451">
            <v>22389776</v>
          </cell>
        </row>
        <row r="4452">
          <cell r="J4452">
            <v>22389776</v>
          </cell>
          <cell r="O4452">
            <v>22389776</v>
          </cell>
          <cell r="P4452">
            <v>22389776</v>
          </cell>
          <cell r="Q4452">
            <v>22389776</v>
          </cell>
        </row>
        <row r="4453">
          <cell r="J4453">
            <v>22389776</v>
          </cell>
          <cell r="O4453">
            <v>22389776</v>
          </cell>
          <cell r="P4453">
            <v>22389776</v>
          </cell>
          <cell r="Q4453">
            <v>22389776</v>
          </cell>
        </row>
        <row r="4454">
          <cell r="J4454">
            <v>22389776</v>
          </cell>
          <cell r="O4454">
            <v>22389776</v>
          </cell>
          <cell r="P4454">
            <v>22389776</v>
          </cell>
          <cell r="Q4454">
            <v>22389776</v>
          </cell>
        </row>
        <row r="4455">
          <cell r="J4455">
            <v>22389776</v>
          </cell>
          <cell r="O4455">
            <v>22389776</v>
          </cell>
          <cell r="P4455">
            <v>22389776</v>
          </cell>
          <cell r="Q4455">
            <v>22389776</v>
          </cell>
        </row>
        <row r="4456">
          <cell r="J4456">
            <v>22389776</v>
          </cell>
          <cell r="O4456">
            <v>22389776</v>
          </cell>
          <cell r="P4456">
            <v>22389776</v>
          </cell>
          <cell r="Q4456">
            <v>22389776</v>
          </cell>
        </row>
        <row r="4457">
          <cell r="J4457">
            <v>22389776</v>
          </cell>
          <cell r="O4457">
            <v>22389776</v>
          </cell>
          <cell r="P4457">
            <v>22389776</v>
          </cell>
          <cell r="Q4457">
            <v>22389776</v>
          </cell>
        </row>
        <row r="4458">
          <cell r="J4458">
            <v>22389776</v>
          </cell>
          <cell r="O4458">
            <v>22389776</v>
          </cell>
          <cell r="P4458">
            <v>22389776</v>
          </cell>
          <cell r="Q4458">
            <v>22389776</v>
          </cell>
        </row>
        <row r="4459">
          <cell r="J4459">
            <v>22389776</v>
          </cell>
          <cell r="O4459">
            <v>22389776</v>
          </cell>
          <cell r="P4459">
            <v>22389776</v>
          </cell>
          <cell r="Q4459">
            <v>22389776</v>
          </cell>
        </row>
        <row r="4460">
          <cell r="J4460">
            <v>22389776</v>
          </cell>
          <cell r="O4460">
            <v>22389776</v>
          </cell>
          <cell r="P4460">
            <v>22389776</v>
          </cell>
          <cell r="Q4460">
            <v>22389776</v>
          </cell>
        </row>
        <row r="4461">
          <cell r="J4461">
            <v>22389776</v>
          </cell>
          <cell r="O4461">
            <v>22389776</v>
          </cell>
          <cell r="P4461">
            <v>22389776</v>
          </cell>
          <cell r="Q4461">
            <v>22389776</v>
          </cell>
        </row>
        <row r="4462">
          <cell r="J4462">
            <v>22389776</v>
          </cell>
          <cell r="O4462">
            <v>22389776</v>
          </cell>
          <cell r="P4462">
            <v>22389776</v>
          </cell>
          <cell r="Q4462">
            <v>22389776</v>
          </cell>
        </row>
        <row r="4463">
          <cell r="J4463">
            <v>22389776</v>
          </cell>
          <cell r="O4463">
            <v>22389776</v>
          </cell>
          <cell r="P4463">
            <v>22389776</v>
          </cell>
          <cell r="Q4463">
            <v>22389776</v>
          </cell>
        </row>
        <row r="4464">
          <cell r="J4464">
            <v>22389776</v>
          </cell>
          <cell r="O4464">
            <v>22389776</v>
          </cell>
          <cell r="P4464">
            <v>22389776</v>
          </cell>
          <cell r="Q4464">
            <v>22389776</v>
          </cell>
        </row>
        <row r="4465">
          <cell r="J4465">
            <v>22389776</v>
          </cell>
          <cell r="O4465">
            <v>22389776</v>
          </cell>
          <cell r="P4465">
            <v>22389776</v>
          </cell>
          <cell r="Q4465">
            <v>22389776</v>
          </cell>
        </row>
        <row r="4466">
          <cell r="J4466">
            <v>22389776</v>
          </cell>
          <cell r="O4466">
            <v>22389776</v>
          </cell>
          <cell r="P4466">
            <v>22389776</v>
          </cell>
          <cell r="Q4466">
            <v>22389776</v>
          </cell>
        </row>
        <row r="4467">
          <cell r="J4467">
            <v>22389776</v>
          </cell>
          <cell r="O4467">
            <v>22389776</v>
          </cell>
          <cell r="P4467">
            <v>22389776</v>
          </cell>
          <cell r="Q4467">
            <v>22389776</v>
          </cell>
        </row>
        <row r="4468">
          <cell r="J4468">
            <v>22389776</v>
          </cell>
          <cell r="O4468">
            <v>22389776</v>
          </cell>
          <cell r="P4468">
            <v>22389776</v>
          </cell>
          <cell r="Q4468">
            <v>22389776</v>
          </cell>
        </row>
        <row r="4469">
          <cell r="J4469">
            <v>22389776</v>
          </cell>
          <cell r="O4469">
            <v>22389776</v>
          </cell>
          <cell r="P4469">
            <v>22389776</v>
          </cell>
          <cell r="Q4469">
            <v>22389776</v>
          </cell>
        </row>
        <row r="4470">
          <cell r="J4470">
            <v>22389776</v>
          </cell>
          <cell r="O4470">
            <v>22389776</v>
          </cell>
          <cell r="P4470">
            <v>22389776</v>
          </cell>
          <cell r="Q4470">
            <v>22389776</v>
          </cell>
        </row>
        <row r="4471">
          <cell r="J4471">
            <v>22389776</v>
          </cell>
          <cell r="O4471">
            <v>22389776</v>
          </cell>
          <cell r="P4471">
            <v>22389776</v>
          </cell>
          <cell r="Q4471">
            <v>22389776</v>
          </cell>
        </row>
        <row r="4472">
          <cell r="J4472">
            <v>22389776</v>
          </cell>
          <cell r="O4472">
            <v>22389776</v>
          </cell>
          <cell r="P4472">
            <v>22389776</v>
          </cell>
          <cell r="Q4472">
            <v>22389776</v>
          </cell>
        </row>
        <row r="4473">
          <cell r="J4473">
            <v>22389776</v>
          </cell>
          <cell r="O4473">
            <v>22389776</v>
          </cell>
          <cell r="P4473">
            <v>22389776</v>
          </cell>
          <cell r="Q4473">
            <v>22389776</v>
          </cell>
        </row>
        <row r="4474">
          <cell r="J4474">
            <v>22389776</v>
          </cell>
          <cell r="O4474">
            <v>22389776</v>
          </cell>
          <cell r="P4474">
            <v>22389776</v>
          </cell>
          <cell r="Q4474">
            <v>22389776</v>
          </cell>
        </row>
        <row r="4475">
          <cell r="J4475">
            <v>22389776</v>
          </cell>
          <cell r="O4475">
            <v>22389776</v>
          </cell>
          <cell r="P4475">
            <v>22389776</v>
          </cell>
          <cell r="Q4475">
            <v>22389776</v>
          </cell>
        </row>
        <row r="4476">
          <cell r="J4476">
            <v>22389776</v>
          </cell>
          <cell r="O4476">
            <v>22389776</v>
          </cell>
          <cell r="P4476">
            <v>22389776</v>
          </cell>
          <cell r="Q4476">
            <v>22389776</v>
          </cell>
        </row>
        <row r="4477">
          <cell r="J4477">
            <v>22389776</v>
          </cell>
          <cell r="O4477">
            <v>22389776</v>
          </cell>
          <cell r="P4477">
            <v>22389776</v>
          </cell>
          <cell r="Q4477">
            <v>22389776</v>
          </cell>
        </row>
        <row r="4478">
          <cell r="J4478">
            <v>22389776</v>
          </cell>
          <cell r="O4478">
            <v>22389776</v>
          </cell>
          <cell r="P4478">
            <v>22389776</v>
          </cell>
          <cell r="Q4478">
            <v>22389776</v>
          </cell>
        </row>
        <row r="4479">
          <cell r="J4479">
            <v>22389776</v>
          </cell>
          <cell r="O4479">
            <v>22389776</v>
          </cell>
          <cell r="P4479">
            <v>22389776</v>
          </cell>
          <cell r="Q4479">
            <v>22389776</v>
          </cell>
        </row>
        <row r="4480">
          <cell r="J4480">
            <v>22389776</v>
          </cell>
          <cell r="O4480">
            <v>22389776</v>
          </cell>
          <cell r="P4480">
            <v>22389776</v>
          </cell>
          <cell r="Q4480">
            <v>22389776</v>
          </cell>
        </row>
        <row r="4481">
          <cell r="J4481">
            <v>22389776</v>
          </cell>
          <cell r="O4481">
            <v>22389776</v>
          </cell>
          <cell r="P4481">
            <v>22389776</v>
          </cell>
          <cell r="Q4481">
            <v>22389776</v>
          </cell>
        </row>
        <row r="4482">
          <cell r="J4482">
            <v>22389776</v>
          </cell>
          <cell r="O4482">
            <v>22389776</v>
          </cell>
          <cell r="P4482">
            <v>22389776</v>
          </cell>
          <cell r="Q4482">
            <v>22389776</v>
          </cell>
        </row>
        <row r="4483">
          <cell r="J4483">
            <v>22389776</v>
          </cell>
          <cell r="O4483">
            <v>22389776</v>
          </cell>
          <cell r="P4483">
            <v>22389776</v>
          </cell>
          <cell r="Q4483">
            <v>22389776</v>
          </cell>
        </row>
        <row r="4484">
          <cell r="J4484">
            <v>22389776</v>
          </cell>
          <cell r="O4484">
            <v>22389776</v>
          </cell>
          <cell r="P4484">
            <v>22389776</v>
          </cell>
          <cell r="Q4484">
            <v>22389776</v>
          </cell>
        </row>
        <row r="4485">
          <cell r="J4485">
            <v>22389776</v>
          </cell>
          <cell r="O4485">
            <v>22389776</v>
          </cell>
          <cell r="P4485">
            <v>22389776</v>
          </cell>
          <cell r="Q4485">
            <v>22389776</v>
          </cell>
        </row>
        <row r="4486">
          <cell r="J4486">
            <v>22389776</v>
          </cell>
          <cell r="O4486">
            <v>22389776</v>
          </cell>
          <cell r="P4486">
            <v>22389776</v>
          </cell>
          <cell r="Q4486">
            <v>22389776</v>
          </cell>
        </row>
        <row r="4487">
          <cell r="J4487">
            <v>22389776</v>
          </cell>
          <cell r="O4487">
            <v>22389776</v>
          </cell>
          <cell r="P4487">
            <v>22389776</v>
          </cell>
          <cell r="Q4487">
            <v>22389776</v>
          </cell>
        </row>
        <row r="4488">
          <cell r="J4488">
            <v>22389776</v>
          </cell>
          <cell r="O4488">
            <v>22389776</v>
          </cell>
          <cell r="P4488">
            <v>22389776</v>
          </cell>
          <cell r="Q4488">
            <v>22389776</v>
          </cell>
        </row>
        <row r="4489">
          <cell r="J4489">
            <v>22389776</v>
          </cell>
          <cell r="O4489">
            <v>22389776</v>
          </cell>
          <cell r="P4489">
            <v>22389776</v>
          </cell>
          <cell r="Q4489">
            <v>22389776</v>
          </cell>
        </row>
        <row r="4490">
          <cell r="J4490">
            <v>22389776</v>
          </cell>
          <cell r="O4490">
            <v>22389776</v>
          </cell>
          <cell r="P4490">
            <v>22389776</v>
          </cell>
          <cell r="Q4490">
            <v>22389776</v>
          </cell>
        </row>
        <row r="4491">
          <cell r="J4491">
            <v>22389776</v>
          </cell>
          <cell r="O4491">
            <v>22389776</v>
          </cell>
          <cell r="P4491">
            <v>22389776</v>
          </cell>
          <cell r="Q4491">
            <v>22389776</v>
          </cell>
        </row>
        <row r="4492">
          <cell r="J4492">
            <v>22389776</v>
          </cell>
          <cell r="O4492">
            <v>22389776</v>
          </cell>
          <cell r="P4492">
            <v>22389776</v>
          </cell>
          <cell r="Q4492">
            <v>22389776</v>
          </cell>
        </row>
        <row r="4493">
          <cell r="J4493">
            <v>22389776</v>
          </cell>
          <cell r="O4493">
            <v>22389776</v>
          </cell>
          <cell r="P4493">
            <v>22389776</v>
          </cell>
          <cell r="Q4493">
            <v>22389776</v>
          </cell>
        </row>
        <row r="4494">
          <cell r="J4494">
            <v>22389776</v>
          </cell>
          <cell r="O4494">
            <v>22389776</v>
          </cell>
          <cell r="P4494">
            <v>22389776</v>
          </cell>
          <cell r="Q4494">
            <v>22389776</v>
          </cell>
        </row>
        <row r="4495">
          <cell r="J4495">
            <v>22389776</v>
          </cell>
          <cell r="O4495">
            <v>22389776</v>
          </cell>
          <cell r="P4495">
            <v>22389776</v>
          </cell>
          <cell r="Q4495">
            <v>22389776</v>
          </cell>
        </row>
        <row r="4496">
          <cell r="J4496">
            <v>22389776</v>
          </cell>
          <cell r="O4496">
            <v>22389776</v>
          </cell>
          <cell r="P4496">
            <v>22389776</v>
          </cell>
          <cell r="Q4496">
            <v>22389776</v>
          </cell>
        </row>
        <row r="4497">
          <cell r="J4497">
            <v>22389776</v>
          </cell>
          <cell r="O4497">
            <v>22389776</v>
          </cell>
          <cell r="P4497">
            <v>22389776</v>
          </cell>
          <cell r="Q4497">
            <v>22389776</v>
          </cell>
        </row>
        <row r="4498">
          <cell r="J4498">
            <v>22389776</v>
          </cell>
          <cell r="O4498">
            <v>22389776</v>
          </cell>
          <cell r="P4498">
            <v>22389776</v>
          </cell>
          <cell r="Q4498">
            <v>22389776</v>
          </cell>
        </row>
        <row r="4499">
          <cell r="J4499">
            <v>22389776</v>
          </cell>
          <cell r="O4499">
            <v>22389776</v>
          </cell>
          <cell r="P4499">
            <v>22389776</v>
          </cell>
          <cell r="Q4499">
            <v>22389776</v>
          </cell>
        </row>
        <row r="4500">
          <cell r="J4500">
            <v>22389776</v>
          </cell>
          <cell r="O4500">
            <v>22389776</v>
          </cell>
          <cell r="P4500">
            <v>22389776</v>
          </cell>
          <cell r="Q4500">
            <v>22389776</v>
          </cell>
        </row>
        <row r="4501">
          <cell r="J4501">
            <v>22389776</v>
          </cell>
          <cell r="O4501">
            <v>22389776</v>
          </cell>
          <cell r="P4501">
            <v>22389776</v>
          </cell>
          <cell r="Q4501">
            <v>22389776</v>
          </cell>
        </row>
        <row r="4502">
          <cell r="J4502">
            <v>22389776</v>
          </cell>
          <cell r="O4502">
            <v>22389776</v>
          </cell>
          <cell r="P4502">
            <v>22389776</v>
          </cell>
          <cell r="Q4502">
            <v>22389776</v>
          </cell>
        </row>
        <row r="4503">
          <cell r="J4503">
            <v>22389776</v>
          </cell>
          <cell r="O4503">
            <v>22389776</v>
          </cell>
          <cell r="P4503">
            <v>22389776</v>
          </cell>
          <cell r="Q4503">
            <v>22389776</v>
          </cell>
        </row>
        <row r="4504">
          <cell r="J4504">
            <v>22389776</v>
          </cell>
          <cell r="O4504">
            <v>22389776</v>
          </cell>
          <cell r="P4504">
            <v>22389776</v>
          </cell>
          <cell r="Q4504">
            <v>22389776</v>
          </cell>
        </row>
        <row r="4505">
          <cell r="J4505">
            <v>22389776</v>
          </cell>
          <cell r="O4505">
            <v>22389776</v>
          </cell>
          <cell r="P4505">
            <v>22389776</v>
          </cell>
          <cell r="Q4505">
            <v>22389776</v>
          </cell>
        </row>
        <row r="4506">
          <cell r="J4506">
            <v>22389776</v>
          </cell>
          <cell r="O4506">
            <v>22389776</v>
          </cell>
          <cell r="P4506">
            <v>22389776</v>
          </cell>
          <cell r="Q4506">
            <v>22389776</v>
          </cell>
        </row>
        <row r="4507">
          <cell r="J4507">
            <v>22389776</v>
          </cell>
          <cell r="O4507">
            <v>22389776</v>
          </cell>
          <cell r="P4507">
            <v>22389776</v>
          </cell>
          <cell r="Q4507">
            <v>22389776</v>
          </cell>
        </row>
        <row r="4508">
          <cell r="J4508">
            <v>22389776</v>
          </cell>
          <cell r="O4508">
            <v>22389776</v>
          </cell>
          <cell r="P4508">
            <v>22389776</v>
          </cell>
          <cell r="Q4508">
            <v>22389776</v>
          </cell>
        </row>
        <row r="4509">
          <cell r="J4509">
            <v>22389776</v>
          </cell>
          <cell r="O4509">
            <v>22389776</v>
          </cell>
          <cell r="P4509">
            <v>22389776</v>
          </cell>
          <cell r="Q4509">
            <v>22389776</v>
          </cell>
        </row>
        <row r="4510">
          <cell r="J4510">
            <v>22389776</v>
          </cell>
          <cell r="O4510">
            <v>22389776</v>
          </cell>
          <cell r="P4510">
            <v>22389776</v>
          </cell>
          <cell r="Q4510">
            <v>22389776</v>
          </cell>
        </row>
        <row r="4511">
          <cell r="J4511">
            <v>22389776</v>
          </cell>
          <cell r="O4511">
            <v>22389776</v>
          </cell>
          <cell r="P4511">
            <v>22389776</v>
          </cell>
          <cell r="Q4511">
            <v>22389776</v>
          </cell>
        </row>
        <row r="4512">
          <cell r="J4512">
            <v>22389776</v>
          </cell>
          <cell r="O4512">
            <v>22389776</v>
          </cell>
          <cell r="P4512">
            <v>22389776</v>
          </cell>
          <cell r="Q4512">
            <v>22389776</v>
          </cell>
        </row>
        <row r="4513">
          <cell r="J4513">
            <v>22389776</v>
          </cell>
          <cell r="O4513">
            <v>22389776</v>
          </cell>
          <cell r="P4513">
            <v>22389776</v>
          </cell>
          <cell r="Q4513">
            <v>22389776</v>
          </cell>
        </row>
        <row r="4514">
          <cell r="J4514">
            <v>22389776</v>
          </cell>
          <cell r="O4514">
            <v>22389776</v>
          </cell>
          <cell r="P4514">
            <v>22389776</v>
          </cell>
          <cell r="Q4514">
            <v>22389776</v>
          </cell>
        </row>
        <row r="4515">
          <cell r="J4515">
            <v>22389776</v>
          </cell>
          <cell r="O4515">
            <v>22389776</v>
          </cell>
          <cell r="P4515">
            <v>22389776</v>
          </cell>
          <cell r="Q4515">
            <v>22389776</v>
          </cell>
        </row>
        <row r="4516">
          <cell r="J4516">
            <v>22389776</v>
          </cell>
          <cell r="O4516">
            <v>22389776</v>
          </cell>
          <cell r="P4516">
            <v>22389776</v>
          </cell>
          <cell r="Q4516">
            <v>22389776</v>
          </cell>
        </row>
        <row r="4517">
          <cell r="J4517">
            <v>22389776</v>
          </cell>
          <cell r="O4517">
            <v>22389776</v>
          </cell>
          <cell r="P4517">
            <v>22389776</v>
          </cell>
          <cell r="Q4517">
            <v>22389776</v>
          </cell>
        </row>
        <row r="4518">
          <cell r="J4518">
            <v>22389776</v>
          </cell>
          <cell r="O4518">
            <v>22389776</v>
          </cell>
          <cell r="P4518">
            <v>22389776</v>
          </cell>
          <cell r="Q4518">
            <v>22389776</v>
          </cell>
        </row>
        <row r="4519">
          <cell r="J4519">
            <v>22389776</v>
          </cell>
          <cell r="O4519">
            <v>22389776</v>
          </cell>
          <cell r="P4519">
            <v>22389776</v>
          </cell>
          <cell r="Q4519">
            <v>22389776</v>
          </cell>
        </row>
        <row r="4520">
          <cell r="J4520">
            <v>22389776</v>
          </cell>
          <cell r="O4520">
            <v>22389776</v>
          </cell>
          <cell r="P4520">
            <v>22389776</v>
          </cell>
          <cell r="Q4520">
            <v>22389776</v>
          </cell>
        </row>
        <row r="4521">
          <cell r="J4521">
            <v>22389776</v>
          </cell>
          <cell r="O4521">
            <v>22389776</v>
          </cell>
          <cell r="P4521">
            <v>22389776</v>
          </cell>
          <cell r="Q4521">
            <v>22389776</v>
          </cell>
        </row>
        <row r="4522">
          <cell r="J4522">
            <v>22389776</v>
          </cell>
          <cell r="O4522">
            <v>22389776</v>
          </cell>
          <cell r="P4522">
            <v>22389776</v>
          </cell>
          <cell r="Q4522">
            <v>22389776</v>
          </cell>
        </row>
        <row r="4523">
          <cell r="J4523">
            <v>22389776</v>
          </cell>
          <cell r="O4523">
            <v>22389776</v>
          </cell>
          <cell r="P4523">
            <v>22389776</v>
          </cell>
          <cell r="Q4523">
            <v>22389776</v>
          </cell>
        </row>
        <row r="4524">
          <cell r="J4524">
            <v>22389776</v>
          </cell>
          <cell r="O4524">
            <v>22389776</v>
          </cell>
          <cell r="P4524">
            <v>22389776</v>
          </cell>
          <cell r="Q4524">
            <v>22389776</v>
          </cell>
        </row>
        <row r="4525">
          <cell r="J4525">
            <v>22389776</v>
          </cell>
          <cell r="O4525">
            <v>22389776</v>
          </cell>
          <cell r="P4525">
            <v>22389776</v>
          </cell>
          <cell r="Q4525">
            <v>22389776</v>
          </cell>
        </row>
        <row r="4526">
          <cell r="J4526">
            <v>22389776</v>
          </cell>
          <cell r="O4526">
            <v>22389776</v>
          </cell>
          <cell r="P4526">
            <v>22389776</v>
          </cell>
          <cell r="Q4526">
            <v>22389776</v>
          </cell>
        </row>
        <row r="4527">
          <cell r="J4527">
            <v>22389776</v>
          </cell>
          <cell r="O4527">
            <v>22389776</v>
          </cell>
          <cell r="P4527">
            <v>22389776</v>
          </cell>
          <cell r="Q4527">
            <v>22389776</v>
          </cell>
        </row>
        <row r="4528">
          <cell r="J4528">
            <v>22389776</v>
          </cell>
          <cell r="O4528">
            <v>22389776</v>
          </cell>
          <cell r="P4528">
            <v>22389776</v>
          </cell>
          <cell r="Q4528">
            <v>22389776</v>
          </cell>
        </row>
        <row r="4529">
          <cell r="J4529">
            <v>22389776</v>
          </cell>
          <cell r="O4529">
            <v>22389776</v>
          </cell>
          <cell r="P4529">
            <v>22389776</v>
          </cell>
          <cell r="Q4529">
            <v>22389776</v>
          </cell>
        </row>
        <row r="4530">
          <cell r="J4530">
            <v>22389776</v>
          </cell>
          <cell r="O4530">
            <v>22389776</v>
          </cell>
          <cell r="P4530">
            <v>22389776</v>
          </cell>
          <cell r="Q4530">
            <v>22389776</v>
          </cell>
        </row>
        <row r="4531">
          <cell r="J4531">
            <v>22389776</v>
          </cell>
          <cell r="O4531">
            <v>22389776</v>
          </cell>
          <cell r="P4531">
            <v>22389776</v>
          </cell>
          <cell r="Q4531">
            <v>22389776</v>
          </cell>
        </row>
        <row r="4532">
          <cell r="J4532">
            <v>22389776</v>
          </cell>
          <cell r="O4532">
            <v>22389776</v>
          </cell>
          <cell r="P4532">
            <v>22389776</v>
          </cell>
          <cell r="Q4532">
            <v>22389776</v>
          </cell>
        </row>
        <row r="4533">
          <cell r="J4533">
            <v>22389776</v>
          </cell>
          <cell r="O4533">
            <v>22389776</v>
          </cell>
          <cell r="P4533">
            <v>22389776</v>
          </cell>
          <cell r="Q4533">
            <v>22389776</v>
          </cell>
        </row>
        <row r="4534">
          <cell r="J4534">
            <v>22389776</v>
          </cell>
          <cell r="O4534">
            <v>22389776</v>
          </cell>
          <cell r="P4534">
            <v>22389776</v>
          </cell>
          <cell r="Q4534">
            <v>22389776</v>
          </cell>
        </row>
        <row r="4535">
          <cell r="J4535">
            <v>22389776</v>
          </cell>
          <cell r="O4535">
            <v>22389776</v>
          </cell>
          <cell r="P4535">
            <v>22389776</v>
          </cell>
          <cell r="Q4535">
            <v>22389776</v>
          </cell>
        </row>
        <row r="4536">
          <cell r="J4536">
            <v>22389776</v>
          </cell>
          <cell r="O4536">
            <v>22389776</v>
          </cell>
          <cell r="P4536">
            <v>22389776</v>
          </cell>
          <cell r="Q4536">
            <v>22389776</v>
          </cell>
        </row>
        <row r="4537">
          <cell r="J4537">
            <v>22389776</v>
          </cell>
          <cell r="O4537">
            <v>22389776</v>
          </cell>
          <cell r="P4537">
            <v>22389776</v>
          </cell>
          <cell r="Q4537">
            <v>22389776</v>
          </cell>
        </row>
        <row r="4538">
          <cell r="J4538">
            <v>22389776</v>
          </cell>
          <cell r="O4538">
            <v>22389776</v>
          </cell>
          <cell r="P4538">
            <v>22389776</v>
          </cell>
          <cell r="Q4538">
            <v>22389776</v>
          </cell>
        </row>
        <row r="4539">
          <cell r="J4539">
            <v>22389776</v>
          </cell>
          <cell r="O4539">
            <v>22389776</v>
          </cell>
          <cell r="P4539">
            <v>22389776</v>
          </cell>
          <cell r="Q4539">
            <v>22389776</v>
          </cell>
        </row>
        <row r="4540">
          <cell r="J4540">
            <v>22389776</v>
          </cell>
          <cell r="O4540">
            <v>22389776</v>
          </cell>
          <cell r="P4540">
            <v>22389776</v>
          </cell>
          <cell r="Q4540">
            <v>22389776</v>
          </cell>
        </row>
        <row r="4541">
          <cell r="J4541">
            <v>22389776</v>
          </cell>
          <cell r="O4541">
            <v>22389776</v>
          </cell>
          <cell r="P4541">
            <v>22389776</v>
          </cell>
          <cell r="Q4541">
            <v>22389776</v>
          </cell>
        </row>
        <row r="4542">
          <cell r="J4542">
            <v>22389776</v>
          </cell>
          <cell r="O4542">
            <v>22389776</v>
          </cell>
          <cell r="P4542">
            <v>22389776</v>
          </cell>
          <cell r="Q4542">
            <v>22389776</v>
          </cell>
        </row>
        <row r="4543">
          <cell r="J4543">
            <v>22389776</v>
          </cell>
          <cell r="O4543">
            <v>22389776</v>
          </cell>
          <cell r="P4543">
            <v>22389776</v>
          </cell>
          <cell r="Q4543">
            <v>22389776</v>
          </cell>
        </row>
        <row r="4544">
          <cell r="J4544">
            <v>22389776</v>
          </cell>
          <cell r="O4544">
            <v>22389776</v>
          </cell>
          <cell r="P4544">
            <v>22389776</v>
          </cell>
          <cell r="Q4544">
            <v>22389776</v>
          </cell>
        </row>
        <row r="4545">
          <cell r="J4545">
            <v>22389776</v>
          </cell>
          <cell r="O4545">
            <v>22389776</v>
          </cell>
          <cell r="P4545">
            <v>22389776</v>
          </cell>
          <cell r="Q4545">
            <v>22389776</v>
          </cell>
        </row>
        <row r="4546">
          <cell r="J4546">
            <v>22389776</v>
          </cell>
          <cell r="O4546">
            <v>22389776</v>
          </cell>
          <cell r="P4546">
            <v>22389776</v>
          </cell>
          <cell r="Q4546">
            <v>22389776</v>
          </cell>
        </row>
        <row r="4547">
          <cell r="J4547">
            <v>22389776</v>
          </cell>
          <cell r="O4547">
            <v>22389776</v>
          </cell>
          <cell r="P4547">
            <v>22389776</v>
          </cell>
          <cell r="Q4547">
            <v>22389776</v>
          </cell>
        </row>
        <row r="4548">
          <cell r="J4548">
            <v>22389776</v>
          </cell>
          <cell r="O4548">
            <v>22389776</v>
          </cell>
          <cell r="P4548">
            <v>22389776</v>
          </cell>
          <cell r="Q4548">
            <v>22389776</v>
          </cell>
        </row>
        <row r="4549">
          <cell r="J4549">
            <v>22389776</v>
          </cell>
          <cell r="O4549">
            <v>22389776</v>
          </cell>
          <cell r="P4549">
            <v>22389776</v>
          </cell>
          <cell r="Q4549">
            <v>22389776</v>
          </cell>
        </row>
        <row r="4550">
          <cell r="J4550">
            <v>22389776</v>
          </cell>
          <cell r="O4550">
            <v>22389776</v>
          </cell>
          <cell r="P4550">
            <v>22389776</v>
          </cell>
          <cell r="Q4550">
            <v>22389776</v>
          </cell>
        </row>
        <row r="4551">
          <cell r="J4551">
            <v>22389776</v>
          </cell>
          <cell r="O4551">
            <v>22389776</v>
          </cell>
          <cell r="P4551">
            <v>22389776</v>
          </cell>
          <cell r="Q4551">
            <v>22389776</v>
          </cell>
        </row>
        <row r="4552">
          <cell r="J4552">
            <v>22389776</v>
          </cell>
          <cell r="O4552">
            <v>22389776</v>
          </cell>
          <cell r="P4552">
            <v>22389776</v>
          </cell>
          <cell r="Q4552">
            <v>22389776</v>
          </cell>
        </row>
        <row r="4553">
          <cell r="J4553">
            <v>22389776</v>
          </cell>
          <cell r="O4553">
            <v>22389776</v>
          </cell>
          <cell r="P4553">
            <v>22389776</v>
          </cell>
          <cell r="Q4553">
            <v>22389776</v>
          </cell>
        </row>
        <row r="4554">
          <cell r="J4554">
            <v>22389776</v>
          </cell>
          <cell r="O4554">
            <v>22389776</v>
          </cell>
          <cell r="P4554">
            <v>22389776</v>
          </cell>
          <cell r="Q4554">
            <v>22389776</v>
          </cell>
        </row>
        <row r="4555">
          <cell r="J4555">
            <v>22389776</v>
          </cell>
          <cell r="O4555">
            <v>22389776</v>
          </cell>
          <cell r="P4555">
            <v>22389776</v>
          </cell>
          <cell r="Q4555">
            <v>22389776</v>
          </cell>
        </row>
        <row r="4556">
          <cell r="J4556">
            <v>22389776</v>
          </cell>
          <cell r="O4556">
            <v>22389776</v>
          </cell>
          <cell r="P4556">
            <v>22389776</v>
          </cell>
          <cell r="Q4556">
            <v>22389776</v>
          </cell>
        </row>
        <row r="4557">
          <cell r="J4557">
            <v>22389776</v>
          </cell>
          <cell r="O4557">
            <v>22389776</v>
          </cell>
          <cell r="P4557">
            <v>22389776</v>
          </cell>
          <cell r="Q4557">
            <v>22389776</v>
          </cell>
        </row>
        <row r="4558">
          <cell r="J4558">
            <v>22389776</v>
          </cell>
          <cell r="O4558">
            <v>22389776</v>
          </cell>
          <cell r="P4558">
            <v>22389776</v>
          </cell>
          <cell r="Q4558">
            <v>22389776</v>
          </cell>
        </row>
        <row r="4559">
          <cell r="J4559">
            <v>22389776</v>
          </cell>
          <cell r="O4559">
            <v>22389776</v>
          </cell>
          <cell r="P4559">
            <v>22389776</v>
          </cell>
          <cell r="Q4559">
            <v>22389776</v>
          </cell>
        </row>
        <row r="4560">
          <cell r="J4560">
            <v>22389776</v>
          </cell>
          <cell r="O4560">
            <v>22389776</v>
          </cell>
          <cell r="P4560">
            <v>22389776</v>
          </cell>
          <cell r="Q4560">
            <v>22389776</v>
          </cell>
        </row>
        <row r="4561">
          <cell r="J4561">
            <v>22389776</v>
          </cell>
          <cell r="O4561">
            <v>22389776</v>
          </cell>
          <cell r="P4561">
            <v>22389776</v>
          </cell>
          <cell r="Q4561">
            <v>22389776</v>
          </cell>
        </row>
        <row r="4562">
          <cell r="J4562">
            <v>22389776</v>
          </cell>
          <cell r="O4562">
            <v>22389776</v>
          </cell>
          <cell r="P4562">
            <v>22389776</v>
          </cell>
          <cell r="Q4562">
            <v>22389776</v>
          </cell>
        </row>
        <row r="4563">
          <cell r="J4563">
            <v>22389776</v>
          </cell>
          <cell r="O4563">
            <v>22389776</v>
          </cell>
          <cell r="P4563">
            <v>22389776</v>
          </cell>
          <cell r="Q4563">
            <v>22389776</v>
          </cell>
        </row>
        <row r="4564">
          <cell r="J4564">
            <v>22389776</v>
          </cell>
          <cell r="O4564">
            <v>22389776</v>
          </cell>
          <cell r="P4564">
            <v>22389776</v>
          </cell>
          <cell r="Q4564">
            <v>22389776</v>
          </cell>
        </row>
        <row r="4565">
          <cell r="J4565">
            <v>22389776</v>
          </cell>
          <cell r="O4565">
            <v>22389776</v>
          </cell>
          <cell r="P4565">
            <v>22389776</v>
          </cell>
          <cell r="Q4565">
            <v>22389776</v>
          </cell>
        </row>
        <row r="4566">
          <cell r="J4566">
            <v>22389776</v>
          </cell>
          <cell r="O4566">
            <v>22389776</v>
          </cell>
          <cell r="P4566">
            <v>22389776</v>
          </cell>
          <cell r="Q4566">
            <v>22389776</v>
          </cell>
        </row>
        <row r="4567">
          <cell r="J4567">
            <v>22389776</v>
          </cell>
          <cell r="O4567">
            <v>22389776</v>
          </cell>
          <cell r="P4567">
            <v>22389776</v>
          </cell>
          <cell r="Q4567">
            <v>22389776</v>
          </cell>
        </row>
        <row r="4568">
          <cell r="J4568">
            <v>22389776</v>
          </cell>
          <cell r="O4568">
            <v>22389776</v>
          </cell>
          <cell r="P4568">
            <v>22389776</v>
          </cell>
          <cell r="Q4568">
            <v>22389776</v>
          </cell>
        </row>
        <row r="4569">
          <cell r="J4569">
            <v>22389776</v>
          </cell>
          <cell r="O4569">
            <v>22389776</v>
          </cell>
          <cell r="P4569">
            <v>22389776</v>
          </cell>
          <cell r="Q4569">
            <v>22389776</v>
          </cell>
        </row>
        <row r="4570">
          <cell r="J4570">
            <v>22389776</v>
          </cell>
          <cell r="O4570">
            <v>22389776</v>
          </cell>
          <cell r="P4570">
            <v>22389776</v>
          </cell>
          <cell r="Q4570">
            <v>22389776</v>
          </cell>
        </row>
        <row r="4571">
          <cell r="J4571">
            <v>22389776</v>
          </cell>
          <cell r="O4571">
            <v>22389776</v>
          </cell>
          <cell r="P4571">
            <v>22389776</v>
          </cell>
          <cell r="Q4571">
            <v>22389776</v>
          </cell>
        </row>
        <row r="4572">
          <cell r="J4572">
            <v>22389776</v>
          </cell>
          <cell r="O4572">
            <v>22389776</v>
          </cell>
          <cell r="P4572">
            <v>22389776</v>
          </cell>
          <cell r="Q4572">
            <v>22389776</v>
          </cell>
        </row>
        <row r="4573">
          <cell r="J4573">
            <v>22389776</v>
          </cell>
          <cell r="O4573">
            <v>22389776</v>
          </cell>
          <cell r="P4573">
            <v>22389776</v>
          </cell>
          <cell r="Q4573">
            <v>22389776</v>
          </cell>
        </row>
        <row r="4574">
          <cell r="J4574">
            <v>22389776</v>
          </cell>
          <cell r="O4574">
            <v>22389776</v>
          </cell>
          <cell r="P4574">
            <v>22389776</v>
          </cell>
          <cell r="Q4574">
            <v>22389776</v>
          </cell>
        </row>
        <row r="4575">
          <cell r="J4575">
            <v>22389776</v>
          </cell>
          <cell r="O4575">
            <v>22389776</v>
          </cell>
          <cell r="P4575">
            <v>22389776</v>
          </cell>
          <cell r="Q4575">
            <v>22389776</v>
          </cell>
        </row>
        <row r="4576">
          <cell r="J4576">
            <v>22389776</v>
          </cell>
          <cell r="O4576">
            <v>22389776</v>
          </cell>
          <cell r="P4576">
            <v>22389776</v>
          </cell>
          <cell r="Q4576">
            <v>22389776</v>
          </cell>
        </row>
        <row r="4577">
          <cell r="J4577">
            <v>22389776</v>
          </cell>
          <cell r="O4577">
            <v>22389776</v>
          </cell>
          <cell r="P4577">
            <v>22389776</v>
          </cell>
          <cell r="Q4577">
            <v>22389776</v>
          </cell>
        </row>
        <row r="4578">
          <cell r="J4578">
            <v>22389776</v>
          </cell>
          <cell r="O4578">
            <v>22389776</v>
          </cell>
          <cell r="P4578">
            <v>22389776</v>
          </cell>
          <cell r="Q4578">
            <v>22389776</v>
          </cell>
        </row>
        <row r="4579">
          <cell r="J4579">
            <v>22389776</v>
          </cell>
          <cell r="O4579">
            <v>22389776</v>
          </cell>
          <cell r="P4579">
            <v>22389776</v>
          </cell>
          <cell r="Q4579">
            <v>22389776</v>
          </cell>
        </row>
        <row r="4580">
          <cell r="J4580">
            <v>22389776</v>
          </cell>
          <cell r="O4580">
            <v>22389776</v>
          </cell>
          <cell r="P4580">
            <v>22389776</v>
          </cell>
          <cell r="Q4580">
            <v>22389776</v>
          </cell>
        </row>
        <row r="4581">
          <cell r="J4581">
            <v>22389776</v>
          </cell>
          <cell r="O4581">
            <v>22389776</v>
          </cell>
          <cell r="P4581">
            <v>22389776</v>
          </cell>
          <cell r="Q4581">
            <v>22389776</v>
          </cell>
        </row>
        <row r="4582">
          <cell r="J4582">
            <v>22389776</v>
          </cell>
          <cell r="O4582">
            <v>22389776</v>
          </cell>
          <cell r="P4582">
            <v>22389776</v>
          </cell>
          <cell r="Q4582">
            <v>22389776</v>
          </cell>
        </row>
        <row r="4583">
          <cell r="J4583">
            <v>22389776</v>
          </cell>
          <cell r="O4583">
            <v>22389776</v>
          </cell>
          <cell r="P4583">
            <v>22389776</v>
          </cell>
          <cell r="Q4583">
            <v>22389776</v>
          </cell>
        </row>
        <row r="4584">
          <cell r="J4584">
            <v>22389776</v>
          </cell>
          <cell r="O4584">
            <v>22389776</v>
          </cell>
          <cell r="P4584">
            <v>22389776</v>
          </cell>
          <cell r="Q4584">
            <v>22389776</v>
          </cell>
        </row>
        <row r="4585">
          <cell r="J4585">
            <v>22389776</v>
          </cell>
          <cell r="O4585">
            <v>22389776</v>
          </cell>
          <cell r="P4585">
            <v>22389776</v>
          </cell>
          <cell r="Q4585">
            <v>22389776</v>
          </cell>
        </row>
        <row r="4586">
          <cell r="J4586">
            <v>22389776</v>
          </cell>
          <cell r="O4586">
            <v>22389776</v>
          </cell>
          <cell r="P4586">
            <v>22389776</v>
          </cell>
          <cell r="Q4586">
            <v>22389776</v>
          </cell>
        </row>
        <row r="4587">
          <cell r="J4587">
            <v>22389776</v>
          </cell>
          <cell r="O4587">
            <v>22389776</v>
          </cell>
          <cell r="P4587">
            <v>22389776</v>
          </cell>
          <cell r="Q4587">
            <v>22389776</v>
          </cell>
        </row>
        <row r="4588">
          <cell r="J4588">
            <v>22389776</v>
          </cell>
          <cell r="O4588">
            <v>22389776</v>
          </cell>
          <cell r="P4588">
            <v>22389776</v>
          </cell>
          <cell r="Q4588">
            <v>22389776</v>
          </cell>
        </row>
        <row r="4589">
          <cell r="J4589">
            <v>22389776</v>
          </cell>
          <cell r="O4589">
            <v>22389776</v>
          </cell>
          <cell r="P4589">
            <v>22389776</v>
          </cell>
          <cell r="Q4589">
            <v>22389776</v>
          </cell>
        </row>
        <row r="4590">
          <cell r="J4590">
            <v>22389776</v>
          </cell>
          <cell r="O4590">
            <v>22389776</v>
          </cell>
          <cell r="P4590">
            <v>22389776</v>
          </cell>
          <cell r="Q4590">
            <v>22389776</v>
          </cell>
        </row>
        <row r="4591">
          <cell r="J4591">
            <v>22389776</v>
          </cell>
          <cell r="O4591">
            <v>22389776</v>
          </cell>
          <cell r="P4591">
            <v>22389776</v>
          </cell>
          <cell r="Q4591">
            <v>22389776</v>
          </cell>
        </row>
        <row r="4592">
          <cell r="J4592">
            <v>22389776</v>
          </cell>
          <cell r="O4592">
            <v>22389776</v>
          </cell>
          <cell r="P4592">
            <v>22389776</v>
          </cell>
          <cell r="Q4592">
            <v>22389776</v>
          </cell>
        </row>
        <row r="4593">
          <cell r="J4593">
            <v>22389776</v>
          </cell>
          <cell r="O4593">
            <v>22389776</v>
          </cell>
          <cell r="P4593">
            <v>22389776</v>
          </cell>
          <cell r="Q4593">
            <v>22389776</v>
          </cell>
        </row>
        <row r="4594">
          <cell r="J4594">
            <v>22389776</v>
          </cell>
          <cell r="O4594">
            <v>22389776</v>
          </cell>
          <cell r="P4594">
            <v>22389776</v>
          </cell>
          <cell r="Q4594">
            <v>22389776</v>
          </cell>
        </row>
        <row r="4595">
          <cell r="J4595">
            <v>22389776</v>
          </cell>
          <cell r="O4595">
            <v>22389776</v>
          </cell>
          <cell r="P4595">
            <v>22389776</v>
          </cell>
          <cell r="Q4595">
            <v>22389776</v>
          </cell>
        </row>
        <row r="4596">
          <cell r="J4596">
            <v>22389776</v>
          </cell>
          <cell r="O4596">
            <v>22389776</v>
          </cell>
          <cell r="P4596">
            <v>22389776</v>
          </cell>
          <cell r="Q4596">
            <v>22389776</v>
          </cell>
        </row>
        <row r="4597">
          <cell r="J4597">
            <v>22389776</v>
          </cell>
          <cell r="O4597">
            <v>22389776</v>
          </cell>
          <cell r="P4597">
            <v>22389776</v>
          </cell>
          <cell r="Q4597">
            <v>22389776</v>
          </cell>
        </row>
        <row r="4598">
          <cell r="J4598">
            <v>22389776</v>
          </cell>
          <cell r="O4598">
            <v>22389776</v>
          </cell>
          <cell r="P4598">
            <v>22389776</v>
          </cell>
          <cell r="Q4598">
            <v>22389776</v>
          </cell>
        </row>
        <row r="4599">
          <cell r="J4599">
            <v>22389776</v>
          </cell>
          <cell r="O4599">
            <v>22389776</v>
          </cell>
          <cell r="P4599">
            <v>22389776</v>
          </cell>
          <cell r="Q4599">
            <v>22389776</v>
          </cell>
        </row>
        <row r="4600">
          <cell r="J4600">
            <v>22389776</v>
          </cell>
          <cell r="O4600">
            <v>22389776</v>
          </cell>
          <cell r="P4600">
            <v>22389776</v>
          </cell>
          <cell r="Q4600">
            <v>22389776</v>
          </cell>
        </row>
        <row r="4601">
          <cell r="J4601">
            <v>22389776</v>
          </cell>
          <cell r="O4601">
            <v>22389776</v>
          </cell>
          <cell r="P4601">
            <v>22389776</v>
          </cell>
          <cell r="Q4601">
            <v>22389776</v>
          </cell>
        </row>
        <row r="4602">
          <cell r="J4602">
            <v>22389776</v>
          </cell>
          <cell r="O4602">
            <v>22389776</v>
          </cell>
          <cell r="P4602">
            <v>22389776</v>
          </cell>
          <cell r="Q4602">
            <v>22389776</v>
          </cell>
        </row>
        <row r="4603">
          <cell r="J4603">
            <v>22389776</v>
          </cell>
          <cell r="O4603">
            <v>22389776</v>
          </cell>
          <cell r="P4603">
            <v>22389776</v>
          </cell>
          <cell r="Q4603">
            <v>22389776</v>
          </cell>
        </row>
        <row r="4604">
          <cell r="J4604">
            <v>22389776</v>
          </cell>
          <cell r="O4604">
            <v>22389776</v>
          </cell>
          <cell r="P4604">
            <v>22389776</v>
          </cell>
          <cell r="Q4604">
            <v>22389776</v>
          </cell>
        </row>
        <row r="4605">
          <cell r="J4605">
            <v>22389776</v>
          </cell>
          <cell r="O4605">
            <v>22389776</v>
          </cell>
          <cell r="P4605">
            <v>22389776</v>
          </cell>
          <cell r="Q4605">
            <v>22389776</v>
          </cell>
        </row>
        <row r="4606">
          <cell r="J4606">
            <v>22389776</v>
          </cell>
          <cell r="O4606">
            <v>22389776</v>
          </cell>
          <cell r="P4606">
            <v>22389776</v>
          </cell>
          <cell r="Q4606">
            <v>22389776</v>
          </cell>
        </row>
        <row r="4607">
          <cell r="J4607">
            <v>22389776</v>
          </cell>
          <cell r="O4607">
            <v>22389776</v>
          </cell>
          <cell r="P4607">
            <v>22389776</v>
          </cell>
          <cell r="Q4607">
            <v>22389776</v>
          </cell>
        </row>
        <row r="4608">
          <cell r="J4608">
            <v>22389776</v>
          </cell>
          <cell r="O4608">
            <v>22389776</v>
          </cell>
          <cell r="P4608">
            <v>22389776</v>
          </cell>
          <cell r="Q4608">
            <v>22389776</v>
          </cell>
        </row>
        <row r="4609">
          <cell r="J4609">
            <v>22389776</v>
          </cell>
          <cell r="O4609">
            <v>22389776</v>
          </cell>
          <cell r="P4609">
            <v>22389776</v>
          </cell>
          <cell r="Q4609">
            <v>22389776</v>
          </cell>
        </row>
        <row r="4610">
          <cell r="J4610">
            <v>22389776</v>
          </cell>
          <cell r="O4610">
            <v>22389776</v>
          </cell>
          <cell r="P4610">
            <v>22389776</v>
          </cell>
          <cell r="Q4610">
            <v>22389776</v>
          </cell>
        </row>
        <row r="4611">
          <cell r="J4611">
            <v>22389776</v>
          </cell>
          <cell r="O4611">
            <v>22389776</v>
          </cell>
          <cell r="P4611">
            <v>22389776</v>
          </cell>
          <cell r="Q4611">
            <v>22389776</v>
          </cell>
        </row>
        <row r="4612">
          <cell r="J4612">
            <v>22389776</v>
          </cell>
          <cell r="O4612">
            <v>22389776</v>
          </cell>
          <cell r="P4612">
            <v>22389776</v>
          </cell>
          <cell r="Q4612">
            <v>22389776</v>
          </cell>
        </row>
        <row r="4613">
          <cell r="J4613">
            <v>22389776</v>
          </cell>
          <cell r="O4613">
            <v>22389776</v>
          </cell>
          <cell r="P4613">
            <v>22389776</v>
          </cell>
          <cell r="Q4613">
            <v>22389776</v>
          </cell>
        </row>
        <row r="4614">
          <cell r="J4614">
            <v>22389776</v>
          </cell>
          <cell r="O4614">
            <v>22389776</v>
          </cell>
          <cell r="P4614">
            <v>22389776</v>
          </cell>
          <cell r="Q4614">
            <v>22389776</v>
          </cell>
        </row>
        <row r="4615">
          <cell r="J4615">
            <v>22389776</v>
          </cell>
          <cell r="O4615">
            <v>22389776</v>
          </cell>
          <cell r="P4615">
            <v>22389776</v>
          </cell>
          <cell r="Q4615">
            <v>22389776</v>
          </cell>
        </row>
        <row r="4616">
          <cell r="J4616">
            <v>22389776</v>
          </cell>
          <cell r="O4616">
            <v>22389776</v>
          </cell>
          <cell r="P4616">
            <v>22389776</v>
          </cell>
          <cell r="Q4616">
            <v>22389776</v>
          </cell>
        </row>
        <row r="4617">
          <cell r="J4617">
            <v>22389776</v>
          </cell>
          <cell r="O4617">
            <v>22389776</v>
          </cell>
          <cell r="P4617">
            <v>22389776</v>
          </cell>
          <cell r="Q4617">
            <v>22389776</v>
          </cell>
        </row>
        <row r="4618">
          <cell r="J4618">
            <v>22389776</v>
          </cell>
          <cell r="O4618">
            <v>22389776</v>
          </cell>
          <cell r="P4618">
            <v>22389776</v>
          </cell>
          <cell r="Q4618">
            <v>22389776</v>
          </cell>
        </row>
        <row r="4619">
          <cell r="J4619">
            <v>22389776</v>
          </cell>
          <cell r="O4619">
            <v>22389776</v>
          </cell>
          <cell r="P4619">
            <v>22389776</v>
          </cell>
          <cell r="Q4619">
            <v>22389776</v>
          </cell>
        </row>
        <row r="4620">
          <cell r="J4620">
            <v>22389776</v>
          </cell>
          <cell r="O4620">
            <v>22389776</v>
          </cell>
          <cell r="P4620">
            <v>22389776</v>
          </cell>
          <cell r="Q4620">
            <v>22389776</v>
          </cell>
        </row>
        <row r="4621">
          <cell r="J4621">
            <v>22389776</v>
          </cell>
          <cell r="O4621">
            <v>22389776</v>
          </cell>
          <cell r="P4621">
            <v>22389776</v>
          </cell>
          <cell r="Q4621">
            <v>22389776</v>
          </cell>
        </row>
        <row r="4622">
          <cell r="J4622">
            <v>22389776</v>
          </cell>
          <cell r="O4622">
            <v>22389776</v>
          </cell>
          <cell r="P4622">
            <v>22389776</v>
          </cell>
          <cell r="Q4622">
            <v>22389776</v>
          </cell>
        </row>
        <row r="4623">
          <cell r="J4623">
            <v>22389776</v>
          </cell>
          <cell r="O4623">
            <v>22389776</v>
          </cell>
          <cell r="P4623">
            <v>22389776</v>
          </cell>
          <cell r="Q4623">
            <v>22389776</v>
          </cell>
        </row>
        <row r="4624">
          <cell r="J4624">
            <v>22389776</v>
          </cell>
          <cell r="O4624">
            <v>22389776</v>
          </cell>
          <cell r="P4624">
            <v>22389776</v>
          </cell>
          <cell r="Q4624">
            <v>22389776</v>
          </cell>
        </row>
        <row r="4625">
          <cell r="J4625">
            <v>22389776</v>
          </cell>
          <cell r="O4625">
            <v>22389776</v>
          </cell>
          <cell r="P4625">
            <v>22389776</v>
          </cell>
          <cell r="Q4625">
            <v>22389776</v>
          </cell>
        </row>
        <row r="4626">
          <cell r="J4626">
            <v>22389776</v>
          </cell>
          <cell r="O4626">
            <v>22389776</v>
          </cell>
          <cell r="P4626">
            <v>22389776</v>
          </cell>
          <cell r="Q4626">
            <v>22389776</v>
          </cell>
        </row>
        <row r="4627">
          <cell r="J4627">
            <v>22389776</v>
          </cell>
          <cell r="O4627">
            <v>22389776</v>
          </cell>
          <cell r="P4627">
            <v>22389776</v>
          </cell>
          <cell r="Q4627">
            <v>22389776</v>
          </cell>
        </row>
        <row r="4628">
          <cell r="J4628">
            <v>22389776</v>
          </cell>
          <cell r="O4628">
            <v>22389776</v>
          </cell>
          <cell r="P4628">
            <v>22389776</v>
          </cell>
          <cell r="Q4628">
            <v>22389776</v>
          </cell>
        </row>
        <row r="4629">
          <cell r="J4629">
            <v>22389776</v>
          </cell>
          <cell r="O4629">
            <v>22389776</v>
          </cell>
          <cell r="P4629">
            <v>22389776</v>
          </cell>
          <cell r="Q4629">
            <v>22389776</v>
          </cell>
        </row>
        <row r="4630">
          <cell r="J4630">
            <v>22389776</v>
          </cell>
          <cell r="O4630">
            <v>22389776</v>
          </cell>
          <cell r="P4630">
            <v>22389776</v>
          </cell>
          <cell r="Q4630">
            <v>22389776</v>
          </cell>
        </row>
        <row r="4631">
          <cell r="J4631">
            <v>22389776</v>
          </cell>
          <cell r="O4631">
            <v>22389776</v>
          </cell>
          <cell r="P4631">
            <v>22389776</v>
          </cell>
          <cell r="Q4631">
            <v>22389776</v>
          </cell>
        </row>
        <row r="4632">
          <cell r="J4632">
            <v>22389776</v>
          </cell>
          <cell r="O4632">
            <v>22389776</v>
          </cell>
          <cell r="P4632">
            <v>22389776</v>
          </cell>
          <cell r="Q4632">
            <v>22389776</v>
          </cell>
        </row>
        <row r="4633">
          <cell r="J4633">
            <v>22389776</v>
          </cell>
          <cell r="O4633">
            <v>22389776</v>
          </cell>
          <cell r="P4633">
            <v>22389776</v>
          </cell>
          <cell r="Q4633">
            <v>22389776</v>
          </cell>
        </row>
        <row r="4634">
          <cell r="J4634">
            <v>22389776</v>
          </cell>
          <cell r="O4634">
            <v>22389776</v>
          </cell>
          <cell r="P4634">
            <v>22389776</v>
          </cell>
          <cell r="Q4634">
            <v>22389776</v>
          </cell>
        </row>
        <row r="4635">
          <cell r="J4635">
            <v>22389776</v>
          </cell>
          <cell r="O4635">
            <v>22389776</v>
          </cell>
          <cell r="P4635">
            <v>22389776</v>
          </cell>
          <cell r="Q4635">
            <v>22389776</v>
          </cell>
        </row>
        <row r="4636">
          <cell r="J4636">
            <v>22389776</v>
          </cell>
          <cell r="O4636">
            <v>22389776</v>
          </cell>
          <cell r="P4636">
            <v>22389776</v>
          </cell>
          <cell r="Q4636">
            <v>22389776</v>
          </cell>
        </row>
        <row r="4637">
          <cell r="J4637">
            <v>22389776</v>
          </cell>
          <cell r="O4637">
            <v>22389776</v>
          </cell>
          <cell r="P4637">
            <v>22389776</v>
          </cell>
          <cell r="Q4637">
            <v>22389776</v>
          </cell>
        </row>
        <row r="4638">
          <cell r="J4638">
            <v>22389776</v>
          </cell>
          <cell r="O4638">
            <v>22389776</v>
          </cell>
          <cell r="P4638">
            <v>22389776</v>
          </cell>
          <cell r="Q4638">
            <v>22389776</v>
          </cell>
        </row>
        <row r="4639">
          <cell r="J4639">
            <v>22389776</v>
          </cell>
          <cell r="O4639">
            <v>22389776</v>
          </cell>
          <cell r="P4639">
            <v>22389776</v>
          </cell>
          <cell r="Q4639">
            <v>22389776</v>
          </cell>
        </row>
        <row r="4640">
          <cell r="J4640">
            <v>22389776</v>
          </cell>
          <cell r="O4640">
            <v>22389776</v>
          </cell>
          <cell r="P4640">
            <v>22389776</v>
          </cell>
          <cell r="Q4640">
            <v>22389776</v>
          </cell>
        </row>
        <row r="4641">
          <cell r="J4641">
            <v>22389776</v>
          </cell>
          <cell r="O4641">
            <v>22389776</v>
          </cell>
          <cell r="P4641">
            <v>22389776</v>
          </cell>
          <cell r="Q4641">
            <v>22389776</v>
          </cell>
        </row>
        <row r="4642">
          <cell r="J4642">
            <v>22389776</v>
          </cell>
          <cell r="O4642">
            <v>22389776</v>
          </cell>
          <cell r="P4642">
            <v>22389776</v>
          </cell>
          <cell r="Q4642">
            <v>22389776</v>
          </cell>
        </row>
        <row r="4643">
          <cell r="J4643">
            <v>22389776</v>
          </cell>
          <cell r="O4643">
            <v>22389776</v>
          </cell>
          <cell r="P4643">
            <v>22389776</v>
          </cell>
          <cell r="Q4643">
            <v>22389776</v>
          </cell>
        </row>
        <row r="4644">
          <cell r="J4644">
            <v>22389776</v>
          </cell>
          <cell r="O4644">
            <v>22389776</v>
          </cell>
          <cell r="P4644">
            <v>22389776</v>
          </cell>
          <cell r="Q4644">
            <v>22389776</v>
          </cell>
        </row>
        <row r="4645">
          <cell r="J4645">
            <v>22389776</v>
          </cell>
          <cell r="O4645">
            <v>22389776</v>
          </cell>
          <cell r="P4645">
            <v>22389776</v>
          </cell>
          <cell r="Q4645">
            <v>22389776</v>
          </cell>
        </row>
        <row r="4646">
          <cell r="J4646">
            <v>22389776</v>
          </cell>
          <cell r="O4646">
            <v>22389776</v>
          </cell>
          <cell r="P4646">
            <v>22389776</v>
          </cell>
          <cell r="Q4646">
            <v>22389776</v>
          </cell>
        </row>
        <row r="4647">
          <cell r="J4647">
            <v>22389776</v>
          </cell>
          <cell r="O4647">
            <v>22389776</v>
          </cell>
          <cell r="P4647">
            <v>22389776</v>
          </cell>
          <cell r="Q4647">
            <v>22389776</v>
          </cell>
        </row>
        <row r="4648">
          <cell r="J4648">
            <v>22389776</v>
          </cell>
          <cell r="O4648">
            <v>22389776</v>
          </cell>
          <cell r="P4648">
            <v>22389776</v>
          </cell>
          <cell r="Q4648">
            <v>22389776</v>
          </cell>
        </row>
        <row r="4649">
          <cell r="J4649">
            <v>22389776</v>
          </cell>
          <cell r="O4649">
            <v>22389776</v>
          </cell>
          <cell r="P4649">
            <v>22389776</v>
          </cell>
          <cell r="Q4649">
            <v>22389776</v>
          </cell>
        </row>
        <row r="4650">
          <cell r="J4650">
            <v>22389776</v>
          </cell>
          <cell r="O4650">
            <v>22389776</v>
          </cell>
          <cell r="P4650">
            <v>22389776</v>
          </cell>
          <cell r="Q4650">
            <v>22389776</v>
          </cell>
        </row>
        <row r="4651">
          <cell r="J4651">
            <v>22389776</v>
          </cell>
          <cell r="O4651">
            <v>22389776</v>
          </cell>
          <cell r="P4651">
            <v>22389776</v>
          </cell>
          <cell r="Q4651">
            <v>22389776</v>
          </cell>
        </row>
        <row r="4652">
          <cell r="J4652">
            <v>22389776</v>
          </cell>
          <cell r="O4652">
            <v>22389776</v>
          </cell>
          <cell r="P4652">
            <v>22389776</v>
          </cell>
          <cell r="Q4652">
            <v>22389776</v>
          </cell>
        </row>
        <row r="4653">
          <cell r="J4653">
            <v>22389776</v>
          </cell>
          <cell r="O4653">
            <v>22389776</v>
          </cell>
          <cell r="P4653">
            <v>22389776</v>
          </cell>
          <cell r="Q4653">
            <v>22389776</v>
          </cell>
        </row>
        <row r="4654">
          <cell r="J4654">
            <v>22389776</v>
          </cell>
          <cell r="O4654">
            <v>22389776</v>
          </cell>
          <cell r="P4654">
            <v>22389776</v>
          </cell>
          <cell r="Q4654">
            <v>22389776</v>
          </cell>
        </row>
        <row r="4655">
          <cell r="J4655">
            <v>22389776</v>
          </cell>
          <cell r="O4655">
            <v>22389776</v>
          </cell>
          <cell r="P4655">
            <v>22389776</v>
          </cell>
          <cell r="Q4655">
            <v>22389776</v>
          </cell>
        </row>
        <row r="4656">
          <cell r="J4656">
            <v>22389776</v>
          </cell>
          <cell r="O4656">
            <v>22389776</v>
          </cell>
          <cell r="P4656">
            <v>22389776</v>
          </cell>
          <cell r="Q4656">
            <v>22389776</v>
          </cell>
        </row>
        <row r="4657">
          <cell r="J4657">
            <v>22389776</v>
          </cell>
          <cell r="O4657">
            <v>22389776</v>
          </cell>
          <cell r="P4657">
            <v>22389776</v>
          </cell>
          <cell r="Q4657">
            <v>22389776</v>
          </cell>
        </row>
        <row r="4658">
          <cell r="J4658">
            <v>22389776</v>
          </cell>
          <cell r="O4658">
            <v>22389776</v>
          </cell>
          <cell r="P4658">
            <v>22389776</v>
          </cell>
          <cell r="Q4658">
            <v>22389776</v>
          </cell>
        </row>
        <row r="4659">
          <cell r="J4659">
            <v>22389776</v>
          </cell>
          <cell r="O4659">
            <v>22389776</v>
          </cell>
          <cell r="P4659">
            <v>22389776</v>
          </cell>
          <cell r="Q4659">
            <v>22389776</v>
          </cell>
        </row>
        <row r="4660">
          <cell r="J4660">
            <v>22389776</v>
          </cell>
          <cell r="O4660">
            <v>22389776</v>
          </cell>
          <cell r="P4660">
            <v>22389776</v>
          </cell>
          <cell r="Q4660">
            <v>22389776</v>
          </cell>
        </row>
        <row r="4661">
          <cell r="J4661">
            <v>22389776</v>
          </cell>
          <cell r="O4661">
            <v>22389776</v>
          </cell>
          <cell r="P4661">
            <v>22389776</v>
          </cell>
          <cell r="Q4661">
            <v>22389776</v>
          </cell>
        </row>
        <row r="4662">
          <cell r="J4662">
            <v>22389776</v>
          </cell>
          <cell r="O4662">
            <v>22389776</v>
          </cell>
          <cell r="P4662">
            <v>22389776</v>
          </cell>
          <cell r="Q4662">
            <v>22389776</v>
          </cell>
        </row>
        <row r="4663">
          <cell r="J4663">
            <v>22389776</v>
          </cell>
          <cell r="O4663">
            <v>22389776</v>
          </cell>
          <cell r="P4663">
            <v>22389776</v>
          </cell>
          <cell r="Q4663">
            <v>22389776</v>
          </cell>
        </row>
        <row r="4664">
          <cell r="J4664">
            <v>22389776</v>
          </cell>
          <cell r="O4664">
            <v>22389776</v>
          </cell>
          <cell r="P4664">
            <v>22389776</v>
          </cell>
          <cell r="Q4664">
            <v>22389776</v>
          </cell>
        </row>
        <row r="4665">
          <cell r="J4665">
            <v>22389776</v>
          </cell>
          <cell r="O4665">
            <v>22389776</v>
          </cell>
          <cell r="P4665">
            <v>22389776</v>
          </cell>
          <cell r="Q4665">
            <v>22389776</v>
          </cell>
        </row>
        <row r="4666">
          <cell r="J4666">
            <v>22389776</v>
          </cell>
          <cell r="O4666">
            <v>22389776</v>
          </cell>
          <cell r="P4666">
            <v>22389776</v>
          </cell>
          <cell r="Q4666">
            <v>22389776</v>
          </cell>
        </row>
        <row r="4667">
          <cell r="J4667">
            <v>22389776</v>
          </cell>
          <cell r="O4667">
            <v>22389776</v>
          </cell>
          <cell r="P4667">
            <v>22389776</v>
          </cell>
          <cell r="Q4667">
            <v>22389776</v>
          </cell>
        </row>
        <row r="4668">
          <cell r="J4668">
            <v>22389776</v>
          </cell>
          <cell r="O4668">
            <v>22389776</v>
          </cell>
          <cell r="P4668">
            <v>22389776</v>
          </cell>
          <cell r="Q4668">
            <v>22389776</v>
          </cell>
        </row>
        <row r="4669">
          <cell r="J4669">
            <v>22389776</v>
          </cell>
          <cell r="O4669">
            <v>22389776</v>
          </cell>
          <cell r="P4669">
            <v>22389776</v>
          </cell>
          <cell r="Q4669">
            <v>22389776</v>
          </cell>
        </row>
        <row r="4670">
          <cell r="J4670">
            <v>22389776</v>
          </cell>
          <cell r="O4670">
            <v>22389776</v>
          </cell>
          <cell r="P4670">
            <v>22389776</v>
          </cell>
          <cell r="Q4670">
            <v>22389776</v>
          </cell>
        </row>
        <row r="4671">
          <cell r="J4671">
            <v>22389776</v>
          </cell>
          <cell r="O4671">
            <v>22389776</v>
          </cell>
          <cell r="P4671">
            <v>22389776</v>
          </cell>
          <cell r="Q4671">
            <v>22389776</v>
          </cell>
        </row>
        <row r="4672">
          <cell r="J4672">
            <v>22389776</v>
          </cell>
          <cell r="O4672">
            <v>22389776</v>
          </cell>
          <cell r="P4672">
            <v>22389776</v>
          </cell>
          <cell r="Q4672">
            <v>22389776</v>
          </cell>
        </row>
        <row r="4673">
          <cell r="J4673">
            <v>22389776</v>
          </cell>
          <cell r="O4673">
            <v>22389776</v>
          </cell>
          <cell r="P4673">
            <v>22389776</v>
          </cell>
          <cell r="Q4673">
            <v>22389776</v>
          </cell>
        </row>
        <row r="4674">
          <cell r="J4674">
            <v>22389776</v>
          </cell>
          <cell r="O4674">
            <v>22389776</v>
          </cell>
          <cell r="P4674">
            <v>22389776</v>
          </cell>
          <cell r="Q4674">
            <v>22389776</v>
          </cell>
        </row>
        <row r="4675">
          <cell r="J4675">
            <v>22389776</v>
          </cell>
          <cell r="O4675">
            <v>22389776</v>
          </cell>
          <cell r="P4675">
            <v>22389776</v>
          </cell>
          <cell r="Q4675">
            <v>22389776</v>
          </cell>
        </row>
        <row r="4676">
          <cell r="J4676">
            <v>22389776</v>
          </cell>
          <cell r="O4676">
            <v>22389776</v>
          </cell>
          <cell r="P4676">
            <v>22389776</v>
          </cell>
          <cell r="Q4676">
            <v>22389776</v>
          </cell>
        </row>
        <row r="4677">
          <cell r="J4677">
            <v>22389776</v>
          </cell>
          <cell r="O4677">
            <v>22389776</v>
          </cell>
          <cell r="P4677">
            <v>22389776</v>
          </cell>
          <cell r="Q4677">
            <v>22389776</v>
          </cell>
        </row>
        <row r="4678">
          <cell r="J4678">
            <v>22389776</v>
          </cell>
          <cell r="O4678">
            <v>22389776</v>
          </cell>
          <cell r="P4678">
            <v>22389776</v>
          </cell>
          <cell r="Q4678">
            <v>22389776</v>
          </cell>
        </row>
        <row r="4679">
          <cell r="J4679">
            <v>22389776</v>
          </cell>
          <cell r="O4679">
            <v>22389776</v>
          </cell>
          <cell r="P4679">
            <v>22389776</v>
          </cell>
          <cell r="Q4679">
            <v>22389776</v>
          </cell>
        </row>
        <row r="4680">
          <cell r="J4680">
            <v>22389776</v>
          </cell>
          <cell r="O4680">
            <v>22389776</v>
          </cell>
          <cell r="P4680">
            <v>22389776</v>
          </cell>
          <cell r="Q4680">
            <v>22389776</v>
          </cell>
        </row>
        <row r="4681">
          <cell r="J4681">
            <v>22389776</v>
          </cell>
          <cell r="O4681">
            <v>22389776</v>
          </cell>
          <cell r="P4681">
            <v>22389776</v>
          </cell>
          <cell r="Q4681">
            <v>22389776</v>
          </cell>
        </row>
        <row r="4682">
          <cell r="J4682">
            <v>22389776</v>
          </cell>
          <cell r="O4682">
            <v>22389776</v>
          </cell>
          <cell r="P4682">
            <v>22389776</v>
          </cell>
          <cell r="Q4682">
            <v>22389776</v>
          </cell>
        </row>
        <row r="4683">
          <cell r="J4683">
            <v>22389776</v>
          </cell>
          <cell r="O4683">
            <v>22389776</v>
          </cell>
          <cell r="P4683">
            <v>22389776</v>
          </cell>
          <cell r="Q4683">
            <v>22389776</v>
          </cell>
        </row>
        <row r="4684">
          <cell r="J4684">
            <v>22389776</v>
          </cell>
          <cell r="O4684">
            <v>22389776</v>
          </cell>
          <cell r="P4684">
            <v>22389776</v>
          </cell>
          <cell r="Q4684">
            <v>22389776</v>
          </cell>
        </row>
        <row r="4685">
          <cell r="J4685">
            <v>22389776</v>
          </cell>
          <cell r="O4685">
            <v>22389776</v>
          </cell>
          <cell r="P4685">
            <v>22389776</v>
          </cell>
          <cell r="Q4685">
            <v>22389776</v>
          </cell>
        </row>
        <row r="4686">
          <cell r="J4686">
            <v>22389776</v>
          </cell>
          <cell r="O4686">
            <v>22389776</v>
          </cell>
          <cell r="P4686">
            <v>22389776</v>
          </cell>
          <cell r="Q4686">
            <v>22389776</v>
          </cell>
        </row>
        <row r="4687">
          <cell r="J4687">
            <v>22389776</v>
          </cell>
          <cell r="O4687">
            <v>22389776</v>
          </cell>
          <cell r="P4687">
            <v>22389776</v>
          </cell>
          <cell r="Q4687">
            <v>22389776</v>
          </cell>
        </row>
        <row r="4688">
          <cell r="J4688">
            <v>22389776</v>
          </cell>
          <cell r="O4688">
            <v>22389776</v>
          </cell>
          <cell r="P4688">
            <v>22389776</v>
          </cell>
          <cell r="Q4688">
            <v>22389776</v>
          </cell>
        </row>
        <row r="4689">
          <cell r="J4689">
            <v>22389776</v>
          </cell>
          <cell r="O4689">
            <v>22389776</v>
          </cell>
          <cell r="P4689">
            <v>22389776</v>
          </cell>
          <cell r="Q4689">
            <v>22389776</v>
          </cell>
        </row>
        <row r="4690">
          <cell r="J4690">
            <v>22389776</v>
          </cell>
          <cell r="O4690">
            <v>22389776</v>
          </cell>
          <cell r="P4690">
            <v>22389776</v>
          </cell>
          <cell r="Q4690">
            <v>22389776</v>
          </cell>
        </row>
        <row r="4691">
          <cell r="J4691">
            <v>22389776</v>
          </cell>
          <cell r="O4691">
            <v>22389776</v>
          </cell>
          <cell r="P4691">
            <v>22389776</v>
          </cell>
          <cell r="Q4691">
            <v>22389776</v>
          </cell>
        </row>
        <row r="4692">
          <cell r="J4692">
            <v>22389776</v>
          </cell>
          <cell r="O4692">
            <v>22389776</v>
          </cell>
          <cell r="P4692">
            <v>22389776</v>
          </cell>
          <cell r="Q4692">
            <v>22389776</v>
          </cell>
        </row>
        <row r="4693">
          <cell r="J4693">
            <v>22389776</v>
          </cell>
          <cell r="O4693">
            <v>22389776</v>
          </cell>
          <cell r="P4693">
            <v>22389776</v>
          </cell>
          <cell r="Q4693">
            <v>22389776</v>
          </cell>
        </row>
        <row r="4694">
          <cell r="J4694">
            <v>22389776</v>
          </cell>
          <cell r="O4694">
            <v>22389776</v>
          </cell>
          <cell r="P4694">
            <v>22389776</v>
          </cell>
          <cell r="Q4694">
            <v>22389776</v>
          </cell>
        </row>
        <row r="4695">
          <cell r="J4695">
            <v>22389776</v>
          </cell>
          <cell r="O4695">
            <v>22389776</v>
          </cell>
          <cell r="P4695">
            <v>22389776</v>
          </cell>
          <cell r="Q4695">
            <v>22389776</v>
          </cell>
        </row>
        <row r="4696">
          <cell r="J4696">
            <v>22389776</v>
          </cell>
          <cell r="O4696">
            <v>22389776</v>
          </cell>
          <cell r="P4696">
            <v>22389776</v>
          </cell>
          <cell r="Q4696">
            <v>22389776</v>
          </cell>
        </row>
        <row r="4697">
          <cell r="J4697">
            <v>22389776</v>
          </cell>
          <cell r="O4697">
            <v>22389776</v>
          </cell>
          <cell r="P4697">
            <v>22389776</v>
          </cell>
          <cell r="Q4697">
            <v>22389776</v>
          </cell>
        </row>
        <row r="4698">
          <cell r="J4698">
            <v>22389776</v>
          </cell>
          <cell r="O4698">
            <v>22389776</v>
          </cell>
          <cell r="P4698">
            <v>22389776</v>
          </cell>
          <cell r="Q4698">
            <v>22389776</v>
          </cell>
        </row>
        <row r="4699">
          <cell r="J4699">
            <v>22389776</v>
          </cell>
          <cell r="O4699">
            <v>22389776</v>
          </cell>
          <cell r="P4699">
            <v>22389776</v>
          </cell>
          <cell r="Q4699">
            <v>22389776</v>
          </cell>
        </row>
        <row r="4700">
          <cell r="J4700">
            <v>22389776</v>
          </cell>
          <cell r="O4700">
            <v>22389776</v>
          </cell>
          <cell r="P4700">
            <v>22389776</v>
          </cell>
          <cell r="Q4700">
            <v>22389776</v>
          </cell>
        </row>
        <row r="4701">
          <cell r="J4701">
            <v>22389776</v>
          </cell>
          <cell r="O4701">
            <v>22389776</v>
          </cell>
          <cell r="P4701">
            <v>22389776</v>
          </cell>
          <cell r="Q4701">
            <v>22389776</v>
          </cell>
        </row>
        <row r="4702">
          <cell r="J4702">
            <v>22389776</v>
          </cell>
          <cell r="O4702">
            <v>22389776</v>
          </cell>
          <cell r="P4702">
            <v>22389776</v>
          </cell>
          <cell r="Q4702">
            <v>22389776</v>
          </cell>
        </row>
        <row r="4703">
          <cell r="J4703">
            <v>22389776</v>
          </cell>
          <cell r="O4703">
            <v>22389776</v>
          </cell>
          <cell r="P4703">
            <v>22389776</v>
          </cell>
          <cell r="Q4703">
            <v>22389776</v>
          </cell>
        </row>
        <row r="4704">
          <cell r="J4704">
            <v>22389776</v>
          </cell>
          <cell r="O4704">
            <v>22389776</v>
          </cell>
          <cell r="P4704">
            <v>22389776</v>
          </cell>
          <cell r="Q4704">
            <v>22389776</v>
          </cell>
        </row>
        <row r="4705">
          <cell r="J4705">
            <v>22389776</v>
          </cell>
          <cell r="O4705">
            <v>22389776</v>
          </cell>
          <cell r="P4705">
            <v>22389776</v>
          </cell>
          <cell r="Q4705">
            <v>22389776</v>
          </cell>
        </row>
        <row r="4706">
          <cell r="J4706">
            <v>22389776</v>
          </cell>
          <cell r="O4706">
            <v>22389776</v>
          </cell>
          <cell r="P4706">
            <v>22389776</v>
          </cell>
          <cell r="Q4706">
            <v>22389776</v>
          </cell>
        </row>
        <row r="4707">
          <cell r="J4707">
            <v>22389776</v>
          </cell>
          <cell r="O4707">
            <v>22389776</v>
          </cell>
          <cell r="P4707">
            <v>22389776</v>
          </cell>
          <cell r="Q4707">
            <v>22389776</v>
          </cell>
        </row>
        <row r="4708">
          <cell r="J4708">
            <v>22389776</v>
          </cell>
          <cell r="O4708">
            <v>22389776</v>
          </cell>
          <cell r="P4708">
            <v>22389776</v>
          </cell>
          <cell r="Q4708">
            <v>22389776</v>
          </cell>
        </row>
        <row r="4709">
          <cell r="J4709">
            <v>22389776</v>
          </cell>
          <cell r="O4709">
            <v>22389776</v>
          </cell>
          <cell r="P4709">
            <v>22389776</v>
          </cell>
          <cell r="Q4709">
            <v>22389776</v>
          </cell>
        </row>
        <row r="4710">
          <cell r="J4710">
            <v>22389776</v>
          </cell>
          <cell r="O4710">
            <v>22389776</v>
          </cell>
          <cell r="P4710">
            <v>22389776</v>
          </cell>
          <cell r="Q4710">
            <v>22389776</v>
          </cell>
        </row>
        <row r="4711">
          <cell r="J4711">
            <v>22389776</v>
          </cell>
          <cell r="O4711">
            <v>22389776</v>
          </cell>
          <cell r="P4711">
            <v>22389776</v>
          </cell>
          <cell r="Q4711">
            <v>22389776</v>
          </cell>
        </row>
        <row r="4712">
          <cell r="J4712">
            <v>22389776</v>
          </cell>
          <cell r="O4712">
            <v>22389776</v>
          </cell>
          <cell r="P4712">
            <v>22389776</v>
          </cell>
          <cell r="Q4712">
            <v>22389776</v>
          </cell>
        </row>
        <row r="4713">
          <cell r="J4713">
            <v>22389776</v>
          </cell>
          <cell r="O4713">
            <v>22389776</v>
          </cell>
          <cell r="P4713">
            <v>22389776</v>
          </cell>
          <cell r="Q4713">
            <v>22389776</v>
          </cell>
        </row>
        <row r="4714">
          <cell r="J4714">
            <v>22389776</v>
          </cell>
          <cell r="O4714">
            <v>22389776</v>
          </cell>
          <cell r="P4714">
            <v>22389776</v>
          </cell>
          <cell r="Q4714">
            <v>22389776</v>
          </cell>
        </row>
        <row r="4715">
          <cell r="J4715">
            <v>22389776</v>
          </cell>
          <cell r="O4715">
            <v>22389776</v>
          </cell>
          <cell r="P4715">
            <v>22389776</v>
          </cell>
          <cell r="Q4715">
            <v>22389776</v>
          </cell>
        </row>
        <row r="4716">
          <cell r="J4716">
            <v>22389776</v>
          </cell>
          <cell r="O4716">
            <v>22389776</v>
          </cell>
          <cell r="P4716">
            <v>22389776</v>
          </cell>
          <cell r="Q4716">
            <v>22389776</v>
          </cell>
        </row>
        <row r="4717">
          <cell r="J4717">
            <v>22389776</v>
          </cell>
          <cell r="O4717">
            <v>22389776</v>
          </cell>
          <cell r="P4717">
            <v>22389776</v>
          </cell>
          <cell r="Q4717">
            <v>22389776</v>
          </cell>
        </row>
        <row r="4718">
          <cell r="J4718">
            <v>22389776</v>
          </cell>
          <cell r="O4718">
            <v>22389776</v>
          </cell>
          <cell r="P4718">
            <v>22389776</v>
          </cell>
          <cell r="Q4718">
            <v>22389776</v>
          </cell>
        </row>
        <row r="4719">
          <cell r="J4719">
            <v>22389776</v>
          </cell>
          <cell r="O4719">
            <v>22389776</v>
          </cell>
          <cell r="P4719">
            <v>22389776</v>
          </cell>
          <cell r="Q4719">
            <v>22389776</v>
          </cell>
        </row>
        <row r="4720">
          <cell r="J4720">
            <v>22389776</v>
          </cell>
          <cell r="O4720">
            <v>22389776</v>
          </cell>
          <cell r="P4720">
            <v>22389776</v>
          </cell>
          <cell r="Q4720">
            <v>22389776</v>
          </cell>
        </row>
        <row r="4721">
          <cell r="J4721">
            <v>22389776</v>
          </cell>
          <cell r="O4721">
            <v>22389776</v>
          </cell>
          <cell r="P4721">
            <v>22389776</v>
          </cell>
          <cell r="Q4721">
            <v>22389776</v>
          </cell>
        </row>
        <row r="4722">
          <cell r="J4722">
            <v>22389776</v>
          </cell>
          <cell r="O4722">
            <v>22389776</v>
          </cell>
          <cell r="P4722">
            <v>22389776</v>
          </cell>
          <cell r="Q4722">
            <v>22389776</v>
          </cell>
        </row>
        <row r="4723">
          <cell r="J4723">
            <v>22389776</v>
          </cell>
          <cell r="O4723">
            <v>22389776</v>
          </cell>
          <cell r="P4723">
            <v>22389776</v>
          </cell>
          <cell r="Q4723">
            <v>22389776</v>
          </cell>
        </row>
        <row r="4724">
          <cell r="J4724">
            <v>22389776</v>
          </cell>
          <cell r="O4724">
            <v>22389776</v>
          </cell>
          <cell r="P4724">
            <v>22389776</v>
          </cell>
          <cell r="Q4724">
            <v>22389776</v>
          </cell>
        </row>
        <row r="4725">
          <cell r="J4725">
            <v>22389776</v>
          </cell>
          <cell r="O4725">
            <v>22389776</v>
          </cell>
          <cell r="P4725">
            <v>22389776</v>
          </cell>
          <cell r="Q4725">
            <v>22389776</v>
          </cell>
        </row>
        <row r="4726">
          <cell r="J4726">
            <v>22389776</v>
          </cell>
          <cell r="O4726">
            <v>22389776</v>
          </cell>
          <cell r="P4726">
            <v>22389776</v>
          </cell>
          <cell r="Q4726">
            <v>22389776</v>
          </cell>
        </row>
        <row r="4727">
          <cell r="J4727">
            <v>22389776</v>
          </cell>
          <cell r="O4727">
            <v>22389776</v>
          </cell>
          <cell r="P4727">
            <v>22389776</v>
          </cell>
          <cell r="Q4727">
            <v>22389776</v>
          </cell>
        </row>
        <row r="4728">
          <cell r="J4728">
            <v>22389776</v>
          </cell>
          <cell r="O4728">
            <v>22389776</v>
          </cell>
          <cell r="P4728">
            <v>22389776</v>
          </cell>
          <cell r="Q4728">
            <v>22389776</v>
          </cell>
        </row>
        <row r="4729">
          <cell r="J4729">
            <v>22389776</v>
          </cell>
          <cell r="O4729">
            <v>22389776</v>
          </cell>
          <cell r="P4729">
            <v>22389776</v>
          </cell>
          <cell r="Q4729">
            <v>22389776</v>
          </cell>
        </row>
        <row r="4730">
          <cell r="J4730">
            <v>22389776</v>
          </cell>
          <cell r="O4730">
            <v>22389776</v>
          </cell>
          <cell r="P4730">
            <v>22389776</v>
          </cell>
          <cell r="Q4730">
            <v>22389776</v>
          </cell>
        </row>
        <row r="4731">
          <cell r="J4731">
            <v>22389776</v>
          </cell>
          <cell r="O4731">
            <v>22389776</v>
          </cell>
          <cell r="P4731">
            <v>22389776</v>
          </cell>
          <cell r="Q4731">
            <v>22389776</v>
          </cell>
        </row>
        <row r="4732">
          <cell r="J4732">
            <v>22389776</v>
          </cell>
          <cell r="O4732">
            <v>22389776</v>
          </cell>
          <cell r="P4732">
            <v>22389776</v>
          </cell>
          <cell r="Q4732">
            <v>22389776</v>
          </cell>
        </row>
        <row r="4733">
          <cell r="J4733">
            <v>22389776</v>
          </cell>
          <cell r="O4733">
            <v>22389776</v>
          </cell>
          <cell r="P4733">
            <v>22389776</v>
          </cell>
          <cell r="Q4733">
            <v>22389776</v>
          </cell>
        </row>
        <row r="4734">
          <cell r="J4734">
            <v>22389776</v>
          </cell>
          <cell r="O4734">
            <v>22389776</v>
          </cell>
          <cell r="P4734">
            <v>22389776</v>
          </cell>
          <cell r="Q4734">
            <v>22389776</v>
          </cell>
        </row>
        <row r="4735">
          <cell r="J4735">
            <v>22389776</v>
          </cell>
          <cell r="O4735">
            <v>22389776</v>
          </cell>
          <cell r="P4735">
            <v>22389776</v>
          </cell>
          <cell r="Q4735">
            <v>22389776</v>
          </cell>
        </row>
        <row r="4736">
          <cell r="J4736">
            <v>22389776</v>
          </cell>
          <cell r="O4736">
            <v>22389776</v>
          </cell>
          <cell r="P4736">
            <v>22389776</v>
          </cell>
          <cell r="Q4736">
            <v>22389776</v>
          </cell>
        </row>
        <row r="4737">
          <cell r="J4737">
            <v>22389776</v>
          </cell>
          <cell r="O4737">
            <v>22389776</v>
          </cell>
          <cell r="P4737">
            <v>22389776</v>
          </cell>
          <cell r="Q4737">
            <v>22389776</v>
          </cell>
        </row>
        <row r="4738">
          <cell r="J4738">
            <v>22389776</v>
          </cell>
          <cell r="O4738">
            <v>22389776</v>
          </cell>
          <cell r="P4738">
            <v>22389776</v>
          </cell>
          <cell r="Q4738">
            <v>22389776</v>
          </cell>
        </row>
        <row r="4739">
          <cell r="J4739">
            <v>22389776</v>
          </cell>
          <cell r="O4739">
            <v>22389776</v>
          </cell>
          <cell r="P4739">
            <v>22389776</v>
          </cell>
          <cell r="Q4739">
            <v>22389776</v>
          </cell>
        </row>
        <row r="4740">
          <cell r="J4740">
            <v>22389776</v>
          </cell>
          <cell r="O4740">
            <v>22389776</v>
          </cell>
          <cell r="P4740">
            <v>22389776</v>
          </cell>
          <cell r="Q4740">
            <v>22389776</v>
          </cell>
        </row>
        <row r="4741">
          <cell r="J4741">
            <v>22389776</v>
          </cell>
          <cell r="O4741">
            <v>22389776</v>
          </cell>
          <cell r="P4741">
            <v>22389776</v>
          </cell>
          <cell r="Q4741">
            <v>22389776</v>
          </cell>
        </row>
        <row r="4742">
          <cell r="J4742">
            <v>22389776</v>
          </cell>
          <cell r="O4742">
            <v>22389776</v>
          </cell>
          <cell r="P4742">
            <v>22389776</v>
          </cell>
          <cell r="Q4742">
            <v>22389776</v>
          </cell>
        </row>
        <row r="4743">
          <cell r="J4743">
            <v>22389776</v>
          </cell>
          <cell r="O4743">
            <v>22389776</v>
          </cell>
          <cell r="P4743">
            <v>22389776</v>
          </cell>
          <cell r="Q4743">
            <v>22389776</v>
          </cell>
        </row>
        <row r="4744">
          <cell r="J4744">
            <v>22389776</v>
          </cell>
          <cell r="O4744">
            <v>22389776</v>
          </cell>
          <cell r="P4744">
            <v>22389776</v>
          </cell>
          <cell r="Q4744">
            <v>22389776</v>
          </cell>
        </row>
        <row r="4745">
          <cell r="J4745">
            <v>22389776</v>
          </cell>
          <cell r="O4745">
            <v>22389776</v>
          </cell>
          <cell r="P4745">
            <v>22389776</v>
          </cell>
          <cell r="Q4745">
            <v>22389776</v>
          </cell>
        </row>
        <row r="4746">
          <cell r="J4746">
            <v>22389776</v>
          </cell>
          <cell r="O4746">
            <v>22389776</v>
          </cell>
          <cell r="P4746">
            <v>22389776</v>
          </cell>
          <cell r="Q4746">
            <v>22389776</v>
          </cell>
        </row>
        <row r="4747">
          <cell r="J4747">
            <v>22389776</v>
          </cell>
          <cell r="O4747">
            <v>22389776</v>
          </cell>
          <cell r="P4747">
            <v>22389776</v>
          </cell>
          <cell r="Q4747">
            <v>22389776</v>
          </cell>
        </row>
        <row r="4748">
          <cell r="J4748">
            <v>22389776</v>
          </cell>
          <cell r="O4748">
            <v>22389776</v>
          </cell>
          <cell r="P4748">
            <v>22389776</v>
          </cell>
          <cell r="Q4748">
            <v>22389776</v>
          </cell>
        </row>
        <row r="4749">
          <cell r="J4749">
            <v>22389776</v>
          </cell>
          <cell r="O4749">
            <v>22389776</v>
          </cell>
          <cell r="P4749">
            <v>22389776</v>
          </cell>
          <cell r="Q4749">
            <v>22389776</v>
          </cell>
        </row>
        <row r="4750">
          <cell r="J4750">
            <v>22389776</v>
          </cell>
          <cell r="O4750">
            <v>22389776</v>
          </cell>
          <cell r="P4750">
            <v>22389776</v>
          </cell>
          <cell r="Q4750">
            <v>22389776</v>
          </cell>
        </row>
        <row r="4751">
          <cell r="J4751">
            <v>22389776</v>
          </cell>
          <cell r="O4751">
            <v>22389776</v>
          </cell>
          <cell r="P4751">
            <v>22389776</v>
          </cell>
          <cell r="Q4751">
            <v>22389776</v>
          </cell>
        </row>
        <row r="4752">
          <cell r="J4752">
            <v>22389776</v>
          </cell>
          <cell r="O4752">
            <v>22389776</v>
          </cell>
          <cell r="P4752">
            <v>22389776</v>
          </cell>
          <cell r="Q4752">
            <v>22389776</v>
          </cell>
        </row>
        <row r="4753">
          <cell r="J4753">
            <v>22389776</v>
          </cell>
          <cell r="O4753">
            <v>22389776</v>
          </cell>
          <cell r="P4753">
            <v>22389776</v>
          </cell>
          <cell r="Q4753">
            <v>22389776</v>
          </cell>
        </row>
        <row r="4754">
          <cell r="J4754">
            <v>22389776</v>
          </cell>
          <cell r="O4754">
            <v>22389776</v>
          </cell>
          <cell r="P4754">
            <v>22389776</v>
          </cell>
          <cell r="Q4754">
            <v>22389776</v>
          </cell>
        </row>
        <row r="4755">
          <cell r="J4755">
            <v>22389776</v>
          </cell>
          <cell r="O4755">
            <v>22389776</v>
          </cell>
          <cell r="P4755">
            <v>22389776</v>
          </cell>
          <cell r="Q4755">
            <v>22389776</v>
          </cell>
        </row>
        <row r="4756">
          <cell r="J4756">
            <v>22389776</v>
          </cell>
          <cell r="O4756">
            <v>22389776</v>
          </cell>
          <cell r="P4756">
            <v>22389776</v>
          </cell>
          <cell r="Q4756">
            <v>22389776</v>
          </cell>
        </row>
        <row r="4757">
          <cell r="J4757">
            <v>22389776</v>
          </cell>
          <cell r="O4757">
            <v>22389776</v>
          </cell>
          <cell r="P4757">
            <v>22389776</v>
          </cell>
          <cell r="Q4757">
            <v>22389776</v>
          </cell>
        </row>
        <row r="4758">
          <cell r="J4758">
            <v>22389776</v>
          </cell>
          <cell r="O4758">
            <v>22389776</v>
          </cell>
          <cell r="P4758">
            <v>22389776</v>
          </cell>
          <cell r="Q4758">
            <v>22389776</v>
          </cell>
        </row>
        <row r="4759">
          <cell r="J4759">
            <v>22389776</v>
          </cell>
          <cell r="O4759">
            <v>22389776</v>
          </cell>
          <cell r="P4759">
            <v>22389776</v>
          </cell>
          <cell r="Q4759">
            <v>22389776</v>
          </cell>
        </row>
        <row r="4760">
          <cell r="J4760">
            <v>22389776</v>
          </cell>
          <cell r="O4760">
            <v>22389776</v>
          </cell>
          <cell r="P4760">
            <v>22389776</v>
          </cell>
          <cell r="Q4760">
            <v>22389776</v>
          </cell>
        </row>
        <row r="4761">
          <cell r="J4761">
            <v>22389776</v>
          </cell>
          <cell r="O4761">
            <v>22389776</v>
          </cell>
          <cell r="P4761">
            <v>22389776</v>
          </cell>
          <cell r="Q4761">
            <v>22389776</v>
          </cell>
        </row>
        <row r="4762">
          <cell r="J4762">
            <v>22389776</v>
          </cell>
          <cell r="O4762">
            <v>22389776</v>
          </cell>
          <cell r="P4762">
            <v>22389776</v>
          </cell>
          <cell r="Q4762">
            <v>22389776</v>
          </cell>
        </row>
        <row r="4763">
          <cell r="J4763">
            <v>22389776</v>
          </cell>
          <cell r="O4763">
            <v>22389776</v>
          </cell>
          <cell r="P4763">
            <v>22389776</v>
          </cell>
          <cell r="Q4763">
            <v>22389776</v>
          </cell>
        </row>
        <row r="4764">
          <cell r="J4764">
            <v>22389776</v>
          </cell>
          <cell r="O4764">
            <v>22389776</v>
          </cell>
          <cell r="P4764">
            <v>22389776</v>
          </cell>
          <cell r="Q4764">
            <v>22389776</v>
          </cell>
        </row>
        <row r="4765">
          <cell r="J4765">
            <v>22389776</v>
          </cell>
          <cell r="O4765">
            <v>22389776</v>
          </cell>
          <cell r="P4765">
            <v>22389776</v>
          </cell>
          <cell r="Q4765">
            <v>22389776</v>
          </cell>
        </row>
        <row r="4766">
          <cell r="J4766">
            <v>22389776</v>
          </cell>
          <cell r="O4766">
            <v>22389776</v>
          </cell>
          <cell r="P4766">
            <v>22389776</v>
          </cell>
          <cell r="Q4766">
            <v>22389776</v>
          </cell>
        </row>
        <row r="4767">
          <cell r="J4767">
            <v>22389776</v>
          </cell>
          <cell r="O4767">
            <v>22389776</v>
          </cell>
          <cell r="P4767">
            <v>22389776</v>
          </cell>
          <cell r="Q4767">
            <v>22389776</v>
          </cell>
        </row>
        <row r="4768">
          <cell r="J4768">
            <v>22389776</v>
          </cell>
          <cell r="O4768">
            <v>22389776</v>
          </cell>
          <cell r="P4768">
            <v>22389776</v>
          </cell>
          <cell r="Q4768">
            <v>22389776</v>
          </cell>
        </row>
        <row r="4769">
          <cell r="J4769">
            <v>22389776</v>
          </cell>
          <cell r="O4769">
            <v>22389776</v>
          </cell>
          <cell r="P4769">
            <v>22389776</v>
          </cell>
          <cell r="Q4769">
            <v>22389776</v>
          </cell>
        </row>
        <row r="4770">
          <cell r="J4770">
            <v>22389776</v>
          </cell>
          <cell r="O4770">
            <v>22389776</v>
          </cell>
          <cell r="P4770">
            <v>22389776</v>
          </cell>
          <cell r="Q4770">
            <v>22389776</v>
          </cell>
        </row>
        <row r="4771">
          <cell r="J4771">
            <v>22389776</v>
          </cell>
          <cell r="O4771">
            <v>22389776</v>
          </cell>
          <cell r="P4771">
            <v>22389776</v>
          </cell>
          <cell r="Q4771">
            <v>22389776</v>
          </cell>
        </row>
        <row r="4772">
          <cell r="J4772">
            <v>22389776</v>
          </cell>
          <cell r="O4772">
            <v>22389776</v>
          </cell>
          <cell r="P4772">
            <v>22389776</v>
          </cell>
          <cell r="Q4772">
            <v>22389776</v>
          </cell>
        </row>
        <row r="4773">
          <cell r="J4773">
            <v>22389776</v>
          </cell>
          <cell r="O4773">
            <v>22389776</v>
          </cell>
          <cell r="P4773">
            <v>22389776</v>
          </cell>
          <cell r="Q4773">
            <v>22389776</v>
          </cell>
        </row>
        <row r="4774">
          <cell r="J4774">
            <v>22389776</v>
          </cell>
          <cell r="O4774">
            <v>22389776</v>
          </cell>
          <cell r="P4774">
            <v>22389776</v>
          </cell>
          <cell r="Q4774">
            <v>22389776</v>
          </cell>
        </row>
        <row r="4775">
          <cell r="J4775">
            <v>22389776</v>
          </cell>
          <cell r="O4775">
            <v>22389776</v>
          </cell>
          <cell r="P4775">
            <v>22389776</v>
          </cell>
          <cell r="Q4775">
            <v>22389776</v>
          </cell>
        </row>
        <row r="4776">
          <cell r="J4776">
            <v>22389776</v>
          </cell>
          <cell r="O4776">
            <v>22389776</v>
          </cell>
          <cell r="P4776">
            <v>22389776</v>
          </cell>
          <cell r="Q4776">
            <v>22389776</v>
          </cell>
        </row>
        <row r="4777">
          <cell r="J4777">
            <v>22389776</v>
          </cell>
          <cell r="O4777">
            <v>22389776</v>
          </cell>
          <cell r="P4777">
            <v>22389776</v>
          </cell>
          <cell r="Q4777">
            <v>22389776</v>
          </cell>
        </row>
        <row r="4778">
          <cell r="J4778">
            <v>22389776</v>
          </cell>
          <cell r="O4778">
            <v>22389776</v>
          </cell>
          <cell r="P4778">
            <v>22389776</v>
          </cell>
          <cell r="Q4778">
            <v>22389776</v>
          </cell>
        </row>
        <row r="4779">
          <cell r="J4779">
            <v>22389776</v>
          </cell>
          <cell r="O4779">
            <v>22389776</v>
          </cell>
          <cell r="P4779">
            <v>22389776</v>
          </cell>
          <cell r="Q4779">
            <v>22389776</v>
          </cell>
        </row>
        <row r="4780">
          <cell r="J4780">
            <v>22389776</v>
          </cell>
          <cell r="O4780">
            <v>22389776</v>
          </cell>
          <cell r="P4780">
            <v>22389776</v>
          </cell>
          <cell r="Q4780">
            <v>22389776</v>
          </cell>
        </row>
        <row r="4781">
          <cell r="J4781">
            <v>22389776</v>
          </cell>
          <cell r="O4781">
            <v>22389776</v>
          </cell>
          <cell r="P4781">
            <v>22389776</v>
          </cell>
          <cell r="Q4781">
            <v>22389776</v>
          </cell>
        </row>
        <row r="4782">
          <cell r="J4782">
            <v>22389776</v>
          </cell>
          <cell r="O4782">
            <v>22389776</v>
          </cell>
          <cell r="P4782">
            <v>22389776</v>
          </cell>
          <cell r="Q4782">
            <v>22389776</v>
          </cell>
        </row>
        <row r="4783">
          <cell r="J4783">
            <v>22389776</v>
          </cell>
          <cell r="O4783">
            <v>22389776</v>
          </cell>
          <cell r="P4783">
            <v>22389776</v>
          </cell>
          <cell r="Q4783">
            <v>22389776</v>
          </cell>
        </row>
        <row r="4784">
          <cell r="J4784">
            <v>22389776</v>
          </cell>
          <cell r="O4784">
            <v>22389776</v>
          </cell>
          <cell r="P4784">
            <v>22389776</v>
          </cell>
          <cell r="Q4784">
            <v>22389776</v>
          </cell>
        </row>
        <row r="4785">
          <cell r="J4785">
            <v>22389776</v>
          </cell>
          <cell r="O4785">
            <v>22389776</v>
          </cell>
          <cell r="P4785">
            <v>22389776</v>
          </cell>
          <cell r="Q4785">
            <v>22389776</v>
          </cell>
        </row>
        <row r="4786">
          <cell r="J4786">
            <v>22389776</v>
          </cell>
          <cell r="O4786">
            <v>22389776</v>
          </cell>
          <cell r="P4786">
            <v>22389776</v>
          </cell>
          <cell r="Q4786">
            <v>22389776</v>
          </cell>
        </row>
        <row r="4787">
          <cell r="J4787">
            <v>22389776</v>
          </cell>
          <cell r="O4787">
            <v>22389776</v>
          </cell>
          <cell r="P4787">
            <v>22389776</v>
          </cell>
          <cell r="Q4787">
            <v>22389776</v>
          </cell>
        </row>
        <row r="4788">
          <cell r="J4788">
            <v>22389776</v>
          </cell>
          <cell r="O4788">
            <v>22389776</v>
          </cell>
          <cell r="P4788">
            <v>22389776</v>
          </cell>
          <cell r="Q4788">
            <v>22389776</v>
          </cell>
        </row>
        <row r="4789">
          <cell r="J4789">
            <v>22389776</v>
          </cell>
          <cell r="O4789">
            <v>22389776</v>
          </cell>
          <cell r="P4789">
            <v>22389776</v>
          </cell>
          <cell r="Q4789">
            <v>22389776</v>
          </cell>
        </row>
        <row r="4790">
          <cell r="J4790">
            <v>22389776</v>
          </cell>
          <cell r="O4790">
            <v>22389776</v>
          </cell>
          <cell r="P4790">
            <v>22389776</v>
          </cell>
          <cell r="Q4790">
            <v>22389776</v>
          </cell>
        </row>
        <row r="4791">
          <cell r="J4791">
            <v>22389776</v>
          </cell>
          <cell r="O4791">
            <v>22389776</v>
          </cell>
          <cell r="P4791">
            <v>22389776</v>
          </cell>
          <cell r="Q4791">
            <v>22389776</v>
          </cell>
        </row>
        <row r="4792">
          <cell r="J4792">
            <v>22389776</v>
          </cell>
          <cell r="O4792">
            <v>22389776</v>
          </cell>
          <cell r="P4792">
            <v>22389776</v>
          </cell>
          <cell r="Q4792">
            <v>22389776</v>
          </cell>
        </row>
        <row r="4793">
          <cell r="J4793">
            <v>22389776</v>
          </cell>
          <cell r="O4793">
            <v>22389776</v>
          </cell>
          <cell r="P4793">
            <v>22389776</v>
          </cell>
          <cell r="Q4793">
            <v>22389776</v>
          </cell>
        </row>
        <row r="4794">
          <cell r="J4794">
            <v>22389776</v>
          </cell>
          <cell r="O4794">
            <v>22389776</v>
          </cell>
          <cell r="P4794">
            <v>22389776</v>
          </cell>
          <cell r="Q4794">
            <v>22389776</v>
          </cell>
        </row>
        <row r="4795">
          <cell r="J4795">
            <v>22389776</v>
          </cell>
          <cell r="O4795">
            <v>22389776</v>
          </cell>
          <cell r="P4795">
            <v>22389776</v>
          </cell>
          <cell r="Q4795">
            <v>22389776</v>
          </cell>
        </row>
        <row r="4796">
          <cell r="J4796">
            <v>22389776</v>
          </cell>
          <cell r="O4796">
            <v>22389776</v>
          </cell>
          <cell r="P4796">
            <v>22389776</v>
          </cell>
          <cell r="Q4796">
            <v>22389776</v>
          </cell>
        </row>
        <row r="4797">
          <cell r="J4797">
            <v>22389776</v>
          </cell>
          <cell r="O4797">
            <v>22389776</v>
          </cell>
          <cell r="P4797">
            <v>22389776</v>
          </cell>
          <cell r="Q4797">
            <v>22389776</v>
          </cell>
        </row>
        <row r="4798">
          <cell r="J4798">
            <v>22389776</v>
          </cell>
          <cell r="O4798">
            <v>22389776</v>
          </cell>
          <cell r="P4798">
            <v>22389776</v>
          </cell>
          <cell r="Q4798">
            <v>22389776</v>
          </cell>
        </row>
        <row r="4799">
          <cell r="J4799">
            <v>22389776</v>
          </cell>
          <cell r="O4799">
            <v>22389776</v>
          </cell>
          <cell r="P4799">
            <v>22389776</v>
          </cell>
          <cell r="Q4799">
            <v>22389776</v>
          </cell>
        </row>
        <row r="4800">
          <cell r="J4800">
            <v>22389776</v>
          </cell>
          <cell r="O4800">
            <v>22389776</v>
          </cell>
          <cell r="P4800">
            <v>22389776</v>
          </cell>
          <cell r="Q4800">
            <v>22389776</v>
          </cell>
        </row>
        <row r="4801">
          <cell r="J4801">
            <v>22389776</v>
          </cell>
          <cell r="O4801">
            <v>22389776</v>
          </cell>
          <cell r="P4801">
            <v>22389776</v>
          </cell>
          <cell r="Q4801">
            <v>22389776</v>
          </cell>
        </row>
        <row r="4802">
          <cell r="J4802">
            <v>22389776</v>
          </cell>
          <cell r="O4802">
            <v>22389776</v>
          </cell>
          <cell r="P4802">
            <v>22389776</v>
          </cell>
          <cell r="Q4802">
            <v>22389776</v>
          </cell>
        </row>
        <row r="4803">
          <cell r="J4803">
            <v>22389776</v>
          </cell>
          <cell r="O4803">
            <v>22389776</v>
          </cell>
          <cell r="P4803">
            <v>22389776</v>
          </cell>
          <cell r="Q4803">
            <v>22389776</v>
          </cell>
        </row>
        <row r="4804">
          <cell r="J4804">
            <v>22389776</v>
          </cell>
          <cell r="O4804">
            <v>22389776</v>
          </cell>
          <cell r="P4804">
            <v>22389776</v>
          </cell>
          <cell r="Q4804">
            <v>22389776</v>
          </cell>
        </row>
        <row r="4805">
          <cell r="J4805">
            <v>22389776</v>
          </cell>
          <cell r="O4805">
            <v>22389776</v>
          </cell>
          <cell r="P4805">
            <v>22389776</v>
          </cell>
          <cell r="Q4805">
            <v>22389776</v>
          </cell>
        </row>
        <row r="4806">
          <cell r="J4806">
            <v>22389776</v>
          </cell>
          <cell r="O4806">
            <v>22389776</v>
          </cell>
          <cell r="P4806">
            <v>22389776</v>
          </cell>
          <cell r="Q4806">
            <v>22389776</v>
          </cell>
        </row>
        <row r="4807">
          <cell r="J4807">
            <v>22389776</v>
          </cell>
          <cell r="O4807">
            <v>22389776</v>
          </cell>
          <cell r="P4807">
            <v>22389776</v>
          </cell>
          <cell r="Q4807">
            <v>22389776</v>
          </cell>
        </row>
        <row r="4808">
          <cell r="J4808">
            <v>22389776</v>
          </cell>
          <cell r="O4808">
            <v>22389776</v>
          </cell>
          <cell r="P4808">
            <v>22389776</v>
          </cell>
          <cell r="Q4808">
            <v>22389776</v>
          </cell>
        </row>
        <row r="4809">
          <cell r="J4809">
            <v>22389776</v>
          </cell>
          <cell r="O4809">
            <v>22389776</v>
          </cell>
          <cell r="P4809">
            <v>22389776</v>
          </cell>
          <cell r="Q4809">
            <v>22389776</v>
          </cell>
        </row>
        <row r="4810">
          <cell r="J4810">
            <v>22389776</v>
          </cell>
          <cell r="O4810">
            <v>22389776</v>
          </cell>
          <cell r="P4810">
            <v>22389776</v>
          </cell>
          <cell r="Q4810">
            <v>22389776</v>
          </cell>
        </row>
        <row r="4811">
          <cell r="J4811">
            <v>22389776</v>
          </cell>
          <cell r="O4811">
            <v>22389776</v>
          </cell>
          <cell r="P4811">
            <v>22389776</v>
          </cell>
          <cell r="Q4811">
            <v>22389776</v>
          </cell>
        </row>
        <row r="4812">
          <cell r="J4812">
            <v>22389776</v>
          </cell>
          <cell r="O4812">
            <v>22389776</v>
          </cell>
          <cell r="P4812">
            <v>22389776</v>
          </cell>
          <cell r="Q4812">
            <v>22389776</v>
          </cell>
        </row>
        <row r="4813">
          <cell r="J4813">
            <v>22389776</v>
          </cell>
          <cell r="O4813">
            <v>22389776</v>
          </cell>
          <cell r="P4813">
            <v>22389776</v>
          </cell>
          <cell r="Q4813">
            <v>22389776</v>
          </cell>
        </row>
        <row r="4814">
          <cell r="J4814">
            <v>22389776</v>
          </cell>
          <cell r="O4814">
            <v>22389776</v>
          </cell>
          <cell r="P4814">
            <v>22389776</v>
          </cell>
          <cell r="Q4814">
            <v>22389776</v>
          </cell>
        </row>
        <row r="4815">
          <cell r="J4815">
            <v>22389776</v>
          </cell>
          <cell r="O4815">
            <v>22389776</v>
          </cell>
          <cell r="P4815">
            <v>22389776</v>
          </cell>
          <cell r="Q4815">
            <v>22389776</v>
          </cell>
        </row>
        <row r="4816">
          <cell r="J4816">
            <v>22389776</v>
          </cell>
          <cell r="O4816">
            <v>22389776</v>
          </cell>
          <cell r="P4816">
            <v>22389776</v>
          </cell>
          <cell r="Q4816">
            <v>22389776</v>
          </cell>
        </row>
        <row r="4817">
          <cell r="J4817">
            <v>22389776</v>
          </cell>
          <cell r="O4817">
            <v>22389776</v>
          </cell>
          <cell r="P4817">
            <v>22389776</v>
          </cell>
          <cell r="Q4817">
            <v>22389776</v>
          </cell>
        </row>
        <row r="4818">
          <cell r="J4818">
            <v>22389776</v>
          </cell>
          <cell r="O4818">
            <v>22389776</v>
          </cell>
          <cell r="P4818">
            <v>22389776</v>
          </cell>
          <cell r="Q4818">
            <v>22389776</v>
          </cell>
        </row>
        <row r="4819">
          <cell r="J4819">
            <v>22389776</v>
          </cell>
          <cell r="O4819">
            <v>22389776</v>
          </cell>
          <cell r="P4819">
            <v>22389776</v>
          </cell>
          <cell r="Q4819">
            <v>22389776</v>
          </cell>
        </row>
        <row r="4820">
          <cell r="J4820">
            <v>22389776</v>
          </cell>
          <cell r="O4820">
            <v>22389776</v>
          </cell>
          <cell r="P4820">
            <v>22389776</v>
          </cell>
          <cell r="Q4820">
            <v>22389776</v>
          </cell>
        </row>
        <row r="4821">
          <cell r="J4821">
            <v>22389776</v>
          </cell>
          <cell r="O4821">
            <v>22389776</v>
          </cell>
          <cell r="P4821">
            <v>22389776</v>
          </cell>
          <cell r="Q4821">
            <v>22389776</v>
          </cell>
        </row>
        <row r="4822">
          <cell r="J4822">
            <v>22389776</v>
          </cell>
          <cell r="O4822">
            <v>22389776</v>
          </cell>
          <cell r="P4822">
            <v>22389776</v>
          </cell>
          <cell r="Q4822">
            <v>22389776</v>
          </cell>
        </row>
        <row r="4823">
          <cell r="J4823">
            <v>22389776</v>
          </cell>
          <cell r="O4823">
            <v>22389776</v>
          </cell>
          <cell r="P4823">
            <v>22389776</v>
          </cell>
          <cell r="Q4823">
            <v>22389776</v>
          </cell>
        </row>
        <row r="4824">
          <cell r="J4824">
            <v>22389776</v>
          </cell>
          <cell r="O4824">
            <v>22389776</v>
          </cell>
          <cell r="P4824">
            <v>22389776</v>
          </cell>
          <cell r="Q4824">
            <v>22389776</v>
          </cell>
        </row>
        <row r="4825">
          <cell r="J4825">
            <v>22389776</v>
          </cell>
          <cell r="O4825">
            <v>22389776</v>
          </cell>
          <cell r="P4825">
            <v>22389776</v>
          </cell>
          <cell r="Q4825">
            <v>22389776</v>
          </cell>
        </row>
        <row r="4826">
          <cell r="J4826">
            <v>22389776</v>
          </cell>
          <cell r="O4826">
            <v>22389776</v>
          </cell>
          <cell r="P4826">
            <v>22389776</v>
          </cell>
          <cell r="Q4826">
            <v>22389776</v>
          </cell>
        </row>
        <row r="4827">
          <cell r="J4827">
            <v>22389776</v>
          </cell>
          <cell r="O4827">
            <v>22389776</v>
          </cell>
          <cell r="P4827">
            <v>22389776</v>
          </cell>
          <cell r="Q4827">
            <v>22389776</v>
          </cell>
        </row>
        <row r="4828">
          <cell r="J4828">
            <v>22389776</v>
          </cell>
          <cell r="O4828">
            <v>22389776</v>
          </cell>
          <cell r="P4828">
            <v>22389776</v>
          </cell>
          <cell r="Q4828">
            <v>22389776</v>
          </cell>
        </row>
        <row r="4829">
          <cell r="J4829">
            <v>22389776</v>
          </cell>
          <cell r="O4829">
            <v>22389776</v>
          </cell>
          <cell r="P4829">
            <v>22389776</v>
          </cell>
          <cell r="Q4829">
            <v>22389776</v>
          </cell>
        </row>
        <row r="4830">
          <cell r="J4830">
            <v>22389776</v>
          </cell>
          <cell r="O4830">
            <v>22389776</v>
          </cell>
          <cell r="P4830">
            <v>22389776</v>
          </cell>
          <cell r="Q4830">
            <v>22389776</v>
          </cell>
        </row>
        <row r="4831">
          <cell r="J4831">
            <v>22389776</v>
          </cell>
          <cell r="O4831">
            <v>22389776</v>
          </cell>
          <cell r="P4831">
            <v>22389776</v>
          </cell>
          <cell r="Q4831">
            <v>22389776</v>
          </cell>
        </row>
        <row r="4832">
          <cell r="J4832">
            <v>22389776</v>
          </cell>
          <cell r="O4832">
            <v>22389776</v>
          </cell>
          <cell r="P4832">
            <v>22389776</v>
          </cell>
          <cell r="Q4832">
            <v>22389776</v>
          </cell>
        </row>
        <row r="4833">
          <cell r="J4833">
            <v>22389776</v>
          </cell>
          <cell r="O4833">
            <v>22389776</v>
          </cell>
          <cell r="P4833">
            <v>22389776</v>
          </cell>
          <cell r="Q4833">
            <v>22389776</v>
          </cell>
        </row>
        <row r="4834">
          <cell r="J4834">
            <v>22389776</v>
          </cell>
          <cell r="O4834">
            <v>22389776</v>
          </cell>
          <cell r="P4834">
            <v>22389776</v>
          </cell>
          <cell r="Q4834">
            <v>22389776</v>
          </cell>
        </row>
        <row r="4835">
          <cell r="J4835">
            <v>22389776</v>
          </cell>
          <cell r="O4835">
            <v>22389776</v>
          </cell>
          <cell r="P4835">
            <v>22389776</v>
          </cell>
          <cell r="Q4835">
            <v>22389776</v>
          </cell>
        </row>
        <row r="4836">
          <cell r="J4836">
            <v>22389776</v>
          </cell>
          <cell r="O4836">
            <v>22389776</v>
          </cell>
          <cell r="P4836">
            <v>22389776</v>
          </cell>
          <cell r="Q4836">
            <v>22389776</v>
          </cell>
        </row>
        <row r="4837">
          <cell r="J4837">
            <v>22389776</v>
          </cell>
          <cell r="O4837">
            <v>22389776</v>
          </cell>
          <cell r="P4837">
            <v>22389776</v>
          </cell>
          <cell r="Q4837">
            <v>22389776</v>
          </cell>
        </row>
        <row r="4838">
          <cell r="J4838">
            <v>22389776</v>
          </cell>
          <cell r="O4838">
            <v>22389776</v>
          </cell>
          <cell r="P4838">
            <v>22389776</v>
          </cell>
          <cell r="Q4838">
            <v>22389776</v>
          </cell>
        </row>
        <row r="4839">
          <cell r="J4839">
            <v>22389776</v>
          </cell>
          <cell r="O4839">
            <v>22389776</v>
          </cell>
          <cell r="P4839">
            <v>22389776</v>
          </cell>
          <cell r="Q4839">
            <v>22389776</v>
          </cell>
        </row>
        <row r="4840">
          <cell r="J4840">
            <v>22389776</v>
          </cell>
          <cell r="O4840">
            <v>22389776</v>
          </cell>
          <cell r="P4840">
            <v>22389776</v>
          </cell>
          <cell r="Q4840">
            <v>22389776</v>
          </cell>
        </row>
        <row r="4841">
          <cell r="J4841">
            <v>22389776</v>
          </cell>
          <cell r="O4841">
            <v>22389776</v>
          </cell>
          <cell r="P4841">
            <v>22389776</v>
          </cell>
          <cell r="Q4841">
            <v>22389776</v>
          </cell>
        </row>
        <row r="4842">
          <cell r="J4842">
            <v>22389776</v>
          </cell>
          <cell r="O4842">
            <v>22389776</v>
          </cell>
          <cell r="P4842">
            <v>22389776</v>
          </cell>
          <cell r="Q4842">
            <v>22389776</v>
          </cell>
        </row>
        <row r="4843">
          <cell r="J4843">
            <v>22389776</v>
          </cell>
          <cell r="O4843">
            <v>22389776</v>
          </cell>
          <cell r="P4843">
            <v>22389776</v>
          </cell>
          <cell r="Q4843">
            <v>22389776</v>
          </cell>
        </row>
        <row r="4844">
          <cell r="J4844">
            <v>22389776</v>
          </cell>
          <cell r="O4844">
            <v>22389776</v>
          </cell>
          <cell r="P4844">
            <v>22389776</v>
          </cell>
          <cell r="Q4844">
            <v>22389776</v>
          </cell>
        </row>
        <row r="4845">
          <cell r="J4845">
            <v>22389776</v>
          </cell>
          <cell r="O4845">
            <v>22389776</v>
          </cell>
          <cell r="P4845">
            <v>22389776</v>
          </cell>
          <cell r="Q4845">
            <v>22389776</v>
          </cell>
        </row>
        <row r="4846">
          <cell r="J4846">
            <v>22389776</v>
          </cell>
          <cell r="O4846">
            <v>22389776</v>
          </cell>
          <cell r="P4846">
            <v>22389776</v>
          </cell>
          <cell r="Q4846">
            <v>22389776</v>
          </cell>
        </row>
        <row r="4847">
          <cell r="J4847">
            <v>22389776</v>
          </cell>
          <cell r="O4847">
            <v>22389776</v>
          </cell>
          <cell r="P4847">
            <v>22389776</v>
          </cell>
          <cell r="Q4847">
            <v>22389776</v>
          </cell>
        </row>
        <row r="4848">
          <cell r="J4848">
            <v>22389776</v>
          </cell>
          <cell r="O4848">
            <v>22389776</v>
          </cell>
          <cell r="P4848">
            <v>22389776</v>
          </cell>
          <cell r="Q4848">
            <v>22389776</v>
          </cell>
        </row>
        <row r="4849">
          <cell r="J4849">
            <v>22389776</v>
          </cell>
          <cell r="O4849">
            <v>22389776</v>
          </cell>
          <cell r="P4849">
            <v>22389776</v>
          </cell>
          <cell r="Q4849">
            <v>22389776</v>
          </cell>
        </row>
        <row r="4850">
          <cell r="J4850">
            <v>22389776</v>
          </cell>
          <cell r="O4850">
            <v>22389776</v>
          </cell>
          <cell r="P4850">
            <v>22389776</v>
          </cell>
          <cell r="Q4850">
            <v>22389776</v>
          </cell>
        </row>
        <row r="4851">
          <cell r="J4851">
            <v>22389776</v>
          </cell>
          <cell r="O4851">
            <v>22389776</v>
          </cell>
          <cell r="P4851">
            <v>22389776</v>
          </cell>
          <cell r="Q4851">
            <v>22389776</v>
          </cell>
        </row>
        <row r="4852">
          <cell r="J4852">
            <v>22389776</v>
          </cell>
          <cell r="O4852">
            <v>22389776</v>
          </cell>
          <cell r="P4852">
            <v>22389776</v>
          </cell>
          <cell r="Q4852">
            <v>22389776</v>
          </cell>
        </row>
        <row r="4853">
          <cell r="J4853">
            <v>22389776</v>
          </cell>
          <cell r="O4853">
            <v>22389776</v>
          </cell>
          <cell r="P4853">
            <v>22389776</v>
          </cell>
          <cell r="Q4853">
            <v>22389776</v>
          </cell>
        </row>
        <row r="4854">
          <cell r="J4854">
            <v>22389776</v>
          </cell>
          <cell r="O4854">
            <v>22389776</v>
          </cell>
          <cell r="P4854">
            <v>22389776</v>
          </cell>
          <cell r="Q4854">
            <v>22389776</v>
          </cell>
        </row>
        <row r="4855">
          <cell r="J4855">
            <v>22389776</v>
          </cell>
          <cell r="O4855">
            <v>22389776</v>
          </cell>
          <cell r="P4855">
            <v>22389776</v>
          </cell>
          <cell r="Q4855">
            <v>22389776</v>
          </cell>
        </row>
        <row r="4856">
          <cell r="J4856">
            <v>22389776</v>
          </cell>
          <cell r="O4856">
            <v>22389776</v>
          </cell>
          <cell r="P4856">
            <v>22389776</v>
          </cell>
          <cell r="Q4856">
            <v>22389776</v>
          </cell>
        </row>
        <row r="4857">
          <cell r="J4857">
            <v>22389776</v>
          </cell>
          <cell r="O4857">
            <v>22389776</v>
          </cell>
          <cell r="P4857">
            <v>22389776</v>
          </cell>
          <cell r="Q4857">
            <v>22389776</v>
          </cell>
        </row>
        <row r="4858">
          <cell r="J4858">
            <v>22389776</v>
          </cell>
          <cell r="O4858">
            <v>22389776</v>
          </cell>
          <cell r="P4858">
            <v>22389776</v>
          </cell>
          <cell r="Q4858">
            <v>22389776</v>
          </cell>
        </row>
        <row r="4859">
          <cell r="J4859">
            <v>22389776</v>
          </cell>
          <cell r="O4859">
            <v>22389776</v>
          </cell>
          <cell r="P4859">
            <v>22389776</v>
          </cell>
          <cell r="Q4859">
            <v>22389776</v>
          </cell>
        </row>
        <row r="4860">
          <cell r="J4860">
            <v>22389776</v>
          </cell>
          <cell r="O4860">
            <v>22389776</v>
          </cell>
          <cell r="P4860">
            <v>22389776</v>
          </cell>
          <cell r="Q4860">
            <v>22389776</v>
          </cell>
        </row>
        <row r="4861">
          <cell r="J4861">
            <v>22389776</v>
          </cell>
          <cell r="O4861">
            <v>22389776</v>
          </cell>
          <cell r="P4861">
            <v>22389776</v>
          </cell>
          <cell r="Q4861">
            <v>22389776</v>
          </cell>
        </row>
        <row r="4862">
          <cell r="J4862">
            <v>22389776</v>
          </cell>
          <cell r="O4862">
            <v>22389776</v>
          </cell>
          <cell r="P4862">
            <v>22389776</v>
          </cell>
          <cell r="Q4862">
            <v>22389776</v>
          </cell>
        </row>
        <row r="4863">
          <cell r="J4863">
            <v>22389776</v>
          </cell>
          <cell r="O4863">
            <v>22389776</v>
          </cell>
          <cell r="P4863">
            <v>22389776</v>
          </cell>
          <cell r="Q4863">
            <v>22389776</v>
          </cell>
        </row>
        <row r="4864">
          <cell r="J4864">
            <v>22389776</v>
          </cell>
          <cell r="O4864">
            <v>22389776</v>
          </cell>
          <cell r="P4864">
            <v>22389776</v>
          </cell>
          <cell r="Q4864">
            <v>22389776</v>
          </cell>
        </row>
        <row r="4865">
          <cell r="J4865">
            <v>22389776</v>
          </cell>
          <cell r="O4865">
            <v>22389776</v>
          </cell>
          <cell r="P4865">
            <v>22389776</v>
          </cell>
          <cell r="Q4865">
            <v>22389776</v>
          </cell>
        </row>
        <row r="4866">
          <cell r="J4866">
            <v>22389776</v>
          </cell>
          <cell r="O4866">
            <v>22389776</v>
          </cell>
          <cell r="P4866">
            <v>22389776</v>
          </cell>
          <cell r="Q4866">
            <v>22389776</v>
          </cell>
        </row>
        <row r="4867">
          <cell r="J4867">
            <v>22389776</v>
          </cell>
          <cell r="O4867">
            <v>22389776</v>
          </cell>
          <cell r="P4867">
            <v>22389776</v>
          </cell>
          <cell r="Q4867">
            <v>22389776</v>
          </cell>
        </row>
        <row r="4868">
          <cell r="J4868">
            <v>22389776</v>
          </cell>
          <cell r="O4868">
            <v>22389776</v>
          </cell>
          <cell r="P4868">
            <v>22389776</v>
          </cell>
          <cell r="Q4868">
            <v>22389776</v>
          </cell>
        </row>
        <row r="4869">
          <cell r="J4869">
            <v>22389776</v>
          </cell>
          <cell r="O4869">
            <v>22389776</v>
          </cell>
          <cell r="P4869">
            <v>22389776</v>
          </cell>
          <cell r="Q4869">
            <v>22389776</v>
          </cell>
        </row>
        <row r="4870">
          <cell r="J4870">
            <v>22389776</v>
          </cell>
          <cell r="O4870">
            <v>22389776</v>
          </cell>
          <cell r="P4870">
            <v>22389776</v>
          </cell>
          <cell r="Q4870">
            <v>22389776</v>
          </cell>
        </row>
        <row r="4871">
          <cell r="J4871">
            <v>22389776</v>
          </cell>
          <cell r="O4871">
            <v>22389776</v>
          </cell>
          <cell r="P4871">
            <v>22389776</v>
          </cell>
          <cell r="Q4871">
            <v>22389776</v>
          </cell>
        </row>
        <row r="4872">
          <cell r="J4872">
            <v>22389776</v>
          </cell>
          <cell r="O4872">
            <v>22389776</v>
          </cell>
          <cell r="P4872">
            <v>22389776</v>
          </cell>
          <cell r="Q4872">
            <v>22389776</v>
          </cell>
        </row>
        <row r="4873">
          <cell r="J4873">
            <v>22389776</v>
          </cell>
          <cell r="O4873">
            <v>22389776</v>
          </cell>
          <cell r="P4873">
            <v>22389776</v>
          </cell>
          <cell r="Q4873">
            <v>22389776</v>
          </cell>
        </row>
        <row r="4874">
          <cell r="J4874">
            <v>22389776</v>
          </cell>
          <cell r="O4874">
            <v>22389776</v>
          </cell>
          <cell r="P4874">
            <v>22389776</v>
          </cell>
          <cell r="Q4874">
            <v>22389776</v>
          </cell>
        </row>
        <row r="4875">
          <cell r="J4875">
            <v>22389776</v>
          </cell>
          <cell r="O4875">
            <v>22389776</v>
          </cell>
          <cell r="P4875">
            <v>22389776</v>
          </cell>
          <cell r="Q4875">
            <v>22389776</v>
          </cell>
        </row>
        <row r="4876">
          <cell r="J4876">
            <v>22389776</v>
          </cell>
          <cell r="O4876">
            <v>22389776</v>
          </cell>
          <cell r="P4876">
            <v>22389776</v>
          </cell>
          <cell r="Q4876">
            <v>22389776</v>
          </cell>
        </row>
        <row r="4877">
          <cell r="J4877">
            <v>22389776</v>
          </cell>
          <cell r="O4877">
            <v>22389776</v>
          </cell>
          <cell r="P4877">
            <v>22389776</v>
          </cell>
          <cell r="Q4877">
            <v>22389776</v>
          </cell>
        </row>
        <row r="4878">
          <cell r="J4878">
            <v>22389776</v>
          </cell>
          <cell r="O4878">
            <v>22389776</v>
          </cell>
          <cell r="P4878">
            <v>22389776</v>
          </cell>
          <cell r="Q4878">
            <v>22389776</v>
          </cell>
        </row>
        <row r="4879">
          <cell r="J4879">
            <v>22389776</v>
          </cell>
          <cell r="O4879">
            <v>22389776</v>
          </cell>
          <cell r="P4879">
            <v>22389776</v>
          </cell>
          <cell r="Q4879">
            <v>22389776</v>
          </cell>
        </row>
        <row r="4880">
          <cell r="J4880">
            <v>22389776</v>
          </cell>
          <cell r="O4880">
            <v>22389776</v>
          </cell>
          <cell r="P4880">
            <v>22389776</v>
          </cell>
          <cell r="Q4880">
            <v>22389776</v>
          </cell>
        </row>
        <row r="4881">
          <cell r="J4881">
            <v>22389776</v>
          </cell>
          <cell r="O4881">
            <v>22389776</v>
          </cell>
          <cell r="P4881">
            <v>22389776</v>
          </cell>
          <cell r="Q4881">
            <v>22389776</v>
          </cell>
        </row>
        <row r="4882">
          <cell r="J4882">
            <v>22389776</v>
          </cell>
          <cell r="O4882">
            <v>22389776</v>
          </cell>
          <cell r="P4882">
            <v>22389776</v>
          </cell>
          <cell r="Q4882">
            <v>22389776</v>
          </cell>
        </row>
        <row r="4883">
          <cell r="J4883">
            <v>22389776</v>
          </cell>
          <cell r="O4883">
            <v>22389776</v>
          </cell>
          <cell r="P4883">
            <v>22389776</v>
          </cell>
          <cell r="Q4883">
            <v>22389776</v>
          </cell>
        </row>
        <row r="4884">
          <cell r="J4884">
            <v>22389776</v>
          </cell>
          <cell r="O4884">
            <v>22389776</v>
          </cell>
          <cell r="P4884">
            <v>22389776</v>
          </cell>
          <cell r="Q4884">
            <v>22389776</v>
          </cell>
        </row>
        <row r="4885">
          <cell r="J4885">
            <v>22389776</v>
          </cell>
          <cell r="O4885">
            <v>22389776</v>
          </cell>
          <cell r="P4885">
            <v>22389776</v>
          </cell>
          <cell r="Q4885">
            <v>22389776</v>
          </cell>
        </row>
        <row r="4886">
          <cell r="J4886">
            <v>22389776</v>
          </cell>
          <cell r="O4886">
            <v>22389776</v>
          </cell>
          <cell r="P4886">
            <v>22389776</v>
          </cell>
          <cell r="Q4886">
            <v>22389776</v>
          </cell>
        </row>
        <row r="4887">
          <cell r="J4887">
            <v>22389776</v>
          </cell>
          <cell r="O4887">
            <v>22389776</v>
          </cell>
          <cell r="P4887">
            <v>22389776</v>
          </cell>
          <cell r="Q4887">
            <v>22389776</v>
          </cell>
        </row>
        <row r="4888">
          <cell r="J4888">
            <v>22389776</v>
          </cell>
          <cell r="O4888">
            <v>22389776</v>
          </cell>
          <cell r="P4888">
            <v>22389776</v>
          </cell>
          <cell r="Q4888">
            <v>22389776</v>
          </cell>
        </row>
        <row r="4889">
          <cell r="J4889">
            <v>22389776</v>
          </cell>
          <cell r="O4889">
            <v>22389776</v>
          </cell>
          <cell r="P4889">
            <v>22389776</v>
          </cell>
          <cell r="Q4889">
            <v>22389776</v>
          </cell>
        </row>
        <row r="4890">
          <cell r="J4890">
            <v>22389776</v>
          </cell>
          <cell r="O4890">
            <v>22389776</v>
          </cell>
          <cell r="P4890">
            <v>22389776</v>
          </cell>
          <cell r="Q4890">
            <v>22389776</v>
          </cell>
        </row>
        <row r="4891">
          <cell r="J4891">
            <v>22389776</v>
          </cell>
          <cell r="O4891">
            <v>22389776</v>
          </cell>
          <cell r="P4891">
            <v>22389776</v>
          </cell>
          <cell r="Q4891">
            <v>22389776</v>
          </cell>
        </row>
        <row r="4892">
          <cell r="J4892">
            <v>22389776</v>
          </cell>
          <cell r="O4892">
            <v>22389776</v>
          </cell>
          <cell r="P4892">
            <v>22389776</v>
          </cell>
          <cell r="Q4892">
            <v>22389776</v>
          </cell>
        </row>
        <row r="4893">
          <cell r="J4893">
            <v>22389776</v>
          </cell>
          <cell r="O4893">
            <v>22389776</v>
          </cell>
          <cell r="P4893">
            <v>22389776</v>
          </cell>
          <cell r="Q4893">
            <v>22389776</v>
          </cell>
        </row>
        <row r="4894">
          <cell r="J4894">
            <v>22389776</v>
          </cell>
          <cell r="O4894">
            <v>22389776</v>
          </cell>
          <cell r="P4894">
            <v>22389776</v>
          </cell>
          <cell r="Q4894">
            <v>22389776</v>
          </cell>
        </row>
        <row r="4895">
          <cell r="J4895">
            <v>22389776</v>
          </cell>
          <cell r="O4895">
            <v>22389776</v>
          </cell>
          <cell r="P4895">
            <v>22389776</v>
          </cell>
          <cell r="Q4895">
            <v>22389776</v>
          </cell>
        </row>
        <row r="4896">
          <cell r="J4896">
            <v>22389776</v>
          </cell>
          <cell r="O4896">
            <v>22389776</v>
          </cell>
          <cell r="P4896">
            <v>22389776</v>
          </cell>
          <cell r="Q4896">
            <v>22389776</v>
          </cell>
        </row>
        <row r="4897">
          <cell r="J4897">
            <v>22389776</v>
          </cell>
          <cell r="O4897">
            <v>22389776</v>
          </cell>
          <cell r="P4897">
            <v>22389776</v>
          </cell>
          <cell r="Q4897">
            <v>22389776</v>
          </cell>
        </row>
        <row r="4898">
          <cell r="J4898">
            <v>22389776</v>
          </cell>
          <cell r="O4898">
            <v>22389776</v>
          </cell>
          <cell r="P4898">
            <v>22389776</v>
          </cell>
          <cell r="Q4898">
            <v>22389776</v>
          </cell>
        </row>
        <row r="4899">
          <cell r="J4899">
            <v>22389776</v>
          </cell>
          <cell r="O4899">
            <v>22389776</v>
          </cell>
          <cell r="P4899">
            <v>22389776</v>
          </cell>
          <cell r="Q4899">
            <v>22389776</v>
          </cell>
        </row>
        <row r="4900">
          <cell r="J4900">
            <v>22389776</v>
          </cell>
          <cell r="O4900">
            <v>22389776</v>
          </cell>
          <cell r="P4900">
            <v>22389776</v>
          </cell>
          <cell r="Q4900">
            <v>22389776</v>
          </cell>
        </row>
        <row r="4901">
          <cell r="J4901">
            <v>22389776</v>
          </cell>
          <cell r="O4901">
            <v>22389776</v>
          </cell>
          <cell r="P4901">
            <v>22389776</v>
          </cell>
          <cell r="Q4901">
            <v>22389776</v>
          </cell>
        </row>
        <row r="4902">
          <cell r="J4902">
            <v>22389776</v>
          </cell>
          <cell r="O4902">
            <v>22389776</v>
          </cell>
          <cell r="P4902">
            <v>22389776</v>
          </cell>
          <cell r="Q4902">
            <v>22389776</v>
          </cell>
        </row>
        <row r="4903">
          <cell r="J4903">
            <v>22389776</v>
          </cell>
          <cell r="O4903">
            <v>22389776</v>
          </cell>
          <cell r="P4903">
            <v>22389776</v>
          </cell>
          <cell r="Q4903">
            <v>22389776</v>
          </cell>
        </row>
        <row r="4904">
          <cell r="J4904">
            <v>22389776</v>
          </cell>
          <cell r="O4904">
            <v>22389776</v>
          </cell>
          <cell r="P4904">
            <v>22389776</v>
          </cell>
          <cell r="Q4904">
            <v>22389776</v>
          </cell>
        </row>
        <row r="4905">
          <cell r="J4905">
            <v>22389776</v>
          </cell>
          <cell r="O4905">
            <v>22389776</v>
          </cell>
          <cell r="P4905">
            <v>22389776</v>
          </cell>
          <cell r="Q4905">
            <v>22389776</v>
          </cell>
        </row>
        <row r="4906">
          <cell r="J4906">
            <v>22389776</v>
          </cell>
          <cell r="O4906">
            <v>22389776</v>
          </cell>
          <cell r="P4906">
            <v>22389776</v>
          </cell>
          <cell r="Q4906">
            <v>22389776</v>
          </cell>
        </row>
        <row r="4907">
          <cell r="J4907">
            <v>22389776</v>
          </cell>
          <cell r="O4907">
            <v>22389776</v>
          </cell>
          <cell r="P4907">
            <v>22389776</v>
          </cell>
          <cell r="Q4907">
            <v>22389776</v>
          </cell>
        </row>
        <row r="4908">
          <cell r="J4908">
            <v>22389776</v>
          </cell>
          <cell r="O4908">
            <v>22389776</v>
          </cell>
          <cell r="P4908">
            <v>22389776</v>
          </cell>
          <cell r="Q4908">
            <v>22389776</v>
          </cell>
        </row>
        <row r="4909">
          <cell r="J4909">
            <v>22389776</v>
          </cell>
          <cell r="O4909">
            <v>22389776</v>
          </cell>
          <cell r="P4909">
            <v>22389776</v>
          </cell>
          <cell r="Q4909">
            <v>22389776</v>
          </cell>
        </row>
        <row r="4910">
          <cell r="J4910">
            <v>22389776</v>
          </cell>
          <cell r="O4910">
            <v>22389776</v>
          </cell>
          <cell r="P4910">
            <v>22389776</v>
          </cell>
          <cell r="Q4910">
            <v>22389776</v>
          </cell>
        </row>
        <row r="4911">
          <cell r="J4911">
            <v>22389776</v>
          </cell>
          <cell r="O4911">
            <v>22389776</v>
          </cell>
          <cell r="P4911">
            <v>22389776</v>
          </cell>
          <cell r="Q4911">
            <v>22389776</v>
          </cell>
        </row>
        <row r="4912">
          <cell r="J4912">
            <v>22389776</v>
          </cell>
          <cell r="O4912">
            <v>22389776</v>
          </cell>
          <cell r="P4912">
            <v>22389776</v>
          </cell>
          <cell r="Q4912">
            <v>22389776</v>
          </cell>
        </row>
        <row r="4913">
          <cell r="J4913">
            <v>22389776</v>
          </cell>
          <cell r="O4913">
            <v>22389776</v>
          </cell>
          <cell r="P4913">
            <v>22389776</v>
          </cell>
          <cell r="Q4913">
            <v>22389776</v>
          </cell>
        </row>
        <row r="4914">
          <cell r="J4914">
            <v>22389776</v>
          </cell>
          <cell r="O4914">
            <v>22389776</v>
          </cell>
          <cell r="P4914">
            <v>22389776</v>
          </cell>
          <cell r="Q4914">
            <v>22389776</v>
          </cell>
        </row>
        <row r="4915">
          <cell r="J4915">
            <v>22389776</v>
          </cell>
          <cell r="O4915">
            <v>22389776</v>
          </cell>
          <cell r="P4915">
            <v>22389776</v>
          </cell>
          <cell r="Q4915">
            <v>22389776</v>
          </cell>
        </row>
        <row r="4916">
          <cell r="J4916">
            <v>22389776</v>
          </cell>
          <cell r="O4916">
            <v>22389776</v>
          </cell>
          <cell r="P4916">
            <v>22389776</v>
          </cell>
          <cell r="Q4916">
            <v>22389776</v>
          </cell>
        </row>
        <row r="4917">
          <cell r="J4917">
            <v>22389776</v>
          </cell>
          <cell r="O4917">
            <v>22389776</v>
          </cell>
          <cell r="P4917">
            <v>22389776</v>
          </cell>
          <cell r="Q4917">
            <v>22389776</v>
          </cell>
        </row>
        <row r="4918">
          <cell r="J4918">
            <v>22389776</v>
          </cell>
          <cell r="O4918">
            <v>22389776</v>
          </cell>
          <cell r="P4918">
            <v>22389776</v>
          </cell>
          <cell r="Q4918">
            <v>22389776</v>
          </cell>
        </row>
        <row r="4919">
          <cell r="J4919">
            <v>22389776</v>
          </cell>
          <cell r="O4919">
            <v>22389776</v>
          </cell>
          <cell r="P4919">
            <v>22389776</v>
          </cell>
          <cell r="Q4919">
            <v>22389776</v>
          </cell>
        </row>
        <row r="4920">
          <cell r="J4920">
            <v>22389776</v>
          </cell>
          <cell r="O4920">
            <v>22389776</v>
          </cell>
          <cell r="P4920">
            <v>22389776</v>
          </cell>
          <cell r="Q4920">
            <v>22389776</v>
          </cell>
        </row>
        <row r="4921">
          <cell r="J4921">
            <v>22389776</v>
          </cell>
          <cell r="O4921">
            <v>22389776</v>
          </cell>
          <cell r="P4921">
            <v>22389776</v>
          </cell>
          <cell r="Q4921">
            <v>22389776</v>
          </cell>
        </row>
        <row r="4922">
          <cell r="J4922">
            <v>22389776</v>
          </cell>
          <cell r="O4922">
            <v>22389776</v>
          </cell>
          <cell r="P4922">
            <v>22389776</v>
          </cell>
          <cell r="Q4922">
            <v>22389776</v>
          </cell>
        </row>
        <row r="4923">
          <cell r="J4923">
            <v>22389776</v>
          </cell>
          <cell r="O4923">
            <v>22389776</v>
          </cell>
          <cell r="P4923">
            <v>22389776</v>
          </cell>
          <cell r="Q4923">
            <v>22389776</v>
          </cell>
        </row>
        <row r="4924">
          <cell r="J4924">
            <v>22389776</v>
          </cell>
          <cell r="O4924">
            <v>22389776</v>
          </cell>
          <cell r="P4924">
            <v>22389776</v>
          </cell>
          <cell r="Q4924">
            <v>22389776</v>
          </cell>
        </row>
        <row r="4925">
          <cell r="J4925">
            <v>22389776</v>
          </cell>
          <cell r="O4925">
            <v>22389776</v>
          </cell>
          <cell r="P4925">
            <v>22389776</v>
          </cell>
          <cell r="Q4925">
            <v>22389776</v>
          </cell>
        </row>
        <row r="4926">
          <cell r="J4926">
            <v>22389776</v>
          </cell>
          <cell r="O4926">
            <v>22389776</v>
          </cell>
          <cell r="P4926">
            <v>22389776</v>
          </cell>
          <cell r="Q4926">
            <v>22389776</v>
          </cell>
        </row>
        <row r="4927">
          <cell r="J4927">
            <v>22389776</v>
          </cell>
          <cell r="O4927">
            <v>22389776</v>
          </cell>
          <cell r="P4927">
            <v>22389776</v>
          </cell>
          <cell r="Q4927">
            <v>22389776</v>
          </cell>
        </row>
        <row r="4928">
          <cell r="J4928">
            <v>22389776</v>
          </cell>
          <cell r="O4928">
            <v>22389776</v>
          </cell>
          <cell r="P4928">
            <v>22389776</v>
          </cell>
          <cell r="Q4928">
            <v>22389776</v>
          </cell>
        </row>
        <row r="4929">
          <cell r="J4929">
            <v>22389776</v>
          </cell>
          <cell r="O4929">
            <v>22389776</v>
          </cell>
          <cell r="P4929">
            <v>22389776</v>
          </cell>
          <cell r="Q4929">
            <v>22389776</v>
          </cell>
        </row>
        <row r="4930">
          <cell r="J4930">
            <v>22389776</v>
          </cell>
          <cell r="O4930">
            <v>22389776</v>
          </cell>
          <cell r="P4930">
            <v>22389776</v>
          </cell>
          <cell r="Q4930">
            <v>22389776</v>
          </cell>
        </row>
        <row r="4931">
          <cell r="J4931">
            <v>22389776</v>
          </cell>
          <cell r="O4931">
            <v>22389776</v>
          </cell>
          <cell r="P4931">
            <v>22389776</v>
          </cell>
          <cell r="Q4931">
            <v>22389776</v>
          </cell>
        </row>
        <row r="4932">
          <cell r="J4932">
            <v>22389776</v>
          </cell>
          <cell r="O4932">
            <v>22389776</v>
          </cell>
          <cell r="P4932">
            <v>22389776</v>
          </cell>
          <cell r="Q4932">
            <v>22389776</v>
          </cell>
        </row>
        <row r="4933">
          <cell r="J4933">
            <v>22389776</v>
          </cell>
          <cell r="O4933">
            <v>22389776</v>
          </cell>
          <cell r="P4933">
            <v>22389776</v>
          </cell>
          <cell r="Q4933">
            <v>22389776</v>
          </cell>
        </row>
        <row r="4934">
          <cell r="J4934">
            <v>22389776</v>
          </cell>
          <cell r="O4934">
            <v>22389776</v>
          </cell>
          <cell r="P4934">
            <v>22389776</v>
          </cell>
          <cell r="Q4934">
            <v>22389776</v>
          </cell>
        </row>
        <row r="4935">
          <cell r="J4935">
            <v>22389776</v>
          </cell>
          <cell r="O4935">
            <v>22389776</v>
          </cell>
          <cell r="P4935">
            <v>22389776</v>
          </cell>
          <cell r="Q4935">
            <v>22389776</v>
          </cell>
        </row>
        <row r="4936">
          <cell r="J4936">
            <v>22389776</v>
          </cell>
          <cell r="O4936">
            <v>22389776</v>
          </cell>
          <cell r="P4936">
            <v>22389776</v>
          </cell>
          <cell r="Q4936">
            <v>22389776</v>
          </cell>
        </row>
        <row r="4937">
          <cell r="J4937">
            <v>22389776</v>
          </cell>
          <cell r="O4937">
            <v>22389776</v>
          </cell>
          <cell r="P4937">
            <v>22389776</v>
          </cell>
          <cell r="Q4937">
            <v>22389776</v>
          </cell>
        </row>
        <row r="4938">
          <cell r="J4938">
            <v>22389776</v>
          </cell>
          <cell r="O4938">
            <v>22389776</v>
          </cell>
          <cell r="P4938">
            <v>22389776</v>
          </cell>
          <cell r="Q4938">
            <v>22389776</v>
          </cell>
        </row>
        <row r="4939">
          <cell r="J4939">
            <v>22389776</v>
          </cell>
          <cell r="O4939">
            <v>22389776</v>
          </cell>
          <cell r="P4939">
            <v>22389776</v>
          </cell>
          <cell r="Q4939">
            <v>22389776</v>
          </cell>
        </row>
        <row r="4940">
          <cell r="J4940">
            <v>22389776</v>
          </cell>
          <cell r="O4940">
            <v>22389776</v>
          </cell>
          <cell r="P4940">
            <v>22389776</v>
          </cell>
          <cell r="Q4940">
            <v>22389776</v>
          </cell>
        </row>
        <row r="4941">
          <cell r="J4941">
            <v>22389776</v>
          </cell>
          <cell r="O4941">
            <v>22389776</v>
          </cell>
          <cell r="P4941">
            <v>22389776</v>
          </cell>
          <cell r="Q4941">
            <v>22389776</v>
          </cell>
        </row>
        <row r="4942">
          <cell r="J4942">
            <v>22389776</v>
          </cell>
          <cell r="O4942">
            <v>22389776</v>
          </cell>
          <cell r="P4942">
            <v>22389776</v>
          </cell>
          <cell r="Q4942">
            <v>22389776</v>
          </cell>
        </row>
        <row r="4943">
          <cell r="J4943">
            <v>22389776</v>
          </cell>
          <cell r="O4943">
            <v>22389776</v>
          </cell>
          <cell r="P4943">
            <v>22389776</v>
          </cell>
          <cell r="Q4943">
            <v>22389776</v>
          </cell>
        </row>
        <row r="4944">
          <cell r="J4944">
            <v>22389776</v>
          </cell>
          <cell r="O4944">
            <v>22389776</v>
          </cell>
          <cell r="P4944">
            <v>22389776</v>
          </cell>
          <cell r="Q4944">
            <v>22389776</v>
          </cell>
        </row>
        <row r="4945">
          <cell r="J4945">
            <v>22389776</v>
          </cell>
          <cell r="O4945">
            <v>22389776</v>
          </cell>
          <cell r="P4945">
            <v>22389776</v>
          </cell>
          <cell r="Q4945">
            <v>22389776</v>
          </cell>
        </row>
        <row r="4946">
          <cell r="J4946">
            <v>22389776</v>
          </cell>
          <cell r="O4946">
            <v>22389776</v>
          </cell>
          <cell r="P4946">
            <v>22389776</v>
          </cell>
          <cell r="Q4946">
            <v>22389776</v>
          </cell>
        </row>
        <row r="4947">
          <cell r="J4947">
            <v>22389776</v>
          </cell>
          <cell r="O4947">
            <v>22389776</v>
          </cell>
          <cell r="P4947">
            <v>22389776</v>
          </cell>
          <cell r="Q4947">
            <v>22389776</v>
          </cell>
        </row>
        <row r="4948">
          <cell r="J4948">
            <v>22389776</v>
          </cell>
          <cell r="O4948">
            <v>22389776</v>
          </cell>
          <cell r="P4948">
            <v>22389776</v>
          </cell>
          <cell r="Q4948">
            <v>22389776</v>
          </cell>
        </row>
        <row r="4949">
          <cell r="J4949">
            <v>22389776</v>
          </cell>
          <cell r="O4949">
            <v>22389776</v>
          </cell>
          <cell r="P4949">
            <v>22389776</v>
          </cell>
          <cell r="Q4949">
            <v>22389776</v>
          </cell>
        </row>
        <row r="4950">
          <cell r="J4950">
            <v>22389776</v>
          </cell>
          <cell r="O4950">
            <v>22389776</v>
          </cell>
          <cell r="P4950">
            <v>22389776</v>
          </cell>
          <cell r="Q4950">
            <v>22389776</v>
          </cell>
        </row>
        <row r="4951">
          <cell r="J4951">
            <v>22389776</v>
          </cell>
          <cell r="O4951">
            <v>22389776</v>
          </cell>
          <cell r="P4951">
            <v>22389776</v>
          </cell>
          <cell r="Q4951">
            <v>22389776</v>
          </cell>
        </row>
        <row r="4952">
          <cell r="J4952">
            <v>22389776</v>
          </cell>
          <cell r="O4952">
            <v>22389776</v>
          </cell>
          <cell r="P4952">
            <v>22389776</v>
          </cell>
          <cell r="Q4952">
            <v>22389776</v>
          </cell>
        </row>
        <row r="4953">
          <cell r="J4953">
            <v>22389776</v>
          </cell>
          <cell r="O4953">
            <v>22389776</v>
          </cell>
          <cell r="P4953">
            <v>22389776</v>
          </cell>
          <cell r="Q4953">
            <v>22389776</v>
          </cell>
        </row>
        <row r="4954">
          <cell r="J4954">
            <v>22389776</v>
          </cell>
          <cell r="O4954">
            <v>22389776</v>
          </cell>
          <cell r="P4954">
            <v>22389776</v>
          </cell>
          <cell r="Q4954">
            <v>22389776</v>
          </cell>
        </row>
        <row r="4955">
          <cell r="J4955">
            <v>22389776</v>
          </cell>
          <cell r="O4955">
            <v>22389776</v>
          </cell>
          <cell r="P4955">
            <v>22389776</v>
          </cell>
          <cell r="Q4955">
            <v>22389776</v>
          </cell>
        </row>
        <row r="4956">
          <cell r="J4956">
            <v>22389776</v>
          </cell>
          <cell r="O4956">
            <v>22389776</v>
          </cell>
          <cell r="P4956">
            <v>22389776</v>
          </cell>
          <cell r="Q4956">
            <v>22389776</v>
          </cell>
        </row>
        <row r="4957">
          <cell r="J4957">
            <v>22389776</v>
          </cell>
          <cell r="O4957">
            <v>22389776</v>
          </cell>
          <cell r="P4957">
            <v>22389776</v>
          </cell>
          <cell r="Q4957">
            <v>22389776</v>
          </cell>
        </row>
        <row r="4958">
          <cell r="J4958">
            <v>22389776</v>
          </cell>
          <cell r="O4958">
            <v>22389776</v>
          </cell>
          <cell r="P4958">
            <v>22389776</v>
          </cell>
          <cell r="Q4958">
            <v>22389776</v>
          </cell>
        </row>
        <row r="4959">
          <cell r="J4959">
            <v>22389776</v>
          </cell>
          <cell r="O4959">
            <v>22389776</v>
          </cell>
          <cell r="P4959">
            <v>22389776</v>
          </cell>
          <cell r="Q4959">
            <v>22389776</v>
          </cell>
        </row>
        <row r="4960">
          <cell r="J4960">
            <v>22389776</v>
          </cell>
          <cell r="O4960">
            <v>22389776</v>
          </cell>
          <cell r="P4960">
            <v>22389776</v>
          </cell>
          <cell r="Q4960">
            <v>22389776</v>
          </cell>
        </row>
        <row r="4961">
          <cell r="J4961">
            <v>22389776</v>
          </cell>
          <cell r="O4961">
            <v>22389776</v>
          </cell>
          <cell r="P4961">
            <v>22389776</v>
          </cell>
          <cell r="Q4961">
            <v>22389776</v>
          </cell>
        </row>
        <row r="4962">
          <cell r="J4962">
            <v>22389776</v>
          </cell>
          <cell r="O4962">
            <v>22389776</v>
          </cell>
          <cell r="P4962">
            <v>22389776</v>
          </cell>
          <cell r="Q4962">
            <v>22389776</v>
          </cell>
        </row>
        <row r="4963">
          <cell r="J4963">
            <v>22389776</v>
          </cell>
          <cell r="O4963">
            <v>22389776</v>
          </cell>
          <cell r="P4963">
            <v>22389776</v>
          </cell>
          <cell r="Q4963">
            <v>22389776</v>
          </cell>
        </row>
        <row r="4964">
          <cell r="J4964">
            <v>22389776</v>
          </cell>
          <cell r="O4964">
            <v>22389776</v>
          </cell>
          <cell r="P4964">
            <v>22389776</v>
          </cell>
          <cell r="Q4964">
            <v>22389776</v>
          </cell>
        </row>
        <row r="4965">
          <cell r="J4965">
            <v>22389776</v>
          </cell>
          <cell r="O4965">
            <v>22389776</v>
          </cell>
          <cell r="P4965">
            <v>22389776</v>
          </cell>
          <cell r="Q4965">
            <v>22389776</v>
          </cell>
        </row>
        <row r="4966">
          <cell r="J4966">
            <v>22389776</v>
          </cell>
          <cell r="O4966">
            <v>22389776</v>
          </cell>
          <cell r="P4966">
            <v>22389776</v>
          </cell>
          <cell r="Q4966">
            <v>22389776</v>
          </cell>
        </row>
        <row r="4967">
          <cell r="J4967">
            <v>22389776</v>
          </cell>
          <cell r="O4967">
            <v>22389776</v>
          </cell>
          <cell r="P4967">
            <v>22389776</v>
          </cell>
          <cell r="Q4967">
            <v>22389776</v>
          </cell>
        </row>
        <row r="4968">
          <cell r="J4968">
            <v>22389776</v>
          </cell>
          <cell r="O4968">
            <v>22389776</v>
          </cell>
          <cell r="P4968">
            <v>22389776</v>
          </cell>
          <cell r="Q4968">
            <v>22389776</v>
          </cell>
        </row>
        <row r="4969">
          <cell r="J4969">
            <v>22389776</v>
          </cell>
          <cell r="O4969">
            <v>22389776</v>
          </cell>
          <cell r="P4969">
            <v>22389776</v>
          </cell>
          <cell r="Q4969">
            <v>22389776</v>
          </cell>
        </row>
        <row r="4970">
          <cell r="J4970">
            <v>22389776</v>
          </cell>
          <cell r="O4970">
            <v>22389776</v>
          </cell>
          <cell r="P4970">
            <v>22389776</v>
          </cell>
          <cell r="Q4970">
            <v>22389776</v>
          </cell>
        </row>
        <row r="4971">
          <cell r="J4971">
            <v>22389776</v>
          </cell>
          <cell r="O4971">
            <v>22389776</v>
          </cell>
          <cell r="P4971">
            <v>22389776</v>
          </cell>
          <cell r="Q4971">
            <v>22389776</v>
          </cell>
        </row>
        <row r="4972">
          <cell r="J4972">
            <v>22389776</v>
          </cell>
          <cell r="O4972">
            <v>22389776</v>
          </cell>
          <cell r="P4972">
            <v>22389776</v>
          </cell>
          <cell r="Q4972">
            <v>22389776</v>
          </cell>
        </row>
        <row r="4973">
          <cell r="J4973">
            <v>22389776</v>
          </cell>
          <cell r="O4973">
            <v>22389776</v>
          </cell>
          <cell r="P4973">
            <v>22389776</v>
          </cell>
          <cell r="Q4973">
            <v>22389776</v>
          </cell>
        </row>
        <row r="4974">
          <cell r="J4974">
            <v>22389776</v>
          </cell>
          <cell r="O4974">
            <v>22389776</v>
          </cell>
          <cell r="P4974">
            <v>22389776</v>
          </cell>
          <cell r="Q4974">
            <v>22389776</v>
          </cell>
        </row>
        <row r="4975">
          <cell r="J4975">
            <v>22389776</v>
          </cell>
          <cell r="O4975">
            <v>22389776</v>
          </cell>
          <cell r="P4975">
            <v>22389776</v>
          </cell>
          <cell r="Q4975">
            <v>22389776</v>
          </cell>
        </row>
        <row r="4976">
          <cell r="J4976">
            <v>22389776</v>
          </cell>
          <cell r="O4976">
            <v>22389776</v>
          </cell>
          <cell r="P4976">
            <v>22389776</v>
          </cell>
          <cell r="Q4976">
            <v>22389776</v>
          </cell>
        </row>
        <row r="4977">
          <cell r="J4977">
            <v>22389776</v>
          </cell>
          <cell r="O4977">
            <v>22389776</v>
          </cell>
          <cell r="P4977">
            <v>22389776</v>
          </cell>
          <cell r="Q4977">
            <v>22389776</v>
          </cell>
        </row>
        <row r="4978">
          <cell r="J4978">
            <v>22389776</v>
          </cell>
          <cell r="O4978">
            <v>22389776</v>
          </cell>
          <cell r="P4978">
            <v>22389776</v>
          </cell>
          <cell r="Q4978">
            <v>22389776</v>
          </cell>
        </row>
        <row r="4979">
          <cell r="J4979">
            <v>22389776</v>
          </cell>
          <cell r="O4979">
            <v>22389776</v>
          </cell>
          <cell r="P4979">
            <v>22389776</v>
          </cell>
          <cell r="Q4979">
            <v>22389776</v>
          </cell>
        </row>
        <row r="4980">
          <cell r="J4980">
            <v>22389776</v>
          </cell>
          <cell r="O4980">
            <v>22389776</v>
          </cell>
          <cell r="P4980">
            <v>22389776</v>
          </cell>
          <cell r="Q4980">
            <v>22389776</v>
          </cell>
        </row>
        <row r="4981">
          <cell r="J4981">
            <v>22389776</v>
          </cell>
          <cell r="O4981">
            <v>22389776</v>
          </cell>
          <cell r="P4981">
            <v>22389776</v>
          </cell>
          <cell r="Q4981">
            <v>22389776</v>
          </cell>
        </row>
        <row r="4982">
          <cell r="J4982">
            <v>22389776</v>
          </cell>
          <cell r="O4982">
            <v>22389776</v>
          </cell>
          <cell r="P4982">
            <v>22389776</v>
          </cell>
          <cell r="Q4982">
            <v>22389776</v>
          </cell>
        </row>
        <row r="4983">
          <cell r="J4983">
            <v>22389776</v>
          </cell>
          <cell r="O4983">
            <v>22389776</v>
          </cell>
          <cell r="P4983">
            <v>22389776</v>
          </cell>
          <cell r="Q4983">
            <v>22389776</v>
          </cell>
        </row>
        <row r="4984">
          <cell r="J4984">
            <v>22389776</v>
          </cell>
          <cell r="O4984">
            <v>22389776</v>
          </cell>
          <cell r="P4984">
            <v>22389776</v>
          </cell>
          <cell r="Q4984">
            <v>22389776</v>
          </cell>
        </row>
        <row r="4985">
          <cell r="J4985">
            <v>22389776</v>
          </cell>
          <cell r="O4985">
            <v>22389776</v>
          </cell>
          <cell r="P4985">
            <v>22389776</v>
          </cell>
          <cell r="Q4985">
            <v>22389776</v>
          </cell>
        </row>
        <row r="4986">
          <cell r="J4986">
            <v>22389776</v>
          </cell>
          <cell r="O4986">
            <v>22389776</v>
          </cell>
          <cell r="P4986">
            <v>22389776</v>
          </cell>
          <cell r="Q4986">
            <v>22389776</v>
          </cell>
        </row>
        <row r="4987">
          <cell r="J4987">
            <v>22389776</v>
          </cell>
          <cell r="O4987">
            <v>22389776</v>
          </cell>
          <cell r="P4987">
            <v>22389776</v>
          </cell>
          <cell r="Q4987">
            <v>22389776</v>
          </cell>
        </row>
        <row r="4988">
          <cell r="J4988">
            <v>22389776</v>
          </cell>
          <cell r="O4988">
            <v>22389776</v>
          </cell>
          <cell r="P4988">
            <v>22389776</v>
          </cell>
          <cell r="Q4988">
            <v>22389776</v>
          </cell>
        </row>
        <row r="4989">
          <cell r="J4989">
            <v>22389776</v>
          </cell>
          <cell r="O4989">
            <v>22389776</v>
          </cell>
          <cell r="P4989">
            <v>22389776</v>
          </cell>
          <cell r="Q4989">
            <v>22389776</v>
          </cell>
        </row>
        <row r="4990">
          <cell r="J4990">
            <v>22389776</v>
          </cell>
          <cell r="O4990">
            <v>22389776</v>
          </cell>
          <cell r="P4990">
            <v>22389776</v>
          </cell>
          <cell r="Q4990">
            <v>22389776</v>
          </cell>
        </row>
        <row r="4991">
          <cell r="J4991">
            <v>22389776</v>
          </cell>
          <cell r="O4991">
            <v>22389776</v>
          </cell>
          <cell r="P4991">
            <v>22389776</v>
          </cell>
          <cell r="Q4991">
            <v>22389776</v>
          </cell>
        </row>
        <row r="4992">
          <cell r="J4992">
            <v>22389776</v>
          </cell>
          <cell r="O4992">
            <v>22389776</v>
          </cell>
          <cell r="P4992">
            <v>22389776</v>
          </cell>
          <cell r="Q4992">
            <v>22389776</v>
          </cell>
        </row>
        <row r="4993">
          <cell r="J4993">
            <v>22389776</v>
          </cell>
          <cell r="O4993">
            <v>22389776</v>
          </cell>
          <cell r="P4993">
            <v>22389776</v>
          </cell>
          <cell r="Q4993">
            <v>22389776</v>
          </cell>
        </row>
        <row r="4994">
          <cell r="J4994">
            <v>22389776</v>
          </cell>
          <cell r="O4994">
            <v>22389776</v>
          </cell>
          <cell r="P4994">
            <v>22389776</v>
          </cell>
          <cell r="Q4994">
            <v>22389776</v>
          </cell>
        </row>
        <row r="4995">
          <cell r="J4995">
            <v>22389776</v>
          </cell>
          <cell r="O4995">
            <v>22389776</v>
          </cell>
          <cell r="P4995">
            <v>22389776</v>
          </cell>
          <cell r="Q4995">
            <v>22389776</v>
          </cell>
        </row>
        <row r="4996">
          <cell r="J4996">
            <v>22389776</v>
          </cell>
          <cell r="O4996">
            <v>22389776</v>
          </cell>
          <cell r="P4996">
            <v>22389776</v>
          </cell>
          <cell r="Q4996">
            <v>22389776</v>
          </cell>
        </row>
        <row r="4997">
          <cell r="J4997">
            <v>22389776</v>
          </cell>
          <cell r="O4997">
            <v>22389776</v>
          </cell>
          <cell r="P4997">
            <v>22389776</v>
          </cell>
          <cell r="Q4997">
            <v>22389776</v>
          </cell>
        </row>
        <row r="4998">
          <cell r="J4998">
            <v>22389776</v>
          </cell>
          <cell r="O4998">
            <v>22389776</v>
          </cell>
          <cell r="P4998">
            <v>22389776</v>
          </cell>
          <cell r="Q4998">
            <v>22389776</v>
          </cell>
        </row>
        <row r="4999">
          <cell r="J4999">
            <v>22389776</v>
          </cell>
          <cell r="O4999">
            <v>22389776</v>
          </cell>
          <cell r="P4999">
            <v>22389776</v>
          </cell>
          <cell r="Q4999">
            <v>22389776</v>
          </cell>
        </row>
        <row r="5000">
          <cell r="J5000">
            <v>22389776</v>
          </cell>
          <cell r="O5000">
            <v>22389776</v>
          </cell>
          <cell r="P5000">
            <v>22389776</v>
          </cell>
          <cell r="Q5000">
            <v>22389776</v>
          </cell>
        </row>
        <row r="5001">
          <cell r="J5001">
            <v>22389776</v>
          </cell>
          <cell r="O5001">
            <v>22389776</v>
          </cell>
          <cell r="P5001">
            <v>22389776</v>
          </cell>
          <cell r="Q5001">
            <v>22389776</v>
          </cell>
        </row>
        <row r="5002">
          <cell r="J5002">
            <v>22389776</v>
          </cell>
          <cell r="O5002">
            <v>22389776</v>
          </cell>
          <cell r="P5002">
            <v>22389776</v>
          </cell>
          <cell r="Q5002">
            <v>22389776</v>
          </cell>
        </row>
        <row r="5003">
          <cell r="J5003">
            <v>22389776</v>
          </cell>
          <cell r="O5003">
            <v>22389776</v>
          </cell>
          <cell r="P5003">
            <v>22389776</v>
          </cell>
          <cell r="Q5003">
            <v>22389776</v>
          </cell>
        </row>
        <row r="5004">
          <cell r="J5004">
            <v>22389776</v>
          </cell>
          <cell r="O5004">
            <v>22389776</v>
          </cell>
          <cell r="P5004">
            <v>22389776</v>
          </cell>
          <cell r="Q5004">
            <v>22389776</v>
          </cell>
        </row>
        <row r="5005">
          <cell r="J5005">
            <v>22389776</v>
          </cell>
          <cell r="O5005">
            <v>22389776</v>
          </cell>
          <cell r="P5005">
            <v>22389776</v>
          </cell>
          <cell r="Q5005">
            <v>22389776</v>
          </cell>
        </row>
        <row r="5006">
          <cell r="J5006">
            <v>22389776</v>
          </cell>
          <cell r="O5006">
            <v>22389776</v>
          </cell>
          <cell r="P5006">
            <v>22389776</v>
          </cell>
          <cell r="Q5006">
            <v>22389776</v>
          </cell>
        </row>
        <row r="5007">
          <cell r="J5007">
            <v>22389776</v>
          </cell>
          <cell r="O5007">
            <v>22389776</v>
          </cell>
          <cell r="P5007">
            <v>22389776</v>
          </cell>
          <cell r="Q5007">
            <v>22389776</v>
          </cell>
        </row>
        <row r="5008">
          <cell r="J5008">
            <v>22389776</v>
          </cell>
          <cell r="O5008">
            <v>22389776</v>
          </cell>
          <cell r="P5008">
            <v>22389776</v>
          </cell>
          <cell r="Q5008">
            <v>22389776</v>
          </cell>
        </row>
        <row r="5009">
          <cell r="J5009">
            <v>22389776</v>
          </cell>
          <cell r="O5009">
            <v>22389776</v>
          </cell>
          <cell r="P5009">
            <v>22389776</v>
          </cell>
          <cell r="Q5009">
            <v>22389776</v>
          </cell>
        </row>
        <row r="5010">
          <cell r="J5010">
            <v>22389776</v>
          </cell>
          <cell r="O5010">
            <v>22389776</v>
          </cell>
          <cell r="P5010">
            <v>22389776</v>
          </cell>
          <cell r="Q5010">
            <v>22389776</v>
          </cell>
        </row>
        <row r="5011">
          <cell r="J5011">
            <v>22389776</v>
          </cell>
          <cell r="O5011">
            <v>22389776</v>
          </cell>
          <cell r="P5011">
            <v>22389776</v>
          </cell>
          <cell r="Q5011">
            <v>22389776</v>
          </cell>
        </row>
        <row r="5012">
          <cell r="J5012">
            <v>22389776</v>
          </cell>
          <cell r="O5012">
            <v>22389776</v>
          </cell>
          <cell r="P5012">
            <v>22389776</v>
          </cell>
          <cell r="Q5012">
            <v>22389776</v>
          </cell>
        </row>
        <row r="5013">
          <cell r="J5013">
            <v>22389776</v>
          </cell>
          <cell r="O5013">
            <v>22389776</v>
          </cell>
          <cell r="P5013">
            <v>22389776</v>
          </cell>
          <cell r="Q5013">
            <v>22389776</v>
          </cell>
        </row>
        <row r="5014">
          <cell r="J5014">
            <v>22389776</v>
          </cell>
          <cell r="O5014">
            <v>22389776</v>
          </cell>
          <cell r="P5014">
            <v>22389776</v>
          </cell>
          <cell r="Q5014">
            <v>22389776</v>
          </cell>
        </row>
        <row r="5015">
          <cell r="J5015">
            <v>22389776</v>
          </cell>
          <cell r="O5015">
            <v>22389776</v>
          </cell>
          <cell r="P5015">
            <v>22389776</v>
          </cell>
          <cell r="Q5015">
            <v>22389776</v>
          </cell>
        </row>
        <row r="5016">
          <cell r="J5016">
            <v>22389776</v>
          </cell>
          <cell r="O5016">
            <v>22389776</v>
          </cell>
          <cell r="P5016">
            <v>22389776</v>
          </cell>
          <cell r="Q5016">
            <v>22389776</v>
          </cell>
        </row>
        <row r="5017">
          <cell r="J5017">
            <v>22389776</v>
          </cell>
          <cell r="O5017">
            <v>22389776</v>
          </cell>
          <cell r="P5017">
            <v>22389776</v>
          </cell>
          <cell r="Q5017">
            <v>22389776</v>
          </cell>
        </row>
        <row r="5018">
          <cell r="J5018">
            <v>22389776</v>
          </cell>
          <cell r="O5018">
            <v>22389776</v>
          </cell>
          <cell r="P5018">
            <v>22389776</v>
          </cell>
          <cell r="Q5018">
            <v>22389776</v>
          </cell>
        </row>
        <row r="5019">
          <cell r="J5019">
            <v>22389776</v>
          </cell>
          <cell r="O5019">
            <v>22389776</v>
          </cell>
          <cell r="P5019">
            <v>22389776</v>
          </cell>
          <cell r="Q5019">
            <v>22389776</v>
          </cell>
        </row>
        <row r="5020">
          <cell r="J5020">
            <v>22389776</v>
          </cell>
          <cell r="O5020">
            <v>22389776</v>
          </cell>
          <cell r="P5020">
            <v>22389776</v>
          </cell>
          <cell r="Q5020">
            <v>22389776</v>
          </cell>
        </row>
        <row r="5021">
          <cell r="J5021">
            <v>22389776</v>
          </cell>
          <cell r="O5021">
            <v>22389776</v>
          </cell>
          <cell r="P5021">
            <v>22389776</v>
          </cell>
          <cell r="Q5021">
            <v>22389776</v>
          </cell>
        </row>
        <row r="5022">
          <cell r="J5022">
            <v>22389776</v>
          </cell>
          <cell r="O5022">
            <v>22389776</v>
          </cell>
          <cell r="P5022">
            <v>22389776</v>
          </cell>
          <cell r="Q5022">
            <v>22389776</v>
          </cell>
        </row>
        <row r="5023">
          <cell r="J5023">
            <v>22389776</v>
          </cell>
          <cell r="O5023">
            <v>22389776</v>
          </cell>
          <cell r="P5023">
            <v>22389776</v>
          </cell>
          <cell r="Q5023">
            <v>22389776</v>
          </cell>
        </row>
        <row r="5024">
          <cell r="J5024">
            <v>22389776</v>
          </cell>
          <cell r="O5024">
            <v>22389776</v>
          </cell>
          <cell r="P5024">
            <v>22389776</v>
          </cell>
          <cell r="Q5024">
            <v>22389776</v>
          </cell>
        </row>
        <row r="5025">
          <cell r="J5025">
            <v>22389776</v>
          </cell>
          <cell r="O5025">
            <v>22389776</v>
          </cell>
          <cell r="P5025">
            <v>22389776</v>
          </cell>
          <cell r="Q5025">
            <v>22389776</v>
          </cell>
        </row>
        <row r="5026">
          <cell r="J5026">
            <v>22389776</v>
          </cell>
          <cell r="O5026">
            <v>22389776</v>
          </cell>
          <cell r="P5026">
            <v>22389776</v>
          </cell>
          <cell r="Q5026">
            <v>22389776</v>
          </cell>
        </row>
        <row r="5027">
          <cell r="J5027">
            <v>22389776</v>
          </cell>
          <cell r="O5027">
            <v>22389776</v>
          </cell>
          <cell r="P5027">
            <v>22389776</v>
          </cell>
          <cell r="Q5027">
            <v>22389776</v>
          </cell>
        </row>
        <row r="5028">
          <cell r="J5028">
            <v>22389776</v>
          </cell>
          <cell r="O5028">
            <v>22389776</v>
          </cell>
          <cell r="P5028">
            <v>22389776</v>
          </cell>
          <cell r="Q5028">
            <v>22389776</v>
          </cell>
        </row>
        <row r="5029">
          <cell r="J5029">
            <v>22389776</v>
          </cell>
          <cell r="O5029">
            <v>22389776</v>
          </cell>
          <cell r="P5029">
            <v>22389776</v>
          </cell>
          <cell r="Q5029">
            <v>22389776</v>
          </cell>
        </row>
        <row r="5030">
          <cell r="J5030">
            <v>22389776</v>
          </cell>
          <cell r="O5030">
            <v>22389776</v>
          </cell>
          <cell r="P5030">
            <v>22389776</v>
          </cell>
          <cell r="Q5030">
            <v>22389776</v>
          </cell>
        </row>
        <row r="5031">
          <cell r="J5031">
            <v>22389776</v>
          </cell>
          <cell r="O5031">
            <v>22389776</v>
          </cell>
          <cell r="P5031">
            <v>22389776</v>
          </cell>
          <cell r="Q5031">
            <v>22389776</v>
          </cell>
        </row>
        <row r="5032">
          <cell r="J5032">
            <v>22389776</v>
          </cell>
          <cell r="O5032">
            <v>22389776</v>
          </cell>
          <cell r="P5032">
            <v>22389776</v>
          </cell>
          <cell r="Q5032">
            <v>22389776</v>
          </cell>
        </row>
        <row r="5033">
          <cell r="J5033">
            <v>22389776</v>
          </cell>
          <cell r="O5033">
            <v>22389776</v>
          </cell>
          <cell r="P5033">
            <v>22389776</v>
          </cell>
          <cell r="Q5033">
            <v>22389776</v>
          </cell>
        </row>
        <row r="5034">
          <cell r="J5034">
            <v>22389776</v>
          </cell>
          <cell r="O5034">
            <v>22389776</v>
          </cell>
          <cell r="P5034">
            <v>22389776</v>
          </cell>
          <cell r="Q5034">
            <v>22389776</v>
          </cell>
        </row>
        <row r="5035">
          <cell r="J5035">
            <v>22389776</v>
          </cell>
          <cell r="O5035">
            <v>22389776</v>
          </cell>
          <cell r="P5035">
            <v>22389776</v>
          </cell>
          <cell r="Q5035">
            <v>22389776</v>
          </cell>
        </row>
        <row r="5036">
          <cell r="J5036">
            <v>22389776</v>
          </cell>
          <cell r="O5036">
            <v>22389776</v>
          </cell>
          <cell r="P5036">
            <v>22389776</v>
          </cell>
          <cell r="Q5036">
            <v>22389776</v>
          </cell>
        </row>
        <row r="5037">
          <cell r="J5037">
            <v>22389776</v>
          </cell>
          <cell r="O5037">
            <v>22389776</v>
          </cell>
          <cell r="P5037">
            <v>22389776</v>
          </cell>
          <cell r="Q5037">
            <v>22389776</v>
          </cell>
        </row>
        <row r="5038">
          <cell r="J5038">
            <v>22389776</v>
          </cell>
          <cell r="O5038">
            <v>22389776</v>
          </cell>
          <cell r="P5038">
            <v>22389776</v>
          </cell>
          <cell r="Q5038">
            <v>22389776</v>
          </cell>
        </row>
        <row r="5039">
          <cell r="J5039">
            <v>22389776</v>
          </cell>
          <cell r="O5039">
            <v>22389776</v>
          </cell>
          <cell r="P5039">
            <v>22389776</v>
          </cell>
          <cell r="Q5039">
            <v>22389776</v>
          </cell>
        </row>
        <row r="5040">
          <cell r="J5040">
            <v>22389776</v>
          </cell>
          <cell r="O5040">
            <v>22389776</v>
          </cell>
          <cell r="P5040">
            <v>22389776</v>
          </cell>
          <cell r="Q5040">
            <v>22389776</v>
          </cell>
        </row>
        <row r="5041">
          <cell r="J5041">
            <v>22389776</v>
          </cell>
          <cell r="O5041">
            <v>22389776</v>
          </cell>
          <cell r="P5041">
            <v>22389776</v>
          </cell>
          <cell r="Q5041">
            <v>22389776</v>
          </cell>
        </row>
        <row r="5042">
          <cell r="J5042">
            <v>22389776</v>
          </cell>
          <cell r="O5042">
            <v>22389776</v>
          </cell>
          <cell r="P5042">
            <v>22389776</v>
          </cell>
          <cell r="Q5042">
            <v>22389776</v>
          </cell>
        </row>
        <row r="5043">
          <cell r="J5043">
            <v>22389776</v>
          </cell>
          <cell r="O5043">
            <v>22389776</v>
          </cell>
          <cell r="P5043">
            <v>22389776</v>
          </cell>
          <cell r="Q5043">
            <v>22389776</v>
          </cell>
        </row>
        <row r="5044">
          <cell r="J5044">
            <v>22389776</v>
          </cell>
          <cell r="O5044">
            <v>22389776</v>
          </cell>
          <cell r="P5044">
            <v>22389776</v>
          </cell>
          <cell r="Q5044">
            <v>22389776</v>
          </cell>
        </row>
        <row r="5045">
          <cell r="J5045">
            <v>22389776</v>
          </cell>
          <cell r="O5045">
            <v>22389776</v>
          </cell>
          <cell r="P5045">
            <v>22389776</v>
          </cell>
          <cell r="Q5045">
            <v>22389776</v>
          </cell>
        </row>
        <row r="5046">
          <cell r="J5046">
            <v>22389776</v>
          </cell>
          <cell r="O5046">
            <v>22389776</v>
          </cell>
          <cell r="P5046">
            <v>22389776</v>
          </cell>
          <cell r="Q5046">
            <v>22389776</v>
          </cell>
        </row>
        <row r="5047">
          <cell r="J5047">
            <v>22389776</v>
          </cell>
          <cell r="O5047">
            <v>22389776</v>
          </cell>
          <cell r="P5047">
            <v>22389776</v>
          </cell>
          <cell r="Q5047">
            <v>22389776</v>
          </cell>
        </row>
        <row r="5048">
          <cell r="J5048">
            <v>22389776</v>
          </cell>
          <cell r="O5048">
            <v>22389776</v>
          </cell>
          <cell r="P5048">
            <v>22389776</v>
          </cell>
          <cell r="Q5048">
            <v>22389776</v>
          </cell>
        </row>
        <row r="5049">
          <cell r="J5049">
            <v>22389776</v>
          </cell>
          <cell r="O5049">
            <v>22389776</v>
          </cell>
          <cell r="P5049">
            <v>22389776</v>
          </cell>
          <cell r="Q5049">
            <v>22389776</v>
          </cell>
        </row>
        <row r="5050">
          <cell r="J5050">
            <v>22389776</v>
          </cell>
          <cell r="O5050">
            <v>22389776</v>
          </cell>
          <cell r="P5050">
            <v>22389776</v>
          </cell>
          <cell r="Q5050">
            <v>22389776</v>
          </cell>
        </row>
        <row r="5051">
          <cell r="J5051">
            <v>22389776</v>
          </cell>
          <cell r="O5051">
            <v>22389776</v>
          </cell>
          <cell r="P5051">
            <v>22389776</v>
          </cell>
          <cell r="Q5051">
            <v>22389776</v>
          </cell>
        </row>
        <row r="5052">
          <cell r="J5052">
            <v>22389776</v>
          </cell>
          <cell r="O5052">
            <v>22389776</v>
          </cell>
          <cell r="P5052">
            <v>22389776</v>
          </cell>
          <cell r="Q5052">
            <v>22389776</v>
          </cell>
        </row>
        <row r="5053">
          <cell r="J5053">
            <v>22389776</v>
          </cell>
          <cell r="O5053">
            <v>22389776</v>
          </cell>
          <cell r="P5053">
            <v>22389776</v>
          </cell>
          <cell r="Q5053">
            <v>22389776</v>
          </cell>
        </row>
        <row r="5054">
          <cell r="J5054">
            <v>22389776</v>
          </cell>
          <cell r="O5054">
            <v>22389776</v>
          </cell>
          <cell r="P5054">
            <v>22389776</v>
          </cell>
          <cell r="Q5054">
            <v>22389776</v>
          </cell>
        </row>
        <row r="5055">
          <cell r="J5055">
            <v>22389776</v>
          </cell>
          <cell r="O5055">
            <v>22389776</v>
          </cell>
          <cell r="P5055">
            <v>22389776</v>
          </cell>
          <cell r="Q5055">
            <v>22389776</v>
          </cell>
        </row>
        <row r="5056">
          <cell r="J5056">
            <v>22389776</v>
          </cell>
          <cell r="O5056">
            <v>22389776</v>
          </cell>
          <cell r="P5056">
            <v>22389776</v>
          </cell>
          <cell r="Q5056">
            <v>22389776</v>
          </cell>
        </row>
        <row r="5057">
          <cell r="J5057">
            <v>22389776</v>
          </cell>
          <cell r="O5057">
            <v>22389776</v>
          </cell>
          <cell r="P5057">
            <v>22389776</v>
          </cell>
          <cell r="Q5057">
            <v>22389776</v>
          </cell>
        </row>
        <row r="5058">
          <cell r="J5058">
            <v>22389776</v>
          </cell>
          <cell r="O5058">
            <v>22389776</v>
          </cell>
          <cell r="P5058">
            <v>22389776</v>
          </cell>
          <cell r="Q5058">
            <v>22389776</v>
          </cell>
        </row>
        <row r="5059">
          <cell r="J5059">
            <v>22389776</v>
          </cell>
          <cell r="O5059">
            <v>22389776</v>
          </cell>
          <cell r="P5059">
            <v>22389776</v>
          </cell>
          <cell r="Q5059">
            <v>22389776</v>
          </cell>
        </row>
        <row r="5060">
          <cell r="J5060">
            <v>22389776</v>
          </cell>
          <cell r="O5060">
            <v>22389776</v>
          </cell>
          <cell r="P5060">
            <v>22389776</v>
          </cell>
          <cell r="Q5060">
            <v>22389776</v>
          </cell>
        </row>
        <row r="5061">
          <cell r="J5061">
            <v>22389776</v>
          </cell>
          <cell r="O5061">
            <v>22389776</v>
          </cell>
          <cell r="P5061">
            <v>22389776</v>
          </cell>
          <cell r="Q5061">
            <v>22389776</v>
          </cell>
        </row>
        <row r="5062">
          <cell r="J5062">
            <v>22389776</v>
          </cell>
          <cell r="O5062">
            <v>22389776</v>
          </cell>
          <cell r="P5062">
            <v>22389776</v>
          </cell>
          <cell r="Q5062">
            <v>22389776</v>
          </cell>
        </row>
        <row r="5063">
          <cell r="J5063">
            <v>22389776</v>
          </cell>
          <cell r="O5063">
            <v>22389776</v>
          </cell>
          <cell r="P5063">
            <v>22389776</v>
          </cell>
          <cell r="Q5063">
            <v>22389776</v>
          </cell>
        </row>
        <row r="5064">
          <cell r="J5064">
            <v>22389776</v>
          </cell>
          <cell r="O5064">
            <v>22389776</v>
          </cell>
          <cell r="P5064">
            <v>22389776</v>
          </cell>
          <cell r="Q5064">
            <v>22389776</v>
          </cell>
        </row>
        <row r="5065">
          <cell r="J5065">
            <v>22389776</v>
          </cell>
          <cell r="O5065">
            <v>22389776</v>
          </cell>
          <cell r="P5065">
            <v>22389776</v>
          </cell>
          <cell r="Q5065">
            <v>22389776</v>
          </cell>
        </row>
        <row r="5066">
          <cell r="J5066">
            <v>22389776</v>
          </cell>
          <cell r="O5066">
            <v>22389776</v>
          </cell>
          <cell r="P5066">
            <v>22389776</v>
          </cell>
          <cell r="Q5066">
            <v>22389776</v>
          </cell>
        </row>
        <row r="5067">
          <cell r="J5067">
            <v>22389776</v>
          </cell>
          <cell r="O5067">
            <v>22389776</v>
          </cell>
          <cell r="P5067">
            <v>22389776</v>
          </cell>
          <cell r="Q5067">
            <v>22389776</v>
          </cell>
        </row>
        <row r="5068">
          <cell r="J5068">
            <v>22389776</v>
          </cell>
          <cell r="O5068">
            <v>22389776</v>
          </cell>
          <cell r="P5068">
            <v>22389776</v>
          </cell>
          <cell r="Q5068">
            <v>22389776</v>
          </cell>
        </row>
        <row r="5069">
          <cell r="J5069">
            <v>22389776</v>
          </cell>
          <cell r="O5069">
            <v>22389776</v>
          </cell>
          <cell r="P5069">
            <v>22389776</v>
          </cell>
          <cell r="Q5069">
            <v>22389776</v>
          </cell>
        </row>
        <row r="5070">
          <cell r="J5070">
            <v>22389776</v>
          </cell>
          <cell r="O5070">
            <v>22389776</v>
          </cell>
          <cell r="P5070">
            <v>22389776</v>
          </cell>
          <cell r="Q5070">
            <v>22389776</v>
          </cell>
        </row>
        <row r="5071">
          <cell r="J5071">
            <v>22389776</v>
          </cell>
          <cell r="O5071">
            <v>22389776</v>
          </cell>
          <cell r="P5071">
            <v>22389776</v>
          </cell>
          <cell r="Q5071">
            <v>22389776</v>
          </cell>
        </row>
        <row r="5072">
          <cell r="J5072">
            <v>22389776</v>
          </cell>
          <cell r="O5072">
            <v>22389776</v>
          </cell>
          <cell r="P5072">
            <v>22389776</v>
          </cell>
          <cell r="Q5072">
            <v>22389776</v>
          </cell>
        </row>
        <row r="5073">
          <cell r="J5073">
            <v>22389776</v>
          </cell>
          <cell r="O5073">
            <v>22389776</v>
          </cell>
          <cell r="P5073">
            <v>22389776</v>
          </cell>
          <cell r="Q5073">
            <v>22389776</v>
          </cell>
        </row>
        <row r="5074">
          <cell r="J5074">
            <v>22389776</v>
          </cell>
          <cell r="O5074">
            <v>22389776</v>
          </cell>
          <cell r="P5074">
            <v>22389776</v>
          </cell>
          <cell r="Q5074">
            <v>22389776</v>
          </cell>
        </row>
        <row r="5075">
          <cell r="J5075">
            <v>22389776</v>
          </cell>
          <cell r="O5075">
            <v>22389776</v>
          </cell>
          <cell r="P5075">
            <v>22389776</v>
          </cell>
          <cell r="Q5075">
            <v>22389776</v>
          </cell>
        </row>
        <row r="5076">
          <cell r="J5076">
            <v>22389776</v>
          </cell>
          <cell r="O5076">
            <v>22389776</v>
          </cell>
          <cell r="P5076">
            <v>22389776</v>
          </cell>
          <cell r="Q5076">
            <v>22389776</v>
          </cell>
        </row>
        <row r="5077">
          <cell r="J5077">
            <v>22389776</v>
          </cell>
          <cell r="O5077">
            <v>22389776</v>
          </cell>
          <cell r="P5077">
            <v>22389776</v>
          </cell>
          <cell r="Q5077">
            <v>22389776</v>
          </cell>
        </row>
        <row r="5078">
          <cell r="J5078">
            <v>22389776</v>
          </cell>
          <cell r="O5078">
            <v>22389776</v>
          </cell>
          <cell r="P5078">
            <v>22389776</v>
          </cell>
          <cell r="Q5078">
            <v>22389776</v>
          </cell>
        </row>
        <row r="5079">
          <cell r="J5079">
            <v>22389776</v>
          </cell>
          <cell r="O5079">
            <v>22389776</v>
          </cell>
          <cell r="P5079">
            <v>22389776</v>
          </cell>
          <cell r="Q5079">
            <v>22389776</v>
          </cell>
        </row>
        <row r="5080">
          <cell r="J5080">
            <v>22389776</v>
          </cell>
          <cell r="O5080">
            <v>22389776</v>
          </cell>
          <cell r="P5080">
            <v>22389776</v>
          </cell>
          <cell r="Q5080">
            <v>22389776</v>
          </cell>
        </row>
        <row r="5081">
          <cell r="J5081">
            <v>22389776</v>
          </cell>
          <cell r="O5081">
            <v>22389776</v>
          </cell>
          <cell r="P5081">
            <v>22389776</v>
          </cell>
          <cell r="Q5081">
            <v>22389776</v>
          </cell>
        </row>
        <row r="5082">
          <cell r="J5082">
            <v>22389776</v>
          </cell>
          <cell r="O5082">
            <v>22389776</v>
          </cell>
          <cell r="P5082">
            <v>22389776</v>
          </cell>
          <cell r="Q5082">
            <v>22389776</v>
          </cell>
        </row>
        <row r="5083">
          <cell r="J5083">
            <v>22389776</v>
          </cell>
          <cell r="O5083">
            <v>22389776</v>
          </cell>
          <cell r="P5083">
            <v>22389776</v>
          </cell>
          <cell r="Q5083">
            <v>22389776</v>
          </cell>
        </row>
        <row r="5084">
          <cell r="J5084">
            <v>22389776</v>
          </cell>
          <cell r="O5084">
            <v>22389776</v>
          </cell>
          <cell r="P5084">
            <v>22389776</v>
          </cell>
          <cell r="Q5084">
            <v>22389776</v>
          </cell>
        </row>
        <row r="5085">
          <cell r="J5085">
            <v>22389776</v>
          </cell>
          <cell r="O5085">
            <v>22389776</v>
          </cell>
          <cell r="P5085">
            <v>22389776</v>
          </cell>
          <cell r="Q5085">
            <v>22389776</v>
          </cell>
        </row>
        <row r="5086">
          <cell r="J5086">
            <v>22389776</v>
          </cell>
          <cell r="O5086">
            <v>22389776</v>
          </cell>
          <cell r="P5086">
            <v>22389776</v>
          </cell>
          <cell r="Q5086">
            <v>22389776</v>
          </cell>
        </row>
        <row r="5087">
          <cell r="J5087">
            <v>22389776</v>
          </cell>
          <cell r="O5087">
            <v>22389776</v>
          </cell>
          <cell r="P5087">
            <v>22389776</v>
          </cell>
          <cell r="Q5087">
            <v>22389776</v>
          </cell>
        </row>
        <row r="5088">
          <cell r="J5088">
            <v>22389776</v>
          </cell>
          <cell r="O5088">
            <v>22389776</v>
          </cell>
          <cell r="P5088">
            <v>22389776</v>
          </cell>
          <cell r="Q5088">
            <v>22389776</v>
          </cell>
        </row>
        <row r="5089">
          <cell r="J5089">
            <v>22389776</v>
          </cell>
          <cell r="O5089">
            <v>22389776</v>
          </cell>
          <cell r="P5089">
            <v>22389776</v>
          </cell>
          <cell r="Q5089">
            <v>22389776</v>
          </cell>
        </row>
        <row r="5090">
          <cell r="J5090">
            <v>22389776</v>
          </cell>
          <cell r="O5090">
            <v>22389776</v>
          </cell>
          <cell r="P5090">
            <v>22389776</v>
          </cell>
          <cell r="Q5090">
            <v>22389776</v>
          </cell>
        </row>
        <row r="5091">
          <cell r="J5091">
            <v>22389776</v>
          </cell>
          <cell r="O5091">
            <v>22389776</v>
          </cell>
          <cell r="P5091">
            <v>22389776</v>
          </cell>
          <cell r="Q5091">
            <v>22389776</v>
          </cell>
        </row>
        <row r="5092">
          <cell r="J5092">
            <v>22389776</v>
          </cell>
          <cell r="O5092">
            <v>22389776</v>
          </cell>
          <cell r="P5092">
            <v>22389776</v>
          </cell>
          <cell r="Q5092">
            <v>22389776</v>
          </cell>
        </row>
        <row r="5093">
          <cell r="J5093">
            <v>22389776</v>
          </cell>
          <cell r="O5093">
            <v>22389776</v>
          </cell>
          <cell r="P5093">
            <v>22389776</v>
          </cell>
          <cell r="Q5093">
            <v>22389776</v>
          </cell>
        </row>
        <row r="5094">
          <cell r="J5094">
            <v>22389776</v>
          </cell>
          <cell r="O5094">
            <v>22389776</v>
          </cell>
          <cell r="P5094">
            <v>22389776</v>
          </cell>
          <cell r="Q5094">
            <v>22389776</v>
          </cell>
        </row>
        <row r="5095">
          <cell r="J5095">
            <v>22389776</v>
          </cell>
          <cell r="O5095">
            <v>22389776</v>
          </cell>
          <cell r="P5095">
            <v>22389776</v>
          </cell>
          <cell r="Q5095">
            <v>22389776</v>
          </cell>
        </row>
        <row r="5096">
          <cell r="J5096">
            <v>22389776</v>
          </cell>
          <cell r="O5096">
            <v>22389776</v>
          </cell>
          <cell r="P5096">
            <v>22389776</v>
          </cell>
          <cell r="Q5096">
            <v>22389776</v>
          </cell>
        </row>
        <row r="5097">
          <cell r="J5097">
            <v>22389776</v>
          </cell>
          <cell r="O5097">
            <v>22389776</v>
          </cell>
          <cell r="P5097">
            <v>22389776</v>
          </cell>
          <cell r="Q5097">
            <v>22389776</v>
          </cell>
        </row>
        <row r="5098">
          <cell r="J5098">
            <v>22389776</v>
          </cell>
          <cell r="O5098">
            <v>22389776</v>
          </cell>
          <cell r="P5098">
            <v>22389776</v>
          </cell>
          <cell r="Q5098">
            <v>22389776</v>
          </cell>
        </row>
        <row r="5099">
          <cell r="J5099">
            <v>22389776</v>
          </cell>
          <cell r="O5099">
            <v>22389776</v>
          </cell>
          <cell r="P5099">
            <v>22389776</v>
          </cell>
          <cell r="Q5099">
            <v>22389776</v>
          </cell>
        </row>
        <row r="5100">
          <cell r="J5100">
            <v>22389776</v>
          </cell>
          <cell r="O5100">
            <v>22389776</v>
          </cell>
          <cell r="P5100">
            <v>22389776</v>
          </cell>
          <cell r="Q5100">
            <v>22389776</v>
          </cell>
        </row>
        <row r="5101">
          <cell r="J5101">
            <v>22389776</v>
          </cell>
          <cell r="O5101">
            <v>22389776</v>
          </cell>
          <cell r="P5101">
            <v>22389776</v>
          </cell>
          <cell r="Q5101">
            <v>22389776</v>
          </cell>
        </row>
        <row r="5102">
          <cell r="J5102">
            <v>22389776</v>
          </cell>
          <cell r="O5102">
            <v>22389776</v>
          </cell>
          <cell r="P5102">
            <v>22389776</v>
          </cell>
          <cell r="Q5102">
            <v>22389776</v>
          </cell>
        </row>
        <row r="5103">
          <cell r="J5103">
            <v>22389776</v>
          </cell>
          <cell r="O5103">
            <v>22389776</v>
          </cell>
          <cell r="P5103">
            <v>22389776</v>
          </cell>
          <cell r="Q5103">
            <v>22389776</v>
          </cell>
        </row>
        <row r="5104">
          <cell r="J5104">
            <v>22389776</v>
          </cell>
          <cell r="O5104">
            <v>22389776</v>
          </cell>
          <cell r="P5104">
            <v>22389776</v>
          </cell>
          <cell r="Q5104">
            <v>22389776</v>
          </cell>
        </row>
        <row r="5105">
          <cell r="J5105">
            <v>22389776</v>
          </cell>
          <cell r="O5105">
            <v>22389776</v>
          </cell>
          <cell r="P5105">
            <v>22389776</v>
          </cell>
          <cell r="Q5105">
            <v>22389776</v>
          </cell>
        </row>
        <row r="5106">
          <cell r="J5106">
            <v>22389776</v>
          </cell>
          <cell r="O5106">
            <v>22389776</v>
          </cell>
          <cell r="P5106">
            <v>22389776</v>
          </cell>
          <cell r="Q5106">
            <v>22389776</v>
          </cell>
        </row>
        <row r="5107">
          <cell r="J5107">
            <v>22389776</v>
          </cell>
          <cell r="O5107">
            <v>22389776</v>
          </cell>
          <cell r="P5107">
            <v>22389776</v>
          </cell>
          <cell r="Q5107">
            <v>22389776</v>
          </cell>
        </row>
        <row r="5108">
          <cell r="J5108">
            <v>22389776</v>
          </cell>
          <cell r="O5108">
            <v>22389776</v>
          </cell>
          <cell r="P5108">
            <v>22389776</v>
          </cell>
          <cell r="Q5108">
            <v>22389776</v>
          </cell>
        </row>
        <row r="5109">
          <cell r="J5109">
            <v>22389776</v>
          </cell>
          <cell r="O5109">
            <v>22389776</v>
          </cell>
          <cell r="P5109">
            <v>22389776</v>
          </cell>
          <cell r="Q5109">
            <v>22389776</v>
          </cell>
        </row>
        <row r="5110">
          <cell r="J5110">
            <v>22389776</v>
          </cell>
          <cell r="O5110">
            <v>22389776</v>
          </cell>
          <cell r="P5110">
            <v>22389776</v>
          </cell>
          <cell r="Q5110">
            <v>22389776</v>
          </cell>
        </row>
        <row r="5111">
          <cell r="J5111">
            <v>22389776</v>
          </cell>
          <cell r="O5111">
            <v>22389776</v>
          </cell>
          <cell r="P5111">
            <v>22389776</v>
          </cell>
          <cell r="Q5111">
            <v>22389776</v>
          </cell>
        </row>
        <row r="5112">
          <cell r="J5112">
            <v>22389776</v>
          </cell>
          <cell r="O5112">
            <v>22389776</v>
          </cell>
          <cell r="P5112">
            <v>22389776</v>
          </cell>
          <cell r="Q5112">
            <v>22389776</v>
          </cell>
        </row>
        <row r="5113">
          <cell r="J5113">
            <v>22389776</v>
          </cell>
          <cell r="O5113">
            <v>22389776</v>
          </cell>
          <cell r="P5113">
            <v>22389776</v>
          </cell>
          <cell r="Q5113">
            <v>22389776</v>
          </cell>
        </row>
        <row r="5114">
          <cell r="J5114">
            <v>22389776</v>
          </cell>
          <cell r="O5114">
            <v>22389776</v>
          </cell>
          <cell r="P5114">
            <v>22389776</v>
          </cell>
          <cell r="Q5114">
            <v>22389776</v>
          </cell>
        </row>
        <row r="5115">
          <cell r="J5115">
            <v>22389776</v>
          </cell>
          <cell r="O5115">
            <v>22389776</v>
          </cell>
          <cell r="P5115">
            <v>22389776</v>
          </cell>
          <cell r="Q5115">
            <v>22389776</v>
          </cell>
        </row>
        <row r="5116">
          <cell r="J5116">
            <v>22389776</v>
          </cell>
          <cell r="O5116">
            <v>22389776</v>
          </cell>
          <cell r="P5116">
            <v>22389776</v>
          </cell>
          <cell r="Q5116">
            <v>22389776</v>
          </cell>
        </row>
        <row r="5117">
          <cell r="J5117">
            <v>22389776</v>
          </cell>
          <cell r="O5117">
            <v>22389776</v>
          </cell>
          <cell r="P5117">
            <v>22389776</v>
          </cell>
          <cell r="Q5117">
            <v>22389776</v>
          </cell>
        </row>
        <row r="5118">
          <cell r="J5118">
            <v>22389776</v>
          </cell>
          <cell r="O5118">
            <v>22389776</v>
          </cell>
          <cell r="P5118">
            <v>22389776</v>
          </cell>
          <cell r="Q5118">
            <v>22389776</v>
          </cell>
        </row>
        <row r="5119">
          <cell r="J5119">
            <v>22389776</v>
          </cell>
          <cell r="O5119">
            <v>22389776</v>
          </cell>
          <cell r="P5119">
            <v>22389776</v>
          </cell>
          <cell r="Q5119">
            <v>22389776</v>
          </cell>
        </row>
        <row r="5120">
          <cell r="J5120">
            <v>22389776</v>
          </cell>
          <cell r="O5120">
            <v>22389776</v>
          </cell>
          <cell r="P5120">
            <v>22389776</v>
          </cell>
          <cell r="Q5120">
            <v>22389776</v>
          </cell>
        </row>
        <row r="5121">
          <cell r="J5121">
            <v>22389776</v>
          </cell>
          <cell r="O5121">
            <v>22389776</v>
          </cell>
          <cell r="P5121">
            <v>22389776</v>
          </cell>
          <cell r="Q5121">
            <v>22389776</v>
          </cell>
        </row>
        <row r="5122">
          <cell r="J5122">
            <v>22389776</v>
          </cell>
          <cell r="O5122">
            <v>22389776</v>
          </cell>
          <cell r="P5122">
            <v>22389776</v>
          </cell>
          <cell r="Q5122">
            <v>22389776</v>
          </cell>
        </row>
        <row r="5123">
          <cell r="J5123">
            <v>22389776</v>
          </cell>
          <cell r="O5123">
            <v>22389776</v>
          </cell>
          <cell r="P5123">
            <v>22389776</v>
          </cell>
          <cell r="Q5123">
            <v>22389776</v>
          </cell>
        </row>
        <row r="5124">
          <cell r="J5124">
            <v>22389776</v>
          </cell>
          <cell r="O5124">
            <v>22389776</v>
          </cell>
          <cell r="P5124">
            <v>22389776</v>
          </cell>
          <cell r="Q5124">
            <v>22389776</v>
          </cell>
        </row>
        <row r="5125">
          <cell r="J5125">
            <v>22389776</v>
          </cell>
          <cell r="O5125">
            <v>22389776</v>
          </cell>
          <cell r="P5125">
            <v>22389776</v>
          </cell>
          <cell r="Q5125">
            <v>22389776</v>
          </cell>
        </row>
        <row r="5126">
          <cell r="J5126">
            <v>22389776</v>
          </cell>
          <cell r="O5126">
            <v>22389776</v>
          </cell>
          <cell r="P5126">
            <v>22389776</v>
          </cell>
          <cell r="Q5126">
            <v>22389776</v>
          </cell>
        </row>
        <row r="5127">
          <cell r="J5127">
            <v>22389776</v>
          </cell>
          <cell r="O5127">
            <v>22389776</v>
          </cell>
          <cell r="P5127">
            <v>22389776</v>
          </cell>
          <cell r="Q5127">
            <v>22389776</v>
          </cell>
        </row>
        <row r="5128">
          <cell r="J5128">
            <v>22389776</v>
          </cell>
          <cell r="O5128">
            <v>22389776</v>
          </cell>
          <cell r="P5128">
            <v>22389776</v>
          </cell>
          <cell r="Q5128">
            <v>22389776</v>
          </cell>
        </row>
        <row r="5129">
          <cell r="J5129">
            <v>22389776</v>
          </cell>
          <cell r="O5129">
            <v>22389776</v>
          </cell>
          <cell r="P5129">
            <v>22389776</v>
          </cell>
          <cell r="Q5129">
            <v>22389776</v>
          </cell>
        </row>
        <row r="5130">
          <cell r="J5130">
            <v>22389776</v>
          </cell>
          <cell r="O5130">
            <v>22389776</v>
          </cell>
          <cell r="P5130">
            <v>22389776</v>
          </cell>
          <cell r="Q5130">
            <v>22389776</v>
          </cell>
        </row>
        <row r="5131">
          <cell r="J5131">
            <v>22389776</v>
          </cell>
          <cell r="O5131">
            <v>22389776</v>
          </cell>
          <cell r="P5131">
            <v>22389776</v>
          </cell>
          <cell r="Q5131">
            <v>22389776</v>
          </cell>
        </row>
        <row r="5132">
          <cell r="J5132">
            <v>22389776</v>
          </cell>
          <cell r="O5132">
            <v>22389776</v>
          </cell>
          <cell r="P5132">
            <v>22389776</v>
          </cell>
          <cell r="Q5132">
            <v>22389776</v>
          </cell>
        </row>
        <row r="5133">
          <cell r="J5133">
            <v>22389776</v>
          </cell>
          <cell r="O5133">
            <v>22389776</v>
          </cell>
          <cell r="P5133">
            <v>22389776</v>
          </cell>
          <cell r="Q5133">
            <v>22389776</v>
          </cell>
        </row>
        <row r="5134">
          <cell r="J5134">
            <v>22389776</v>
          </cell>
          <cell r="O5134">
            <v>22389776</v>
          </cell>
          <cell r="P5134">
            <v>22389776</v>
          </cell>
          <cell r="Q5134">
            <v>22389776</v>
          </cell>
        </row>
        <row r="5135">
          <cell r="J5135">
            <v>22389776</v>
          </cell>
          <cell r="O5135">
            <v>22389776</v>
          </cell>
          <cell r="P5135">
            <v>22389776</v>
          </cell>
          <cell r="Q5135">
            <v>22389776</v>
          </cell>
        </row>
        <row r="5136">
          <cell r="J5136">
            <v>22389776</v>
          </cell>
          <cell r="O5136">
            <v>22389776</v>
          </cell>
          <cell r="P5136">
            <v>22389776</v>
          </cell>
          <cell r="Q5136">
            <v>22389776</v>
          </cell>
        </row>
        <row r="5137">
          <cell r="J5137">
            <v>22389776</v>
          </cell>
          <cell r="O5137">
            <v>22389776</v>
          </cell>
          <cell r="P5137">
            <v>22389776</v>
          </cell>
          <cell r="Q5137">
            <v>22389776</v>
          </cell>
        </row>
        <row r="5138">
          <cell r="J5138">
            <v>22389776</v>
          </cell>
          <cell r="O5138">
            <v>22389776</v>
          </cell>
          <cell r="P5138">
            <v>22389776</v>
          </cell>
          <cell r="Q5138">
            <v>22389776</v>
          </cell>
        </row>
        <row r="5139">
          <cell r="J5139">
            <v>22389776</v>
          </cell>
          <cell r="O5139">
            <v>22389776</v>
          </cell>
          <cell r="P5139">
            <v>22389776</v>
          </cell>
          <cell r="Q5139">
            <v>22389776</v>
          </cell>
        </row>
        <row r="5140">
          <cell r="J5140">
            <v>22389776</v>
          </cell>
          <cell r="O5140">
            <v>22389776</v>
          </cell>
          <cell r="P5140">
            <v>22389776</v>
          </cell>
          <cell r="Q5140">
            <v>22389776</v>
          </cell>
        </row>
        <row r="5141">
          <cell r="J5141">
            <v>22389776</v>
          </cell>
          <cell r="O5141">
            <v>22389776</v>
          </cell>
          <cell r="P5141">
            <v>22389776</v>
          </cell>
          <cell r="Q5141">
            <v>22389776</v>
          </cell>
        </row>
        <row r="5142">
          <cell r="J5142">
            <v>22389776</v>
          </cell>
          <cell r="O5142">
            <v>22389776</v>
          </cell>
          <cell r="P5142">
            <v>22389776</v>
          </cell>
          <cell r="Q5142">
            <v>22389776</v>
          </cell>
        </row>
        <row r="5143">
          <cell r="J5143">
            <v>22389776</v>
          </cell>
          <cell r="O5143">
            <v>22389776</v>
          </cell>
          <cell r="P5143">
            <v>22389776</v>
          </cell>
          <cell r="Q5143">
            <v>22389776</v>
          </cell>
        </row>
        <row r="5144">
          <cell r="J5144">
            <v>22389776</v>
          </cell>
          <cell r="O5144">
            <v>22389776</v>
          </cell>
          <cell r="P5144">
            <v>22389776</v>
          </cell>
          <cell r="Q5144">
            <v>22389776</v>
          </cell>
        </row>
        <row r="5145">
          <cell r="J5145">
            <v>22389776</v>
          </cell>
          <cell r="O5145">
            <v>22389776</v>
          </cell>
          <cell r="P5145">
            <v>22389776</v>
          </cell>
          <cell r="Q5145">
            <v>22389776</v>
          </cell>
        </row>
        <row r="5146">
          <cell r="J5146">
            <v>22389776</v>
          </cell>
          <cell r="O5146">
            <v>22389776</v>
          </cell>
          <cell r="P5146">
            <v>22389776</v>
          </cell>
          <cell r="Q5146">
            <v>22389776</v>
          </cell>
        </row>
        <row r="5147">
          <cell r="J5147">
            <v>22389776</v>
          </cell>
          <cell r="O5147">
            <v>22389776</v>
          </cell>
          <cell r="P5147">
            <v>22389776</v>
          </cell>
          <cell r="Q5147">
            <v>22389776</v>
          </cell>
        </row>
        <row r="5148">
          <cell r="J5148">
            <v>22389776</v>
          </cell>
          <cell r="O5148">
            <v>22389776</v>
          </cell>
          <cell r="P5148">
            <v>22389776</v>
          </cell>
          <cell r="Q5148">
            <v>22389776</v>
          </cell>
        </row>
        <row r="5149">
          <cell r="J5149">
            <v>22389776</v>
          </cell>
          <cell r="O5149">
            <v>22389776</v>
          </cell>
          <cell r="P5149">
            <v>22389776</v>
          </cell>
          <cell r="Q5149">
            <v>22389776</v>
          </cell>
        </row>
        <row r="5150">
          <cell r="J5150">
            <v>22389776</v>
          </cell>
          <cell r="O5150">
            <v>22389776</v>
          </cell>
          <cell r="P5150">
            <v>22389776</v>
          </cell>
          <cell r="Q5150">
            <v>22389776</v>
          </cell>
        </row>
        <row r="5151">
          <cell r="J5151">
            <v>22389776</v>
          </cell>
          <cell r="O5151">
            <v>22389776</v>
          </cell>
          <cell r="P5151">
            <v>22389776</v>
          </cell>
          <cell r="Q5151">
            <v>22389776</v>
          </cell>
        </row>
        <row r="5152">
          <cell r="J5152">
            <v>22389776</v>
          </cell>
          <cell r="O5152">
            <v>22389776</v>
          </cell>
          <cell r="P5152">
            <v>22389776</v>
          </cell>
          <cell r="Q5152">
            <v>22389776</v>
          </cell>
        </row>
        <row r="5153">
          <cell r="J5153">
            <v>22389776</v>
          </cell>
          <cell r="O5153">
            <v>22389776</v>
          </cell>
          <cell r="P5153">
            <v>22389776</v>
          </cell>
          <cell r="Q5153">
            <v>22389776</v>
          </cell>
        </row>
        <row r="5154">
          <cell r="J5154">
            <v>22389776</v>
          </cell>
          <cell r="O5154">
            <v>22389776</v>
          </cell>
          <cell r="P5154">
            <v>22389776</v>
          </cell>
          <cell r="Q5154">
            <v>22389776</v>
          </cell>
        </row>
        <row r="5155">
          <cell r="J5155">
            <v>22389776</v>
          </cell>
          <cell r="O5155">
            <v>22389776</v>
          </cell>
          <cell r="P5155">
            <v>22389776</v>
          </cell>
          <cell r="Q5155">
            <v>22389776</v>
          </cell>
        </row>
        <row r="5156">
          <cell r="J5156">
            <v>22389776</v>
          </cell>
          <cell r="O5156">
            <v>22389776</v>
          </cell>
          <cell r="P5156">
            <v>22389776</v>
          </cell>
          <cell r="Q5156">
            <v>22389776</v>
          </cell>
        </row>
        <row r="5157">
          <cell r="J5157">
            <v>22389776</v>
          </cell>
          <cell r="O5157">
            <v>22389776</v>
          </cell>
          <cell r="P5157">
            <v>22389776</v>
          </cell>
          <cell r="Q5157">
            <v>22389776</v>
          </cell>
        </row>
        <row r="5158">
          <cell r="J5158">
            <v>22389776</v>
          </cell>
          <cell r="O5158">
            <v>22389776</v>
          </cell>
          <cell r="P5158">
            <v>22389776</v>
          </cell>
          <cell r="Q5158">
            <v>22389776</v>
          </cell>
        </row>
        <row r="5159">
          <cell r="J5159">
            <v>22389776</v>
          </cell>
          <cell r="O5159">
            <v>22389776</v>
          </cell>
          <cell r="P5159">
            <v>22389776</v>
          </cell>
          <cell r="Q5159">
            <v>22389776</v>
          </cell>
        </row>
        <row r="5160">
          <cell r="J5160">
            <v>22389776</v>
          </cell>
          <cell r="O5160">
            <v>22389776</v>
          </cell>
          <cell r="P5160">
            <v>22389776</v>
          </cell>
          <cell r="Q5160">
            <v>22389776</v>
          </cell>
        </row>
        <row r="5161">
          <cell r="J5161">
            <v>22389776</v>
          </cell>
          <cell r="O5161">
            <v>22389776</v>
          </cell>
          <cell r="P5161">
            <v>22389776</v>
          </cell>
          <cell r="Q5161">
            <v>22389776</v>
          </cell>
        </row>
        <row r="5162">
          <cell r="J5162">
            <v>22389776</v>
          </cell>
          <cell r="O5162">
            <v>22389776</v>
          </cell>
          <cell r="P5162">
            <v>22389776</v>
          </cell>
          <cell r="Q5162">
            <v>22389776</v>
          </cell>
        </row>
        <row r="5163">
          <cell r="J5163">
            <v>22389776</v>
          </cell>
          <cell r="O5163">
            <v>22389776</v>
          </cell>
          <cell r="P5163">
            <v>22389776</v>
          </cell>
          <cell r="Q5163">
            <v>22389776</v>
          </cell>
        </row>
        <row r="5164">
          <cell r="J5164">
            <v>22389776</v>
          </cell>
          <cell r="O5164">
            <v>22389776</v>
          </cell>
          <cell r="P5164">
            <v>22389776</v>
          </cell>
          <cell r="Q5164">
            <v>22389776</v>
          </cell>
        </row>
        <row r="5165">
          <cell r="J5165">
            <v>22389776</v>
          </cell>
          <cell r="O5165">
            <v>22389776</v>
          </cell>
          <cell r="P5165">
            <v>22389776</v>
          </cell>
          <cell r="Q5165">
            <v>22389776</v>
          </cell>
        </row>
        <row r="5166">
          <cell r="J5166">
            <v>22389776</v>
          </cell>
          <cell r="O5166">
            <v>22389776</v>
          </cell>
          <cell r="P5166">
            <v>22389776</v>
          </cell>
          <cell r="Q5166">
            <v>22389776</v>
          </cell>
        </row>
        <row r="5167">
          <cell r="J5167">
            <v>22389776</v>
          </cell>
          <cell r="O5167">
            <v>22389776</v>
          </cell>
          <cell r="P5167">
            <v>22389776</v>
          </cell>
          <cell r="Q5167">
            <v>22389776</v>
          </cell>
        </row>
        <row r="5168">
          <cell r="J5168">
            <v>22389776</v>
          </cell>
          <cell r="O5168">
            <v>22389776</v>
          </cell>
          <cell r="P5168">
            <v>22389776</v>
          </cell>
          <cell r="Q5168">
            <v>22389776</v>
          </cell>
        </row>
        <row r="5169">
          <cell r="J5169">
            <v>22389776</v>
          </cell>
          <cell r="O5169">
            <v>22389776</v>
          </cell>
          <cell r="P5169">
            <v>22389776</v>
          </cell>
          <cell r="Q5169">
            <v>22389776</v>
          </cell>
        </row>
        <row r="5170">
          <cell r="J5170">
            <v>22389776</v>
          </cell>
          <cell r="O5170">
            <v>22389776</v>
          </cell>
          <cell r="P5170">
            <v>22389776</v>
          </cell>
          <cell r="Q5170">
            <v>22389776</v>
          </cell>
        </row>
        <row r="5171">
          <cell r="J5171">
            <v>22389776</v>
          </cell>
          <cell r="O5171">
            <v>22389776</v>
          </cell>
          <cell r="P5171">
            <v>22389776</v>
          </cell>
          <cell r="Q5171">
            <v>22389776</v>
          </cell>
        </row>
        <row r="5172">
          <cell r="J5172">
            <v>22389776</v>
          </cell>
          <cell r="O5172">
            <v>22389776</v>
          </cell>
          <cell r="P5172">
            <v>22389776</v>
          </cell>
          <cell r="Q5172">
            <v>22389776</v>
          </cell>
        </row>
        <row r="5173">
          <cell r="J5173">
            <v>22389776</v>
          </cell>
          <cell r="O5173">
            <v>22389776</v>
          </cell>
          <cell r="P5173">
            <v>22389776</v>
          </cell>
          <cell r="Q5173">
            <v>22389776</v>
          </cell>
        </row>
        <row r="5174">
          <cell r="J5174">
            <v>22389776</v>
          </cell>
          <cell r="O5174">
            <v>22389776</v>
          </cell>
          <cell r="P5174">
            <v>22389776</v>
          </cell>
          <cell r="Q5174">
            <v>22389776</v>
          </cell>
        </row>
        <row r="5175">
          <cell r="J5175">
            <v>22389776</v>
          </cell>
          <cell r="O5175">
            <v>22389776</v>
          </cell>
          <cell r="P5175">
            <v>22389776</v>
          </cell>
          <cell r="Q5175">
            <v>22389776</v>
          </cell>
        </row>
        <row r="5176">
          <cell r="J5176">
            <v>22389776</v>
          </cell>
          <cell r="O5176">
            <v>22389776</v>
          </cell>
          <cell r="P5176">
            <v>22389776</v>
          </cell>
          <cell r="Q5176">
            <v>22389776</v>
          </cell>
        </row>
        <row r="5177">
          <cell r="J5177">
            <v>22389776</v>
          </cell>
          <cell r="O5177">
            <v>22389776</v>
          </cell>
          <cell r="P5177">
            <v>22389776</v>
          </cell>
          <cell r="Q5177">
            <v>22389776</v>
          </cell>
        </row>
        <row r="5178">
          <cell r="J5178">
            <v>22389776</v>
          </cell>
          <cell r="O5178">
            <v>22389776</v>
          </cell>
          <cell r="P5178">
            <v>22389776</v>
          </cell>
          <cell r="Q5178">
            <v>22389776</v>
          </cell>
        </row>
        <row r="5179">
          <cell r="J5179">
            <v>22389776</v>
          </cell>
          <cell r="O5179">
            <v>22389776</v>
          </cell>
          <cell r="P5179">
            <v>22389776</v>
          </cell>
          <cell r="Q5179">
            <v>22389776</v>
          </cell>
        </row>
        <row r="5180">
          <cell r="J5180">
            <v>22389776</v>
          </cell>
          <cell r="O5180">
            <v>22389776</v>
          </cell>
          <cell r="P5180">
            <v>22389776</v>
          </cell>
          <cell r="Q5180">
            <v>22389776</v>
          </cell>
        </row>
        <row r="5181">
          <cell r="J5181">
            <v>22389776</v>
          </cell>
          <cell r="O5181">
            <v>22389776</v>
          </cell>
          <cell r="P5181">
            <v>22389776</v>
          </cell>
          <cell r="Q5181">
            <v>22389776</v>
          </cell>
        </row>
        <row r="5182">
          <cell r="J5182">
            <v>22389776</v>
          </cell>
          <cell r="O5182">
            <v>22389776</v>
          </cell>
          <cell r="P5182">
            <v>22389776</v>
          </cell>
          <cell r="Q5182">
            <v>22389776</v>
          </cell>
        </row>
        <row r="5183">
          <cell r="J5183">
            <v>22389776</v>
          </cell>
          <cell r="O5183">
            <v>22389776</v>
          </cell>
          <cell r="P5183">
            <v>22389776</v>
          </cell>
          <cell r="Q5183">
            <v>22389776</v>
          </cell>
        </row>
        <row r="5184">
          <cell r="J5184">
            <v>22389776</v>
          </cell>
          <cell r="O5184">
            <v>22389776</v>
          </cell>
          <cell r="P5184">
            <v>22389776</v>
          </cell>
          <cell r="Q5184">
            <v>22389776</v>
          </cell>
        </row>
        <row r="5185">
          <cell r="J5185">
            <v>22389776</v>
          </cell>
          <cell r="O5185">
            <v>22389776</v>
          </cell>
          <cell r="P5185">
            <v>22389776</v>
          </cell>
          <cell r="Q5185">
            <v>22389776</v>
          </cell>
        </row>
        <row r="5186">
          <cell r="J5186">
            <v>22389776</v>
          </cell>
          <cell r="O5186">
            <v>22389776</v>
          </cell>
          <cell r="P5186">
            <v>22389776</v>
          </cell>
          <cell r="Q5186">
            <v>22389776</v>
          </cell>
        </row>
        <row r="5187">
          <cell r="J5187">
            <v>22389776</v>
          </cell>
          <cell r="O5187">
            <v>22389776</v>
          </cell>
          <cell r="P5187">
            <v>22389776</v>
          </cell>
          <cell r="Q5187">
            <v>22389776</v>
          </cell>
        </row>
        <row r="5188">
          <cell r="J5188">
            <v>22389776</v>
          </cell>
          <cell r="O5188">
            <v>22389776</v>
          </cell>
          <cell r="P5188">
            <v>22389776</v>
          </cell>
          <cell r="Q5188">
            <v>22389776</v>
          </cell>
        </row>
        <row r="5189">
          <cell r="J5189">
            <v>22389776</v>
          </cell>
          <cell r="O5189">
            <v>22389776</v>
          </cell>
          <cell r="P5189">
            <v>22389776</v>
          </cell>
          <cell r="Q5189">
            <v>22389776</v>
          </cell>
        </row>
        <row r="5190">
          <cell r="J5190">
            <v>22389776</v>
          </cell>
          <cell r="O5190">
            <v>22389776</v>
          </cell>
          <cell r="P5190">
            <v>22389776</v>
          </cell>
          <cell r="Q5190">
            <v>22389776</v>
          </cell>
        </row>
        <row r="5191">
          <cell r="J5191">
            <v>22389776</v>
          </cell>
          <cell r="O5191">
            <v>22389776</v>
          </cell>
          <cell r="P5191">
            <v>22389776</v>
          </cell>
          <cell r="Q5191">
            <v>22389776</v>
          </cell>
        </row>
        <row r="5192">
          <cell r="J5192">
            <v>22389776</v>
          </cell>
          <cell r="O5192">
            <v>22389776</v>
          </cell>
          <cell r="P5192">
            <v>22389776</v>
          </cell>
          <cell r="Q5192">
            <v>22389776</v>
          </cell>
        </row>
        <row r="5193">
          <cell r="J5193">
            <v>22389776</v>
          </cell>
          <cell r="O5193">
            <v>22389776</v>
          </cell>
          <cell r="P5193">
            <v>22389776</v>
          </cell>
          <cell r="Q5193">
            <v>22389776</v>
          </cell>
        </row>
        <row r="5194">
          <cell r="J5194">
            <v>22389776</v>
          </cell>
          <cell r="O5194">
            <v>22389776</v>
          </cell>
          <cell r="P5194">
            <v>22389776</v>
          </cell>
          <cell r="Q5194">
            <v>22389776</v>
          </cell>
        </row>
        <row r="5195">
          <cell r="J5195">
            <v>22389776</v>
          </cell>
          <cell r="O5195">
            <v>22389776</v>
          </cell>
          <cell r="P5195">
            <v>22389776</v>
          </cell>
          <cell r="Q5195">
            <v>22389776</v>
          </cell>
        </row>
        <row r="5196">
          <cell r="J5196">
            <v>22389776</v>
          </cell>
          <cell r="O5196">
            <v>22389776</v>
          </cell>
          <cell r="P5196">
            <v>22389776</v>
          </cell>
          <cell r="Q5196">
            <v>22389776</v>
          </cell>
        </row>
        <row r="5197">
          <cell r="J5197">
            <v>22389776</v>
          </cell>
          <cell r="O5197">
            <v>22389776</v>
          </cell>
          <cell r="P5197">
            <v>22389776</v>
          </cell>
          <cell r="Q5197">
            <v>22389776</v>
          </cell>
        </row>
        <row r="5198">
          <cell r="J5198">
            <v>22389776</v>
          </cell>
          <cell r="O5198">
            <v>22389776</v>
          </cell>
          <cell r="P5198">
            <v>22389776</v>
          </cell>
          <cell r="Q5198">
            <v>22389776</v>
          </cell>
        </row>
        <row r="5199">
          <cell r="J5199">
            <v>22389776</v>
          </cell>
          <cell r="O5199">
            <v>22389776</v>
          </cell>
          <cell r="P5199">
            <v>22389776</v>
          </cell>
          <cell r="Q5199">
            <v>22389776</v>
          </cell>
        </row>
        <row r="5200">
          <cell r="J5200">
            <v>22389776</v>
          </cell>
          <cell r="O5200">
            <v>22389776</v>
          </cell>
          <cell r="P5200">
            <v>22389776</v>
          </cell>
          <cell r="Q5200">
            <v>22389776</v>
          </cell>
        </row>
        <row r="5201">
          <cell r="J5201">
            <v>22389776</v>
          </cell>
          <cell r="O5201">
            <v>22389776</v>
          </cell>
          <cell r="P5201">
            <v>22389776</v>
          </cell>
          <cell r="Q5201">
            <v>22389776</v>
          </cell>
        </row>
        <row r="5202">
          <cell r="J5202">
            <v>22389776</v>
          </cell>
          <cell r="O5202">
            <v>22389776</v>
          </cell>
          <cell r="P5202">
            <v>22389776</v>
          </cell>
          <cell r="Q5202">
            <v>22389776</v>
          </cell>
        </row>
        <row r="5203">
          <cell r="J5203">
            <v>22389776</v>
          </cell>
          <cell r="O5203">
            <v>22389776</v>
          </cell>
          <cell r="P5203">
            <v>22389776</v>
          </cell>
          <cell r="Q5203">
            <v>22389776</v>
          </cell>
        </row>
        <row r="5204">
          <cell r="J5204">
            <v>22389776</v>
          </cell>
          <cell r="O5204">
            <v>22389776</v>
          </cell>
          <cell r="P5204">
            <v>22389776</v>
          </cell>
          <cell r="Q5204">
            <v>22389776</v>
          </cell>
        </row>
        <row r="5205">
          <cell r="J5205">
            <v>22389776</v>
          </cell>
          <cell r="O5205">
            <v>22389776</v>
          </cell>
          <cell r="P5205">
            <v>22389776</v>
          </cell>
          <cell r="Q5205">
            <v>22389776</v>
          </cell>
        </row>
        <row r="5206">
          <cell r="J5206">
            <v>22389776</v>
          </cell>
          <cell r="O5206">
            <v>22389776</v>
          </cell>
          <cell r="P5206">
            <v>22389776</v>
          </cell>
          <cell r="Q5206">
            <v>22389776</v>
          </cell>
        </row>
        <row r="5207">
          <cell r="J5207">
            <v>22389776</v>
          </cell>
          <cell r="O5207">
            <v>22389776</v>
          </cell>
          <cell r="P5207">
            <v>22389776</v>
          </cell>
          <cell r="Q5207">
            <v>22389776</v>
          </cell>
        </row>
        <row r="5208">
          <cell r="J5208">
            <v>22389776</v>
          </cell>
          <cell r="O5208">
            <v>22389776</v>
          </cell>
          <cell r="P5208">
            <v>22389776</v>
          </cell>
          <cell r="Q5208">
            <v>22389776</v>
          </cell>
        </row>
        <row r="5209">
          <cell r="J5209">
            <v>22389776</v>
          </cell>
          <cell r="O5209">
            <v>22389776</v>
          </cell>
          <cell r="P5209">
            <v>22389776</v>
          </cell>
          <cell r="Q5209">
            <v>22389776</v>
          </cell>
        </row>
        <row r="5210">
          <cell r="J5210">
            <v>22389776</v>
          </cell>
          <cell r="O5210">
            <v>22389776</v>
          </cell>
          <cell r="P5210">
            <v>22389776</v>
          </cell>
          <cell r="Q5210">
            <v>22389776</v>
          </cell>
        </row>
        <row r="5211">
          <cell r="J5211">
            <v>22389776</v>
          </cell>
          <cell r="O5211">
            <v>22389776</v>
          </cell>
          <cell r="P5211">
            <v>22389776</v>
          </cell>
          <cell r="Q5211">
            <v>22389776</v>
          </cell>
        </row>
        <row r="5212">
          <cell r="J5212">
            <v>22389776</v>
          </cell>
          <cell r="O5212">
            <v>22389776</v>
          </cell>
          <cell r="P5212">
            <v>22389776</v>
          </cell>
          <cell r="Q5212">
            <v>22389776</v>
          </cell>
        </row>
        <row r="5213">
          <cell r="J5213">
            <v>22389776</v>
          </cell>
          <cell r="O5213">
            <v>22389776</v>
          </cell>
          <cell r="P5213">
            <v>22389776</v>
          </cell>
          <cell r="Q5213">
            <v>22389776</v>
          </cell>
        </row>
        <row r="5214">
          <cell r="J5214">
            <v>22389776</v>
          </cell>
          <cell r="O5214">
            <v>22389776</v>
          </cell>
          <cell r="P5214">
            <v>22389776</v>
          </cell>
          <cell r="Q5214">
            <v>22389776</v>
          </cell>
        </row>
        <row r="5215">
          <cell r="J5215">
            <v>22389776</v>
          </cell>
          <cell r="O5215">
            <v>22389776</v>
          </cell>
          <cell r="P5215">
            <v>22389776</v>
          </cell>
          <cell r="Q5215">
            <v>22389776</v>
          </cell>
        </row>
        <row r="5216">
          <cell r="J5216">
            <v>22389776</v>
          </cell>
          <cell r="O5216">
            <v>22389776</v>
          </cell>
          <cell r="P5216">
            <v>22389776</v>
          </cell>
          <cell r="Q5216">
            <v>22389776</v>
          </cell>
        </row>
        <row r="5217">
          <cell r="J5217">
            <v>22389776</v>
          </cell>
          <cell r="O5217">
            <v>22389776</v>
          </cell>
          <cell r="P5217">
            <v>22389776</v>
          </cell>
          <cell r="Q5217">
            <v>22389776</v>
          </cell>
        </row>
        <row r="5218">
          <cell r="J5218">
            <v>22389776</v>
          </cell>
          <cell r="O5218">
            <v>22389776</v>
          </cell>
          <cell r="P5218">
            <v>22389776</v>
          </cell>
          <cell r="Q5218">
            <v>22389776</v>
          </cell>
        </row>
        <row r="5219">
          <cell r="J5219">
            <v>22389776</v>
          </cell>
          <cell r="O5219">
            <v>22389776</v>
          </cell>
          <cell r="P5219">
            <v>22389776</v>
          </cell>
          <cell r="Q5219">
            <v>22389776</v>
          </cell>
        </row>
        <row r="5220">
          <cell r="J5220">
            <v>22389776</v>
          </cell>
          <cell r="O5220">
            <v>22389776</v>
          </cell>
          <cell r="P5220">
            <v>22389776</v>
          </cell>
          <cell r="Q5220">
            <v>22389776</v>
          </cell>
        </row>
        <row r="5221">
          <cell r="J5221">
            <v>22389776</v>
          </cell>
          <cell r="O5221">
            <v>22389776</v>
          </cell>
          <cell r="P5221">
            <v>22389776</v>
          </cell>
          <cell r="Q5221">
            <v>22389776</v>
          </cell>
        </row>
        <row r="5222">
          <cell r="J5222">
            <v>22389776</v>
          </cell>
          <cell r="O5222">
            <v>22389776</v>
          </cell>
          <cell r="P5222">
            <v>22389776</v>
          </cell>
          <cell r="Q5222">
            <v>22389776</v>
          </cell>
        </row>
        <row r="5223">
          <cell r="J5223">
            <v>22389776</v>
          </cell>
          <cell r="O5223">
            <v>22389776</v>
          </cell>
          <cell r="P5223">
            <v>22389776</v>
          </cell>
          <cell r="Q5223">
            <v>22389776</v>
          </cell>
        </row>
        <row r="5224">
          <cell r="J5224">
            <v>22389776</v>
          </cell>
          <cell r="O5224">
            <v>22389776</v>
          </cell>
          <cell r="P5224">
            <v>22389776</v>
          </cell>
          <cell r="Q5224">
            <v>22389776</v>
          </cell>
        </row>
        <row r="5225">
          <cell r="J5225">
            <v>22389776</v>
          </cell>
          <cell r="O5225">
            <v>22389776</v>
          </cell>
          <cell r="P5225">
            <v>22389776</v>
          </cell>
          <cell r="Q5225">
            <v>22389776</v>
          </cell>
        </row>
        <row r="5226">
          <cell r="J5226">
            <v>22389776</v>
          </cell>
          <cell r="O5226">
            <v>22389776</v>
          </cell>
          <cell r="P5226">
            <v>22389776</v>
          </cell>
          <cell r="Q5226">
            <v>22389776</v>
          </cell>
        </row>
        <row r="5227">
          <cell r="J5227">
            <v>22389776</v>
          </cell>
          <cell r="O5227">
            <v>22389776</v>
          </cell>
          <cell r="P5227">
            <v>22389776</v>
          </cell>
          <cell r="Q5227">
            <v>22389776</v>
          </cell>
        </row>
        <row r="5228">
          <cell r="J5228">
            <v>22389776</v>
          </cell>
          <cell r="O5228">
            <v>22389776</v>
          </cell>
          <cell r="P5228">
            <v>22389776</v>
          </cell>
          <cell r="Q5228">
            <v>22389776</v>
          </cell>
        </row>
        <row r="5229">
          <cell r="J5229">
            <v>22389776</v>
          </cell>
          <cell r="O5229">
            <v>22389776</v>
          </cell>
          <cell r="P5229">
            <v>22389776</v>
          </cell>
          <cell r="Q5229">
            <v>22389776</v>
          </cell>
        </row>
        <row r="5230">
          <cell r="J5230">
            <v>22389776</v>
          </cell>
          <cell r="O5230">
            <v>22389776</v>
          </cell>
          <cell r="P5230">
            <v>22389776</v>
          </cell>
          <cell r="Q5230">
            <v>22389776</v>
          </cell>
        </row>
        <row r="5231">
          <cell r="J5231">
            <v>22389776</v>
          </cell>
          <cell r="O5231">
            <v>22389776</v>
          </cell>
          <cell r="P5231">
            <v>22389776</v>
          </cell>
          <cell r="Q5231">
            <v>22389776</v>
          </cell>
        </row>
        <row r="5232">
          <cell r="J5232">
            <v>22389776</v>
          </cell>
          <cell r="O5232">
            <v>22389776</v>
          </cell>
          <cell r="P5232">
            <v>22389776</v>
          </cell>
          <cell r="Q5232">
            <v>22389776</v>
          </cell>
        </row>
        <row r="5233">
          <cell r="J5233">
            <v>22389776</v>
          </cell>
          <cell r="O5233">
            <v>22389776</v>
          </cell>
          <cell r="P5233">
            <v>22389776</v>
          </cell>
          <cell r="Q5233">
            <v>22389776</v>
          </cell>
        </row>
        <row r="5234">
          <cell r="J5234">
            <v>22389776</v>
          </cell>
          <cell r="O5234">
            <v>22389776</v>
          </cell>
          <cell r="P5234">
            <v>22389776</v>
          </cell>
          <cell r="Q5234">
            <v>22389776</v>
          </cell>
        </row>
        <row r="5235">
          <cell r="J5235">
            <v>22389776</v>
          </cell>
          <cell r="O5235">
            <v>22389776</v>
          </cell>
          <cell r="P5235">
            <v>22389776</v>
          </cell>
          <cell r="Q5235">
            <v>22389776</v>
          </cell>
        </row>
        <row r="5236">
          <cell r="J5236">
            <v>22389776</v>
          </cell>
          <cell r="O5236">
            <v>22389776</v>
          </cell>
          <cell r="P5236">
            <v>22389776</v>
          </cell>
          <cell r="Q5236">
            <v>22389776</v>
          </cell>
        </row>
        <row r="5237">
          <cell r="J5237">
            <v>22389776</v>
          </cell>
          <cell r="O5237">
            <v>22389776</v>
          </cell>
          <cell r="P5237">
            <v>22389776</v>
          </cell>
          <cell r="Q5237">
            <v>22389776</v>
          </cell>
        </row>
        <row r="5238">
          <cell r="J5238">
            <v>22389776</v>
          </cell>
          <cell r="O5238">
            <v>22389776</v>
          </cell>
          <cell r="P5238">
            <v>22389776</v>
          </cell>
          <cell r="Q5238">
            <v>22389776</v>
          </cell>
        </row>
        <row r="5239">
          <cell r="J5239">
            <v>22389776</v>
          </cell>
          <cell r="O5239">
            <v>22389776</v>
          </cell>
          <cell r="P5239">
            <v>22389776</v>
          </cell>
          <cell r="Q5239">
            <v>22389776</v>
          </cell>
        </row>
        <row r="5240">
          <cell r="J5240">
            <v>22389776</v>
          </cell>
          <cell r="O5240">
            <v>22389776</v>
          </cell>
          <cell r="P5240">
            <v>22389776</v>
          </cell>
          <cell r="Q5240">
            <v>22389776</v>
          </cell>
        </row>
        <row r="5241">
          <cell r="J5241">
            <v>22389776</v>
          </cell>
          <cell r="O5241">
            <v>22389776</v>
          </cell>
          <cell r="P5241">
            <v>22389776</v>
          </cell>
          <cell r="Q5241">
            <v>22389776</v>
          </cell>
        </row>
        <row r="5242">
          <cell r="J5242">
            <v>22389776</v>
          </cell>
          <cell r="O5242">
            <v>22389776</v>
          </cell>
          <cell r="P5242">
            <v>22389776</v>
          </cell>
          <cell r="Q5242">
            <v>22389776</v>
          </cell>
        </row>
        <row r="5243">
          <cell r="J5243">
            <v>22389776</v>
          </cell>
          <cell r="O5243">
            <v>22389776</v>
          </cell>
          <cell r="P5243">
            <v>22389776</v>
          </cell>
          <cell r="Q5243">
            <v>22389776</v>
          </cell>
        </row>
        <row r="5244">
          <cell r="J5244">
            <v>22389776</v>
          </cell>
          <cell r="O5244">
            <v>22389776</v>
          </cell>
          <cell r="P5244">
            <v>22389776</v>
          </cell>
          <cell r="Q5244">
            <v>22389776</v>
          </cell>
        </row>
        <row r="5245">
          <cell r="J5245">
            <v>22389776</v>
          </cell>
          <cell r="O5245">
            <v>22389776</v>
          </cell>
          <cell r="P5245">
            <v>22389776</v>
          </cell>
          <cell r="Q5245">
            <v>22389776</v>
          </cell>
        </row>
        <row r="5246">
          <cell r="J5246">
            <v>22389776</v>
          </cell>
          <cell r="O5246">
            <v>22389776</v>
          </cell>
          <cell r="P5246">
            <v>22389776</v>
          </cell>
          <cell r="Q5246">
            <v>22389776</v>
          </cell>
        </row>
        <row r="5247">
          <cell r="J5247">
            <v>22389776</v>
          </cell>
          <cell r="O5247">
            <v>22389776</v>
          </cell>
          <cell r="P5247">
            <v>22389776</v>
          </cell>
          <cell r="Q5247">
            <v>22389776</v>
          </cell>
        </row>
        <row r="5248">
          <cell r="J5248">
            <v>22389776</v>
          </cell>
          <cell r="O5248">
            <v>22389776</v>
          </cell>
          <cell r="P5248">
            <v>22389776</v>
          </cell>
          <cell r="Q5248">
            <v>22389776</v>
          </cell>
        </row>
        <row r="5249">
          <cell r="J5249">
            <v>22389776</v>
          </cell>
          <cell r="O5249">
            <v>22389776</v>
          </cell>
          <cell r="P5249">
            <v>22389776</v>
          </cell>
          <cell r="Q5249">
            <v>22389776</v>
          </cell>
        </row>
        <row r="5250">
          <cell r="J5250">
            <v>22389776</v>
          </cell>
          <cell r="O5250">
            <v>22389776</v>
          </cell>
          <cell r="P5250">
            <v>22389776</v>
          </cell>
          <cell r="Q5250">
            <v>22389776</v>
          </cell>
        </row>
        <row r="5251">
          <cell r="J5251">
            <v>22389776</v>
          </cell>
          <cell r="O5251">
            <v>22389776</v>
          </cell>
          <cell r="P5251">
            <v>22389776</v>
          </cell>
          <cell r="Q5251">
            <v>22389776</v>
          </cell>
        </row>
        <row r="5252">
          <cell r="J5252">
            <v>22389776</v>
          </cell>
          <cell r="O5252">
            <v>22389776</v>
          </cell>
          <cell r="P5252">
            <v>22389776</v>
          </cell>
          <cell r="Q5252">
            <v>22389776</v>
          </cell>
        </row>
        <row r="5253">
          <cell r="J5253">
            <v>22389776</v>
          </cell>
          <cell r="O5253">
            <v>22389776</v>
          </cell>
          <cell r="P5253">
            <v>22389776</v>
          </cell>
          <cell r="Q5253">
            <v>22389776</v>
          </cell>
        </row>
        <row r="5254">
          <cell r="J5254">
            <v>22389776</v>
          </cell>
          <cell r="O5254">
            <v>22389776</v>
          </cell>
          <cell r="P5254">
            <v>22389776</v>
          </cell>
          <cell r="Q5254">
            <v>22389776</v>
          </cell>
        </row>
        <row r="5255">
          <cell r="J5255">
            <v>22389776</v>
          </cell>
          <cell r="O5255">
            <v>22389776</v>
          </cell>
          <cell r="P5255">
            <v>22389776</v>
          </cell>
          <cell r="Q5255">
            <v>22389776</v>
          </cell>
        </row>
        <row r="5256">
          <cell r="J5256">
            <v>22389776</v>
          </cell>
          <cell r="O5256">
            <v>22389776</v>
          </cell>
          <cell r="P5256">
            <v>22389776</v>
          </cell>
          <cell r="Q5256">
            <v>22389776</v>
          </cell>
        </row>
        <row r="5257">
          <cell r="J5257">
            <v>22389776</v>
          </cell>
          <cell r="O5257">
            <v>22389776</v>
          </cell>
          <cell r="P5257">
            <v>22389776</v>
          </cell>
          <cell r="Q5257">
            <v>22389776</v>
          </cell>
        </row>
        <row r="5258">
          <cell r="J5258">
            <v>22389776</v>
          </cell>
          <cell r="O5258">
            <v>22389776</v>
          </cell>
          <cell r="P5258">
            <v>22389776</v>
          </cell>
          <cell r="Q5258">
            <v>22389776</v>
          </cell>
        </row>
        <row r="5259">
          <cell r="J5259">
            <v>22389776</v>
          </cell>
          <cell r="O5259">
            <v>22389776</v>
          </cell>
          <cell r="P5259">
            <v>22389776</v>
          </cell>
          <cell r="Q5259">
            <v>22389776</v>
          </cell>
        </row>
        <row r="5260">
          <cell r="J5260">
            <v>22389776</v>
          </cell>
          <cell r="O5260">
            <v>22389776</v>
          </cell>
          <cell r="P5260">
            <v>22389776</v>
          </cell>
          <cell r="Q5260">
            <v>22389776</v>
          </cell>
        </row>
        <row r="5261">
          <cell r="J5261">
            <v>22389776</v>
          </cell>
          <cell r="O5261">
            <v>22389776</v>
          </cell>
          <cell r="P5261">
            <v>22389776</v>
          </cell>
          <cell r="Q5261">
            <v>22389776</v>
          </cell>
        </row>
        <row r="5262">
          <cell r="J5262">
            <v>22389776</v>
          </cell>
          <cell r="O5262">
            <v>22389776</v>
          </cell>
          <cell r="P5262">
            <v>22389776</v>
          </cell>
          <cell r="Q5262">
            <v>22389776</v>
          </cell>
        </row>
        <row r="5263">
          <cell r="J5263">
            <v>22389776</v>
          </cell>
          <cell r="O5263">
            <v>22389776</v>
          </cell>
          <cell r="P5263">
            <v>22389776</v>
          </cell>
          <cell r="Q5263">
            <v>22389776</v>
          </cell>
        </row>
        <row r="5264">
          <cell r="J5264">
            <v>22389776</v>
          </cell>
          <cell r="O5264">
            <v>22389776</v>
          </cell>
          <cell r="P5264">
            <v>22389776</v>
          </cell>
          <cell r="Q5264">
            <v>22389776</v>
          </cell>
        </row>
        <row r="5265">
          <cell r="J5265">
            <v>22389776</v>
          </cell>
          <cell r="O5265">
            <v>22389776</v>
          </cell>
          <cell r="P5265">
            <v>22389776</v>
          </cell>
          <cell r="Q5265">
            <v>22389776</v>
          </cell>
        </row>
        <row r="5266">
          <cell r="J5266">
            <v>22389776</v>
          </cell>
          <cell r="O5266">
            <v>22389776</v>
          </cell>
          <cell r="P5266">
            <v>22389776</v>
          </cell>
          <cell r="Q5266">
            <v>22389776</v>
          </cell>
        </row>
        <row r="5267">
          <cell r="J5267">
            <v>22389776</v>
          </cell>
          <cell r="O5267">
            <v>22389776</v>
          </cell>
          <cell r="P5267">
            <v>22389776</v>
          </cell>
          <cell r="Q5267">
            <v>22389776</v>
          </cell>
        </row>
        <row r="5268">
          <cell r="J5268">
            <v>22389776</v>
          </cell>
          <cell r="O5268">
            <v>22389776</v>
          </cell>
          <cell r="P5268">
            <v>22389776</v>
          </cell>
          <cell r="Q5268">
            <v>22389776</v>
          </cell>
        </row>
        <row r="5269">
          <cell r="J5269">
            <v>22389776</v>
          </cell>
          <cell r="O5269">
            <v>22389776</v>
          </cell>
          <cell r="P5269">
            <v>22389776</v>
          </cell>
          <cell r="Q5269">
            <v>22389776</v>
          </cell>
        </row>
        <row r="5270">
          <cell r="J5270">
            <v>22389776</v>
          </cell>
          <cell r="O5270">
            <v>22389776</v>
          </cell>
          <cell r="P5270">
            <v>22389776</v>
          </cell>
          <cell r="Q5270">
            <v>22389776</v>
          </cell>
        </row>
        <row r="5271">
          <cell r="J5271">
            <v>22389776</v>
          </cell>
          <cell r="O5271">
            <v>22389776</v>
          </cell>
          <cell r="P5271">
            <v>22389776</v>
          </cell>
          <cell r="Q5271">
            <v>22389776</v>
          </cell>
        </row>
        <row r="5272">
          <cell r="J5272">
            <v>22389776</v>
          </cell>
          <cell r="O5272">
            <v>22389776</v>
          </cell>
          <cell r="P5272">
            <v>22389776</v>
          </cell>
          <cell r="Q5272">
            <v>22389776</v>
          </cell>
        </row>
        <row r="5273">
          <cell r="J5273">
            <v>22389776</v>
          </cell>
          <cell r="O5273">
            <v>22389776</v>
          </cell>
          <cell r="P5273">
            <v>22389776</v>
          </cell>
          <cell r="Q5273">
            <v>22389776</v>
          </cell>
        </row>
        <row r="5274">
          <cell r="J5274">
            <v>22389776</v>
          </cell>
          <cell r="O5274">
            <v>22389776</v>
          </cell>
          <cell r="P5274">
            <v>22389776</v>
          </cell>
          <cell r="Q5274">
            <v>22389776</v>
          </cell>
        </row>
        <row r="5275">
          <cell r="J5275">
            <v>22389776</v>
          </cell>
          <cell r="O5275">
            <v>22389776</v>
          </cell>
          <cell r="P5275">
            <v>22389776</v>
          </cell>
          <cell r="Q5275">
            <v>22389776</v>
          </cell>
        </row>
        <row r="5276">
          <cell r="J5276">
            <v>22389776</v>
          </cell>
          <cell r="O5276">
            <v>22389776</v>
          </cell>
          <cell r="P5276">
            <v>22389776</v>
          </cell>
          <cell r="Q5276">
            <v>22389776</v>
          </cell>
        </row>
        <row r="5277">
          <cell r="J5277">
            <v>22389776</v>
          </cell>
          <cell r="O5277">
            <v>22389776</v>
          </cell>
          <cell r="P5277">
            <v>22389776</v>
          </cell>
          <cell r="Q5277">
            <v>22389776</v>
          </cell>
        </row>
        <row r="5278">
          <cell r="J5278">
            <v>22389776</v>
          </cell>
          <cell r="O5278">
            <v>22389776</v>
          </cell>
          <cell r="P5278">
            <v>22389776</v>
          </cell>
          <cell r="Q5278">
            <v>22389776</v>
          </cell>
        </row>
        <row r="5279">
          <cell r="J5279">
            <v>22389776</v>
          </cell>
          <cell r="O5279">
            <v>22389776</v>
          </cell>
          <cell r="P5279">
            <v>22389776</v>
          </cell>
          <cell r="Q5279">
            <v>22389776</v>
          </cell>
        </row>
        <row r="5280">
          <cell r="J5280">
            <v>22389776</v>
          </cell>
          <cell r="O5280">
            <v>22389776</v>
          </cell>
          <cell r="P5280">
            <v>22389776</v>
          </cell>
          <cell r="Q5280">
            <v>22389776</v>
          </cell>
        </row>
        <row r="5281">
          <cell r="J5281">
            <v>22389776</v>
          </cell>
          <cell r="O5281">
            <v>22389776</v>
          </cell>
          <cell r="P5281">
            <v>22389776</v>
          </cell>
          <cell r="Q5281">
            <v>22389776</v>
          </cell>
        </row>
        <row r="5282">
          <cell r="J5282">
            <v>22389776</v>
          </cell>
          <cell r="O5282">
            <v>22389776</v>
          </cell>
          <cell r="P5282">
            <v>22389776</v>
          </cell>
          <cell r="Q5282">
            <v>22389776</v>
          </cell>
        </row>
        <row r="5283">
          <cell r="J5283">
            <v>22389776</v>
          </cell>
          <cell r="O5283">
            <v>22389776</v>
          </cell>
          <cell r="P5283">
            <v>22389776</v>
          </cell>
          <cell r="Q5283">
            <v>22389776</v>
          </cell>
        </row>
        <row r="5284">
          <cell r="J5284">
            <v>22389776</v>
          </cell>
          <cell r="O5284">
            <v>22389776</v>
          </cell>
          <cell r="P5284">
            <v>22389776</v>
          </cell>
          <cell r="Q5284">
            <v>22389776</v>
          </cell>
        </row>
        <row r="5285">
          <cell r="J5285">
            <v>22389776</v>
          </cell>
          <cell r="O5285">
            <v>22389776</v>
          </cell>
          <cell r="P5285">
            <v>22389776</v>
          </cell>
          <cell r="Q5285">
            <v>22389776</v>
          </cell>
        </row>
        <row r="5286">
          <cell r="J5286">
            <v>22389776</v>
          </cell>
          <cell r="O5286">
            <v>22389776</v>
          </cell>
          <cell r="P5286">
            <v>22389776</v>
          </cell>
          <cell r="Q5286">
            <v>22389776</v>
          </cell>
        </row>
        <row r="5287">
          <cell r="J5287">
            <v>22389776</v>
          </cell>
          <cell r="O5287">
            <v>22389776</v>
          </cell>
          <cell r="P5287">
            <v>22389776</v>
          </cell>
          <cell r="Q5287">
            <v>22389776</v>
          </cell>
        </row>
        <row r="5288">
          <cell r="J5288">
            <v>22389776</v>
          </cell>
          <cell r="O5288">
            <v>22389776</v>
          </cell>
          <cell r="P5288">
            <v>22389776</v>
          </cell>
          <cell r="Q5288">
            <v>22389776</v>
          </cell>
        </row>
        <row r="5289">
          <cell r="J5289">
            <v>22389776</v>
          </cell>
          <cell r="O5289">
            <v>22389776</v>
          </cell>
          <cell r="P5289">
            <v>22389776</v>
          </cell>
          <cell r="Q5289">
            <v>22389776</v>
          </cell>
        </row>
        <row r="5290">
          <cell r="J5290">
            <v>22389776</v>
          </cell>
          <cell r="O5290">
            <v>22389776</v>
          </cell>
          <cell r="P5290">
            <v>22389776</v>
          </cell>
          <cell r="Q5290">
            <v>22389776</v>
          </cell>
        </row>
        <row r="5291">
          <cell r="J5291">
            <v>22389776</v>
          </cell>
          <cell r="O5291">
            <v>22389776</v>
          </cell>
          <cell r="P5291">
            <v>22389776</v>
          </cell>
          <cell r="Q5291">
            <v>22389776</v>
          </cell>
        </row>
        <row r="5292">
          <cell r="J5292">
            <v>22389776</v>
          </cell>
          <cell r="O5292">
            <v>22389776</v>
          </cell>
          <cell r="P5292">
            <v>22389776</v>
          </cell>
          <cell r="Q5292">
            <v>22389776</v>
          </cell>
        </row>
        <row r="5293">
          <cell r="J5293">
            <v>22389776</v>
          </cell>
          <cell r="O5293">
            <v>22389776</v>
          </cell>
          <cell r="P5293">
            <v>22389776</v>
          </cell>
          <cell r="Q5293">
            <v>22389776</v>
          </cell>
        </row>
        <row r="5294">
          <cell r="J5294">
            <v>22389776</v>
          </cell>
          <cell r="O5294">
            <v>22389776</v>
          </cell>
          <cell r="P5294">
            <v>22389776</v>
          </cell>
          <cell r="Q5294">
            <v>22389776</v>
          </cell>
        </row>
        <row r="5295">
          <cell r="J5295">
            <v>22389776</v>
          </cell>
          <cell r="O5295">
            <v>22389776</v>
          </cell>
          <cell r="P5295">
            <v>22389776</v>
          </cell>
          <cell r="Q5295">
            <v>22389776</v>
          </cell>
        </row>
        <row r="5296">
          <cell r="J5296">
            <v>22389776</v>
          </cell>
          <cell r="O5296">
            <v>22389776</v>
          </cell>
          <cell r="P5296">
            <v>22389776</v>
          </cell>
          <cell r="Q5296">
            <v>22389776</v>
          </cell>
        </row>
        <row r="5297">
          <cell r="J5297">
            <v>22389776</v>
          </cell>
          <cell r="O5297">
            <v>22389776</v>
          </cell>
          <cell r="P5297">
            <v>22389776</v>
          </cell>
          <cell r="Q5297">
            <v>22389776</v>
          </cell>
        </row>
        <row r="5298">
          <cell r="J5298">
            <v>22389776</v>
          </cell>
          <cell r="O5298">
            <v>22389776</v>
          </cell>
          <cell r="P5298">
            <v>22389776</v>
          </cell>
          <cell r="Q5298">
            <v>22389776</v>
          </cell>
        </row>
        <row r="5299">
          <cell r="J5299">
            <v>22389776</v>
          </cell>
          <cell r="O5299">
            <v>22389776</v>
          </cell>
          <cell r="P5299">
            <v>22389776</v>
          </cell>
          <cell r="Q5299">
            <v>22389776</v>
          </cell>
        </row>
        <row r="5300">
          <cell r="J5300">
            <v>22389776</v>
          </cell>
          <cell r="O5300">
            <v>22389776</v>
          </cell>
          <cell r="P5300">
            <v>22389776</v>
          </cell>
          <cell r="Q5300">
            <v>22389776</v>
          </cell>
        </row>
        <row r="5301">
          <cell r="J5301">
            <v>22389776</v>
          </cell>
          <cell r="O5301">
            <v>22389776</v>
          </cell>
          <cell r="P5301">
            <v>22389776</v>
          </cell>
          <cell r="Q5301">
            <v>22389776</v>
          </cell>
        </row>
        <row r="5302">
          <cell r="J5302">
            <v>22389776</v>
          </cell>
          <cell r="O5302">
            <v>22389776</v>
          </cell>
          <cell r="P5302">
            <v>22389776</v>
          </cell>
          <cell r="Q5302">
            <v>22389776</v>
          </cell>
        </row>
        <row r="5303">
          <cell r="J5303">
            <v>22389776</v>
          </cell>
          <cell r="O5303">
            <v>22389776</v>
          </cell>
          <cell r="P5303">
            <v>22389776</v>
          </cell>
          <cell r="Q5303">
            <v>22389776</v>
          </cell>
        </row>
        <row r="5304">
          <cell r="J5304">
            <v>22389776</v>
          </cell>
          <cell r="O5304">
            <v>22389776</v>
          </cell>
          <cell r="P5304">
            <v>22389776</v>
          </cell>
          <cell r="Q5304">
            <v>22389776</v>
          </cell>
        </row>
        <row r="5305">
          <cell r="J5305">
            <v>22389776</v>
          </cell>
          <cell r="O5305">
            <v>22389776</v>
          </cell>
          <cell r="P5305">
            <v>22389776</v>
          </cell>
          <cell r="Q5305">
            <v>22389776</v>
          </cell>
        </row>
        <row r="5306">
          <cell r="J5306">
            <v>22389776</v>
          </cell>
          <cell r="O5306">
            <v>22389776</v>
          </cell>
          <cell r="P5306">
            <v>22389776</v>
          </cell>
          <cell r="Q5306">
            <v>22389776</v>
          </cell>
        </row>
        <row r="5307">
          <cell r="J5307">
            <v>22389776</v>
          </cell>
          <cell r="O5307">
            <v>22389776</v>
          </cell>
          <cell r="P5307">
            <v>22389776</v>
          </cell>
          <cell r="Q5307">
            <v>22389776</v>
          </cell>
        </row>
        <row r="5308">
          <cell r="J5308">
            <v>22389776</v>
          </cell>
          <cell r="O5308">
            <v>22389776</v>
          </cell>
          <cell r="P5308">
            <v>22389776</v>
          </cell>
          <cell r="Q5308">
            <v>22389776</v>
          </cell>
        </row>
        <row r="5309">
          <cell r="J5309">
            <v>22389776</v>
          </cell>
          <cell r="O5309">
            <v>22389776</v>
          </cell>
          <cell r="P5309">
            <v>22389776</v>
          </cell>
          <cell r="Q5309">
            <v>22389776</v>
          </cell>
        </row>
        <row r="5310">
          <cell r="J5310">
            <v>22389776</v>
          </cell>
          <cell r="O5310">
            <v>22389776</v>
          </cell>
          <cell r="P5310">
            <v>22389776</v>
          </cell>
          <cell r="Q5310">
            <v>22389776</v>
          </cell>
        </row>
        <row r="5311">
          <cell r="J5311">
            <v>22389776</v>
          </cell>
          <cell r="O5311">
            <v>22389776</v>
          </cell>
          <cell r="P5311">
            <v>22389776</v>
          </cell>
          <cell r="Q5311">
            <v>22389776</v>
          </cell>
        </row>
        <row r="5312">
          <cell r="J5312">
            <v>22389776</v>
          </cell>
          <cell r="O5312">
            <v>22389776</v>
          </cell>
          <cell r="P5312">
            <v>22389776</v>
          </cell>
          <cell r="Q5312">
            <v>22389776</v>
          </cell>
        </row>
        <row r="5313">
          <cell r="J5313">
            <v>22389776</v>
          </cell>
          <cell r="O5313">
            <v>22389776</v>
          </cell>
          <cell r="P5313">
            <v>22389776</v>
          </cell>
          <cell r="Q5313">
            <v>22389776</v>
          </cell>
        </row>
        <row r="5314">
          <cell r="J5314">
            <v>22389776</v>
          </cell>
          <cell r="O5314">
            <v>22389776</v>
          </cell>
          <cell r="P5314">
            <v>22389776</v>
          </cell>
          <cell r="Q5314">
            <v>22389776</v>
          </cell>
        </row>
        <row r="5315">
          <cell r="J5315">
            <v>22389776</v>
          </cell>
          <cell r="O5315">
            <v>22389776</v>
          </cell>
          <cell r="P5315">
            <v>22389776</v>
          </cell>
          <cell r="Q5315">
            <v>22389776</v>
          </cell>
        </row>
        <row r="5316">
          <cell r="J5316">
            <v>22389776</v>
          </cell>
          <cell r="O5316">
            <v>22389776</v>
          </cell>
          <cell r="P5316">
            <v>22389776</v>
          </cell>
          <cell r="Q5316">
            <v>22389776</v>
          </cell>
        </row>
        <row r="5317">
          <cell r="J5317">
            <v>22389776</v>
          </cell>
          <cell r="O5317">
            <v>22389776</v>
          </cell>
          <cell r="P5317">
            <v>22389776</v>
          </cell>
          <cell r="Q5317">
            <v>22389776</v>
          </cell>
        </row>
        <row r="5318">
          <cell r="J5318">
            <v>22389776</v>
          </cell>
          <cell r="O5318">
            <v>22389776</v>
          </cell>
          <cell r="P5318">
            <v>22389776</v>
          </cell>
          <cell r="Q5318">
            <v>22389776</v>
          </cell>
        </row>
        <row r="5319">
          <cell r="J5319">
            <v>22389776</v>
          </cell>
          <cell r="O5319">
            <v>22389776</v>
          </cell>
          <cell r="P5319">
            <v>22389776</v>
          </cell>
          <cell r="Q5319">
            <v>22389776</v>
          </cell>
        </row>
        <row r="5320">
          <cell r="J5320">
            <v>22389776</v>
          </cell>
          <cell r="O5320">
            <v>22389776</v>
          </cell>
          <cell r="P5320">
            <v>22389776</v>
          </cell>
          <cell r="Q5320">
            <v>22389776</v>
          </cell>
        </row>
        <row r="5321">
          <cell r="J5321">
            <v>22389776</v>
          </cell>
          <cell r="O5321">
            <v>22389776</v>
          </cell>
          <cell r="P5321">
            <v>22389776</v>
          </cell>
          <cell r="Q5321">
            <v>22389776</v>
          </cell>
        </row>
        <row r="5322">
          <cell r="J5322">
            <v>22389776</v>
          </cell>
          <cell r="O5322">
            <v>22389776</v>
          </cell>
          <cell r="P5322">
            <v>22389776</v>
          </cell>
          <cell r="Q5322">
            <v>22389776</v>
          </cell>
        </row>
        <row r="5323">
          <cell r="J5323">
            <v>22389776</v>
          </cell>
          <cell r="O5323">
            <v>22389776</v>
          </cell>
          <cell r="P5323">
            <v>22389776</v>
          </cell>
          <cell r="Q5323">
            <v>22389776</v>
          </cell>
        </row>
        <row r="5324">
          <cell r="J5324">
            <v>22389776</v>
          </cell>
          <cell r="O5324">
            <v>22389776</v>
          </cell>
          <cell r="P5324">
            <v>22389776</v>
          </cell>
          <cell r="Q5324">
            <v>22389776</v>
          </cell>
        </row>
        <row r="5325">
          <cell r="J5325">
            <v>22389776</v>
          </cell>
          <cell r="O5325">
            <v>22389776</v>
          </cell>
          <cell r="P5325">
            <v>22389776</v>
          </cell>
          <cell r="Q5325">
            <v>22389776</v>
          </cell>
        </row>
        <row r="5326">
          <cell r="J5326">
            <v>22389776</v>
          </cell>
          <cell r="O5326">
            <v>22389776</v>
          </cell>
          <cell r="P5326">
            <v>22389776</v>
          </cell>
          <cell r="Q5326">
            <v>22389776</v>
          </cell>
        </row>
        <row r="5327">
          <cell r="J5327">
            <v>22389776</v>
          </cell>
          <cell r="O5327">
            <v>22389776</v>
          </cell>
          <cell r="P5327">
            <v>22389776</v>
          </cell>
          <cell r="Q5327">
            <v>22389776</v>
          </cell>
        </row>
        <row r="5328">
          <cell r="J5328">
            <v>22389776</v>
          </cell>
          <cell r="O5328">
            <v>22389776</v>
          </cell>
          <cell r="P5328">
            <v>22389776</v>
          </cell>
          <cell r="Q5328">
            <v>22389776</v>
          </cell>
        </row>
        <row r="5329">
          <cell r="J5329">
            <v>22389776</v>
          </cell>
          <cell r="O5329">
            <v>22389776</v>
          </cell>
          <cell r="P5329">
            <v>22389776</v>
          </cell>
          <cell r="Q5329">
            <v>22389776</v>
          </cell>
        </row>
        <row r="5330">
          <cell r="J5330">
            <v>22389776</v>
          </cell>
          <cell r="O5330">
            <v>22389776</v>
          </cell>
          <cell r="P5330">
            <v>22389776</v>
          </cell>
          <cell r="Q5330">
            <v>22389776</v>
          </cell>
        </row>
        <row r="5331">
          <cell r="J5331">
            <v>22389776</v>
          </cell>
          <cell r="O5331">
            <v>22389776</v>
          </cell>
          <cell r="P5331">
            <v>22389776</v>
          </cell>
          <cell r="Q5331">
            <v>22389776</v>
          </cell>
        </row>
        <row r="5332">
          <cell r="J5332">
            <v>22389776</v>
          </cell>
          <cell r="O5332">
            <v>22389776</v>
          </cell>
          <cell r="P5332">
            <v>22389776</v>
          </cell>
          <cell r="Q5332">
            <v>22389776</v>
          </cell>
        </row>
        <row r="5333">
          <cell r="J5333">
            <v>22389776</v>
          </cell>
          <cell r="O5333">
            <v>22389776</v>
          </cell>
          <cell r="P5333">
            <v>22389776</v>
          </cell>
          <cell r="Q5333">
            <v>22389776</v>
          </cell>
        </row>
        <row r="5334">
          <cell r="J5334">
            <v>22389776</v>
          </cell>
          <cell r="O5334">
            <v>22389776</v>
          </cell>
          <cell r="P5334">
            <v>22389776</v>
          </cell>
          <cell r="Q5334">
            <v>22389776</v>
          </cell>
        </row>
        <row r="5335">
          <cell r="J5335">
            <v>22389776</v>
          </cell>
          <cell r="O5335">
            <v>22389776</v>
          </cell>
          <cell r="P5335">
            <v>22389776</v>
          </cell>
          <cell r="Q5335">
            <v>22389776</v>
          </cell>
        </row>
        <row r="5336">
          <cell r="J5336">
            <v>22389776</v>
          </cell>
          <cell r="O5336">
            <v>22389776</v>
          </cell>
          <cell r="P5336">
            <v>22389776</v>
          </cell>
          <cell r="Q5336">
            <v>22389776</v>
          </cell>
        </row>
        <row r="5337">
          <cell r="J5337">
            <v>22389776</v>
          </cell>
          <cell r="O5337">
            <v>22389776</v>
          </cell>
          <cell r="P5337">
            <v>22389776</v>
          </cell>
          <cell r="Q5337">
            <v>22389776</v>
          </cell>
        </row>
        <row r="5338">
          <cell r="J5338">
            <v>22389776</v>
          </cell>
          <cell r="O5338">
            <v>22389776</v>
          </cell>
          <cell r="P5338">
            <v>22389776</v>
          </cell>
          <cell r="Q5338">
            <v>22389776</v>
          </cell>
        </row>
        <row r="5339">
          <cell r="J5339">
            <v>22389776</v>
          </cell>
          <cell r="O5339">
            <v>22389776</v>
          </cell>
          <cell r="P5339">
            <v>22389776</v>
          </cell>
          <cell r="Q5339">
            <v>22389776</v>
          </cell>
        </row>
        <row r="5340">
          <cell r="J5340">
            <v>22389776</v>
          </cell>
          <cell r="O5340">
            <v>22389776</v>
          </cell>
          <cell r="P5340">
            <v>22389776</v>
          </cell>
          <cell r="Q5340">
            <v>22389776</v>
          </cell>
        </row>
        <row r="5341">
          <cell r="J5341">
            <v>22389776</v>
          </cell>
          <cell r="O5341">
            <v>22389776</v>
          </cell>
          <cell r="P5341">
            <v>22389776</v>
          </cell>
          <cell r="Q5341">
            <v>22389776</v>
          </cell>
        </row>
        <row r="5342">
          <cell r="J5342">
            <v>22389776</v>
          </cell>
          <cell r="O5342">
            <v>22389776</v>
          </cell>
          <cell r="P5342">
            <v>22389776</v>
          </cell>
          <cell r="Q5342">
            <v>22389776</v>
          </cell>
        </row>
        <row r="5343">
          <cell r="J5343">
            <v>22389776</v>
          </cell>
          <cell r="O5343">
            <v>22389776</v>
          </cell>
          <cell r="P5343">
            <v>22389776</v>
          </cell>
          <cell r="Q5343">
            <v>22389776</v>
          </cell>
        </row>
        <row r="5344">
          <cell r="J5344">
            <v>22389776</v>
          </cell>
          <cell r="O5344">
            <v>22389776</v>
          </cell>
          <cell r="P5344">
            <v>22389776</v>
          </cell>
          <cell r="Q5344">
            <v>22389776</v>
          </cell>
        </row>
        <row r="5345">
          <cell r="J5345">
            <v>22389776</v>
          </cell>
          <cell r="O5345">
            <v>22389776</v>
          </cell>
          <cell r="P5345">
            <v>22389776</v>
          </cell>
          <cell r="Q5345">
            <v>22389776</v>
          </cell>
        </row>
        <row r="5346">
          <cell r="J5346">
            <v>22389776</v>
          </cell>
          <cell r="O5346">
            <v>22389776</v>
          </cell>
          <cell r="P5346">
            <v>22389776</v>
          </cell>
          <cell r="Q5346">
            <v>22389776</v>
          </cell>
        </row>
        <row r="5347">
          <cell r="J5347">
            <v>22389776</v>
          </cell>
          <cell r="O5347">
            <v>22389776</v>
          </cell>
          <cell r="P5347">
            <v>22389776</v>
          </cell>
          <cell r="Q5347">
            <v>22389776</v>
          </cell>
        </row>
        <row r="5348">
          <cell r="J5348">
            <v>22389776</v>
          </cell>
          <cell r="O5348">
            <v>22389776</v>
          </cell>
          <cell r="P5348">
            <v>22389776</v>
          </cell>
          <cell r="Q5348">
            <v>22389776</v>
          </cell>
        </row>
        <row r="5349">
          <cell r="J5349">
            <v>22389776</v>
          </cell>
          <cell r="O5349">
            <v>22389776</v>
          </cell>
          <cell r="P5349">
            <v>22389776</v>
          </cell>
          <cell r="Q5349">
            <v>22389776</v>
          </cell>
        </row>
        <row r="5350">
          <cell r="J5350">
            <v>22389776</v>
          </cell>
          <cell r="O5350">
            <v>22389776</v>
          </cell>
          <cell r="P5350">
            <v>22389776</v>
          </cell>
          <cell r="Q5350">
            <v>22389776</v>
          </cell>
        </row>
        <row r="5351">
          <cell r="J5351">
            <v>22389776</v>
          </cell>
          <cell r="O5351">
            <v>22389776</v>
          </cell>
          <cell r="P5351">
            <v>22389776</v>
          </cell>
          <cell r="Q5351">
            <v>22389776</v>
          </cell>
        </row>
        <row r="5352">
          <cell r="J5352">
            <v>22389776</v>
          </cell>
          <cell r="O5352">
            <v>22389776</v>
          </cell>
          <cell r="P5352">
            <v>22389776</v>
          </cell>
          <cell r="Q5352">
            <v>22389776</v>
          </cell>
        </row>
        <row r="5353">
          <cell r="J5353">
            <v>22389776</v>
          </cell>
          <cell r="O5353">
            <v>22389776</v>
          </cell>
          <cell r="P5353">
            <v>22389776</v>
          </cell>
          <cell r="Q5353">
            <v>22389776</v>
          </cell>
        </row>
        <row r="5354">
          <cell r="J5354">
            <v>22389776</v>
          </cell>
          <cell r="O5354">
            <v>22389776</v>
          </cell>
          <cell r="P5354">
            <v>22389776</v>
          </cell>
          <cell r="Q5354">
            <v>22389776</v>
          </cell>
        </row>
        <row r="5355">
          <cell r="J5355">
            <v>22389776</v>
          </cell>
          <cell r="O5355">
            <v>22389776</v>
          </cell>
          <cell r="P5355">
            <v>22389776</v>
          </cell>
          <cell r="Q5355">
            <v>22389776</v>
          </cell>
        </row>
        <row r="5356">
          <cell r="J5356">
            <v>22389776</v>
          </cell>
          <cell r="O5356">
            <v>22389776</v>
          </cell>
          <cell r="P5356">
            <v>22389776</v>
          </cell>
          <cell r="Q5356">
            <v>22389776</v>
          </cell>
        </row>
        <row r="5357">
          <cell r="J5357">
            <v>22389776</v>
          </cell>
          <cell r="O5357">
            <v>22389776</v>
          </cell>
          <cell r="P5357">
            <v>22389776</v>
          </cell>
          <cell r="Q5357">
            <v>22389776</v>
          </cell>
        </row>
        <row r="5358">
          <cell r="J5358">
            <v>22389776</v>
          </cell>
          <cell r="O5358">
            <v>22389776</v>
          </cell>
          <cell r="P5358">
            <v>22389776</v>
          </cell>
          <cell r="Q5358">
            <v>22389776</v>
          </cell>
        </row>
        <row r="5359">
          <cell r="J5359">
            <v>22389776</v>
          </cell>
          <cell r="O5359">
            <v>22389776</v>
          </cell>
          <cell r="P5359">
            <v>22389776</v>
          </cell>
          <cell r="Q5359">
            <v>22389776</v>
          </cell>
        </row>
        <row r="5360">
          <cell r="J5360">
            <v>22389776</v>
          </cell>
          <cell r="O5360">
            <v>22389776</v>
          </cell>
          <cell r="P5360">
            <v>22389776</v>
          </cell>
          <cell r="Q5360">
            <v>22389776</v>
          </cell>
        </row>
        <row r="5361">
          <cell r="J5361">
            <v>22389776</v>
          </cell>
          <cell r="O5361">
            <v>22389776</v>
          </cell>
          <cell r="P5361">
            <v>22389776</v>
          </cell>
          <cell r="Q5361">
            <v>22389776</v>
          </cell>
        </row>
        <row r="5362">
          <cell r="J5362">
            <v>22389776</v>
          </cell>
          <cell r="O5362">
            <v>22389776</v>
          </cell>
          <cell r="P5362">
            <v>22389776</v>
          </cell>
          <cell r="Q5362">
            <v>22389776</v>
          </cell>
        </row>
        <row r="5363">
          <cell r="J5363">
            <v>22389776</v>
          </cell>
          <cell r="O5363">
            <v>22389776</v>
          </cell>
          <cell r="P5363">
            <v>22389776</v>
          </cell>
          <cell r="Q5363">
            <v>22389776</v>
          </cell>
        </row>
        <row r="5364">
          <cell r="J5364">
            <v>22389776</v>
          </cell>
          <cell r="O5364">
            <v>22389776</v>
          </cell>
          <cell r="P5364">
            <v>22389776</v>
          </cell>
          <cell r="Q5364">
            <v>22389776</v>
          </cell>
        </row>
        <row r="5365">
          <cell r="J5365">
            <v>22389776</v>
          </cell>
          <cell r="O5365">
            <v>22389776</v>
          </cell>
          <cell r="P5365">
            <v>22389776</v>
          </cell>
          <cell r="Q5365">
            <v>22389776</v>
          </cell>
        </row>
        <row r="5366">
          <cell r="J5366">
            <v>22389776</v>
          </cell>
          <cell r="O5366">
            <v>22389776</v>
          </cell>
          <cell r="P5366">
            <v>22389776</v>
          </cell>
          <cell r="Q5366">
            <v>22389776</v>
          </cell>
        </row>
        <row r="5367">
          <cell r="J5367">
            <v>22389776</v>
          </cell>
          <cell r="O5367">
            <v>22389776</v>
          </cell>
          <cell r="P5367">
            <v>22389776</v>
          </cell>
          <cell r="Q5367">
            <v>22389776</v>
          </cell>
        </row>
        <row r="5368">
          <cell r="J5368">
            <v>22389776</v>
          </cell>
          <cell r="O5368">
            <v>22389776</v>
          </cell>
          <cell r="P5368">
            <v>22389776</v>
          </cell>
          <cell r="Q5368">
            <v>22389776</v>
          </cell>
        </row>
        <row r="5369">
          <cell r="J5369">
            <v>22389776</v>
          </cell>
          <cell r="O5369">
            <v>22389776</v>
          </cell>
          <cell r="P5369">
            <v>22389776</v>
          </cell>
          <cell r="Q5369">
            <v>22389776</v>
          </cell>
        </row>
        <row r="5370">
          <cell r="J5370">
            <v>22389776</v>
          </cell>
          <cell r="O5370">
            <v>22389776</v>
          </cell>
          <cell r="P5370">
            <v>22389776</v>
          </cell>
          <cell r="Q5370">
            <v>22389776</v>
          </cell>
        </row>
        <row r="5371">
          <cell r="J5371">
            <v>22389776</v>
          </cell>
          <cell r="O5371">
            <v>22389776</v>
          </cell>
          <cell r="P5371">
            <v>22389776</v>
          </cell>
          <cell r="Q5371">
            <v>22389776</v>
          </cell>
        </row>
        <row r="5372">
          <cell r="J5372">
            <v>22389776</v>
          </cell>
          <cell r="O5372">
            <v>22389776</v>
          </cell>
          <cell r="P5372">
            <v>22389776</v>
          </cell>
          <cell r="Q5372">
            <v>22389776</v>
          </cell>
        </row>
        <row r="5373">
          <cell r="J5373">
            <v>22389776</v>
          </cell>
          <cell r="O5373">
            <v>22389776</v>
          </cell>
          <cell r="P5373">
            <v>22389776</v>
          </cell>
          <cell r="Q5373">
            <v>22389776</v>
          </cell>
        </row>
        <row r="5374">
          <cell r="J5374">
            <v>22389776</v>
          </cell>
          <cell r="O5374">
            <v>22389776</v>
          </cell>
          <cell r="P5374">
            <v>22389776</v>
          </cell>
          <cell r="Q5374">
            <v>22389776</v>
          </cell>
        </row>
        <row r="5375">
          <cell r="J5375">
            <v>22389776</v>
          </cell>
          <cell r="O5375">
            <v>22389776</v>
          </cell>
          <cell r="P5375">
            <v>22389776</v>
          </cell>
          <cell r="Q5375">
            <v>22389776</v>
          </cell>
        </row>
        <row r="5376">
          <cell r="J5376">
            <v>22389776</v>
          </cell>
          <cell r="O5376">
            <v>22389776</v>
          </cell>
          <cell r="P5376">
            <v>22389776</v>
          </cell>
          <cell r="Q5376">
            <v>22389776</v>
          </cell>
        </row>
        <row r="5377">
          <cell r="J5377">
            <v>22389776</v>
          </cell>
          <cell r="O5377">
            <v>22389776</v>
          </cell>
          <cell r="P5377">
            <v>22389776</v>
          </cell>
          <cell r="Q5377">
            <v>22389776</v>
          </cell>
        </row>
        <row r="5378">
          <cell r="J5378">
            <v>22389776</v>
          </cell>
          <cell r="O5378">
            <v>22389776</v>
          </cell>
          <cell r="P5378">
            <v>22389776</v>
          </cell>
          <cell r="Q5378">
            <v>22389776</v>
          </cell>
        </row>
        <row r="5379">
          <cell r="J5379">
            <v>22389776</v>
          </cell>
          <cell r="O5379">
            <v>22389776</v>
          </cell>
          <cell r="P5379">
            <v>22389776</v>
          </cell>
          <cell r="Q5379">
            <v>22389776</v>
          </cell>
        </row>
        <row r="5380">
          <cell r="J5380">
            <v>22389776</v>
          </cell>
          <cell r="O5380">
            <v>22389776</v>
          </cell>
          <cell r="P5380">
            <v>22389776</v>
          </cell>
          <cell r="Q5380">
            <v>22389776</v>
          </cell>
        </row>
        <row r="5381">
          <cell r="J5381">
            <v>22389776</v>
          </cell>
          <cell r="O5381">
            <v>22389776</v>
          </cell>
          <cell r="P5381">
            <v>22389776</v>
          </cell>
          <cell r="Q5381">
            <v>22389776</v>
          </cell>
        </row>
        <row r="5382">
          <cell r="J5382">
            <v>22389776</v>
          </cell>
          <cell r="O5382">
            <v>22389776</v>
          </cell>
          <cell r="P5382">
            <v>22389776</v>
          </cell>
          <cell r="Q5382">
            <v>22389776</v>
          </cell>
        </row>
        <row r="5383">
          <cell r="J5383">
            <v>22389776</v>
          </cell>
          <cell r="O5383">
            <v>22389776</v>
          </cell>
          <cell r="P5383">
            <v>22389776</v>
          </cell>
          <cell r="Q5383">
            <v>22389776</v>
          </cell>
        </row>
        <row r="5384">
          <cell r="J5384">
            <v>22389776</v>
          </cell>
          <cell r="O5384">
            <v>22389776</v>
          </cell>
          <cell r="P5384">
            <v>22389776</v>
          </cell>
          <cell r="Q5384">
            <v>22389776</v>
          </cell>
        </row>
        <row r="5385">
          <cell r="J5385">
            <v>22389776</v>
          </cell>
          <cell r="O5385">
            <v>22389776</v>
          </cell>
          <cell r="P5385">
            <v>22389776</v>
          </cell>
          <cell r="Q5385">
            <v>22389776</v>
          </cell>
        </row>
        <row r="5386">
          <cell r="J5386">
            <v>22389776</v>
          </cell>
          <cell r="O5386">
            <v>22389776</v>
          </cell>
          <cell r="P5386">
            <v>22389776</v>
          </cell>
          <cell r="Q5386">
            <v>22389776</v>
          </cell>
        </row>
        <row r="5387">
          <cell r="J5387">
            <v>22389776</v>
          </cell>
          <cell r="O5387">
            <v>22389776</v>
          </cell>
          <cell r="P5387">
            <v>22389776</v>
          </cell>
          <cell r="Q5387">
            <v>22389776</v>
          </cell>
        </row>
        <row r="5388">
          <cell r="J5388">
            <v>22389776</v>
          </cell>
          <cell r="O5388">
            <v>22389776</v>
          </cell>
          <cell r="P5388">
            <v>22389776</v>
          </cell>
          <cell r="Q5388">
            <v>22389776</v>
          </cell>
        </row>
        <row r="5389">
          <cell r="J5389">
            <v>22389776</v>
          </cell>
          <cell r="O5389">
            <v>22389776</v>
          </cell>
          <cell r="P5389">
            <v>22389776</v>
          </cell>
          <cell r="Q5389">
            <v>22389776</v>
          </cell>
        </row>
        <row r="5390">
          <cell r="J5390">
            <v>22389776</v>
          </cell>
          <cell r="O5390">
            <v>22389776</v>
          </cell>
          <cell r="P5390">
            <v>22389776</v>
          </cell>
          <cell r="Q5390">
            <v>22389776</v>
          </cell>
        </row>
        <row r="5391">
          <cell r="J5391">
            <v>22389776</v>
          </cell>
          <cell r="O5391">
            <v>22389776</v>
          </cell>
          <cell r="P5391">
            <v>22389776</v>
          </cell>
          <cell r="Q5391">
            <v>22389776</v>
          </cell>
        </row>
        <row r="5392">
          <cell r="J5392">
            <v>22389776</v>
          </cell>
          <cell r="O5392">
            <v>22389776</v>
          </cell>
          <cell r="P5392">
            <v>22389776</v>
          </cell>
          <cell r="Q5392">
            <v>22389776</v>
          </cell>
        </row>
        <row r="5393">
          <cell r="J5393">
            <v>22389776</v>
          </cell>
          <cell r="O5393">
            <v>22389776</v>
          </cell>
          <cell r="P5393">
            <v>22389776</v>
          </cell>
          <cell r="Q5393">
            <v>22389776</v>
          </cell>
        </row>
        <row r="5394">
          <cell r="J5394">
            <v>22389776</v>
          </cell>
          <cell r="O5394">
            <v>22389776</v>
          </cell>
          <cell r="P5394">
            <v>22389776</v>
          </cell>
          <cell r="Q5394">
            <v>22389776</v>
          </cell>
        </row>
        <row r="5395">
          <cell r="J5395">
            <v>22389776</v>
          </cell>
          <cell r="O5395">
            <v>22389776</v>
          </cell>
          <cell r="P5395">
            <v>22389776</v>
          </cell>
          <cell r="Q5395">
            <v>22389776</v>
          </cell>
        </row>
        <row r="5396">
          <cell r="J5396">
            <v>22389776</v>
          </cell>
          <cell r="O5396">
            <v>22389776</v>
          </cell>
          <cell r="P5396">
            <v>22389776</v>
          </cell>
          <cell r="Q5396">
            <v>22389776</v>
          </cell>
        </row>
        <row r="5397">
          <cell r="J5397">
            <v>22389776</v>
          </cell>
          <cell r="O5397">
            <v>22389776</v>
          </cell>
          <cell r="P5397">
            <v>22389776</v>
          </cell>
          <cell r="Q5397">
            <v>22389776</v>
          </cell>
        </row>
        <row r="5398">
          <cell r="J5398">
            <v>22389776</v>
          </cell>
          <cell r="O5398">
            <v>22389776</v>
          </cell>
          <cell r="P5398">
            <v>22389776</v>
          </cell>
          <cell r="Q5398">
            <v>22389776</v>
          </cell>
        </row>
        <row r="5399">
          <cell r="J5399">
            <v>22389776</v>
          </cell>
          <cell r="O5399">
            <v>22389776</v>
          </cell>
          <cell r="P5399">
            <v>22389776</v>
          </cell>
          <cell r="Q5399">
            <v>22389776</v>
          </cell>
        </row>
        <row r="5400">
          <cell r="J5400">
            <v>22389776</v>
          </cell>
          <cell r="O5400">
            <v>22389776</v>
          </cell>
          <cell r="P5400">
            <v>22389776</v>
          </cell>
          <cell r="Q5400">
            <v>22389776</v>
          </cell>
        </row>
        <row r="5401">
          <cell r="J5401">
            <v>22389776</v>
          </cell>
          <cell r="O5401">
            <v>22389776</v>
          </cell>
          <cell r="P5401">
            <v>22389776</v>
          </cell>
          <cell r="Q5401">
            <v>22389776</v>
          </cell>
        </row>
        <row r="5402">
          <cell r="J5402">
            <v>22389776</v>
          </cell>
          <cell r="O5402">
            <v>22389776</v>
          </cell>
          <cell r="P5402">
            <v>22389776</v>
          </cell>
          <cell r="Q5402">
            <v>22389776</v>
          </cell>
        </row>
        <row r="5403">
          <cell r="J5403">
            <v>22389776</v>
          </cell>
          <cell r="O5403">
            <v>22389776</v>
          </cell>
          <cell r="P5403">
            <v>22389776</v>
          </cell>
          <cell r="Q5403">
            <v>22389776</v>
          </cell>
        </row>
        <row r="5404">
          <cell r="J5404">
            <v>22389776</v>
          </cell>
          <cell r="O5404">
            <v>22389776</v>
          </cell>
          <cell r="P5404">
            <v>22389776</v>
          </cell>
          <cell r="Q5404">
            <v>22389776</v>
          </cell>
        </row>
        <row r="5405">
          <cell r="J5405">
            <v>22389776</v>
          </cell>
          <cell r="O5405">
            <v>22389776</v>
          </cell>
          <cell r="P5405">
            <v>22389776</v>
          </cell>
          <cell r="Q5405">
            <v>22389776</v>
          </cell>
        </row>
        <row r="5406">
          <cell r="J5406">
            <v>22389776</v>
          </cell>
          <cell r="O5406">
            <v>22389776</v>
          </cell>
          <cell r="P5406">
            <v>22389776</v>
          </cell>
          <cell r="Q5406">
            <v>22389776</v>
          </cell>
        </row>
        <row r="5407">
          <cell r="J5407">
            <v>22389776</v>
          </cell>
          <cell r="O5407">
            <v>22389776</v>
          </cell>
          <cell r="P5407">
            <v>22389776</v>
          </cell>
          <cell r="Q5407">
            <v>22389776</v>
          </cell>
        </row>
        <row r="5408">
          <cell r="J5408">
            <v>22389776</v>
          </cell>
          <cell r="O5408">
            <v>22389776</v>
          </cell>
          <cell r="P5408">
            <v>22389776</v>
          </cell>
          <cell r="Q5408">
            <v>22389776</v>
          </cell>
        </row>
        <row r="5409">
          <cell r="J5409">
            <v>22389776</v>
          </cell>
          <cell r="O5409">
            <v>22389776</v>
          </cell>
          <cell r="P5409">
            <v>22389776</v>
          </cell>
          <cell r="Q5409">
            <v>22389776</v>
          </cell>
        </row>
        <row r="5410">
          <cell r="J5410">
            <v>22389776</v>
          </cell>
          <cell r="O5410">
            <v>22389776</v>
          </cell>
          <cell r="P5410">
            <v>22389776</v>
          </cell>
          <cell r="Q5410">
            <v>22389776</v>
          </cell>
        </row>
        <row r="5411">
          <cell r="J5411">
            <v>22389776</v>
          </cell>
          <cell r="O5411">
            <v>22389776</v>
          </cell>
          <cell r="P5411">
            <v>22389776</v>
          </cell>
          <cell r="Q5411">
            <v>22389776</v>
          </cell>
        </row>
        <row r="5412">
          <cell r="J5412">
            <v>22389776</v>
          </cell>
          <cell r="O5412">
            <v>22389776</v>
          </cell>
          <cell r="P5412">
            <v>22389776</v>
          </cell>
          <cell r="Q5412">
            <v>22389776</v>
          </cell>
        </row>
        <row r="5413">
          <cell r="J5413">
            <v>22389776</v>
          </cell>
          <cell r="O5413">
            <v>22389776</v>
          </cell>
          <cell r="P5413">
            <v>22389776</v>
          </cell>
          <cell r="Q5413">
            <v>22389776</v>
          </cell>
        </row>
        <row r="5414">
          <cell r="J5414">
            <v>22389776</v>
          </cell>
          <cell r="O5414">
            <v>22389776</v>
          </cell>
          <cell r="P5414">
            <v>22389776</v>
          </cell>
          <cell r="Q5414">
            <v>22389776</v>
          </cell>
        </row>
        <row r="5415">
          <cell r="J5415">
            <v>22389776</v>
          </cell>
          <cell r="O5415">
            <v>22389776</v>
          </cell>
          <cell r="P5415">
            <v>22389776</v>
          </cell>
          <cell r="Q5415">
            <v>22389776</v>
          </cell>
        </row>
        <row r="5416">
          <cell r="J5416">
            <v>22389776</v>
          </cell>
          <cell r="O5416">
            <v>22389776</v>
          </cell>
          <cell r="P5416">
            <v>22389776</v>
          </cell>
          <cell r="Q5416">
            <v>22389776</v>
          </cell>
        </row>
        <row r="5417">
          <cell r="J5417">
            <v>22389776</v>
          </cell>
          <cell r="O5417">
            <v>22389776</v>
          </cell>
          <cell r="P5417">
            <v>22389776</v>
          </cell>
          <cell r="Q5417">
            <v>22389776</v>
          </cell>
        </row>
        <row r="5418">
          <cell r="J5418">
            <v>22389776</v>
          </cell>
          <cell r="O5418">
            <v>22389776</v>
          </cell>
          <cell r="P5418">
            <v>22389776</v>
          </cell>
          <cell r="Q5418">
            <v>22389776</v>
          </cell>
        </row>
        <row r="5419">
          <cell r="J5419">
            <v>22389776</v>
          </cell>
          <cell r="O5419">
            <v>22389776</v>
          </cell>
          <cell r="P5419">
            <v>22389776</v>
          </cell>
          <cell r="Q5419">
            <v>22389776</v>
          </cell>
        </row>
        <row r="5420">
          <cell r="J5420">
            <v>22389776</v>
          </cell>
          <cell r="O5420">
            <v>22389776</v>
          </cell>
          <cell r="P5420">
            <v>22389776</v>
          </cell>
          <cell r="Q5420">
            <v>22389776</v>
          </cell>
        </row>
        <row r="5421">
          <cell r="J5421">
            <v>22389776</v>
          </cell>
          <cell r="O5421">
            <v>22389776</v>
          </cell>
          <cell r="P5421">
            <v>22389776</v>
          </cell>
          <cell r="Q5421">
            <v>22389776</v>
          </cell>
        </row>
        <row r="5422">
          <cell r="J5422">
            <v>22389776</v>
          </cell>
          <cell r="O5422">
            <v>22389776</v>
          </cell>
          <cell r="P5422">
            <v>22389776</v>
          </cell>
          <cell r="Q5422">
            <v>22389776</v>
          </cell>
        </row>
        <row r="5423">
          <cell r="J5423">
            <v>22389776</v>
          </cell>
          <cell r="O5423">
            <v>22389776</v>
          </cell>
          <cell r="P5423">
            <v>22389776</v>
          </cell>
          <cell r="Q5423">
            <v>22389776</v>
          </cell>
        </row>
        <row r="5424">
          <cell r="J5424">
            <v>22389776</v>
          </cell>
          <cell r="O5424">
            <v>22389776</v>
          </cell>
          <cell r="P5424">
            <v>22389776</v>
          </cell>
          <cell r="Q5424">
            <v>22389776</v>
          </cell>
        </row>
        <row r="5425">
          <cell r="J5425">
            <v>22389776</v>
          </cell>
          <cell r="O5425">
            <v>22389776</v>
          </cell>
          <cell r="P5425">
            <v>22389776</v>
          </cell>
          <cell r="Q5425">
            <v>22389776</v>
          </cell>
        </row>
        <row r="5426">
          <cell r="J5426">
            <v>22389776</v>
          </cell>
          <cell r="O5426">
            <v>22389776</v>
          </cell>
          <cell r="P5426">
            <v>22389776</v>
          </cell>
          <cell r="Q5426">
            <v>22389776</v>
          </cell>
        </row>
        <row r="5427">
          <cell r="J5427">
            <v>22389776</v>
          </cell>
          <cell r="O5427">
            <v>22389776</v>
          </cell>
          <cell r="P5427">
            <v>22389776</v>
          </cell>
          <cell r="Q5427">
            <v>22389776</v>
          </cell>
        </row>
        <row r="5428">
          <cell r="J5428">
            <v>22389776</v>
          </cell>
          <cell r="O5428">
            <v>22389776</v>
          </cell>
          <cell r="P5428">
            <v>22389776</v>
          </cell>
          <cell r="Q5428">
            <v>22389776</v>
          </cell>
        </row>
        <row r="5429">
          <cell r="J5429">
            <v>22389776</v>
          </cell>
          <cell r="O5429">
            <v>22389776</v>
          </cell>
          <cell r="P5429">
            <v>22389776</v>
          </cell>
          <cell r="Q5429">
            <v>22389776</v>
          </cell>
        </row>
        <row r="5430">
          <cell r="J5430">
            <v>22389776</v>
          </cell>
          <cell r="O5430">
            <v>22389776</v>
          </cell>
          <cell r="P5430">
            <v>22389776</v>
          </cell>
          <cell r="Q5430">
            <v>22389776</v>
          </cell>
        </row>
        <row r="5431">
          <cell r="J5431">
            <v>22389776</v>
          </cell>
          <cell r="O5431">
            <v>22389776</v>
          </cell>
          <cell r="P5431">
            <v>22389776</v>
          </cell>
          <cell r="Q5431">
            <v>22389776</v>
          </cell>
        </row>
        <row r="5432">
          <cell r="J5432">
            <v>22389776</v>
          </cell>
          <cell r="O5432">
            <v>22389776</v>
          </cell>
          <cell r="P5432">
            <v>22389776</v>
          </cell>
          <cell r="Q5432">
            <v>22389776</v>
          </cell>
        </row>
        <row r="5433">
          <cell r="J5433">
            <v>22389776</v>
          </cell>
          <cell r="O5433">
            <v>22389776</v>
          </cell>
          <cell r="P5433">
            <v>22389776</v>
          </cell>
          <cell r="Q5433">
            <v>22389776</v>
          </cell>
        </row>
        <row r="5434">
          <cell r="J5434">
            <v>22389776</v>
          </cell>
          <cell r="O5434">
            <v>22389776</v>
          </cell>
          <cell r="P5434">
            <v>22389776</v>
          </cell>
          <cell r="Q5434">
            <v>22389776</v>
          </cell>
        </row>
        <row r="5435">
          <cell r="J5435">
            <v>22389776</v>
          </cell>
          <cell r="O5435">
            <v>22389776</v>
          </cell>
          <cell r="P5435">
            <v>22389776</v>
          </cell>
          <cell r="Q5435">
            <v>22389776</v>
          </cell>
        </row>
        <row r="5436">
          <cell r="J5436">
            <v>22389776</v>
          </cell>
          <cell r="O5436">
            <v>22389776</v>
          </cell>
          <cell r="P5436">
            <v>22389776</v>
          </cell>
          <cell r="Q5436">
            <v>22389776</v>
          </cell>
        </row>
        <row r="5437">
          <cell r="J5437">
            <v>22389776</v>
          </cell>
          <cell r="O5437">
            <v>22389776</v>
          </cell>
          <cell r="P5437">
            <v>22389776</v>
          </cell>
          <cell r="Q5437">
            <v>22389776</v>
          </cell>
        </row>
        <row r="5438">
          <cell r="J5438">
            <v>22389776</v>
          </cell>
          <cell r="O5438">
            <v>22389776</v>
          </cell>
          <cell r="P5438">
            <v>22389776</v>
          </cell>
          <cell r="Q5438">
            <v>22389776</v>
          </cell>
        </row>
        <row r="5439">
          <cell r="J5439">
            <v>22389776</v>
          </cell>
          <cell r="O5439">
            <v>22389776</v>
          </cell>
          <cell r="P5439">
            <v>22389776</v>
          </cell>
          <cell r="Q5439">
            <v>22389776</v>
          </cell>
        </row>
        <row r="5440">
          <cell r="J5440">
            <v>22389776</v>
          </cell>
          <cell r="O5440">
            <v>22389776</v>
          </cell>
          <cell r="P5440">
            <v>22389776</v>
          </cell>
          <cell r="Q5440">
            <v>22389776</v>
          </cell>
        </row>
        <row r="5441">
          <cell r="J5441">
            <v>22389776</v>
          </cell>
          <cell r="O5441">
            <v>22389776</v>
          </cell>
          <cell r="P5441">
            <v>22389776</v>
          </cell>
          <cell r="Q5441">
            <v>22389776</v>
          </cell>
        </row>
        <row r="5442">
          <cell r="J5442">
            <v>22389776</v>
          </cell>
          <cell r="O5442">
            <v>22389776</v>
          </cell>
          <cell r="P5442">
            <v>22389776</v>
          </cell>
          <cell r="Q5442">
            <v>22389776</v>
          </cell>
        </row>
        <row r="5443">
          <cell r="J5443">
            <v>22389776</v>
          </cell>
          <cell r="O5443">
            <v>22389776</v>
          </cell>
          <cell r="P5443">
            <v>22389776</v>
          </cell>
          <cell r="Q5443">
            <v>22389776</v>
          </cell>
        </row>
        <row r="5444">
          <cell r="J5444">
            <v>22389776</v>
          </cell>
          <cell r="O5444">
            <v>22389776</v>
          </cell>
          <cell r="P5444">
            <v>22389776</v>
          </cell>
          <cell r="Q5444">
            <v>22389776</v>
          </cell>
        </row>
        <row r="5445">
          <cell r="J5445">
            <v>22389776</v>
          </cell>
          <cell r="O5445">
            <v>22389776</v>
          </cell>
          <cell r="P5445">
            <v>22389776</v>
          </cell>
          <cell r="Q5445">
            <v>22389776</v>
          </cell>
        </row>
        <row r="5446">
          <cell r="J5446">
            <v>22389776</v>
          </cell>
          <cell r="O5446">
            <v>22389776</v>
          </cell>
          <cell r="P5446">
            <v>22389776</v>
          </cell>
          <cell r="Q5446">
            <v>22389776</v>
          </cell>
        </row>
        <row r="5447">
          <cell r="J5447">
            <v>22389776</v>
          </cell>
          <cell r="O5447">
            <v>22389776</v>
          </cell>
          <cell r="P5447">
            <v>22389776</v>
          </cell>
          <cell r="Q5447">
            <v>22389776</v>
          </cell>
        </row>
        <row r="5448">
          <cell r="J5448">
            <v>22389776</v>
          </cell>
          <cell r="O5448">
            <v>22389776</v>
          </cell>
          <cell r="P5448">
            <v>22389776</v>
          </cell>
          <cell r="Q5448">
            <v>22389776</v>
          </cell>
        </row>
        <row r="5449">
          <cell r="J5449">
            <v>22389776</v>
          </cell>
          <cell r="O5449">
            <v>22389776</v>
          </cell>
          <cell r="P5449">
            <v>22389776</v>
          </cell>
          <cell r="Q5449">
            <v>22389776</v>
          </cell>
        </row>
        <row r="5450">
          <cell r="J5450">
            <v>22389776</v>
          </cell>
          <cell r="O5450">
            <v>22389776</v>
          </cell>
          <cell r="P5450">
            <v>22389776</v>
          </cell>
          <cell r="Q5450">
            <v>22389776</v>
          </cell>
        </row>
        <row r="5451">
          <cell r="J5451">
            <v>22389776</v>
          </cell>
          <cell r="O5451">
            <v>22389776</v>
          </cell>
          <cell r="P5451">
            <v>22389776</v>
          </cell>
          <cell r="Q5451">
            <v>22389776</v>
          </cell>
        </row>
        <row r="5452">
          <cell r="J5452">
            <v>22389776</v>
          </cell>
          <cell r="O5452">
            <v>22389776</v>
          </cell>
          <cell r="P5452">
            <v>22389776</v>
          </cell>
          <cell r="Q5452">
            <v>22389776</v>
          </cell>
        </row>
        <row r="5453">
          <cell r="J5453">
            <v>22389776</v>
          </cell>
          <cell r="O5453">
            <v>22389776</v>
          </cell>
          <cell r="P5453">
            <v>22389776</v>
          </cell>
          <cell r="Q5453">
            <v>22389776</v>
          </cell>
        </row>
        <row r="5454">
          <cell r="J5454">
            <v>22389776</v>
          </cell>
          <cell r="O5454">
            <v>22389776</v>
          </cell>
          <cell r="P5454">
            <v>22389776</v>
          </cell>
          <cell r="Q5454">
            <v>22389776</v>
          </cell>
        </row>
        <row r="5455">
          <cell r="J5455">
            <v>22389776</v>
          </cell>
          <cell r="O5455">
            <v>22389776</v>
          </cell>
          <cell r="P5455">
            <v>22389776</v>
          </cell>
          <cell r="Q5455">
            <v>22389776</v>
          </cell>
        </row>
        <row r="5456">
          <cell r="J5456">
            <v>22389776</v>
          </cell>
          <cell r="O5456">
            <v>22389776</v>
          </cell>
          <cell r="P5456">
            <v>22389776</v>
          </cell>
          <cell r="Q5456">
            <v>22389776</v>
          </cell>
        </row>
        <row r="5457">
          <cell r="J5457">
            <v>22389776</v>
          </cell>
          <cell r="O5457">
            <v>22389776</v>
          </cell>
          <cell r="P5457">
            <v>22389776</v>
          </cell>
          <cell r="Q5457">
            <v>22389776</v>
          </cell>
        </row>
        <row r="5458">
          <cell r="J5458">
            <v>22389776</v>
          </cell>
          <cell r="O5458">
            <v>22389776</v>
          </cell>
          <cell r="P5458">
            <v>22389776</v>
          </cell>
          <cell r="Q5458">
            <v>22389776</v>
          </cell>
        </row>
        <row r="5459">
          <cell r="J5459">
            <v>22389776</v>
          </cell>
          <cell r="O5459">
            <v>22389776</v>
          </cell>
          <cell r="P5459">
            <v>22389776</v>
          </cell>
          <cell r="Q5459">
            <v>22389776</v>
          </cell>
        </row>
        <row r="5460">
          <cell r="J5460">
            <v>22389776</v>
          </cell>
          <cell r="O5460">
            <v>22389776</v>
          </cell>
          <cell r="P5460">
            <v>22389776</v>
          </cell>
          <cell r="Q5460">
            <v>22389776</v>
          </cell>
        </row>
        <row r="5461">
          <cell r="J5461">
            <v>22389776</v>
          </cell>
          <cell r="O5461">
            <v>22389776</v>
          </cell>
          <cell r="P5461">
            <v>22389776</v>
          </cell>
          <cell r="Q5461">
            <v>22389776</v>
          </cell>
        </row>
        <row r="5462">
          <cell r="J5462">
            <v>22389776</v>
          </cell>
          <cell r="O5462">
            <v>22389776</v>
          </cell>
          <cell r="P5462">
            <v>22389776</v>
          </cell>
          <cell r="Q5462">
            <v>22389776</v>
          </cell>
        </row>
        <row r="5463">
          <cell r="J5463">
            <v>22389776</v>
          </cell>
          <cell r="O5463">
            <v>22389776</v>
          </cell>
          <cell r="P5463">
            <v>22389776</v>
          </cell>
          <cell r="Q5463">
            <v>22389776</v>
          </cell>
        </row>
        <row r="5464">
          <cell r="J5464">
            <v>22389776</v>
          </cell>
          <cell r="O5464">
            <v>22389776</v>
          </cell>
          <cell r="P5464">
            <v>22389776</v>
          </cell>
          <cell r="Q5464">
            <v>22389776</v>
          </cell>
        </row>
        <row r="5465">
          <cell r="J5465">
            <v>22389776</v>
          </cell>
          <cell r="O5465">
            <v>22389776</v>
          </cell>
          <cell r="P5465">
            <v>22389776</v>
          </cell>
          <cell r="Q5465">
            <v>22389776</v>
          </cell>
        </row>
        <row r="5466">
          <cell r="J5466">
            <v>22389776</v>
          </cell>
          <cell r="O5466">
            <v>22389776</v>
          </cell>
          <cell r="P5466">
            <v>22389776</v>
          </cell>
          <cell r="Q5466">
            <v>22389776</v>
          </cell>
        </row>
        <row r="5467">
          <cell r="J5467">
            <v>22389776</v>
          </cell>
          <cell r="O5467">
            <v>22389776</v>
          </cell>
          <cell r="P5467">
            <v>22389776</v>
          </cell>
          <cell r="Q5467">
            <v>22389776</v>
          </cell>
        </row>
        <row r="5468">
          <cell r="J5468">
            <v>22389776</v>
          </cell>
          <cell r="O5468">
            <v>22389776</v>
          </cell>
          <cell r="P5468">
            <v>22389776</v>
          </cell>
          <cell r="Q5468">
            <v>22389776</v>
          </cell>
        </row>
        <row r="5469">
          <cell r="J5469">
            <v>22389776</v>
          </cell>
          <cell r="O5469">
            <v>22389776</v>
          </cell>
          <cell r="P5469">
            <v>22389776</v>
          </cell>
          <cell r="Q5469">
            <v>22389776</v>
          </cell>
        </row>
        <row r="5470">
          <cell r="J5470">
            <v>22389776</v>
          </cell>
          <cell r="O5470">
            <v>22389776</v>
          </cell>
          <cell r="P5470">
            <v>22389776</v>
          </cell>
          <cell r="Q5470">
            <v>22389776</v>
          </cell>
        </row>
        <row r="5471">
          <cell r="J5471">
            <v>22389776</v>
          </cell>
          <cell r="O5471">
            <v>22389776</v>
          </cell>
          <cell r="P5471">
            <v>22389776</v>
          </cell>
          <cell r="Q5471">
            <v>22389776</v>
          </cell>
        </row>
        <row r="5472">
          <cell r="J5472">
            <v>22389776</v>
          </cell>
          <cell r="O5472">
            <v>22389776</v>
          </cell>
          <cell r="P5472">
            <v>22389776</v>
          </cell>
          <cell r="Q5472">
            <v>22389776</v>
          </cell>
        </row>
        <row r="5473">
          <cell r="J5473">
            <v>22389776</v>
          </cell>
          <cell r="O5473">
            <v>22389776</v>
          </cell>
          <cell r="P5473">
            <v>22389776</v>
          </cell>
          <cell r="Q5473">
            <v>22389776</v>
          </cell>
        </row>
        <row r="5474">
          <cell r="J5474">
            <v>22389776</v>
          </cell>
          <cell r="O5474">
            <v>22389776</v>
          </cell>
          <cell r="P5474">
            <v>22389776</v>
          </cell>
          <cell r="Q5474">
            <v>22389776</v>
          </cell>
        </row>
        <row r="5475">
          <cell r="J5475">
            <v>22389776</v>
          </cell>
          <cell r="O5475">
            <v>22389776</v>
          </cell>
          <cell r="P5475">
            <v>22389776</v>
          </cell>
          <cell r="Q5475">
            <v>22389776</v>
          </cell>
        </row>
        <row r="5476">
          <cell r="J5476">
            <v>22389776</v>
          </cell>
          <cell r="O5476">
            <v>22389776</v>
          </cell>
          <cell r="P5476">
            <v>22389776</v>
          </cell>
          <cell r="Q5476">
            <v>22389776</v>
          </cell>
        </row>
        <row r="5477">
          <cell r="J5477">
            <v>22389776</v>
          </cell>
          <cell r="O5477">
            <v>22389776</v>
          </cell>
          <cell r="P5477">
            <v>22389776</v>
          </cell>
          <cell r="Q5477">
            <v>22389776</v>
          </cell>
        </row>
        <row r="5478">
          <cell r="J5478">
            <v>22389776</v>
          </cell>
          <cell r="O5478">
            <v>22389776</v>
          </cell>
          <cell r="P5478">
            <v>22389776</v>
          </cell>
          <cell r="Q5478">
            <v>22389776</v>
          </cell>
        </row>
        <row r="5479">
          <cell r="J5479">
            <v>22389776</v>
          </cell>
          <cell r="O5479">
            <v>22389776</v>
          </cell>
          <cell r="P5479">
            <v>22389776</v>
          </cell>
          <cell r="Q5479">
            <v>22389776</v>
          </cell>
        </row>
        <row r="5480">
          <cell r="J5480">
            <v>22389776</v>
          </cell>
          <cell r="O5480">
            <v>22389776</v>
          </cell>
          <cell r="P5480">
            <v>22389776</v>
          </cell>
          <cell r="Q5480">
            <v>22389776</v>
          </cell>
        </row>
        <row r="5481">
          <cell r="J5481">
            <v>22389776</v>
          </cell>
          <cell r="O5481">
            <v>22389776</v>
          </cell>
          <cell r="P5481">
            <v>22389776</v>
          </cell>
          <cell r="Q5481">
            <v>22389776</v>
          </cell>
        </row>
        <row r="5482">
          <cell r="J5482">
            <v>22389776</v>
          </cell>
          <cell r="O5482">
            <v>22389776</v>
          </cell>
          <cell r="P5482">
            <v>22389776</v>
          </cell>
          <cell r="Q5482">
            <v>22389776</v>
          </cell>
        </row>
        <row r="5483">
          <cell r="J5483">
            <v>22389776</v>
          </cell>
          <cell r="O5483">
            <v>22389776</v>
          </cell>
          <cell r="P5483">
            <v>22389776</v>
          </cell>
          <cell r="Q5483">
            <v>22389776</v>
          </cell>
        </row>
        <row r="5484">
          <cell r="J5484">
            <v>22389776</v>
          </cell>
          <cell r="O5484">
            <v>22389776</v>
          </cell>
          <cell r="P5484">
            <v>22389776</v>
          </cell>
          <cell r="Q5484">
            <v>22389776</v>
          </cell>
        </row>
        <row r="5485">
          <cell r="J5485">
            <v>22389776</v>
          </cell>
          <cell r="O5485">
            <v>22389776</v>
          </cell>
          <cell r="P5485">
            <v>22389776</v>
          </cell>
          <cell r="Q5485">
            <v>22389776</v>
          </cell>
        </row>
        <row r="5486">
          <cell r="J5486">
            <v>22389776</v>
          </cell>
          <cell r="O5486">
            <v>22389776</v>
          </cell>
          <cell r="P5486">
            <v>22389776</v>
          </cell>
          <cell r="Q5486">
            <v>22389776</v>
          </cell>
        </row>
        <row r="5487">
          <cell r="J5487">
            <v>22389776</v>
          </cell>
          <cell r="O5487">
            <v>22389776</v>
          </cell>
          <cell r="P5487">
            <v>22389776</v>
          </cell>
          <cell r="Q5487">
            <v>22389776</v>
          </cell>
        </row>
        <row r="5488">
          <cell r="J5488">
            <v>22389776</v>
          </cell>
          <cell r="O5488">
            <v>22389776</v>
          </cell>
          <cell r="P5488">
            <v>22389776</v>
          </cell>
          <cell r="Q5488">
            <v>22389776</v>
          </cell>
        </row>
        <row r="5489">
          <cell r="J5489">
            <v>22389776</v>
          </cell>
          <cell r="O5489">
            <v>22389776</v>
          </cell>
          <cell r="P5489">
            <v>22389776</v>
          </cell>
          <cell r="Q5489">
            <v>22389776</v>
          </cell>
        </row>
        <row r="5490">
          <cell r="J5490">
            <v>22389776</v>
          </cell>
          <cell r="O5490">
            <v>22389776</v>
          </cell>
          <cell r="P5490">
            <v>22389776</v>
          </cell>
          <cell r="Q5490">
            <v>22389776</v>
          </cell>
        </row>
        <row r="5491">
          <cell r="J5491">
            <v>22389776</v>
          </cell>
          <cell r="O5491">
            <v>22389776</v>
          </cell>
          <cell r="P5491">
            <v>22389776</v>
          </cell>
          <cell r="Q5491">
            <v>22389776</v>
          </cell>
        </row>
        <row r="5492">
          <cell r="J5492">
            <v>22389776</v>
          </cell>
          <cell r="O5492">
            <v>22389776</v>
          </cell>
          <cell r="P5492">
            <v>22389776</v>
          </cell>
          <cell r="Q5492">
            <v>22389776</v>
          </cell>
        </row>
        <row r="5493">
          <cell r="J5493">
            <v>22389776</v>
          </cell>
          <cell r="O5493">
            <v>22389776</v>
          </cell>
          <cell r="P5493">
            <v>22389776</v>
          </cell>
          <cell r="Q5493">
            <v>22389776</v>
          </cell>
        </row>
        <row r="5494">
          <cell r="J5494">
            <v>22389776</v>
          </cell>
          <cell r="O5494">
            <v>22389776</v>
          </cell>
          <cell r="P5494">
            <v>22389776</v>
          </cell>
          <cell r="Q5494">
            <v>22389776</v>
          </cell>
        </row>
        <row r="5495">
          <cell r="J5495">
            <v>22389776</v>
          </cell>
          <cell r="O5495">
            <v>22389776</v>
          </cell>
          <cell r="P5495">
            <v>22389776</v>
          </cell>
          <cell r="Q5495">
            <v>22389776</v>
          </cell>
        </row>
        <row r="5496">
          <cell r="J5496">
            <v>22389776</v>
          </cell>
          <cell r="O5496">
            <v>22389776</v>
          </cell>
          <cell r="P5496">
            <v>22389776</v>
          </cell>
          <cell r="Q5496">
            <v>22389776</v>
          </cell>
        </row>
        <row r="5497">
          <cell r="J5497">
            <v>22389776</v>
          </cell>
          <cell r="O5497">
            <v>22389776</v>
          </cell>
          <cell r="P5497">
            <v>22389776</v>
          </cell>
          <cell r="Q5497">
            <v>22389776</v>
          </cell>
        </row>
        <row r="5498">
          <cell r="J5498">
            <v>22389776</v>
          </cell>
          <cell r="O5498">
            <v>22389776</v>
          </cell>
          <cell r="P5498">
            <v>22389776</v>
          </cell>
          <cell r="Q5498">
            <v>22389776</v>
          </cell>
        </row>
        <row r="5499">
          <cell r="J5499">
            <v>22389776</v>
          </cell>
          <cell r="O5499">
            <v>22389776</v>
          </cell>
          <cell r="P5499">
            <v>22389776</v>
          </cell>
          <cell r="Q5499">
            <v>22389776</v>
          </cell>
        </row>
        <row r="5500">
          <cell r="J5500">
            <v>22389776</v>
          </cell>
          <cell r="O5500">
            <v>22389776</v>
          </cell>
          <cell r="P5500">
            <v>22389776</v>
          </cell>
          <cell r="Q5500">
            <v>22389776</v>
          </cell>
        </row>
        <row r="5501">
          <cell r="J5501">
            <v>22389776</v>
          </cell>
          <cell r="O5501">
            <v>22389776</v>
          </cell>
          <cell r="P5501">
            <v>22389776</v>
          </cell>
          <cell r="Q5501">
            <v>22389776</v>
          </cell>
        </row>
        <row r="5502">
          <cell r="J5502">
            <v>22389776</v>
          </cell>
          <cell r="O5502">
            <v>22389776</v>
          </cell>
          <cell r="P5502">
            <v>22389776</v>
          </cell>
          <cell r="Q5502">
            <v>22389776</v>
          </cell>
        </row>
        <row r="5503">
          <cell r="J5503">
            <v>22389776</v>
          </cell>
          <cell r="O5503">
            <v>22389776</v>
          </cell>
          <cell r="P5503">
            <v>22389776</v>
          </cell>
          <cell r="Q5503">
            <v>22389776</v>
          </cell>
        </row>
        <row r="5504">
          <cell r="J5504">
            <v>22389776</v>
          </cell>
          <cell r="O5504">
            <v>22389776</v>
          </cell>
          <cell r="P5504">
            <v>22389776</v>
          </cell>
          <cell r="Q5504">
            <v>22389776</v>
          </cell>
        </row>
        <row r="5505">
          <cell r="J5505">
            <v>22389776</v>
          </cell>
          <cell r="O5505">
            <v>22389776</v>
          </cell>
          <cell r="P5505">
            <v>22389776</v>
          </cell>
          <cell r="Q5505">
            <v>22389776</v>
          </cell>
        </row>
        <row r="5506">
          <cell r="J5506">
            <v>22389776</v>
          </cell>
          <cell r="O5506">
            <v>22389776</v>
          </cell>
          <cell r="P5506">
            <v>22389776</v>
          </cell>
          <cell r="Q5506">
            <v>22389776</v>
          </cell>
        </row>
        <row r="5507">
          <cell r="J5507">
            <v>22389776</v>
          </cell>
          <cell r="O5507">
            <v>22389776</v>
          </cell>
          <cell r="P5507">
            <v>22389776</v>
          </cell>
          <cell r="Q5507">
            <v>22389776</v>
          </cell>
        </row>
        <row r="5508">
          <cell r="J5508">
            <v>22389776</v>
          </cell>
          <cell r="O5508">
            <v>22389776</v>
          </cell>
          <cell r="P5508">
            <v>22389776</v>
          </cell>
          <cell r="Q5508">
            <v>22389776</v>
          </cell>
        </row>
        <row r="5509">
          <cell r="J5509">
            <v>22389776</v>
          </cell>
          <cell r="O5509">
            <v>22389776</v>
          </cell>
          <cell r="P5509">
            <v>22389776</v>
          </cell>
          <cell r="Q5509">
            <v>22389776</v>
          </cell>
        </row>
        <row r="5510">
          <cell r="J5510">
            <v>22389776</v>
          </cell>
          <cell r="O5510">
            <v>22389776</v>
          </cell>
          <cell r="P5510">
            <v>22389776</v>
          </cell>
          <cell r="Q5510">
            <v>22389776</v>
          </cell>
        </row>
        <row r="5511">
          <cell r="J5511">
            <v>22389776</v>
          </cell>
          <cell r="O5511">
            <v>22389776</v>
          </cell>
          <cell r="P5511">
            <v>22389776</v>
          </cell>
          <cell r="Q5511">
            <v>22389776</v>
          </cell>
        </row>
        <row r="5512">
          <cell r="J5512">
            <v>22389776</v>
          </cell>
          <cell r="O5512">
            <v>22389776</v>
          </cell>
          <cell r="P5512">
            <v>22389776</v>
          </cell>
          <cell r="Q5512">
            <v>22389776</v>
          </cell>
        </row>
        <row r="5513">
          <cell r="J5513">
            <v>22389776</v>
          </cell>
          <cell r="O5513">
            <v>22389776</v>
          </cell>
          <cell r="P5513">
            <v>22389776</v>
          </cell>
          <cell r="Q5513">
            <v>22389776</v>
          </cell>
        </row>
        <row r="5514">
          <cell r="J5514">
            <v>22389776</v>
          </cell>
          <cell r="O5514">
            <v>22389776</v>
          </cell>
          <cell r="P5514">
            <v>22389776</v>
          </cell>
          <cell r="Q5514">
            <v>22389776</v>
          </cell>
        </row>
        <row r="5515">
          <cell r="J5515">
            <v>22389776</v>
          </cell>
          <cell r="O5515">
            <v>22389776</v>
          </cell>
          <cell r="P5515">
            <v>22389776</v>
          </cell>
          <cell r="Q5515">
            <v>22389776</v>
          </cell>
        </row>
        <row r="5516">
          <cell r="J5516">
            <v>22389776</v>
          </cell>
          <cell r="O5516">
            <v>22389776</v>
          </cell>
          <cell r="P5516">
            <v>22389776</v>
          </cell>
          <cell r="Q5516">
            <v>22389776</v>
          </cell>
        </row>
        <row r="5517">
          <cell r="J5517">
            <v>22389776</v>
          </cell>
          <cell r="O5517">
            <v>22389776</v>
          </cell>
          <cell r="P5517">
            <v>22389776</v>
          </cell>
          <cell r="Q5517">
            <v>22389776</v>
          </cell>
        </row>
        <row r="5518">
          <cell r="J5518">
            <v>22389776</v>
          </cell>
          <cell r="O5518">
            <v>22389776</v>
          </cell>
          <cell r="P5518">
            <v>22389776</v>
          </cell>
          <cell r="Q5518">
            <v>22389776</v>
          </cell>
        </row>
        <row r="5519">
          <cell r="J5519">
            <v>22389776</v>
          </cell>
          <cell r="O5519">
            <v>22389776</v>
          </cell>
          <cell r="P5519">
            <v>22389776</v>
          </cell>
          <cell r="Q5519">
            <v>22389776</v>
          </cell>
        </row>
        <row r="5520">
          <cell r="J5520">
            <v>22389776</v>
          </cell>
          <cell r="O5520">
            <v>22389776</v>
          </cell>
          <cell r="P5520">
            <v>22389776</v>
          </cell>
          <cell r="Q5520">
            <v>22389776</v>
          </cell>
        </row>
        <row r="5521">
          <cell r="J5521">
            <v>22389776</v>
          </cell>
          <cell r="O5521">
            <v>22389776</v>
          </cell>
          <cell r="P5521">
            <v>22389776</v>
          </cell>
          <cell r="Q5521">
            <v>22389776</v>
          </cell>
        </row>
        <row r="5522">
          <cell r="J5522">
            <v>22389776</v>
          </cell>
          <cell r="O5522">
            <v>22389776</v>
          </cell>
          <cell r="P5522">
            <v>22389776</v>
          </cell>
          <cell r="Q5522">
            <v>22389776</v>
          </cell>
        </row>
        <row r="5523">
          <cell r="J5523">
            <v>22389776</v>
          </cell>
          <cell r="O5523">
            <v>22389776</v>
          </cell>
          <cell r="P5523">
            <v>22389776</v>
          </cell>
          <cell r="Q5523">
            <v>22389776</v>
          </cell>
        </row>
        <row r="5524">
          <cell r="J5524">
            <v>22389776</v>
          </cell>
          <cell r="O5524">
            <v>22389776</v>
          </cell>
          <cell r="P5524">
            <v>22389776</v>
          </cell>
          <cell r="Q5524">
            <v>22389776</v>
          </cell>
        </row>
        <row r="5525">
          <cell r="J5525">
            <v>22389776</v>
          </cell>
          <cell r="O5525">
            <v>22389776</v>
          </cell>
          <cell r="P5525">
            <v>22389776</v>
          </cell>
          <cell r="Q5525">
            <v>22389776</v>
          </cell>
        </row>
        <row r="5526">
          <cell r="J5526">
            <v>22389776</v>
          </cell>
          <cell r="O5526">
            <v>22389776</v>
          </cell>
          <cell r="P5526">
            <v>22389776</v>
          </cell>
          <cell r="Q5526">
            <v>22389776</v>
          </cell>
        </row>
        <row r="5527">
          <cell r="J5527">
            <v>22389776</v>
          </cell>
          <cell r="O5527">
            <v>22389776</v>
          </cell>
          <cell r="P5527">
            <v>22389776</v>
          </cell>
          <cell r="Q5527">
            <v>22389776</v>
          </cell>
        </row>
        <row r="5528">
          <cell r="J5528">
            <v>22389776</v>
          </cell>
          <cell r="O5528">
            <v>22389776</v>
          </cell>
          <cell r="P5528">
            <v>22389776</v>
          </cell>
          <cell r="Q5528">
            <v>22389776</v>
          </cell>
        </row>
        <row r="5529">
          <cell r="J5529">
            <v>22389776</v>
          </cell>
          <cell r="O5529">
            <v>22389776</v>
          </cell>
          <cell r="P5529">
            <v>22389776</v>
          </cell>
          <cell r="Q5529">
            <v>22389776</v>
          </cell>
        </row>
        <row r="5530">
          <cell r="J5530">
            <v>22389776</v>
          </cell>
          <cell r="O5530">
            <v>22389776</v>
          </cell>
          <cell r="P5530">
            <v>22389776</v>
          </cell>
          <cell r="Q5530">
            <v>22389776</v>
          </cell>
        </row>
        <row r="5531">
          <cell r="J5531">
            <v>22389776</v>
          </cell>
          <cell r="O5531">
            <v>22389776</v>
          </cell>
          <cell r="P5531">
            <v>22389776</v>
          </cell>
          <cell r="Q5531">
            <v>22389776</v>
          </cell>
        </row>
        <row r="5532">
          <cell r="J5532">
            <v>22389776</v>
          </cell>
          <cell r="O5532">
            <v>22389776</v>
          </cell>
          <cell r="P5532">
            <v>22389776</v>
          </cell>
          <cell r="Q5532">
            <v>22389776</v>
          </cell>
        </row>
        <row r="5533">
          <cell r="J5533">
            <v>22389776</v>
          </cell>
          <cell r="O5533">
            <v>22389776</v>
          </cell>
          <cell r="P5533">
            <v>22389776</v>
          </cell>
          <cell r="Q5533">
            <v>22389776</v>
          </cell>
        </row>
        <row r="5534">
          <cell r="J5534">
            <v>22389776</v>
          </cell>
          <cell r="O5534">
            <v>22389776</v>
          </cell>
          <cell r="P5534">
            <v>22389776</v>
          </cell>
          <cell r="Q5534">
            <v>22389776</v>
          </cell>
        </row>
        <row r="5535">
          <cell r="J5535">
            <v>22389776</v>
          </cell>
          <cell r="O5535">
            <v>22389776</v>
          </cell>
          <cell r="P5535">
            <v>22389776</v>
          </cell>
          <cell r="Q5535">
            <v>22389776</v>
          </cell>
        </row>
        <row r="5536">
          <cell r="J5536">
            <v>22389776</v>
          </cell>
          <cell r="O5536">
            <v>22389776</v>
          </cell>
          <cell r="P5536">
            <v>22389776</v>
          </cell>
          <cell r="Q5536">
            <v>22389776</v>
          </cell>
        </row>
        <row r="5537">
          <cell r="J5537">
            <v>22389776</v>
          </cell>
          <cell r="O5537">
            <v>22389776</v>
          </cell>
          <cell r="P5537">
            <v>22389776</v>
          </cell>
          <cell r="Q5537">
            <v>22389776</v>
          </cell>
        </row>
        <row r="5538">
          <cell r="J5538">
            <v>22389776</v>
          </cell>
          <cell r="O5538">
            <v>22389776</v>
          </cell>
          <cell r="P5538">
            <v>22389776</v>
          </cell>
          <cell r="Q5538">
            <v>22389776</v>
          </cell>
        </row>
        <row r="5539">
          <cell r="J5539">
            <v>22389776</v>
          </cell>
          <cell r="O5539">
            <v>22389776</v>
          </cell>
          <cell r="P5539">
            <v>22389776</v>
          </cell>
          <cell r="Q5539">
            <v>22389776</v>
          </cell>
        </row>
        <row r="5540">
          <cell r="J5540">
            <v>22389776</v>
          </cell>
          <cell r="O5540">
            <v>22389776</v>
          </cell>
          <cell r="P5540">
            <v>22389776</v>
          </cell>
          <cell r="Q5540">
            <v>22389776</v>
          </cell>
        </row>
        <row r="5541">
          <cell r="J5541">
            <v>22389776</v>
          </cell>
          <cell r="O5541">
            <v>22389776</v>
          </cell>
          <cell r="P5541">
            <v>22389776</v>
          </cell>
          <cell r="Q5541">
            <v>22389776</v>
          </cell>
        </row>
        <row r="5542">
          <cell r="J5542">
            <v>22389776</v>
          </cell>
          <cell r="O5542">
            <v>22389776</v>
          </cell>
          <cell r="P5542">
            <v>22389776</v>
          </cell>
          <cell r="Q5542">
            <v>22389776</v>
          </cell>
        </row>
        <row r="5543">
          <cell r="J5543">
            <v>22389776</v>
          </cell>
          <cell r="O5543">
            <v>22389776</v>
          </cell>
          <cell r="P5543">
            <v>22389776</v>
          </cell>
          <cell r="Q5543">
            <v>22389776</v>
          </cell>
        </row>
        <row r="5544">
          <cell r="J5544">
            <v>22389776</v>
          </cell>
          <cell r="O5544">
            <v>22389776</v>
          </cell>
          <cell r="P5544">
            <v>22389776</v>
          </cell>
          <cell r="Q5544">
            <v>22389776</v>
          </cell>
        </row>
        <row r="5545">
          <cell r="J5545">
            <v>22389776</v>
          </cell>
          <cell r="O5545">
            <v>22389776</v>
          </cell>
          <cell r="P5545">
            <v>22389776</v>
          </cell>
          <cell r="Q5545">
            <v>22389776</v>
          </cell>
        </row>
        <row r="5546">
          <cell r="J5546">
            <v>22389776</v>
          </cell>
          <cell r="O5546">
            <v>22389776</v>
          </cell>
          <cell r="P5546">
            <v>22389776</v>
          </cell>
          <cell r="Q5546">
            <v>22389776</v>
          </cell>
        </row>
        <row r="5547">
          <cell r="J5547">
            <v>22389776</v>
          </cell>
          <cell r="O5547">
            <v>22389776</v>
          </cell>
          <cell r="P5547">
            <v>22389776</v>
          </cell>
          <cell r="Q5547">
            <v>22389776</v>
          </cell>
        </row>
        <row r="5548">
          <cell r="J5548">
            <v>22389776</v>
          </cell>
          <cell r="O5548">
            <v>22389776</v>
          </cell>
          <cell r="P5548">
            <v>22389776</v>
          </cell>
          <cell r="Q5548">
            <v>22389776</v>
          </cell>
        </row>
        <row r="5549">
          <cell r="J5549">
            <v>22389776</v>
          </cell>
          <cell r="O5549">
            <v>22389776</v>
          </cell>
          <cell r="P5549">
            <v>22389776</v>
          </cell>
          <cell r="Q5549">
            <v>22389776</v>
          </cell>
        </row>
        <row r="5550">
          <cell r="J5550">
            <v>22389776</v>
          </cell>
          <cell r="O5550">
            <v>22389776</v>
          </cell>
          <cell r="P5550">
            <v>22389776</v>
          </cell>
          <cell r="Q5550">
            <v>22389776</v>
          </cell>
        </row>
        <row r="5551">
          <cell r="J5551">
            <v>22389776</v>
          </cell>
          <cell r="O5551">
            <v>22389776</v>
          </cell>
          <cell r="P5551">
            <v>22389776</v>
          </cell>
          <cell r="Q5551">
            <v>22389776</v>
          </cell>
        </row>
        <row r="5552">
          <cell r="J5552">
            <v>22389776</v>
          </cell>
          <cell r="O5552">
            <v>22389776</v>
          </cell>
          <cell r="P5552">
            <v>22389776</v>
          </cell>
          <cell r="Q5552">
            <v>22389776</v>
          </cell>
        </row>
        <row r="5553">
          <cell r="J5553">
            <v>22389776</v>
          </cell>
          <cell r="O5553">
            <v>22389776</v>
          </cell>
          <cell r="P5553">
            <v>22389776</v>
          </cell>
          <cell r="Q5553">
            <v>22389776</v>
          </cell>
        </row>
        <row r="5554">
          <cell r="J5554">
            <v>22389776</v>
          </cell>
          <cell r="O5554">
            <v>22389776</v>
          </cell>
          <cell r="P5554">
            <v>22389776</v>
          </cell>
          <cell r="Q5554">
            <v>22389776</v>
          </cell>
        </row>
        <row r="5555">
          <cell r="J5555">
            <v>22389776</v>
          </cell>
          <cell r="O5555">
            <v>22389776</v>
          </cell>
          <cell r="P5555">
            <v>22389776</v>
          </cell>
          <cell r="Q5555">
            <v>22389776</v>
          </cell>
        </row>
        <row r="5556">
          <cell r="J5556">
            <v>22389776</v>
          </cell>
          <cell r="O5556">
            <v>22389776</v>
          </cell>
          <cell r="P5556">
            <v>22389776</v>
          </cell>
          <cell r="Q5556">
            <v>22389776</v>
          </cell>
        </row>
        <row r="5557">
          <cell r="J5557">
            <v>22389776</v>
          </cell>
          <cell r="O5557">
            <v>22389776</v>
          </cell>
          <cell r="P5557">
            <v>22389776</v>
          </cell>
          <cell r="Q5557">
            <v>22389776</v>
          </cell>
        </row>
        <row r="5558">
          <cell r="J5558">
            <v>22389776</v>
          </cell>
          <cell r="O5558">
            <v>22389776</v>
          </cell>
          <cell r="P5558">
            <v>22389776</v>
          </cell>
          <cell r="Q5558">
            <v>22389776</v>
          </cell>
        </row>
        <row r="5559">
          <cell r="J5559">
            <v>22389776</v>
          </cell>
          <cell r="O5559">
            <v>22389776</v>
          </cell>
          <cell r="P5559">
            <v>22389776</v>
          </cell>
          <cell r="Q5559">
            <v>22389776</v>
          </cell>
        </row>
        <row r="5560">
          <cell r="J5560">
            <v>22389776</v>
          </cell>
          <cell r="O5560">
            <v>22389776</v>
          </cell>
          <cell r="P5560">
            <v>22389776</v>
          </cell>
          <cell r="Q5560">
            <v>22389776</v>
          </cell>
        </row>
        <row r="5561">
          <cell r="J5561">
            <v>22389776</v>
          </cell>
          <cell r="O5561">
            <v>22389776</v>
          </cell>
          <cell r="P5561">
            <v>22389776</v>
          </cell>
          <cell r="Q5561">
            <v>22389776</v>
          </cell>
        </row>
        <row r="5562">
          <cell r="J5562">
            <v>22389776</v>
          </cell>
          <cell r="O5562">
            <v>22389776</v>
          </cell>
          <cell r="P5562">
            <v>22389776</v>
          </cell>
          <cell r="Q5562">
            <v>22389776</v>
          </cell>
        </row>
        <row r="5563">
          <cell r="J5563">
            <v>22389776</v>
          </cell>
          <cell r="O5563">
            <v>22389776</v>
          </cell>
          <cell r="P5563">
            <v>22389776</v>
          </cell>
          <cell r="Q5563">
            <v>22389776</v>
          </cell>
        </row>
        <row r="5564">
          <cell r="J5564">
            <v>22389776</v>
          </cell>
          <cell r="O5564">
            <v>22389776</v>
          </cell>
          <cell r="P5564">
            <v>22389776</v>
          </cell>
          <cell r="Q5564">
            <v>22389776</v>
          </cell>
        </row>
        <row r="5565">
          <cell r="J5565">
            <v>22389776</v>
          </cell>
          <cell r="O5565">
            <v>22389776</v>
          </cell>
          <cell r="P5565">
            <v>22389776</v>
          </cell>
          <cell r="Q5565">
            <v>22389776</v>
          </cell>
        </row>
        <row r="5566">
          <cell r="J5566">
            <v>22389776</v>
          </cell>
          <cell r="O5566">
            <v>22389776</v>
          </cell>
          <cell r="P5566">
            <v>22389776</v>
          </cell>
          <cell r="Q5566">
            <v>22389776</v>
          </cell>
        </row>
        <row r="5567">
          <cell r="J5567">
            <v>22389776</v>
          </cell>
          <cell r="O5567">
            <v>22389776</v>
          </cell>
          <cell r="P5567">
            <v>22389776</v>
          </cell>
          <cell r="Q5567">
            <v>22389776</v>
          </cell>
        </row>
        <row r="5568">
          <cell r="J5568">
            <v>22389776</v>
          </cell>
          <cell r="O5568">
            <v>22389776</v>
          </cell>
          <cell r="P5568">
            <v>22389776</v>
          </cell>
          <cell r="Q5568">
            <v>22389776</v>
          </cell>
        </row>
        <row r="5569">
          <cell r="J5569">
            <v>22389776</v>
          </cell>
          <cell r="O5569">
            <v>22389776</v>
          </cell>
          <cell r="P5569">
            <v>22389776</v>
          </cell>
          <cell r="Q5569">
            <v>22389776</v>
          </cell>
        </row>
        <row r="5570">
          <cell r="J5570">
            <v>22389776</v>
          </cell>
          <cell r="O5570">
            <v>22389776</v>
          </cell>
          <cell r="P5570">
            <v>22389776</v>
          </cell>
          <cell r="Q5570">
            <v>22389776</v>
          </cell>
        </row>
        <row r="5571">
          <cell r="J5571">
            <v>22389776</v>
          </cell>
          <cell r="O5571">
            <v>22389776</v>
          </cell>
          <cell r="P5571">
            <v>22389776</v>
          </cell>
          <cell r="Q5571">
            <v>22389776</v>
          </cell>
        </row>
        <row r="5572">
          <cell r="J5572">
            <v>22389776</v>
          </cell>
          <cell r="O5572">
            <v>22389776</v>
          </cell>
          <cell r="P5572">
            <v>22389776</v>
          </cell>
          <cell r="Q5572">
            <v>22389776</v>
          </cell>
        </row>
        <row r="5573">
          <cell r="J5573">
            <v>22389776</v>
          </cell>
          <cell r="O5573">
            <v>22389776</v>
          </cell>
          <cell r="P5573">
            <v>22389776</v>
          </cell>
          <cell r="Q5573">
            <v>22389776</v>
          </cell>
        </row>
        <row r="5574">
          <cell r="J5574">
            <v>22389776</v>
          </cell>
          <cell r="O5574">
            <v>22389776</v>
          </cell>
          <cell r="P5574">
            <v>22389776</v>
          </cell>
          <cell r="Q5574">
            <v>22389776</v>
          </cell>
        </row>
        <row r="5575">
          <cell r="J5575">
            <v>22389776</v>
          </cell>
          <cell r="O5575">
            <v>22389776</v>
          </cell>
          <cell r="P5575">
            <v>22389776</v>
          </cell>
          <cell r="Q5575">
            <v>22389776</v>
          </cell>
        </row>
        <row r="5576">
          <cell r="J5576">
            <v>22389776</v>
          </cell>
          <cell r="O5576">
            <v>22389776</v>
          </cell>
          <cell r="P5576">
            <v>22389776</v>
          </cell>
          <cell r="Q5576">
            <v>22389776</v>
          </cell>
        </row>
        <row r="5577">
          <cell r="J5577">
            <v>22389776</v>
          </cell>
          <cell r="O5577">
            <v>22389776</v>
          </cell>
          <cell r="P5577">
            <v>22389776</v>
          </cell>
          <cell r="Q5577">
            <v>22389776</v>
          </cell>
        </row>
        <row r="5578">
          <cell r="J5578">
            <v>22389776</v>
          </cell>
          <cell r="O5578">
            <v>22389776</v>
          </cell>
          <cell r="P5578">
            <v>22389776</v>
          </cell>
          <cell r="Q5578">
            <v>22389776</v>
          </cell>
        </row>
        <row r="5579">
          <cell r="J5579">
            <v>22389776</v>
          </cell>
          <cell r="O5579">
            <v>22389776</v>
          </cell>
          <cell r="P5579">
            <v>22389776</v>
          </cell>
          <cell r="Q5579">
            <v>22389776</v>
          </cell>
        </row>
        <row r="5580">
          <cell r="J5580">
            <v>22389776</v>
          </cell>
          <cell r="O5580">
            <v>22389776</v>
          </cell>
          <cell r="P5580">
            <v>22389776</v>
          </cell>
          <cell r="Q5580">
            <v>22389776</v>
          </cell>
        </row>
        <row r="5581">
          <cell r="J5581">
            <v>22389776</v>
          </cell>
          <cell r="O5581">
            <v>22389776</v>
          </cell>
          <cell r="P5581">
            <v>22389776</v>
          </cell>
          <cell r="Q5581">
            <v>22389776</v>
          </cell>
        </row>
        <row r="5582">
          <cell r="J5582">
            <v>22389776</v>
          </cell>
          <cell r="O5582">
            <v>22389776</v>
          </cell>
          <cell r="P5582">
            <v>22389776</v>
          </cell>
          <cell r="Q5582">
            <v>22389776</v>
          </cell>
        </row>
        <row r="5583">
          <cell r="J5583">
            <v>22389776</v>
          </cell>
          <cell r="O5583">
            <v>22389776</v>
          </cell>
          <cell r="P5583">
            <v>22389776</v>
          </cell>
          <cell r="Q5583">
            <v>22389776</v>
          </cell>
        </row>
        <row r="5584">
          <cell r="J5584">
            <v>22389776</v>
          </cell>
          <cell r="O5584">
            <v>22389776</v>
          </cell>
          <cell r="P5584">
            <v>22389776</v>
          </cell>
          <cell r="Q5584">
            <v>22389776</v>
          </cell>
        </row>
        <row r="5585">
          <cell r="J5585">
            <v>22389776</v>
          </cell>
          <cell r="O5585">
            <v>22389776</v>
          </cell>
          <cell r="P5585">
            <v>22389776</v>
          </cell>
          <cell r="Q5585">
            <v>22389776</v>
          </cell>
        </row>
        <row r="5586">
          <cell r="J5586">
            <v>22389776</v>
          </cell>
          <cell r="O5586">
            <v>22389776</v>
          </cell>
          <cell r="P5586">
            <v>22389776</v>
          </cell>
          <cell r="Q5586">
            <v>22389776</v>
          </cell>
        </row>
        <row r="5587">
          <cell r="J5587">
            <v>22389776</v>
          </cell>
          <cell r="O5587">
            <v>22389776</v>
          </cell>
          <cell r="P5587">
            <v>22389776</v>
          </cell>
          <cell r="Q5587">
            <v>22389776</v>
          </cell>
        </row>
        <row r="5588">
          <cell r="J5588">
            <v>22389776</v>
          </cell>
          <cell r="O5588">
            <v>22389776</v>
          </cell>
          <cell r="P5588">
            <v>22389776</v>
          </cell>
          <cell r="Q5588">
            <v>22389776</v>
          </cell>
        </row>
        <row r="5589">
          <cell r="J5589">
            <v>22389776</v>
          </cell>
          <cell r="O5589">
            <v>22389776</v>
          </cell>
          <cell r="P5589">
            <v>22389776</v>
          </cell>
          <cell r="Q5589">
            <v>22389776</v>
          </cell>
        </row>
        <row r="5590">
          <cell r="J5590">
            <v>22389776</v>
          </cell>
          <cell r="O5590">
            <v>22389776</v>
          </cell>
          <cell r="P5590">
            <v>22389776</v>
          </cell>
          <cell r="Q5590">
            <v>22389776</v>
          </cell>
        </row>
        <row r="5591">
          <cell r="J5591">
            <v>22389776</v>
          </cell>
          <cell r="O5591">
            <v>22389776</v>
          </cell>
          <cell r="P5591">
            <v>22389776</v>
          </cell>
          <cell r="Q5591">
            <v>22389776</v>
          </cell>
        </row>
        <row r="5592">
          <cell r="J5592">
            <v>22389776</v>
          </cell>
          <cell r="O5592">
            <v>22389776</v>
          </cell>
          <cell r="P5592">
            <v>22389776</v>
          </cell>
          <cell r="Q5592">
            <v>22389776</v>
          </cell>
        </row>
        <row r="5593">
          <cell r="J5593">
            <v>22389776</v>
          </cell>
          <cell r="O5593">
            <v>22389776</v>
          </cell>
          <cell r="P5593">
            <v>22389776</v>
          </cell>
          <cell r="Q5593">
            <v>22389776</v>
          </cell>
        </row>
        <row r="5594">
          <cell r="J5594">
            <v>22389776</v>
          </cell>
          <cell r="O5594">
            <v>22389776</v>
          </cell>
          <cell r="P5594">
            <v>22389776</v>
          </cell>
          <cell r="Q5594">
            <v>22389776</v>
          </cell>
        </row>
        <row r="5595">
          <cell r="J5595">
            <v>22389776</v>
          </cell>
          <cell r="O5595">
            <v>22389776</v>
          </cell>
          <cell r="P5595">
            <v>22389776</v>
          </cell>
          <cell r="Q5595">
            <v>22389776</v>
          </cell>
        </row>
        <row r="5596">
          <cell r="J5596">
            <v>22389776</v>
          </cell>
          <cell r="O5596">
            <v>22389776</v>
          </cell>
          <cell r="P5596">
            <v>22389776</v>
          </cell>
          <cell r="Q5596">
            <v>22389776</v>
          </cell>
        </row>
        <row r="5597">
          <cell r="J5597">
            <v>22389776</v>
          </cell>
          <cell r="O5597">
            <v>22389776</v>
          </cell>
          <cell r="P5597">
            <v>22389776</v>
          </cell>
          <cell r="Q5597">
            <v>22389776</v>
          </cell>
        </row>
        <row r="5598">
          <cell r="J5598">
            <v>22389776</v>
          </cell>
          <cell r="O5598">
            <v>22389776</v>
          </cell>
          <cell r="P5598">
            <v>22389776</v>
          </cell>
          <cell r="Q5598">
            <v>22389776</v>
          </cell>
        </row>
        <row r="5599">
          <cell r="J5599">
            <v>22389776</v>
          </cell>
          <cell r="O5599">
            <v>22389776</v>
          </cell>
          <cell r="P5599">
            <v>22389776</v>
          </cell>
          <cell r="Q5599">
            <v>22389776</v>
          </cell>
        </row>
        <row r="5600">
          <cell r="J5600">
            <v>22389776</v>
          </cell>
          <cell r="O5600">
            <v>22389776</v>
          </cell>
          <cell r="P5600">
            <v>22389776</v>
          </cell>
          <cell r="Q5600">
            <v>22389776</v>
          </cell>
        </row>
        <row r="5601">
          <cell r="J5601">
            <v>22389776</v>
          </cell>
          <cell r="O5601">
            <v>22389776</v>
          </cell>
          <cell r="P5601">
            <v>22389776</v>
          </cell>
          <cell r="Q5601">
            <v>22389776</v>
          </cell>
        </row>
        <row r="5602">
          <cell r="J5602">
            <v>22389776</v>
          </cell>
          <cell r="O5602">
            <v>22389776</v>
          </cell>
          <cell r="P5602">
            <v>22389776</v>
          </cell>
          <cell r="Q5602">
            <v>22389776</v>
          </cell>
        </row>
        <row r="5603">
          <cell r="J5603">
            <v>22389776</v>
          </cell>
          <cell r="O5603">
            <v>22389776</v>
          </cell>
          <cell r="P5603">
            <v>22389776</v>
          </cell>
          <cell r="Q5603">
            <v>22389776</v>
          </cell>
        </row>
        <row r="5604">
          <cell r="J5604">
            <v>22389776</v>
          </cell>
          <cell r="O5604">
            <v>22389776</v>
          </cell>
          <cell r="P5604">
            <v>22389776</v>
          </cell>
          <cell r="Q5604">
            <v>22389776</v>
          </cell>
        </row>
        <row r="5605">
          <cell r="J5605">
            <v>22389776</v>
          </cell>
          <cell r="O5605">
            <v>22389776</v>
          </cell>
          <cell r="P5605">
            <v>22389776</v>
          </cell>
          <cell r="Q5605">
            <v>22389776</v>
          </cell>
        </row>
        <row r="5606">
          <cell r="J5606">
            <v>22389776</v>
          </cell>
          <cell r="O5606">
            <v>22389776</v>
          </cell>
          <cell r="P5606">
            <v>22389776</v>
          </cell>
          <cell r="Q5606">
            <v>22389776</v>
          </cell>
        </row>
        <row r="5607">
          <cell r="J5607">
            <v>22389776</v>
          </cell>
          <cell r="O5607">
            <v>22389776</v>
          </cell>
          <cell r="P5607">
            <v>22389776</v>
          </cell>
          <cell r="Q5607">
            <v>22389776</v>
          </cell>
        </row>
        <row r="5608">
          <cell r="J5608">
            <v>22389776</v>
          </cell>
          <cell r="O5608">
            <v>22389776</v>
          </cell>
          <cell r="P5608">
            <v>22389776</v>
          </cell>
          <cell r="Q5608">
            <v>22389776</v>
          </cell>
        </row>
        <row r="5609">
          <cell r="J5609">
            <v>22389776</v>
          </cell>
          <cell r="O5609">
            <v>22389776</v>
          </cell>
          <cell r="P5609">
            <v>22389776</v>
          </cell>
          <cell r="Q5609">
            <v>22389776</v>
          </cell>
        </row>
        <row r="5610">
          <cell r="J5610">
            <v>22389776</v>
          </cell>
          <cell r="O5610">
            <v>22389776</v>
          </cell>
          <cell r="P5610">
            <v>22389776</v>
          </cell>
          <cell r="Q5610">
            <v>22389776</v>
          </cell>
        </row>
        <row r="5611">
          <cell r="J5611">
            <v>22389776</v>
          </cell>
          <cell r="O5611">
            <v>22389776</v>
          </cell>
          <cell r="P5611">
            <v>22389776</v>
          </cell>
          <cell r="Q5611">
            <v>22389776</v>
          </cell>
        </row>
        <row r="5612">
          <cell r="J5612">
            <v>22389776</v>
          </cell>
          <cell r="O5612">
            <v>22389776</v>
          </cell>
          <cell r="P5612">
            <v>22389776</v>
          </cell>
          <cell r="Q5612">
            <v>22389776</v>
          </cell>
        </row>
        <row r="5613">
          <cell r="J5613">
            <v>22389776</v>
          </cell>
          <cell r="O5613">
            <v>22389776</v>
          </cell>
          <cell r="P5613">
            <v>22389776</v>
          </cell>
          <cell r="Q5613">
            <v>22389776</v>
          </cell>
        </row>
        <row r="5614">
          <cell r="J5614">
            <v>22389776</v>
          </cell>
          <cell r="O5614">
            <v>22389776</v>
          </cell>
          <cell r="P5614">
            <v>22389776</v>
          </cell>
          <cell r="Q5614">
            <v>22389776</v>
          </cell>
        </row>
        <row r="5615">
          <cell r="J5615">
            <v>22389776</v>
          </cell>
          <cell r="O5615">
            <v>22389776</v>
          </cell>
          <cell r="P5615">
            <v>22389776</v>
          </cell>
          <cell r="Q5615">
            <v>22389776</v>
          </cell>
        </row>
        <row r="5616">
          <cell r="J5616">
            <v>22389776</v>
          </cell>
          <cell r="O5616">
            <v>22389776</v>
          </cell>
          <cell r="P5616">
            <v>22389776</v>
          </cell>
          <cell r="Q5616">
            <v>22389776</v>
          </cell>
        </row>
        <row r="5617">
          <cell r="J5617">
            <v>22389776</v>
          </cell>
          <cell r="O5617">
            <v>22389776</v>
          </cell>
          <cell r="P5617">
            <v>22389776</v>
          </cell>
          <cell r="Q5617">
            <v>22389776</v>
          </cell>
        </row>
        <row r="5618">
          <cell r="J5618">
            <v>22389776</v>
          </cell>
          <cell r="O5618">
            <v>22389776</v>
          </cell>
          <cell r="P5618">
            <v>22389776</v>
          </cell>
          <cell r="Q5618">
            <v>22389776</v>
          </cell>
        </row>
        <row r="5619">
          <cell r="J5619">
            <v>22389776</v>
          </cell>
          <cell r="O5619">
            <v>22389776</v>
          </cell>
          <cell r="P5619">
            <v>22389776</v>
          </cell>
          <cell r="Q5619">
            <v>22389776</v>
          </cell>
        </row>
        <row r="5620">
          <cell r="J5620">
            <v>22389776</v>
          </cell>
          <cell r="O5620">
            <v>22389776</v>
          </cell>
          <cell r="P5620">
            <v>22389776</v>
          </cell>
          <cell r="Q5620">
            <v>22389776</v>
          </cell>
        </row>
        <row r="5621">
          <cell r="J5621">
            <v>22389776</v>
          </cell>
          <cell r="O5621">
            <v>22389776</v>
          </cell>
          <cell r="P5621">
            <v>22389776</v>
          </cell>
          <cell r="Q5621">
            <v>22389776</v>
          </cell>
        </row>
        <row r="5622">
          <cell r="J5622">
            <v>22389776</v>
          </cell>
          <cell r="O5622">
            <v>22389776</v>
          </cell>
          <cell r="P5622">
            <v>22389776</v>
          </cell>
          <cell r="Q5622">
            <v>22389776</v>
          </cell>
        </row>
        <row r="5623">
          <cell r="J5623">
            <v>22389776</v>
          </cell>
          <cell r="O5623">
            <v>22389776</v>
          </cell>
          <cell r="P5623">
            <v>22389776</v>
          </cell>
          <cell r="Q5623">
            <v>22389776</v>
          </cell>
        </row>
        <row r="5624">
          <cell r="J5624">
            <v>22389776</v>
          </cell>
          <cell r="O5624">
            <v>22389776</v>
          </cell>
          <cell r="P5624">
            <v>22389776</v>
          </cell>
          <cell r="Q5624">
            <v>22389776</v>
          </cell>
        </row>
        <row r="5625">
          <cell r="J5625">
            <v>22389776</v>
          </cell>
          <cell r="O5625">
            <v>22389776</v>
          </cell>
          <cell r="P5625">
            <v>22389776</v>
          </cell>
          <cell r="Q5625">
            <v>22389776</v>
          </cell>
        </row>
        <row r="5626">
          <cell r="J5626">
            <v>22389776</v>
          </cell>
          <cell r="O5626">
            <v>22389776</v>
          </cell>
          <cell r="P5626">
            <v>22389776</v>
          </cell>
          <cell r="Q5626">
            <v>22389776</v>
          </cell>
        </row>
        <row r="5627">
          <cell r="J5627">
            <v>22389776</v>
          </cell>
          <cell r="O5627">
            <v>22389776</v>
          </cell>
          <cell r="P5627">
            <v>22389776</v>
          </cell>
          <cell r="Q5627">
            <v>22389776</v>
          </cell>
        </row>
        <row r="5628">
          <cell r="J5628">
            <v>22389776</v>
          </cell>
          <cell r="O5628">
            <v>22389776</v>
          </cell>
          <cell r="P5628">
            <v>22389776</v>
          </cell>
          <cell r="Q5628">
            <v>22389776</v>
          </cell>
        </row>
        <row r="5629">
          <cell r="J5629">
            <v>22389776</v>
          </cell>
          <cell r="O5629">
            <v>22389776</v>
          </cell>
          <cell r="P5629">
            <v>22389776</v>
          </cell>
          <cell r="Q5629">
            <v>22389776</v>
          </cell>
        </row>
        <row r="5630">
          <cell r="J5630">
            <v>22389776</v>
          </cell>
          <cell r="O5630">
            <v>22389776</v>
          </cell>
          <cell r="P5630">
            <v>22389776</v>
          </cell>
          <cell r="Q5630">
            <v>22389776</v>
          </cell>
        </row>
        <row r="5631">
          <cell r="J5631">
            <v>22389776</v>
          </cell>
          <cell r="O5631">
            <v>22389776</v>
          </cell>
          <cell r="P5631">
            <v>22389776</v>
          </cell>
          <cell r="Q5631">
            <v>22389776</v>
          </cell>
        </row>
        <row r="5632">
          <cell r="J5632">
            <v>22389776</v>
          </cell>
          <cell r="O5632">
            <v>22389776</v>
          </cell>
          <cell r="P5632">
            <v>22389776</v>
          </cell>
          <cell r="Q5632">
            <v>22389776</v>
          </cell>
        </row>
        <row r="5633">
          <cell r="J5633">
            <v>22389776</v>
          </cell>
          <cell r="O5633">
            <v>22389776</v>
          </cell>
          <cell r="P5633">
            <v>22389776</v>
          </cell>
          <cell r="Q5633">
            <v>22389776</v>
          </cell>
        </row>
        <row r="5634">
          <cell r="J5634">
            <v>22389776</v>
          </cell>
          <cell r="O5634">
            <v>22389776</v>
          </cell>
          <cell r="P5634">
            <v>22389776</v>
          </cell>
          <cell r="Q5634">
            <v>22389776</v>
          </cell>
        </row>
        <row r="5635">
          <cell r="J5635">
            <v>22389776</v>
          </cell>
          <cell r="O5635">
            <v>22389776</v>
          </cell>
          <cell r="P5635">
            <v>22389776</v>
          </cell>
          <cell r="Q5635">
            <v>22389776</v>
          </cell>
        </row>
        <row r="5636">
          <cell r="J5636">
            <v>22389776</v>
          </cell>
          <cell r="O5636">
            <v>22389776</v>
          </cell>
          <cell r="P5636">
            <v>22389776</v>
          </cell>
          <cell r="Q5636">
            <v>22389776</v>
          </cell>
        </row>
        <row r="5637">
          <cell r="J5637">
            <v>22389776</v>
          </cell>
          <cell r="O5637">
            <v>22389776</v>
          </cell>
          <cell r="P5637">
            <v>22389776</v>
          </cell>
          <cell r="Q5637">
            <v>22389776</v>
          </cell>
        </row>
        <row r="5638">
          <cell r="J5638">
            <v>22389776</v>
          </cell>
          <cell r="O5638">
            <v>22389776</v>
          </cell>
          <cell r="P5638">
            <v>22389776</v>
          </cell>
          <cell r="Q5638">
            <v>22389776</v>
          </cell>
        </row>
        <row r="5639">
          <cell r="J5639">
            <v>22389776</v>
          </cell>
          <cell r="O5639">
            <v>22389776</v>
          </cell>
          <cell r="P5639">
            <v>22389776</v>
          </cell>
          <cell r="Q5639">
            <v>22389776</v>
          </cell>
        </row>
        <row r="5640">
          <cell r="J5640">
            <v>22389776</v>
          </cell>
          <cell r="O5640">
            <v>22389776</v>
          </cell>
          <cell r="P5640">
            <v>22389776</v>
          </cell>
          <cell r="Q5640">
            <v>22389776</v>
          </cell>
        </row>
        <row r="5641">
          <cell r="J5641">
            <v>22389776</v>
          </cell>
          <cell r="O5641">
            <v>22389776</v>
          </cell>
          <cell r="P5641">
            <v>22389776</v>
          </cell>
          <cell r="Q5641">
            <v>22389776</v>
          </cell>
        </row>
        <row r="5642">
          <cell r="J5642">
            <v>22389776</v>
          </cell>
          <cell r="O5642">
            <v>22389776</v>
          </cell>
          <cell r="P5642">
            <v>22389776</v>
          </cell>
          <cell r="Q5642">
            <v>22389776</v>
          </cell>
        </row>
        <row r="5643">
          <cell r="J5643">
            <v>22389776</v>
          </cell>
          <cell r="O5643">
            <v>22389776</v>
          </cell>
          <cell r="P5643">
            <v>22389776</v>
          </cell>
          <cell r="Q5643">
            <v>22389776</v>
          </cell>
        </row>
        <row r="5644">
          <cell r="J5644">
            <v>22389776</v>
          </cell>
          <cell r="O5644">
            <v>22389776</v>
          </cell>
          <cell r="P5644">
            <v>22389776</v>
          </cell>
          <cell r="Q5644">
            <v>22389776</v>
          </cell>
        </row>
        <row r="5645">
          <cell r="J5645">
            <v>22389776</v>
          </cell>
          <cell r="O5645">
            <v>22389776</v>
          </cell>
          <cell r="P5645">
            <v>22389776</v>
          </cell>
          <cell r="Q5645">
            <v>22389776</v>
          </cell>
        </row>
        <row r="5646">
          <cell r="J5646">
            <v>22389776</v>
          </cell>
          <cell r="O5646">
            <v>22389776</v>
          </cell>
          <cell r="P5646">
            <v>22389776</v>
          </cell>
          <cell r="Q5646">
            <v>22389776</v>
          </cell>
        </row>
        <row r="5647">
          <cell r="J5647">
            <v>22389776</v>
          </cell>
          <cell r="O5647">
            <v>22389776</v>
          </cell>
          <cell r="P5647">
            <v>22389776</v>
          </cell>
          <cell r="Q5647">
            <v>22389776</v>
          </cell>
        </row>
        <row r="5648">
          <cell r="J5648">
            <v>22389776</v>
          </cell>
          <cell r="O5648">
            <v>22389776</v>
          </cell>
          <cell r="P5648">
            <v>22389776</v>
          </cell>
          <cell r="Q5648">
            <v>22389776</v>
          </cell>
        </row>
        <row r="5649">
          <cell r="J5649">
            <v>22389776</v>
          </cell>
          <cell r="O5649">
            <v>22389776</v>
          </cell>
          <cell r="P5649">
            <v>22389776</v>
          </cell>
          <cell r="Q5649">
            <v>22389776</v>
          </cell>
        </row>
        <row r="5650">
          <cell r="J5650">
            <v>22389776</v>
          </cell>
          <cell r="O5650">
            <v>22389776</v>
          </cell>
          <cell r="P5650">
            <v>22389776</v>
          </cell>
          <cell r="Q5650">
            <v>22389776</v>
          </cell>
        </row>
        <row r="5651">
          <cell r="J5651">
            <v>22389776</v>
          </cell>
          <cell r="O5651">
            <v>22389776</v>
          </cell>
          <cell r="P5651">
            <v>22389776</v>
          </cell>
          <cell r="Q5651">
            <v>22389776</v>
          </cell>
        </row>
        <row r="5652">
          <cell r="J5652">
            <v>22389776</v>
          </cell>
          <cell r="O5652">
            <v>22389776</v>
          </cell>
          <cell r="P5652">
            <v>22389776</v>
          </cell>
          <cell r="Q5652">
            <v>22389776</v>
          </cell>
        </row>
        <row r="5653">
          <cell r="J5653">
            <v>22389776</v>
          </cell>
          <cell r="O5653">
            <v>22389776</v>
          </cell>
          <cell r="P5653">
            <v>22389776</v>
          </cell>
          <cell r="Q5653">
            <v>22389776</v>
          </cell>
        </row>
        <row r="5654">
          <cell r="J5654">
            <v>22389776</v>
          </cell>
          <cell r="O5654">
            <v>22389776</v>
          </cell>
          <cell r="P5654">
            <v>22389776</v>
          </cell>
          <cell r="Q5654">
            <v>22389776</v>
          </cell>
        </row>
        <row r="5655">
          <cell r="J5655">
            <v>22389776</v>
          </cell>
          <cell r="O5655">
            <v>22389776</v>
          </cell>
          <cell r="P5655">
            <v>22389776</v>
          </cell>
          <cell r="Q5655">
            <v>22389776</v>
          </cell>
        </row>
        <row r="5656">
          <cell r="J5656">
            <v>22389776</v>
          </cell>
          <cell r="O5656">
            <v>22389776</v>
          </cell>
          <cell r="P5656">
            <v>22389776</v>
          </cell>
          <cell r="Q5656">
            <v>22389776</v>
          </cell>
        </row>
        <row r="5657">
          <cell r="J5657">
            <v>22389776</v>
          </cell>
          <cell r="O5657">
            <v>22389776</v>
          </cell>
          <cell r="P5657">
            <v>22389776</v>
          </cell>
          <cell r="Q5657">
            <v>22389776</v>
          </cell>
        </row>
        <row r="5658">
          <cell r="J5658">
            <v>22389776</v>
          </cell>
          <cell r="O5658">
            <v>22389776</v>
          </cell>
          <cell r="P5658">
            <v>22389776</v>
          </cell>
          <cell r="Q5658">
            <v>22389776</v>
          </cell>
        </row>
        <row r="5659">
          <cell r="J5659">
            <v>22389776</v>
          </cell>
          <cell r="O5659">
            <v>22389776</v>
          </cell>
          <cell r="P5659">
            <v>22389776</v>
          </cell>
          <cell r="Q5659">
            <v>22389776</v>
          </cell>
        </row>
        <row r="5660">
          <cell r="J5660">
            <v>22389776</v>
          </cell>
          <cell r="O5660">
            <v>22389776</v>
          </cell>
          <cell r="P5660">
            <v>22389776</v>
          </cell>
          <cell r="Q5660">
            <v>22389776</v>
          </cell>
        </row>
        <row r="5661">
          <cell r="J5661">
            <v>22389776</v>
          </cell>
          <cell r="O5661">
            <v>22389776</v>
          </cell>
          <cell r="P5661">
            <v>22389776</v>
          </cell>
          <cell r="Q5661">
            <v>22389776</v>
          </cell>
        </row>
        <row r="5662">
          <cell r="J5662">
            <v>22389776</v>
          </cell>
          <cell r="O5662">
            <v>22389776</v>
          </cell>
          <cell r="P5662">
            <v>22389776</v>
          </cell>
          <cell r="Q5662">
            <v>22389776</v>
          </cell>
        </row>
        <row r="5663">
          <cell r="J5663">
            <v>22389776</v>
          </cell>
          <cell r="O5663">
            <v>22389776</v>
          </cell>
          <cell r="P5663">
            <v>22389776</v>
          </cell>
          <cell r="Q5663">
            <v>22389776</v>
          </cell>
        </row>
        <row r="5664">
          <cell r="J5664">
            <v>22389776</v>
          </cell>
          <cell r="O5664">
            <v>22389776</v>
          </cell>
          <cell r="P5664">
            <v>22389776</v>
          </cell>
          <cell r="Q5664">
            <v>22389776</v>
          </cell>
        </row>
        <row r="5665">
          <cell r="J5665">
            <v>22389776</v>
          </cell>
          <cell r="O5665">
            <v>22389776</v>
          </cell>
          <cell r="P5665">
            <v>22389776</v>
          </cell>
          <cell r="Q5665">
            <v>22389776</v>
          </cell>
        </row>
        <row r="5666">
          <cell r="J5666">
            <v>22389776</v>
          </cell>
          <cell r="O5666">
            <v>22389776</v>
          </cell>
          <cell r="P5666">
            <v>22389776</v>
          </cell>
          <cell r="Q5666">
            <v>22389776</v>
          </cell>
        </row>
        <row r="5667">
          <cell r="J5667">
            <v>22389776</v>
          </cell>
          <cell r="O5667">
            <v>22389776</v>
          </cell>
          <cell r="P5667">
            <v>22389776</v>
          </cell>
          <cell r="Q5667">
            <v>22389776</v>
          </cell>
        </row>
        <row r="5668">
          <cell r="J5668">
            <v>22389776</v>
          </cell>
          <cell r="O5668">
            <v>22389776</v>
          </cell>
          <cell r="P5668">
            <v>22389776</v>
          </cell>
          <cell r="Q5668">
            <v>22389776</v>
          </cell>
        </row>
        <row r="5669">
          <cell r="J5669">
            <v>22389776</v>
          </cell>
          <cell r="O5669">
            <v>22389776</v>
          </cell>
          <cell r="P5669">
            <v>22389776</v>
          </cell>
          <cell r="Q5669">
            <v>22389776</v>
          </cell>
        </row>
        <row r="5670">
          <cell r="J5670">
            <v>22389776</v>
          </cell>
          <cell r="O5670">
            <v>22389776</v>
          </cell>
          <cell r="P5670">
            <v>22389776</v>
          </cell>
          <cell r="Q5670">
            <v>22389776</v>
          </cell>
        </row>
        <row r="5671">
          <cell r="J5671">
            <v>22389776</v>
          </cell>
          <cell r="O5671">
            <v>22389776</v>
          </cell>
          <cell r="P5671">
            <v>22389776</v>
          </cell>
          <cell r="Q5671">
            <v>22389776</v>
          </cell>
        </row>
        <row r="5672">
          <cell r="J5672">
            <v>22389776</v>
          </cell>
          <cell r="O5672">
            <v>22389776</v>
          </cell>
          <cell r="P5672">
            <v>22389776</v>
          </cell>
          <cell r="Q5672">
            <v>22389776</v>
          </cell>
        </row>
        <row r="5673">
          <cell r="J5673">
            <v>22389776</v>
          </cell>
          <cell r="O5673">
            <v>22389776</v>
          </cell>
          <cell r="P5673">
            <v>22389776</v>
          </cell>
          <cell r="Q5673">
            <v>22389776</v>
          </cell>
        </row>
        <row r="5674">
          <cell r="J5674">
            <v>22389776</v>
          </cell>
          <cell r="O5674">
            <v>22389776</v>
          </cell>
          <cell r="P5674">
            <v>22389776</v>
          </cell>
          <cell r="Q5674">
            <v>22389776</v>
          </cell>
        </row>
        <row r="5675">
          <cell r="J5675">
            <v>22389776</v>
          </cell>
          <cell r="O5675">
            <v>22389776</v>
          </cell>
          <cell r="P5675">
            <v>22389776</v>
          </cell>
          <cell r="Q5675">
            <v>22389776</v>
          </cell>
        </row>
        <row r="5676">
          <cell r="J5676">
            <v>22389776</v>
          </cell>
          <cell r="O5676">
            <v>22389776</v>
          </cell>
          <cell r="P5676">
            <v>22389776</v>
          </cell>
          <cell r="Q5676">
            <v>22389776</v>
          </cell>
        </row>
        <row r="5677">
          <cell r="J5677">
            <v>22389776</v>
          </cell>
          <cell r="O5677">
            <v>22389776</v>
          </cell>
          <cell r="P5677">
            <v>22389776</v>
          </cell>
          <cell r="Q5677">
            <v>22389776</v>
          </cell>
        </row>
        <row r="5678">
          <cell r="J5678">
            <v>22389776</v>
          </cell>
          <cell r="O5678">
            <v>22389776</v>
          </cell>
          <cell r="P5678">
            <v>22389776</v>
          </cell>
          <cell r="Q5678">
            <v>22389776</v>
          </cell>
        </row>
        <row r="5679">
          <cell r="J5679">
            <v>22389776</v>
          </cell>
          <cell r="O5679">
            <v>22389776</v>
          </cell>
          <cell r="P5679">
            <v>22389776</v>
          </cell>
          <cell r="Q5679">
            <v>22389776</v>
          </cell>
        </row>
        <row r="5680">
          <cell r="J5680">
            <v>22389776</v>
          </cell>
          <cell r="O5680">
            <v>22389776</v>
          </cell>
          <cell r="P5680">
            <v>22389776</v>
          </cell>
          <cell r="Q5680">
            <v>22389776</v>
          </cell>
        </row>
        <row r="5681">
          <cell r="J5681">
            <v>22389776</v>
          </cell>
          <cell r="O5681">
            <v>22389776</v>
          </cell>
          <cell r="P5681">
            <v>22389776</v>
          </cell>
          <cell r="Q5681">
            <v>22389776</v>
          </cell>
        </row>
        <row r="5682">
          <cell r="J5682">
            <v>22389776</v>
          </cell>
          <cell r="O5682">
            <v>22389776</v>
          </cell>
          <cell r="P5682">
            <v>22389776</v>
          </cell>
          <cell r="Q5682">
            <v>22389776</v>
          </cell>
        </row>
        <row r="5683">
          <cell r="J5683">
            <v>22389776</v>
          </cell>
          <cell r="O5683">
            <v>22389776</v>
          </cell>
          <cell r="P5683">
            <v>22389776</v>
          </cell>
          <cell r="Q5683">
            <v>22389776</v>
          </cell>
        </row>
        <row r="5684">
          <cell r="J5684">
            <v>22389776</v>
          </cell>
          <cell r="O5684">
            <v>22389776</v>
          </cell>
          <cell r="P5684">
            <v>22389776</v>
          </cell>
          <cell r="Q5684">
            <v>22389776</v>
          </cell>
        </row>
        <row r="5685">
          <cell r="J5685">
            <v>22389776</v>
          </cell>
          <cell r="O5685">
            <v>22389776</v>
          </cell>
          <cell r="P5685">
            <v>22389776</v>
          </cell>
          <cell r="Q5685">
            <v>22389776</v>
          </cell>
        </row>
        <row r="5686">
          <cell r="J5686">
            <v>22389776</v>
          </cell>
          <cell r="O5686">
            <v>22389776</v>
          </cell>
          <cell r="P5686">
            <v>22389776</v>
          </cell>
          <cell r="Q5686">
            <v>22389776</v>
          </cell>
        </row>
        <row r="5687">
          <cell r="J5687">
            <v>22389776</v>
          </cell>
          <cell r="O5687">
            <v>22389776</v>
          </cell>
          <cell r="P5687">
            <v>22389776</v>
          </cell>
          <cell r="Q5687">
            <v>22389776</v>
          </cell>
        </row>
        <row r="5688">
          <cell r="J5688">
            <v>22389776</v>
          </cell>
          <cell r="O5688">
            <v>22389776</v>
          </cell>
          <cell r="P5688">
            <v>22389776</v>
          </cell>
          <cell r="Q5688">
            <v>22389776</v>
          </cell>
        </row>
        <row r="5689">
          <cell r="J5689">
            <v>22389776</v>
          </cell>
          <cell r="O5689">
            <v>22389776</v>
          </cell>
          <cell r="P5689">
            <v>22389776</v>
          </cell>
          <cell r="Q5689">
            <v>22389776</v>
          </cell>
        </row>
        <row r="5690">
          <cell r="J5690">
            <v>22389776</v>
          </cell>
          <cell r="O5690">
            <v>22389776</v>
          </cell>
          <cell r="P5690">
            <v>22389776</v>
          </cell>
          <cell r="Q5690">
            <v>22389776</v>
          </cell>
        </row>
        <row r="5691">
          <cell r="J5691">
            <v>22389776</v>
          </cell>
          <cell r="O5691">
            <v>22389776</v>
          </cell>
          <cell r="P5691">
            <v>22389776</v>
          </cell>
          <cell r="Q5691">
            <v>22389776</v>
          </cell>
        </row>
        <row r="5692">
          <cell r="J5692">
            <v>22389776</v>
          </cell>
          <cell r="O5692">
            <v>22389776</v>
          </cell>
          <cell r="P5692">
            <v>22389776</v>
          </cell>
          <cell r="Q5692">
            <v>22389776</v>
          </cell>
        </row>
        <row r="5693">
          <cell r="J5693">
            <v>22389776</v>
          </cell>
          <cell r="O5693">
            <v>22389776</v>
          </cell>
          <cell r="P5693">
            <v>22389776</v>
          </cell>
          <cell r="Q5693">
            <v>22389776</v>
          </cell>
        </row>
        <row r="5694">
          <cell r="J5694">
            <v>22389776</v>
          </cell>
          <cell r="O5694">
            <v>22389776</v>
          </cell>
          <cell r="P5694">
            <v>22389776</v>
          </cell>
          <cell r="Q5694">
            <v>22389776</v>
          </cell>
        </row>
        <row r="5695">
          <cell r="J5695">
            <v>22389776</v>
          </cell>
          <cell r="O5695">
            <v>22389776</v>
          </cell>
          <cell r="P5695">
            <v>22389776</v>
          </cell>
          <cell r="Q5695">
            <v>22389776</v>
          </cell>
        </row>
        <row r="5696">
          <cell r="J5696">
            <v>22389776</v>
          </cell>
          <cell r="O5696">
            <v>22389776</v>
          </cell>
          <cell r="P5696">
            <v>22389776</v>
          </cell>
          <cell r="Q5696">
            <v>22389776</v>
          </cell>
        </row>
        <row r="5697">
          <cell r="J5697">
            <v>22389776</v>
          </cell>
          <cell r="O5697">
            <v>22389776</v>
          </cell>
          <cell r="P5697">
            <v>22389776</v>
          </cell>
          <cell r="Q5697">
            <v>22389776</v>
          </cell>
        </row>
        <row r="5698">
          <cell r="J5698">
            <v>22389776</v>
          </cell>
          <cell r="O5698">
            <v>22389776</v>
          </cell>
          <cell r="P5698">
            <v>22389776</v>
          </cell>
          <cell r="Q5698">
            <v>22389776</v>
          </cell>
        </row>
        <row r="5699">
          <cell r="J5699">
            <v>22389776</v>
          </cell>
          <cell r="O5699">
            <v>22389776</v>
          </cell>
          <cell r="P5699">
            <v>22389776</v>
          </cell>
          <cell r="Q5699">
            <v>22389776</v>
          </cell>
        </row>
        <row r="5700">
          <cell r="J5700">
            <v>22389776</v>
          </cell>
          <cell r="O5700">
            <v>22389776</v>
          </cell>
          <cell r="P5700">
            <v>22389776</v>
          </cell>
          <cell r="Q5700">
            <v>22389776</v>
          </cell>
        </row>
        <row r="5701">
          <cell r="J5701">
            <v>22389776</v>
          </cell>
          <cell r="O5701">
            <v>22389776</v>
          </cell>
          <cell r="P5701">
            <v>22389776</v>
          </cell>
          <cell r="Q5701">
            <v>22389776</v>
          </cell>
        </row>
        <row r="5702">
          <cell r="J5702">
            <v>22389776</v>
          </cell>
          <cell r="O5702">
            <v>22389776</v>
          </cell>
          <cell r="P5702">
            <v>22389776</v>
          </cell>
          <cell r="Q5702">
            <v>22389776</v>
          </cell>
        </row>
        <row r="5703">
          <cell r="J5703">
            <v>22389776</v>
          </cell>
          <cell r="O5703">
            <v>22389776</v>
          </cell>
          <cell r="P5703">
            <v>22389776</v>
          </cell>
          <cell r="Q5703">
            <v>22389776</v>
          </cell>
        </row>
        <row r="5704">
          <cell r="J5704">
            <v>22389776</v>
          </cell>
          <cell r="O5704">
            <v>22389776</v>
          </cell>
          <cell r="P5704">
            <v>22389776</v>
          </cell>
          <cell r="Q5704">
            <v>22389776</v>
          </cell>
        </row>
        <row r="5705">
          <cell r="J5705">
            <v>22389776</v>
          </cell>
          <cell r="O5705">
            <v>22389776</v>
          </cell>
          <cell r="P5705">
            <v>22389776</v>
          </cell>
          <cell r="Q5705">
            <v>22389776</v>
          </cell>
        </row>
        <row r="5706">
          <cell r="J5706">
            <v>22389776</v>
          </cell>
          <cell r="O5706">
            <v>22389776</v>
          </cell>
          <cell r="P5706">
            <v>22389776</v>
          </cell>
          <cell r="Q5706">
            <v>22389776</v>
          </cell>
        </row>
        <row r="5707">
          <cell r="J5707">
            <v>22389776</v>
          </cell>
          <cell r="O5707">
            <v>22389776</v>
          </cell>
          <cell r="P5707">
            <v>22389776</v>
          </cell>
          <cell r="Q5707">
            <v>22389776</v>
          </cell>
        </row>
        <row r="5708">
          <cell r="J5708">
            <v>22389776</v>
          </cell>
          <cell r="O5708">
            <v>22389776</v>
          </cell>
          <cell r="P5708">
            <v>22389776</v>
          </cell>
          <cell r="Q5708">
            <v>22389776</v>
          </cell>
        </row>
        <row r="5709">
          <cell r="J5709">
            <v>22389776</v>
          </cell>
          <cell r="O5709">
            <v>22389776</v>
          </cell>
          <cell r="P5709">
            <v>22389776</v>
          </cell>
          <cell r="Q5709">
            <v>22389776</v>
          </cell>
        </row>
        <row r="5710">
          <cell r="J5710">
            <v>22389776</v>
          </cell>
          <cell r="O5710">
            <v>22389776</v>
          </cell>
          <cell r="P5710">
            <v>22389776</v>
          </cell>
          <cell r="Q5710">
            <v>22389776</v>
          </cell>
        </row>
        <row r="5711">
          <cell r="J5711">
            <v>22389776</v>
          </cell>
          <cell r="O5711">
            <v>22389776</v>
          </cell>
          <cell r="P5711">
            <v>22389776</v>
          </cell>
          <cell r="Q5711">
            <v>22389776</v>
          </cell>
        </row>
        <row r="5712">
          <cell r="J5712">
            <v>22389776</v>
          </cell>
          <cell r="O5712">
            <v>22389776</v>
          </cell>
          <cell r="P5712">
            <v>22389776</v>
          </cell>
          <cell r="Q5712">
            <v>22389776</v>
          </cell>
        </row>
        <row r="5713">
          <cell r="J5713">
            <v>22389776</v>
          </cell>
          <cell r="O5713">
            <v>22389776</v>
          </cell>
          <cell r="P5713">
            <v>22389776</v>
          </cell>
          <cell r="Q5713">
            <v>22389776</v>
          </cell>
        </row>
        <row r="5714">
          <cell r="J5714">
            <v>22389776</v>
          </cell>
          <cell r="O5714">
            <v>22389776</v>
          </cell>
          <cell r="P5714">
            <v>22389776</v>
          </cell>
          <cell r="Q5714">
            <v>22389776</v>
          </cell>
        </row>
        <row r="5715">
          <cell r="J5715">
            <v>22389776</v>
          </cell>
          <cell r="O5715">
            <v>22389776</v>
          </cell>
          <cell r="P5715">
            <v>22389776</v>
          </cell>
          <cell r="Q5715">
            <v>22389776</v>
          </cell>
        </row>
        <row r="5716">
          <cell r="J5716">
            <v>22389776</v>
          </cell>
          <cell r="O5716">
            <v>22389776</v>
          </cell>
          <cell r="P5716">
            <v>22389776</v>
          </cell>
          <cell r="Q5716">
            <v>22389776</v>
          </cell>
        </row>
        <row r="5717">
          <cell r="J5717">
            <v>22389776</v>
          </cell>
          <cell r="O5717">
            <v>22389776</v>
          </cell>
          <cell r="P5717">
            <v>22389776</v>
          </cell>
          <cell r="Q5717">
            <v>22389776</v>
          </cell>
        </row>
        <row r="5718">
          <cell r="J5718">
            <v>22389776</v>
          </cell>
          <cell r="O5718">
            <v>22389776</v>
          </cell>
          <cell r="P5718">
            <v>22389776</v>
          </cell>
          <cell r="Q5718">
            <v>22389776</v>
          </cell>
        </row>
        <row r="5719">
          <cell r="J5719">
            <v>22389776</v>
          </cell>
          <cell r="O5719">
            <v>22389776</v>
          </cell>
          <cell r="P5719">
            <v>22389776</v>
          </cell>
          <cell r="Q5719">
            <v>22389776</v>
          </cell>
        </row>
        <row r="5720">
          <cell r="J5720">
            <v>22389776</v>
          </cell>
          <cell r="O5720">
            <v>22389776</v>
          </cell>
          <cell r="P5720">
            <v>22389776</v>
          </cell>
          <cell r="Q5720">
            <v>22389776</v>
          </cell>
        </row>
        <row r="5721">
          <cell r="J5721">
            <v>22389776</v>
          </cell>
          <cell r="O5721">
            <v>22389776</v>
          </cell>
          <cell r="P5721">
            <v>22389776</v>
          </cell>
          <cell r="Q5721">
            <v>22389776</v>
          </cell>
        </row>
        <row r="5722">
          <cell r="J5722">
            <v>22389776</v>
          </cell>
          <cell r="O5722">
            <v>22389776</v>
          </cell>
          <cell r="P5722">
            <v>22389776</v>
          </cell>
          <cell r="Q5722">
            <v>22389776</v>
          </cell>
        </row>
        <row r="5723">
          <cell r="J5723">
            <v>22389776</v>
          </cell>
          <cell r="O5723">
            <v>22389776</v>
          </cell>
          <cell r="P5723">
            <v>22389776</v>
          </cell>
          <cell r="Q5723">
            <v>22389776</v>
          </cell>
        </row>
        <row r="5724">
          <cell r="J5724">
            <v>22389776</v>
          </cell>
          <cell r="O5724">
            <v>22389776</v>
          </cell>
          <cell r="P5724">
            <v>22389776</v>
          </cell>
          <cell r="Q5724">
            <v>22389776</v>
          </cell>
        </row>
        <row r="5725">
          <cell r="J5725">
            <v>22389776</v>
          </cell>
          <cell r="O5725">
            <v>22389776</v>
          </cell>
          <cell r="P5725">
            <v>22389776</v>
          </cell>
          <cell r="Q5725">
            <v>22389776</v>
          </cell>
        </row>
        <row r="5726">
          <cell r="J5726">
            <v>22389776</v>
          </cell>
          <cell r="O5726">
            <v>22389776</v>
          </cell>
          <cell r="P5726">
            <v>22389776</v>
          </cell>
          <cell r="Q5726">
            <v>22389776</v>
          </cell>
        </row>
        <row r="5727">
          <cell r="J5727">
            <v>22389776</v>
          </cell>
          <cell r="O5727">
            <v>22389776</v>
          </cell>
          <cell r="P5727">
            <v>22389776</v>
          </cell>
          <cell r="Q5727">
            <v>22389776</v>
          </cell>
        </row>
        <row r="5728">
          <cell r="J5728">
            <v>22389776</v>
          </cell>
          <cell r="O5728">
            <v>22389776</v>
          </cell>
          <cell r="P5728">
            <v>22389776</v>
          </cell>
          <cell r="Q5728">
            <v>22389776</v>
          </cell>
        </row>
        <row r="5729">
          <cell r="J5729">
            <v>22389776</v>
          </cell>
          <cell r="O5729">
            <v>22389776</v>
          </cell>
          <cell r="P5729">
            <v>22389776</v>
          </cell>
          <cell r="Q5729">
            <v>22389776</v>
          </cell>
        </row>
        <row r="5730">
          <cell r="J5730">
            <v>22389776</v>
          </cell>
          <cell r="O5730">
            <v>22389776</v>
          </cell>
          <cell r="P5730">
            <v>22389776</v>
          </cell>
          <cell r="Q5730">
            <v>22389776</v>
          </cell>
        </row>
        <row r="5731">
          <cell r="J5731">
            <v>22389776</v>
          </cell>
          <cell r="O5731">
            <v>22389776</v>
          </cell>
          <cell r="P5731">
            <v>22389776</v>
          </cell>
          <cell r="Q5731">
            <v>22389776</v>
          </cell>
        </row>
        <row r="5732">
          <cell r="J5732">
            <v>22389776</v>
          </cell>
          <cell r="O5732">
            <v>22389776</v>
          </cell>
          <cell r="P5732">
            <v>22389776</v>
          </cell>
          <cell r="Q5732">
            <v>22389776</v>
          </cell>
        </row>
        <row r="5733">
          <cell r="J5733">
            <v>22389776</v>
          </cell>
          <cell r="O5733">
            <v>22389776</v>
          </cell>
          <cell r="P5733">
            <v>22389776</v>
          </cell>
          <cell r="Q5733">
            <v>22389776</v>
          </cell>
        </row>
        <row r="5734">
          <cell r="J5734">
            <v>22389776</v>
          </cell>
          <cell r="O5734">
            <v>22389776</v>
          </cell>
          <cell r="P5734">
            <v>22389776</v>
          </cell>
          <cell r="Q5734">
            <v>22389776</v>
          </cell>
        </row>
        <row r="5735">
          <cell r="J5735">
            <v>22389776</v>
          </cell>
          <cell r="O5735">
            <v>22389776</v>
          </cell>
          <cell r="P5735">
            <v>22389776</v>
          </cell>
          <cell r="Q5735">
            <v>22389776</v>
          </cell>
        </row>
        <row r="5736">
          <cell r="J5736">
            <v>22389776</v>
          </cell>
          <cell r="O5736">
            <v>22389776</v>
          </cell>
          <cell r="P5736">
            <v>22389776</v>
          </cell>
          <cell r="Q5736">
            <v>22389776</v>
          </cell>
        </row>
        <row r="5737">
          <cell r="J5737">
            <v>22389776</v>
          </cell>
          <cell r="O5737">
            <v>22389776</v>
          </cell>
          <cell r="P5737">
            <v>22389776</v>
          </cell>
          <cell r="Q5737">
            <v>22389776</v>
          </cell>
        </row>
        <row r="5738">
          <cell r="J5738">
            <v>22389776</v>
          </cell>
          <cell r="O5738">
            <v>22389776</v>
          </cell>
          <cell r="P5738">
            <v>22389776</v>
          </cell>
          <cell r="Q5738">
            <v>22389776</v>
          </cell>
        </row>
        <row r="5739">
          <cell r="J5739">
            <v>22389776</v>
          </cell>
          <cell r="O5739">
            <v>22389776</v>
          </cell>
          <cell r="P5739">
            <v>22389776</v>
          </cell>
          <cell r="Q5739">
            <v>22389776</v>
          </cell>
        </row>
        <row r="5740">
          <cell r="J5740">
            <v>22389776</v>
          </cell>
          <cell r="O5740">
            <v>22389776</v>
          </cell>
          <cell r="P5740">
            <v>22389776</v>
          </cell>
          <cell r="Q5740">
            <v>22389776</v>
          </cell>
        </row>
        <row r="5741">
          <cell r="J5741">
            <v>22389776</v>
          </cell>
          <cell r="O5741">
            <v>22389776</v>
          </cell>
          <cell r="P5741">
            <v>22389776</v>
          </cell>
          <cell r="Q5741">
            <v>22389776</v>
          </cell>
        </row>
        <row r="5742">
          <cell r="J5742">
            <v>22389776</v>
          </cell>
          <cell r="O5742">
            <v>22389776</v>
          </cell>
          <cell r="P5742">
            <v>22389776</v>
          </cell>
          <cell r="Q5742">
            <v>22389776</v>
          </cell>
        </row>
        <row r="5743">
          <cell r="J5743">
            <v>22389776</v>
          </cell>
          <cell r="O5743">
            <v>22389776</v>
          </cell>
          <cell r="P5743">
            <v>22389776</v>
          </cell>
          <cell r="Q5743">
            <v>22389776</v>
          </cell>
        </row>
        <row r="5744">
          <cell r="J5744">
            <v>22389776</v>
          </cell>
          <cell r="O5744">
            <v>22389776</v>
          </cell>
          <cell r="P5744">
            <v>22389776</v>
          </cell>
          <cell r="Q5744">
            <v>22389776</v>
          </cell>
        </row>
        <row r="5745">
          <cell r="J5745">
            <v>22389776</v>
          </cell>
          <cell r="O5745">
            <v>22389776</v>
          </cell>
          <cell r="P5745">
            <v>22389776</v>
          </cell>
          <cell r="Q5745">
            <v>22389776</v>
          </cell>
        </row>
        <row r="5746">
          <cell r="J5746">
            <v>22389776</v>
          </cell>
          <cell r="O5746">
            <v>22389776</v>
          </cell>
          <cell r="P5746">
            <v>22389776</v>
          </cell>
          <cell r="Q5746">
            <v>22389776</v>
          </cell>
        </row>
        <row r="5747">
          <cell r="J5747">
            <v>22389776</v>
          </cell>
          <cell r="O5747">
            <v>22389776</v>
          </cell>
          <cell r="P5747">
            <v>22389776</v>
          </cell>
          <cell r="Q5747">
            <v>22389776</v>
          </cell>
        </row>
        <row r="5748">
          <cell r="J5748">
            <v>22389776</v>
          </cell>
          <cell r="O5748">
            <v>22389776</v>
          </cell>
          <cell r="P5748">
            <v>22389776</v>
          </cell>
          <cell r="Q5748">
            <v>22389776</v>
          </cell>
        </row>
        <row r="5749">
          <cell r="J5749">
            <v>22389776</v>
          </cell>
          <cell r="O5749">
            <v>22389776</v>
          </cell>
          <cell r="P5749">
            <v>22389776</v>
          </cell>
          <cell r="Q5749">
            <v>22389776</v>
          </cell>
        </row>
        <row r="5750">
          <cell r="J5750">
            <v>22389776</v>
          </cell>
          <cell r="O5750">
            <v>22389776</v>
          </cell>
          <cell r="P5750">
            <v>22389776</v>
          </cell>
          <cell r="Q5750">
            <v>22389776</v>
          </cell>
        </row>
        <row r="5751">
          <cell r="J5751">
            <v>22389776</v>
          </cell>
          <cell r="O5751">
            <v>22389776</v>
          </cell>
          <cell r="P5751">
            <v>22389776</v>
          </cell>
          <cell r="Q5751">
            <v>22389776</v>
          </cell>
        </row>
        <row r="5752">
          <cell r="J5752">
            <v>22389776</v>
          </cell>
          <cell r="O5752">
            <v>22389776</v>
          </cell>
          <cell r="P5752">
            <v>22389776</v>
          </cell>
          <cell r="Q5752">
            <v>22389776</v>
          </cell>
        </row>
        <row r="5753">
          <cell r="J5753">
            <v>22389776</v>
          </cell>
          <cell r="O5753">
            <v>22389776</v>
          </cell>
          <cell r="P5753">
            <v>22389776</v>
          </cell>
          <cell r="Q5753">
            <v>22389776</v>
          </cell>
        </row>
        <row r="5754">
          <cell r="J5754">
            <v>22389776</v>
          </cell>
          <cell r="O5754">
            <v>22389776</v>
          </cell>
          <cell r="P5754">
            <v>22389776</v>
          </cell>
          <cell r="Q5754">
            <v>22389776</v>
          </cell>
        </row>
        <row r="5755">
          <cell r="J5755">
            <v>22389776</v>
          </cell>
          <cell r="O5755">
            <v>22389776</v>
          </cell>
          <cell r="P5755">
            <v>22389776</v>
          </cell>
          <cell r="Q5755">
            <v>22389776</v>
          </cell>
        </row>
        <row r="5756">
          <cell r="J5756">
            <v>22389776</v>
          </cell>
          <cell r="O5756">
            <v>22389776</v>
          </cell>
          <cell r="P5756">
            <v>22389776</v>
          </cell>
          <cell r="Q5756">
            <v>22389776</v>
          </cell>
        </row>
        <row r="5757">
          <cell r="J5757">
            <v>22389776</v>
          </cell>
          <cell r="O5757">
            <v>22389776</v>
          </cell>
          <cell r="P5757">
            <v>22389776</v>
          </cell>
          <cell r="Q5757">
            <v>22389776</v>
          </cell>
        </row>
        <row r="5758">
          <cell r="J5758">
            <v>22389776</v>
          </cell>
          <cell r="O5758">
            <v>22389776</v>
          </cell>
          <cell r="P5758">
            <v>22389776</v>
          </cell>
          <cell r="Q5758">
            <v>22389776</v>
          </cell>
        </row>
        <row r="5759">
          <cell r="J5759">
            <v>22389776</v>
          </cell>
          <cell r="O5759">
            <v>22389776</v>
          </cell>
          <cell r="P5759">
            <v>22389776</v>
          </cell>
          <cell r="Q5759">
            <v>22389776</v>
          </cell>
        </row>
        <row r="5760">
          <cell r="J5760">
            <v>22389776</v>
          </cell>
          <cell r="O5760">
            <v>22389776</v>
          </cell>
          <cell r="P5760">
            <v>22389776</v>
          </cell>
          <cell r="Q5760">
            <v>22389776</v>
          </cell>
        </row>
        <row r="5761">
          <cell r="J5761">
            <v>22389776</v>
          </cell>
          <cell r="O5761">
            <v>22389776</v>
          </cell>
          <cell r="P5761">
            <v>22389776</v>
          </cell>
          <cell r="Q5761">
            <v>22389776</v>
          </cell>
        </row>
        <row r="5762">
          <cell r="J5762">
            <v>22389776</v>
          </cell>
          <cell r="O5762">
            <v>22389776</v>
          </cell>
          <cell r="P5762">
            <v>22389776</v>
          </cell>
          <cell r="Q5762">
            <v>22389776</v>
          </cell>
        </row>
        <row r="5763">
          <cell r="J5763">
            <v>22389776</v>
          </cell>
          <cell r="O5763">
            <v>22389776</v>
          </cell>
          <cell r="P5763">
            <v>22389776</v>
          </cell>
          <cell r="Q5763">
            <v>22389776</v>
          </cell>
        </row>
        <row r="5764">
          <cell r="J5764">
            <v>22389776</v>
          </cell>
          <cell r="O5764">
            <v>22389776</v>
          </cell>
          <cell r="P5764">
            <v>22389776</v>
          </cell>
          <cell r="Q5764">
            <v>22389776</v>
          </cell>
        </row>
        <row r="5765">
          <cell r="J5765">
            <v>22389776</v>
          </cell>
          <cell r="O5765">
            <v>22389776</v>
          </cell>
          <cell r="P5765">
            <v>22389776</v>
          </cell>
          <cell r="Q5765">
            <v>22389776</v>
          </cell>
        </row>
        <row r="5766">
          <cell r="J5766">
            <v>22389776</v>
          </cell>
          <cell r="O5766">
            <v>22389776</v>
          </cell>
          <cell r="P5766">
            <v>22389776</v>
          </cell>
          <cell r="Q5766">
            <v>22389776</v>
          </cell>
        </row>
        <row r="5767">
          <cell r="J5767">
            <v>22389776</v>
          </cell>
          <cell r="O5767">
            <v>22389776</v>
          </cell>
          <cell r="P5767">
            <v>22389776</v>
          </cell>
          <cell r="Q5767">
            <v>22389776</v>
          </cell>
        </row>
        <row r="5768">
          <cell r="J5768">
            <v>22389776</v>
          </cell>
          <cell r="O5768">
            <v>22389776</v>
          </cell>
          <cell r="P5768">
            <v>22389776</v>
          </cell>
          <cell r="Q5768">
            <v>22389776</v>
          </cell>
        </row>
        <row r="5769">
          <cell r="J5769">
            <v>22389776</v>
          </cell>
          <cell r="O5769">
            <v>22389776</v>
          </cell>
          <cell r="P5769">
            <v>22389776</v>
          </cell>
          <cell r="Q5769">
            <v>22389776</v>
          </cell>
        </row>
        <row r="5770">
          <cell r="J5770">
            <v>22389776</v>
          </cell>
          <cell r="O5770">
            <v>22389776</v>
          </cell>
          <cell r="P5770">
            <v>22389776</v>
          </cell>
          <cell r="Q5770">
            <v>22389776</v>
          </cell>
        </row>
        <row r="5771">
          <cell r="J5771">
            <v>22389776</v>
          </cell>
          <cell r="O5771">
            <v>22389776</v>
          </cell>
          <cell r="P5771">
            <v>22389776</v>
          </cell>
          <cell r="Q5771">
            <v>22389776</v>
          </cell>
        </row>
        <row r="5772">
          <cell r="J5772">
            <v>22389776</v>
          </cell>
          <cell r="O5772">
            <v>22389776</v>
          </cell>
          <cell r="P5772">
            <v>22389776</v>
          </cell>
          <cell r="Q5772">
            <v>22389776</v>
          </cell>
        </row>
        <row r="5773">
          <cell r="J5773">
            <v>22389776</v>
          </cell>
          <cell r="O5773">
            <v>22389776</v>
          </cell>
          <cell r="P5773">
            <v>22389776</v>
          </cell>
          <cell r="Q5773">
            <v>22389776</v>
          </cell>
        </row>
        <row r="5774">
          <cell r="J5774">
            <v>22389776</v>
          </cell>
          <cell r="O5774">
            <v>22389776</v>
          </cell>
          <cell r="P5774">
            <v>22389776</v>
          </cell>
          <cell r="Q5774">
            <v>22389776</v>
          </cell>
        </row>
        <row r="5775">
          <cell r="J5775">
            <v>22389776</v>
          </cell>
          <cell r="O5775">
            <v>22389776</v>
          </cell>
          <cell r="P5775">
            <v>22389776</v>
          </cell>
          <cell r="Q5775">
            <v>22389776</v>
          </cell>
        </row>
        <row r="5776">
          <cell r="J5776">
            <v>22389776</v>
          </cell>
          <cell r="O5776">
            <v>22389776</v>
          </cell>
          <cell r="P5776">
            <v>22389776</v>
          </cell>
          <cell r="Q5776">
            <v>22389776</v>
          </cell>
        </row>
        <row r="5777">
          <cell r="J5777">
            <v>22389776</v>
          </cell>
          <cell r="O5777">
            <v>22389776</v>
          </cell>
          <cell r="P5777">
            <v>22389776</v>
          </cell>
          <cell r="Q5777">
            <v>22389776</v>
          </cell>
        </row>
        <row r="5778">
          <cell r="J5778">
            <v>22389776</v>
          </cell>
          <cell r="O5778">
            <v>22389776</v>
          </cell>
          <cell r="P5778">
            <v>22389776</v>
          </cell>
          <cell r="Q5778">
            <v>22389776</v>
          </cell>
        </row>
        <row r="5779">
          <cell r="J5779">
            <v>22389776</v>
          </cell>
          <cell r="O5779">
            <v>22389776</v>
          </cell>
          <cell r="P5779">
            <v>22389776</v>
          </cell>
          <cell r="Q5779">
            <v>22389776</v>
          </cell>
        </row>
        <row r="5780">
          <cell r="J5780">
            <v>22389776</v>
          </cell>
          <cell r="O5780">
            <v>22389776</v>
          </cell>
          <cell r="P5780">
            <v>22389776</v>
          </cell>
          <cell r="Q5780">
            <v>22389776</v>
          </cell>
        </row>
        <row r="5781">
          <cell r="J5781">
            <v>22389776</v>
          </cell>
          <cell r="O5781">
            <v>22389776</v>
          </cell>
          <cell r="P5781">
            <v>22389776</v>
          </cell>
          <cell r="Q5781">
            <v>22389776</v>
          </cell>
        </row>
        <row r="5782">
          <cell r="J5782">
            <v>22389776</v>
          </cell>
          <cell r="O5782">
            <v>22389776</v>
          </cell>
          <cell r="P5782">
            <v>22389776</v>
          </cell>
          <cell r="Q5782">
            <v>22389776</v>
          </cell>
        </row>
        <row r="5783">
          <cell r="J5783">
            <v>22389776</v>
          </cell>
          <cell r="O5783">
            <v>22389776</v>
          </cell>
          <cell r="P5783">
            <v>22389776</v>
          </cell>
          <cell r="Q5783">
            <v>22389776</v>
          </cell>
        </row>
        <row r="5784">
          <cell r="J5784">
            <v>22389776</v>
          </cell>
          <cell r="O5784">
            <v>22389776</v>
          </cell>
          <cell r="P5784">
            <v>22389776</v>
          </cell>
          <cell r="Q5784">
            <v>22389776</v>
          </cell>
        </row>
        <row r="5785">
          <cell r="J5785">
            <v>22389776</v>
          </cell>
          <cell r="O5785">
            <v>22389776</v>
          </cell>
          <cell r="P5785">
            <v>22389776</v>
          </cell>
          <cell r="Q5785">
            <v>22389776</v>
          </cell>
        </row>
        <row r="5786">
          <cell r="J5786">
            <v>22389776</v>
          </cell>
          <cell r="O5786">
            <v>22389776</v>
          </cell>
          <cell r="P5786">
            <v>22389776</v>
          </cell>
          <cell r="Q5786">
            <v>22389776</v>
          </cell>
        </row>
        <row r="5787">
          <cell r="J5787">
            <v>22389776</v>
          </cell>
          <cell r="O5787">
            <v>22389776</v>
          </cell>
          <cell r="P5787">
            <v>22389776</v>
          </cell>
          <cell r="Q5787">
            <v>22389776</v>
          </cell>
        </row>
        <row r="5788">
          <cell r="J5788">
            <v>22389776</v>
          </cell>
          <cell r="O5788">
            <v>22389776</v>
          </cell>
          <cell r="P5788">
            <v>22389776</v>
          </cell>
          <cell r="Q5788">
            <v>22389776</v>
          </cell>
        </row>
        <row r="5789">
          <cell r="J5789">
            <v>22389776</v>
          </cell>
          <cell r="O5789">
            <v>22389776</v>
          </cell>
          <cell r="P5789">
            <v>22389776</v>
          </cell>
          <cell r="Q5789">
            <v>22389776</v>
          </cell>
        </row>
        <row r="5790">
          <cell r="J5790">
            <v>22389776</v>
          </cell>
          <cell r="O5790">
            <v>22389776</v>
          </cell>
          <cell r="P5790">
            <v>22389776</v>
          </cell>
          <cell r="Q5790">
            <v>22389776</v>
          </cell>
        </row>
        <row r="5791">
          <cell r="J5791">
            <v>22389776</v>
          </cell>
          <cell r="O5791">
            <v>22389776</v>
          </cell>
          <cell r="P5791">
            <v>22389776</v>
          </cell>
          <cell r="Q5791">
            <v>22389776</v>
          </cell>
        </row>
        <row r="5792">
          <cell r="J5792">
            <v>22389776</v>
          </cell>
          <cell r="O5792">
            <v>22389776</v>
          </cell>
          <cell r="P5792">
            <v>22389776</v>
          </cell>
          <cell r="Q5792">
            <v>22389776</v>
          </cell>
        </row>
        <row r="5793">
          <cell r="J5793">
            <v>22389776</v>
          </cell>
          <cell r="O5793">
            <v>22389776</v>
          </cell>
          <cell r="P5793">
            <v>22389776</v>
          </cell>
          <cell r="Q5793">
            <v>22389776</v>
          </cell>
        </row>
        <row r="5794">
          <cell r="J5794">
            <v>22389776</v>
          </cell>
          <cell r="O5794">
            <v>22389776</v>
          </cell>
          <cell r="P5794">
            <v>22389776</v>
          </cell>
          <cell r="Q5794">
            <v>22389776</v>
          </cell>
        </row>
        <row r="5795">
          <cell r="J5795">
            <v>22389776</v>
          </cell>
          <cell r="O5795">
            <v>22389776</v>
          </cell>
          <cell r="P5795">
            <v>22389776</v>
          </cell>
          <cell r="Q5795">
            <v>22389776</v>
          </cell>
        </row>
        <row r="5796">
          <cell r="J5796">
            <v>22389776</v>
          </cell>
          <cell r="O5796">
            <v>22389776</v>
          </cell>
          <cell r="P5796">
            <v>22389776</v>
          </cell>
          <cell r="Q5796">
            <v>22389776</v>
          </cell>
        </row>
        <row r="5797">
          <cell r="J5797">
            <v>22389776</v>
          </cell>
          <cell r="O5797">
            <v>22389776</v>
          </cell>
          <cell r="P5797">
            <v>22389776</v>
          </cell>
          <cell r="Q5797">
            <v>22389776</v>
          </cell>
        </row>
        <row r="5798">
          <cell r="J5798">
            <v>22389776</v>
          </cell>
          <cell r="O5798">
            <v>22389776</v>
          </cell>
          <cell r="P5798">
            <v>22389776</v>
          </cell>
          <cell r="Q5798">
            <v>22389776</v>
          </cell>
        </row>
        <row r="5799">
          <cell r="J5799">
            <v>22389776</v>
          </cell>
          <cell r="O5799">
            <v>22389776</v>
          </cell>
          <cell r="P5799">
            <v>22389776</v>
          </cell>
          <cell r="Q5799">
            <v>22389776</v>
          </cell>
        </row>
        <row r="5800">
          <cell r="J5800">
            <v>22389776</v>
          </cell>
          <cell r="O5800">
            <v>22389776</v>
          </cell>
          <cell r="P5800">
            <v>22389776</v>
          </cell>
          <cell r="Q5800">
            <v>22389776</v>
          </cell>
        </row>
        <row r="5801">
          <cell r="J5801">
            <v>22389776</v>
          </cell>
          <cell r="O5801">
            <v>22389776</v>
          </cell>
          <cell r="P5801">
            <v>22389776</v>
          </cell>
          <cell r="Q5801">
            <v>22389776</v>
          </cell>
        </row>
        <row r="5802">
          <cell r="J5802">
            <v>22389776</v>
          </cell>
          <cell r="O5802">
            <v>22389776</v>
          </cell>
          <cell r="P5802">
            <v>22389776</v>
          </cell>
          <cell r="Q5802">
            <v>22389776</v>
          </cell>
        </row>
        <row r="5803">
          <cell r="J5803">
            <v>22389776</v>
          </cell>
          <cell r="O5803">
            <v>22389776</v>
          </cell>
          <cell r="P5803">
            <v>22389776</v>
          </cell>
          <cell r="Q5803">
            <v>22389776</v>
          </cell>
        </row>
        <row r="5804">
          <cell r="J5804">
            <v>22389776</v>
          </cell>
          <cell r="O5804">
            <v>22389776</v>
          </cell>
          <cell r="P5804">
            <v>22389776</v>
          </cell>
          <cell r="Q5804">
            <v>22389776</v>
          </cell>
        </row>
        <row r="5805">
          <cell r="J5805">
            <v>22389776</v>
          </cell>
          <cell r="O5805">
            <v>22389776</v>
          </cell>
          <cell r="P5805">
            <v>22389776</v>
          </cell>
          <cell r="Q5805">
            <v>22389776</v>
          </cell>
        </row>
        <row r="5806">
          <cell r="J5806">
            <v>22389776</v>
          </cell>
          <cell r="O5806">
            <v>22389776</v>
          </cell>
          <cell r="P5806">
            <v>22389776</v>
          </cell>
          <cell r="Q5806">
            <v>22389776</v>
          </cell>
        </row>
        <row r="5807">
          <cell r="J5807">
            <v>22389776</v>
          </cell>
          <cell r="O5807">
            <v>22389776</v>
          </cell>
          <cell r="P5807">
            <v>22389776</v>
          </cell>
          <cell r="Q5807">
            <v>22389776</v>
          </cell>
        </row>
        <row r="5808">
          <cell r="J5808">
            <v>22389776</v>
          </cell>
          <cell r="O5808">
            <v>22389776</v>
          </cell>
          <cell r="P5808">
            <v>22389776</v>
          </cell>
          <cell r="Q5808">
            <v>22389776</v>
          </cell>
        </row>
        <row r="5809">
          <cell r="J5809">
            <v>22389776</v>
          </cell>
          <cell r="O5809">
            <v>22389776</v>
          </cell>
          <cell r="P5809">
            <v>22389776</v>
          </cell>
          <cell r="Q5809">
            <v>22389776</v>
          </cell>
        </row>
        <row r="5810">
          <cell r="J5810">
            <v>22389776</v>
          </cell>
          <cell r="O5810">
            <v>22389776</v>
          </cell>
          <cell r="P5810">
            <v>22389776</v>
          </cell>
          <cell r="Q5810">
            <v>22389776</v>
          </cell>
        </row>
        <row r="5811">
          <cell r="J5811">
            <v>22389776</v>
          </cell>
          <cell r="O5811">
            <v>22389776</v>
          </cell>
          <cell r="P5811">
            <v>22389776</v>
          </cell>
          <cell r="Q5811">
            <v>22389776</v>
          </cell>
        </row>
        <row r="5812">
          <cell r="J5812">
            <v>22389776</v>
          </cell>
          <cell r="O5812">
            <v>22389776</v>
          </cell>
          <cell r="P5812">
            <v>22389776</v>
          </cell>
          <cell r="Q5812">
            <v>22389776</v>
          </cell>
        </row>
        <row r="5813">
          <cell r="J5813">
            <v>22389776</v>
          </cell>
          <cell r="O5813">
            <v>22389776</v>
          </cell>
          <cell r="P5813">
            <v>22389776</v>
          </cell>
          <cell r="Q5813">
            <v>22389776</v>
          </cell>
        </row>
        <row r="5814">
          <cell r="J5814">
            <v>22389776</v>
          </cell>
          <cell r="O5814">
            <v>22389776</v>
          </cell>
          <cell r="P5814">
            <v>22389776</v>
          </cell>
          <cell r="Q5814">
            <v>22389776</v>
          </cell>
        </row>
        <row r="5815">
          <cell r="J5815">
            <v>22389776</v>
          </cell>
          <cell r="O5815">
            <v>22389776</v>
          </cell>
          <cell r="P5815">
            <v>22389776</v>
          </cell>
          <cell r="Q5815">
            <v>22389776</v>
          </cell>
        </row>
        <row r="5816">
          <cell r="J5816">
            <v>22389776</v>
          </cell>
          <cell r="O5816">
            <v>22389776</v>
          </cell>
          <cell r="P5816">
            <v>22389776</v>
          </cell>
          <cell r="Q5816">
            <v>22389776</v>
          </cell>
        </row>
        <row r="5817">
          <cell r="J5817">
            <v>22389776</v>
          </cell>
          <cell r="O5817">
            <v>22389776</v>
          </cell>
          <cell r="P5817">
            <v>22389776</v>
          </cell>
          <cell r="Q5817">
            <v>22389776</v>
          </cell>
        </row>
        <row r="5818">
          <cell r="J5818">
            <v>22389776</v>
          </cell>
          <cell r="O5818">
            <v>22389776</v>
          </cell>
          <cell r="P5818">
            <v>22389776</v>
          </cell>
          <cell r="Q5818">
            <v>22389776</v>
          </cell>
        </row>
        <row r="5819">
          <cell r="J5819">
            <v>22389776</v>
          </cell>
          <cell r="O5819">
            <v>22389776</v>
          </cell>
          <cell r="P5819">
            <v>22389776</v>
          </cell>
          <cell r="Q5819">
            <v>22389776</v>
          </cell>
        </row>
        <row r="5820">
          <cell r="J5820">
            <v>22389776</v>
          </cell>
          <cell r="O5820">
            <v>22389776</v>
          </cell>
          <cell r="P5820">
            <v>22389776</v>
          </cell>
          <cell r="Q5820">
            <v>22389776</v>
          </cell>
        </row>
        <row r="5821">
          <cell r="J5821">
            <v>22389776</v>
          </cell>
          <cell r="O5821">
            <v>22389776</v>
          </cell>
          <cell r="P5821">
            <v>22389776</v>
          </cell>
          <cell r="Q5821">
            <v>22389776</v>
          </cell>
        </row>
        <row r="5822">
          <cell r="J5822">
            <v>22389776</v>
          </cell>
          <cell r="O5822">
            <v>22389776</v>
          </cell>
          <cell r="P5822">
            <v>22389776</v>
          </cell>
          <cell r="Q5822">
            <v>22389776</v>
          </cell>
        </row>
        <row r="5823">
          <cell r="J5823">
            <v>22389776</v>
          </cell>
          <cell r="O5823">
            <v>22389776</v>
          </cell>
          <cell r="P5823">
            <v>22389776</v>
          </cell>
          <cell r="Q5823">
            <v>22389776</v>
          </cell>
        </row>
        <row r="5824">
          <cell r="J5824">
            <v>22389776</v>
          </cell>
          <cell r="O5824">
            <v>22389776</v>
          </cell>
          <cell r="P5824">
            <v>22389776</v>
          </cell>
          <cell r="Q5824">
            <v>22389776</v>
          </cell>
        </row>
        <row r="5825">
          <cell r="J5825">
            <v>22389776</v>
          </cell>
          <cell r="O5825">
            <v>22389776</v>
          </cell>
          <cell r="P5825">
            <v>22389776</v>
          </cell>
          <cell r="Q5825">
            <v>22389776</v>
          </cell>
        </row>
        <row r="5826">
          <cell r="J5826">
            <v>22389776</v>
          </cell>
          <cell r="O5826">
            <v>22389776</v>
          </cell>
          <cell r="P5826">
            <v>22389776</v>
          </cell>
          <cell r="Q5826">
            <v>22389776</v>
          </cell>
        </row>
        <row r="5827">
          <cell r="J5827">
            <v>22389776</v>
          </cell>
          <cell r="O5827">
            <v>22389776</v>
          </cell>
          <cell r="P5827">
            <v>22389776</v>
          </cell>
          <cell r="Q5827">
            <v>22389776</v>
          </cell>
        </row>
        <row r="5828">
          <cell r="J5828">
            <v>22389776</v>
          </cell>
          <cell r="O5828">
            <v>22389776</v>
          </cell>
          <cell r="P5828">
            <v>22389776</v>
          </cell>
          <cell r="Q5828">
            <v>22389776</v>
          </cell>
        </row>
        <row r="5829">
          <cell r="J5829">
            <v>22389776</v>
          </cell>
          <cell r="O5829">
            <v>22389776</v>
          </cell>
          <cell r="P5829">
            <v>22389776</v>
          </cell>
          <cell r="Q5829">
            <v>22389776</v>
          </cell>
        </row>
        <row r="5830">
          <cell r="J5830">
            <v>22389776</v>
          </cell>
          <cell r="O5830">
            <v>22389776</v>
          </cell>
          <cell r="P5830">
            <v>22389776</v>
          </cell>
          <cell r="Q5830">
            <v>22389776</v>
          </cell>
        </row>
        <row r="5831">
          <cell r="J5831">
            <v>22389776</v>
          </cell>
          <cell r="O5831">
            <v>22389776</v>
          </cell>
          <cell r="P5831">
            <v>22389776</v>
          </cell>
          <cell r="Q5831">
            <v>22389776</v>
          </cell>
        </row>
        <row r="5832">
          <cell r="J5832">
            <v>22389776</v>
          </cell>
          <cell r="O5832">
            <v>22389776</v>
          </cell>
          <cell r="P5832">
            <v>22389776</v>
          </cell>
          <cell r="Q5832">
            <v>22389776</v>
          </cell>
        </row>
        <row r="5833">
          <cell r="J5833">
            <v>22389776</v>
          </cell>
          <cell r="O5833">
            <v>22389776</v>
          </cell>
          <cell r="P5833">
            <v>22389776</v>
          </cell>
          <cell r="Q5833">
            <v>22389776</v>
          </cell>
        </row>
        <row r="5834">
          <cell r="J5834">
            <v>22389776</v>
          </cell>
          <cell r="O5834">
            <v>22389776</v>
          </cell>
          <cell r="P5834">
            <v>22389776</v>
          </cell>
          <cell r="Q5834">
            <v>22389776</v>
          </cell>
        </row>
        <row r="5835">
          <cell r="J5835">
            <v>22389776</v>
          </cell>
          <cell r="O5835">
            <v>22389776</v>
          </cell>
          <cell r="P5835">
            <v>22389776</v>
          </cell>
          <cell r="Q5835">
            <v>22389776</v>
          </cell>
        </row>
        <row r="5836">
          <cell r="J5836">
            <v>22389776</v>
          </cell>
          <cell r="O5836">
            <v>22389776</v>
          </cell>
          <cell r="P5836">
            <v>22389776</v>
          </cell>
          <cell r="Q5836">
            <v>22389776</v>
          </cell>
        </row>
        <row r="5837">
          <cell r="J5837">
            <v>22389776</v>
          </cell>
          <cell r="O5837">
            <v>22389776</v>
          </cell>
          <cell r="P5837">
            <v>22389776</v>
          </cell>
          <cell r="Q5837">
            <v>22389776</v>
          </cell>
        </row>
        <row r="5838">
          <cell r="J5838">
            <v>22389776</v>
          </cell>
          <cell r="O5838">
            <v>22389776</v>
          </cell>
          <cell r="P5838">
            <v>22389776</v>
          </cell>
          <cell r="Q5838">
            <v>22389776</v>
          </cell>
        </row>
        <row r="5839">
          <cell r="J5839">
            <v>22389776</v>
          </cell>
          <cell r="O5839">
            <v>22389776</v>
          </cell>
          <cell r="P5839">
            <v>22389776</v>
          </cell>
          <cell r="Q5839">
            <v>22389776</v>
          </cell>
        </row>
        <row r="5840">
          <cell r="J5840">
            <v>22389776</v>
          </cell>
          <cell r="O5840">
            <v>22389776</v>
          </cell>
          <cell r="P5840">
            <v>22389776</v>
          </cell>
          <cell r="Q5840">
            <v>22389776</v>
          </cell>
        </row>
        <row r="5841">
          <cell r="J5841">
            <v>22389776</v>
          </cell>
          <cell r="O5841">
            <v>22389776</v>
          </cell>
          <cell r="P5841">
            <v>22389776</v>
          </cell>
          <cell r="Q5841">
            <v>22389776</v>
          </cell>
        </row>
        <row r="5842">
          <cell r="J5842">
            <v>22389776</v>
          </cell>
          <cell r="O5842">
            <v>22389776</v>
          </cell>
          <cell r="P5842">
            <v>22389776</v>
          </cell>
          <cell r="Q5842">
            <v>22389776</v>
          </cell>
        </row>
        <row r="5843">
          <cell r="J5843">
            <v>22389776</v>
          </cell>
          <cell r="O5843">
            <v>22389776</v>
          </cell>
          <cell r="P5843">
            <v>22389776</v>
          </cell>
          <cell r="Q5843">
            <v>22389776</v>
          </cell>
        </row>
        <row r="5844">
          <cell r="J5844">
            <v>22389776</v>
          </cell>
          <cell r="O5844">
            <v>22389776</v>
          </cell>
          <cell r="P5844">
            <v>22389776</v>
          </cell>
          <cell r="Q5844">
            <v>22389776</v>
          </cell>
        </row>
        <row r="5845">
          <cell r="J5845">
            <v>22389776</v>
          </cell>
          <cell r="O5845">
            <v>22389776</v>
          </cell>
          <cell r="P5845">
            <v>22389776</v>
          </cell>
          <cell r="Q5845">
            <v>22389776</v>
          </cell>
        </row>
        <row r="5846">
          <cell r="J5846">
            <v>22389776</v>
          </cell>
          <cell r="O5846">
            <v>22389776</v>
          </cell>
          <cell r="P5846">
            <v>22389776</v>
          </cell>
          <cell r="Q5846">
            <v>22389776</v>
          </cell>
        </row>
        <row r="5847">
          <cell r="J5847">
            <v>22389776</v>
          </cell>
          <cell r="O5847">
            <v>22389776</v>
          </cell>
          <cell r="P5847">
            <v>22389776</v>
          </cell>
          <cell r="Q5847">
            <v>22389776</v>
          </cell>
        </row>
        <row r="5848">
          <cell r="J5848">
            <v>22389776</v>
          </cell>
          <cell r="O5848">
            <v>22389776</v>
          </cell>
          <cell r="P5848">
            <v>22389776</v>
          </cell>
          <cell r="Q5848">
            <v>22389776</v>
          </cell>
        </row>
        <row r="5849">
          <cell r="J5849">
            <v>22389776</v>
          </cell>
          <cell r="O5849">
            <v>22389776</v>
          </cell>
          <cell r="P5849">
            <v>22389776</v>
          </cell>
          <cell r="Q5849">
            <v>22389776</v>
          </cell>
        </row>
        <row r="5850">
          <cell r="J5850">
            <v>22389776</v>
          </cell>
          <cell r="O5850">
            <v>22389776</v>
          </cell>
          <cell r="P5850">
            <v>22389776</v>
          </cell>
          <cell r="Q5850">
            <v>22389776</v>
          </cell>
        </row>
        <row r="5851">
          <cell r="J5851">
            <v>22389776</v>
          </cell>
          <cell r="O5851">
            <v>22389776</v>
          </cell>
          <cell r="P5851">
            <v>22389776</v>
          </cell>
          <cell r="Q5851">
            <v>22389776</v>
          </cell>
        </row>
        <row r="5852">
          <cell r="J5852">
            <v>22389776</v>
          </cell>
          <cell r="O5852">
            <v>22389776</v>
          </cell>
          <cell r="P5852">
            <v>22389776</v>
          </cell>
          <cell r="Q5852">
            <v>22389776</v>
          </cell>
        </row>
        <row r="5853">
          <cell r="J5853">
            <v>22389776</v>
          </cell>
          <cell r="O5853">
            <v>22389776</v>
          </cell>
          <cell r="P5853">
            <v>22389776</v>
          </cell>
          <cell r="Q5853">
            <v>22389776</v>
          </cell>
        </row>
        <row r="5854">
          <cell r="J5854">
            <v>22389776</v>
          </cell>
          <cell r="O5854">
            <v>22389776</v>
          </cell>
          <cell r="P5854">
            <v>22389776</v>
          </cell>
          <cell r="Q5854">
            <v>22389776</v>
          </cell>
        </row>
        <row r="5855">
          <cell r="J5855">
            <v>22389776</v>
          </cell>
          <cell r="O5855">
            <v>22389776</v>
          </cell>
          <cell r="P5855">
            <v>22389776</v>
          </cell>
          <cell r="Q5855">
            <v>22389776</v>
          </cell>
        </row>
        <row r="5856">
          <cell r="J5856">
            <v>22389776</v>
          </cell>
          <cell r="O5856">
            <v>22389776</v>
          </cell>
          <cell r="P5856">
            <v>22389776</v>
          </cell>
          <cell r="Q5856">
            <v>22389776</v>
          </cell>
        </row>
        <row r="5857">
          <cell r="J5857">
            <v>22389776</v>
          </cell>
          <cell r="O5857">
            <v>22389776</v>
          </cell>
          <cell r="P5857">
            <v>22389776</v>
          </cell>
          <cell r="Q5857">
            <v>22389776</v>
          </cell>
        </row>
        <row r="5858">
          <cell r="J5858">
            <v>22389776</v>
          </cell>
          <cell r="O5858">
            <v>22389776</v>
          </cell>
          <cell r="P5858">
            <v>22389776</v>
          </cell>
          <cell r="Q5858">
            <v>22389776</v>
          </cell>
        </row>
        <row r="5859">
          <cell r="J5859">
            <v>22389776</v>
          </cell>
          <cell r="O5859">
            <v>22389776</v>
          </cell>
          <cell r="P5859">
            <v>22389776</v>
          </cell>
          <cell r="Q5859">
            <v>22389776</v>
          </cell>
        </row>
        <row r="5860">
          <cell r="J5860">
            <v>22389776</v>
          </cell>
          <cell r="O5860">
            <v>22389776</v>
          </cell>
          <cell r="P5860">
            <v>22389776</v>
          </cell>
          <cell r="Q5860">
            <v>22389776</v>
          </cell>
        </row>
        <row r="5861">
          <cell r="J5861">
            <v>22389776</v>
          </cell>
          <cell r="O5861">
            <v>22389776</v>
          </cell>
          <cell r="P5861">
            <v>22389776</v>
          </cell>
          <cell r="Q5861">
            <v>22389776</v>
          </cell>
        </row>
        <row r="5862">
          <cell r="J5862">
            <v>22389776</v>
          </cell>
          <cell r="O5862">
            <v>22389776</v>
          </cell>
          <cell r="P5862">
            <v>22389776</v>
          </cell>
          <cell r="Q5862">
            <v>22389776</v>
          </cell>
        </row>
        <row r="5863">
          <cell r="J5863">
            <v>22389776</v>
          </cell>
          <cell r="O5863">
            <v>22389776</v>
          </cell>
          <cell r="P5863">
            <v>22389776</v>
          </cell>
          <cell r="Q5863">
            <v>22389776</v>
          </cell>
        </row>
        <row r="5864">
          <cell r="J5864">
            <v>22389776</v>
          </cell>
          <cell r="O5864">
            <v>22389776</v>
          </cell>
          <cell r="P5864">
            <v>22389776</v>
          </cell>
          <cell r="Q5864">
            <v>22389776</v>
          </cell>
        </row>
        <row r="5865">
          <cell r="J5865">
            <v>22389776</v>
          </cell>
          <cell r="O5865">
            <v>22389776</v>
          </cell>
          <cell r="P5865">
            <v>22389776</v>
          </cell>
          <cell r="Q5865">
            <v>22389776</v>
          </cell>
        </row>
        <row r="5866">
          <cell r="J5866">
            <v>22389776</v>
          </cell>
          <cell r="O5866">
            <v>22389776</v>
          </cell>
          <cell r="P5866">
            <v>22389776</v>
          </cell>
          <cell r="Q5866">
            <v>22389776</v>
          </cell>
        </row>
        <row r="5867">
          <cell r="J5867">
            <v>22389776</v>
          </cell>
          <cell r="O5867">
            <v>22389776</v>
          </cell>
          <cell r="P5867">
            <v>22389776</v>
          </cell>
          <cell r="Q5867">
            <v>22389776</v>
          </cell>
        </row>
        <row r="5868">
          <cell r="J5868">
            <v>22389776</v>
          </cell>
          <cell r="O5868">
            <v>22389776</v>
          </cell>
          <cell r="P5868">
            <v>22389776</v>
          </cell>
          <cell r="Q5868">
            <v>22389776</v>
          </cell>
        </row>
        <row r="5869">
          <cell r="J5869">
            <v>22389776</v>
          </cell>
          <cell r="O5869">
            <v>22389776</v>
          </cell>
          <cell r="P5869">
            <v>22389776</v>
          </cell>
          <cell r="Q5869">
            <v>22389776</v>
          </cell>
        </row>
        <row r="5870">
          <cell r="J5870">
            <v>22389776</v>
          </cell>
          <cell r="O5870">
            <v>22389776</v>
          </cell>
          <cell r="P5870">
            <v>22389776</v>
          </cell>
          <cell r="Q5870">
            <v>22389776</v>
          </cell>
        </row>
        <row r="5871">
          <cell r="J5871">
            <v>22389776</v>
          </cell>
          <cell r="O5871">
            <v>22389776</v>
          </cell>
          <cell r="P5871">
            <v>22389776</v>
          </cell>
          <cell r="Q5871">
            <v>22389776</v>
          </cell>
        </row>
        <row r="5872">
          <cell r="J5872">
            <v>22389776</v>
          </cell>
          <cell r="O5872">
            <v>22389776</v>
          </cell>
          <cell r="P5872">
            <v>22389776</v>
          </cell>
          <cell r="Q5872">
            <v>22389776</v>
          </cell>
        </row>
        <row r="5873">
          <cell r="J5873">
            <v>22389776</v>
          </cell>
          <cell r="O5873">
            <v>22389776</v>
          </cell>
          <cell r="P5873">
            <v>22389776</v>
          </cell>
          <cell r="Q5873">
            <v>22389776</v>
          </cell>
        </row>
        <row r="5874">
          <cell r="J5874">
            <v>22389776</v>
          </cell>
          <cell r="O5874">
            <v>22389776</v>
          </cell>
          <cell r="P5874">
            <v>22389776</v>
          </cell>
          <cell r="Q5874">
            <v>22389776</v>
          </cell>
        </row>
        <row r="5875">
          <cell r="J5875">
            <v>22389776</v>
          </cell>
          <cell r="O5875">
            <v>22389776</v>
          </cell>
          <cell r="P5875">
            <v>22389776</v>
          </cell>
          <cell r="Q5875">
            <v>22389776</v>
          </cell>
        </row>
        <row r="5876">
          <cell r="J5876">
            <v>22389776</v>
          </cell>
          <cell r="O5876">
            <v>22389776</v>
          </cell>
          <cell r="P5876">
            <v>22389776</v>
          </cell>
          <cell r="Q5876">
            <v>22389776</v>
          </cell>
        </row>
        <row r="5877">
          <cell r="J5877">
            <v>22389776</v>
          </cell>
          <cell r="O5877">
            <v>22389776</v>
          </cell>
          <cell r="P5877">
            <v>22389776</v>
          </cell>
          <cell r="Q5877">
            <v>22389776</v>
          </cell>
        </row>
        <row r="5878">
          <cell r="J5878">
            <v>22389776</v>
          </cell>
          <cell r="O5878">
            <v>22389776</v>
          </cell>
          <cell r="P5878">
            <v>22389776</v>
          </cell>
          <cell r="Q5878">
            <v>22389776</v>
          </cell>
        </row>
        <row r="5879">
          <cell r="J5879">
            <v>22389776</v>
          </cell>
          <cell r="O5879">
            <v>22389776</v>
          </cell>
          <cell r="P5879">
            <v>22389776</v>
          </cell>
          <cell r="Q5879">
            <v>22389776</v>
          </cell>
        </row>
        <row r="5880">
          <cell r="J5880">
            <v>22389776</v>
          </cell>
          <cell r="O5880">
            <v>22389776</v>
          </cell>
          <cell r="P5880">
            <v>22389776</v>
          </cell>
          <cell r="Q5880">
            <v>22389776</v>
          </cell>
        </row>
        <row r="5881">
          <cell r="J5881">
            <v>22389776</v>
          </cell>
          <cell r="O5881">
            <v>22389776</v>
          </cell>
          <cell r="P5881">
            <v>22389776</v>
          </cell>
          <cell r="Q5881">
            <v>22389776</v>
          </cell>
        </row>
        <row r="5882">
          <cell r="J5882">
            <v>22389776</v>
          </cell>
          <cell r="O5882">
            <v>22389776</v>
          </cell>
          <cell r="P5882">
            <v>22389776</v>
          </cell>
          <cell r="Q5882">
            <v>22389776</v>
          </cell>
        </row>
        <row r="5883">
          <cell r="J5883">
            <v>22389776</v>
          </cell>
          <cell r="O5883">
            <v>22389776</v>
          </cell>
          <cell r="P5883">
            <v>22389776</v>
          </cell>
          <cell r="Q5883">
            <v>22389776</v>
          </cell>
        </row>
        <row r="5884">
          <cell r="J5884">
            <v>22389776</v>
          </cell>
          <cell r="O5884">
            <v>22389776</v>
          </cell>
          <cell r="P5884">
            <v>22389776</v>
          </cell>
          <cell r="Q5884">
            <v>22389776</v>
          </cell>
        </row>
        <row r="5885">
          <cell r="J5885">
            <v>22389776</v>
          </cell>
          <cell r="O5885">
            <v>22389776</v>
          </cell>
          <cell r="P5885">
            <v>22389776</v>
          </cell>
          <cell r="Q5885">
            <v>22389776</v>
          </cell>
        </row>
        <row r="5886">
          <cell r="J5886">
            <v>22389776</v>
          </cell>
          <cell r="O5886">
            <v>22389776</v>
          </cell>
          <cell r="P5886">
            <v>22389776</v>
          </cell>
          <cell r="Q5886">
            <v>22389776</v>
          </cell>
        </row>
        <row r="5887">
          <cell r="J5887">
            <v>22389776</v>
          </cell>
          <cell r="O5887">
            <v>22389776</v>
          </cell>
          <cell r="P5887">
            <v>22389776</v>
          </cell>
          <cell r="Q5887">
            <v>22389776</v>
          </cell>
        </row>
        <row r="5888">
          <cell r="J5888">
            <v>22389776</v>
          </cell>
          <cell r="O5888">
            <v>22389776</v>
          </cell>
          <cell r="P5888">
            <v>22389776</v>
          </cell>
          <cell r="Q5888">
            <v>22389776</v>
          </cell>
        </row>
        <row r="5889">
          <cell r="J5889">
            <v>22389776</v>
          </cell>
          <cell r="O5889">
            <v>22389776</v>
          </cell>
          <cell r="P5889">
            <v>22389776</v>
          </cell>
          <cell r="Q5889">
            <v>22389776</v>
          </cell>
        </row>
        <row r="5890">
          <cell r="J5890">
            <v>22389776</v>
          </cell>
          <cell r="O5890">
            <v>22389776</v>
          </cell>
          <cell r="P5890">
            <v>22389776</v>
          </cell>
          <cell r="Q5890">
            <v>22389776</v>
          </cell>
        </row>
        <row r="5891">
          <cell r="J5891">
            <v>22389776</v>
          </cell>
          <cell r="O5891">
            <v>22389776</v>
          </cell>
          <cell r="P5891">
            <v>22389776</v>
          </cell>
          <cell r="Q5891">
            <v>22389776</v>
          </cell>
        </row>
        <row r="5892">
          <cell r="J5892">
            <v>22389776</v>
          </cell>
          <cell r="O5892">
            <v>22389776</v>
          </cell>
          <cell r="P5892">
            <v>22389776</v>
          </cell>
          <cell r="Q5892">
            <v>22389776</v>
          </cell>
        </row>
        <row r="5893">
          <cell r="J5893">
            <v>22389776</v>
          </cell>
          <cell r="O5893">
            <v>22389776</v>
          </cell>
          <cell r="P5893">
            <v>22389776</v>
          </cell>
          <cell r="Q5893">
            <v>22389776</v>
          </cell>
        </row>
        <row r="5894">
          <cell r="J5894">
            <v>22389776</v>
          </cell>
          <cell r="O5894">
            <v>22389776</v>
          </cell>
          <cell r="P5894">
            <v>22389776</v>
          </cell>
          <cell r="Q5894">
            <v>22389776</v>
          </cell>
        </row>
        <row r="5895">
          <cell r="J5895">
            <v>22389776</v>
          </cell>
          <cell r="O5895">
            <v>22389776</v>
          </cell>
          <cell r="P5895">
            <v>22389776</v>
          </cell>
          <cell r="Q5895">
            <v>22389776</v>
          </cell>
        </row>
        <row r="5896">
          <cell r="J5896">
            <v>22389776</v>
          </cell>
          <cell r="O5896">
            <v>22389776</v>
          </cell>
          <cell r="P5896">
            <v>22389776</v>
          </cell>
          <cell r="Q5896">
            <v>22389776</v>
          </cell>
        </row>
        <row r="5897">
          <cell r="J5897">
            <v>22389776</v>
          </cell>
          <cell r="O5897">
            <v>22389776</v>
          </cell>
          <cell r="P5897">
            <v>22389776</v>
          </cell>
          <cell r="Q5897">
            <v>22389776</v>
          </cell>
        </row>
        <row r="5898">
          <cell r="J5898">
            <v>22389776</v>
          </cell>
          <cell r="O5898">
            <v>22389776</v>
          </cell>
          <cell r="P5898">
            <v>22389776</v>
          </cell>
          <cell r="Q5898">
            <v>22389776</v>
          </cell>
        </row>
        <row r="5899">
          <cell r="J5899">
            <v>22389776</v>
          </cell>
          <cell r="O5899">
            <v>22389776</v>
          </cell>
          <cell r="P5899">
            <v>22389776</v>
          </cell>
          <cell r="Q5899">
            <v>22389776</v>
          </cell>
        </row>
        <row r="5900">
          <cell r="J5900">
            <v>22389776</v>
          </cell>
          <cell r="O5900">
            <v>22389776</v>
          </cell>
          <cell r="P5900">
            <v>22389776</v>
          </cell>
          <cell r="Q5900">
            <v>22389776</v>
          </cell>
        </row>
        <row r="5901">
          <cell r="J5901">
            <v>22389776</v>
          </cell>
          <cell r="O5901">
            <v>22389776</v>
          </cell>
          <cell r="P5901">
            <v>22389776</v>
          </cell>
          <cell r="Q5901">
            <v>22389776</v>
          </cell>
        </row>
        <row r="5902">
          <cell r="J5902">
            <v>22389776</v>
          </cell>
          <cell r="O5902">
            <v>22389776</v>
          </cell>
          <cell r="P5902">
            <v>22389776</v>
          </cell>
          <cell r="Q5902">
            <v>22389776</v>
          </cell>
        </row>
        <row r="5903">
          <cell r="J5903">
            <v>22389776</v>
          </cell>
          <cell r="O5903">
            <v>22389776</v>
          </cell>
          <cell r="P5903">
            <v>22389776</v>
          </cell>
          <cell r="Q5903">
            <v>22389776</v>
          </cell>
        </row>
        <row r="5904">
          <cell r="J5904">
            <v>22389776</v>
          </cell>
          <cell r="O5904">
            <v>22389776</v>
          </cell>
          <cell r="P5904">
            <v>22389776</v>
          </cell>
          <cell r="Q5904">
            <v>22389776</v>
          </cell>
        </row>
        <row r="5905">
          <cell r="J5905">
            <v>22389776</v>
          </cell>
          <cell r="O5905">
            <v>22389776</v>
          </cell>
          <cell r="P5905">
            <v>22389776</v>
          </cell>
          <cell r="Q5905">
            <v>22389776</v>
          </cell>
        </row>
        <row r="5906">
          <cell r="J5906">
            <v>22389776</v>
          </cell>
          <cell r="O5906">
            <v>22389776</v>
          </cell>
          <cell r="P5906">
            <v>22389776</v>
          </cell>
          <cell r="Q5906">
            <v>22389776</v>
          </cell>
        </row>
        <row r="5907">
          <cell r="J5907">
            <v>22389776</v>
          </cell>
          <cell r="O5907">
            <v>22389776</v>
          </cell>
          <cell r="P5907">
            <v>22389776</v>
          </cell>
          <cell r="Q5907">
            <v>22389776</v>
          </cell>
        </row>
        <row r="5908">
          <cell r="J5908">
            <v>22389776</v>
          </cell>
          <cell r="O5908">
            <v>22389776</v>
          </cell>
          <cell r="P5908">
            <v>22389776</v>
          </cell>
          <cell r="Q5908">
            <v>22389776</v>
          </cell>
        </row>
        <row r="5909">
          <cell r="J5909">
            <v>22389776</v>
          </cell>
          <cell r="O5909">
            <v>22389776</v>
          </cell>
          <cell r="P5909">
            <v>22389776</v>
          </cell>
          <cell r="Q5909">
            <v>22389776</v>
          </cell>
        </row>
        <row r="5910">
          <cell r="J5910">
            <v>22389776</v>
          </cell>
          <cell r="O5910">
            <v>22389776</v>
          </cell>
          <cell r="P5910">
            <v>22389776</v>
          </cell>
          <cell r="Q5910">
            <v>22389776</v>
          </cell>
        </row>
        <row r="5911">
          <cell r="J5911">
            <v>22389776</v>
          </cell>
          <cell r="O5911">
            <v>22389776</v>
          </cell>
          <cell r="P5911">
            <v>22389776</v>
          </cell>
          <cell r="Q5911">
            <v>22389776</v>
          </cell>
        </row>
        <row r="5912">
          <cell r="J5912">
            <v>22389776</v>
          </cell>
          <cell r="O5912">
            <v>22389776</v>
          </cell>
          <cell r="P5912">
            <v>22389776</v>
          </cell>
          <cell r="Q5912">
            <v>22389776</v>
          </cell>
        </row>
        <row r="5913">
          <cell r="J5913">
            <v>22389776</v>
          </cell>
          <cell r="O5913">
            <v>22389776</v>
          </cell>
          <cell r="P5913">
            <v>22389776</v>
          </cell>
          <cell r="Q5913">
            <v>22389776</v>
          </cell>
        </row>
        <row r="5914">
          <cell r="J5914">
            <v>22389776</v>
          </cell>
          <cell r="O5914">
            <v>22389776</v>
          </cell>
          <cell r="P5914">
            <v>22389776</v>
          </cell>
          <cell r="Q5914">
            <v>22389776</v>
          </cell>
        </row>
        <row r="5915">
          <cell r="J5915">
            <v>22389776</v>
          </cell>
          <cell r="O5915">
            <v>22389776</v>
          </cell>
          <cell r="P5915">
            <v>22389776</v>
          </cell>
          <cell r="Q5915">
            <v>22389776</v>
          </cell>
        </row>
        <row r="5916">
          <cell r="J5916">
            <v>22389776</v>
          </cell>
          <cell r="O5916">
            <v>22389776</v>
          </cell>
          <cell r="P5916">
            <v>22389776</v>
          </cell>
          <cell r="Q5916">
            <v>22389776</v>
          </cell>
        </row>
        <row r="5917">
          <cell r="J5917">
            <v>22389776</v>
          </cell>
          <cell r="O5917">
            <v>22389776</v>
          </cell>
          <cell r="P5917">
            <v>22389776</v>
          </cell>
          <cell r="Q5917">
            <v>22389776</v>
          </cell>
        </row>
        <row r="5918">
          <cell r="J5918">
            <v>22389776</v>
          </cell>
          <cell r="O5918">
            <v>22389776</v>
          </cell>
          <cell r="P5918">
            <v>22389776</v>
          </cell>
          <cell r="Q5918">
            <v>22389776</v>
          </cell>
        </row>
        <row r="5919">
          <cell r="J5919">
            <v>22389776</v>
          </cell>
          <cell r="O5919">
            <v>22389776</v>
          </cell>
          <cell r="P5919">
            <v>22389776</v>
          </cell>
          <cell r="Q5919">
            <v>22389776</v>
          </cell>
        </row>
        <row r="5920">
          <cell r="J5920">
            <v>22389776</v>
          </cell>
          <cell r="O5920">
            <v>22389776</v>
          </cell>
          <cell r="P5920">
            <v>22389776</v>
          </cell>
          <cell r="Q5920">
            <v>22389776</v>
          </cell>
        </row>
        <row r="5921">
          <cell r="J5921">
            <v>22389776</v>
          </cell>
          <cell r="O5921">
            <v>22389776</v>
          </cell>
          <cell r="P5921">
            <v>22389776</v>
          </cell>
          <cell r="Q5921">
            <v>22389776</v>
          </cell>
        </row>
        <row r="5922">
          <cell r="J5922">
            <v>22389776</v>
          </cell>
          <cell r="O5922">
            <v>22389776</v>
          </cell>
          <cell r="P5922">
            <v>22389776</v>
          </cell>
          <cell r="Q5922">
            <v>22389776</v>
          </cell>
        </row>
        <row r="5923">
          <cell r="J5923">
            <v>22389776</v>
          </cell>
          <cell r="O5923">
            <v>22389776</v>
          </cell>
          <cell r="P5923">
            <v>22389776</v>
          </cell>
          <cell r="Q5923">
            <v>22389776</v>
          </cell>
        </row>
        <row r="5924">
          <cell r="J5924">
            <v>22389776</v>
          </cell>
          <cell r="O5924">
            <v>22389776</v>
          </cell>
          <cell r="P5924">
            <v>22389776</v>
          </cell>
          <cell r="Q5924">
            <v>22389776</v>
          </cell>
        </row>
        <row r="5925">
          <cell r="J5925">
            <v>22389776</v>
          </cell>
          <cell r="O5925">
            <v>22389776</v>
          </cell>
          <cell r="P5925">
            <v>22389776</v>
          </cell>
          <cell r="Q5925">
            <v>22389776</v>
          </cell>
        </row>
        <row r="5926">
          <cell r="J5926">
            <v>22389776</v>
          </cell>
          <cell r="O5926">
            <v>22389776</v>
          </cell>
          <cell r="P5926">
            <v>22389776</v>
          </cell>
          <cell r="Q5926">
            <v>22389776</v>
          </cell>
        </row>
        <row r="5927">
          <cell r="J5927">
            <v>22389776</v>
          </cell>
          <cell r="O5927">
            <v>22389776</v>
          </cell>
          <cell r="P5927">
            <v>22389776</v>
          </cell>
          <cell r="Q5927">
            <v>22389776</v>
          </cell>
        </row>
        <row r="5928">
          <cell r="J5928">
            <v>22389776</v>
          </cell>
          <cell r="O5928">
            <v>22389776</v>
          </cell>
          <cell r="P5928">
            <v>22389776</v>
          </cell>
          <cell r="Q5928">
            <v>22389776</v>
          </cell>
        </row>
        <row r="5929">
          <cell r="J5929">
            <v>22389776</v>
          </cell>
          <cell r="O5929">
            <v>22389776</v>
          </cell>
          <cell r="P5929">
            <v>22389776</v>
          </cell>
          <cell r="Q5929">
            <v>22389776</v>
          </cell>
        </row>
        <row r="5930">
          <cell r="J5930">
            <v>22389776</v>
          </cell>
          <cell r="O5930">
            <v>22389776</v>
          </cell>
          <cell r="P5930">
            <v>22389776</v>
          </cell>
          <cell r="Q5930">
            <v>22389776</v>
          </cell>
        </row>
        <row r="5931">
          <cell r="J5931">
            <v>22389776</v>
          </cell>
          <cell r="O5931">
            <v>22389776</v>
          </cell>
          <cell r="P5931">
            <v>22389776</v>
          </cell>
          <cell r="Q5931">
            <v>22389776</v>
          </cell>
        </row>
        <row r="5932">
          <cell r="J5932">
            <v>22389776</v>
          </cell>
          <cell r="O5932">
            <v>22389776</v>
          </cell>
          <cell r="P5932">
            <v>22389776</v>
          </cell>
          <cell r="Q5932">
            <v>22389776</v>
          </cell>
        </row>
        <row r="5933">
          <cell r="J5933">
            <v>22389776</v>
          </cell>
          <cell r="O5933">
            <v>22389776</v>
          </cell>
          <cell r="P5933">
            <v>22389776</v>
          </cell>
          <cell r="Q5933">
            <v>22389776</v>
          </cell>
        </row>
        <row r="5934">
          <cell r="J5934">
            <v>22389776</v>
          </cell>
          <cell r="O5934">
            <v>22389776</v>
          </cell>
          <cell r="P5934">
            <v>22389776</v>
          </cell>
          <cell r="Q5934">
            <v>22389776</v>
          </cell>
        </row>
        <row r="5935">
          <cell r="J5935">
            <v>22389776</v>
          </cell>
          <cell r="O5935">
            <v>22389776</v>
          </cell>
          <cell r="P5935">
            <v>22389776</v>
          </cell>
          <cell r="Q5935">
            <v>22389776</v>
          </cell>
        </row>
        <row r="5936">
          <cell r="J5936">
            <v>22389776</v>
          </cell>
          <cell r="O5936">
            <v>22389776</v>
          </cell>
          <cell r="P5936">
            <v>22389776</v>
          </cell>
          <cell r="Q5936">
            <v>22389776</v>
          </cell>
        </row>
        <row r="5937">
          <cell r="J5937">
            <v>22389776</v>
          </cell>
          <cell r="O5937">
            <v>22389776</v>
          </cell>
          <cell r="P5937">
            <v>22389776</v>
          </cell>
          <cell r="Q5937">
            <v>22389776</v>
          </cell>
        </row>
        <row r="5938">
          <cell r="J5938">
            <v>22389776</v>
          </cell>
          <cell r="O5938">
            <v>22389776</v>
          </cell>
          <cell r="P5938">
            <v>22389776</v>
          </cell>
          <cell r="Q5938">
            <v>22389776</v>
          </cell>
        </row>
        <row r="5939">
          <cell r="J5939">
            <v>22389776</v>
          </cell>
          <cell r="O5939">
            <v>22389776</v>
          </cell>
          <cell r="P5939">
            <v>22389776</v>
          </cell>
          <cell r="Q5939">
            <v>22389776</v>
          </cell>
        </row>
        <row r="5940">
          <cell r="J5940">
            <v>22389776</v>
          </cell>
          <cell r="O5940">
            <v>22389776</v>
          </cell>
          <cell r="P5940">
            <v>22389776</v>
          </cell>
          <cell r="Q5940">
            <v>22389776</v>
          </cell>
        </row>
        <row r="5941">
          <cell r="J5941">
            <v>22389776</v>
          </cell>
          <cell r="O5941">
            <v>22389776</v>
          </cell>
          <cell r="P5941">
            <v>22389776</v>
          </cell>
          <cell r="Q5941">
            <v>22389776</v>
          </cell>
        </row>
        <row r="5942">
          <cell r="J5942">
            <v>22389776</v>
          </cell>
          <cell r="O5942">
            <v>22389776</v>
          </cell>
          <cell r="P5942">
            <v>22389776</v>
          </cell>
          <cell r="Q5942">
            <v>22389776</v>
          </cell>
        </row>
        <row r="5943">
          <cell r="J5943">
            <v>22389776</v>
          </cell>
          <cell r="O5943">
            <v>22389776</v>
          </cell>
          <cell r="P5943">
            <v>22389776</v>
          </cell>
          <cell r="Q5943">
            <v>22389776</v>
          </cell>
        </row>
        <row r="5944">
          <cell r="J5944">
            <v>22389776</v>
          </cell>
          <cell r="O5944">
            <v>22389776</v>
          </cell>
          <cell r="P5944">
            <v>22389776</v>
          </cell>
          <cell r="Q5944">
            <v>22389776</v>
          </cell>
        </row>
        <row r="5945">
          <cell r="J5945">
            <v>22389776</v>
          </cell>
          <cell r="O5945">
            <v>22389776</v>
          </cell>
          <cell r="P5945">
            <v>22389776</v>
          </cell>
          <cell r="Q5945">
            <v>22389776</v>
          </cell>
        </row>
        <row r="5946">
          <cell r="J5946">
            <v>22389776</v>
          </cell>
          <cell r="O5946">
            <v>22389776</v>
          </cell>
          <cell r="P5946">
            <v>22389776</v>
          </cell>
          <cell r="Q5946">
            <v>22389776</v>
          </cell>
        </row>
        <row r="5947">
          <cell r="J5947">
            <v>22389776</v>
          </cell>
          <cell r="O5947">
            <v>22389776</v>
          </cell>
          <cell r="P5947">
            <v>22389776</v>
          </cell>
          <cell r="Q5947">
            <v>22389776</v>
          </cell>
        </row>
        <row r="5948">
          <cell r="J5948">
            <v>22389776</v>
          </cell>
          <cell r="O5948">
            <v>22389776</v>
          </cell>
          <cell r="P5948">
            <v>22389776</v>
          </cell>
          <cell r="Q5948">
            <v>22389776</v>
          </cell>
        </row>
        <row r="5949">
          <cell r="J5949">
            <v>22389776</v>
          </cell>
          <cell r="O5949">
            <v>22389776</v>
          </cell>
          <cell r="P5949">
            <v>22389776</v>
          </cell>
          <cell r="Q5949">
            <v>22389776</v>
          </cell>
        </row>
        <row r="5950">
          <cell r="J5950">
            <v>22389776</v>
          </cell>
          <cell r="O5950">
            <v>22389776</v>
          </cell>
          <cell r="P5950">
            <v>22389776</v>
          </cell>
          <cell r="Q5950">
            <v>22389776</v>
          </cell>
        </row>
        <row r="5951">
          <cell r="J5951">
            <v>22389776</v>
          </cell>
          <cell r="O5951">
            <v>22389776</v>
          </cell>
          <cell r="P5951">
            <v>22389776</v>
          </cell>
          <cell r="Q5951">
            <v>22389776</v>
          </cell>
        </row>
        <row r="5952">
          <cell r="J5952">
            <v>22389776</v>
          </cell>
          <cell r="O5952">
            <v>22389776</v>
          </cell>
          <cell r="P5952">
            <v>22389776</v>
          </cell>
          <cell r="Q5952">
            <v>22389776</v>
          </cell>
        </row>
        <row r="5953">
          <cell r="J5953">
            <v>22389776</v>
          </cell>
          <cell r="O5953">
            <v>22389776</v>
          </cell>
          <cell r="P5953">
            <v>22389776</v>
          </cell>
          <cell r="Q5953">
            <v>22389776</v>
          </cell>
        </row>
        <row r="5954">
          <cell r="J5954">
            <v>22389776</v>
          </cell>
          <cell r="O5954">
            <v>22389776</v>
          </cell>
          <cell r="P5954">
            <v>22389776</v>
          </cell>
          <cell r="Q5954">
            <v>22389776</v>
          </cell>
        </row>
        <row r="5955">
          <cell r="J5955">
            <v>22389776</v>
          </cell>
          <cell r="O5955">
            <v>22389776</v>
          </cell>
          <cell r="P5955">
            <v>22389776</v>
          </cell>
          <cell r="Q5955">
            <v>22389776</v>
          </cell>
        </row>
        <row r="5956">
          <cell r="J5956">
            <v>22389776</v>
          </cell>
          <cell r="O5956">
            <v>22389776</v>
          </cell>
          <cell r="P5956">
            <v>22389776</v>
          </cell>
          <cell r="Q5956">
            <v>22389776</v>
          </cell>
        </row>
        <row r="5957">
          <cell r="J5957">
            <v>22389776</v>
          </cell>
          <cell r="O5957">
            <v>22389776</v>
          </cell>
          <cell r="P5957">
            <v>22389776</v>
          </cell>
          <cell r="Q5957">
            <v>22389776</v>
          </cell>
        </row>
        <row r="5958">
          <cell r="J5958">
            <v>22389776</v>
          </cell>
          <cell r="O5958">
            <v>22389776</v>
          </cell>
          <cell r="P5958">
            <v>22389776</v>
          </cell>
          <cell r="Q5958">
            <v>22389776</v>
          </cell>
        </row>
        <row r="5959">
          <cell r="J5959">
            <v>22389776</v>
          </cell>
          <cell r="O5959">
            <v>22389776</v>
          </cell>
          <cell r="P5959">
            <v>22389776</v>
          </cell>
          <cell r="Q5959">
            <v>22389776</v>
          </cell>
        </row>
        <row r="5960">
          <cell r="J5960">
            <v>22389776</v>
          </cell>
          <cell r="O5960">
            <v>22389776</v>
          </cell>
          <cell r="P5960">
            <v>22389776</v>
          </cell>
          <cell r="Q5960">
            <v>22389776</v>
          </cell>
        </row>
        <row r="5961">
          <cell r="J5961">
            <v>22389776</v>
          </cell>
          <cell r="O5961">
            <v>22389776</v>
          </cell>
          <cell r="P5961">
            <v>22389776</v>
          </cell>
          <cell r="Q5961">
            <v>22389776</v>
          </cell>
        </row>
        <row r="5962">
          <cell r="J5962">
            <v>22389776</v>
          </cell>
          <cell r="O5962">
            <v>22389776</v>
          </cell>
          <cell r="P5962">
            <v>22389776</v>
          </cell>
          <cell r="Q5962">
            <v>22389776</v>
          </cell>
        </row>
        <row r="5963">
          <cell r="J5963">
            <v>22389776</v>
          </cell>
          <cell r="O5963">
            <v>22389776</v>
          </cell>
          <cell r="P5963">
            <v>22389776</v>
          </cell>
          <cell r="Q5963">
            <v>22389776</v>
          </cell>
        </row>
        <row r="5964">
          <cell r="J5964">
            <v>22389776</v>
          </cell>
          <cell r="O5964">
            <v>22389776</v>
          </cell>
          <cell r="P5964">
            <v>22389776</v>
          </cell>
          <cell r="Q5964">
            <v>22389776</v>
          </cell>
        </row>
        <row r="5965">
          <cell r="J5965">
            <v>22389776</v>
          </cell>
          <cell r="O5965">
            <v>22389776</v>
          </cell>
          <cell r="P5965">
            <v>22389776</v>
          </cell>
          <cell r="Q5965">
            <v>22389776</v>
          </cell>
        </row>
        <row r="5966">
          <cell r="J5966">
            <v>22389776</v>
          </cell>
          <cell r="O5966">
            <v>22389776</v>
          </cell>
          <cell r="P5966">
            <v>22389776</v>
          </cell>
          <cell r="Q5966">
            <v>22389776</v>
          </cell>
        </row>
        <row r="5967">
          <cell r="J5967">
            <v>22389776</v>
          </cell>
          <cell r="O5967">
            <v>22389776</v>
          </cell>
          <cell r="P5967">
            <v>22389776</v>
          </cell>
          <cell r="Q5967">
            <v>22389776</v>
          </cell>
        </row>
        <row r="5968">
          <cell r="J5968">
            <v>22389776</v>
          </cell>
          <cell r="O5968">
            <v>22389776</v>
          </cell>
          <cell r="P5968">
            <v>22389776</v>
          </cell>
          <cell r="Q5968">
            <v>22389776</v>
          </cell>
        </row>
        <row r="5969">
          <cell r="J5969">
            <v>22389776</v>
          </cell>
          <cell r="O5969">
            <v>22389776</v>
          </cell>
          <cell r="P5969">
            <v>22389776</v>
          </cell>
          <cell r="Q5969">
            <v>22389776</v>
          </cell>
        </row>
        <row r="5970">
          <cell r="J5970">
            <v>22389776</v>
          </cell>
          <cell r="O5970">
            <v>22389776</v>
          </cell>
          <cell r="P5970">
            <v>22389776</v>
          </cell>
          <cell r="Q5970">
            <v>22389776</v>
          </cell>
        </row>
        <row r="5971">
          <cell r="J5971">
            <v>22389776</v>
          </cell>
          <cell r="O5971">
            <v>22389776</v>
          </cell>
          <cell r="P5971">
            <v>22389776</v>
          </cell>
          <cell r="Q5971">
            <v>22389776</v>
          </cell>
        </row>
        <row r="5972">
          <cell r="J5972">
            <v>22389776</v>
          </cell>
          <cell r="O5972">
            <v>22389776</v>
          </cell>
          <cell r="P5972">
            <v>22389776</v>
          </cell>
          <cell r="Q5972">
            <v>22389776</v>
          </cell>
        </row>
        <row r="5973">
          <cell r="J5973">
            <v>22389776</v>
          </cell>
          <cell r="O5973">
            <v>22389776</v>
          </cell>
          <cell r="P5973">
            <v>22389776</v>
          </cell>
          <cell r="Q5973">
            <v>22389776</v>
          </cell>
        </row>
        <row r="5974">
          <cell r="J5974">
            <v>22389776</v>
          </cell>
          <cell r="O5974">
            <v>22389776</v>
          </cell>
          <cell r="P5974">
            <v>22389776</v>
          </cell>
          <cell r="Q5974">
            <v>22389776</v>
          </cell>
        </row>
        <row r="5975">
          <cell r="J5975">
            <v>22389776</v>
          </cell>
          <cell r="O5975">
            <v>22389776</v>
          </cell>
          <cell r="P5975">
            <v>22389776</v>
          </cell>
          <cell r="Q5975">
            <v>22389776</v>
          </cell>
        </row>
        <row r="5976">
          <cell r="J5976">
            <v>22389776</v>
          </cell>
          <cell r="O5976">
            <v>22389776</v>
          </cell>
          <cell r="P5976">
            <v>22389776</v>
          </cell>
          <cell r="Q5976">
            <v>22389776</v>
          </cell>
        </row>
        <row r="5977">
          <cell r="J5977">
            <v>22389776</v>
          </cell>
          <cell r="O5977">
            <v>22389776</v>
          </cell>
          <cell r="P5977">
            <v>22389776</v>
          </cell>
          <cell r="Q5977">
            <v>22389776</v>
          </cell>
        </row>
        <row r="5978">
          <cell r="J5978">
            <v>22389776</v>
          </cell>
          <cell r="O5978">
            <v>22389776</v>
          </cell>
          <cell r="P5978">
            <v>22389776</v>
          </cell>
          <cell r="Q5978">
            <v>22389776</v>
          </cell>
        </row>
        <row r="5979">
          <cell r="J5979">
            <v>22389776</v>
          </cell>
          <cell r="O5979">
            <v>22389776</v>
          </cell>
          <cell r="P5979">
            <v>22389776</v>
          </cell>
          <cell r="Q5979">
            <v>22389776</v>
          </cell>
        </row>
        <row r="5980">
          <cell r="J5980">
            <v>22389776</v>
          </cell>
          <cell r="O5980">
            <v>22389776</v>
          </cell>
          <cell r="P5980">
            <v>22389776</v>
          </cell>
          <cell r="Q5980">
            <v>22389776</v>
          </cell>
        </row>
        <row r="5981">
          <cell r="J5981">
            <v>22389776</v>
          </cell>
          <cell r="O5981">
            <v>22389776</v>
          </cell>
          <cell r="P5981">
            <v>22389776</v>
          </cell>
          <cell r="Q5981">
            <v>22389776</v>
          </cell>
        </row>
        <row r="5982">
          <cell r="J5982">
            <v>22389776</v>
          </cell>
          <cell r="O5982">
            <v>22389776</v>
          </cell>
          <cell r="P5982">
            <v>22389776</v>
          </cell>
          <cell r="Q5982">
            <v>22389776</v>
          </cell>
        </row>
        <row r="5983">
          <cell r="J5983">
            <v>22389776</v>
          </cell>
          <cell r="O5983">
            <v>22389776</v>
          </cell>
          <cell r="P5983">
            <v>22389776</v>
          </cell>
          <cell r="Q5983">
            <v>22389776</v>
          </cell>
        </row>
        <row r="5984">
          <cell r="J5984">
            <v>22389776</v>
          </cell>
          <cell r="O5984">
            <v>22389776</v>
          </cell>
          <cell r="P5984">
            <v>22389776</v>
          </cell>
          <cell r="Q5984">
            <v>22389776</v>
          </cell>
        </row>
        <row r="5985">
          <cell r="J5985">
            <v>22389776</v>
          </cell>
          <cell r="O5985">
            <v>22389776</v>
          </cell>
          <cell r="P5985">
            <v>22389776</v>
          </cell>
          <cell r="Q5985">
            <v>22389776</v>
          </cell>
        </row>
        <row r="5986">
          <cell r="J5986">
            <v>22389776</v>
          </cell>
          <cell r="O5986">
            <v>22389776</v>
          </cell>
          <cell r="P5986">
            <v>22389776</v>
          </cell>
          <cell r="Q5986">
            <v>22389776</v>
          </cell>
        </row>
        <row r="5987">
          <cell r="J5987">
            <v>22389776</v>
          </cell>
          <cell r="O5987">
            <v>22389776</v>
          </cell>
          <cell r="P5987">
            <v>22389776</v>
          </cell>
          <cell r="Q5987">
            <v>22389776</v>
          </cell>
        </row>
        <row r="5988">
          <cell r="J5988">
            <v>22389776</v>
          </cell>
          <cell r="O5988">
            <v>22389776</v>
          </cell>
          <cell r="P5988">
            <v>22389776</v>
          </cell>
          <cell r="Q5988">
            <v>22389776</v>
          </cell>
        </row>
        <row r="5989">
          <cell r="J5989">
            <v>22389776</v>
          </cell>
          <cell r="O5989">
            <v>22389776</v>
          </cell>
          <cell r="P5989">
            <v>22389776</v>
          </cell>
          <cell r="Q5989">
            <v>22389776</v>
          </cell>
        </row>
        <row r="5990">
          <cell r="J5990">
            <v>22389776</v>
          </cell>
          <cell r="O5990">
            <v>22389776</v>
          </cell>
          <cell r="P5990">
            <v>22389776</v>
          </cell>
          <cell r="Q5990">
            <v>22389776</v>
          </cell>
        </row>
        <row r="5991">
          <cell r="J5991">
            <v>22389776</v>
          </cell>
          <cell r="O5991">
            <v>22389776</v>
          </cell>
          <cell r="P5991">
            <v>22389776</v>
          </cell>
          <cell r="Q5991">
            <v>22389776</v>
          </cell>
        </row>
        <row r="5992">
          <cell r="J5992">
            <v>22389776</v>
          </cell>
          <cell r="O5992">
            <v>22389776</v>
          </cell>
          <cell r="P5992">
            <v>22389776</v>
          </cell>
          <cell r="Q5992">
            <v>22389776</v>
          </cell>
        </row>
        <row r="5993">
          <cell r="J5993">
            <v>22389776</v>
          </cell>
          <cell r="O5993">
            <v>22389776</v>
          </cell>
          <cell r="P5993">
            <v>22389776</v>
          </cell>
          <cell r="Q5993">
            <v>22389776</v>
          </cell>
        </row>
        <row r="5994">
          <cell r="J5994">
            <v>22389776</v>
          </cell>
          <cell r="O5994">
            <v>22389776</v>
          </cell>
          <cell r="P5994">
            <v>22389776</v>
          </cell>
          <cell r="Q5994">
            <v>22389776</v>
          </cell>
        </row>
        <row r="5995">
          <cell r="J5995">
            <v>22389776</v>
          </cell>
          <cell r="O5995">
            <v>22389776</v>
          </cell>
          <cell r="P5995">
            <v>22389776</v>
          </cell>
          <cell r="Q5995">
            <v>22389776</v>
          </cell>
        </row>
        <row r="5996">
          <cell r="J5996">
            <v>22389776</v>
          </cell>
          <cell r="O5996">
            <v>22389776</v>
          </cell>
          <cell r="P5996">
            <v>22389776</v>
          </cell>
          <cell r="Q5996">
            <v>22389776</v>
          </cell>
        </row>
        <row r="5997">
          <cell r="J5997">
            <v>22389776</v>
          </cell>
          <cell r="O5997">
            <v>22389776</v>
          </cell>
          <cell r="P5997">
            <v>22389776</v>
          </cell>
          <cell r="Q5997">
            <v>22389776</v>
          </cell>
        </row>
        <row r="5998">
          <cell r="J5998">
            <v>22389776</v>
          </cell>
          <cell r="O5998">
            <v>22389776</v>
          </cell>
          <cell r="P5998">
            <v>22389776</v>
          </cell>
          <cell r="Q5998">
            <v>22389776</v>
          </cell>
        </row>
        <row r="5999">
          <cell r="J5999">
            <v>22389776</v>
          </cell>
          <cell r="O5999">
            <v>22389776</v>
          </cell>
          <cell r="P5999">
            <v>22389776</v>
          </cell>
          <cell r="Q5999">
            <v>22389776</v>
          </cell>
        </row>
        <row r="6000">
          <cell r="J6000">
            <v>22389776</v>
          </cell>
          <cell r="O6000">
            <v>22389776</v>
          </cell>
          <cell r="P6000">
            <v>22389776</v>
          </cell>
          <cell r="Q6000">
            <v>22389776</v>
          </cell>
        </row>
        <row r="6001">
          <cell r="J6001">
            <v>22389776</v>
          </cell>
          <cell r="O6001">
            <v>22389776</v>
          </cell>
          <cell r="P6001">
            <v>22389776</v>
          </cell>
          <cell r="Q6001">
            <v>22389776</v>
          </cell>
        </row>
        <row r="6002">
          <cell r="J6002">
            <v>22389776</v>
          </cell>
          <cell r="O6002">
            <v>22389776</v>
          </cell>
          <cell r="P6002">
            <v>22389776</v>
          </cell>
          <cell r="Q6002">
            <v>22389776</v>
          </cell>
        </row>
        <row r="6003">
          <cell r="J6003">
            <v>22389776</v>
          </cell>
          <cell r="O6003">
            <v>22389776</v>
          </cell>
          <cell r="P6003">
            <v>22389776</v>
          </cell>
          <cell r="Q6003">
            <v>22389776</v>
          </cell>
        </row>
        <row r="6004">
          <cell r="J6004">
            <v>22389776</v>
          </cell>
          <cell r="O6004">
            <v>22389776</v>
          </cell>
          <cell r="P6004">
            <v>22389776</v>
          </cell>
          <cell r="Q6004">
            <v>22389776</v>
          </cell>
        </row>
        <row r="6005">
          <cell r="J6005">
            <v>22389776</v>
          </cell>
          <cell r="O6005">
            <v>22389776</v>
          </cell>
          <cell r="P6005">
            <v>22389776</v>
          </cell>
          <cell r="Q6005">
            <v>22389776</v>
          </cell>
        </row>
        <row r="6006">
          <cell r="J6006">
            <v>22389776</v>
          </cell>
          <cell r="O6006">
            <v>22389776</v>
          </cell>
          <cell r="P6006">
            <v>22389776</v>
          </cell>
          <cell r="Q6006">
            <v>22389776</v>
          </cell>
        </row>
        <row r="6007">
          <cell r="J6007">
            <v>22389776</v>
          </cell>
          <cell r="O6007">
            <v>22389776</v>
          </cell>
          <cell r="P6007">
            <v>22389776</v>
          </cell>
          <cell r="Q6007">
            <v>22389776</v>
          </cell>
        </row>
        <row r="6008">
          <cell r="J6008">
            <v>22389776</v>
          </cell>
          <cell r="O6008">
            <v>22389776</v>
          </cell>
          <cell r="P6008">
            <v>22389776</v>
          </cell>
          <cell r="Q6008">
            <v>22389776</v>
          </cell>
        </row>
        <row r="6009">
          <cell r="J6009">
            <v>22389776</v>
          </cell>
          <cell r="O6009">
            <v>22389776</v>
          </cell>
          <cell r="P6009">
            <v>22389776</v>
          </cell>
          <cell r="Q6009">
            <v>22389776</v>
          </cell>
        </row>
        <row r="6010">
          <cell r="J6010">
            <v>22389776</v>
          </cell>
          <cell r="O6010">
            <v>22389776</v>
          </cell>
          <cell r="P6010">
            <v>22389776</v>
          </cell>
          <cell r="Q6010">
            <v>22389776</v>
          </cell>
        </row>
        <row r="6011">
          <cell r="J6011">
            <v>22389776</v>
          </cell>
          <cell r="O6011">
            <v>22389776</v>
          </cell>
          <cell r="P6011">
            <v>22389776</v>
          </cell>
          <cell r="Q6011">
            <v>22389776</v>
          </cell>
        </row>
        <row r="6012">
          <cell r="J6012">
            <v>22389776</v>
          </cell>
          <cell r="O6012">
            <v>22389776</v>
          </cell>
          <cell r="P6012">
            <v>22389776</v>
          </cell>
          <cell r="Q6012">
            <v>22389776</v>
          </cell>
        </row>
        <row r="6013">
          <cell r="J6013">
            <v>22389776</v>
          </cell>
          <cell r="O6013">
            <v>22389776</v>
          </cell>
          <cell r="P6013">
            <v>22389776</v>
          </cell>
          <cell r="Q6013">
            <v>22389776</v>
          </cell>
        </row>
        <row r="6014">
          <cell r="J6014">
            <v>22389776</v>
          </cell>
          <cell r="O6014">
            <v>22389776</v>
          </cell>
          <cell r="P6014">
            <v>22389776</v>
          </cell>
          <cell r="Q6014">
            <v>22389776</v>
          </cell>
        </row>
        <row r="6015">
          <cell r="J6015">
            <v>22389776</v>
          </cell>
          <cell r="O6015">
            <v>22389776</v>
          </cell>
          <cell r="P6015">
            <v>22389776</v>
          </cell>
          <cell r="Q6015">
            <v>22389776</v>
          </cell>
        </row>
        <row r="6016">
          <cell r="J6016">
            <v>22389776</v>
          </cell>
          <cell r="O6016">
            <v>22389776</v>
          </cell>
          <cell r="P6016">
            <v>22389776</v>
          </cell>
          <cell r="Q6016">
            <v>22389776</v>
          </cell>
        </row>
        <row r="6017">
          <cell r="J6017">
            <v>22389776</v>
          </cell>
          <cell r="O6017">
            <v>22389776</v>
          </cell>
          <cell r="P6017">
            <v>22389776</v>
          </cell>
          <cell r="Q6017">
            <v>22389776</v>
          </cell>
        </row>
        <row r="6018">
          <cell r="J6018">
            <v>22389776</v>
          </cell>
          <cell r="O6018">
            <v>22389776</v>
          </cell>
          <cell r="P6018">
            <v>22389776</v>
          </cell>
          <cell r="Q6018">
            <v>22389776</v>
          </cell>
        </row>
        <row r="6019">
          <cell r="J6019">
            <v>22389776</v>
          </cell>
          <cell r="O6019">
            <v>22389776</v>
          </cell>
          <cell r="P6019">
            <v>22389776</v>
          </cell>
          <cell r="Q6019">
            <v>22389776</v>
          </cell>
        </row>
        <row r="6020">
          <cell r="J6020">
            <v>22389776</v>
          </cell>
          <cell r="O6020">
            <v>22389776</v>
          </cell>
          <cell r="P6020">
            <v>22389776</v>
          </cell>
          <cell r="Q6020">
            <v>22389776</v>
          </cell>
        </row>
        <row r="6021">
          <cell r="J6021">
            <v>22389776</v>
          </cell>
          <cell r="O6021">
            <v>22389776</v>
          </cell>
          <cell r="P6021">
            <v>22389776</v>
          </cell>
          <cell r="Q6021">
            <v>22389776</v>
          </cell>
        </row>
        <row r="6022">
          <cell r="J6022">
            <v>22389776</v>
          </cell>
          <cell r="O6022">
            <v>22389776</v>
          </cell>
          <cell r="P6022">
            <v>22389776</v>
          </cell>
          <cell r="Q6022">
            <v>22389776</v>
          </cell>
        </row>
        <row r="6023">
          <cell r="J6023">
            <v>22389776</v>
          </cell>
          <cell r="O6023">
            <v>22389776</v>
          </cell>
          <cell r="P6023">
            <v>22389776</v>
          </cell>
          <cell r="Q6023">
            <v>22389776</v>
          </cell>
        </row>
        <row r="6024">
          <cell r="J6024">
            <v>22389776</v>
          </cell>
          <cell r="O6024">
            <v>22389776</v>
          </cell>
          <cell r="P6024">
            <v>22389776</v>
          </cell>
          <cell r="Q6024">
            <v>22389776</v>
          </cell>
        </row>
        <row r="6025">
          <cell r="J6025">
            <v>22389776</v>
          </cell>
          <cell r="O6025">
            <v>22389776</v>
          </cell>
          <cell r="P6025">
            <v>22389776</v>
          </cell>
          <cell r="Q6025">
            <v>22389776</v>
          </cell>
        </row>
        <row r="6026">
          <cell r="J6026">
            <v>22389776</v>
          </cell>
          <cell r="O6026">
            <v>22389776</v>
          </cell>
          <cell r="P6026">
            <v>22389776</v>
          </cell>
          <cell r="Q6026">
            <v>22389776</v>
          </cell>
        </row>
        <row r="6027">
          <cell r="J6027">
            <v>22389776</v>
          </cell>
          <cell r="O6027">
            <v>22389776</v>
          </cell>
          <cell r="P6027">
            <v>22389776</v>
          </cell>
          <cell r="Q6027">
            <v>22389776</v>
          </cell>
        </row>
        <row r="6028">
          <cell r="J6028">
            <v>22389776</v>
          </cell>
          <cell r="O6028">
            <v>22389776</v>
          </cell>
          <cell r="P6028">
            <v>22389776</v>
          </cell>
          <cell r="Q6028">
            <v>22389776</v>
          </cell>
        </row>
        <row r="6029">
          <cell r="J6029">
            <v>22389776</v>
          </cell>
          <cell r="O6029">
            <v>22389776</v>
          </cell>
          <cell r="P6029">
            <v>22389776</v>
          </cell>
          <cell r="Q6029">
            <v>22389776</v>
          </cell>
        </row>
        <row r="6030">
          <cell r="J6030">
            <v>22389776</v>
          </cell>
          <cell r="O6030">
            <v>22389776</v>
          </cell>
          <cell r="P6030">
            <v>22389776</v>
          </cell>
          <cell r="Q6030">
            <v>22389776</v>
          </cell>
        </row>
        <row r="6031">
          <cell r="J6031">
            <v>22389776</v>
          </cell>
          <cell r="O6031">
            <v>22389776</v>
          </cell>
          <cell r="P6031">
            <v>22389776</v>
          </cell>
          <cell r="Q6031">
            <v>22389776</v>
          </cell>
        </row>
        <row r="6032">
          <cell r="J6032">
            <v>22389776</v>
          </cell>
          <cell r="O6032">
            <v>22389776</v>
          </cell>
          <cell r="P6032">
            <v>22389776</v>
          </cell>
          <cell r="Q6032">
            <v>22389776</v>
          </cell>
        </row>
        <row r="6033">
          <cell r="J6033">
            <v>22389776</v>
          </cell>
          <cell r="O6033">
            <v>22389776</v>
          </cell>
          <cell r="P6033">
            <v>22389776</v>
          </cell>
          <cell r="Q6033">
            <v>22389776</v>
          </cell>
        </row>
        <row r="6034">
          <cell r="J6034">
            <v>22389776</v>
          </cell>
          <cell r="O6034">
            <v>22389776</v>
          </cell>
          <cell r="P6034">
            <v>22389776</v>
          </cell>
          <cell r="Q6034">
            <v>22389776</v>
          </cell>
        </row>
        <row r="6035">
          <cell r="J6035">
            <v>22389776</v>
          </cell>
          <cell r="O6035">
            <v>22389776</v>
          </cell>
          <cell r="P6035">
            <v>22389776</v>
          </cell>
          <cell r="Q6035">
            <v>22389776</v>
          </cell>
        </row>
        <row r="6036">
          <cell r="J6036">
            <v>22389776</v>
          </cell>
          <cell r="O6036">
            <v>22389776</v>
          </cell>
          <cell r="P6036">
            <v>22389776</v>
          </cell>
          <cell r="Q6036">
            <v>22389776</v>
          </cell>
        </row>
        <row r="6037">
          <cell r="J6037">
            <v>22389776</v>
          </cell>
          <cell r="O6037">
            <v>22389776</v>
          </cell>
          <cell r="P6037">
            <v>22389776</v>
          </cell>
          <cell r="Q6037">
            <v>22389776</v>
          </cell>
        </row>
        <row r="6038">
          <cell r="J6038">
            <v>22389776</v>
          </cell>
          <cell r="O6038">
            <v>22389776</v>
          </cell>
          <cell r="P6038">
            <v>22389776</v>
          </cell>
          <cell r="Q6038">
            <v>22389776</v>
          </cell>
        </row>
        <row r="6039">
          <cell r="J6039">
            <v>22389776</v>
          </cell>
          <cell r="O6039">
            <v>22389776</v>
          </cell>
          <cell r="P6039">
            <v>22389776</v>
          </cell>
          <cell r="Q6039">
            <v>22389776</v>
          </cell>
        </row>
        <row r="6040">
          <cell r="J6040">
            <v>22389776</v>
          </cell>
          <cell r="O6040">
            <v>22389776</v>
          </cell>
          <cell r="P6040">
            <v>22389776</v>
          </cell>
          <cell r="Q6040">
            <v>22389776</v>
          </cell>
        </row>
        <row r="6041">
          <cell r="J6041">
            <v>22389776</v>
          </cell>
          <cell r="O6041">
            <v>22389776</v>
          </cell>
          <cell r="P6041">
            <v>22389776</v>
          </cell>
          <cell r="Q6041">
            <v>22389776</v>
          </cell>
        </row>
        <row r="6042">
          <cell r="J6042">
            <v>22389776</v>
          </cell>
          <cell r="O6042">
            <v>22389776</v>
          </cell>
          <cell r="P6042">
            <v>22389776</v>
          </cell>
          <cell r="Q6042">
            <v>22389776</v>
          </cell>
        </row>
        <row r="6043">
          <cell r="J6043">
            <v>22389776</v>
          </cell>
          <cell r="O6043">
            <v>22389776</v>
          </cell>
          <cell r="P6043">
            <v>22389776</v>
          </cell>
          <cell r="Q6043">
            <v>22389776</v>
          </cell>
        </row>
        <row r="6044">
          <cell r="J6044">
            <v>22389776</v>
          </cell>
          <cell r="O6044">
            <v>22389776</v>
          </cell>
          <cell r="P6044">
            <v>22389776</v>
          </cell>
          <cell r="Q6044">
            <v>22389776</v>
          </cell>
        </row>
        <row r="6045">
          <cell r="J6045">
            <v>22389776</v>
          </cell>
          <cell r="O6045">
            <v>22389776</v>
          </cell>
          <cell r="P6045">
            <v>22389776</v>
          </cell>
          <cell r="Q6045">
            <v>22389776</v>
          </cell>
        </row>
        <row r="6046">
          <cell r="J6046">
            <v>22389776</v>
          </cell>
          <cell r="O6046">
            <v>22389776</v>
          </cell>
          <cell r="P6046">
            <v>22389776</v>
          </cell>
          <cell r="Q6046">
            <v>22389776</v>
          </cell>
        </row>
        <row r="6047">
          <cell r="J6047">
            <v>22389776</v>
          </cell>
          <cell r="O6047">
            <v>22389776</v>
          </cell>
          <cell r="P6047">
            <v>22389776</v>
          </cell>
          <cell r="Q6047">
            <v>22389776</v>
          </cell>
        </row>
        <row r="6048">
          <cell r="J6048">
            <v>22389776</v>
          </cell>
          <cell r="O6048">
            <v>22389776</v>
          </cell>
          <cell r="P6048">
            <v>22389776</v>
          </cell>
          <cell r="Q6048">
            <v>22389776</v>
          </cell>
        </row>
        <row r="6049">
          <cell r="J6049">
            <v>22389776</v>
          </cell>
          <cell r="O6049">
            <v>22389776</v>
          </cell>
          <cell r="P6049">
            <v>22389776</v>
          </cell>
          <cell r="Q6049">
            <v>22389776</v>
          </cell>
        </row>
        <row r="6050">
          <cell r="J6050">
            <v>22389776</v>
          </cell>
          <cell r="O6050">
            <v>22389776</v>
          </cell>
          <cell r="P6050">
            <v>22389776</v>
          </cell>
          <cell r="Q6050">
            <v>22389776</v>
          </cell>
        </row>
        <row r="6051">
          <cell r="J6051">
            <v>22389776</v>
          </cell>
          <cell r="O6051">
            <v>22389776</v>
          </cell>
          <cell r="P6051">
            <v>22389776</v>
          </cell>
          <cell r="Q6051">
            <v>22389776</v>
          </cell>
        </row>
        <row r="6052">
          <cell r="J6052">
            <v>22389776</v>
          </cell>
          <cell r="O6052">
            <v>22389776</v>
          </cell>
          <cell r="P6052">
            <v>22389776</v>
          </cell>
          <cell r="Q6052">
            <v>22389776</v>
          </cell>
        </row>
        <row r="6053">
          <cell r="J6053">
            <v>22389776</v>
          </cell>
          <cell r="O6053">
            <v>22389776</v>
          </cell>
          <cell r="P6053">
            <v>22389776</v>
          </cell>
          <cell r="Q6053">
            <v>22389776</v>
          </cell>
        </row>
        <row r="6054">
          <cell r="J6054">
            <v>22389776</v>
          </cell>
          <cell r="O6054">
            <v>22389776</v>
          </cell>
          <cell r="P6054">
            <v>22389776</v>
          </cell>
          <cell r="Q6054">
            <v>22389776</v>
          </cell>
        </row>
        <row r="6055">
          <cell r="J6055">
            <v>22389776</v>
          </cell>
          <cell r="O6055">
            <v>22389776</v>
          </cell>
          <cell r="P6055">
            <v>22389776</v>
          </cell>
          <cell r="Q6055">
            <v>22389776</v>
          </cell>
        </row>
        <row r="6056">
          <cell r="J6056">
            <v>22389776</v>
          </cell>
          <cell r="O6056">
            <v>22389776</v>
          </cell>
          <cell r="P6056">
            <v>22389776</v>
          </cell>
          <cell r="Q6056">
            <v>22389776</v>
          </cell>
        </row>
        <row r="6057">
          <cell r="J6057">
            <v>22389776</v>
          </cell>
          <cell r="O6057">
            <v>22389776</v>
          </cell>
          <cell r="P6057">
            <v>22389776</v>
          </cell>
          <cell r="Q6057">
            <v>22389776</v>
          </cell>
        </row>
        <row r="6058">
          <cell r="J6058">
            <v>22389776</v>
          </cell>
          <cell r="O6058">
            <v>22389776</v>
          </cell>
          <cell r="P6058">
            <v>22389776</v>
          </cell>
          <cell r="Q6058">
            <v>22389776</v>
          </cell>
        </row>
        <row r="6059">
          <cell r="J6059">
            <v>22389776</v>
          </cell>
          <cell r="O6059">
            <v>22389776</v>
          </cell>
          <cell r="P6059">
            <v>22389776</v>
          </cell>
          <cell r="Q6059">
            <v>22389776</v>
          </cell>
        </row>
        <row r="6060">
          <cell r="J6060">
            <v>22389776</v>
          </cell>
          <cell r="O6060">
            <v>22389776</v>
          </cell>
          <cell r="P6060">
            <v>22389776</v>
          </cell>
          <cell r="Q6060">
            <v>22389776</v>
          </cell>
        </row>
        <row r="6061">
          <cell r="J6061">
            <v>22389776</v>
          </cell>
          <cell r="O6061">
            <v>22389776</v>
          </cell>
          <cell r="P6061">
            <v>22389776</v>
          </cell>
          <cell r="Q6061">
            <v>22389776</v>
          </cell>
        </row>
        <row r="6062">
          <cell r="J6062">
            <v>22389776</v>
          </cell>
          <cell r="O6062">
            <v>22389776</v>
          </cell>
          <cell r="P6062">
            <v>22389776</v>
          </cell>
          <cell r="Q6062">
            <v>22389776</v>
          </cell>
        </row>
        <row r="6063">
          <cell r="J6063">
            <v>22389776</v>
          </cell>
          <cell r="O6063">
            <v>22389776</v>
          </cell>
          <cell r="P6063">
            <v>22389776</v>
          </cell>
          <cell r="Q6063">
            <v>22389776</v>
          </cell>
        </row>
        <row r="6064">
          <cell r="J6064">
            <v>22389776</v>
          </cell>
          <cell r="O6064">
            <v>22389776</v>
          </cell>
          <cell r="P6064">
            <v>22389776</v>
          </cell>
          <cell r="Q6064">
            <v>22389776</v>
          </cell>
        </row>
        <row r="6065">
          <cell r="J6065">
            <v>22389776</v>
          </cell>
          <cell r="O6065">
            <v>22389776</v>
          </cell>
          <cell r="P6065">
            <v>22389776</v>
          </cell>
          <cell r="Q6065">
            <v>22389776</v>
          </cell>
        </row>
        <row r="6066">
          <cell r="J6066">
            <v>22389776</v>
          </cell>
          <cell r="O6066">
            <v>22389776</v>
          </cell>
          <cell r="P6066">
            <v>22389776</v>
          </cell>
          <cell r="Q6066">
            <v>22389776</v>
          </cell>
        </row>
        <row r="6067">
          <cell r="J6067">
            <v>22389776</v>
          </cell>
          <cell r="O6067">
            <v>22389776</v>
          </cell>
          <cell r="P6067">
            <v>22389776</v>
          </cell>
          <cell r="Q6067">
            <v>22389776</v>
          </cell>
        </row>
        <row r="6068">
          <cell r="J6068">
            <v>22389776</v>
          </cell>
          <cell r="O6068">
            <v>22389776</v>
          </cell>
          <cell r="P6068">
            <v>22389776</v>
          </cell>
          <cell r="Q6068">
            <v>22389776</v>
          </cell>
        </row>
        <row r="6069">
          <cell r="J6069">
            <v>22389776</v>
          </cell>
          <cell r="O6069">
            <v>22389776</v>
          </cell>
          <cell r="P6069">
            <v>22389776</v>
          </cell>
          <cell r="Q6069">
            <v>22389776</v>
          </cell>
        </row>
        <row r="6070">
          <cell r="J6070">
            <v>22389776</v>
          </cell>
          <cell r="O6070">
            <v>22389776</v>
          </cell>
          <cell r="P6070">
            <v>22389776</v>
          </cell>
          <cell r="Q6070">
            <v>22389776</v>
          </cell>
        </row>
        <row r="6071">
          <cell r="J6071">
            <v>22389776</v>
          </cell>
          <cell r="O6071">
            <v>22389776</v>
          </cell>
          <cell r="P6071">
            <v>22389776</v>
          </cell>
          <cell r="Q6071">
            <v>22389776</v>
          </cell>
        </row>
        <row r="6072">
          <cell r="J6072">
            <v>22389776</v>
          </cell>
          <cell r="O6072">
            <v>22389776</v>
          </cell>
          <cell r="P6072">
            <v>22389776</v>
          </cell>
          <cell r="Q6072">
            <v>22389776</v>
          </cell>
        </row>
        <row r="6073">
          <cell r="J6073">
            <v>22389776</v>
          </cell>
          <cell r="O6073">
            <v>22389776</v>
          </cell>
          <cell r="P6073">
            <v>22389776</v>
          </cell>
          <cell r="Q6073">
            <v>22389776</v>
          </cell>
        </row>
        <row r="6074">
          <cell r="J6074">
            <v>22389776</v>
          </cell>
          <cell r="O6074">
            <v>22389776</v>
          </cell>
          <cell r="P6074">
            <v>22389776</v>
          </cell>
          <cell r="Q6074">
            <v>22389776</v>
          </cell>
        </row>
        <row r="6075">
          <cell r="J6075">
            <v>22389776</v>
          </cell>
          <cell r="O6075">
            <v>22389776</v>
          </cell>
          <cell r="P6075">
            <v>22389776</v>
          </cell>
          <cell r="Q6075">
            <v>22389776</v>
          </cell>
        </row>
        <row r="6076">
          <cell r="J6076">
            <v>22389776</v>
          </cell>
          <cell r="O6076">
            <v>22389776</v>
          </cell>
          <cell r="P6076">
            <v>22389776</v>
          </cell>
          <cell r="Q6076">
            <v>22389776</v>
          </cell>
        </row>
        <row r="6077">
          <cell r="J6077">
            <v>22389776</v>
          </cell>
          <cell r="O6077">
            <v>22389776</v>
          </cell>
          <cell r="P6077">
            <v>22389776</v>
          </cell>
          <cell r="Q6077">
            <v>22389776</v>
          </cell>
        </row>
        <row r="6078">
          <cell r="J6078">
            <v>22389776</v>
          </cell>
          <cell r="O6078">
            <v>22389776</v>
          </cell>
          <cell r="P6078">
            <v>22389776</v>
          </cell>
          <cell r="Q6078">
            <v>22389776</v>
          </cell>
        </row>
        <row r="6079">
          <cell r="J6079">
            <v>22389776</v>
          </cell>
          <cell r="O6079">
            <v>22389776</v>
          </cell>
          <cell r="P6079">
            <v>22389776</v>
          </cell>
          <cell r="Q6079">
            <v>22389776</v>
          </cell>
        </row>
        <row r="6080">
          <cell r="J6080">
            <v>22389776</v>
          </cell>
          <cell r="O6080">
            <v>22389776</v>
          </cell>
          <cell r="P6080">
            <v>22389776</v>
          </cell>
          <cell r="Q6080">
            <v>22389776</v>
          </cell>
        </row>
        <row r="6081">
          <cell r="J6081">
            <v>22389776</v>
          </cell>
          <cell r="O6081">
            <v>22389776</v>
          </cell>
          <cell r="P6081">
            <v>22389776</v>
          </cell>
          <cell r="Q6081">
            <v>22389776</v>
          </cell>
        </row>
        <row r="6082">
          <cell r="J6082">
            <v>22389776</v>
          </cell>
          <cell r="O6082">
            <v>22389776</v>
          </cell>
          <cell r="P6082">
            <v>22389776</v>
          </cell>
          <cell r="Q6082">
            <v>22389776</v>
          </cell>
        </row>
        <row r="6083">
          <cell r="J6083">
            <v>22389776</v>
          </cell>
          <cell r="O6083">
            <v>22389776</v>
          </cell>
          <cell r="P6083">
            <v>22389776</v>
          </cell>
          <cell r="Q6083">
            <v>22389776</v>
          </cell>
        </row>
        <row r="6084">
          <cell r="J6084">
            <v>22389776</v>
          </cell>
          <cell r="O6084">
            <v>22389776</v>
          </cell>
          <cell r="P6084">
            <v>22389776</v>
          </cell>
          <cell r="Q6084">
            <v>22389776</v>
          </cell>
        </row>
        <row r="6085">
          <cell r="J6085">
            <v>22389776</v>
          </cell>
          <cell r="O6085">
            <v>22389776</v>
          </cell>
          <cell r="P6085">
            <v>22389776</v>
          </cell>
          <cell r="Q6085">
            <v>22389776</v>
          </cell>
        </row>
        <row r="6086">
          <cell r="J6086">
            <v>22389776</v>
          </cell>
          <cell r="O6086">
            <v>22389776</v>
          </cell>
          <cell r="P6086">
            <v>22389776</v>
          </cell>
          <cell r="Q6086">
            <v>22389776</v>
          </cell>
        </row>
        <row r="6087">
          <cell r="J6087">
            <v>22389776</v>
          </cell>
          <cell r="O6087">
            <v>22389776</v>
          </cell>
          <cell r="P6087">
            <v>22389776</v>
          </cell>
          <cell r="Q6087">
            <v>22389776</v>
          </cell>
        </row>
        <row r="6088">
          <cell r="J6088">
            <v>22389776</v>
          </cell>
          <cell r="O6088">
            <v>22389776</v>
          </cell>
          <cell r="P6088">
            <v>22389776</v>
          </cell>
          <cell r="Q6088">
            <v>22389776</v>
          </cell>
        </row>
        <row r="6089">
          <cell r="J6089">
            <v>22389776</v>
          </cell>
          <cell r="O6089">
            <v>22389776</v>
          </cell>
          <cell r="P6089">
            <v>22389776</v>
          </cell>
          <cell r="Q6089">
            <v>22389776</v>
          </cell>
        </row>
        <row r="6090">
          <cell r="J6090">
            <v>22389776</v>
          </cell>
          <cell r="O6090">
            <v>22389776</v>
          </cell>
          <cell r="P6090">
            <v>22389776</v>
          </cell>
          <cell r="Q6090">
            <v>22389776</v>
          </cell>
        </row>
        <row r="6091">
          <cell r="J6091">
            <v>22389776</v>
          </cell>
          <cell r="O6091">
            <v>22389776</v>
          </cell>
          <cell r="P6091">
            <v>22389776</v>
          </cell>
          <cell r="Q6091">
            <v>22389776</v>
          </cell>
        </row>
        <row r="6092">
          <cell r="J6092">
            <v>22389776</v>
          </cell>
          <cell r="O6092">
            <v>22389776</v>
          </cell>
          <cell r="P6092">
            <v>22389776</v>
          </cell>
          <cell r="Q6092">
            <v>22389776</v>
          </cell>
        </row>
        <row r="6093">
          <cell r="J6093">
            <v>22389776</v>
          </cell>
          <cell r="O6093">
            <v>22389776</v>
          </cell>
          <cell r="P6093">
            <v>22389776</v>
          </cell>
          <cell r="Q6093">
            <v>22389776</v>
          </cell>
        </row>
        <row r="6094">
          <cell r="J6094">
            <v>22389776</v>
          </cell>
          <cell r="O6094">
            <v>22389776</v>
          </cell>
          <cell r="P6094">
            <v>22389776</v>
          </cell>
          <cell r="Q6094">
            <v>22389776</v>
          </cell>
        </row>
        <row r="6095">
          <cell r="J6095">
            <v>22389776</v>
          </cell>
          <cell r="O6095">
            <v>22389776</v>
          </cell>
          <cell r="P6095">
            <v>22389776</v>
          </cell>
          <cell r="Q6095">
            <v>22389776</v>
          </cell>
        </row>
        <row r="6096">
          <cell r="J6096">
            <v>22389776</v>
          </cell>
          <cell r="O6096">
            <v>22389776</v>
          </cell>
          <cell r="P6096">
            <v>22389776</v>
          </cell>
          <cell r="Q6096">
            <v>22389776</v>
          </cell>
        </row>
        <row r="6097">
          <cell r="J6097">
            <v>22389776</v>
          </cell>
          <cell r="O6097">
            <v>22389776</v>
          </cell>
          <cell r="P6097">
            <v>22389776</v>
          </cell>
          <cell r="Q6097">
            <v>22389776</v>
          </cell>
        </row>
        <row r="6098">
          <cell r="J6098">
            <v>22389776</v>
          </cell>
          <cell r="O6098">
            <v>22389776</v>
          </cell>
          <cell r="P6098">
            <v>22389776</v>
          </cell>
          <cell r="Q6098">
            <v>22389776</v>
          </cell>
        </row>
        <row r="6099">
          <cell r="J6099">
            <v>22389776</v>
          </cell>
          <cell r="O6099">
            <v>22389776</v>
          </cell>
          <cell r="P6099">
            <v>22389776</v>
          </cell>
          <cell r="Q6099">
            <v>22389776</v>
          </cell>
        </row>
        <row r="6100">
          <cell r="J6100">
            <v>22389776</v>
          </cell>
          <cell r="O6100">
            <v>22389776</v>
          </cell>
          <cell r="P6100">
            <v>22389776</v>
          </cell>
          <cell r="Q6100">
            <v>22389776</v>
          </cell>
        </row>
        <row r="6101">
          <cell r="J6101">
            <v>22389776</v>
          </cell>
          <cell r="O6101">
            <v>22389776</v>
          </cell>
          <cell r="P6101">
            <v>22389776</v>
          </cell>
          <cell r="Q6101">
            <v>22389776</v>
          </cell>
        </row>
        <row r="6102">
          <cell r="J6102">
            <v>22389776</v>
          </cell>
          <cell r="O6102">
            <v>22389776</v>
          </cell>
          <cell r="P6102">
            <v>22389776</v>
          </cell>
          <cell r="Q6102">
            <v>22389776</v>
          </cell>
        </row>
        <row r="6103">
          <cell r="J6103">
            <v>22389776</v>
          </cell>
          <cell r="O6103">
            <v>22389776</v>
          </cell>
          <cell r="P6103">
            <v>22389776</v>
          </cell>
          <cell r="Q6103">
            <v>22389776</v>
          </cell>
        </row>
        <row r="6104">
          <cell r="J6104">
            <v>22389776</v>
          </cell>
          <cell r="O6104">
            <v>22389776</v>
          </cell>
          <cell r="P6104">
            <v>22389776</v>
          </cell>
          <cell r="Q6104">
            <v>22389776</v>
          </cell>
        </row>
        <row r="6105">
          <cell r="J6105">
            <v>22389776</v>
          </cell>
          <cell r="O6105">
            <v>22389776</v>
          </cell>
          <cell r="P6105">
            <v>22389776</v>
          </cell>
          <cell r="Q6105">
            <v>22389776</v>
          </cell>
        </row>
        <row r="6106">
          <cell r="J6106">
            <v>22389776</v>
          </cell>
          <cell r="O6106">
            <v>22389776</v>
          </cell>
          <cell r="P6106">
            <v>22389776</v>
          </cell>
          <cell r="Q6106">
            <v>22389776</v>
          </cell>
        </row>
        <row r="6107">
          <cell r="J6107">
            <v>22389776</v>
          </cell>
          <cell r="O6107">
            <v>22389776</v>
          </cell>
          <cell r="P6107">
            <v>22389776</v>
          </cell>
          <cell r="Q6107">
            <v>22389776</v>
          </cell>
        </row>
        <row r="6108">
          <cell r="J6108">
            <v>22389776</v>
          </cell>
          <cell r="O6108">
            <v>22389776</v>
          </cell>
          <cell r="P6108">
            <v>22389776</v>
          </cell>
          <cell r="Q6108">
            <v>22389776</v>
          </cell>
        </row>
        <row r="6109">
          <cell r="J6109">
            <v>22389776</v>
          </cell>
          <cell r="O6109">
            <v>22389776</v>
          </cell>
          <cell r="P6109">
            <v>22389776</v>
          </cell>
          <cell r="Q6109">
            <v>22389776</v>
          </cell>
        </row>
        <row r="6110">
          <cell r="J6110">
            <v>22389776</v>
          </cell>
          <cell r="O6110">
            <v>22389776</v>
          </cell>
          <cell r="P6110">
            <v>22389776</v>
          </cell>
          <cell r="Q6110">
            <v>22389776</v>
          </cell>
        </row>
        <row r="6111">
          <cell r="J6111">
            <v>22389776</v>
          </cell>
          <cell r="O6111">
            <v>22389776</v>
          </cell>
          <cell r="P6111">
            <v>22389776</v>
          </cell>
          <cell r="Q6111">
            <v>22389776</v>
          </cell>
        </row>
        <row r="6112">
          <cell r="J6112">
            <v>22389776</v>
          </cell>
          <cell r="O6112">
            <v>22389776</v>
          </cell>
          <cell r="P6112">
            <v>22389776</v>
          </cell>
          <cell r="Q6112">
            <v>22389776</v>
          </cell>
        </row>
        <row r="6113">
          <cell r="J6113">
            <v>22389776</v>
          </cell>
          <cell r="O6113">
            <v>22389776</v>
          </cell>
          <cell r="P6113">
            <v>22389776</v>
          </cell>
          <cell r="Q6113">
            <v>22389776</v>
          </cell>
        </row>
        <row r="6114">
          <cell r="J6114">
            <v>22389776</v>
          </cell>
          <cell r="O6114">
            <v>22389776</v>
          </cell>
          <cell r="P6114">
            <v>22389776</v>
          </cell>
          <cell r="Q6114">
            <v>22389776</v>
          </cell>
        </row>
        <row r="6115">
          <cell r="J6115">
            <v>22389776</v>
          </cell>
          <cell r="O6115">
            <v>22389776</v>
          </cell>
          <cell r="P6115">
            <v>22389776</v>
          </cell>
          <cell r="Q6115">
            <v>22389776</v>
          </cell>
        </row>
        <row r="6116">
          <cell r="J6116">
            <v>22389776</v>
          </cell>
          <cell r="O6116">
            <v>22389776</v>
          </cell>
          <cell r="P6116">
            <v>22389776</v>
          </cell>
          <cell r="Q6116">
            <v>22389776</v>
          </cell>
        </row>
        <row r="6117">
          <cell r="J6117">
            <v>22389776</v>
          </cell>
          <cell r="O6117">
            <v>22389776</v>
          </cell>
          <cell r="P6117">
            <v>22389776</v>
          </cell>
          <cell r="Q6117">
            <v>22389776</v>
          </cell>
        </row>
        <row r="6118">
          <cell r="J6118">
            <v>22389776</v>
          </cell>
          <cell r="O6118">
            <v>22389776</v>
          </cell>
          <cell r="P6118">
            <v>22389776</v>
          </cell>
          <cell r="Q6118">
            <v>22389776</v>
          </cell>
        </row>
        <row r="6119">
          <cell r="J6119">
            <v>22389776</v>
          </cell>
          <cell r="O6119">
            <v>22389776</v>
          </cell>
          <cell r="P6119">
            <v>22389776</v>
          </cell>
          <cell r="Q6119">
            <v>22389776</v>
          </cell>
        </row>
        <row r="6120">
          <cell r="J6120">
            <v>22389776</v>
          </cell>
          <cell r="O6120">
            <v>22389776</v>
          </cell>
          <cell r="P6120">
            <v>22389776</v>
          </cell>
          <cell r="Q6120">
            <v>22389776</v>
          </cell>
        </row>
        <row r="6121">
          <cell r="J6121">
            <v>22389776</v>
          </cell>
          <cell r="O6121">
            <v>22389776</v>
          </cell>
          <cell r="P6121">
            <v>22389776</v>
          </cell>
          <cell r="Q6121">
            <v>22389776</v>
          </cell>
        </row>
        <row r="6122">
          <cell r="J6122">
            <v>22389776</v>
          </cell>
          <cell r="O6122">
            <v>22389776</v>
          </cell>
          <cell r="P6122">
            <v>22389776</v>
          </cell>
          <cell r="Q6122">
            <v>22389776</v>
          </cell>
        </row>
        <row r="6123">
          <cell r="J6123">
            <v>22389776</v>
          </cell>
          <cell r="O6123">
            <v>22389776</v>
          </cell>
          <cell r="P6123">
            <v>22389776</v>
          </cell>
          <cell r="Q6123">
            <v>22389776</v>
          </cell>
        </row>
        <row r="6124">
          <cell r="J6124">
            <v>22389776</v>
          </cell>
          <cell r="O6124">
            <v>22389776</v>
          </cell>
          <cell r="P6124">
            <v>22389776</v>
          </cell>
          <cell r="Q6124">
            <v>22389776</v>
          </cell>
        </row>
        <row r="6125">
          <cell r="J6125">
            <v>22389776</v>
          </cell>
          <cell r="O6125">
            <v>22389776</v>
          </cell>
          <cell r="P6125">
            <v>22389776</v>
          </cell>
          <cell r="Q6125">
            <v>22389776</v>
          </cell>
        </row>
        <row r="6126">
          <cell r="J6126">
            <v>22389776</v>
          </cell>
          <cell r="O6126">
            <v>22389776</v>
          </cell>
          <cell r="P6126">
            <v>22389776</v>
          </cell>
          <cell r="Q6126">
            <v>22389776</v>
          </cell>
        </row>
        <row r="6127">
          <cell r="J6127">
            <v>22389776</v>
          </cell>
          <cell r="O6127">
            <v>22389776</v>
          </cell>
          <cell r="P6127">
            <v>22389776</v>
          </cell>
          <cell r="Q6127">
            <v>22389776</v>
          </cell>
        </row>
        <row r="6128">
          <cell r="J6128">
            <v>22389776</v>
          </cell>
          <cell r="O6128">
            <v>22389776</v>
          </cell>
          <cell r="P6128">
            <v>22389776</v>
          </cell>
          <cell r="Q6128">
            <v>22389776</v>
          </cell>
        </row>
        <row r="6129">
          <cell r="J6129">
            <v>22389776</v>
          </cell>
          <cell r="O6129">
            <v>22389776</v>
          </cell>
          <cell r="P6129">
            <v>22389776</v>
          </cell>
          <cell r="Q6129">
            <v>22389776</v>
          </cell>
        </row>
        <row r="6130">
          <cell r="J6130">
            <v>22389776</v>
          </cell>
          <cell r="O6130">
            <v>22389776</v>
          </cell>
          <cell r="P6130">
            <v>22389776</v>
          </cell>
          <cell r="Q6130">
            <v>22389776</v>
          </cell>
        </row>
        <row r="6131">
          <cell r="J6131">
            <v>22389776</v>
          </cell>
          <cell r="O6131">
            <v>22389776</v>
          </cell>
          <cell r="P6131">
            <v>22389776</v>
          </cell>
          <cell r="Q6131">
            <v>22389776</v>
          </cell>
        </row>
        <row r="6132">
          <cell r="J6132">
            <v>22389776</v>
          </cell>
          <cell r="O6132">
            <v>22389776</v>
          </cell>
          <cell r="P6132">
            <v>22389776</v>
          </cell>
          <cell r="Q6132">
            <v>22389776</v>
          </cell>
        </row>
        <row r="6133">
          <cell r="J6133">
            <v>22389776</v>
          </cell>
          <cell r="O6133">
            <v>22389776</v>
          </cell>
          <cell r="P6133">
            <v>22389776</v>
          </cell>
          <cell r="Q6133">
            <v>22389776</v>
          </cell>
        </row>
        <row r="6134">
          <cell r="J6134">
            <v>22389776</v>
          </cell>
          <cell r="O6134">
            <v>22389776</v>
          </cell>
          <cell r="P6134">
            <v>22389776</v>
          </cell>
          <cell r="Q6134">
            <v>22389776</v>
          </cell>
        </row>
        <row r="6135">
          <cell r="J6135">
            <v>22389776</v>
          </cell>
          <cell r="O6135">
            <v>22389776</v>
          </cell>
          <cell r="P6135">
            <v>22389776</v>
          </cell>
          <cell r="Q6135">
            <v>22389776</v>
          </cell>
        </row>
        <row r="6136">
          <cell r="J6136">
            <v>22389776</v>
          </cell>
          <cell r="O6136">
            <v>22389776</v>
          </cell>
          <cell r="P6136">
            <v>22389776</v>
          </cell>
          <cell r="Q6136">
            <v>22389776</v>
          </cell>
        </row>
        <row r="6137">
          <cell r="J6137">
            <v>22389776</v>
          </cell>
          <cell r="O6137">
            <v>22389776</v>
          </cell>
          <cell r="P6137">
            <v>22389776</v>
          </cell>
          <cell r="Q6137">
            <v>22389776</v>
          </cell>
        </row>
        <row r="6138">
          <cell r="J6138">
            <v>22389776</v>
          </cell>
          <cell r="O6138">
            <v>22389776</v>
          </cell>
          <cell r="P6138">
            <v>22389776</v>
          </cell>
          <cell r="Q6138">
            <v>22389776</v>
          </cell>
        </row>
        <row r="6139">
          <cell r="J6139">
            <v>22389776</v>
          </cell>
          <cell r="O6139">
            <v>22389776</v>
          </cell>
          <cell r="P6139">
            <v>22389776</v>
          </cell>
          <cell r="Q6139">
            <v>22389776</v>
          </cell>
        </row>
        <row r="6140">
          <cell r="J6140">
            <v>22389776</v>
          </cell>
          <cell r="O6140">
            <v>22389776</v>
          </cell>
          <cell r="P6140">
            <v>22389776</v>
          </cell>
          <cell r="Q6140">
            <v>22389776</v>
          </cell>
        </row>
        <row r="6141">
          <cell r="J6141">
            <v>22389776</v>
          </cell>
          <cell r="O6141">
            <v>22389776</v>
          </cell>
          <cell r="P6141">
            <v>22389776</v>
          </cell>
          <cell r="Q6141">
            <v>22389776</v>
          </cell>
        </row>
        <row r="6142">
          <cell r="J6142">
            <v>22389776</v>
          </cell>
          <cell r="O6142">
            <v>22389776</v>
          </cell>
          <cell r="P6142">
            <v>22389776</v>
          </cell>
          <cell r="Q6142">
            <v>22389776</v>
          </cell>
        </row>
        <row r="6143">
          <cell r="J6143">
            <v>22389776</v>
          </cell>
          <cell r="O6143">
            <v>22389776</v>
          </cell>
          <cell r="P6143">
            <v>22389776</v>
          </cell>
          <cell r="Q6143">
            <v>22389776</v>
          </cell>
        </row>
        <row r="6144">
          <cell r="J6144">
            <v>22389776</v>
          </cell>
          <cell r="O6144">
            <v>22389776</v>
          </cell>
          <cell r="P6144">
            <v>22389776</v>
          </cell>
          <cell r="Q6144">
            <v>22389776</v>
          </cell>
        </row>
        <row r="6145">
          <cell r="J6145">
            <v>22389776</v>
          </cell>
          <cell r="O6145">
            <v>22389776</v>
          </cell>
          <cell r="P6145">
            <v>22389776</v>
          </cell>
          <cell r="Q6145">
            <v>22389776</v>
          </cell>
        </row>
        <row r="6146">
          <cell r="J6146">
            <v>22389776</v>
          </cell>
          <cell r="O6146">
            <v>22389776</v>
          </cell>
          <cell r="P6146">
            <v>22389776</v>
          </cell>
          <cell r="Q6146">
            <v>22389776</v>
          </cell>
        </row>
        <row r="6147">
          <cell r="J6147">
            <v>22389776</v>
          </cell>
          <cell r="O6147">
            <v>22389776</v>
          </cell>
          <cell r="P6147">
            <v>22389776</v>
          </cell>
          <cell r="Q6147">
            <v>22389776</v>
          </cell>
        </row>
        <row r="6148">
          <cell r="J6148">
            <v>22389776</v>
          </cell>
          <cell r="O6148">
            <v>22389776</v>
          </cell>
          <cell r="P6148">
            <v>22389776</v>
          </cell>
          <cell r="Q6148">
            <v>22389776</v>
          </cell>
        </row>
        <row r="6149">
          <cell r="J6149">
            <v>22389776</v>
          </cell>
          <cell r="O6149">
            <v>22389776</v>
          </cell>
          <cell r="P6149">
            <v>22389776</v>
          </cell>
          <cell r="Q6149">
            <v>22389776</v>
          </cell>
        </row>
        <row r="6150">
          <cell r="J6150">
            <v>22389776</v>
          </cell>
          <cell r="O6150">
            <v>22389776</v>
          </cell>
          <cell r="P6150">
            <v>22389776</v>
          </cell>
          <cell r="Q6150">
            <v>22389776</v>
          </cell>
        </row>
        <row r="6151">
          <cell r="J6151">
            <v>22389776</v>
          </cell>
          <cell r="O6151">
            <v>22389776</v>
          </cell>
          <cell r="P6151">
            <v>22389776</v>
          </cell>
          <cell r="Q6151">
            <v>22389776</v>
          </cell>
        </row>
        <row r="6152">
          <cell r="J6152">
            <v>22389776</v>
          </cell>
          <cell r="O6152">
            <v>22389776</v>
          </cell>
          <cell r="P6152">
            <v>22389776</v>
          </cell>
          <cell r="Q6152">
            <v>22389776</v>
          </cell>
        </row>
        <row r="6153">
          <cell r="J6153">
            <v>22389776</v>
          </cell>
          <cell r="O6153">
            <v>22389776</v>
          </cell>
          <cell r="P6153">
            <v>22389776</v>
          </cell>
          <cell r="Q6153">
            <v>22389776</v>
          </cell>
        </row>
        <row r="6154">
          <cell r="J6154">
            <v>22389776</v>
          </cell>
          <cell r="O6154">
            <v>22389776</v>
          </cell>
          <cell r="P6154">
            <v>22389776</v>
          </cell>
          <cell r="Q6154">
            <v>22389776</v>
          </cell>
        </row>
        <row r="6155">
          <cell r="J6155">
            <v>22389776</v>
          </cell>
          <cell r="O6155">
            <v>22389776</v>
          </cell>
          <cell r="P6155">
            <v>22389776</v>
          </cell>
          <cell r="Q6155">
            <v>22389776</v>
          </cell>
        </row>
        <row r="6156">
          <cell r="J6156">
            <v>22389776</v>
          </cell>
          <cell r="O6156">
            <v>22389776</v>
          </cell>
          <cell r="P6156">
            <v>22389776</v>
          </cell>
          <cell r="Q6156">
            <v>22389776</v>
          </cell>
        </row>
        <row r="6157">
          <cell r="J6157">
            <v>22389776</v>
          </cell>
          <cell r="O6157">
            <v>22389776</v>
          </cell>
          <cell r="P6157">
            <v>22389776</v>
          </cell>
          <cell r="Q6157">
            <v>22389776</v>
          </cell>
        </row>
        <row r="6158">
          <cell r="J6158">
            <v>22389776</v>
          </cell>
          <cell r="O6158">
            <v>22389776</v>
          </cell>
          <cell r="P6158">
            <v>22389776</v>
          </cell>
          <cell r="Q6158">
            <v>22389776</v>
          </cell>
        </row>
        <row r="6159">
          <cell r="J6159">
            <v>22389776</v>
          </cell>
          <cell r="O6159">
            <v>22389776</v>
          </cell>
          <cell r="P6159">
            <v>22389776</v>
          </cell>
          <cell r="Q6159">
            <v>22389776</v>
          </cell>
        </row>
        <row r="6160">
          <cell r="J6160">
            <v>22389776</v>
          </cell>
          <cell r="O6160">
            <v>22389776</v>
          </cell>
          <cell r="P6160">
            <v>22389776</v>
          </cell>
          <cell r="Q6160">
            <v>22389776</v>
          </cell>
        </row>
        <row r="6161">
          <cell r="J6161">
            <v>22389776</v>
          </cell>
          <cell r="O6161">
            <v>22389776</v>
          </cell>
          <cell r="P6161">
            <v>22389776</v>
          </cell>
          <cell r="Q6161">
            <v>22389776</v>
          </cell>
        </row>
        <row r="6162">
          <cell r="J6162">
            <v>22389776</v>
          </cell>
          <cell r="O6162">
            <v>22389776</v>
          </cell>
          <cell r="P6162">
            <v>22389776</v>
          </cell>
          <cell r="Q6162">
            <v>22389776</v>
          </cell>
        </row>
        <row r="6163">
          <cell r="J6163">
            <v>22389776</v>
          </cell>
          <cell r="O6163">
            <v>22389776</v>
          </cell>
          <cell r="P6163">
            <v>22389776</v>
          </cell>
          <cell r="Q6163">
            <v>22389776</v>
          </cell>
        </row>
        <row r="6164">
          <cell r="J6164">
            <v>22389776</v>
          </cell>
          <cell r="O6164">
            <v>22389776</v>
          </cell>
          <cell r="P6164">
            <v>22389776</v>
          </cell>
          <cell r="Q6164">
            <v>22389776</v>
          </cell>
        </row>
        <row r="6165">
          <cell r="J6165">
            <v>22389776</v>
          </cell>
          <cell r="O6165">
            <v>22389776</v>
          </cell>
          <cell r="P6165">
            <v>22389776</v>
          </cell>
          <cell r="Q6165">
            <v>22389776</v>
          </cell>
        </row>
        <row r="6166">
          <cell r="J6166">
            <v>22389776</v>
          </cell>
          <cell r="O6166">
            <v>22389776</v>
          </cell>
          <cell r="P6166">
            <v>22389776</v>
          </cell>
          <cell r="Q6166">
            <v>22389776</v>
          </cell>
        </row>
        <row r="6167">
          <cell r="J6167">
            <v>22389776</v>
          </cell>
          <cell r="O6167">
            <v>22389776</v>
          </cell>
          <cell r="P6167">
            <v>22389776</v>
          </cell>
          <cell r="Q6167">
            <v>22389776</v>
          </cell>
        </row>
        <row r="6168">
          <cell r="J6168">
            <v>22389776</v>
          </cell>
          <cell r="O6168">
            <v>22389776</v>
          </cell>
          <cell r="P6168">
            <v>22389776</v>
          </cell>
          <cell r="Q6168">
            <v>22389776</v>
          </cell>
        </row>
        <row r="6169">
          <cell r="J6169">
            <v>22389776</v>
          </cell>
          <cell r="O6169">
            <v>22389776</v>
          </cell>
          <cell r="P6169">
            <v>22389776</v>
          </cell>
          <cell r="Q6169">
            <v>22389776</v>
          </cell>
        </row>
        <row r="6170">
          <cell r="J6170">
            <v>22389776</v>
          </cell>
          <cell r="O6170">
            <v>22389776</v>
          </cell>
          <cell r="P6170">
            <v>22389776</v>
          </cell>
          <cell r="Q6170">
            <v>22389776</v>
          </cell>
        </row>
        <row r="6171">
          <cell r="J6171">
            <v>22389776</v>
          </cell>
          <cell r="O6171">
            <v>22389776</v>
          </cell>
          <cell r="P6171">
            <v>22389776</v>
          </cell>
          <cell r="Q6171">
            <v>22389776</v>
          </cell>
        </row>
        <row r="6172">
          <cell r="J6172">
            <v>22389776</v>
          </cell>
          <cell r="O6172">
            <v>22389776</v>
          </cell>
          <cell r="P6172">
            <v>22389776</v>
          </cell>
          <cell r="Q6172">
            <v>22389776</v>
          </cell>
        </row>
        <row r="6173">
          <cell r="J6173">
            <v>22389776</v>
          </cell>
          <cell r="O6173">
            <v>22389776</v>
          </cell>
          <cell r="P6173">
            <v>22389776</v>
          </cell>
          <cell r="Q6173">
            <v>22389776</v>
          </cell>
        </row>
        <row r="6174">
          <cell r="J6174">
            <v>22389776</v>
          </cell>
          <cell r="O6174">
            <v>22389776</v>
          </cell>
          <cell r="P6174">
            <v>22389776</v>
          </cell>
          <cell r="Q6174">
            <v>22389776</v>
          </cell>
        </row>
        <row r="6175">
          <cell r="J6175">
            <v>22389776</v>
          </cell>
          <cell r="O6175">
            <v>22389776</v>
          </cell>
          <cell r="P6175">
            <v>22389776</v>
          </cell>
          <cell r="Q6175">
            <v>22389776</v>
          </cell>
        </row>
        <row r="6176">
          <cell r="J6176">
            <v>22389776</v>
          </cell>
          <cell r="O6176">
            <v>22389776</v>
          </cell>
          <cell r="P6176">
            <v>22389776</v>
          </cell>
          <cell r="Q6176">
            <v>22389776</v>
          </cell>
        </row>
        <row r="6177">
          <cell r="J6177">
            <v>22389776</v>
          </cell>
          <cell r="O6177">
            <v>22389776</v>
          </cell>
          <cell r="P6177">
            <v>22389776</v>
          </cell>
          <cell r="Q6177">
            <v>22389776</v>
          </cell>
        </row>
        <row r="6178">
          <cell r="J6178">
            <v>22389776</v>
          </cell>
          <cell r="O6178">
            <v>22389776</v>
          </cell>
          <cell r="P6178">
            <v>22389776</v>
          </cell>
          <cell r="Q6178">
            <v>22389776</v>
          </cell>
        </row>
        <row r="6179">
          <cell r="J6179">
            <v>22389776</v>
          </cell>
          <cell r="O6179">
            <v>22389776</v>
          </cell>
          <cell r="P6179">
            <v>22389776</v>
          </cell>
          <cell r="Q6179">
            <v>22389776</v>
          </cell>
        </row>
        <row r="6180">
          <cell r="J6180">
            <v>22389776</v>
          </cell>
          <cell r="O6180">
            <v>22389776</v>
          </cell>
          <cell r="P6180">
            <v>22389776</v>
          </cell>
          <cell r="Q6180">
            <v>22389776</v>
          </cell>
        </row>
        <row r="6181">
          <cell r="J6181">
            <v>22389776</v>
          </cell>
          <cell r="O6181">
            <v>22389776</v>
          </cell>
          <cell r="P6181">
            <v>22389776</v>
          </cell>
          <cell r="Q6181">
            <v>22389776</v>
          </cell>
        </row>
        <row r="6182">
          <cell r="J6182">
            <v>22389776</v>
          </cell>
          <cell r="O6182">
            <v>22389776</v>
          </cell>
          <cell r="P6182">
            <v>22389776</v>
          </cell>
          <cell r="Q6182">
            <v>22389776</v>
          </cell>
        </row>
        <row r="6183">
          <cell r="J6183">
            <v>22389776</v>
          </cell>
          <cell r="O6183">
            <v>22389776</v>
          </cell>
          <cell r="P6183">
            <v>22389776</v>
          </cell>
          <cell r="Q6183">
            <v>22389776</v>
          </cell>
        </row>
        <row r="6184">
          <cell r="J6184">
            <v>22389776</v>
          </cell>
          <cell r="O6184">
            <v>22389776</v>
          </cell>
          <cell r="P6184">
            <v>22389776</v>
          </cell>
          <cell r="Q6184">
            <v>22389776</v>
          </cell>
        </row>
        <row r="6185">
          <cell r="J6185">
            <v>22389776</v>
          </cell>
          <cell r="O6185">
            <v>22389776</v>
          </cell>
          <cell r="P6185">
            <v>22389776</v>
          </cell>
          <cell r="Q6185">
            <v>22389776</v>
          </cell>
        </row>
        <row r="6186">
          <cell r="J6186">
            <v>22389776</v>
          </cell>
          <cell r="O6186">
            <v>22389776</v>
          </cell>
          <cell r="P6186">
            <v>22389776</v>
          </cell>
          <cell r="Q6186">
            <v>22389776</v>
          </cell>
        </row>
        <row r="6187">
          <cell r="J6187">
            <v>22389776</v>
          </cell>
          <cell r="O6187">
            <v>22389776</v>
          </cell>
          <cell r="P6187">
            <v>22389776</v>
          </cell>
          <cell r="Q6187">
            <v>22389776</v>
          </cell>
        </row>
        <row r="6188">
          <cell r="J6188">
            <v>22389776</v>
          </cell>
          <cell r="O6188">
            <v>22389776</v>
          </cell>
          <cell r="P6188">
            <v>22389776</v>
          </cell>
          <cell r="Q6188">
            <v>22389776</v>
          </cell>
        </row>
        <row r="6189">
          <cell r="J6189">
            <v>22389776</v>
          </cell>
          <cell r="O6189">
            <v>22389776</v>
          </cell>
          <cell r="P6189">
            <v>22389776</v>
          </cell>
          <cell r="Q6189">
            <v>22389776</v>
          </cell>
        </row>
        <row r="6190">
          <cell r="J6190">
            <v>22389776</v>
          </cell>
          <cell r="O6190">
            <v>22389776</v>
          </cell>
          <cell r="P6190">
            <v>22389776</v>
          </cell>
          <cell r="Q6190">
            <v>22389776</v>
          </cell>
        </row>
        <row r="6191">
          <cell r="J6191">
            <v>22389776</v>
          </cell>
          <cell r="O6191">
            <v>22389776</v>
          </cell>
          <cell r="P6191">
            <v>22389776</v>
          </cell>
          <cell r="Q6191">
            <v>22389776</v>
          </cell>
        </row>
        <row r="6192">
          <cell r="J6192">
            <v>22389776</v>
          </cell>
          <cell r="O6192">
            <v>22389776</v>
          </cell>
          <cell r="P6192">
            <v>22389776</v>
          </cell>
          <cell r="Q6192">
            <v>22389776</v>
          </cell>
        </row>
        <row r="6193">
          <cell r="J6193">
            <v>22389776</v>
          </cell>
          <cell r="O6193">
            <v>22389776</v>
          </cell>
          <cell r="P6193">
            <v>22389776</v>
          </cell>
          <cell r="Q6193">
            <v>22389776</v>
          </cell>
        </row>
        <row r="6194">
          <cell r="J6194">
            <v>22389776</v>
          </cell>
          <cell r="O6194">
            <v>22389776</v>
          </cell>
          <cell r="P6194">
            <v>22389776</v>
          </cell>
          <cell r="Q6194">
            <v>22389776</v>
          </cell>
        </row>
        <row r="6195">
          <cell r="J6195">
            <v>22389776</v>
          </cell>
          <cell r="O6195">
            <v>22389776</v>
          </cell>
          <cell r="P6195">
            <v>22389776</v>
          </cell>
          <cell r="Q6195">
            <v>22389776</v>
          </cell>
        </row>
        <row r="6196">
          <cell r="J6196">
            <v>22389776</v>
          </cell>
          <cell r="O6196">
            <v>22389776</v>
          </cell>
          <cell r="P6196">
            <v>22389776</v>
          </cell>
          <cell r="Q6196">
            <v>22389776</v>
          </cell>
        </row>
        <row r="6197">
          <cell r="J6197">
            <v>22389776</v>
          </cell>
          <cell r="O6197">
            <v>22389776</v>
          </cell>
          <cell r="P6197">
            <v>22389776</v>
          </cell>
          <cell r="Q6197">
            <v>22389776</v>
          </cell>
        </row>
        <row r="6198">
          <cell r="J6198">
            <v>22389776</v>
          </cell>
          <cell r="O6198">
            <v>22389776</v>
          </cell>
          <cell r="P6198">
            <v>22389776</v>
          </cell>
          <cell r="Q6198">
            <v>22389776</v>
          </cell>
        </row>
        <row r="6199">
          <cell r="J6199">
            <v>22389776</v>
          </cell>
          <cell r="O6199">
            <v>22389776</v>
          </cell>
          <cell r="P6199">
            <v>22389776</v>
          </cell>
          <cell r="Q6199">
            <v>22389776</v>
          </cell>
        </row>
        <row r="6200">
          <cell r="J6200">
            <v>22389776</v>
          </cell>
          <cell r="O6200">
            <v>22389776</v>
          </cell>
          <cell r="P6200">
            <v>22389776</v>
          </cell>
          <cell r="Q6200">
            <v>22389776</v>
          </cell>
        </row>
        <row r="6201">
          <cell r="J6201">
            <v>22389776</v>
          </cell>
          <cell r="O6201">
            <v>22389776</v>
          </cell>
          <cell r="P6201">
            <v>22389776</v>
          </cell>
          <cell r="Q6201">
            <v>22389776</v>
          </cell>
        </row>
        <row r="6202">
          <cell r="J6202">
            <v>22389776</v>
          </cell>
          <cell r="O6202">
            <v>22389776</v>
          </cell>
          <cell r="P6202">
            <v>22389776</v>
          </cell>
          <cell r="Q6202">
            <v>22389776</v>
          </cell>
        </row>
        <row r="6203">
          <cell r="J6203">
            <v>22389776</v>
          </cell>
          <cell r="O6203">
            <v>22389776</v>
          </cell>
          <cell r="P6203">
            <v>22389776</v>
          </cell>
          <cell r="Q6203">
            <v>22389776</v>
          </cell>
        </row>
        <row r="6204">
          <cell r="J6204">
            <v>22389776</v>
          </cell>
          <cell r="O6204">
            <v>22389776</v>
          </cell>
          <cell r="P6204">
            <v>22389776</v>
          </cell>
          <cell r="Q6204">
            <v>22389776</v>
          </cell>
        </row>
        <row r="6205">
          <cell r="J6205">
            <v>22389776</v>
          </cell>
          <cell r="O6205">
            <v>22389776</v>
          </cell>
          <cell r="P6205">
            <v>22389776</v>
          </cell>
          <cell r="Q6205">
            <v>22389776</v>
          </cell>
        </row>
        <row r="6206">
          <cell r="J6206">
            <v>22389776</v>
          </cell>
          <cell r="O6206">
            <v>22389776</v>
          </cell>
          <cell r="P6206">
            <v>22389776</v>
          </cell>
          <cell r="Q6206">
            <v>22389776</v>
          </cell>
        </row>
        <row r="6207">
          <cell r="J6207">
            <v>22389776</v>
          </cell>
          <cell r="O6207">
            <v>22389776</v>
          </cell>
          <cell r="P6207">
            <v>22389776</v>
          </cell>
          <cell r="Q6207">
            <v>22389776</v>
          </cell>
        </row>
        <row r="6208">
          <cell r="J6208">
            <v>22389776</v>
          </cell>
          <cell r="O6208">
            <v>22389776</v>
          </cell>
          <cell r="P6208">
            <v>22389776</v>
          </cell>
          <cell r="Q6208">
            <v>22389776</v>
          </cell>
        </row>
        <row r="6209">
          <cell r="J6209">
            <v>22389776</v>
          </cell>
          <cell r="O6209">
            <v>22389776</v>
          </cell>
          <cell r="P6209">
            <v>22389776</v>
          </cell>
          <cell r="Q6209">
            <v>22389776</v>
          </cell>
        </row>
        <row r="6210">
          <cell r="J6210">
            <v>22389776</v>
          </cell>
          <cell r="O6210">
            <v>22389776</v>
          </cell>
          <cell r="P6210">
            <v>22389776</v>
          </cell>
          <cell r="Q6210">
            <v>22389776</v>
          </cell>
        </row>
        <row r="6211">
          <cell r="J6211">
            <v>22389776</v>
          </cell>
          <cell r="O6211">
            <v>22389776</v>
          </cell>
          <cell r="P6211">
            <v>22389776</v>
          </cell>
          <cell r="Q6211">
            <v>22389776</v>
          </cell>
        </row>
        <row r="6212">
          <cell r="J6212">
            <v>22389776</v>
          </cell>
          <cell r="O6212">
            <v>22389776</v>
          </cell>
          <cell r="P6212">
            <v>22389776</v>
          </cell>
          <cell r="Q6212">
            <v>22389776</v>
          </cell>
        </row>
        <row r="6213">
          <cell r="J6213">
            <v>22389776</v>
          </cell>
          <cell r="O6213">
            <v>22389776</v>
          </cell>
          <cell r="P6213">
            <v>22389776</v>
          </cell>
          <cell r="Q6213">
            <v>22389776</v>
          </cell>
        </row>
        <row r="6214">
          <cell r="J6214">
            <v>22389776</v>
          </cell>
          <cell r="O6214">
            <v>22389776</v>
          </cell>
          <cell r="P6214">
            <v>22389776</v>
          </cell>
          <cell r="Q6214">
            <v>22389776</v>
          </cell>
        </row>
        <row r="6215">
          <cell r="J6215">
            <v>22389776</v>
          </cell>
          <cell r="O6215">
            <v>22389776</v>
          </cell>
          <cell r="P6215">
            <v>22389776</v>
          </cell>
          <cell r="Q6215">
            <v>22389776</v>
          </cell>
        </row>
        <row r="6216">
          <cell r="J6216">
            <v>22389776</v>
          </cell>
          <cell r="O6216">
            <v>22389776</v>
          </cell>
          <cell r="P6216">
            <v>22389776</v>
          </cell>
          <cell r="Q6216">
            <v>22389776</v>
          </cell>
        </row>
        <row r="6217">
          <cell r="J6217">
            <v>22389776</v>
          </cell>
          <cell r="O6217">
            <v>22389776</v>
          </cell>
          <cell r="P6217">
            <v>22389776</v>
          </cell>
          <cell r="Q6217">
            <v>22389776</v>
          </cell>
        </row>
        <row r="6218">
          <cell r="J6218">
            <v>22389776</v>
          </cell>
          <cell r="O6218">
            <v>22389776</v>
          </cell>
          <cell r="P6218">
            <v>22389776</v>
          </cell>
          <cell r="Q6218">
            <v>22389776</v>
          </cell>
        </row>
        <row r="6219">
          <cell r="J6219">
            <v>22389776</v>
          </cell>
          <cell r="O6219">
            <v>22389776</v>
          </cell>
          <cell r="P6219">
            <v>22389776</v>
          </cell>
          <cell r="Q6219">
            <v>22389776</v>
          </cell>
        </row>
        <row r="6220">
          <cell r="J6220">
            <v>22389776</v>
          </cell>
          <cell r="O6220">
            <v>22389776</v>
          </cell>
          <cell r="P6220">
            <v>22389776</v>
          </cell>
          <cell r="Q6220">
            <v>22389776</v>
          </cell>
        </row>
        <row r="6221">
          <cell r="J6221">
            <v>22389776</v>
          </cell>
          <cell r="O6221">
            <v>22389776</v>
          </cell>
          <cell r="P6221">
            <v>22389776</v>
          </cell>
          <cell r="Q6221">
            <v>22389776</v>
          </cell>
        </row>
        <row r="6222">
          <cell r="J6222">
            <v>22389776</v>
          </cell>
          <cell r="O6222">
            <v>22389776</v>
          </cell>
          <cell r="P6222">
            <v>22389776</v>
          </cell>
          <cell r="Q6222">
            <v>22389776</v>
          </cell>
        </row>
        <row r="6223">
          <cell r="J6223">
            <v>22389776</v>
          </cell>
          <cell r="O6223">
            <v>22389776</v>
          </cell>
          <cell r="P6223">
            <v>22389776</v>
          </cell>
          <cell r="Q6223">
            <v>22389776</v>
          </cell>
        </row>
        <row r="6224">
          <cell r="J6224">
            <v>22389776</v>
          </cell>
          <cell r="O6224">
            <v>22389776</v>
          </cell>
          <cell r="P6224">
            <v>22389776</v>
          </cell>
          <cell r="Q6224">
            <v>22389776</v>
          </cell>
        </row>
        <row r="6225">
          <cell r="J6225">
            <v>22389776</v>
          </cell>
          <cell r="O6225">
            <v>22389776</v>
          </cell>
          <cell r="P6225">
            <v>22389776</v>
          </cell>
          <cell r="Q6225">
            <v>22389776</v>
          </cell>
        </row>
        <row r="6226">
          <cell r="J6226">
            <v>22389776</v>
          </cell>
          <cell r="O6226">
            <v>22389776</v>
          </cell>
          <cell r="P6226">
            <v>22389776</v>
          </cell>
          <cell r="Q6226">
            <v>22389776</v>
          </cell>
        </row>
        <row r="6227">
          <cell r="J6227">
            <v>22389776</v>
          </cell>
          <cell r="O6227">
            <v>22389776</v>
          </cell>
          <cell r="P6227">
            <v>22389776</v>
          </cell>
          <cell r="Q6227">
            <v>22389776</v>
          </cell>
        </row>
        <row r="6228">
          <cell r="J6228">
            <v>22389776</v>
          </cell>
          <cell r="O6228">
            <v>22389776</v>
          </cell>
          <cell r="P6228">
            <v>22389776</v>
          </cell>
          <cell r="Q6228">
            <v>22389776</v>
          </cell>
        </row>
        <row r="6229">
          <cell r="J6229">
            <v>22389776</v>
          </cell>
          <cell r="O6229">
            <v>22389776</v>
          </cell>
          <cell r="P6229">
            <v>22389776</v>
          </cell>
          <cell r="Q6229">
            <v>22389776</v>
          </cell>
        </row>
        <row r="6230">
          <cell r="J6230">
            <v>22389776</v>
          </cell>
          <cell r="O6230">
            <v>22389776</v>
          </cell>
          <cell r="P6230">
            <v>22389776</v>
          </cell>
          <cell r="Q6230">
            <v>22389776</v>
          </cell>
        </row>
        <row r="6231">
          <cell r="J6231">
            <v>22389776</v>
          </cell>
          <cell r="O6231">
            <v>22389776</v>
          </cell>
          <cell r="P6231">
            <v>22389776</v>
          </cell>
          <cell r="Q6231">
            <v>22389776</v>
          </cell>
        </row>
        <row r="6232">
          <cell r="J6232">
            <v>22389776</v>
          </cell>
          <cell r="O6232">
            <v>22389776</v>
          </cell>
          <cell r="P6232">
            <v>22389776</v>
          </cell>
          <cell r="Q6232">
            <v>22389776</v>
          </cell>
        </row>
        <row r="6233">
          <cell r="J6233">
            <v>22389776</v>
          </cell>
          <cell r="O6233">
            <v>22389776</v>
          </cell>
          <cell r="P6233">
            <v>22389776</v>
          </cell>
          <cell r="Q6233">
            <v>22389776</v>
          </cell>
        </row>
        <row r="6234">
          <cell r="J6234">
            <v>22389776</v>
          </cell>
          <cell r="O6234">
            <v>22389776</v>
          </cell>
          <cell r="P6234">
            <v>22389776</v>
          </cell>
          <cell r="Q6234">
            <v>22389776</v>
          </cell>
        </row>
        <row r="6235">
          <cell r="J6235">
            <v>22389776</v>
          </cell>
          <cell r="O6235">
            <v>22389776</v>
          </cell>
          <cell r="P6235">
            <v>22389776</v>
          </cell>
          <cell r="Q6235">
            <v>22389776</v>
          </cell>
        </row>
        <row r="6236">
          <cell r="J6236">
            <v>22389776</v>
          </cell>
          <cell r="O6236">
            <v>22389776</v>
          </cell>
          <cell r="P6236">
            <v>22389776</v>
          </cell>
          <cell r="Q6236">
            <v>22389776</v>
          </cell>
        </row>
        <row r="6237">
          <cell r="J6237">
            <v>22389776</v>
          </cell>
          <cell r="O6237">
            <v>22389776</v>
          </cell>
          <cell r="P6237">
            <v>22389776</v>
          </cell>
          <cell r="Q6237">
            <v>22389776</v>
          </cell>
        </row>
        <row r="6238">
          <cell r="J6238">
            <v>22389776</v>
          </cell>
          <cell r="O6238">
            <v>22389776</v>
          </cell>
          <cell r="P6238">
            <v>22389776</v>
          </cell>
          <cell r="Q6238">
            <v>22389776</v>
          </cell>
        </row>
        <row r="6239">
          <cell r="J6239">
            <v>22389776</v>
          </cell>
          <cell r="O6239">
            <v>22389776</v>
          </cell>
          <cell r="P6239">
            <v>22389776</v>
          </cell>
          <cell r="Q6239">
            <v>22389776</v>
          </cell>
        </row>
        <row r="6240">
          <cell r="J6240">
            <v>22389776</v>
          </cell>
          <cell r="O6240">
            <v>22389776</v>
          </cell>
          <cell r="P6240">
            <v>22389776</v>
          </cell>
          <cell r="Q6240">
            <v>22389776</v>
          </cell>
        </row>
        <row r="6241">
          <cell r="J6241">
            <v>22389776</v>
          </cell>
          <cell r="O6241">
            <v>22389776</v>
          </cell>
          <cell r="P6241">
            <v>22389776</v>
          </cell>
          <cell r="Q6241">
            <v>22389776</v>
          </cell>
        </row>
        <row r="6242">
          <cell r="J6242">
            <v>22389776</v>
          </cell>
          <cell r="O6242">
            <v>22389776</v>
          </cell>
          <cell r="P6242">
            <v>22389776</v>
          </cell>
          <cell r="Q6242">
            <v>22389776</v>
          </cell>
        </row>
        <row r="6243">
          <cell r="J6243">
            <v>22389776</v>
          </cell>
          <cell r="O6243">
            <v>22389776</v>
          </cell>
          <cell r="P6243">
            <v>22389776</v>
          </cell>
          <cell r="Q6243">
            <v>22389776</v>
          </cell>
        </row>
        <row r="6244">
          <cell r="J6244">
            <v>22389776</v>
          </cell>
          <cell r="O6244">
            <v>22389776</v>
          </cell>
          <cell r="P6244">
            <v>22389776</v>
          </cell>
          <cell r="Q6244">
            <v>22389776</v>
          </cell>
        </row>
        <row r="6245">
          <cell r="J6245">
            <v>22389776</v>
          </cell>
          <cell r="O6245">
            <v>22389776</v>
          </cell>
          <cell r="P6245">
            <v>22389776</v>
          </cell>
          <cell r="Q6245">
            <v>22389776</v>
          </cell>
        </row>
        <row r="6246">
          <cell r="J6246">
            <v>22389776</v>
          </cell>
          <cell r="O6246">
            <v>22389776</v>
          </cell>
          <cell r="P6246">
            <v>22389776</v>
          </cell>
          <cell r="Q6246">
            <v>22389776</v>
          </cell>
        </row>
        <row r="6247">
          <cell r="J6247">
            <v>22389776</v>
          </cell>
          <cell r="O6247">
            <v>22389776</v>
          </cell>
          <cell r="P6247">
            <v>22389776</v>
          </cell>
          <cell r="Q6247">
            <v>22389776</v>
          </cell>
        </row>
        <row r="6248">
          <cell r="J6248">
            <v>22389776</v>
          </cell>
          <cell r="O6248">
            <v>22389776</v>
          </cell>
          <cell r="P6248">
            <v>22389776</v>
          </cell>
          <cell r="Q6248">
            <v>22389776</v>
          </cell>
        </row>
        <row r="6249">
          <cell r="J6249">
            <v>22389776</v>
          </cell>
          <cell r="O6249">
            <v>22389776</v>
          </cell>
          <cell r="P6249">
            <v>22389776</v>
          </cell>
          <cell r="Q6249">
            <v>22389776</v>
          </cell>
        </row>
        <row r="6250">
          <cell r="J6250">
            <v>22389776</v>
          </cell>
          <cell r="O6250">
            <v>22389776</v>
          </cell>
          <cell r="P6250">
            <v>22389776</v>
          </cell>
          <cell r="Q6250">
            <v>22389776</v>
          </cell>
        </row>
        <row r="6251">
          <cell r="J6251">
            <v>22389776</v>
          </cell>
          <cell r="O6251">
            <v>22389776</v>
          </cell>
          <cell r="P6251">
            <v>22389776</v>
          </cell>
          <cell r="Q6251">
            <v>22389776</v>
          </cell>
        </row>
        <row r="6252">
          <cell r="J6252">
            <v>22389776</v>
          </cell>
          <cell r="O6252">
            <v>22389776</v>
          </cell>
          <cell r="P6252">
            <v>22389776</v>
          </cell>
          <cell r="Q6252">
            <v>22389776</v>
          </cell>
        </row>
        <row r="6253">
          <cell r="J6253">
            <v>22389776</v>
          </cell>
          <cell r="O6253">
            <v>22389776</v>
          </cell>
          <cell r="P6253">
            <v>22389776</v>
          </cell>
          <cell r="Q6253">
            <v>22389776</v>
          </cell>
        </row>
        <row r="6254">
          <cell r="J6254">
            <v>22389776</v>
          </cell>
          <cell r="O6254">
            <v>22389776</v>
          </cell>
          <cell r="P6254">
            <v>22389776</v>
          </cell>
          <cell r="Q6254">
            <v>22389776</v>
          </cell>
        </row>
        <row r="6255">
          <cell r="J6255">
            <v>22389776</v>
          </cell>
          <cell r="O6255">
            <v>22389776</v>
          </cell>
          <cell r="P6255">
            <v>22389776</v>
          </cell>
          <cell r="Q6255">
            <v>22389776</v>
          </cell>
        </row>
        <row r="6256">
          <cell r="J6256">
            <v>22389776</v>
          </cell>
          <cell r="O6256">
            <v>22389776</v>
          </cell>
          <cell r="P6256">
            <v>22389776</v>
          </cell>
          <cell r="Q6256">
            <v>22389776</v>
          </cell>
        </row>
        <row r="6257">
          <cell r="J6257">
            <v>22389776</v>
          </cell>
          <cell r="O6257">
            <v>22389776</v>
          </cell>
          <cell r="P6257">
            <v>22389776</v>
          </cell>
          <cell r="Q6257">
            <v>22389776</v>
          </cell>
        </row>
        <row r="6258">
          <cell r="J6258">
            <v>22389776</v>
          </cell>
          <cell r="O6258">
            <v>22389776</v>
          </cell>
          <cell r="P6258">
            <v>22389776</v>
          </cell>
          <cell r="Q6258">
            <v>22389776</v>
          </cell>
        </row>
        <row r="6259">
          <cell r="J6259">
            <v>22389776</v>
          </cell>
          <cell r="O6259">
            <v>22389776</v>
          </cell>
          <cell r="P6259">
            <v>22389776</v>
          </cell>
          <cell r="Q6259">
            <v>22389776</v>
          </cell>
        </row>
        <row r="6260">
          <cell r="J6260">
            <v>22389776</v>
          </cell>
          <cell r="O6260">
            <v>22389776</v>
          </cell>
          <cell r="P6260">
            <v>22389776</v>
          </cell>
          <cell r="Q6260">
            <v>22389776</v>
          </cell>
        </row>
        <row r="6261">
          <cell r="J6261">
            <v>22389776</v>
          </cell>
          <cell r="O6261">
            <v>22389776</v>
          </cell>
          <cell r="P6261">
            <v>22389776</v>
          </cell>
          <cell r="Q6261">
            <v>22389776</v>
          </cell>
        </row>
        <row r="6262">
          <cell r="J6262">
            <v>22389776</v>
          </cell>
          <cell r="O6262">
            <v>22389776</v>
          </cell>
          <cell r="P6262">
            <v>22389776</v>
          </cell>
          <cell r="Q6262">
            <v>22389776</v>
          </cell>
        </row>
        <row r="6263">
          <cell r="J6263">
            <v>22389776</v>
          </cell>
          <cell r="O6263">
            <v>22389776</v>
          </cell>
          <cell r="P6263">
            <v>22389776</v>
          </cell>
          <cell r="Q6263">
            <v>22389776</v>
          </cell>
        </row>
        <row r="6264">
          <cell r="J6264">
            <v>22389776</v>
          </cell>
          <cell r="O6264">
            <v>22389776</v>
          </cell>
          <cell r="P6264">
            <v>22389776</v>
          </cell>
          <cell r="Q6264">
            <v>22389776</v>
          </cell>
        </row>
        <row r="6265">
          <cell r="J6265">
            <v>22389776</v>
          </cell>
          <cell r="O6265">
            <v>22389776</v>
          </cell>
          <cell r="P6265">
            <v>22389776</v>
          </cell>
          <cell r="Q6265">
            <v>22389776</v>
          </cell>
        </row>
        <row r="6266">
          <cell r="J6266">
            <v>22389776</v>
          </cell>
          <cell r="O6266">
            <v>22389776</v>
          </cell>
          <cell r="P6266">
            <v>22389776</v>
          </cell>
          <cell r="Q6266">
            <v>22389776</v>
          </cell>
        </row>
        <row r="6267">
          <cell r="J6267">
            <v>22389776</v>
          </cell>
          <cell r="O6267">
            <v>22389776</v>
          </cell>
          <cell r="P6267">
            <v>22389776</v>
          </cell>
          <cell r="Q6267">
            <v>22389776</v>
          </cell>
        </row>
        <row r="6268">
          <cell r="J6268">
            <v>22389776</v>
          </cell>
          <cell r="O6268">
            <v>22389776</v>
          </cell>
          <cell r="P6268">
            <v>22389776</v>
          </cell>
          <cell r="Q6268">
            <v>22389776</v>
          </cell>
        </row>
        <row r="6269">
          <cell r="J6269">
            <v>22389776</v>
          </cell>
          <cell r="O6269">
            <v>22389776</v>
          </cell>
          <cell r="P6269">
            <v>22389776</v>
          </cell>
          <cell r="Q6269">
            <v>22389776</v>
          </cell>
        </row>
        <row r="6270">
          <cell r="J6270">
            <v>22389776</v>
          </cell>
          <cell r="O6270">
            <v>22389776</v>
          </cell>
          <cell r="P6270">
            <v>22389776</v>
          </cell>
          <cell r="Q6270">
            <v>22389776</v>
          </cell>
        </row>
        <row r="6271">
          <cell r="J6271">
            <v>22389776</v>
          </cell>
          <cell r="O6271">
            <v>22389776</v>
          </cell>
          <cell r="P6271">
            <v>22389776</v>
          </cell>
          <cell r="Q6271">
            <v>22389776</v>
          </cell>
        </row>
        <row r="6272">
          <cell r="J6272">
            <v>22389776</v>
          </cell>
          <cell r="O6272">
            <v>22389776</v>
          </cell>
          <cell r="P6272">
            <v>22389776</v>
          </cell>
          <cell r="Q6272">
            <v>22389776</v>
          </cell>
        </row>
        <row r="6273">
          <cell r="J6273">
            <v>22389776</v>
          </cell>
          <cell r="O6273">
            <v>22389776</v>
          </cell>
          <cell r="P6273">
            <v>22389776</v>
          </cell>
          <cell r="Q6273">
            <v>22389776</v>
          </cell>
        </row>
        <row r="6274">
          <cell r="J6274">
            <v>22389776</v>
          </cell>
          <cell r="O6274">
            <v>22389776</v>
          </cell>
          <cell r="P6274">
            <v>22389776</v>
          </cell>
          <cell r="Q6274">
            <v>22389776</v>
          </cell>
        </row>
        <row r="6275">
          <cell r="J6275">
            <v>22389776</v>
          </cell>
          <cell r="O6275">
            <v>22389776</v>
          </cell>
          <cell r="P6275">
            <v>22389776</v>
          </cell>
          <cell r="Q6275">
            <v>22389776</v>
          </cell>
        </row>
        <row r="6276">
          <cell r="J6276">
            <v>22389776</v>
          </cell>
          <cell r="O6276">
            <v>22389776</v>
          </cell>
          <cell r="P6276">
            <v>22389776</v>
          </cell>
          <cell r="Q6276">
            <v>22389776</v>
          </cell>
        </row>
        <row r="6277">
          <cell r="J6277">
            <v>22389776</v>
          </cell>
          <cell r="O6277">
            <v>22389776</v>
          </cell>
          <cell r="P6277">
            <v>22389776</v>
          </cell>
          <cell r="Q6277">
            <v>22389776</v>
          </cell>
        </row>
        <row r="6278">
          <cell r="J6278">
            <v>22389776</v>
          </cell>
          <cell r="O6278">
            <v>22389776</v>
          </cell>
          <cell r="P6278">
            <v>22389776</v>
          </cell>
          <cell r="Q6278">
            <v>22389776</v>
          </cell>
        </row>
        <row r="6279">
          <cell r="J6279">
            <v>22389776</v>
          </cell>
          <cell r="O6279">
            <v>22389776</v>
          </cell>
          <cell r="P6279">
            <v>22389776</v>
          </cell>
          <cell r="Q6279">
            <v>22389776</v>
          </cell>
        </row>
        <row r="6280">
          <cell r="J6280">
            <v>22389776</v>
          </cell>
          <cell r="O6280">
            <v>22389776</v>
          </cell>
          <cell r="P6280">
            <v>22389776</v>
          </cell>
          <cell r="Q6280">
            <v>22389776</v>
          </cell>
        </row>
        <row r="6281">
          <cell r="J6281">
            <v>22389776</v>
          </cell>
          <cell r="O6281">
            <v>22389776</v>
          </cell>
          <cell r="P6281">
            <v>22389776</v>
          </cell>
          <cell r="Q6281">
            <v>22389776</v>
          </cell>
        </row>
        <row r="6282">
          <cell r="J6282">
            <v>22389776</v>
          </cell>
          <cell r="O6282">
            <v>22389776</v>
          </cell>
          <cell r="P6282">
            <v>22389776</v>
          </cell>
          <cell r="Q6282">
            <v>22389776</v>
          </cell>
        </row>
        <row r="6283">
          <cell r="J6283">
            <v>22389776</v>
          </cell>
          <cell r="O6283">
            <v>22389776</v>
          </cell>
          <cell r="P6283">
            <v>22389776</v>
          </cell>
          <cell r="Q6283">
            <v>22389776</v>
          </cell>
        </row>
        <row r="6284">
          <cell r="J6284">
            <v>22389776</v>
          </cell>
          <cell r="O6284">
            <v>22389776</v>
          </cell>
          <cell r="P6284">
            <v>22389776</v>
          </cell>
          <cell r="Q6284">
            <v>22389776</v>
          </cell>
        </row>
        <row r="6285">
          <cell r="J6285">
            <v>22389776</v>
          </cell>
          <cell r="O6285">
            <v>22389776</v>
          </cell>
          <cell r="P6285">
            <v>22389776</v>
          </cell>
          <cell r="Q6285">
            <v>22389776</v>
          </cell>
        </row>
        <row r="6286">
          <cell r="J6286">
            <v>22389776</v>
          </cell>
          <cell r="O6286">
            <v>22389776</v>
          </cell>
          <cell r="P6286">
            <v>22389776</v>
          </cell>
          <cell r="Q6286">
            <v>22389776</v>
          </cell>
        </row>
        <row r="6287">
          <cell r="J6287">
            <v>22389776</v>
          </cell>
          <cell r="O6287">
            <v>22389776</v>
          </cell>
          <cell r="P6287">
            <v>22389776</v>
          </cell>
          <cell r="Q6287">
            <v>22389776</v>
          </cell>
        </row>
        <row r="6288">
          <cell r="J6288">
            <v>22389776</v>
          </cell>
          <cell r="O6288">
            <v>22389776</v>
          </cell>
          <cell r="P6288">
            <v>22389776</v>
          </cell>
          <cell r="Q6288">
            <v>22389776</v>
          </cell>
        </row>
        <row r="6289">
          <cell r="J6289">
            <v>22389776</v>
          </cell>
          <cell r="O6289">
            <v>22389776</v>
          </cell>
          <cell r="P6289">
            <v>22389776</v>
          </cell>
          <cell r="Q6289">
            <v>22389776</v>
          </cell>
        </row>
        <row r="6290">
          <cell r="J6290">
            <v>22389776</v>
          </cell>
          <cell r="O6290">
            <v>22389776</v>
          </cell>
          <cell r="P6290">
            <v>22389776</v>
          </cell>
          <cell r="Q6290">
            <v>22389776</v>
          </cell>
        </row>
        <row r="6291">
          <cell r="J6291">
            <v>22389776</v>
          </cell>
          <cell r="O6291">
            <v>22389776</v>
          </cell>
          <cell r="P6291">
            <v>22389776</v>
          </cell>
          <cell r="Q6291">
            <v>22389776</v>
          </cell>
        </row>
        <row r="6292">
          <cell r="J6292">
            <v>22389776</v>
          </cell>
          <cell r="O6292">
            <v>22389776</v>
          </cell>
          <cell r="P6292">
            <v>22389776</v>
          </cell>
          <cell r="Q6292">
            <v>22389776</v>
          </cell>
        </row>
        <row r="6293">
          <cell r="J6293">
            <v>22389776</v>
          </cell>
          <cell r="O6293">
            <v>22389776</v>
          </cell>
          <cell r="P6293">
            <v>22389776</v>
          </cell>
          <cell r="Q6293">
            <v>22389776</v>
          </cell>
        </row>
        <row r="6294">
          <cell r="J6294">
            <v>22389776</v>
          </cell>
          <cell r="O6294">
            <v>22389776</v>
          </cell>
          <cell r="P6294">
            <v>22389776</v>
          </cell>
          <cell r="Q6294">
            <v>22389776</v>
          </cell>
        </row>
        <row r="6295">
          <cell r="J6295">
            <v>22389776</v>
          </cell>
          <cell r="O6295">
            <v>22389776</v>
          </cell>
          <cell r="P6295">
            <v>22389776</v>
          </cell>
          <cell r="Q6295">
            <v>22389776</v>
          </cell>
        </row>
        <row r="6296">
          <cell r="J6296">
            <v>22389776</v>
          </cell>
          <cell r="O6296">
            <v>22389776</v>
          </cell>
          <cell r="P6296">
            <v>22389776</v>
          </cell>
          <cell r="Q6296">
            <v>22389776</v>
          </cell>
        </row>
        <row r="6297">
          <cell r="J6297">
            <v>22389776</v>
          </cell>
          <cell r="O6297">
            <v>22389776</v>
          </cell>
          <cell r="P6297">
            <v>22389776</v>
          </cell>
          <cell r="Q6297">
            <v>22389776</v>
          </cell>
        </row>
        <row r="6298">
          <cell r="J6298">
            <v>22389776</v>
          </cell>
          <cell r="O6298">
            <v>22389776</v>
          </cell>
          <cell r="P6298">
            <v>22389776</v>
          </cell>
          <cell r="Q6298">
            <v>22389776</v>
          </cell>
        </row>
        <row r="6299">
          <cell r="J6299">
            <v>22389776</v>
          </cell>
          <cell r="O6299">
            <v>22389776</v>
          </cell>
          <cell r="P6299">
            <v>22389776</v>
          </cell>
          <cell r="Q6299">
            <v>22389776</v>
          </cell>
        </row>
        <row r="6300">
          <cell r="J6300">
            <v>22389776</v>
          </cell>
          <cell r="O6300">
            <v>22389776</v>
          </cell>
          <cell r="P6300">
            <v>22389776</v>
          </cell>
          <cell r="Q6300">
            <v>22389776</v>
          </cell>
        </row>
        <row r="6301">
          <cell r="J6301">
            <v>22389776</v>
          </cell>
          <cell r="O6301">
            <v>22389776</v>
          </cell>
          <cell r="P6301">
            <v>22389776</v>
          </cell>
          <cell r="Q6301">
            <v>22389776</v>
          </cell>
        </row>
        <row r="6302">
          <cell r="J6302">
            <v>22389776</v>
          </cell>
          <cell r="O6302">
            <v>22389776</v>
          </cell>
          <cell r="P6302">
            <v>22389776</v>
          </cell>
          <cell r="Q6302">
            <v>22389776</v>
          </cell>
        </row>
        <row r="6303">
          <cell r="J6303">
            <v>22389776</v>
          </cell>
          <cell r="O6303">
            <v>22389776</v>
          </cell>
          <cell r="P6303">
            <v>22389776</v>
          </cell>
          <cell r="Q6303">
            <v>22389776</v>
          </cell>
        </row>
        <row r="6304">
          <cell r="J6304">
            <v>22389776</v>
          </cell>
          <cell r="O6304">
            <v>22389776</v>
          </cell>
          <cell r="P6304">
            <v>22389776</v>
          </cell>
          <cell r="Q6304">
            <v>22389776</v>
          </cell>
        </row>
        <row r="6305">
          <cell r="J6305">
            <v>22389776</v>
          </cell>
          <cell r="O6305">
            <v>22389776</v>
          </cell>
          <cell r="P6305">
            <v>22389776</v>
          </cell>
          <cell r="Q6305">
            <v>22389776</v>
          </cell>
        </row>
        <row r="6306">
          <cell r="J6306">
            <v>22389776</v>
          </cell>
          <cell r="O6306">
            <v>22389776</v>
          </cell>
          <cell r="P6306">
            <v>22389776</v>
          </cell>
          <cell r="Q6306">
            <v>22389776</v>
          </cell>
        </row>
        <row r="6307">
          <cell r="J6307">
            <v>22389776</v>
          </cell>
          <cell r="O6307">
            <v>22389776</v>
          </cell>
          <cell r="P6307">
            <v>22389776</v>
          </cell>
          <cell r="Q6307">
            <v>22389776</v>
          </cell>
        </row>
        <row r="6308">
          <cell r="J6308">
            <v>22389776</v>
          </cell>
          <cell r="O6308">
            <v>22389776</v>
          </cell>
          <cell r="P6308">
            <v>22389776</v>
          </cell>
          <cell r="Q6308">
            <v>22389776</v>
          </cell>
        </row>
        <row r="6309">
          <cell r="J6309">
            <v>22389776</v>
          </cell>
          <cell r="O6309">
            <v>22389776</v>
          </cell>
          <cell r="P6309">
            <v>22389776</v>
          </cell>
          <cell r="Q6309">
            <v>22389776</v>
          </cell>
        </row>
        <row r="6310">
          <cell r="J6310">
            <v>22389776</v>
          </cell>
          <cell r="O6310">
            <v>22389776</v>
          </cell>
          <cell r="P6310">
            <v>22389776</v>
          </cell>
          <cell r="Q6310">
            <v>22389776</v>
          </cell>
        </row>
        <row r="6311">
          <cell r="J6311">
            <v>22389776</v>
          </cell>
          <cell r="O6311">
            <v>22389776</v>
          </cell>
          <cell r="P6311">
            <v>22389776</v>
          </cell>
          <cell r="Q6311">
            <v>22389776</v>
          </cell>
        </row>
        <row r="6312">
          <cell r="J6312">
            <v>22389776</v>
          </cell>
          <cell r="O6312">
            <v>22389776</v>
          </cell>
          <cell r="P6312">
            <v>22389776</v>
          </cell>
          <cell r="Q6312">
            <v>22389776</v>
          </cell>
        </row>
        <row r="6313">
          <cell r="J6313">
            <v>22389776</v>
          </cell>
          <cell r="O6313">
            <v>22389776</v>
          </cell>
          <cell r="P6313">
            <v>22389776</v>
          </cell>
          <cell r="Q6313">
            <v>22389776</v>
          </cell>
        </row>
        <row r="6314">
          <cell r="J6314">
            <v>22389776</v>
          </cell>
          <cell r="O6314">
            <v>22389776</v>
          </cell>
          <cell r="P6314">
            <v>22389776</v>
          </cell>
          <cell r="Q6314">
            <v>22389776</v>
          </cell>
        </row>
        <row r="6315">
          <cell r="J6315">
            <v>22389776</v>
          </cell>
          <cell r="O6315">
            <v>22389776</v>
          </cell>
          <cell r="P6315">
            <v>22389776</v>
          </cell>
          <cell r="Q6315">
            <v>22389776</v>
          </cell>
        </row>
        <row r="6316">
          <cell r="J6316">
            <v>22389776</v>
          </cell>
          <cell r="O6316">
            <v>22389776</v>
          </cell>
          <cell r="P6316">
            <v>22389776</v>
          </cell>
          <cell r="Q6316">
            <v>22389776</v>
          </cell>
        </row>
        <row r="6317">
          <cell r="J6317">
            <v>22389776</v>
          </cell>
          <cell r="O6317">
            <v>22389776</v>
          </cell>
          <cell r="P6317">
            <v>22389776</v>
          </cell>
          <cell r="Q6317">
            <v>22389776</v>
          </cell>
        </row>
        <row r="6318">
          <cell r="J6318">
            <v>22389776</v>
          </cell>
          <cell r="O6318">
            <v>22389776</v>
          </cell>
          <cell r="P6318">
            <v>22389776</v>
          </cell>
          <cell r="Q6318">
            <v>22389776</v>
          </cell>
        </row>
        <row r="6319">
          <cell r="J6319">
            <v>22389776</v>
          </cell>
          <cell r="O6319">
            <v>22389776</v>
          </cell>
          <cell r="P6319">
            <v>22389776</v>
          </cell>
          <cell r="Q6319">
            <v>22389776</v>
          </cell>
        </row>
        <row r="6320">
          <cell r="J6320">
            <v>22389776</v>
          </cell>
          <cell r="O6320">
            <v>22389776</v>
          </cell>
          <cell r="P6320">
            <v>22389776</v>
          </cell>
          <cell r="Q6320">
            <v>22389776</v>
          </cell>
        </row>
        <row r="6321">
          <cell r="J6321">
            <v>22389776</v>
          </cell>
          <cell r="O6321">
            <v>22389776</v>
          </cell>
          <cell r="P6321">
            <v>22389776</v>
          </cell>
          <cell r="Q6321">
            <v>22389776</v>
          </cell>
        </row>
        <row r="6322">
          <cell r="J6322">
            <v>22389776</v>
          </cell>
          <cell r="O6322">
            <v>22389776</v>
          </cell>
          <cell r="P6322">
            <v>22389776</v>
          </cell>
          <cell r="Q6322">
            <v>22389776</v>
          </cell>
        </row>
        <row r="6323">
          <cell r="J6323">
            <v>22389776</v>
          </cell>
          <cell r="O6323">
            <v>22389776</v>
          </cell>
          <cell r="P6323">
            <v>22389776</v>
          </cell>
          <cell r="Q6323">
            <v>22389776</v>
          </cell>
        </row>
        <row r="6324">
          <cell r="J6324">
            <v>22389776</v>
          </cell>
          <cell r="O6324">
            <v>22389776</v>
          </cell>
          <cell r="P6324">
            <v>22389776</v>
          </cell>
          <cell r="Q6324">
            <v>22389776</v>
          </cell>
        </row>
        <row r="6325">
          <cell r="J6325">
            <v>22389776</v>
          </cell>
          <cell r="O6325">
            <v>22389776</v>
          </cell>
          <cell r="P6325">
            <v>22389776</v>
          </cell>
          <cell r="Q6325">
            <v>22389776</v>
          </cell>
        </row>
        <row r="6326">
          <cell r="J6326">
            <v>22389776</v>
          </cell>
          <cell r="O6326">
            <v>22389776</v>
          </cell>
          <cell r="P6326">
            <v>22389776</v>
          </cell>
          <cell r="Q6326">
            <v>22389776</v>
          </cell>
        </row>
        <row r="6327">
          <cell r="J6327">
            <v>22389776</v>
          </cell>
          <cell r="O6327">
            <v>22389776</v>
          </cell>
          <cell r="P6327">
            <v>22389776</v>
          </cell>
          <cell r="Q6327">
            <v>22389776</v>
          </cell>
        </row>
        <row r="6328">
          <cell r="J6328">
            <v>22389776</v>
          </cell>
          <cell r="O6328">
            <v>22389776</v>
          </cell>
          <cell r="P6328">
            <v>22389776</v>
          </cell>
          <cell r="Q6328">
            <v>22389776</v>
          </cell>
        </row>
        <row r="6329">
          <cell r="J6329">
            <v>22389776</v>
          </cell>
          <cell r="O6329">
            <v>22389776</v>
          </cell>
          <cell r="P6329">
            <v>22389776</v>
          </cell>
          <cell r="Q6329">
            <v>22389776</v>
          </cell>
        </row>
        <row r="6330">
          <cell r="J6330">
            <v>22389776</v>
          </cell>
          <cell r="O6330">
            <v>22389776</v>
          </cell>
          <cell r="P6330">
            <v>22389776</v>
          </cell>
          <cell r="Q6330">
            <v>22389776</v>
          </cell>
        </row>
        <row r="6331">
          <cell r="J6331">
            <v>22389776</v>
          </cell>
          <cell r="O6331">
            <v>22389776</v>
          </cell>
          <cell r="P6331">
            <v>22389776</v>
          </cell>
          <cell r="Q6331">
            <v>22389776</v>
          </cell>
        </row>
        <row r="6332">
          <cell r="J6332">
            <v>22389776</v>
          </cell>
          <cell r="O6332">
            <v>22389776</v>
          </cell>
          <cell r="P6332">
            <v>22389776</v>
          </cell>
          <cell r="Q6332">
            <v>22389776</v>
          </cell>
        </row>
        <row r="6333">
          <cell r="J6333">
            <v>22389776</v>
          </cell>
          <cell r="O6333">
            <v>22389776</v>
          </cell>
          <cell r="P6333">
            <v>22389776</v>
          </cell>
          <cell r="Q6333">
            <v>22389776</v>
          </cell>
        </row>
        <row r="6334">
          <cell r="J6334">
            <v>22389776</v>
          </cell>
          <cell r="O6334">
            <v>22389776</v>
          </cell>
          <cell r="P6334">
            <v>22389776</v>
          </cell>
          <cell r="Q6334">
            <v>22389776</v>
          </cell>
        </row>
        <row r="6335">
          <cell r="J6335">
            <v>22389776</v>
          </cell>
          <cell r="O6335">
            <v>22389776</v>
          </cell>
          <cell r="P6335">
            <v>22389776</v>
          </cell>
          <cell r="Q6335">
            <v>22389776</v>
          </cell>
        </row>
        <row r="6336">
          <cell r="J6336">
            <v>22389776</v>
          </cell>
          <cell r="O6336">
            <v>22389776</v>
          </cell>
          <cell r="P6336">
            <v>22389776</v>
          </cell>
          <cell r="Q6336">
            <v>22389776</v>
          </cell>
        </row>
        <row r="6337">
          <cell r="J6337">
            <v>22389776</v>
          </cell>
          <cell r="O6337">
            <v>22389776</v>
          </cell>
          <cell r="P6337">
            <v>22389776</v>
          </cell>
          <cell r="Q6337">
            <v>22389776</v>
          </cell>
        </row>
        <row r="6338">
          <cell r="J6338">
            <v>22389776</v>
          </cell>
          <cell r="O6338">
            <v>22389776</v>
          </cell>
          <cell r="P6338">
            <v>22389776</v>
          </cell>
          <cell r="Q6338">
            <v>22389776</v>
          </cell>
        </row>
        <row r="6339">
          <cell r="J6339">
            <v>22389776</v>
          </cell>
          <cell r="O6339">
            <v>22389776</v>
          </cell>
          <cell r="P6339">
            <v>22389776</v>
          </cell>
          <cell r="Q6339">
            <v>22389776</v>
          </cell>
        </row>
        <row r="6340">
          <cell r="J6340">
            <v>22389776</v>
          </cell>
          <cell r="O6340">
            <v>22389776</v>
          </cell>
          <cell r="P6340">
            <v>22389776</v>
          </cell>
          <cell r="Q6340">
            <v>22389776</v>
          </cell>
        </row>
        <row r="6341">
          <cell r="J6341">
            <v>22389776</v>
          </cell>
          <cell r="O6341">
            <v>22389776</v>
          </cell>
          <cell r="P6341">
            <v>22389776</v>
          </cell>
          <cell r="Q6341">
            <v>22389776</v>
          </cell>
        </row>
        <row r="6342">
          <cell r="J6342">
            <v>22389776</v>
          </cell>
          <cell r="O6342">
            <v>22389776</v>
          </cell>
          <cell r="P6342">
            <v>22389776</v>
          </cell>
          <cell r="Q6342">
            <v>22389776</v>
          </cell>
        </row>
        <row r="6343">
          <cell r="J6343">
            <v>22389776</v>
          </cell>
          <cell r="O6343">
            <v>22389776</v>
          </cell>
          <cell r="P6343">
            <v>22389776</v>
          </cell>
          <cell r="Q6343">
            <v>22389776</v>
          </cell>
        </row>
        <row r="6344">
          <cell r="J6344">
            <v>22389776</v>
          </cell>
          <cell r="O6344">
            <v>22389776</v>
          </cell>
          <cell r="P6344">
            <v>22389776</v>
          </cell>
          <cell r="Q6344">
            <v>22389776</v>
          </cell>
        </row>
        <row r="6345">
          <cell r="J6345">
            <v>22389776</v>
          </cell>
          <cell r="O6345">
            <v>22389776</v>
          </cell>
          <cell r="P6345">
            <v>22389776</v>
          </cell>
          <cell r="Q6345">
            <v>22389776</v>
          </cell>
        </row>
        <row r="6346">
          <cell r="J6346">
            <v>22389776</v>
          </cell>
          <cell r="O6346">
            <v>22389776</v>
          </cell>
          <cell r="P6346">
            <v>22389776</v>
          </cell>
          <cell r="Q6346">
            <v>22389776</v>
          </cell>
        </row>
        <row r="6347">
          <cell r="J6347">
            <v>22389776</v>
          </cell>
          <cell r="O6347">
            <v>22389776</v>
          </cell>
          <cell r="P6347">
            <v>22389776</v>
          </cell>
          <cell r="Q6347">
            <v>22389776</v>
          </cell>
        </row>
        <row r="6348">
          <cell r="J6348">
            <v>22389776</v>
          </cell>
          <cell r="O6348">
            <v>22389776</v>
          </cell>
          <cell r="P6348">
            <v>22389776</v>
          </cell>
          <cell r="Q6348">
            <v>22389776</v>
          </cell>
        </row>
        <row r="6349">
          <cell r="J6349">
            <v>22389776</v>
          </cell>
          <cell r="O6349">
            <v>22389776</v>
          </cell>
          <cell r="P6349">
            <v>22389776</v>
          </cell>
          <cell r="Q6349">
            <v>22389776</v>
          </cell>
        </row>
        <row r="6350">
          <cell r="J6350">
            <v>22389776</v>
          </cell>
          <cell r="O6350">
            <v>22389776</v>
          </cell>
          <cell r="P6350">
            <v>22389776</v>
          </cell>
          <cell r="Q6350">
            <v>22389776</v>
          </cell>
        </row>
        <row r="6351">
          <cell r="J6351">
            <v>22389776</v>
          </cell>
          <cell r="O6351">
            <v>22389776</v>
          </cell>
          <cell r="P6351">
            <v>22389776</v>
          </cell>
          <cell r="Q6351">
            <v>22389776</v>
          </cell>
        </row>
        <row r="6352">
          <cell r="J6352">
            <v>22389776</v>
          </cell>
          <cell r="O6352">
            <v>22389776</v>
          </cell>
          <cell r="P6352">
            <v>22389776</v>
          </cell>
          <cell r="Q6352">
            <v>22389776</v>
          </cell>
        </row>
        <row r="6353">
          <cell r="J6353">
            <v>22389776</v>
          </cell>
          <cell r="O6353">
            <v>22389776</v>
          </cell>
          <cell r="P6353">
            <v>22389776</v>
          </cell>
          <cell r="Q6353">
            <v>22389776</v>
          </cell>
        </row>
        <row r="6354">
          <cell r="J6354">
            <v>22389776</v>
          </cell>
          <cell r="O6354">
            <v>22389776</v>
          </cell>
          <cell r="P6354">
            <v>22389776</v>
          </cell>
          <cell r="Q6354">
            <v>22389776</v>
          </cell>
        </row>
        <row r="6355">
          <cell r="J6355">
            <v>22389776</v>
          </cell>
          <cell r="O6355">
            <v>22389776</v>
          </cell>
          <cell r="P6355">
            <v>22389776</v>
          </cell>
          <cell r="Q6355">
            <v>22389776</v>
          </cell>
        </row>
        <row r="6356">
          <cell r="J6356">
            <v>22389776</v>
          </cell>
          <cell r="O6356">
            <v>22389776</v>
          </cell>
          <cell r="P6356">
            <v>22389776</v>
          </cell>
          <cell r="Q6356">
            <v>22389776</v>
          </cell>
        </row>
        <row r="6357">
          <cell r="J6357">
            <v>22389776</v>
          </cell>
          <cell r="O6357">
            <v>22389776</v>
          </cell>
          <cell r="P6357">
            <v>22389776</v>
          </cell>
          <cell r="Q6357">
            <v>22389776</v>
          </cell>
        </row>
        <row r="6358">
          <cell r="J6358">
            <v>22389776</v>
          </cell>
          <cell r="O6358">
            <v>22389776</v>
          </cell>
          <cell r="P6358">
            <v>22389776</v>
          </cell>
          <cell r="Q6358">
            <v>22389776</v>
          </cell>
        </row>
        <row r="6359">
          <cell r="J6359">
            <v>22389776</v>
          </cell>
          <cell r="O6359">
            <v>22389776</v>
          </cell>
          <cell r="P6359">
            <v>22389776</v>
          </cell>
          <cell r="Q6359">
            <v>22389776</v>
          </cell>
        </row>
        <row r="6360">
          <cell r="J6360">
            <v>22389776</v>
          </cell>
          <cell r="O6360">
            <v>22389776</v>
          </cell>
          <cell r="P6360">
            <v>22389776</v>
          </cell>
          <cell r="Q6360">
            <v>22389776</v>
          </cell>
        </row>
        <row r="6361">
          <cell r="J6361">
            <v>22389776</v>
          </cell>
          <cell r="O6361">
            <v>22389776</v>
          </cell>
          <cell r="P6361">
            <v>22389776</v>
          </cell>
          <cell r="Q6361">
            <v>22389776</v>
          </cell>
        </row>
        <row r="6362">
          <cell r="J6362">
            <v>22389776</v>
          </cell>
          <cell r="O6362">
            <v>22389776</v>
          </cell>
          <cell r="P6362">
            <v>22389776</v>
          </cell>
          <cell r="Q6362">
            <v>22389776</v>
          </cell>
        </row>
        <row r="6363">
          <cell r="J6363">
            <v>22389776</v>
          </cell>
          <cell r="O6363">
            <v>22389776</v>
          </cell>
          <cell r="P6363">
            <v>22389776</v>
          </cell>
          <cell r="Q6363">
            <v>22389776</v>
          </cell>
        </row>
        <row r="6364">
          <cell r="J6364">
            <v>22389776</v>
          </cell>
          <cell r="O6364">
            <v>22389776</v>
          </cell>
          <cell r="P6364">
            <v>22389776</v>
          </cell>
          <cell r="Q6364">
            <v>22389776</v>
          </cell>
        </row>
        <row r="6365">
          <cell r="J6365">
            <v>22389776</v>
          </cell>
          <cell r="O6365">
            <v>22389776</v>
          </cell>
          <cell r="P6365">
            <v>22389776</v>
          </cell>
          <cell r="Q6365">
            <v>22389776</v>
          </cell>
        </row>
        <row r="6366">
          <cell r="J6366">
            <v>22389776</v>
          </cell>
          <cell r="O6366">
            <v>22389776</v>
          </cell>
          <cell r="P6366">
            <v>22389776</v>
          </cell>
          <cell r="Q6366">
            <v>22389776</v>
          </cell>
        </row>
        <row r="6367">
          <cell r="J6367">
            <v>22389776</v>
          </cell>
          <cell r="O6367">
            <v>22389776</v>
          </cell>
          <cell r="P6367">
            <v>22389776</v>
          </cell>
          <cell r="Q6367">
            <v>22389776</v>
          </cell>
        </row>
        <row r="6368">
          <cell r="J6368">
            <v>22389776</v>
          </cell>
          <cell r="O6368">
            <v>22389776</v>
          </cell>
          <cell r="P6368">
            <v>22389776</v>
          </cell>
          <cell r="Q6368">
            <v>22389776</v>
          </cell>
        </row>
        <row r="6369">
          <cell r="J6369">
            <v>22389776</v>
          </cell>
          <cell r="O6369">
            <v>22389776</v>
          </cell>
          <cell r="P6369">
            <v>22389776</v>
          </cell>
          <cell r="Q6369">
            <v>22389776</v>
          </cell>
        </row>
        <row r="6370">
          <cell r="J6370">
            <v>22389776</v>
          </cell>
          <cell r="O6370">
            <v>22389776</v>
          </cell>
          <cell r="P6370">
            <v>22389776</v>
          </cell>
          <cell r="Q6370">
            <v>22389776</v>
          </cell>
        </row>
        <row r="6371">
          <cell r="J6371">
            <v>22389776</v>
          </cell>
          <cell r="O6371">
            <v>22389776</v>
          </cell>
          <cell r="P6371">
            <v>22389776</v>
          </cell>
          <cell r="Q6371">
            <v>22389776</v>
          </cell>
        </row>
        <row r="6372">
          <cell r="J6372">
            <v>22389776</v>
          </cell>
          <cell r="O6372">
            <v>22389776</v>
          </cell>
          <cell r="P6372">
            <v>22389776</v>
          </cell>
          <cell r="Q6372">
            <v>22389776</v>
          </cell>
        </row>
        <row r="6373">
          <cell r="J6373">
            <v>22389776</v>
          </cell>
          <cell r="O6373">
            <v>22389776</v>
          </cell>
          <cell r="P6373">
            <v>22389776</v>
          </cell>
          <cell r="Q6373">
            <v>22389776</v>
          </cell>
        </row>
        <row r="6374">
          <cell r="J6374">
            <v>22389776</v>
          </cell>
          <cell r="O6374">
            <v>22389776</v>
          </cell>
          <cell r="P6374">
            <v>22389776</v>
          </cell>
          <cell r="Q6374">
            <v>22389776</v>
          </cell>
        </row>
        <row r="6375">
          <cell r="J6375">
            <v>22389776</v>
          </cell>
          <cell r="O6375">
            <v>22389776</v>
          </cell>
          <cell r="P6375">
            <v>22389776</v>
          </cell>
          <cell r="Q6375">
            <v>22389776</v>
          </cell>
        </row>
        <row r="6376">
          <cell r="J6376">
            <v>22389776</v>
          </cell>
          <cell r="O6376">
            <v>22389776</v>
          </cell>
          <cell r="P6376">
            <v>22389776</v>
          </cell>
          <cell r="Q6376">
            <v>22389776</v>
          </cell>
        </row>
        <row r="6377">
          <cell r="J6377">
            <v>22389776</v>
          </cell>
          <cell r="O6377">
            <v>22389776</v>
          </cell>
          <cell r="P6377">
            <v>22389776</v>
          </cell>
          <cell r="Q6377">
            <v>22389776</v>
          </cell>
        </row>
        <row r="6378">
          <cell r="J6378">
            <v>22389776</v>
          </cell>
          <cell r="O6378">
            <v>22389776</v>
          </cell>
          <cell r="P6378">
            <v>22389776</v>
          </cell>
          <cell r="Q6378">
            <v>22389776</v>
          </cell>
        </row>
        <row r="6379">
          <cell r="J6379">
            <v>22389776</v>
          </cell>
          <cell r="O6379">
            <v>22389776</v>
          </cell>
          <cell r="P6379">
            <v>22389776</v>
          </cell>
          <cell r="Q6379">
            <v>22389776</v>
          </cell>
        </row>
        <row r="6380">
          <cell r="J6380">
            <v>22389776</v>
          </cell>
          <cell r="O6380">
            <v>22389776</v>
          </cell>
          <cell r="P6380">
            <v>22389776</v>
          </cell>
          <cell r="Q6380">
            <v>22389776</v>
          </cell>
        </row>
        <row r="6381">
          <cell r="J6381">
            <v>22389776</v>
          </cell>
          <cell r="O6381">
            <v>22389776</v>
          </cell>
          <cell r="P6381">
            <v>22389776</v>
          </cell>
          <cell r="Q6381">
            <v>22389776</v>
          </cell>
        </row>
        <row r="6382">
          <cell r="J6382">
            <v>22389776</v>
          </cell>
          <cell r="O6382">
            <v>22389776</v>
          </cell>
          <cell r="P6382">
            <v>22389776</v>
          </cell>
          <cell r="Q6382">
            <v>22389776</v>
          </cell>
        </row>
        <row r="6383">
          <cell r="J6383">
            <v>22389776</v>
          </cell>
          <cell r="O6383">
            <v>22389776</v>
          </cell>
          <cell r="P6383">
            <v>22389776</v>
          </cell>
          <cell r="Q6383">
            <v>22389776</v>
          </cell>
        </row>
        <row r="6384">
          <cell r="J6384">
            <v>22389776</v>
          </cell>
          <cell r="O6384">
            <v>22389776</v>
          </cell>
          <cell r="P6384">
            <v>22389776</v>
          </cell>
          <cell r="Q6384">
            <v>22389776</v>
          </cell>
        </row>
        <row r="6385">
          <cell r="J6385">
            <v>22389776</v>
          </cell>
          <cell r="O6385">
            <v>22389776</v>
          </cell>
          <cell r="P6385">
            <v>22389776</v>
          </cell>
          <cell r="Q6385">
            <v>22389776</v>
          </cell>
        </row>
        <row r="6386">
          <cell r="J6386">
            <v>22389776</v>
          </cell>
          <cell r="O6386">
            <v>22389776</v>
          </cell>
          <cell r="P6386">
            <v>22389776</v>
          </cell>
          <cell r="Q6386">
            <v>22389776</v>
          </cell>
        </row>
        <row r="6387">
          <cell r="J6387">
            <v>22389776</v>
          </cell>
          <cell r="O6387">
            <v>22389776</v>
          </cell>
          <cell r="P6387">
            <v>22389776</v>
          </cell>
          <cell r="Q6387">
            <v>22389776</v>
          </cell>
        </row>
        <row r="6388">
          <cell r="J6388">
            <v>22389776</v>
          </cell>
          <cell r="O6388">
            <v>22389776</v>
          </cell>
          <cell r="P6388">
            <v>22389776</v>
          </cell>
          <cell r="Q6388">
            <v>22389776</v>
          </cell>
        </row>
        <row r="6389">
          <cell r="J6389">
            <v>22389776</v>
          </cell>
          <cell r="O6389">
            <v>22389776</v>
          </cell>
          <cell r="P6389">
            <v>22389776</v>
          </cell>
          <cell r="Q6389">
            <v>22389776</v>
          </cell>
        </row>
        <row r="6390">
          <cell r="J6390">
            <v>22389776</v>
          </cell>
          <cell r="O6390">
            <v>22389776</v>
          </cell>
          <cell r="P6390">
            <v>22389776</v>
          </cell>
          <cell r="Q6390">
            <v>22389776</v>
          </cell>
        </row>
        <row r="6391">
          <cell r="J6391">
            <v>22389776</v>
          </cell>
          <cell r="O6391">
            <v>22389776</v>
          </cell>
          <cell r="P6391">
            <v>22389776</v>
          </cell>
          <cell r="Q6391">
            <v>22389776</v>
          </cell>
        </row>
        <row r="6392">
          <cell r="J6392">
            <v>22389776</v>
          </cell>
          <cell r="O6392">
            <v>22389776</v>
          </cell>
          <cell r="P6392">
            <v>22389776</v>
          </cell>
          <cell r="Q6392">
            <v>22389776</v>
          </cell>
        </row>
        <row r="6393">
          <cell r="J6393">
            <v>22389776</v>
          </cell>
          <cell r="O6393">
            <v>22389776</v>
          </cell>
          <cell r="P6393">
            <v>22389776</v>
          </cell>
          <cell r="Q6393">
            <v>22389776</v>
          </cell>
        </row>
        <row r="6394">
          <cell r="J6394">
            <v>22389776</v>
          </cell>
          <cell r="O6394">
            <v>22389776</v>
          </cell>
          <cell r="P6394">
            <v>22389776</v>
          </cell>
          <cell r="Q6394">
            <v>22389776</v>
          </cell>
        </row>
        <row r="6395">
          <cell r="J6395">
            <v>22389776</v>
          </cell>
          <cell r="O6395">
            <v>22389776</v>
          </cell>
          <cell r="P6395">
            <v>22389776</v>
          </cell>
          <cell r="Q6395">
            <v>22389776</v>
          </cell>
        </row>
        <row r="6396">
          <cell r="J6396">
            <v>22389776</v>
          </cell>
          <cell r="O6396">
            <v>22389776</v>
          </cell>
          <cell r="P6396">
            <v>22389776</v>
          </cell>
          <cell r="Q6396">
            <v>22389776</v>
          </cell>
        </row>
        <row r="6397">
          <cell r="J6397">
            <v>22389776</v>
          </cell>
          <cell r="O6397">
            <v>22389776</v>
          </cell>
          <cell r="P6397">
            <v>22389776</v>
          </cell>
          <cell r="Q6397">
            <v>22389776</v>
          </cell>
        </row>
        <row r="6398">
          <cell r="J6398">
            <v>22389776</v>
          </cell>
          <cell r="O6398">
            <v>22389776</v>
          </cell>
          <cell r="P6398">
            <v>22389776</v>
          </cell>
          <cell r="Q6398">
            <v>22389776</v>
          </cell>
        </row>
        <row r="6399">
          <cell r="J6399">
            <v>22389776</v>
          </cell>
          <cell r="O6399">
            <v>22389776</v>
          </cell>
          <cell r="P6399">
            <v>22389776</v>
          </cell>
          <cell r="Q6399">
            <v>22389776</v>
          </cell>
        </row>
        <row r="6400">
          <cell r="J6400">
            <v>22389776</v>
          </cell>
          <cell r="O6400">
            <v>22389776</v>
          </cell>
          <cell r="P6400">
            <v>22389776</v>
          </cell>
          <cell r="Q6400">
            <v>22389776</v>
          </cell>
        </row>
        <row r="6401">
          <cell r="J6401">
            <v>22389776</v>
          </cell>
          <cell r="O6401">
            <v>22389776</v>
          </cell>
          <cell r="P6401">
            <v>22389776</v>
          </cell>
          <cell r="Q6401">
            <v>22389776</v>
          </cell>
        </row>
        <row r="6402">
          <cell r="J6402">
            <v>22389776</v>
          </cell>
          <cell r="O6402">
            <v>22389776</v>
          </cell>
          <cell r="P6402">
            <v>22389776</v>
          </cell>
          <cell r="Q6402">
            <v>22389776</v>
          </cell>
        </row>
        <row r="6403">
          <cell r="J6403">
            <v>22389776</v>
          </cell>
          <cell r="O6403">
            <v>22389776</v>
          </cell>
          <cell r="P6403">
            <v>22389776</v>
          </cell>
          <cell r="Q6403">
            <v>22389776</v>
          </cell>
        </row>
        <row r="6404">
          <cell r="J6404">
            <v>22389776</v>
          </cell>
          <cell r="O6404">
            <v>22389776</v>
          </cell>
          <cell r="P6404">
            <v>22389776</v>
          </cell>
          <cell r="Q6404">
            <v>22389776</v>
          </cell>
        </row>
        <row r="6405">
          <cell r="J6405">
            <v>22389776</v>
          </cell>
          <cell r="O6405">
            <v>22389776</v>
          </cell>
          <cell r="P6405">
            <v>22389776</v>
          </cell>
          <cell r="Q6405">
            <v>22389776</v>
          </cell>
        </row>
        <row r="6406">
          <cell r="J6406">
            <v>22389776</v>
          </cell>
          <cell r="O6406">
            <v>22389776</v>
          </cell>
          <cell r="P6406">
            <v>22389776</v>
          </cell>
          <cell r="Q6406">
            <v>22389776</v>
          </cell>
        </row>
        <row r="6407">
          <cell r="J6407">
            <v>22389776</v>
          </cell>
          <cell r="O6407">
            <v>22389776</v>
          </cell>
          <cell r="P6407">
            <v>22389776</v>
          </cell>
          <cell r="Q6407">
            <v>22389776</v>
          </cell>
        </row>
        <row r="6408">
          <cell r="J6408">
            <v>22389776</v>
          </cell>
          <cell r="O6408">
            <v>22389776</v>
          </cell>
          <cell r="P6408">
            <v>22389776</v>
          </cell>
          <cell r="Q6408">
            <v>22389776</v>
          </cell>
        </row>
        <row r="6409">
          <cell r="J6409">
            <v>22389776</v>
          </cell>
          <cell r="O6409">
            <v>22389776</v>
          </cell>
          <cell r="P6409">
            <v>22389776</v>
          </cell>
          <cell r="Q6409">
            <v>22389776</v>
          </cell>
        </row>
        <row r="6410">
          <cell r="J6410">
            <v>22389776</v>
          </cell>
          <cell r="O6410">
            <v>22389776</v>
          </cell>
          <cell r="P6410">
            <v>22389776</v>
          </cell>
          <cell r="Q6410">
            <v>22389776</v>
          </cell>
        </row>
        <row r="6411">
          <cell r="J6411">
            <v>22389776</v>
          </cell>
          <cell r="O6411">
            <v>22389776</v>
          </cell>
          <cell r="P6411">
            <v>22389776</v>
          </cell>
          <cell r="Q6411">
            <v>22389776</v>
          </cell>
        </row>
        <row r="6412">
          <cell r="J6412">
            <v>22389776</v>
          </cell>
          <cell r="O6412">
            <v>22389776</v>
          </cell>
          <cell r="P6412">
            <v>22389776</v>
          </cell>
          <cell r="Q6412">
            <v>22389776</v>
          </cell>
        </row>
        <row r="6413">
          <cell r="J6413">
            <v>22389776</v>
          </cell>
          <cell r="O6413">
            <v>22389776</v>
          </cell>
          <cell r="P6413">
            <v>22389776</v>
          </cell>
          <cell r="Q6413">
            <v>22389776</v>
          </cell>
        </row>
        <row r="6414">
          <cell r="J6414">
            <v>22389776</v>
          </cell>
          <cell r="O6414">
            <v>22389776</v>
          </cell>
          <cell r="P6414">
            <v>22389776</v>
          </cell>
          <cell r="Q6414">
            <v>22389776</v>
          </cell>
        </row>
        <row r="6415">
          <cell r="J6415">
            <v>22389776</v>
          </cell>
          <cell r="O6415">
            <v>22389776</v>
          </cell>
          <cell r="P6415">
            <v>22389776</v>
          </cell>
          <cell r="Q6415">
            <v>22389776</v>
          </cell>
        </row>
        <row r="6416">
          <cell r="J6416">
            <v>22389776</v>
          </cell>
          <cell r="O6416">
            <v>22389776</v>
          </cell>
          <cell r="P6416">
            <v>22389776</v>
          </cell>
          <cell r="Q6416">
            <v>22389776</v>
          </cell>
        </row>
        <row r="6417">
          <cell r="J6417">
            <v>22389776</v>
          </cell>
          <cell r="O6417">
            <v>22389776</v>
          </cell>
          <cell r="P6417">
            <v>22389776</v>
          </cell>
          <cell r="Q6417">
            <v>22389776</v>
          </cell>
        </row>
        <row r="6418">
          <cell r="J6418">
            <v>22389776</v>
          </cell>
          <cell r="O6418">
            <v>22389776</v>
          </cell>
          <cell r="P6418">
            <v>22389776</v>
          </cell>
          <cell r="Q6418">
            <v>22389776</v>
          </cell>
        </row>
        <row r="6419">
          <cell r="J6419">
            <v>22389776</v>
          </cell>
          <cell r="O6419">
            <v>22389776</v>
          </cell>
          <cell r="P6419">
            <v>22389776</v>
          </cell>
          <cell r="Q6419">
            <v>22389776</v>
          </cell>
        </row>
        <row r="6420">
          <cell r="J6420">
            <v>22389776</v>
          </cell>
          <cell r="O6420">
            <v>22389776</v>
          </cell>
          <cell r="P6420">
            <v>22389776</v>
          </cell>
          <cell r="Q6420">
            <v>22389776</v>
          </cell>
        </row>
        <row r="6421">
          <cell r="J6421">
            <v>22389776</v>
          </cell>
          <cell r="O6421">
            <v>22389776</v>
          </cell>
          <cell r="P6421">
            <v>22389776</v>
          </cell>
          <cell r="Q6421">
            <v>22389776</v>
          </cell>
        </row>
        <row r="6422">
          <cell r="J6422">
            <v>22389776</v>
          </cell>
          <cell r="O6422">
            <v>22389776</v>
          </cell>
          <cell r="P6422">
            <v>22389776</v>
          </cell>
          <cell r="Q6422">
            <v>22389776</v>
          </cell>
        </row>
        <row r="6423">
          <cell r="J6423">
            <v>22389776</v>
          </cell>
          <cell r="O6423">
            <v>22389776</v>
          </cell>
          <cell r="P6423">
            <v>22389776</v>
          </cell>
          <cell r="Q6423">
            <v>22389776</v>
          </cell>
        </row>
        <row r="6424">
          <cell r="J6424">
            <v>22389776</v>
          </cell>
          <cell r="O6424">
            <v>22389776</v>
          </cell>
          <cell r="P6424">
            <v>22389776</v>
          </cell>
          <cell r="Q6424">
            <v>22389776</v>
          </cell>
        </row>
        <row r="6425">
          <cell r="J6425">
            <v>22389776</v>
          </cell>
          <cell r="O6425">
            <v>22389776</v>
          </cell>
          <cell r="P6425">
            <v>22389776</v>
          </cell>
          <cell r="Q6425">
            <v>22389776</v>
          </cell>
        </row>
        <row r="6426">
          <cell r="J6426">
            <v>22389776</v>
          </cell>
          <cell r="O6426">
            <v>22389776</v>
          </cell>
          <cell r="P6426">
            <v>22389776</v>
          </cell>
          <cell r="Q6426">
            <v>22389776</v>
          </cell>
        </row>
        <row r="6427">
          <cell r="J6427">
            <v>22389776</v>
          </cell>
          <cell r="O6427">
            <v>22389776</v>
          </cell>
          <cell r="P6427">
            <v>22389776</v>
          </cell>
          <cell r="Q6427">
            <v>22389776</v>
          </cell>
        </row>
        <row r="6428">
          <cell r="J6428">
            <v>22389776</v>
          </cell>
          <cell r="O6428">
            <v>22389776</v>
          </cell>
          <cell r="P6428">
            <v>22389776</v>
          </cell>
          <cell r="Q6428">
            <v>22389776</v>
          </cell>
        </row>
        <row r="6429">
          <cell r="J6429">
            <v>22389776</v>
          </cell>
          <cell r="O6429">
            <v>22389776</v>
          </cell>
          <cell r="P6429">
            <v>22389776</v>
          </cell>
          <cell r="Q6429">
            <v>22389776</v>
          </cell>
        </row>
        <row r="6430">
          <cell r="J6430">
            <v>22389776</v>
          </cell>
          <cell r="O6430">
            <v>22389776</v>
          </cell>
          <cell r="P6430">
            <v>22389776</v>
          </cell>
          <cell r="Q6430">
            <v>22389776</v>
          </cell>
        </row>
        <row r="6431">
          <cell r="J6431">
            <v>22389776</v>
          </cell>
          <cell r="O6431">
            <v>22389776</v>
          </cell>
          <cell r="P6431">
            <v>22389776</v>
          </cell>
          <cell r="Q6431">
            <v>22389776</v>
          </cell>
        </row>
        <row r="6432">
          <cell r="J6432">
            <v>22389776</v>
          </cell>
          <cell r="O6432">
            <v>22389776</v>
          </cell>
          <cell r="P6432">
            <v>22389776</v>
          </cell>
          <cell r="Q6432">
            <v>22389776</v>
          </cell>
        </row>
        <row r="6433">
          <cell r="J6433">
            <v>22389776</v>
          </cell>
          <cell r="O6433">
            <v>22389776</v>
          </cell>
          <cell r="P6433">
            <v>22389776</v>
          </cell>
          <cell r="Q6433">
            <v>22389776</v>
          </cell>
        </row>
        <row r="6434">
          <cell r="J6434">
            <v>22389776</v>
          </cell>
          <cell r="O6434">
            <v>22389776</v>
          </cell>
          <cell r="P6434">
            <v>22389776</v>
          </cell>
          <cell r="Q6434">
            <v>22389776</v>
          </cell>
        </row>
        <row r="6435">
          <cell r="J6435">
            <v>22389776</v>
          </cell>
          <cell r="O6435">
            <v>22389776</v>
          </cell>
          <cell r="P6435">
            <v>22389776</v>
          </cell>
          <cell r="Q6435">
            <v>22389776</v>
          </cell>
        </row>
        <row r="6436">
          <cell r="J6436">
            <v>22389776</v>
          </cell>
          <cell r="O6436">
            <v>22389776</v>
          </cell>
          <cell r="P6436">
            <v>22389776</v>
          </cell>
          <cell r="Q6436">
            <v>22389776</v>
          </cell>
        </row>
        <row r="6437">
          <cell r="J6437">
            <v>22389776</v>
          </cell>
          <cell r="O6437">
            <v>22389776</v>
          </cell>
          <cell r="P6437">
            <v>22389776</v>
          </cell>
          <cell r="Q6437">
            <v>22389776</v>
          </cell>
        </row>
        <row r="6438">
          <cell r="J6438">
            <v>22389776</v>
          </cell>
          <cell r="O6438">
            <v>22389776</v>
          </cell>
          <cell r="P6438">
            <v>22389776</v>
          </cell>
          <cell r="Q6438">
            <v>22389776</v>
          </cell>
        </row>
        <row r="6439">
          <cell r="J6439">
            <v>22389776</v>
          </cell>
          <cell r="O6439">
            <v>22389776</v>
          </cell>
          <cell r="P6439">
            <v>22389776</v>
          </cell>
          <cell r="Q6439">
            <v>22389776</v>
          </cell>
        </row>
        <row r="6440">
          <cell r="J6440">
            <v>22389776</v>
          </cell>
          <cell r="O6440">
            <v>22389776</v>
          </cell>
          <cell r="P6440">
            <v>22389776</v>
          </cell>
          <cell r="Q6440">
            <v>22389776</v>
          </cell>
        </row>
        <row r="6441">
          <cell r="J6441">
            <v>22389776</v>
          </cell>
          <cell r="O6441">
            <v>22389776</v>
          </cell>
          <cell r="P6441">
            <v>22389776</v>
          </cell>
          <cell r="Q6441">
            <v>22389776</v>
          </cell>
        </row>
        <row r="6442">
          <cell r="J6442">
            <v>22389776</v>
          </cell>
          <cell r="O6442">
            <v>22389776</v>
          </cell>
          <cell r="P6442">
            <v>22389776</v>
          </cell>
          <cell r="Q6442">
            <v>22389776</v>
          </cell>
        </row>
        <row r="6443">
          <cell r="J6443">
            <v>22389776</v>
          </cell>
          <cell r="O6443">
            <v>22389776</v>
          </cell>
          <cell r="P6443">
            <v>22389776</v>
          </cell>
          <cell r="Q6443">
            <v>22389776</v>
          </cell>
        </row>
        <row r="6444">
          <cell r="J6444">
            <v>22389776</v>
          </cell>
          <cell r="O6444">
            <v>22389776</v>
          </cell>
          <cell r="P6444">
            <v>22389776</v>
          </cell>
          <cell r="Q6444">
            <v>22389776</v>
          </cell>
        </row>
        <row r="6445">
          <cell r="J6445">
            <v>22389776</v>
          </cell>
          <cell r="O6445">
            <v>22389776</v>
          </cell>
          <cell r="P6445">
            <v>22389776</v>
          </cell>
          <cell r="Q6445">
            <v>22389776</v>
          </cell>
        </row>
        <row r="6446">
          <cell r="J6446">
            <v>22389776</v>
          </cell>
          <cell r="O6446">
            <v>22389776</v>
          </cell>
          <cell r="P6446">
            <v>22389776</v>
          </cell>
          <cell r="Q6446">
            <v>22389776</v>
          </cell>
        </row>
        <row r="6447">
          <cell r="J6447">
            <v>22389776</v>
          </cell>
          <cell r="O6447">
            <v>22389776</v>
          </cell>
          <cell r="P6447">
            <v>22389776</v>
          </cell>
          <cell r="Q6447">
            <v>22389776</v>
          </cell>
        </row>
        <row r="6448">
          <cell r="J6448">
            <v>22389776</v>
          </cell>
          <cell r="O6448">
            <v>22389776</v>
          </cell>
          <cell r="P6448">
            <v>22389776</v>
          </cell>
          <cell r="Q6448">
            <v>22389776</v>
          </cell>
        </row>
        <row r="6449">
          <cell r="J6449">
            <v>22389776</v>
          </cell>
          <cell r="O6449">
            <v>22389776</v>
          </cell>
          <cell r="P6449">
            <v>22389776</v>
          </cell>
          <cell r="Q6449">
            <v>22389776</v>
          </cell>
        </row>
        <row r="6450">
          <cell r="J6450">
            <v>22389776</v>
          </cell>
          <cell r="O6450">
            <v>22389776</v>
          </cell>
          <cell r="P6450">
            <v>22389776</v>
          </cell>
          <cell r="Q6450">
            <v>22389776</v>
          </cell>
        </row>
        <row r="6451">
          <cell r="J6451">
            <v>22389776</v>
          </cell>
          <cell r="O6451">
            <v>22389776</v>
          </cell>
          <cell r="P6451">
            <v>22389776</v>
          </cell>
          <cell r="Q6451">
            <v>22389776</v>
          </cell>
        </row>
        <row r="6452">
          <cell r="J6452">
            <v>22389776</v>
          </cell>
          <cell r="O6452">
            <v>22389776</v>
          </cell>
          <cell r="P6452">
            <v>22389776</v>
          </cell>
          <cell r="Q6452">
            <v>22389776</v>
          </cell>
        </row>
        <row r="6453">
          <cell r="J6453">
            <v>22389776</v>
          </cell>
          <cell r="O6453">
            <v>22389776</v>
          </cell>
          <cell r="P6453">
            <v>22389776</v>
          </cell>
          <cell r="Q6453">
            <v>22389776</v>
          </cell>
        </row>
        <row r="6454">
          <cell r="J6454">
            <v>22389776</v>
          </cell>
          <cell r="O6454">
            <v>22389776</v>
          </cell>
          <cell r="P6454">
            <v>22389776</v>
          </cell>
          <cell r="Q6454">
            <v>22389776</v>
          </cell>
        </row>
        <row r="6455">
          <cell r="J6455">
            <v>22389776</v>
          </cell>
          <cell r="O6455">
            <v>22389776</v>
          </cell>
          <cell r="P6455">
            <v>22389776</v>
          </cell>
          <cell r="Q6455">
            <v>22389776</v>
          </cell>
        </row>
        <row r="6456">
          <cell r="J6456">
            <v>22389776</v>
          </cell>
          <cell r="O6456">
            <v>22389776</v>
          </cell>
          <cell r="P6456">
            <v>22389776</v>
          </cell>
          <cell r="Q6456">
            <v>22389776</v>
          </cell>
        </row>
        <row r="6457">
          <cell r="J6457">
            <v>22389776</v>
          </cell>
          <cell r="O6457">
            <v>22389776</v>
          </cell>
          <cell r="P6457">
            <v>22389776</v>
          </cell>
          <cell r="Q6457">
            <v>22389776</v>
          </cell>
        </row>
        <row r="6458">
          <cell r="J6458">
            <v>22389776</v>
          </cell>
          <cell r="O6458">
            <v>22389776</v>
          </cell>
          <cell r="P6458">
            <v>22389776</v>
          </cell>
          <cell r="Q6458">
            <v>22389776</v>
          </cell>
        </row>
        <row r="6459">
          <cell r="J6459">
            <v>22389776</v>
          </cell>
          <cell r="O6459">
            <v>22389776</v>
          </cell>
          <cell r="P6459">
            <v>22389776</v>
          </cell>
          <cell r="Q6459">
            <v>22389776</v>
          </cell>
        </row>
        <row r="6460">
          <cell r="J6460">
            <v>22389776</v>
          </cell>
          <cell r="O6460">
            <v>22389776</v>
          </cell>
          <cell r="P6460">
            <v>22389776</v>
          </cell>
          <cell r="Q6460">
            <v>22389776</v>
          </cell>
        </row>
        <row r="6461">
          <cell r="J6461">
            <v>22389776</v>
          </cell>
          <cell r="O6461">
            <v>22389776</v>
          </cell>
          <cell r="P6461">
            <v>22389776</v>
          </cell>
          <cell r="Q6461">
            <v>22389776</v>
          </cell>
        </row>
        <row r="6462">
          <cell r="J6462">
            <v>22389776</v>
          </cell>
          <cell r="O6462">
            <v>22389776</v>
          </cell>
          <cell r="P6462">
            <v>22389776</v>
          </cell>
          <cell r="Q6462">
            <v>22389776</v>
          </cell>
        </row>
        <row r="6463">
          <cell r="J6463">
            <v>22389776</v>
          </cell>
          <cell r="O6463">
            <v>22389776</v>
          </cell>
          <cell r="P6463">
            <v>22389776</v>
          </cell>
          <cell r="Q6463">
            <v>22389776</v>
          </cell>
        </row>
        <row r="6464">
          <cell r="J6464">
            <v>22389776</v>
          </cell>
          <cell r="O6464">
            <v>22389776</v>
          </cell>
          <cell r="P6464">
            <v>22389776</v>
          </cell>
          <cell r="Q6464">
            <v>22389776</v>
          </cell>
        </row>
        <row r="6465">
          <cell r="J6465">
            <v>22389776</v>
          </cell>
          <cell r="O6465">
            <v>22389776</v>
          </cell>
          <cell r="P6465">
            <v>22389776</v>
          </cell>
          <cell r="Q6465">
            <v>22389776</v>
          </cell>
        </row>
        <row r="6466">
          <cell r="J6466">
            <v>22389776</v>
          </cell>
          <cell r="O6466">
            <v>22389776</v>
          </cell>
          <cell r="P6466">
            <v>22389776</v>
          </cell>
          <cell r="Q6466">
            <v>22389776</v>
          </cell>
        </row>
        <row r="6467">
          <cell r="J6467">
            <v>22389776</v>
          </cell>
          <cell r="O6467">
            <v>22389776</v>
          </cell>
          <cell r="P6467">
            <v>22389776</v>
          </cell>
          <cell r="Q6467">
            <v>22389776</v>
          </cell>
        </row>
        <row r="6468">
          <cell r="J6468">
            <v>22389776</v>
          </cell>
          <cell r="O6468">
            <v>22389776</v>
          </cell>
          <cell r="P6468">
            <v>22389776</v>
          </cell>
          <cell r="Q6468">
            <v>22389776</v>
          </cell>
        </row>
        <row r="6469">
          <cell r="J6469">
            <v>22389776</v>
          </cell>
          <cell r="O6469">
            <v>22389776</v>
          </cell>
          <cell r="P6469">
            <v>22389776</v>
          </cell>
          <cell r="Q6469">
            <v>22389776</v>
          </cell>
        </row>
        <row r="6470">
          <cell r="J6470">
            <v>22389776</v>
          </cell>
          <cell r="O6470">
            <v>22389776</v>
          </cell>
          <cell r="P6470">
            <v>22389776</v>
          </cell>
          <cell r="Q6470">
            <v>22389776</v>
          </cell>
        </row>
        <row r="6471">
          <cell r="J6471">
            <v>22389776</v>
          </cell>
          <cell r="O6471">
            <v>22389776</v>
          </cell>
          <cell r="P6471">
            <v>22389776</v>
          </cell>
          <cell r="Q6471">
            <v>22389776</v>
          </cell>
        </row>
        <row r="6472">
          <cell r="J6472">
            <v>22389776</v>
          </cell>
          <cell r="O6472">
            <v>22389776</v>
          </cell>
          <cell r="P6472">
            <v>22389776</v>
          </cell>
          <cell r="Q6472">
            <v>22389776</v>
          </cell>
        </row>
        <row r="6473">
          <cell r="J6473">
            <v>22389776</v>
          </cell>
          <cell r="O6473">
            <v>22389776</v>
          </cell>
          <cell r="P6473">
            <v>22389776</v>
          </cell>
          <cell r="Q6473">
            <v>22389776</v>
          </cell>
        </row>
        <row r="6474">
          <cell r="J6474">
            <v>22389776</v>
          </cell>
          <cell r="O6474">
            <v>22389776</v>
          </cell>
          <cell r="P6474">
            <v>22389776</v>
          </cell>
          <cell r="Q6474">
            <v>22389776</v>
          </cell>
        </row>
        <row r="6475">
          <cell r="J6475">
            <v>22389776</v>
          </cell>
          <cell r="O6475">
            <v>22389776</v>
          </cell>
          <cell r="P6475">
            <v>22389776</v>
          </cell>
          <cell r="Q6475">
            <v>22389776</v>
          </cell>
        </row>
        <row r="6476">
          <cell r="J6476">
            <v>22389776</v>
          </cell>
          <cell r="O6476">
            <v>22389776</v>
          </cell>
          <cell r="P6476">
            <v>22389776</v>
          </cell>
          <cell r="Q6476">
            <v>22389776</v>
          </cell>
        </row>
        <row r="6477">
          <cell r="J6477">
            <v>22389776</v>
          </cell>
          <cell r="O6477">
            <v>22389776</v>
          </cell>
          <cell r="P6477">
            <v>22389776</v>
          </cell>
          <cell r="Q6477">
            <v>22389776</v>
          </cell>
        </row>
        <row r="6478">
          <cell r="J6478">
            <v>22389776</v>
          </cell>
          <cell r="O6478">
            <v>22389776</v>
          </cell>
          <cell r="P6478">
            <v>22389776</v>
          </cell>
          <cell r="Q6478">
            <v>22389776</v>
          </cell>
        </row>
        <row r="6479">
          <cell r="J6479">
            <v>22389776</v>
          </cell>
          <cell r="O6479">
            <v>22389776</v>
          </cell>
          <cell r="P6479">
            <v>22389776</v>
          </cell>
          <cell r="Q6479">
            <v>22389776</v>
          </cell>
        </row>
        <row r="6480">
          <cell r="J6480">
            <v>22389776</v>
          </cell>
          <cell r="O6480">
            <v>22389776</v>
          </cell>
          <cell r="P6480">
            <v>22389776</v>
          </cell>
          <cell r="Q6480">
            <v>22389776</v>
          </cell>
        </row>
        <row r="6481">
          <cell r="J6481">
            <v>22389776</v>
          </cell>
          <cell r="O6481">
            <v>22389776</v>
          </cell>
          <cell r="P6481">
            <v>22389776</v>
          </cell>
          <cell r="Q6481">
            <v>22389776</v>
          </cell>
        </row>
        <row r="6482">
          <cell r="J6482">
            <v>22389776</v>
          </cell>
          <cell r="O6482">
            <v>22389776</v>
          </cell>
          <cell r="P6482">
            <v>22389776</v>
          </cell>
          <cell r="Q6482">
            <v>22389776</v>
          </cell>
        </row>
        <row r="6483">
          <cell r="J6483">
            <v>22389776</v>
          </cell>
          <cell r="O6483">
            <v>22389776</v>
          </cell>
          <cell r="P6483">
            <v>22389776</v>
          </cell>
          <cell r="Q6483">
            <v>22389776</v>
          </cell>
        </row>
        <row r="6484">
          <cell r="J6484">
            <v>22389776</v>
          </cell>
          <cell r="O6484">
            <v>22389776</v>
          </cell>
          <cell r="P6484">
            <v>22389776</v>
          </cell>
          <cell r="Q6484">
            <v>22389776</v>
          </cell>
        </row>
        <row r="6485">
          <cell r="J6485">
            <v>22389776</v>
          </cell>
          <cell r="O6485">
            <v>22389776</v>
          </cell>
          <cell r="P6485">
            <v>22389776</v>
          </cell>
          <cell r="Q6485">
            <v>22389776</v>
          </cell>
        </row>
        <row r="6486">
          <cell r="J6486">
            <v>22389776</v>
          </cell>
          <cell r="O6486">
            <v>22389776</v>
          </cell>
          <cell r="P6486">
            <v>22389776</v>
          </cell>
          <cell r="Q6486">
            <v>22389776</v>
          </cell>
        </row>
        <row r="6487">
          <cell r="J6487">
            <v>22389776</v>
          </cell>
          <cell r="O6487">
            <v>22389776</v>
          </cell>
          <cell r="P6487">
            <v>22389776</v>
          </cell>
          <cell r="Q6487">
            <v>22389776</v>
          </cell>
        </row>
        <row r="6488">
          <cell r="J6488">
            <v>22389776</v>
          </cell>
          <cell r="O6488">
            <v>22389776</v>
          </cell>
          <cell r="P6488">
            <v>22389776</v>
          </cell>
          <cell r="Q6488">
            <v>22389776</v>
          </cell>
        </row>
        <row r="6489">
          <cell r="J6489">
            <v>22389776</v>
          </cell>
          <cell r="O6489">
            <v>22389776</v>
          </cell>
          <cell r="P6489">
            <v>22389776</v>
          </cell>
          <cell r="Q6489">
            <v>22389776</v>
          </cell>
        </row>
        <row r="6490">
          <cell r="J6490">
            <v>22389776</v>
          </cell>
          <cell r="O6490">
            <v>22389776</v>
          </cell>
          <cell r="P6490">
            <v>22389776</v>
          </cell>
          <cell r="Q6490">
            <v>22389776</v>
          </cell>
        </row>
        <row r="6491">
          <cell r="J6491">
            <v>22389776</v>
          </cell>
          <cell r="O6491">
            <v>22389776</v>
          </cell>
          <cell r="P6491">
            <v>22389776</v>
          </cell>
          <cell r="Q6491">
            <v>22389776</v>
          </cell>
        </row>
        <row r="6492">
          <cell r="J6492">
            <v>22389776</v>
          </cell>
          <cell r="O6492">
            <v>22389776</v>
          </cell>
          <cell r="P6492">
            <v>22389776</v>
          </cell>
          <cell r="Q6492">
            <v>22389776</v>
          </cell>
        </row>
        <row r="6493">
          <cell r="J6493">
            <v>22389776</v>
          </cell>
          <cell r="O6493">
            <v>22389776</v>
          </cell>
          <cell r="P6493">
            <v>22389776</v>
          </cell>
          <cell r="Q6493">
            <v>22389776</v>
          </cell>
        </row>
        <row r="6494">
          <cell r="J6494">
            <v>22389776</v>
          </cell>
          <cell r="O6494">
            <v>22389776</v>
          </cell>
          <cell r="P6494">
            <v>22389776</v>
          </cell>
          <cell r="Q6494">
            <v>22389776</v>
          </cell>
        </row>
        <row r="6495">
          <cell r="J6495">
            <v>22389776</v>
          </cell>
          <cell r="O6495">
            <v>22389776</v>
          </cell>
          <cell r="P6495">
            <v>22389776</v>
          </cell>
          <cell r="Q6495">
            <v>22389776</v>
          </cell>
        </row>
        <row r="6496">
          <cell r="J6496">
            <v>22389776</v>
          </cell>
          <cell r="O6496">
            <v>22389776</v>
          </cell>
          <cell r="P6496">
            <v>22389776</v>
          </cell>
          <cell r="Q6496">
            <v>22389776</v>
          </cell>
        </row>
        <row r="6497">
          <cell r="J6497">
            <v>22389776</v>
          </cell>
          <cell r="O6497">
            <v>22389776</v>
          </cell>
          <cell r="P6497">
            <v>22389776</v>
          </cell>
          <cell r="Q6497">
            <v>22389776</v>
          </cell>
        </row>
        <row r="6498">
          <cell r="J6498">
            <v>22389776</v>
          </cell>
          <cell r="O6498">
            <v>22389776</v>
          </cell>
          <cell r="P6498">
            <v>22389776</v>
          </cell>
          <cell r="Q6498">
            <v>22389776</v>
          </cell>
        </row>
        <row r="6499">
          <cell r="J6499">
            <v>22389776</v>
          </cell>
          <cell r="O6499">
            <v>22389776</v>
          </cell>
          <cell r="P6499">
            <v>22389776</v>
          </cell>
          <cell r="Q6499">
            <v>22389776</v>
          </cell>
        </row>
        <row r="6500">
          <cell r="J6500">
            <v>22389776</v>
          </cell>
          <cell r="O6500">
            <v>22389776</v>
          </cell>
          <cell r="P6500">
            <v>22389776</v>
          </cell>
          <cell r="Q6500">
            <v>22389776</v>
          </cell>
        </row>
        <row r="6501">
          <cell r="J6501">
            <v>22389776</v>
          </cell>
          <cell r="O6501">
            <v>22389776</v>
          </cell>
          <cell r="P6501">
            <v>22389776</v>
          </cell>
          <cell r="Q6501">
            <v>22389776</v>
          </cell>
        </row>
        <row r="6502">
          <cell r="J6502">
            <v>22389776</v>
          </cell>
          <cell r="O6502">
            <v>22389776</v>
          </cell>
          <cell r="P6502">
            <v>22389776</v>
          </cell>
          <cell r="Q6502">
            <v>22389776</v>
          </cell>
        </row>
        <row r="6503">
          <cell r="J6503">
            <v>22389776</v>
          </cell>
          <cell r="O6503">
            <v>22389776</v>
          </cell>
          <cell r="P6503">
            <v>22389776</v>
          </cell>
          <cell r="Q6503">
            <v>22389776</v>
          </cell>
        </row>
        <row r="6504">
          <cell r="J6504">
            <v>22389776</v>
          </cell>
          <cell r="O6504">
            <v>22389776</v>
          </cell>
          <cell r="P6504">
            <v>22389776</v>
          </cell>
          <cell r="Q6504">
            <v>22389776</v>
          </cell>
        </row>
        <row r="6505">
          <cell r="J6505">
            <v>22389776</v>
          </cell>
          <cell r="O6505">
            <v>22389776</v>
          </cell>
          <cell r="P6505">
            <v>22389776</v>
          </cell>
          <cell r="Q6505">
            <v>22389776</v>
          </cell>
        </row>
        <row r="6506">
          <cell r="J6506">
            <v>22389776</v>
          </cell>
          <cell r="O6506">
            <v>22389776</v>
          </cell>
          <cell r="P6506">
            <v>22389776</v>
          </cell>
          <cell r="Q6506">
            <v>22389776</v>
          </cell>
        </row>
        <row r="6507">
          <cell r="J6507">
            <v>22389776</v>
          </cell>
          <cell r="O6507">
            <v>22389776</v>
          </cell>
          <cell r="P6507">
            <v>22389776</v>
          </cell>
          <cell r="Q6507">
            <v>22389776</v>
          </cell>
        </row>
        <row r="6508">
          <cell r="J6508">
            <v>22389776</v>
          </cell>
          <cell r="O6508">
            <v>22389776</v>
          </cell>
          <cell r="P6508">
            <v>22389776</v>
          </cell>
          <cell r="Q6508">
            <v>22389776</v>
          </cell>
        </row>
        <row r="6509">
          <cell r="J6509">
            <v>22389776</v>
          </cell>
          <cell r="O6509">
            <v>22389776</v>
          </cell>
          <cell r="P6509">
            <v>22389776</v>
          </cell>
          <cell r="Q6509">
            <v>22389776</v>
          </cell>
        </row>
        <row r="6510">
          <cell r="J6510">
            <v>22389776</v>
          </cell>
          <cell r="O6510">
            <v>22389776</v>
          </cell>
          <cell r="P6510">
            <v>22389776</v>
          </cell>
          <cell r="Q6510">
            <v>22389776</v>
          </cell>
        </row>
        <row r="6511">
          <cell r="J6511">
            <v>22389776</v>
          </cell>
          <cell r="O6511">
            <v>22389776</v>
          </cell>
          <cell r="P6511">
            <v>22389776</v>
          </cell>
          <cell r="Q6511">
            <v>22389776</v>
          </cell>
        </row>
        <row r="6512">
          <cell r="J6512">
            <v>22389776</v>
          </cell>
          <cell r="O6512">
            <v>22389776</v>
          </cell>
          <cell r="P6512">
            <v>22389776</v>
          </cell>
          <cell r="Q6512">
            <v>22389776</v>
          </cell>
        </row>
        <row r="6513">
          <cell r="J6513">
            <v>22389776</v>
          </cell>
          <cell r="O6513">
            <v>22389776</v>
          </cell>
          <cell r="P6513">
            <v>22389776</v>
          </cell>
          <cell r="Q6513">
            <v>22389776</v>
          </cell>
        </row>
        <row r="6514">
          <cell r="J6514">
            <v>22389776</v>
          </cell>
          <cell r="O6514">
            <v>22389776</v>
          </cell>
          <cell r="P6514">
            <v>22389776</v>
          </cell>
          <cell r="Q6514">
            <v>22389776</v>
          </cell>
        </row>
        <row r="6515">
          <cell r="J6515">
            <v>22389776</v>
          </cell>
          <cell r="O6515">
            <v>22389776</v>
          </cell>
          <cell r="P6515">
            <v>22389776</v>
          </cell>
          <cell r="Q6515">
            <v>22389776</v>
          </cell>
        </row>
        <row r="6516">
          <cell r="J6516">
            <v>22389776</v>
          </cell>
          <cell r="O6516">
            <v>22389776</v>
          </cell>
          <cell r="P6516">
            <v>22389776</v>
          </cell>
          <cell r="Q6516">
            <v>22389776</v>
          </cell>
        </row>
        <row r="6517">
          <cell r="J6517">
            <v>22389776</v>
          </cell>
          <cell r="O6517">
            <v>22389776</v>
          </cell>
          <cell r="P6517">
            <v>22389776</v>
          </cell>
          <cell r="Q6517">
            <v>22389776</v>
          </cell>
        </row>
        <row r="6518">
          <cell r="J6518">
            <v>22389776</v>
          </cell>
          <cell r="O6518">
            <v>22389776</v>
          </cell>
          <cell r="P6518">
            <v>22389776</v>
          </cell>
          <cell r="Q6518">
            <v>22389776</v>
          </cell>
        </row>
        <row r="6519">
          <cell r="J6519">
            <v>22389776</v>
          </cell>
          <cell r="O6519">
            <v>22389776</v>
          </cell>
          <cell r="P6519">
            <v>22389776</v>
          </cell>
          <cell r="Q6519">
            <v>22389776</v>
          </cell>
        </row>
        <row r="6520">
          <cell r="J6520">
            <v>22389776</v>
          </cell>
          <cell r="O6520">
            <v>22389776</v>
          </cell>
          <cell r="P6520">
            <v>22389776</v>
          </cell>
          <cell r="Q6520">
            <v>22389776</v>
          </cell>
        </row>
        <row r="6521">
          <cell r="J6521">
            <v>22389776</v>
          </cell>
          <cell r="O6521">
            <v>22389776</v>
          </cell>
          <cell r="P6521">
            <v>22389776</v>
          </cell>
          <cell r="Q6521">
            <v>22389776</v>
          </cell>
        </row>
        <row r="6522">
          <cell r="J6522">
            <v>22389776</v>
          </cell>
          <cell r="O6522">
            <v>22389776</v>
          </cell>
          <cell r="P6522">
            <v>22389776</v>
          </cell>
          <cell r="Q6522">
            <v>22389776</v>
          </cell>
        </row>
        <row r="6523">
          <cell r="J6523">
            <v>22389776</v>
          </cell>
          <cell r="O6523">
            <v>22389776</v>
          </cell>
          <cell r="P6523">
            <v>22389776</v>
          </cell>
          <cell r="Q6523">
            <v>22389776</v>
          </cell>
        </row>
        <row r="6524">
          <cell r="J6524">
            <v>22389776</v>
          </cell>
          <cell r="O6524">
            <v>22389776</v>
          </cell>
          <cell r="P6524">
            <v>22389776</v>
          </cell>
          <cell r="Q6524">
            <v>22389776</v>
          </cell>
        </row>
        <row r="6525">
          <cell r="J6525">
            <v>22389776</v>
          </cell>
          <cell r="O6525">
            <v>22389776</v>
          </cell>
          <cell r="P6525">
            <v>22389776</v>
          </cell>
          <cell r="Q6525">
            <v>22389776</v>
          </cell>
        </row>
        <row r="6526">
          <cell r="J6526">
            <v>22389776</v>
          </cell>
          <cell r="O6526">
            <v>22389776</v>
          </cell>
          <cell r="P6526">
            <v>22389776</v>
          </cell>
          <cell r="Q6526">
            <v>22389776</v>
          </cell>
        </row>
        <row r="6527">
          <cell r="J6527">
            <v>22389776</v>
          </cell>
          <cell r="O6527">
            <v>22389776</v>
          </cell>
          <cell r="P6527">
            <v>22389776</v>
          </cell>
          <cell r="Q6527">
            <v>22389776</v>
          </cell>
        </row>
        <row r="6528">
          <cell r="J6528">
            <v>22389776</v>
          </cell>
          <cell r="O6528">
            <v>22389776</v>
          </cell>
          <cell r="P6528">
            <v>22389776</v>
          </cell>
          <cell r="Q6528">
            <v>22389776</v>
          </cell>
        </row>
        <row r="6529">
          <cell r="J6529">
            <v>22389776</v>
          </cell>
          <cell r="O6529">
            <v>22389776</v>
          </cell>
          <cell r="P6529">
            <v>22389776</v>
          </cell>
          <cell r="Q6529">
            <v>22389776</v>
          </cell>
        </row>
        <row r="6530">
          <cell r="J6530">
            <v>22389776</v>
          </cell>
          <cell r="O6530">
            <v>22389776</v>
          </cell>
          <cell r="P6530">
            <v>22389776</v>
          </cell>
          <cell r="Q6530">
            <v>22389776</v>
          </cell>
        </row>
        <row r="6531">
          <cell r="J6531">
            <v>22389776</v>
          </cell>
          <cell r="O6531">
            <v>22389776</v>
          </cell>
          <cell r="P6531">
            <v>22389776</v>
          </cell>
          <cell r="Q6531">
            <v>22389776</v>
          </cell>
        </row>
        <row r="6532">
          <cell r="J6532">
            <v>22389776</v>
          </cell>
          <cell r="O6532">
            <v>22389776</v>
          </cell>
          <cell r="P6532">
            <v>22389776</v>
          </cell>
          <cell r="Q6532">
            <v>22389776</v>
          </cell>
        </row>
        <row r="6533">
          <cell r="J6533">
            <v>22389776</v>
          </cell>
          <cell r="O6533">
            <v>22389776</v>
          </cell>
          <cell r="P6533">
            <v>22389776</v>
          </cell>
          <cell r="Q6533">
            <v>22389776</v>
          </cell>
        </row>
        <row r="6534">
          <cell r="J6534">
            <v>22389776</v>
          </cell>
          <cell r="O6534">
            <v>22389776</v>
          </cell>
          <cell r="P6534">
            <v>22389776</v>
          </cell>
          <cell r="Q6534">
            <v>22389776</v>
          </cell>
        </row>
        <row r="6535">
          <cell r="J6535">
            <v>22389776</v>
          </cell>
          <cell r="O6535">
            <v>22389776</v>
          </cell>
          <cell r="P6535">
            <v>22389776</v>
          </cell>
          <cell r="Q6535">
            <v>22389776</v>
          </cell>
        </row>
        <row r="6536">
          <cell r="J6536">
            <v>22389776</v>
          </cell>
          <cell r="O6536">
            <v>22389776</v>
          </cell>
          <cell r="P6536">
            <v>22389776</v>
          </cell>
          <cell r="Q6536">
            <v>22389776</v>
          </cell>
        </row>
        <row r="6537">
          <cell r="J6537">
            <v>22389776</v>
          </cell>
          <cell r="O6537">
            <v>22389776</v>
          </cell>
          <cell r="P6537">
            <v>22389776</v>
          </cell>
          <cell r="Q6537">
            <v>22389776</v>
          </cell>
        </row>
        <row r="6538">
          <cell r="J6538">
            <v>22389776</v>
          </cell>
          <cell r="O6538">
            <v>22389776</v>
          </cell>
          <cell r="P6538">
            <v>22389776</v>
          </cell>
          <cell r="Q6538">
            <v>22389776</v>
          </cell>
        </row>
        <row r="6539">
          <cell r="J6539">
            <v>22389776</v>
          </cell>
          <cell r="O6539">
            <v>22389776</v>
          </cell>
          <cell r="P6539">
            <v>22389776</v>
          </cell>
          <cell r="Q6539">
            <v>22389776</v>
          </cell>
        </row>
        <row r="6540">
          <cell r="J6540">
            <v>22389776</v>
          </cell>
          <cell r="O6540">
            <v>22389776</v>
          </cell>
          <cell r="P6540">
            <v>22389776</v>
          </cell>
          <cell r="Q6540">
            <v>22389776</v>
          </cell>
        </row>
        <row r="6541">
          <cell r="J6541">
            <v>22389776</v>
          </cell>
          <cell r="O6541">
            <v>22389776</v>
          </cell>
          <cell r="P6541">
            <v>22389776</v>
          </cell>
          <cell r="Q6541">
            <v>22389776</v>
          </cell>
        </row>
        <row r="6542">
          <cell r="J6542">
            <v>22389776</v>
          </cell>
          <cell r="O6542">
            <v>22389776</v>
          </cell>
          <cell r="P6542">
            <v>22389776</v>
          </cell>
          <cell r="Q6542">
            <v>22389776</v>
          </cell>
        </row>
        <row r="6543">
          <cell r="J6543">
            <v>22389776</v>
          </cell>
          <cell r="O6543">
            <v>22389776</v>
          </cell>
          <cell r="P6543">
            <v>22389776</v>
          </cell>
          <cell r="Q6543">
            <v>22389776</v>
          </cell>
        </row>
        <row r="6544">
          <cell r="J6544">
            <v>22389776</v>
          </cell>
          <cell r="O6544">
            <v>22389776</v>
          </cell>
          <cell r="P6544">
            <v>22389776</v>
          </cell>
          <cell r="Q6544">
            <v>22389776</v>
          </cell>
        </row>
        <row r="6545">
          <cell r="J6545">
            <v>22389776</v>
          </cell>
          <cell r="O6545">
            <v>22389776</v>
          </cell>
          <cell r="P6545">
            <v>22389776</v>
          </cell>
          <cell r="Q6545">
            <v>22389776</v>
          </cell>
        </row>
        <row r="6546">
          <cell r="J6546">
            <v>22389776</v>
          </cell>
          <cell r="O6546">
            <v>22389776</v>
          </cell>
          <cell r="P6546">
            <v>22389776</v>
          </cell>
          <cell r="Q6546">
            <v>22389776</v>
          </cell>
        </row>
        <row r="6547">
          <cell r="J6547">
            <v>22389776</v>
          </cell>
          <cell r="O6547">
            <v>22389776</v>
          </cell>
          <cell r="P6547">
            <v>22389776</v>
          </cell>
          <cell r="Q6547">
            <v>22389776</v>
          </cell>
        </row>
        <row r="6548">
          <cell r="J6548">
            <v>22389776</v>
          </cell>
          <cell r="O6548">
            <v>22389776</v>
          </cell>
          <cell r="P6548">
            <v>22389776</v>
          </cell>
          <cell r="Q6548">
            <v>22389776</v>
          </cell>
        </row>
        <row r="6549">
          <cell r="J6549">
            <v>22389776</v>
          </cell>
          <cell r="O6549">
            <v>22389776</v>
          </cell>
          <cell r="P6549">
            <v>22389776</v>
          </cell>
          <cell r="Q6549">
            <v>22389776</v>
          </cell>
        </row>
        <row r="6550">
          <cell r="J6550">
            <v>22389776</v>
          </cell>
          <cell r="O6550">
            <v>22389776</v>
          </cell>
          <cell r="P6550">
            <v>22389776</v>
          </cell>
          <cell r="Q6550">
            <v>22389776</v>
          </cell>
        </row>
        <row r="6551">
          <cell r="J6551">
            <v>22389776</v>
          </cell>
          <cell r="O6551">
            <v>22389776</v>
          </cell>
          <cell r="P6551">
            <v>22389776</v>
          </cell>
          <cell r="Q6551">
            <v>22389776</v>
          </cell>
        </row>
        <row r="6552">
          <cell r="J6552">
            <v>22389776</v>
          </cell>
          <cell r="O6552">
            <v>22389776</v>
          </cell>
          <cell r="P6552">
            <v>22389776</v>
          </cell>
          <cell r="Q6552">
            <v>22389776</v>
          </cell>
        </row>
        <row r="6553">
          <cell r="J6553">
            <v>22389776</v>
          </cell>
          <cell r="O6553">
            <v>22389776</v>
          </cell>
          <cell r="P6553">
            <v>22389776</v>
          </cell>
          <cell r="Q6553">
            <v>22389776</v>
          </cell>
        </row>
        <row r="6554">
          <cell r="J6554">
            <v>22389776</v>
          </cell>
          <cell r="O6554">
            <v>22389776</v>
          </cell>
          <cell r="P6554">
            <v>22389776</v>
          </cell>
          <cell r="Q6554">
            <v>22389776</v>
          </cell>
        </row>
        <row r="6555">
          <cell r="J6555">
            <v>22389776</v>
          </cell>
          <cell r="O6555">
            <v>22389776</v>
          </cell>
          <cell r="P6555">
            <v>22389776</v>
          </cell>
          <cell r="Q6555">
            <v>22389776</v>
          </cell>
        </row>
        <row r="6556">
          <cell r="J6556">
            <v>22389776</v>
          </cell>
          <cell r="O6556">
            <v>22389776</v>
          </cell>
          <cell r="P6556">
            <v>22389776</v>
          </cell>
          <cell r="Q6556">
            <v>22389776</v>
          </cell>
        </row>
        <row r="6557">
          <cell r="J6557">
            <v>22389776</v>
          </cell>
          <cell r="O6557">
            <v>22389776</v>
          </cell>
          <cell r="P6557">
            <v>22389776</v>
          </cell>
          <cell r="Q6557">
            <v>22389776</v>
          </cell>
        </row>
        <row r="6558">
          <cell r="J6558">
            <v>22389776</v>
          </cell>
          <cell r="O6558">
            <v>22389776</v>
          </cell>
          <cell r="P6558">
            <v>22389776</v>
          </cell>
          <cell r="Q6558">
            <v>22389776</v>
          </cell>
        </row>
        <row r="6559">
          <cell r="J6559">
            <v>22389776</v>
          </cell>
          <cell r="O6559">
            <v>22389776</v>
          </cell>
          <cell r="P6559">
            <v>22389776</v>
          </cell>
          <cell r="Q6559">
            <v>22389776</v>
          </cell>
        </row>
        <row r="6560">
          <cell r="J6560">
            <v>22389776</v>
          </cell>
          <cell r="O6560">
            <v>22389776</v>
          </cell>
          <cell r="P6560">
            <v>22389776</v>
          </cell>
          <cell r="Q6560">
            <v>22389776</v>
          </cell>
        </row>
        <row r="6561">
          <cell r="J6561">
            <v>22389776</v>
          </cell>
          <cell r="O6561">
            <v>22389776</v>
          </cell>
          <cell r="P6561">
            <v>22389776</v>
          </cell>
          <cell r="Q6561">
            <v>22389776</v>
          </cell>
        </row>
        <row r="6562">
          <cell r="J6562">
            <v>22389776</v>
          </cell>
          <cell r="O6562">
            <v>22389776</v>
          </cell>
          <cell r="P6562">
            <v>22389776</v>
          </cell>
          <cell r="Q6562">
            <v>22389776</v>
          </cell>
        </row>
        <row r="6563">
          <cell r="J6563">
            <v>22389776</v>
          </cell>
          <cell r="O6563">
            <v>22389776</v>
          </cell>
          <cell r="P6563">
            <v>22389776</v>
          </cell>
          <cell r="Q6563">
            <v>22389776</v>
          </cell>
        </row>
        <row r="6564">
          <cell r="J6564">
            <v>22389776</v>
          </cell>
          <cell r="O6564">
            <v>22389776</v>
          </cell>
          <cell r="P6564">
            <v>22389776</v>
          </cell>
          <cell r="Q6564">
            <v>22389776</v>
          </cell>
        </row>
        <row r="6565">
          <cell r="J6565">
            <v>22389776</v>
          </cell>
          <cell r="O6565">
            <v>22389776</v>
          </cell>
          <cell r="P6565">
            <v>22389776</v>
          </cell>
          <cell r="Q6565">
            <v>22389776</v>
          </cell>
        </row>
        <row r="6566">
          <cell r="J6566">
            <v>22389776</v>
          </cell>
          <cell r="O6566">
            <v>22389776</v>
          </cell>
          <cell r="P6566">
            <v>22389776</v>
          </cell>
          <cell r="Q6566">
            <v>22389776</v>
          </cell>
        </row>
        <row r="6567">
          <cell r="J6567">
            <v>22389776</v>
          </cell>
          <cell r="O6567">
            <v>22389776</v>
          </cell>
          <cell r="P6567">
            <v>22389776</v>
          </cell>
          <cell r="Q6567">
            <v>22389776</v>
          </cell>
        </row>
        <row r="6568">
          <cell r="J6568">
            <v>22389776</v>
          </cell>
          <cell r="O6568">
            <v>22389776</v>
          </cell>
          <cell r="P6568">
            <v>22389776</v>
          </cell>
          <cell r="Q6568">
            <v>22389776</v>
          </cell>
        </row>
        <row r="6569">
          <cell r="J6569">
            <v>22389776</v>
          </cell>
          <cell r="O6569">
            <v>22389776</v>
          </cell>
          <cell r="P6569">
            <v>22389776</v>
          </cell>
          <cell r="Q6569">
            <v>22389776</v>
          </cell>
        </row>
        <row r="6570">
          <cell r="J6570">
            <v>22389776</v>
          </cell>
          <cell r="O6570">
            <v>22389776</v>
          </cell>
          <cell r="P6570">
            <v>22389776</v>
          </cell>
          <cell r="Q6570">
            <v>22389776</v>
          </cell>
        </row>
        <row r="6571">
          <cell r="J6571">
            <v>22389776</v>
          </cell>
          <cell r="O6571">
            <v>22389776</v>
          </cell>
          <cell r="P6571">
            <v>22389776</v>
          </cell>
          <cell r="Q6571">
            <v>22389776</v>
          </cell>
        </row>
        <row r="6572">
          <cell r="J6572">
            <v>22389776</v>
          </cell>
          <cell r="O6572">
            <v>22389776</v>
          </cell>
          <cell r="P6572">
            <v>22389776</v>
          </cell>
          <cell r="Q6572">
            <v>22389776</v>
          </cell>
        </row>
        <row r="6573">
          <cell r="J6573">
            <v>22389776</v>
          </cell>
          <cell r="O6573">
            <v>22389776</v>
          </cell>
          <cell r="P6573">
            <v>22389776</v>
          </cell>
          <cell r="Q6573">
            <v>22389776</v>
          </cell>
        </row>
        <row r="6574">
          <cell r="J6574">
            <v>22389776</v>
          </cell>
          <cell r="O6574">
            <v>22389776</v>
          </cell>
          <cell r="P6574">
            <v>22389776</v>
          </cell>
          <cell r="Q6574">
            <v>22389776</v>
          </cell>
        </row>
        <row r="6575">
          <cell r="J6575">
            <v>22389776</v>
          </cell>
          <cell r="O6575">
            <v>22389776</v>
          </cell>
          <cell r="P6575">
            <v>22389776</v>
          </cell>
          <cell r="Q6575">
            <v>22389776</v>
          </cell>
        </row>
        <row r="6576">
          <cell r="J6576">
            <v>22389776</v>
          </cell>
          <cell r="O6576">
            <v>22389776</v>
          </cell>
          <cell r="P6576">
            <v>22389776</v>
          </cell>
          <cell r="Q6576">
            <v>22389776</v>
          </cell>
        </row>
        <row r="6577">
          <cell r="J6577">
            <v>22389776</v>
          </cell>
          <cell r="O6577">
            <v>22389776</v>
          </cell>
          <cell r="P6577">
            <v>22389776</v>
          </cell>
          <cell r="Q6577">
            <v>22389776</v>
          </cell>
        </row>
        <row r="6578">
          <cell r="J6578">
            <v>22389776</v>
          </cell>
          <cell r="O6578">
            <v>22389776</v>
          </cell>
          <cell r="P6578">
            <v>22389776</v>
          </cell>
          <cell r="Q6578">
            <v>22389776</v>
          </cell>
        </row>
        <row r="6579">
          <cell r="J6579">
            <v>22389776</v>
          </cell>
          <cell r="O6579">
            <v>22389776</v>
          </cell>
          <cell r="P6579">
            <v>22389776</v>
          </cell>
          <cell r="Q6579">
            <v>22389776</v>
          </cell>
        </row>
        <row r="6580">
          <cell r="J6580">
            <v>22389776</v>
          </cell>
          <cell r="O6580">
            <v>22389776</v>
          </cell>
          <cell r="P6580">
            <v>22389776</v>
          </cell>
          <cell r="Q6580">
            <v>22389776</v>
          </cell>
        </row>
        <row r="6581">
          <cell r="J6581">
            <v>22389776</v>
          </cell>
          <cell r="O6581">
            <v>22389776</v>
          </cell>
          <cell r="P6581">
            <v>22389776</v>
          </cell>
          <cell r="Q6581">
            <v>22389776</v>
          </cell>
        </row>
        <row r="6582">
          <cell r="J6582">
            <v>22389776</v>
          </cell>
          <cell r="O6582">
            <v>22389776</v>
          </cell>
          <cell r="P6582">
            <v>22389776</v>
          </cell>
          <cell r="Q6582">
            <v>22389776</v>
          </cell>
        </row>
        <row r="6583">
          <cell r="J6583">
            <v>22389776</v>
          </cell>
          <cell r="O6583">
            <v>22389776</v>
          </cell>
          <cell r="P6583">
            <v>22389776</v>
          </cell>
          <cell r="Q6583">
            <v>22389776</v>
          </cell>
        </row>
        <row r="6584">
          <cell r="J6584">
            <v>22389776</v>
          </cell>
          <cell r="O6584">
            <v>22389776</v>
          </cell>
          <cell r="P6584">
            <v>22389776</v>
          </cell>
          <cell r="Q6584">
            <v>22389776</v>
          </cell>
        </row>
        <row r="6585">
          <cell r="J6585">
            <v>22389776</v>
          </cell>
          <cell r="O6585">
            <v>22389776</v>
          </cell>
          <cell r="P6585">
            <v>22389776</v>
          </cell>
          <cell r="Q6585">
            <v>22389776</v>
          </cell>
        </row>
        <row r="6586">
          <cell r="J6586">
            <v>22389776</v>
          </cell>
          <cell r="O6586">
            <v>22389776</v>
          </cell>
          <cell r="P6586">
            <v>22389776</v>
          </cell>
          <cell r="Q6586">
            <v>22389776</v>
          </cell>
        </row>
        <row r="6587">
          <cell r="J6587">
            <v>22389776</v>
          </cell>
          <cell r="O6587">
            <v>22389776</v>
          </cell>
          <cell r="P6587">
            <v>22389776</v>
          </cell>
          <cell r="Q6587">
            <v>22389776</v>
          </cell>
        </row>
        <row r="6588">
          <cell r="J6588">
            <v>22389776</v>
          </cell>
          <cell r="O6588">
            <v>22389776</v>
          </cell>
          <cell r="P6588">
            <v>22389776</v>
          </cell>
          <cell r="Q6588">
            <v>22389776</v>
          </cell>
        </row>
        <row r="6589">
          <cell r="J6589">
            <v>22389776</v>
          </cell>
          <cell r="O6589">
            <v>22389776</v>
          </cell>
          <cell r="P6589">
            <v>22389776</v>
          </cell>
          <cell r="Q6589">
            <v>22389776</v>
          </cell>
        </row>
        <row r="6590">
          <cell r="J6590">
            <v>22389776</v>
          </cell>
          <cell r="O6590">
            <v>22389776</v>
          </cell>
          <cell r="P6590">
            <v>22389776</v>
          </cell>
          <cell r="Q6590">
            <v>22389776</v>
          </cell>
        </row>
        <row r="6591">
          <cell r="J6591">
            <v>22389776</v>
          </cell>
          <cell r="O6591">
            <v>22389776</v>
          </cell>
          <cell r="P6591">
            <v>22389776</v>
          </cell>
          <cell r="Q6591">
            <v>22389776</v>
          </cell>
        </row>
        <row r="6592">
          <cell r="J6592">
            <v>22389776</v>
          </cell>
          <cell r="O6592">
            <v>22389776</v>
          </cell>
          <cell r="P6592">
            <v>22389776</v>
          </cell>
          <cell r="Q6592">
            <v>22389776</v>
          </cell>
        </row>
        <row r="6593">
          <cell r="J6593">
            <v>22389776</v>
          </cell>
          <cell r="O6593">
            <v>22389776</v>
          </cell>
          <cell r="P6593">
            <v>22389776</v>
          </cell>
          <cell r="Q6593">
            <v>22389776</v>
          </cell>
        </row>
        <row r="6594">
          <cell r="J6594">
            <v>22389776</v>
          </cell>
          <cell r="O6594">
            <v>22389776</v>
          </cell>
          <cell r="P6594">
            <v>22389776</v>
          </cell>
          <cell r="Q6594">
            <v>22389776</v>
          </cell>
        </row>
        <row r="6595">
          <cell r="J6595">
            <v>22389776</v>
          </cell>
          <cell r="O6595">
            <v>22389776</v>
          </cell>
          <cell r="P6595">
            <v>22389776</v>
          </cell>
          <cell r="Q6595">
            <v>22389776</v>
          </cell>
        </row>
        <row r="6596">
          <cell r="J6596">
            <v>22389776</v>
          </cell>
          <cell r="O6596">
            <v>22389776</v>
          </cell>
          <cell r="P6596">
            <v>22389776</v>
          </cell>
          <cell r="Q6596">
            <v>22389776</v>
          </cell>
        </row>
        <row r="6597">
          <cell r="J6597">
            <v>22389776</v>
          </cell>
          <cell r="O6597">
            <v>22389776</v>
          </cell>
          <cell r="P6597">
            <v>22389776</v>
          </cell>
          <cell r="Q6597">
            <v>22389776</v>
          </cell>
        </row>
        <row r="6598">
          <cell r="J6598">
            <v>22389776</v>
          </cell>
          <cell r="O6598">
            <v>22389776</v>
          </cell>
          <cell r="P6598">
            <v>22389776</v>
          </cell>
          <cell r="Q6598">
            <v>22389776</v>
          </cell>
        </row>
        <row r="6599">
          <cell r="J6599">
            <v>22389776</v>
          </cell>
          <cell r="O6599">
            <v>22389776</v>
          </cell>
          <cell r="P6599">
            <v>22389776</v>
          </cell>
          <cell r="Q6599">
            <v>22389776</v>
          </cell>
        </row>
        <row r="6600">
          <cell r="J6600">
            <v>22389776</v>
          </cell>
          <cell r="O6600">
            <v>22389776</v>
          </cell>
          <cell r="P6600">
            <v>22389776</v>
          </cell>
          <cell r="Q6600">
            <v>22389776</v>
          </cell>
        </row>
        <row r="6601">
          <cell r="J6601">
            <v>22389776</v>
          </cell>
          <cell r="O6601">
            <v>22389776</v>
          </cell>
          <cell r="P6601">
            <v>22389776</v>
          </cell>
          <cell r="Q6601">
            <v>22389776</v>
          </cell>
        </row>
        <row r="6602">
          <cell r="J6602">
            <v>22389776</v>
          </cell>
          <cell r="O6602">
            <v>22389776</v>
          </cell>
          <cell r="P6602">
            <v>22389776</v>
          </cell>
          <cell r="Q6602">
            <v>22389776</v>
          </cell>
        </row>
        <row r="6603">
          <cell r="J6603">
            <v>22389776</v>
          </cell>
          <cell r="O6603">
            <v>22389776</v>
          </cell>
          <cell r="P6603">
            <v>22389776</v>
          </cell>
          <cell r="Q6603">
            <v>22389776</v>
          </cell>
        </row>
        <row r="6604">
          <cell r="J6604">
            <v>22389776</v>
          </cell>
          <cell r="O6604">
            <v>22389776</v>
          </cell>
          <cell r="P6604">
            <v>22389776</v>
          </cell>
          <cell r="Q6604">
            <v>22389776</v>
          </cell>
        </row>
        <row r="6605">
          <cell r="J6605">
            <v>22389776</v>
          </cell>
          <cell r="O6605">
            <v>22389776</v>
          </cell>
          <cell r="P6605">
            <v>22389776</v>
          </cell>
          <cell r="Q6605">
            <v>22389776</v>
          </cell>
        </row>
        <row r="6606">
          <cell r="J6606">
            <v>22389776</v>
          </cell>
          <cell r="O6606">
            <v>22389776</v>
          </cell>
          <cell r="P6606">
            <v>22389776</v>
          </cell>
          <cell r="Q6606">
            <v>22389776</v>
          </cell>
        </row>
        <row r="6607">
          <cell r="J6607">
            <v>22389776</v>
          </cell>
          <cell r="O6607">
            <v>22389776</v>
          </cell>
          <cell r="P6607">
            <v>22389776</v>
          </cell>
          <cell r="Q6607">
            <v>22389776</v>
          </cell>
        </row>
        <row r="6608">
          <cell r="J6608">
            <v>22389776</v>
          </cell>
          <cell r="O6608">
            <v>22389776</v>
          </cell>
          <cell r="P6608">
            <v>22389776</v>
          </cell>
          <cell r="Q6608">
            <v>22389776</v>
          </cell>
        </row>
        <row r="6609">
          <cell r="J6609">
            <v>22389776</v>
          </cell>
          <cell r="O6609">
            <v>22389776</v>
          </cell>
          <cell r="P6609">
            <v>22389776</v>
          </cell>
          <cell r="Q6609">
            <v>22389776</v>
          </cell>
        </row>
        <row r="6610">
          <cell r="J6610">
            <v>22389776</v>
          </cell>
          <cell r="O6610">
            <v>22389776</v>
          </cell>
          <cell r="P6610">
            <v>22389776</v>
          </cell>
          <cell r="Q6610">
            <v>22389776</v>
          </cell>
        </row>
        <row r="6611">
          <cell r="J6611">
            <v>22389776</v>
          </cell>
          <cell r="O6611">
            <v>22389776</v>
          </cell>
          <cell r="P6611">
            <v>22389776</v>
          </cell>
          <cell r="Q6611">
            <v>22389776</v>
          </cell>
        </row>
        <row r="6612">
          <cell r="J6612">
            <v>22389776</v>
          </cell>
          <cell r="O6612">
            <v>22389776</v>
          </cell>
          <cell r="P6612">
            <v>22389776</v>
          </cell>
          <cell r="Q6612">
            <v>22389776</v>
          </cell>
        </row>
        <row r="6613">
          <cell r="J6613">
            <v>22389776</v>
          </cell>
          <cell r="O6613">
            <v>22389776</v>
          </cell>
          <cell r="P6613">
            <v>22389776</v>
          </cell>
          <cell r="Q6613">
            <v>22389776</v>
          </cell>
        </row>
        <row r="6614">
          <cell r="J6614">
            <v>22389776</v>
          </cell>
          <cell r="O6614">
            <v>22389776</v>
          </cell>
          <cell r="P6614">
            <v>22389776</v>
          </cell>
          <cell r="Q6614">
            <v>22389776</v>
          </cell>
        </row>
        <row r="6615">
          <cell r="J6615">
            <v>22389776</v>
          </cell>
          <cell r="O6615">
            <v>22389776</v>
          </cell>
          <cell r="P6615">
            <v>22389776</v>
          </cell>
          <cell r="Q6615">
            <v>22389776</v>
          </cell>
        </row>
        <row r="6616">
          <cell r="J6616">
            <v>22389776</v>
          </cell>
          <cell r="O6616">
            <v>22389776</v>
          </cell>
          <cell r="P6616">
            <v>22389776</v>
          </cell>
          <cell r="Q6616">
            <v>22389776</v>
          </cell>
        </row>
        <row r="6617">
          <cell r="J6617">
            <v>22389776</v>
          </cell>
          <cell r="O6617">
            <v>22389776</v>
          </cell>
          <cell r="P6617">
            <v>22389776</v>
          </cell>
          <cell r="Q6617">
            <v>22389776</v>
          </cell>
        </row>
        <row r="6618">
          <cell r="J6618">
            <v>22389776</v>
          </cell>
          <cell r="O6618">
            <v>22389776</v>
          </cell>
          <cell r="P6618">
            <v>22389776</v>
          </cell>
          <cell r="Q6618">
            <v>22389776</v>
          </cell>
        </row>
        <row r="6619">
          <cell r="J6619">
            <v>22389776</v>
          </cell>
          <cell r="O6619">
            <v>22389776</v>
          </cell>
          <cell r="P6619">
            <v>22389776</v>
          </cell>
          <cell r="Q6619">
            <v>22389776</v>
          </cell>
        </row>
        <row r="6620">
          <cell r="J6620">
            <v>22389776</v>
          </cell>
          <cell r="O6620">
            <v>22389776</v>
          </cell>
          <cell r="P6620">
            <v>22389776</v>
          </cell>
          <cell r="Q6620">
            <v>22389776</v>
          </cell>
        </row>
        <row r="6621">
          <cell r="J6621">
            <v>22389776</v>
          </cell>
          <cell r="O6621">
            <v>22389776</v>
          </cell>
          <cell r="P6621">
            <v>22389776</v>
          </cell>
          <cell r="Q6621">
            <v>22389776</v>
          </cell>
        </row>
        <row r="6622">
          <cell r="J6622">
            <v>22389776</v>
          </cell>
          <cell r="O6622">
            <v>22389776</v>
          </cell>
          <cell r="P6622">
            <v>22389776</v>
          </cell>
          <cell r="Q6622">
            <v>22389776</v>
          </cell>
        </row>
        <row r="6623">
          <cell r="J6623">
            <v>22389776</v>
          </cell>
          <cell r="O6623">
            <v>22389776</v>
          </cell>
          <cell r="P6623">
            <v>22389776</v>
          </cell>
          <cell r="Q6623">
            <v>22389776</v>
          </cell>
        </row>
        <row r="6624">
          <cell r="J6624">
            <v>22389776</v>
          </cell>
          <cell r="O6624">
            <v>22389776</v>
          </cell>
          <cell r="P6624">
            <v>22389776</v>
          </cell>
          <cell r="Q6624">
            <v>22389776</v>
          </cell>
        </row>
        <row r="6625">
          <cell r="J6625">
            <v>22389776</v>
          </cell>
          <cell r="O6625">
            <v>22389776</v>
          </cell>
          <cell r="P6625">
            <v>22389776</v>
          </cell>
          <cell r="Q6625">
            <v>22389776</v>
          </cell>
        </row>
        <row r="6626">
          <cell r="J6626">
            <v>22389776</v>
          </cell>
          <cell r="O6626">
            <v>22389776</v>
          </cell>
          <cell r="P6626">
            <v>22389776</v>
          </cell>
          <cell r="Q6626">
            <v>22389776</v>
          </cell>
        </row>
        <row r="6627">
          <cell r="J6627">
            <v>22389776</v>
          </cell>
          <cell r="O6627">
            <v>22389776</v>
          </cell>
          <cell r="P6627">
            <v>22389776</v>
          </cell>
          <cell r="Q6627">
            <v>22389776</v>
          </cell>
        </row>
        <row r="6628">
          <cell r="J6628">
            <v>22389776</v>
          </cell>
          <cell r="O6628">
            <v>22389776</v>
          </cell>
          <cell r="P6628">
            <v>22389776</v>
          </cell>
          <cell r="Q6628">
            <v>22389776</v>
          </cell>
        </row>
        <row r="6629">
          <cell r="J6629">
            <v>22389776</v>
          </cell>
          <cell r="O6629">
            <v>22389776</v>
          </cell>
          <cell r="P6629">
            <v>22389776</v>
          </cell>
          <cell r="Q6629">
            <v>22389776</v>
          </cell>
        </row>
        <row r="6630">
          <cell r="J6630">
            <v>22389776</v>
          </cell>
          <cell r="O6630">
            <v>22389776</v>
          </cell>
          <cell r="P6630">
            <v>22389776</v>
          </cell>
          <cell r="Q6630">
            <v>22389776</v>
          </cell>
        </row>
        <row r="6631">
          <cell r="J6631">
            <v>22389776</v>
          </cell>
          <cell r="O6631">
            <v>22389776</v>
          </cell>
          <cell r="P6631">
            <v>22389776</v>
          </cell>
          <cell r="Q6631">
            <v>22389776</v>
          </cell>
        </row>
        <row r="6632">
          <cell r="J6632">
            <v>22389776</v>
          </cell>
          <cell r="O6632">
            <v>22389776</v>
          </cell>
          <cell r="P6632">
            <v>22389776</v>
          </cell>
          <cell r="Q6632">
            <v>22389776</v>
          </cell>
        </row>
        <row r="6633">
          <cell r="J6633">
            <v>22389776</v>
          </cell>
          <cell r="O6633">
            <v>22389776</v>
          </cell>
          <cell r="P6633">
            <v>22389776</v>
          </cell>
          <cell r="Q6633">
            <v>22389776</v>
          </cell>
        </row>
        <row r="6634">
          <cell r="J6634">
            <v>22389776</v>
          </cell>
          <cell r="O6634">
            <v>22389776</v>
          </cell>
          <cell r="P6634">
            <v>22389776</v>
          </cell>
          <cell r="Q6634">
            <v>22389776</v>
          </cell>
        </row>
        <row r="6635">
          <cell r="J6635">
            <v>22389776</v>
          </cell>
          <cell r="O6635">
            <v>22389776</v>
          </cell>
          <cell r="P6635">
            <v>22389776</v>
          </cell>
          <cell r="Q6635">
            <v>22389776</v>
          </cell>
        </row>
        <row r="6636">
          <cell r="J6636">
            <v>22389776</v>
          </cell>
          <cell r="O6636">
            <v>22389776</v>
          </cell>
          <cell r="P6636">
            <v>22389776</v>
          </cell>
          <cell r="Q6636">
            <v>22389776</v>
          </cell>
        </row>
        <row r="6637">
          <cell r="J6637">
            <v>22389776</v>
          </cell>
          <cell r="O6637">
            <v>22389776</v>
          </cell>
          <cell r="P6637">
            <v>22389776</v>
          </cell>
          <cell r="Q6637">
            <v>22389776</v>
          </cell>
        </row>
        <row r="6638">
          <cell r="J6638">
            <v>22389776</v>
          </cell>
          <cell r="O6638">
            <v>22389776</v>
          </cell>
          <cell r="P6638">
            <v>22389776</v>
          </cell>
          <cell r="Q6638">
            <v>22389776</v>
          </cell>
        </row>
        <row r="6639">
          <cell r="J6639">
            <v>22389776</v>
          </cell>
          <cell r="O6639">
            <v>22389776</v>
          </cell>
          <cell r="P6639">
            <v>22389776</v>
          </cell>
          <cell r="Q6639">
            <v>22389776</v>
          </cell>
        </row>
        <row r="6640">
          <cell r="J6640">
            <v>22389776</v>
          </cell>
          <cell r="O6640">
            <v>22389776</v>
          </cell>
          <cell r="P6640">
            <v>22389776</v>
          </cell>
          <cell r="Q6640">
            <v>22389776</v>
          </cell>
        </row>
        <row r="6641">
          <cell r="J6641">
            <v>22389776</v>
          </cell>
          <cell r="O6641">
            <v>22389776</v>
          </cell>
          <cell r="P6641">
            <v>22389776</v>
          </cell>
          <cell r="Q6641">
            <v>22389776</v>
          </cell>
        </row>
        <row r="6642">
          <cell r="J6642">
            <v>22389776</v>
          </cell>
          <cell r="O6642">
            <v>22389776</v>
          </cell>
          <cell r="P6642">
            <v>22389776</v>
          </cell>
          <cell r="Q6642">
            <v>22389776</v>
          </cell>
        </row>
        <row r="6643">
          <cell r="J6643">
            <v>22389776</v>
          </cell>
          <cell r="O6643">
            <v>22389776</v>
          </cell>
          <cell r="P6643">
            <v>22389776</v>
          </cell>
          <cell r="Q6643">
            <v>22389776</v>
          </cell>
        </row>
        <row r="6644">
          <cell r="J6644">
            <v>22389776</v>
          </cell>
          <cell r="O6644">
            <v>22389776</v>
          </cell>
          <cell r="P6644">
            <v>22389776</v>
          </cell>
          <cell r="Q6644">
            <v>22389776</v>
          </cell>
        </row>
        <row r="6645">
          <cell r="J6645">
            <v>22389776</v>
          </cell>
          <cell r="O6645">
            <v>22389776</v>
          </cell>
          <cell r="P6645">
            <v>22389776</v>
          </cell>
          <cell r="Q6645">
            <v>22389776</v>
          </cell>
        </row>
        <row r="6646">
          <cell r="J6646">
            <v>22389776</v>
          </cell>
          <cell r="O6646">
            <v>22389776</v>
          </cell>
          <cell r="P6646">
            <v>22389776</v>
          </cell>
          <cell r="Q6646">
            <v>22389776</v>
          </cell>
        </row>
        <row r="6647">
          <cell r="J6647">
            <v>22389776</v>
          </cell>
          <cell r="O6647">
            <v>22389776</v>
          </cell>
          <cell r="P6647">
            <v>22389776</v>
          </cell>
          <cell r="Q6647">
            <v>22389776</v>
          </cell>
        </row>
        <row r="6648">
          <cell r="J6648">
            <v>22389776</v>
          </cell>
          <cell r="O6648">
            <v>22389776</v>
          </cell>
          <cell r="P6648">
            <v>22389776</v>
          </cell>
          <cell r="Q6648">
            <v>22389776</v>
          </cell>
        </row>
        <row r="6649">
          <cell r="J6649">
            <v>22389776</v>
          </cell>
          <cell r="O6649">
            <v>22389776</v>
          </cell>
          <cell r="P6649">
            <v>22389776</v>
          </cell>
          <cell r="Q6649">
            <v>22389776</v>
          </cell>
        </row>
        <row r="6650">
          <cell r="J6650">
            <v>22389776</v>
          </cell>
          <cell r="O6650">
            <v>22389776</v>
          </cell>
          <cell r="P6650">
            <v>22389776</v>
          </cell>
          <cell r="Q6650">
            <v>22389776</v>
          </cell>
        </row>
        <row r="6651">
          <cell r="J6651">
            <v>22389776</v>
          </cell>
          <cell r="O6651">
            <v>22389776</v>
          </cell>
          <cell r="P6651">
            <v>22389776</v>
          </cell>
          <cell r="Q6651">
            <v>22389776</v>
          </cell>
        </row>
        <row r="6652">
          <cell r="J6652">
            <v>22389776</v>
          </cell>
          <cell r="O6652">
            <v>22389776</v>
          </cell>
          <cell r="P6652">
            <v>22389776</v>
          </cell>
          <cell r="Q6652">
            <v>22389776</v>
          </cell>
        </row>
        <row r="6653">
          <cell r="J6653">
            <v>22389776</v>
          </cell>
          <cell r="O6653">
            <v>22389776</v>
          </cell>
          <cell r="P6653">
            <v>22389776</v>
          </cell>
          <cell r="Q6653">
            <v>22389776</v>
          </cell>
        </row>
        <row r="6654">
          <cell r="J6654">
            <v>22389776</v>
          </cell>
          <cell r="O6654">
            <v>22389776</v>
          </cell>
          <cell r="P6654">
            <v>22389776</v>
          </cell>
          <cell r="Q6654">
            <v>22389776</v>
          </cell>
        </row>
        <row r="6655">
          <cell r="J6655">
            <v>22389776</v>
          </cell>
          <cell r="O6655">
            <v>22389776</v>
          </cell>
          <cell r="P6655">
            <v>22389776</v>
          </cell>
          <cell r="Q6655">
            <v>22389776</v>
          </cell>
        </row>
        <row r="6656">
          <cell r="J6656">
            <v>22389776</v>
          </cell>
          <cell r="O6656">
            <v>22389776</v>
          </cell>
          <cell r="P6656">
            <v>22389776</v>
          </cell>
          <cell r="Q6656">
            <v>22389776</v>
          </cell>
        </row>
        <row r="6657">
          <cell r="J6657">
            <v>22389776</v>
          </cell>
          <cell r="O6657">
            <v>22389776</v>
          </cell>
          <cell r="P6657">
            <v>22389776</v>
          </cell>
          <cell r="Q6657">
            <v>22389776</v>
          </cell>
        </row>
        <row r="6658">
          <cell r="J6658">
            <v>22389776</v>
          </cell>
          <cell r="O6658">
            <v>22389776</v>
          </cell>
          <cell r="P6658">
            <v>22389776</v>
          </cell>
          <cell r="Q6658">
            <v>22389776</v>
          </cell>
        </row>
        <row r="6659">
          <cell r="J6659">
            <v>22389776</v>
          </cell>
          <cell r="O6659">
            <v>22389776</v>
          </cell>
          <cell r="P6659">
            <v>22389776</v>
          </cell>
          <cell r="Q6659">
            <v>22389776</v>
          </cell>
        </row>
        <row r="6660">
          <cell r="J6660">
            <v>22389776</v>
          </cell>
          <cell r="O6660">
            <v>22389776</v>
          </cell>
          <cell r="P6660">
            <v>22389776</v>
          </cell>
          <cell r="Q6660">
            <v>22389776</v>
          </cell>
        </row>
        <row r="6661">
          <cell r="J6661">
            <v>22389776</v>
          </cell>
          <cell r="O6661">
            <v>22389776</v>
          </cell>
          <cell r="P6661">
            <v>22389776</v>
          </cell>
          <cell r="Q6661">
            <v>22389776</v>
          </cell>
        </row>
        <row r="6662">
          <cell r="J6662">
            <v>22389776</v>
          </cell>
          <cell r="O6662">
            <v>22389776</v>
          </cell>
          <cell r="P6662">
            <v>22389776</v>
          </cell>
          <cell r="Q6662">
            <v>22389776</v>
          </cell>
        </row>
        <row r="6663">
          <cell r="J6663">
            <v>22389776</v>
          </cell>
          <cell r="O6663">
            <v>22389776</v>
          </cell>
          <cell r="P6663">
            <v>22389776</v>
          </cell>
          <cell r="Q6663">
            <v>22389776</v>
          </cell>
        </row>
        <row r="6664">
          <cell r="J6664">
            <v>22389776</v>
          </cell>
          <cell r="O6664">
            <v>22389776</v>
          </cell>
          <cell r="P6664">
            <v>22389776</v>
          </cell>
          <cell r="Q6664">
            <v>22389776</v>
          </cell>
        </row>
        <row r="6665">
          <cell r="J6665">
            <v>22389776</v>
          </cell>
          <cell r="O6665">
            <v>22389776</v>
          </cell>
          <cell r="P6665">
            <v>22389776</v>
          </cell>
          <cell r="Q6665">
            <v>22389776</v>
          </cell>
        </row>
        <row r="6666">
          <cell r="J6666">
            <v>22389776</v>
          </cell>
          <cell r="O6666">
            <v>22389776</v>
          </cell>
          <cell r="P6666">
            <v>22389776</v>
          </cell>
          <cell r="Q6666">
            <v>22389776</v>
          </cell>
        </row>
        <row r="6667">
          <cell r="J6667">
            <v>22389776</v>
          </cell>
          <cell r="O6667">
            <v>22389776</v>
          </cell>
          <cell r="P6667">
            <v>22389776</v>
          </cell>
          <cell r="Q6667">
            <v>22389776</v>
          </cell>
        </row>
        <row r="6668">
          <cell r="J6668">
            <v>22389776</v>
          </cell>
          <cell r="O6668">
            <v>22389776</v>
          </cell>
          <cell r="P6668">
            <v>22389776</v>
          </cell>
          <cell r="Q6668">
            <v>22389776</v>
          </cell>
        </row>
        <row r="6669">
          <cell r="J6669">
            <v>22389776</v>
          </cell>
          <cell r="O6669">
            <v>22389776</v>
          </cell>
          <cell r="P6669">
            <v>22389776</v>
          </cell>
          <cell r="Q6669">
            <v>22389776</v>
          </cell>
        </row>
        <row r="6670">
          <cell r="J6670">
            <v>22389776</v>
          </cell>
          <cell r="O6670">
            <v>22389776</v>
          </cell>
          <cell r="P6670">
            <v>22389776</v>
          </cell>
          <cell r="Q6670">
            <v>22389776</v>
          </cell>
        </row>
        <row r="6671">
          <cell r="J6671">
            <v>22389776</v>
          </cell>
          <cell r="O6671">
            <v>22389776</v>
          </cell>
          <cell r="P6671">
            <v>22389776</v>
          </cell>
          <cell r="Q6671">
            <v>22389776</v>
          </cell>
        </row>
        <row r="6672">
          <cell r="J6672">
            <v>22389776</v>
          </cell>
          <cell r="O6672">
            <v>22389776</v>
          </cell>
          <cell r="P6672">
            <v>22389776</v>
          </cell>
          <cell r="Q6672">
            <v>22389776</v>
          </cell>
        </row>
        <row r="6673">
          <cell r="J6673">
            <v>22389776</v>
          </cell>
          <cell r="O6673">
            <v>22389776</v>
          </cell>
          <cell r="P6673">
            <v>22389776</v>
          </cell>
          <cell r="Q6673">
            <v>22389776</v>
          </cell>
        </row>
        <row r="6674">
          <cell r="J6674">
            <v>22389776</v>
          </cell>
          <cell r="O6674">
            <v>22389776</v>
          </cell>
          <cell r="P6674">
            <v>22389776</v>
          </cell>
          <cell r="Q6674">
            <v>22389776</v>
          </cell>
        </row>
        <row r="6675">
          <cell r="J6675">
            <v>22389776</v>
          </cell>
          <cell r="O6675">
            <v>22389776</v>
          </cell>
          <cell r="P6675">
            <v>22389776</v>
          </cell>
          <cell r="Q6675">
            <v>22389776</v>
          </cell>
        </row>
        <row r="6676">
          <cell r="J6676">
            <v>22389776</v>
          </cell>
          <cell r="O6676">
            <v>22389776</v>
          </cell>
          <cell r="P6676">
            <v>22389776</v>
          </cell>
          <cell r="Q6676">
            <v>22389776</v>
          </cell>
        </row>
        <row r="6677">
          <cell r="J6677">
            <v>22389776</v>
          </cell>
          <cell r="O6677">
            <v>22389776</v>
          </cell>
          <cell r="P6677">
            <v>22389776</v>
          </cell>
          <cell r="Q6677">
            <v>22389776</v>
          </cell>
        </row>
        <row r="6678">
          <cell r="J6678">
            <v>22389776</v>
          </cell>
          <cell r="O6678">
            <v>22389776</v>
          </cell>
          <cell r="P6678">
            <v>22389776</v>
          </cell>
          <cell r="Q6678">
            <v>22389776</v>
          </cell>
        </row>
        <row r="6679">
          <cell r="J6679">
            <v>22389776</v>
          </cell>
          <cell r="O6679">
            <v>22389776</v>
          </cell>
          <cell r="P6679">
            <v>22389776</v>
          </cell>
          <cell r="Q6679">
            <v>22389776</v>
          </cell>
        </row>
        <row r="6680">
          <cell r="J6680">
            <v>22389776</v>
          </cell>
          <cell r="O6680">
            <v>22389776</v>
          </cell>
          <cell r="P6680">
            <v>22389776</v>
          </cell>
          <cell r="Q6680">
            <v>22389776</v>
          </cell>
        </row>
        <row r="6681">
          <cell r="J6681">
            <v>22389776</v>
          </cell>
          <cell r="O6681">
            <v>22389776</v>
          </cell>
          <cell r="P6681">
            <v>22389776</v>
          </cell>
          <cell r="Q6681">
            <v>22389776</v>
          </cell>
        </row>
        <row r="6682">
          <cell r="J6682">
            <v>22389776</v>
          </cell>
          <cell r="O6682">
            <v>22389776</v>
          </cell>
          <cell r="P6682">
            <v>22389776</v>
          </cell>
          <cell r="Q6682">
            <v>22389776</v>
          </cell>
        </row>
        <row r="6683">
          <cell r="J6683">
            <v>22389776</v>
          </cell>
          <cell r="O6683">
            <v>22389776</v>
          </cell>
          <cell r="P6683">
            <v>22389776</v>
          </cell>
          <cell r="Q6683">
            <v>22389776</v>
          </cell>
        </row>
        <row r="6684">
          <cell r="J6684">
            <v>22389776</v>
          </cell>
          <cell r="O6684">
            <v>22389776</v>
          </cell>
          <cell r="P6684">
            <v>22389776</v>
          </cell>
          <cell r="Q6684">
            <v>22389776</v>
          </cell>
        </row>
        <row r="6685">
          <cell r="J6685">
            <v>22389776</v>
          </cell>
          <cell r="O6685">
            <v>22389776</v>
          </cell>
          <cell r="P6685">
            <v>22389776</v>
          </cell>
          <cell r="Q6685">
            <v>22389776</v>
          </cell>
        </row>
        <row r="6686">
          <cell r="J6686">
            <v>22389776</v>
          </cell>
          <cell r="O6686">
            <v>22389776</v>
          </cell>
          <cell r="P6686">
            <v>22389776</v>
          </cell>
          <cell r="Q6686">
            <v>22389776</v>
          </cell>
        </row>
        <row r="6687">
          <cell r="J6687">
            <v>22389776</v>
          </cell>
          <cell r="O6687">
            <v>22389776</v>
          </cell>
          <cell r="P6687">
            <v>22389776</v>
          </cell>
          <cell r="Q6687">
            <v>22389776</v>
          </cell>
        </row>
        <row r="6688">
          <cell r="J6688">
            <v>22389776</v>
          </cell>
          <cell r="O6688">
            <v>22389776</v>
          </cell>
          <cell r="P6688">
            <v>22389776</v>
          </cell>
          <cell r="Q6688">
            <v>22389776</v>
          </cell>
        </row>
        <row r="6689">
          <cell r="J6689">
            <v>22389776</v>
          </cell>
          <cell r="O6689">
            <v>22389776</v>
          </cell>
          <cell r="P6689">
            <v>22389776</v>
          </cell>
          <cell r="Q6689">
            <v>22389776</v>
          </cell>
        </row>
        <row r="6690">
          <cell r="J6690">
            <v>22389776</v>
          </cell>
          <cell r="O6690">
            <v>22389776</v>
          </cell>
          <cell r="P6690">
            <v>22389776</v>
          </cell>
          <cell r="Q6690">
            <v>22389776</v>
          </cell>
        </row>
        <row r="6691">
          <cell r="J6691">
            <v>22389776</v>
          </cell>
          <cell r="O6691">
            <v>22389776</v>
          </cell>
          <cell r="P6691">
            <v>22389776</v>
          </cell>
          <cell r="Q6691">
            <v>22389776</v>
          </cell>
        </row>
        <row r="6692">
          <cell r="J6692">
            <v>22389776</v>
          </cell>
          <cell r="O6692">
            <v>22389776</v>
          </cell>
          <cell r="P6692">
            <v>22389776</v>
          </cell>
          <cell r="Q6692">
            <v>22389776</v>
          </cell>
        </row>
        <row r="6693">
          <cell r="J6693">
            <v>22389776</v>
          </cell>
          <cell r="O6693">
            <v>22389776</v>
          </cell>
          <cell r="P6693">
            <v>22389776</v>
          </cell>
          <cell r="Q6693">
            <v>22389776</v>
          </cell>
        </row>
        <row r="6694">
          <cell r="J6694">
            <v>22389776</v>
          </cell>
          <cell r="O6694">
            <v>22389776</v>
          </cell>
          <cell r="P6694">
            <v>22389776</v>
          </cell>
          <cell r="Q6694">
            <v>22389776</v>
          </cell>
        </row>
        <row r="6695">
          <cell r="J6695">
            <v>22389776</v>
          </cell>
          <cell r="O6695">
            <v>22389776</v>
          </cell>
          <cell r="P6695">
            <v>22389776</v>
          </cell>
          <cell r="Q6695">
            <v>22389776</v>
          </cell>
        </row>
        <row r="6696">
          <cell r="J6696">
            <v>22389776</v>
          </cell>
          <cell r="O6696">
            <v>22389776</v>
          </cell>
          <cell r="P6696">
            <v>22389776</v>
          </cell>
          <cell r="Q6696">
            <v>22389776</v>
          </cell>
        </row>
        <row r="6697">
          <cell r="J6697">
            <v>22389776</v>
          </cell>
          <cell r="O6697">
            <v>22389776</v>
          </cell>
          <cell r="P6697">
            <v>22389776</v>
          </cell>
          <cell r="Q6697">
            <v>22389776</v>
          </cell>
        </row>
        <row r="6698">
          <cell r="J6698">
            <v>22389776</v>
          </cell>
          <cell r="O6698">
            <v>22389776</v>
          </cell>
          <cell r="P6698">
            <v>22389776</v>
          </cell>
          <cell r="Q6698">
            <v>22389776</v>
          </cell>
        </row>
        <row r="6699">
          <cell r="J6699">
            <v>22389776</v>
          </cell>
          <cell r="O6699">
            <v>22389776</v>
          </cell>
          <cell r="P6699">
            <v>22389776</v>
          </cell>
          <cell r="Q6699">
            <v>22389776</v>
          </cell>
        </row>
        <row r="6700">
          <cell r="J6700">
            <v>22389776</v>
          </cell>
          <cell r="O6700">
            <v>22389776</v>
          </cell>
          <cell r="P6700">
            <v>22389776</v>
          </cell>
          <cell r="Q6700">
            <v>22389776</v>
          </cell>
        </row>
        <row r="6701">
          <cell r="J6701">
            <v>22389776</v>
          </cell>
          <cell r="O6701">
            <v>22389776</v>
          </cell>
          <cell r="P6701">
            <v>22389776</v>
          </cell>
          <cell r="Q6701">
            <v>22389776</v>
          </cell>
        </row>
        <row r="6702">
          <cell r="J6702">
            <v>22389776</v>
          </cell>
          <cell r="O6702">
            <v>22389776</v>
          </cell>
          <cell r="P6702">
            <v>22389776</v>
          </cell>
          <cell r="Q6702">
            <v>22389776</v>
          </cell>
        </row>
        <row r="6703">
          <cell r="J6703">
            <v>22389776</v>
          </cell>
          <cell r="O6703">
            <v>22389776</v>
          </cell>
          <cell r="P6703">
            <v>22389776</v>
          </cell>
          <cell r="Q6703">
            <v>22389776</v>
          </cell>
        </row>
        <row r="6704">
          <cell r="J6704">
            <v>22389776</v>
          </cell>
          <cell r="O6704">
            <v>22389776</v>
          </cell>
          <cell r="P6704">
            <v>22389776</v>
          </cell>
          <cell r="Q6704">
            <v>22389776</v>
          </cell>
        </row>
        <row r="6705">
          <cell r="J6705">
            <v>22389776</v>
          </cell>
          <cell r="O6705">
            <v>22389776</v>
          </cell>
          <cell r="P6705">
            <v>22389776</v>
          </cell>
          <cell r="Q6705">
            <v>22389776</v>
          </cell>
        </row>
        <row r="6706">
          <cell r="J6706">
            <v>22389776</v>
          </cell>
          <cell r="O6706">
            <v>22389776</v>
          </cell>
          <cell r="P6706">
            <v>22389776</v>
          </cell>
          <cell r="Q6706">
            <v>22389776</v>
          </cell>
        </row>
        <row r="6707">
          <cell r="J6707">
            <v>22389776</v>
          </cell>
          <cell r="O6707">
            <v>22389776</v>
          </cell>
          <cell r="P6707">
            <v>22389776</v>
          </cell>
          <cell r="Q6707">
            <v>22389776</v>
          </cell>
        </row>
        <row r="6708">
          <cell r="J6708">
            <v>22389776</v>
          </cell>
          <cell r="O6708">
            <v>22389776</v>
          </cell>
          <cell r="P6708">
            <v>22389776</v>
          </cell>
          <cell r="Q6708">
            <v>22389776</v>
          </cell>
        </row>
        <row r="6709">
          <cell r="J6709">
            <v>22389776</v>
          </cell>
          <cell r="O6709">
            <v>22389776</v>
          </cell>
          <cell r="P6709">
            <v>22389776</v>
          </cell>
          <cell r="Q6709">
            <v>22389776</v>
          </cell>
        </row>
        <row r="6710">
          <cell r="J6710">
            <v>22389776</v>
          </cell>
          <cell r="O6710">
            <v>22389776</v>
          </cell>
          <cell r="P6710">
            <v>22389776</v>
          </cell>
          <cell r="Q6710">
            <v>22389776</v>
          </cell>
        </row>
        <row r="6711">
          <cell r="J6711">
            <v>22389776</v>
          </cell>
          <cell r="O6711">
            <v>22389776</v>
          </cell>
          <cell r="P6711">
            <v>22389776</v>
          </cell>
          <cell r="Q6711">
            <v>22389776</v>
          </cell>
        </row>
        <row r="6712">
          <cell r="J6712">
            <v>22389776</v>
          </cell>
          <cell r="O6712">
            <v>22389776</v>
          </cell>
          <cell r="P6712">
            <v>22389776</v>
          </cell>
          <cell r="Q6712">
            <v>22389776</v>
          </cell>
        </row>
        <row r="6713">
          <cell r="J6713">
            <v>22389776</v>
          </cell>
          <cell r="O6713">
            <v>22389776</v>
          </cell>
          <cell r="P6713">
            <v>22389776</v>
          </cell>
          <cell r="Q6713">
            <v>22389776</v>
          </cell>
        </row>
        <row r="6714">
          <cell r="J6714">
            <v>22389776</v>
          </cell>
          <cell r="O6714">
            <v>22389776</v>
          </cell>
          <cell r="P6714">
            <v>22389776</v>
          </cell>
          <cell r="Q6714">
            <v>22389776</v>
          </cell>
        </row>
        <row r="6715">
          <cell r="J6715">
            <v>22389776</v>
          </cell>
          <cell r="O6715">
            <v>22389776</v>
          </cell>
          <cell r="P6715">
            <v>22389776</v>
          </cell>
          <cell r="Q6715">
            <v>22389776</v>
          </cell>
        </row>
        <row r="6716">
          <cell r="J6716">
            <v>22389776</v>
          </cell>
          <cell r="O6716">
            <v>22389776</v>
          </cell>
          <cell r="P6716">
            <v>22389776</v>
          </cell>
          <cell r="Q6716">
            <v>22389776</v>
          </cell>
        </row>
        <row r="6717">
          <cell r="J6717">
            <v>22389776</v>
          </cell>
          <cell r="O6717">
            <v>22389776</v>
          </cell>
          <cell r="P6717">
            <v>22389776</v>
          </cell>
          <cell r="Q6717">
            <v>22389776</v>
          </cell>
        </row>
        <row r="6718">
          <cell r="J6718">
            <v>22389776</v>
          </cell>
          <cell r="O6718">
            <v>22389776</v>
          </cell>
          <cell r="P6718">
            <v>22389776</v>
          </cell>
          <cell r="Q6718">
            <v>22389776</v>
          </cell>
        </row>
        <row r="6719">
          <cell r="J6719">
            <v>22389776</v>
          </cell>
          <cell r="O6719">
            <v>22389776</v>
          </cell>
          <cell r="P6719">
            <v>22389776</v>
          </cell>
          <cell r="Q6719">
            <v>22389776</v>
          </cell>
        </row>
        <row r="6720">
          <cell r="J6720">
            <v>22389776</v>
          </cell>
          <cell r="O6720">
            <v>22389776</v>
          </cell>
          <cell r="P6720">
            <v>22389776</v>
          </cell>
          <cell r="Q6720">
            <v>22389776</v>
          </cell>
        </row>
        <row r="6721">
          <cell r="J6721">
            <v>22389776</v>
          </cell>
          <cell r="O6721">
            <v>22389776</v>
          </cell>
          <cell r="P6721">
            <v>22389776</v>
          </cell>
          <cell r="Q6721">
            <v>22389776</v>
          </cell>
        </row>
        <row r="6722">
          <cell r="J6722">
            <v>22389776</v>
          </cell>
          <cell r="O6722">
            <v>22389776</v>
          </cell>
          <cell r="P6722">
            <v>22389776</v>
          </cell>
          <cell r="Q6722">
            <v>22389776</v>
          </cell>
        </row>
        <row r="6723">
          <cell r="J6723">
            <v>22389776</v>
          </cell>
          <cell r="O6723">
            <v>22389776</v>
          </cell>
          <cell r="P6723">
            <v>22389776</v>
          </cell>
          <cell r="Q6723">
            <v>22389776</v>
          </cell>
        </row>
        <row r="6724">
          <cell r="J6724">
            <v>22389776</v>
          </cell>
          <cell r="O6724">
            <v>22389776</v>
          </cell>
          <cell r="P6724">
            <v>22389776</v>
          </cell>
          <cell r="Q6724">
            <v>22389776</v>
          </cell>
        </row>
        <row r="6725">
          <cell r="J6725">
            <v>22389776</v>
          </cell>
          <cell r="O6725">
            <v>22389776</v>
          </cell>
          <cell r="P6725">
            <v>22389776</v>
          </cell>
          <cell r="Q6725">
            <v>22389776</v>
          </cell>
        </row>
        <row r="6726">
          <cell r="J6726">
            <v>22389776</v>
          </cell>
          <cell r="O6726">
            <v>22389776</v>
          </cell>
          <cell r="P6726">
            <v>22389776</v>
          </cell>
          <cell r="Q6726">
            <v>22389776</v>
          </cell>
        </row>
        <row r="6727">
          <cell r="J6727">
            <v>22389776</v>
          </cell>
          <cell r="O6727">
            <v>22389776</v>
          </cell>
          <cell r="P6727">
            <v>22389776</v>
          </cell>
          <cell r="Q6727">
            <v>22389776</v>
          </cell>
        </row>
        <row r="6728">
          <cell r="J6728">
            <v>22389776</v>
          </cell>
          <cell r="O6728">
            <v>22389776</v>
          </cell>
          <cell r="P6728">
            <v>22389776</v>
          </cell>
          <cell r="Q6728">
            <v>22389776</v>
          </cell>
        </row>
        <row r="6729">
          <cell r="J6729">
            <v>22389776</v>
          </cell>
          <cell r="O6729">
            <v>22389776</v>
          </cell>
          <cell r="P6729">
            <v>22389776</v>
          </cell>
          <cell r="Q6729">
            <v>22389776</v>
          </cell>
        </row>
        <row r="6730">
          <cell r="J6730">
            <v>22389776</v>
          </cell>
          <cell r="O6730">
            <v>22389776</v>
          </cell>
          <cell r="P6730">
            <v>22389776</v>
          </cell>
          <cell r="Q6730">
            <v>22389776</v>
          </cell>
        </row>
        <row r="6731">
          <cell r="J6731">
            <v>22389776</v>
          </cell>
          <cell r="O6731">
            <v>22389776</v>
          </cell>
          <cell r="P6731">
            <v>22389776</v>
          </cell>
          <cell r="Q6731">
            <v>22389776</v>
          </cell>
        </row>
        <row r="6732">
          <cell r="J6732">
            <v>22389776</v>
          </cell>
          <cell r="O6732">
            <v>22389776</v>
          </cell>
          <cell r="P6732">
            <v>22389776</v>
          </cell>
          <cell r="Q6732">
            <v>22389776</v>
          </cell>
        </row>
        <row r="6733">
          <cell r="J6733">
            <v>22389776</v>
          </cell>
          <cell r="O6733">
            <v>22389776</v>
          </cell>
          <cell r="P6733">
            <v>22389776</v>
          </cell>
          <cell r="Q6733">
            <v>22389776</v>
          </cell>
        </row>
        <row r="6734">
          <cell r="J6734">
            <v>22389776</v>
          </cell>
          <cell r="O6734">
            <v>22389776</v>
          </cell>
          <cell r="P6734">
            <v>22389776</v>
          </cell>
          <cell r="Q6734">
            <v>22389776</v>
          </cell>
        </row>
        <row r="6735">
          <cell r="J6735">
            <v>22389776</v>
          </cell>
          <cell r="O6735">
            <v>22389776</v>
          </cell>
          <cell r="P6735">
            <v>22389776</v>
          </cell>
          <cell r="Q6735">
            <v>22389776</v>
          </cell>
        </row>
        <row r="6736">
          <cell r="J6736">
            <v>22389776</v>
          </cell>
          <cell r="O6736">
            <v>22389776</v>
          </cell>
          <cell r="P6736">
            <v>22389776</v>
          </cell>
          <cell r="Q6736">
            <v>22389776</v>
          </cell>
        </row>
        <row r="6737">
          <cell r="J6737">
            <v>22389776</v>
          </cell>
          <cell r="O6737">
            <v>22389776</v>
          </cell>
          <cell r="P6737">
            <v>22389776</v>
          </cell>
          <cell r="Q6737">
            <v>22389776</v>
          </cell>
        </row>
        <row r="6738">
          <cell r="J6738">
            <v>22389776</v>
          </cell>
          <cell r="O6738">
            <v>22389776</v>
          </cell>
          <cell r="P6738">
            <v>22389776</v>
          </cell>
          <cell r="Q6738">
            <v>22389776</v>
          </cell>
        </row>
        <row r="6739">
          <cell r="J6739">
            <v>22389776</v>
          </cell>
          <cell r="O6739">
            <v>22389776</v>
          </cell>
          <cell r="P6739">
            <v>22389776</v>
          </cell>
          <cell r="Q6739">
            <v>22389776</v>
          </cell>
        </row>
        <row r="6740">
          <cell r="J6740">
            <v>22389776</v>
          </cell>
          <cell r="O6740">
            <v>22389776</v>
          </cell>
          <cell r="P6740">
            <v>22389776</v>
          </cell>
          <cell r="Q6740">
            <v>22389776</v>
          </cell>
        </row>
        <row r="6741">
          <cell r="J6741">
            <v>22389776</v>
          </cell>
          <cell r="O6741">
            <v>22389776</v>
          </cell>
          <cell r="P6741">
            <v>22389776</v>
          </cell>
          <cell r="Q6741">
            <v>22389776</v>
          </cell>
        </row>
        <row r="6742">
          <cell r="J6742">
            <v>22389776</v>
          </cell>
          <cell r="O6742">
            <v>22389776</v>
          </cell>
          <cell r="P6742">
            <v>22389776</v>
          </cell>
          <cell r="Q6742">
            <v>22389776</v>
          </cell>
        </row>
        <row r="6743">
          <cell r="J6743">
            <v>22389776</v>
          </cell>
          <cell r="O6743">
            <v>22389776</v>
          </cell>
          <cell r="P6743">
            <v>22389776</v>
          </cell>
          <cell r="Q6743">
            <v>22389776</v>
          </cell>
        </row>
        <row r="6744">
          <cell r="J6744">
            <v>22389776</v>
          </cell>
          <cell r="O6744">
            <v>22389776</v>
          </cell>
          <cell r="P6744">
            <v>22389776</v>
          </cell>
          <cell r="Q6744">
            <v>22389776</v>
          </cell>
        </row>
        <row r="6745">
          <cell r="J6745">
            <v>22389776</v>
          </cell>
          <cell r="O6745">
            <v>22389776</v>
          </cell>
          <cell r="P6745">
            <v>22389776</v>
          </cell>
          <cell r="Q6745">
            <v>22389776</v>
          </cell>
        </row>
        <row r="6746">
          <cell r="J6746">
            <v>22389776</v>
          </cell>
          <cell r="O6746">
            <v>22389776</v>
          </cell>
          <cell r="P6746">
            <v>22389776</v>
          </cell>
          <cell r="Q6746">
            <v>22389776</v>
          </cell>
        </row>
        <row r="6747">
          <cell r="J6747">
            <v>22389776</v>
          </cell>
          <cell r="O6747">
            <v>22389776</v>
          </cell>
          <cell r="P6747">
            <v>22389776</v>
          </cell>
          <cell r="Q6747">
            <v>22389776</v>
          </cell>
        </row>
        <row r="6748">
          <cell r="J6748">
            <v>22389776</v>
          </cell>
          <cell r="O6748">
            <v>22389776</v>
          </cell>
          <cell r="P6748">
            <v>22389776</v>
          </cell>
          <cell r="Q6748">
            <v>22389776</v>
          </cell>
        </row>
        <row r="6749">
          <cell r="J6749">
            <v>22389776</v>
          </cell>
          <cell r="O6749">
            <v>22389776</v>
          </cell>
          <cell r="P6749">
            <v>22389776</v>
          </cell>
          <cell r="Q6749">
            <v>22389776</v>
          </cell>
        </row>
        <row r="6750">
          <cell r="J6750">
            <v>22389776</v>
          </cell>
          <cell r="O6750">
            <v>22389776</v>
          </cell>
          <cell r="P6750">
            <v>22389776</v>
          </cell>
          <cell r="Q6750">
            <v>22389776</v>
          </cell>
        </row>
        <row r="6751">
          <cell r="J6751">
            <v>22389776</v>
          </cell>
          <cell r="O6751">
            <v>22389776</v>
          </cell>
          <cell r="P6751">
            <v>22389776</v>
          </cell>
          <cell r="Q6751">
            <v>22389776</v>
          </cell>
        </row>
        <row r="6752">
          <cell r="J6752">
            <v>22389776</v>
          </cell>
          <cell r="O6752">
            <v>22389776</v>
          </cell>
          <cell r="P6752">
            <v>22389776</v>
          </cell>
          <cell r="Q6752">
            <v>22389776</v>
          </cell>
        </row>
        <row r="6753">
          <cell r="J6753">
            <v>22389776</v>
          </cell>
          <cell r="O6753">
            <v>22389776</v>
          </cell>
          <cell r="P6753">
            <v>22389776</v>
          </cell>
          <cell r="Q6753">
            <v>22389776</v>
          </cell>
        </row>
        <row r="6754">
          <cell r="J6754">
            <v>22389776</v>
          </cell>
          <cell r="O6754">
            <v>22389776</v>
          </cell>
          <cell r="P6754">
            <v>22389776</v>
          </cell>
          <cell r="Q6754">
            <v>22389776</v>
          </cell>
        </row>
        <row r="6755">
          <cell r="J6755">
            <v>22389776</v>
          </cell>
          <cell r="O6755">
            <v>22389776</v>
          </cell>
          <cell r="P6755">
            <v>22389776</v>
          </cell>
          <cell r="Q6755">
            <v>22389776</v>
          </cell>
        </row>
        <row r="6756">
          <cell r="J6756">
            <v>22389776</v>
          </cell>
          <cell r="O6756">
            <v>22389776</v>
          </cell>
          <cell r="P6756">
            <v>22389776</v>
          </cell>
          <cell r="Q6756">
            <v>22389776</v>
          </cell>
        </row>
        <row r="6757">
          <cell r="J6757">
            <v>22389776</v>
          </cell>
          <cell r="O6757">
            <v>22389776</v>
          </cell>
          <cell r="P6757">
            <v>22389776</v>
          </cell>
          <cell r="Q6757">
            <v>22389776</v>
          </cell>
        </row>
        <row r="6758">
          <cell r="J6758">
            <v>22389776</v>
          </cell>
          <cell r="O6758">
            <v>22389776</v>
          </cell>
          <cell r="P6758">
            <v>22389776</v>
          </cell>
          <cell r="Q6758">
            <v>22389776</v>
          </cell>
        </row>
        <row r="6759">
          <cell r="J6759">
            <v>22389776</v>
          </cell>
          <cell r="O6759">
            <v>22389776</v>
          </cell>
          <cell r="P6759">
            <v>22389776</v>
          </cell>
          <cell r="Q6759">
            <v>22389776</v>
          </cell>
        </row>
        <row r="6760">
          <cell r="J6760">
            <v>22389776</v>
          </cell>
          <cell r="O6760">
            <v>22389776</v>
          </cell>
          <cell r="P6760">
            <v>22389776</v>
          </cell>
          <cell r="Q6760">
            <v>22389776</v>
          </cell>
        </row>
        <row r="6761">
          <cell r="J6761">
            <v>22389776</v>
          </cell>
          <cell r="O6761">
            <v>22389776</v>
          </cell>
          <cell r="P6761">
            <v>22389776</v>
          </cell>
          <cell r="Q6761">
            <v>22389776</v>
          </cell>
        </row>
        <row r="6762">
          <cell r="J6762">
            <v>22389776</v>
          </cell>
          <cell r="O6762">
            <v>22389776</v>
          </cell>
          <cell r="P6762">
            <v>22389776</v>
          </cell>
          <cell r="Q6762">
            <v>22389776</v>
          </cell>
        </row>
        <row r="6763">
          <cell r="J6763">
            <v>22389776</v>
          </cell>
          <cell r="O6763">
            <v>22389776</v>
          </cell>
          <cell r="P6763">
            <v>22389776</v>
          </cell>
          <cell r="Q6763">
            <v>22389776</v>
          </cell>
        </row>
        <row r="6764">
          <cell r="J6764">
            <v>22389776</v>
          </cell>
          <cell r="O6764">
            <v>22389776</v>
          </cell>
          <cell r="P6764">
            <v>22389776</v>
          </cell>
          <cell r="Q6764">
            <v>22389776</v>
          </cell>
        </row>
        <row r="6765">
          <cell r="J6765">
            <v>22389776</v>
          </cell>
          <cell r="O6765">
            <v>22389776</v>
          </cell>
          <cell r="P6765">
            <v>22389776</v>
          </cell>
          <cell r="Q6765">
            <v>22389776</v>
          </cell>
        </row>
        <row r="6766">
          <cell r="J6766">
            <v>22389776</v>
          </cell>
          <cell r="O6766">
            <v>22389776</v>
          </cell>
          <cell r="P6766">
            <v>22389776</v>
          </cell>
          <cell r="Q6766">
            <v>22389776</v>
          </cell>
        </row>
        <row r="6767">
          <cell r="J6767">
            <v>22389776</v>
          </cell>
          <cell r="O6767">
            <v>22389776</v>
          </cell>
          <cell r="P6767">
            <v>22389776</v>
          </cell>
          <cell r="Q6767">
            <v>22389776</v>
          </cell>
        </row>
        <row r="6768">
          <cell r="J6768">
            <v>22389776</v>
          </cell>
          <cell r="O6768">
            <v>22389776</v>
          </cell>
          <cell r="P6768">
            <v>22389776</v>
          </cell>
          <cell r="Q6768">
            <v>22389776</v>
          </cell>
        </row>
        <row r="6769">
          <cell r="J6769">
            <v>22389776</v>
          </cell>
          <cell r="O6769">
            <v>22389776</v>
          </cell>
          <cell r="P6769">
            <v>22389776</v>
          </cell>
          <cell r="Q6769">
            <v>22389776</v>
          </cell>
        </row>
        <row r="6770">
          <cell r="J6770">
            <v>22389776</v>
          </cell>
          <cell r="O6770">
            <v>22389776</v>
          </cell>
          <cell r="P6770">
            <v>22389776</v>
          </cell>
          <cell r="Q6770">
            <v>22389776</v>
          </cell>
        </row>
        <row r="6771">
          <cell r="J6771">
            <v>22389776</v>
          </cell>
          <cell r="O6771">
            <v>22389776</v>
          </cell>
          <cell r="P6771">
            <v>22389776</v>
          </cell>
          <cell r="Q6771">
            <v>22389776</v>
          </cell>
        </row>
        <row r="6772">
          <cell r="J6772">
            <v>22389776</v>
          </cell>
          <cell r="O6772">
            <v>22389776</v>
          </cell>
          <cell r="P6772">
            <v>22389776</v>
          </cell>
          <cell r="Q6772">
            <v>22389776</v>
          </cell>
        </row>
        <row r="6773">
          <cell r="J6773">
            <v>22389776</v>
          </cell>
          <cell r="O6773">
            <v>22389776</v>
          </cell>
          <cell r="P6773">
            <v>22389776</v>
          </cell>
          <cell r="Q6773">
            <v>22389776</v>
          </cell>
        </row>
        <row r="6774">
          <cell r="J6774">
            <v>22389776</v>
          </cell>
          <cell r="O6774">
            <v>22389776</v>
          </cell>
          <cell r="P6774">
            <v>22389776</v>
          </cell>
          <cell r="Q6774">
            <v>22389776</v>
          </cell>
        </row>
        <row r="6775">
          <cell r="J6775">
            <v>22389776</v>
          </cell>
          <cell r="O6775">
            <v>22389776</v>
          </cell>
          <cell r="P6775">
            <v>22389776</v>
          </cell>
          <cell r="Q6775">
            <v>22389776</v>
          </cell>
        </row>
        <row r="6776">
          <cell r="J6776">
            <v>22389776</v>
          </cell>
          <cell r="O6776">
            <v>22389776</v>
          </cell>
          <cell r="P6776">
            <v>22389776</v>
          </cell>
          <cell r="Q6776">
            <v>22389776</v>
          </cell>
        </row>
        <row r="6777">
          <cell r="J6777">
            <v>22389776</v>
          </cell>
          <cell r="O6777">
            <v>22389776</v>
          </cell>
          <cell r="P6777">
            <v>22389776</v>
          </cell>
          <cell r="Q6777">
            <v>22389776</v>
          </cell>
        </row>
        <row r="6778">
          <cell r="J6778">
            <v>22389776</v>
          </cell>
          <cell r="O6778">
            <v>22389776</v>
          </cell>
          <cell r="P6778">
            <v>22389776</v>
          </cell>
          <cell r="Q6778">
            <v>22389776</v>
          </cell>
        </row>
        <row r="6779">
          <cell r="J6779">
            <v>22389776</v>
          </cell>
          <cell r="O6779">
            <v>22389776</v>
          </cell>
          <cell r="P6779">
            <v>22389776</v>
          </cell>
          <cell r="Q6779">
            <v>22389776</v>
          </cell>
        </row>
        <row r="6780">
          <cell r="J6780">
            <v>22389776</v>
          </cell>
          <cell r="O6780">
            <v>22389776</v>
          </cell>
          <cell r="P6780">
            <v>22389776</v>
          </cell>
          <cell r="Q6780">
            <v>22389776</v>
          </cell>
        </row>
        <row r="6781">
          <cell r="J6781">
            <v>22389776</v>
          </cell>
          <cell r="O6781">
            <v>22389776</v>
          </cell>
          <cell r="P6781">
            <v>22389776</v>
          </cell>
          <cell r="Q6781">
            <v>22389776</v>
          </cell>
        </row>
        <row r="6782">
          <cell r="J6782">
            <v>22389776</v>
          </cell>
          <cell r="O6782">
            <v>22389776</v>
          </cell>
          <cell r="P6782">
            <v>22389776</v>
          </cell>
          <cell r="Q6782">
            <v>22389776</v>
          </cell>
        </row>
        <row r="6783">
          <cell r="J6783">
            <v>22389776</v>
          </cell>
          <cell r="O6783">
            <v>22389776</v>
          </cell>
          <cell r="P6783">
            <v>22389776</v>
          </cell>
          <cell r="Q6783">
            <v>22389776</v>
          </cell>
        </row>
        <row r="6784">
          <cell r="J6784">
            <v>22389776</v>
          </cell>
          <cell r="O6784">
            <v>22389776</v>
          </cell>
          <cell r="P6784">
            <v>22389776</v>
          </cell>
          <cell r="Q6784">
            <v>22389776</v>
          </cell>
        </row>
        <row r="6785">
          <cell r="J6785">
            <v>22389776</v>
          </cell>
          <cell r="O6785">
            <v>22389776</v>
          </cell>
          <cell r="P6785">
            <v>22389776</v>
          </cell>
          <cell r="Q6785">
            <v>22389776</v>
          </cell>
        </row>
        <row r="6786">
          <cell r="J6786">
            <v>22389776</v>
          </cell>
          <cell r="O6786">
            <v>22389776</v>
          </cell>
          <cell r="P6786">
            <v>22389776</v>
          </cell>
          <cell r="Q6786">
            <v>22389776</v>
          </cell>
        </row>
        <row r="6787">
          <cell r="J6787">
            <v>22389776</v>
          </cell>
          <cell r="O6787">
            <v>22389776</v>
          </cell>
          <cell r="P6787">
            <v>22389776</v>
          </cell>
          <cell r="Q6787">
            <v>22389776</v>
          </cell>
        </row>
        <row r="6788">
          <cell r="J6788">
            <v>22389776</v>
          </cell>
          <cell r="O6788">
            <v>22389776</v>
          </cell>
          <cell r="P6788">
            <v>22389776</v>
          </cell>
          <cell r="Q6788">
            <v>22389776</v>
          </cell>
        </row>
        <row r="6789">
          <cell r="J6789">
            <v>22389776</v>
          </cell>
          <cell r="O6789">
            <v>22389776</v>
          </cell>
          <cell r="P6789">
            <v>22389776</v>
          </cell>
          <cell r="Q6789">
            <v>22389776</v>
          </cell>
        </row>
        <row r="6790">
          <cell r="J6790">
            <v>22389776</v>
          </cell>
          <cell r="O6790">
            <v>22389776</v>
          </cell>
          <cell r="P6790">
            <v>22389776</v>
          </cell>
          <cell r="Q6790">
            <v>22389776</v>
          </cell>
        </row>
        <row r="6791">
          <cell r="J6791">
            <v>22389776</v>
          </cell>
          <cell r="O6791">
            <v>22389776</v>
          </cell>
          <cell r="P6791">
            <v>22389776</v>
          </cell>
          <cell r="Q6791">
            <v>22389776</v>
          </cell>
        </row>
        <row r="6792">
          <cell r="J6792">
            <v>22389776</v>
          </cell>
          <cell r="O6792">
            <v>22389776</v>
          </cell>
          <cell r="P6792">
            <v>22389776</v>
          </cell>
          <cell r="Q6792">
            <v>22389776</v>
          </cell>
        </row>
        <row r="6793">
          <cell r="J6793">
            <v>22389776</v>
          </cell>
          <cell r="O6793">
            <v>22389776</v>
          </cell>
          <cell r="P6793">
            <v>22389776</v>
          </cell>
          <cell r="Q6793">
            <v>22389776</v>
          </cell>
        </row>
        <row r="6794">
          <cell r="J6794">
            <v>22389776</v>
          </cell>
          <cell r="O6794">
            <v>22389776</v>
          </cell>
          <cell r="P6794">
            <v>22389776</v>
          </cell>
          <cell r="Q6794">
            <v>22389776</v>
          </cell>
        </row>
        <row r="6795">
          <cell r="J6795">
            <v>22389776</v>
          </cell>
          <cell r="O6795">
            <v>22389776</v>
          </cell>
          <cell r="P6795">
            <v>22389776</v>
          </cell>
          <cell r="Q6795">
            <v>22389776</v>
          </cell>
        </row>
        <row r="6796">
          <cell r="J6796">
            <v>22389776</v>
          </cell>
          <cell r="O6796">
            <v>22389776</v>
          </cell>
          <cell r="P6796">
            <v>22389776</v>
          </cell>
          <cell r="Q6796">
            <v>22389776</v>
          </cell>
        </row>
        <row r="6797">
          <cell r="J6797">
            <v>22389776</v>
          </cell>
          <cell r="O6797">
            <v>22389776</v>
          </cell>
          <cell r="P6797">
            <v>22389776</v>
          </cell>
          <cell r="Q6797">
            <v>22389776</v>
          </cell>
        </row>
        <row r="6798">
          <cell r="J6798">
            <v>22389776</v>
          </cell>
          <cell r="O6798">
            <v>22389776</v>
          </cell>
          <cell r="P6798">
            <v>22389776</v>
          </cell>
          <cell r="Q6798">
            <v>22389776</v>
          </cell>
        </row>
        <row r="6799">
          <cell r="J6799">
            <v>22389776</v>
          </cell>
          <cell r="O6799">
            <v>22389776</v>
          </cell>
          <cell r="P6799">
            <v>22389776</v>
          </cell>
          <cell r="Q6799">
            <v>22389776</v>
          </cell>
        </row>
        <row r="6800">
          <cell r="J6800">
            <v>22389776</v>
          </cell>
          <cell r="O6800">
            <v>22389776</v>
          </cell>
          <cell r="P6800">
            <v>22389776</v>
          </cell>
          <cell r="Q6800">
            <v>22389776</v>
          </cell>
        </row>
        <row r="6801">
          <cell r="J6801">
            <v>22389776</v>
          </cell>
          <cell r="O6801">
            <v>22389776</v>
          </cell>
          <cell r="P6801">
            <v>22389776</v>
          </cell>
          <cell r="Q6801">
            <v>22389776</v>
          </cell>
        </row>
        <row r="6802">
          <cell r="J6802">
            <v>22389776</v>
          </cell>
          <cell r="O6802">
            <v>22389776</v>
          </cell>
          <cell r="P6802">
            <v>22389776</v>
          </cell>
          <cell r="Q6802">
            <v>22389776</v>
          </cell>
        </row>
        <row r="6803">
          <cell r="J6803">
            <v>22389776</v>
          </cell>
          <cell r="O6803">
            <v>22389776</v>
          </cell>
          <cell r="P6803">
            <v>22389776</v>
          </cell>
          <cell r="Q6803">
            <v>22389776</v>
          </cell>
        </row>
        <row r="6804">
          <cell r="J6804">
            <v>22389776</v>
          </cell>
          <cell r="O6804">
            <v>22389776</v>
          </cell>
          <cell r="P6804">
            <v>22389776</v>
          </cell>
          <cell r="Q6804">
            <v>22389776</v>
          </cell>
        </row>
        <row r="6805">
          <cell r="J6805">
            <v>22389776</v>
          </cell>
          <cell r="O6805">
            <v>22389776</v>
          </cell>
          <cell r="P6805">
            <v>22389776</v>
          </cell>
          <cell r="Q6805">
            <v>22389776</v>
          </cell>
        </row>
        <row r="6806">
          <cell r="J6806">
            <v>22389776</v>
          </cell>
          <cell r="O6806">
            <v>22389776</v>
          </cell>
          <cell r="P6806">
            <v>22389776</v>
          </cell>
          <cell r="Q6806">
            <v>22389776</v>
          </cell>
        </row>
        <row r="6807">
          <cell r="J6807">
            <v>22389776</v>
          </cell>
          <cell r="O6807">
            <v>22389776</v>
          </cell>
          <cell r="P6807">
            <v>22389776</v>
          </cell>
          <cell r="Q6807">
            <v>22389776</v>
          </cell>
        </row>
        <row r="6808">
          <cell r="J6808">
            <v>22389776</v>
          </cell>
          <cell r="O6808">
            <v>22389776</v>
          </cell>
          <cell r="P6808">
            <v>22389776</v>
          </cell>
          <cell r="Q6808">
            <v>22389776</v>
          </cell>
        </row>
        <row r="6809">
          <cell r="J6809">
            <v>22389776</v>
          </cell>
          <cell r="O6809">
            <v>22389776</v>
          </cell>
          <cell r="P6809">
            <v>22389776</v>
          </cell>
          <cell r="Q6809">
            <v>22389776</v>
          </cell>
        </row>
        <row r="6810">
          <cell r="J6810">
            <v>22389776</v>
          </cell>
          <cell r="O6810">
            <v>22389776</v>
          </cell>
          <cell r="P6810">
            <v>22389776</v>
          </cell>
          <cell r="Q6810">
            <v>22389776</v>
          </cell>
        </row>
        <row r="6811">
          <cell r="J6811">
            <v>22389776</v>
          </cell>
          <cell r="O6811">
            <v>22389776</v>
          </cell>
          <cell r="P6811">
            <v>22389776</v>
          </cell>
          <cell r="Q6811">
            <v>22389776</v>
          </cell>
        </row>
        <row r="6812">
          <cell r="J6812">
            <v>22389776</v>
          </cell>
          <cell r="O6812">
            <v>22389776</v>
          </cell>
          <cell r="P6812">
            <v>22389776</v>
          </cell>
          <cell r="Q6812">
            <v>22389776</v>
          </cell>
        </row>
        <row r="6813">
          <cell r="J6813">
            <v>22389776</v>
          </cell>
          <cell r="O6813">
            <v>22389776</v>
          </cell>
          <cell r="P6813">
            <v>22389776</v>
          </cell>
          <cell r="Q6813">
            <v>22389776</v>
          </cell>
        </row>
        <row r="6814">
          <cell r="J6814">
            <v>22389776</v>
          </cell>
          <cell r="O6814">
            <v>22389776</v>
          </cell>
          <cell r="P6814">
            <v>22389776</v>
          </cell>
          <cell r="Q6814">
            <v>22389776</v>
          </cell>
        </row>
        <row r="6815">
          <cell r="J6815">
            <v>22389776</v>
          </cell>
          <cell r="O6815">
            <v>22389776</v>
          </cell>
          <cell r="P6815">
            <v>22389776</v>
          </cell>
          <cell r="Q6815">
            <v>22389776</v>
          </cell>
        </row>
        <row r="6816">
          <cell r="J6816">
            <v>22389776</v>
          </cell>
          <cell r="O6816">
            <v>22389776</v>
          </cell>
          <cell r="P6816">
            <v>22389776</v>
          </cell>
          <cell r="Q6816">
            <v>22389776</v>
          </cell>
        </row>
        <row r="6817">
          <cell r="J6817">
            <v>22389776</v>
          </cell>
          <cell r="O6817">
            <v>22389776</v>
          </cell>
          <cell r="P6817">
            <v>22389776</v>
          </cell>
          <cell r="Q6817">
            <v>22389776</v>
          </cell>
        </row>
        <row r="6818">
          <cell r="J6818">
            <v>22389776</v>
          </cell>
          <cell r="O6818">
            <v>22389776</v>
          </cell>
          <cell r="P6818">
            <v>22389776</v>
          </cell>
          <cell r="Q6818">
            <v>22389776</v>
          </cell>
        </row>
        <row r="6819">
          <cell r="J6819">
            <v>22389776</v>
          </cell>
          <cell r="O6819">
            <v>22389776</v>
          </cell>
          <cell r="P6819">
            <v>22389776</v>
          </cell>
          <cell r="Q6819">
            <v>22389776</v>
          </cell>
        </row>
        <row r="6820">
          <cell r="J6820">
            <v>22389776</v>
          </cell>
          <cell r="O6820">
            <v>22389776</v>
          </cell>
          <cell r="P6820">
            <v>22389776</v>
          </cell>
          <cell r="Q6820">
            <v>22389776</v>
          </cell>
        </row>
        <row r="6821">
          <cell r="J6821">
            <v>22389776</v>
          </cell>
          <cell r="O6821">
            <v>22389776</v>
          </cell>
          <cell r="P6821">
            <v>22389776</v>
          </cell>
          <cell r="Q6821">
            <v>22389776</v>
          </cell>
        </row>
        <row r="6822">
          <cell r="J6822">
            <v>22389776</v>
          </cell>
          <cell r="O6822">
            <v>22389776</v>
          </cell>
          <cell r="P6822">
            <v>22389776</v>
          </cell>
          <cell r="Q6822">
            <v>22389776</v>
          </cell>
        </row>
        <row r="6823">
          <cell r="J6823">
            <v>22389776</v>
          </cell>
          <cell r="O6823">
            <v>22389776</v>
          </cell>
          <cell r="P6823">
            <v>22389776</v>
          </cell>
          <cell r="Q6823">
            <v>22389776</v>
          </cell>
        </row>
        <row r="6824">
          <cell r="J6824">
            <v>22389776</v>
          </cell>
          <cell r="O6824">
            <v>22389776</v>
          </cell>
          <cell r="P6824">
            <v>22389776</v>
          </cell>
          <cell r="Q6824">
            <v>22389776</v>
          </cell>
        </row>
        <row r="6825">
          <cell r="J6825">
            <v>22389776</v>
          </cell>
          <cell r="O6825">
            <v>22389776</v>
          </cell>
          <cell r="P6825">
            <v>22389776</v>
          </cell>
          <cell r="Q6825">
            <v>22389776</v>
          </cell>
        </row>
        <row r="6826">
          <cell r="J6826">
            <v>22389776</v>
          </cell>
          <cell r="O6826">
            <v>22389776</v>
          </cell>
          <cell r="P6826">
            <v>22389776</v>
          </cell>
          <cell r="Q6826">
            <v>22389776</v>
          </cell>
        </row>
        <row r="6827">
          <cell r="J6827">
            <v>22389776</v>
          </cell>
          <cell r="O6827">
            <v>22389776</v>
          </cell>
          <cell r="P6827">
            <v>22389776</v>
          </cell>
          <cell r="Q6827">
            <v>22389776</v>
          </cell>
        </row>
        <row r="6828">
          <cell r="J6828">
            <v>22389776</v>
          </cell>
          <cell r="O6828">
            <v>22389776</v>
          </cell>
          <cell r="P6828">
            <v>22389776</v>
          </cell>
          <cell r="Q6828">
            <v>22389776</v>
          </cell>
        </row>
        <row r="6829">
          <cell r="J6829">
            <v>22389776</v>
          </cell>
          <cell r="O6829">
            <v>22389776</v>
          </cell>
          <cell r="P6829">
            <v>22389776</v>
          </cell>
          <cell r="Q6829">
            <v>22389776</v>
          </cell>
        </row>
        <row r="6830">
          <cell r="J6830">
            <v>22389776</v>
          </cell>
          <cell r="O6830">
            <v>22389776</v>
          </cell>
          <cell r="P6830">
            <v>22389776</v>
          </cell>
          <cell r="Q6830">
            <v>22389776</v>
          </cell>
        </row>
        <row r="6831">
          <cell r="J6831">
            <v>22389776</v>
          </cell>
          <cell r="O6831">
            <v>22389776</v>
          </cell>
          <cell r="P6831">
            <v>22389776</v>
          </cell>
          <cell r="Q6831">
            <v>22389776</v>
          </cell>
        </row>
        <row r="6832">
          <cell r="J6832">
            <v>22389776</v>
          </cell>
          <cell r="O6832">
            <v>22389776</v>
          </cell>
          <cell r="P6832">
            <v>22389776</v>
          </cell>
          <cell r="Q6832">
            <v>22389776</v>
          </cell>
        </row>
        <row r="6833">
          <cell r="J6833">
            <v>22389776</v>
          </cell>
          <cell r="O6833">
            <v>22389776</v>
          </cell>
          <cell r="P6833">
            <v>22389776</v>
          </cell>
          <cell r="Q6833">
            <v>22389776</v>
          </cell>
        </row>
        <row r="6834">
          <cell r="J6834">
            <v>22389776</v>
          </cell>
          <cell r="O6834">
            <v>22389776</v>
          </cell>
          <cell r="P6834">
            <v>22389776</v>
          </cell>
          <cell r="Q6834">
            <v>22389776</v>
          </cell>
        </row>
        <row r="6835">
          <cell r="J6835">
            <v>22389776</v>
          </cell>
          <cell r="O6835">
            <v>22389776</v>
          </cell>
          <cell r="P6835">
            <v>22389776</v>
          </cell>
          <cell r="Q6835">
            <v>22389776</v>
          </cell>
        </row>
        <row r="6836">
          <cell r="J6836">
            <v>22389776</v>
          </cell>
          <cell r="O6836">
            <v>22389776</v>
          </cell>
          <cell r="P6836">
            <v>22389776</v>
          </cell>
          <cell r="Q6836">
            <v>22389776</v>
          </cell>
        </row>
        <row r="6837">
          <cell r="J6837">
            <v>22389776</v>
          </cell>
          <cell r="O6837">
            <v>22389776</v>
          </cell>
          <cell r="P6837">
            <v>22389776</v>
          </cell>
          <cell r="Q6837">
            <v>22389776</v>
          </cell>
        </row>
        <row r="6838">
          <cell r="J6838">
            <v>22389776</v>
          </cell>
          <cell r="O6838">
            <v>22389776</v>
          </cell>
          <cell r="P6838">
            <v>22389776</v>
          </cell>
          <cell r="Q6838">
            <v>22389776</v>
          </cell>
        </row>
        <row r="6839">
          <cell r="J6839">
            <v>22389776</v>
          </cell>
          <cell r="O6839">
            <v>22389776</v>
          </cell>
          <cell r="P6839">
            <v>22389776</v>
          </cell>
          <cell r="Q6839">
            <v>22389776</v>
          </cell>
        </row>
        <row r="6840">
          <cell r="J6840">
            <v>22389776</v>
          </cell>
          <cell r="O6840">
            <v>22389776</v>
          </cell>
          <cell r="P6840">
            <v>22389776</v>
          </cell>
          <cell r="Q6840">
            <v>22389776</v>
          </cell>
        </row>
        <row r="6841">
          <cell r="J6841">
            <v>22389776</v>
          </cell>
          <cell r="O6841">
            <v>22389776</v>
          </cell>
          <cell r="P6841">
            <v>22389776</v>
          </cell>
          <cell r="Q6841">
            <v>22389776</v>
          </cell>
        </row>
        <row r="6842">
          <cell r="J6842">
            <v>22389776</v>
          </cell>
          <cell r="O6842">
            <v>22389776</v>
          </cell>
          <cell r="P6842">
            <v>22389776</v>
          </cell>
          <cell r="Q6842">
            <v>22389776</v>
          </cell>
        </row>
        <row r="6843">
          <cell r="J6843">
            <v>22389776</v>
          </cell>
          <cell r="O6843">
            <v>22389776</v>
          </cell>
          <cell r="P6843">
            <v>22389776</v>
          </cell>
          <cell r="Q6843">
            <v>22389776</v>
          </cell>
        </row>
        <row r="6844">
          <cell r="J6844">
            <v>22389776</v>
          </cell>
          <cell r="O6844">
            <v>22389776</v>
          </cell>
          <cell r="P6844">
            <v>22389776</v>
          </cell>
          <cell r="Q6844">
            <v>22389776</v>
          </cell>
        </row>
        <row r="6845">
          <cell r="J6845">
            <v>22389776</v>
          </cell>
          <cell r="O6845">
            <v>22389776</v>
          </cell>
          <cell r="P6845">
            <v>22389776</v>
          </cell>
          <cell r="Q6845">
            <v>22389776</v>
          </cell>
        </row>
        <row r="6846">
          <cell r="J6846">
            <v>22389776</v>
          </cell>
          <cell r="O6846">
            <v>22389776</v>
          </cell>
          <cell r="P6846">
            <v>22389776</v>
          </cell>
          <cell r="Q6846">
            <v>22389776</v>
          </cell>
        </row>
        <row r="6847">
          <cell r="J6847">
            <v>22389776</v>
          </cell>
          <cell r="O6847">
            <v>22389776</v>
          </cell>
          <cell r="P6847">
            <v>22389776</v>
          </cell>
          <cell r="Q6847">
            <v>22389776</v>
          </cell>
        </row>
        <row r="6848">
          <cell r="J6848">
            <v>22389776</v>
          </cell>
          <cell r="O6848">
            <v>22389776</v>
          </cell>
          <cell r="P6848">
            <v>22389776</v>
          </cell>
          <cell r="Q6848">
            <v>22389776</v>
          </cell>
        </row>
        <row r="6849">
          <cell r="J6849">
            <v>22389776</v>
          </cell>
          <cell r="O6849">
            <v>22389776</v>
          </cell>
          <cell r="P6849">
            <v>22389776</v>
          </cell>
          <cell r="Q6849">
            <v>22389776</v>
          </cell>
        </row>
        <row r="6850">
          <cell r="J6850">
            <v>22389776</v>
          </cell>
          <cell r="O6850">
            <v>22389776</v>
          </cell>
          <cell r="P6850">
            <v>22389776</v>
          </cell>
          <cell r="Q6850">
            <v>22389776</v>
          </cell>
        </row>
        <row r="6851">
          <cell r="J6851">
            <v>22389776</v>
          </cell>
          <cell r="O6851">
            <v>22389776</v>
          </cell>
          <cell r="P6851">
            <v>22389776</v>
          </cell>
          <cell r="Q6851">
            <v>22389776</v>
          </cell>
        </row>
        <row r="6852">
          <cell r="J6852">
            <v>22389776</v>
          </cell>
          <cell r="O6852">
            <v>22389776</v>
          </cell>
          <cell r="P6852">
            <v>22389776</v>
          </cell>
          <cell r="Q6852">
            <v>22389776</v>
          </cell>
        </row>
        <row r="6853">
          <cell r="J6853">
            <v>22389776</v>
          </cell>
          <cell r="O6853">
            <v>22389776</v>
          </cell>
          <cell r="P6853">
            <v>22389776</v>
          </cell>
          <cell r="Q6853">
            <v>22389776</v>
          </cell>
        </row>
        <row r="6854">
          <cell r="J6854">
            <v>22389776</v>
          </cell>
          <cell r="O6854">
            <v>22389776</v>
          </cell>
          <cell r="P6854">
            <v>22389776</v>
          </cell>
          <cell r="Q6854">
            <v>22389776</v>
          </cell>
        </row>
        <row r="6855">
          <cell r="J6855">
            <v>22389776</v>
          </cell>
          <cell r="O6855">
            <v>22389776</v>
          </cell>
          <cell r="P6855">
            <v>22389776</v>
          </cell>
          <cell r="Q6855">
            <v>22389776</v>
          </cell>
        </row>
        <row r="6856">
          <cell r="J6856">
            <v>22389776</v>
          </cell>
          <cell r="O6856">
            <v>22389776</v>
          </cell>
          <cell r="P6856">
            <v>22389776</v>
          </cell>
          <cell r="Q6856">
            <v>22389776</v>
          </cell>
        </row>
        <row r="6857">
          <cell r="J6857">
            <v>22389776</v>
          </cell>
          <cell r="O6857">
            <v>22389776</v>
          </cell>
          <cell r="P6857">
            <v>22389776</v>
          </cell>
          <cell r="Q6857">
            <v>22389776</v>
          </cell>
        </row>
        <row r="6858">
          <cell r="J6858">
            <v>22389776</v>
          </cell>
          <cell r="O6858">
            <v>22389776</v>
          </cell>
          <cell r="P6858">
            <v>22389776</v>
          </cell>
          <cell r="Q6858">
            <v>22389776</v>
          </cell>
        </row>
        <row r="6859">
          <cell r="J6859">
            <v>22389776</v>
          </cell>
          <cell r="O6859">
            <v>22389776</v>
          </cell>
          <cell r="P6859">
            <v>22389776</v>
          </cell>
          <cell r="Q6859">
            <v>22389776</v>
          </cell>
        </row>
        <row r="6860">
          <cell r="J6860">
            <v>22389776</v>
          </cell>
          <cell r="O6860">
            <v>22389776</v>
          </cell>
          <cell r="P6860">
            <v>22389776</v>
          </cell>
          <cell r="Q6860">
            <v>22389776</v>
          </cell>
        </row>
        <row r="6861">
          <cell r="J6861">
            <v>22389776</v>
          </cell>
          <cell r="O6861">
            <v>22389776</v>
          </cell>
          <cell r="P6861">
            <v>22389776</v>
          </cell>
          <cell r="Q6861">
            <v>22389776</v>
          </cell>
        </row>
        <row r="6862">
          <cell r="J6862">
            <v>22389776</v>
          </cell>
          <cell r="O6862">
            <v>22389776</v>
          </cell>
          <cell r="P6862">
            <v>22389776</v>
          </cell>
          <cell r="Q6862">
            <v>22389776</v>
          </cell>
        </row>
        <row r="6863">
          <cell r="J6863">
            <v>22389776</v>
          </cell>
          <cell r="O6863">
            <v>22389776</v>
          </cell>
          <cell r="P6863">
            <v>22389776</v>
          </cell>
          <cell r="Q6863">
            <v>22389776</v>
          </cell>
        </row>
        <row r="6864">
          <cell r="J6864">
            <v>22389776</v>
          </cell>
          <cell r="O6864">
            <v>22389776</v>
          </cell>
          <cell r="P6864">
            <v>22389776</v>
          </cell>
          <cell r="Q6864">
            <v>22389776</v>
          </cell>
        </row>
        <row r="6865">
          <cell r="J6865">
            <v>22389776</v>
          </cell>
          <cell r="O6865">
            <v>22389776</v>
          </cell>
          <cell r="P6865">
            <v>22389776</v>
          </cell>
          <cell r="Q6865">
            <v>22389776</v>
          </cell>
        </row>
        <row r="6866">
          <cell r="J6866">
            <v>22389776</v>
          </cell>
          <cell r="O6866">
            <v>22389776</v>
          </cell>
          <cell r="P6866">
            <v>22389776</v>
          </cell>
          <cell r="Q6866">
            <v>22389776</v>
          </cell>
        </row>
        <row r="6867">
          <cell r="J6867">
            <v>22389776</v>
          </cell>
          <cell r="O6867">
            <v>22389776</v>
          </cell>
          <cell r="P6867">
            <v>22389776</v>
          </cell>
          <cell r="Q6867">
            <v>22389776</v>
          </cell>
        </row>
        <row r="6868">
          <cell r="J6868">
            <v>22389776</v>
          </cell>
          <cell r="O6868">
            <v>22389776</v>
          </cell>
          <cell r="P6868">
            <v>22389776</v>
          </cell>
          <cell r="Q6868">
            <v>22389776</v>
          </cell>
        </row>
        <row r="6869">
          <cell r="J6869">
            <v>22389776</v>
          </cell>
          <cell r="O6869">
            <v>22389776</v>
          </cell>
          <cell r="P6869">
            <v>22389776</v>
          </cell>
          <cell r="Q6869">
            <v>22389776</v>
          </cell>
        </row>
        <row r="6870">
          <cell r="J6870">
            <v>22389776</v>
          </cell>
          <cell r="O6870">
            <v>22389776</v>
          </cell>
          <cell r="P6870">
            <v>22389776</v>
          </cell>
          <cell r="Q6870">
            <v>22389776</v>
          </cell>
        </row>
        <row r="6871">
          <cell r="J6871">
            <v>22389776</v>
          </cell>
          <cell r="O6871">
            <v>22389776</v>
          </cell>
          <cell r="P6871">
            <v>22389776</v>
          </cell>
          <cell r="Q6871">
            <v>22389776</v>
          </cell>
        </row>
        <row r="6872">
          <cell r="J6872">
            <v>22389776</v>
          </cell>
          <cell r="O6872">
            <v>22389776</v>
          </cell>
          <cell r="P6872">
            <v>22389776</v>
          </cell>
          <cell r="Q6872">
            <v>22389776</v>
          </cell>
        </row>
        <row r="6873">
          <cell r="J6873">
            <v>22389776</v>
          </cell>
          <cell r="O6873">
            <v>22389776</v>
          </cell>
          <cell r="P6873">
            <v>22389776</v>
          </cell>
          <cell r="Q6873">
            <v>22389776</v>
          </cell>
        </row>
        <row r="6874">
          <cell r="J6874">
            <v>22389776</v>
          </cell>
          <cell r="O6874">
            <v>22389776</v>
          </cell>
          <cell r="P6874">
            <v>22389776</v>
          </cell>
          <cell r="Q6874">
            <v>22389776</v>
          </cell>
        </row>
        <row r="6875">
          <cell r="J6875">
            <v>22389776</v>
          </cell>
          <cell r="O6875">
            <v>22389776</v>
          </cell>
          <cell r="P6875">
            <v>22389776</v>
          </cell>
          <cell r="Q6875">
            <v>22389776</v>
          </cell>
        </row>
        <row r="6876">
          <cell r="J6876">
            <v>22389776</v>
          </cell>
          <cell r="O6876">
            <v>22389776</v>
          </cell>
          <cell r="P6876">
            <v>22389776</v>
          </cell>
          <cell r="Q6876">
            <v>22389776</v>
          </cell>
        </row>
        <row r="6877">
          <cell r="J6877">
            <v>22389776</v>
          </cell>
          <cell r="O6877">
            <v>22389776</v>
          </cell>
          <cell r="P6877">
            <v>22389776</v>
          </cell>
          <cell r="Q6877">
            <v>22389776</v>
          </cell>
        </row>
        <row r="6878">
          <cell r="J6878">
            <v>22389776</v>
          </cell>
          <cell r="O6878">
            <v>22389776</v>
          </cell>
          <cell r="P6878">
            <v>22389776</v>
          </cell>
          <cell r="Q6878">
            <v>22389776</v>
          </cell>
        </row>
        <row r="6879">
          <cell r="J6879">
            <v>22389776</v>
          </cell>
          <cell r="O6879">
            <v>22389776</v>
          </cell>
          <cell r="P6879">
            <v>22389776</v>
          </cell>
          <cell r="Q6879">
            <v>22389776</v>
          </cell>
        </row>
        <row r="6880">
          <cell r="J6880">
            <v>22389776</v>
          </cell>
          <cell r="O6880">
            <v>22389776</v>
          </cell>
          <cell r="P6880">
            <v>22389776</v>
          </cell>
          <cell r="Q6880">
            <v>22389776</v>
          </cell>
        </row>
        <row r="6881">
          <cell r="J6881">
            <v>22389776</v>
          </cell>
          <cell r="O6881">
            <v>22389776</v>
          </cell>
          <cell r="P6881">
            <v>22389776</v>
          </cell>
          <cell r="Q6881">
            <v>22389776</v>
          </cell>
        </row>
        <row r="6882">
          <cell r="J6882">
            <v>22389776</v>
          </cell>
          <cell r="O6882">
            <v>22389776</v>
          </cell>
          <cell r="P6882">
            <v>22389776</v>
          </cell>
          <cell r="Q6882">
            <v>22389776</v>
          </cell>
        </row>
        <row r="6883">
          <cell r="J6883">
            <v>22389776</v>
          </cell>
          <cell r="O6883">
            <v>22389776</v>
          </cell>
          <cell r="P6883">
            <v>22389776</v>
          </cell>
          <cell r="Q6883">
            <v>22389776</v>
          </cell>
        </row>
        <row r="6884">
          <cell r="J6884">
            <v>22389776</v>
          </cell>
          <cell r="O6884">
            <v>22389776</v>
          </cell>
          <cell r="P6884">
            <v>22389776</v>
          </cell>
          <cell r="Q6884">
            <v>22389776</v>
          </cell>
        </row>
        <row r="6885">
          <cell r="J6885">
            <v>22389776</v>
          </cell>
          <cell r="O6885">
            <v>22389776</v>
          </cell>
          <cell r="P6885">
            <v>22389776</v>
          </cell>
          <cell r="Q6885">
            <v>22389776</v>
          </cell>
        </row>
        <row r="6886">
          <cell r="J6886">
            <v>22389776</v>
          </cell>
          <cell r="O6886">
            <v>22389776</v>
          </cell>
          <cell r="P6886">
            <v>22389776</v>
          </cell>
          <cell r="Q6886">
            <v>22389776</v>
          </cell>
        </row>
        <row r="6887">
          <cell r="J6887">
            <v>22389776</v>
          </cell>
          <cell r="O6887">
            <v>22389776</v>
          </cell>
          <cell r="P6887">
            <v>22389776</v>
          </cell>
          <cell r="Q6887">
            <v>22389776</v>
          </cell>
        </row>
        <row r="6888">
          <cell r="J6888">
            <v>22389776</v>
          </cell>
          <cell r="O6888">
            <v>22389776</v>
          </cell>
          <cell r="P6888">
            <v>22389776</v>
          </cell>
          <cell r="Q6888">
            <v>22389776</v>
          </cell>
        </row>
        <row r="6889">
          <cell r="J6889">
            <v>22389776</v>
          </cell>
          <cell r="O6889">
            <v>22389776</v>
          </cell>
          <cell r="P6889">
            <v>22389776</v>
          </cell>
          <cell r="Q6889">
            <v>22389776</v>
          </cell>
        </row>
        <row r="6890">
          <cell r="J6890">
            <v>22389776</v>
          </cell>
          <cell r="O6890">
            <v>22389776</v>
          </cell>
          <cell r="P6890">
            <v>22389776</v>
          </cell>
          <cell r="Q6890">
            <v>22389776</v>
          </cell>
        </row>
        <row r="6891">
          <cell r="J6891">
            <v>22389776</v>
          </cell>
          <cell r="O6891">
            <v>22389776</v>
          </cell>
          <cell r="P6891">
            <v>22389776</v>
          </cell>
          <cell r="Q6891">
            <v>22389776</v>
          </cell>
        </row>
        <row r="6892">
          <cell r="J6892">
            <v>22389776</v>
          </cell>
          <cell r="O6892">
            <v>22389776</v>
          </cell>
          <cell r="P6892">
            <v>22389776</v>
          </cell>
          <cell r="Q6892">
            <v>22389776</v>
          </cell>
        </row>
        <row r="6893">
          <cell r="J6893">
            <v>22389776</v>
          </cell>
          <cell r="O6893">
            <v>22389776</v>
          </cell>
          <cell r="P6893">
            <v>22389776</v>
          </cell>
          <cell r="Q6893">
            <v>22389776</v>
          </cell>
        </row>
        <row r="6894">
          <cell r="J6894">
            <v>22389776</v>
          </cell>
          <cell r="O6894">
            <v>22389776</v>
          </cell>
          <cell r="P6894">
            <v>22389776</v>
          </cell>
          <cell r="Q6894">
            <v>22389776</v>
          </cell>
        </row>
        <row r="6895">
          <cell r="J6895">
            <v>22389776</v>
          </cell>
          <cell r="O6895">
            <v>22389776</v>
          </cell>
          <cell r="P6895">
            <v>22389776</v>
          </cell>
          <cell r="Q6895">
            <v>22389776</v>
          </cell>
        </row>
        <row r="6896">
          <cell r="J6896">
            <v>22389776</v>
          </cell>
          <cell r="O6896">
            <v>22389776</v>
          </cell>
          <cell r="P6896">
            <v>22389776</v>
          </cell>
          <cell r="Q6896">
            <v>22389776</v>
          </cell>
        </row>
        <row r="6897">
          <cell r="J6897">
            <v>22389776</v>
          </cell>
          <cell r="O6897">
            <v>22389776</v>
          </cell>
          <cell r="P6897">
            <v>22389776</v>
          </cell>
          <cell r="Q6897">
            <v>22389776</v>
          </cell>
        </row>
        <row r="6898">
          <cell r="J6898">
            <v>22389776</v>
          </cell>
          <cell r="O6898">
            <v>22389776</v>
          </cell>
          <cell r="P6898">
            <v>22389776</v>
          </cell>
          <cell r="Q6898">
            <v>22389776</v>
          </cell>
        </row>
        <row r="6899">
          <cell r="J6899">
            <v>22389776</v>
          </cell>
          <cell r="O6899">
            <v>22389776</v>
          </cell>
          <cell r="P6899">
            <v>22389776</v>
          </cell>
          <cell r="Q6899">
            <v>22389776</v>
          </cell>
        </row>
        <row r="6900">
          <cell r="J6900">
            <v>22389776</v>
          </cell>
          <cell r="O6900">
            <v>22389776</v>
          </cell>
          <cell r="P6900">
            <v>22389776</v>
          </cell>
          <cell r="Q6900">
            <v>22389776</v>
          </cell>
        </row>
        <row r="6901">
          <cell r="J6901">
            <v>22389776</v>
          </cell>
          <cell r="O6901">
            <v>22389776</v>
          </cell>
          <cell r="P6901">
            <v>22389776</v>
          </cell>
          <cell r="Q6901">
            <v>22389776</v>
          </cell>
        </row>
        <row r="6902">
          <cell r="J6902">
            <v>22389776</v>
          </cell>
          <cell r="O6902">
            <v>22389776</v>
          </cell>
          <cell r="P6902">
            <v>22389776</v>
          </cell>
          <cell r="Q6902">
            <v>22389776</v>
          </cell>
        </row>
        <row r="6903">
          <cell r="J6903">
            <v>22389776</v>
          </cell>
          <cell r="O6903">
            <v>22389776</v>
          </cell>
          <cell r="P6903">
            <v>22389776</v>
          </cell>
          <cell r="Q6903">
            <v>22389776</v>
          </cell>
        </row>
        <row r="6904">
          <cell r="J6904">
            <v>22389776</v>
          </cell>
          <cell r="O6904">
            <v>22389776</v>
          </cell>
          <cell r="P6904">
            <v>22389776</v>
          </cell>
          <cell r="Q6904">
            <v>22389776</v>
          </cell>
        </row>
        <row r="6905">
          <cell r="J6905">
            <v>22389776</v>
          </cell>
          <cell r="O6905">
            <v>22389776</v>
          </cell>
          <cell r="P6905">
            <v>22389776</v>
          </cell>
          <cell r="Q6905">
            <v>22389776</v>
          </cell>
        </row>
        <row r="6906">
          <cell r="J6906">
            <v>22389776</v>
          </cell>
          <cell r="O6906">
            <v>22389776</v>
          </cell>
          <cell r="P6906">
            <v>22389776</v>
          </cell>
          <cell r="Q6906">
            <v>22389776</v>
          </cell>
        </row>
        <row r="6907">
          <cell r="J6907">
            <v>22389776</v>
          </cell>
          <cell r="O6907">
            <v>22389776</v>
          </cell>
          <cell r="P6907">
            <v>22389776</v>
          </cell>
          <cell r="Q6907">
            <v>22389776</v>
          </cell>
        </row>
        <row r="6908">
          <cell r="J6908">
            <v>22389776</v>
          </cell>
          <cell r="O6908">
            <v>22389776</v>
          </cell>
          <cell r="P6908">
            <v>22389776</v>
          </cell>
          <cell r="Q6908">
            <v>22389776</v>
          </cell>
        </row>
        <row r="6909">
          <cell r="J6909">
            <v>22389776</v>
          </cell>
          <cell r="O6909">
            <v>22389776</v>
          </cell>
          <cell r="P6909">
            <v>22389776</v>
          </cell>
          <cell r="Q6909">
            <v>22389776</v>
          </cell>
        </row>
        <row r="6910">
          <cell r="J6910">
            <v>22389776</v>
          </cell>
          <cell r="O6910">
            <v>22389776</v>
          </cell>
          <cell r="P6910">
            <v>22389776</v>
          </cell>
          <cell r="Q6910">
            <v>22389776</v>
          </cell>
        </row>
        <row r="6911">
          <cell r="J6911">
            <v>22389776</v>
          </cell>
          <cell r="O6911">
            <v>22389776</v>
          </cell>
          <cell r="P6911">
            <v>22389776</v>
          </cell>
          <cell r="Q6911">
            <v>22389776</v>
          </cell>
        </row>
        <row r="6912">
          <cell r="J6912">
            <v>22389776</v>
          </cell>
          <cell r="O6912">
            <v>22389776</v>
          </cell>
          <cell r="P6912">
            <v>22389776</v>
          </cell>
          <cell r="Q6912">
            <v>22389776</v>
          </cell>
        </row>
        <row r="6913">
          <cell r="J6913">
            <v>22389776</v>
          </cell>
          <cell r="O6913">
            <v>22389776</v>
          </cell>
          <cell r="P6913">
            <v>22389776</v>
          </cell>
          <cell r="Q6913">
            <v>22389776</v>
          </cell>
        </row>
        <row r="6914">
          <cell r="J6914">
            <v>22389776</v>
          </cell>
          <cell r="O6914">
            <v>22389776</v>
          </cell>
          <cell r="P6914">
            <v>22389776</v>
          </cell>
          <cell r="Q6914">
            <v>22389776</v>
          </cell>
        </row>
        <row r="6915">
          <cell r="J6915">
            <v>22389776</v>
          </cell>
          <cell r="O6915">
            <v>22389776</v>
          </cell>
          <cell r="P6915">
            <v>22389776</v>
          </cell>
          <cell r="Q6915">
            <v>22389776</v>
          </cell>
        </row>
        <row r="6916">
          <cell r="J6916">
            <v>22389776</v>
          </cell>
          <cell r="O6916">
            <v>22389776</v>
          </cell>
          <cell r="P6916">
            <v>22389776</v>
          </cell>
          <cell r="Q6916">
            <v>22389776</v>
          </cell>
        </row>
        <row r="6917">
          <cell r="J6917">
            <v>22389776</v>
          </cell>
          <cell r="O6917">
            <v>22389776</v>
          </cell>
          <cell r="P6917">
            <v>22389776</v>
          </cell>
          <cell r="Q6917">
            <v>22389776</v>
          </cell>
        </row>
        <row r="6918">
          <cell r="J6918">
            <v>22389776</v>
          </cell>
          <cell r="O6918">
            <v>22389776</v>
          </cell>
          <cell r="P6918">
            <v>22389776</v>
          </cell>
          <cell r="Q6918">
            <v>22389776</v>
          </cell>
        </row>
        <row r="6919">
          <cell r="J6919">
            <v>22389776</v>
          </cell>
          <cell r="O6919">
            <v>22389776</v>
          </cell>
          <cell r="P6919">
            <v>22389776</v>
          </cell>
          <cell r="Q6919">
            <v>22389776</v>
          </cell>
        </row>
        <row r="6920">
          <cell r="J6920">
            <v>22389776</v>
          </cell>
          <cell r="O6920">
            <v>22389776</v>
          </cell>
          <cell r="P6920">
            <v>22389776</v>
          </cell>
          <cell r="Q6920">
            <v>22389776</v>
          </cell>
        </row>
        <row r="6921">
          <cell r="J6921">
            <v>22389776</v>
          </cell>
          <cell r="O6921">
            <v>22389776</v>
          </cell>
          <cell r="P6921">
            <v>22389776</v>
          </cell>
          <cell r="Q6921">
            <v>22389776</v>
          </cell>
        </row>
        <row r="6922">
          <cell r="J6922">
            <v>22389776</v>
          </cell>
          <cell r="O6922">
            <v>22389776</v>
          </cell>
          <cell r="P6922">
            <v>22389776</v>
          </cell>
          <cell r="Q6922">
            <v>22389776</v>
          </cell>
        </row>
        <row r="6923">
          <cell r="J6923">
            <v>22389776</v>
          </cell>
          <cell r="O6923">
            <v>22389776</v>
          </cell>
          <cell r="P6923">
            <v>22389776</v>
          </cell>
          <cell r="Q6923">
            <v>22389776</v>
          </cell>
        </row>
        <row r="6924">
          <cell r="J6924">
            <v>22389776</v>
          </cell>
          <cell r="O6924">
            <v>22389776</v>
          </cell>
          <cell r="P6924">
            <v>22389776</v>
          </cell>
          <cell r="Q6924">
            <v>22389776</v>
          </cell>
        </row>
        <row r="6925">
          <cell r="J6925">
            <v>22389776</v>
          </cell>
          <cell r="O6925">
            <v>22389776</v>
          </cell>
          <cell r="P6925">
            <v>22389776</v>
          </cell>
          <cell r="Q6925">
            <v>22389776</v>
          </cell>
        </row>
        <row r="6926">
          <cell r="J6926">
            <v>22389776</v>
          </cell>
          <cell r="O6926">
            <v>22389776</v>
          </cell>
          <cell r="P6926">
            <v>22389776</v>
          </cell>
          <cell r="Q6926">
            <v>22389776</v>
          </cell>
        </row>
        <row r="6927">
          <cell r="J6927">
            <v>22389776</v>
          </cell>
          <cell r="O6927">
            <v>22389776</v>
          </cell>
          <cell r="P6927">
            <v>22389776</v>
          </cell>
          <cell r="Q6927">
            <v>22389776</v>
          </cell>
        </row>
        <row r="6928">
          <cell r="J6928">
            <v>22389776</v>
          </cell>
          <cell r="O6928">
            <v>22389776</v>
          </cell>
          <cell r="P6928">
            <v>22389776</v>
          </cell>
          <cell r="Q6928">
            <v>22389776</v>
          </cell>
        </row>
        <row r="6929">
          <cell r="J6929">
            <v>22389776</v>
          </cell>
          <cell r="O6929">
            <v>22389776</v>
          </cell>
          <cell r="P6929">
            <v>22389776</v>
          </cell>
          <cell r="Q6929">
            <v>22389776</v>
          </cell>
        </row>
        <row r="6930">
          <cell r="J6930">
            <v>22389776</v>
          </cell>
          <cell r="O6930">
            <v>22389776</v>
          </cell>
          <cell r="P6930">
            <v>22389776</v>
          </cell>
          <cell r="Q6930">
            <v>22389776</v>
          </cell>
        </row>
        <row r="6931">
          <cell r="J6931">
            <v>22389776</v>
          </cell>
          <cell r="O6931">
            <v>22389776</v>
          </cell>
          <cell r="P6931">
            <v>22389776</v>
          </cell>
          <cell r="Q6931">
            <v>22389776</v>
          </cell>
        </row>
        <row r="6932">
          <cell r="J6932">
            <v>22389776</v>
          </cell>
          <cell r="O6932">
            <v>22389776</v>
          </cell>
          <cell r="P6932">
            <v>22389776</v>
          </cell>
          <cell r="Q6932">
            <v>22389776</v>
          </cell>
        </row>
        <row r="6933">
          <cell r="J6933">
            <v>22389776</v>
          </cell>
          <cell r="O6933">
            <v>22389776</v>
          </cell>
          <cell r="P6933">
            <v>22389776</v>
          </cell>
          <cell r="Q6933">
            <v>22389776</v>
          </cell>
        </row>
        <row r="6934">
          <cell r="J6934">
            <v>22389776</v>
          </cell>
          <cell r="O6934">
            <v>22389776</v>
          </cell>
          <cell r="P6934">
            <v>22389776</v>
          </cell>
          <cell r="Q6934">
            <v>22389776</v>
          </cell>
        </row>
        <row r="6935">
          <cell r="J6935">
            <v>22389776</v>
          </cell>
          <cell r="O6935">
            <v>22389776</v>
          </cell>
          <cell r="P6935">
            <v>22389776</v>
          </cell>
          <cell r="Q6935">
            <v>22389776</v>
          </cell>
        </row>
        <row r="6936">
          <cell r="J6936">
            <v>22389776</v>
          </cell>
          <cell r="O6936">
            <v>22389776</v>
          </cell>
          <cell r="P6936">
            <v>22389776</v>
          </cell>
          <cell r="Q6936">
            <v>22389776</v>
          </cell>
        </row>
        <row r="6937">
          <cell r="J6937">
            <v>22389776</v>
          </cell>
          <cell r="O6937">
            <v>22389776</v>
          </cell>
          <cell r="P6937">
            <v>22389776</v>
          </cell>
          <cell r="Q6937">
            <v>22389776</v>
          </cell>
        </row>
        <row r="6938">
          <cell r="J6938">
            <v>22389776</v>
          </cell>
          <cell r="O6938">
            <v>22389776</v>
          </cell>
          <cell r="P6938">
            <v>22389776</v>
          </cell>
          <cell r="Q6938">
            <v>22389776</v>
          </cell>
        </row>
        <row r="6939">
          <cell r="J6939">
            <v>22389776</v>
          </cell>
          <cell r="O6939">
            <v>22389776</v>
          </cell>
          <cell r="P6939">
            <v>22389776</v>
          </cell>
          <cell r="Q6939">
            <v>22389776</v>
          </cell>
        </row>
        <row r="6940">
          <cell r="J6940">
            <v>22389776</v>
          </cell>
          <cell r="O6940">
            <v>22389776</v>
          </cell>
          <cell r="P6940">
            <v>22389776</v>
          </cell>
          <cell r="Q6940">
            <v>22389776</v>
          </cell>
        </row>
        <row r="6941">
          <cell r="J6941">
            <v>22389776</v>
          </cell>
          <cell r="O6941">
            <v>22389776</v>
          </cell>
          <cell r="P6941">
            <v>22389776</v>
          </cell>
          <cell r="Q6941">
            <v>22389776</v>
          </cell>
        </row>
        <row r="6942">
          <cell r="J6942">
            <v>22389776</v>
          </cell>
          <cell r="O6942">
            <v>22389776</v>
          </cell>
          <cell r="P6942">
            <v>22389776</v>
          </cell>
          <cell r="Q6942">
            <v>22389776</v>
          </cell>
        </row>
        <row r="6943">
          <cell r="J6943">
            <v>22389776</v>
          </cell>
          <cell r="O6943">
            <v>22389776</v>
          </cell>
          <cell r="P6943">
            <v>22389776</v>
          </cell>
          <cell r="Q6943">
            <v>22389776</v>
          </cell>
        </row>
        <row r="6944">
          <cell r="J6944">
            <v>22389776</v>
          </cell>
          <cell r="O6944">
            <v>22389776</v>
          </cell>
          <cell r="P6944">
            <v>22389776</v>
          </cell>
          <cell r="Q6944">
            <v>22389776</v>
          </cell>
        </row>
        <row r="6945">
          <cell r="J6945">
            <v>22389776</v>
          </cell>
          <cell r="O6945">
            <v>22389776</v>
          </cell>
          <cell r="P6945">
            <v>22389776</v>
          </cell>
          <cell r="Q6945">
            <v>22389776</v>
          </cell>
        </row>
        <row r="6946">
          <cell r="J6946">
            <v>22389776</v>
          </cell>
          <cell r="O6946">
            <v>22389776</v>
          </cell>
          <cell r="P6946">
            <v>22389776</v>
          </cell>
          <cell r="Q6946">
            <v>22389776</v>
          </cell>
        </row>
        <row r="6947">
          <cell r="J6947">
            <v>22389776</v>
          </cell>
          <cell r="O6947">
            <v>22389776</v>
          </cell>
          <cell r="P6947">
            <v>22389776</v>
          </cell>
          <cell r="Q6947">
            <v>22389776</v>
          </cell>
        </row>
        <row r="6948">
          <cell r="J6948">
            <v>22389776</v>
          </cell>
          <cell r="O6948">
            <v>22389776</v>
          </cell>
          <cell r="P6948">
            <v>22389776</v>
          </cell>
          <cell r="Q6948">
            <v>22389776</v>
          </cell>
        </row>
        <row r="6949">
          <cell r="J6949">
            <v>22389776</v>
          </cell>
          <cell r="O6949">
            <v>22389776</v>
          </cell>
          <cell r="P6949">
            <v>22389776</v>
          </cell>
          <cell r="Q6949">
            <v>22389776</v>
          </cell>
        </row>
        <row r="6950">
          <cell r="J6950">
            <v>22389776</v>
          </cell>
          <cell r="O6950">
            <v>22389776</v>
          </cell>
          <cell r="P6950">
            <v>22389776</v>
          </cell>
          <cell r="Q6950">
            <v>22389776</v>
          </cell>
        </row>
        <row r="6951">
          <cell r="J6951">
            <v>22389776</v>
          </cell>
          <cell r="O6951">
            <v>22389776</v>
          </cell>
          <cell r="P6951">
            <v>22389776</v>
          </cell>
          <cell r="Q6951">
            <v>22389776</v>
          </cell>
        </row>
        <row r="6952">
          <cell r="J6952">
            <v>22389776</v>
          </cell>
          <cell r="O6952">
            <v>22389776</v>
          </cell>
          <cell r="P6952">
            <v>22389776</v>
          </cell>
          <cell r="Q6952">
            <v>22389776</v>
          </cell>
        </row>
        <row r="6953">
          <cell r="J6953">
            <v>22389776</v>
          </cell>
          <cell r="O6953">
            <v>22389776</v>
          </cell>
          <cell r="P6953">
            <v>22389776</v>
          </cell>
          <cell r="Q6953">
            <v>22389776</v>
          </cell>
        </row>
        <row r="6954">
          <cell r="J6954">
            <v>22389776</v>
          </cell>
          <cell r="O6954">
            <v>22389776</v>
          </cell>
          <cell r="P6954">
            <v>22389776</v>
          </cell>
          <cell r="Q6954">
            <v>22389776</v>
          </cell>
        </row>
        <row r="6955">
          <cell r="J6955">
            <v>22389776</v>
          </cell>
          <cell r="O6955">
            <v>22389776</v>
          </cell>
          <cell r="P6955">
            <v>22389776</v>
          </cell>
          <cell r="Q6955">
            <v>22389776</v>
          </cell>
        </row>
        <row r="6956">
          <cell r="J6956">
            <v>22389776</v>
          </cell>
          <cell r="O6956">
            <v>22389776</v>
          </cell>
          <cell r="P6956">
            <v>22389776</v>
          </cell>
          <cell r="Q6956">
            <v>22389776</v>
          </cell>
        </row>
        <row r="6957">
          <cell r="J6957">
            <v>22389776</v>
          </cell>
          <cell r="O6957">
            <v>22389776</v>
          </cell>
          <cell r="P6957">
            <v>22389776</v>
          </cell>
          <cell r="Q6957">
            <v>22389776</v>
          </cell>
        </row>
        <row r="6958">
          <cell r="J6958">
            <v>22389776</v>
          </cell>
          <cell r="O6958">
            <v>22389776</v>
          </cell>
          <cell r="P6958">
            <v>22389776</v>
          </cell>
          <cell r="Q6958">
            <v>22389776</v>
          </cell>
        </row>
        <row r="6959">
          <cell r="J6959">
            <v>22389776</v>
          </cell>
          <cell r="O6959">
            <v>22389776</v>
          </cell>
          <cell r="P6959">
            <v>22389776</v>
          </cell>
          <cell r="Q6959">
            <v>22389776</v>
          </cell>
        </row>
        <row r="6960">
          <cell r="J6960">
            <v>22389776</v>
          </cell>
          <cell r="O6960">
            <v>22389776</v>
          </cell>
          <cell r="P6960">
            <v>22389776</v>
          </cell>
          <cell r="Q6960">
            <v>22389776</v>
          </cell>
        </row>
        <row r="6961">
          <cell r="J6961">
            <v>22389776</v>
          </cell>
          <cell r="O6961">
            <v>22389776</v>
          </cell>
          <cell r="P6961">
            <v>22389776</v>
          </cell>
          <cell r="Q6961">
            <v>22389776</v>
          </cell>
        </row>
        <row r="6962">
          <cell r="J6962">
            <v>22389776</v>
          </cell>
          <cell r="O6962">
            <v>22389776</v>
          </cell>
          <cell r="P6962">
            <v>22389776</v>
          </cell>
          <cell r="Q6962">
            <v>22389776</v>
          </cell>
        </row>
        <row r="6963">
          <cell r="J6963">
            <v>22389776</v>
          </cell>
          <cell r="O6963">
            <v>22389776</v>
          </cell>
          <cell r="P6963">
            <v>22389776</v>
          </cell>
          <cell r="Q6963">
            <v>22389776</v>
          </cell>
        </row>
        <row r="6964">
          <cell r="J6964">
            <v>22389776</v>
          </cell>
          <cell r="O6964">
            <v>22389776</v>
          </cell>
          <cell r="P6964">
            <v>22389776</v>
          </cell>
          <cell r="Q6964">
            <v>22389776</v>
          </cell>
        </row>
        <row r="6965">
          <cell r="J6965">
            <v>22389776</v>
          </cell>
          <cell r="O6965">
            <v>22389776</v>
          </cell>
          <cell r="P6965">
            <v>22389776</v>
          </cell>
          <cell r="Q6965">
            <v>22389776</v>
          </cell>
        </row>
        <row r="6966">
          <cell r="J6966">
            <v>22389776</v>
          </cell>
          <cell r="O6966">
            <v>22389776</v>
          </cell>
          <cell r="P6966">
            <v>22389776</v>
          </cell>
          <cell r="Q6966">
            <v>22389776</v>
          </cell>
        </row>
        <row r="6967">
          <cell r="J6967">
            <v>22389776</v>
          </cell>
          <cell r="O6967">
            <v>22389776</v>
          </cell>
          <cell r="P6967">
            <v>22389776</v>
          </cell>
          <cell r="Q6967">
            <v>22389776</v>
          </cell>
        </row>
        <row r="6968">
          <cell r="J6968">
            <v>22389776</v>
          </cell>
          <cell r="O6968">
            <v>22389776</v>
          </cell>
          <cell r="P6968">
            <v>22389776</v>
          </cell>
          <cell r="Q6968">
            <v>22389776</v>
          </cell>
        </row>
        <row r="6969">
          <cell r="J6969">
            <v>22389776</v>
          </cell>
          <cell r="O6969">
            <v>22389776</v>
          </cell>
          <cell r="P6969">
            <v>22389776</v>
          </cell>
          <cell r="Q6969">
            <v>22389776</v>
          </cell>
        </row>
        <row r="6970">
          <cell r="J6970">
            <v>22389776</v>
          </cell>
          <cell r="O6970">
            <v>22389776</v>
          </cell>
          <cell r="P6970">
            <v>22389776</v>
          </cell>
          <cell r="Q6970">
            <v>22389776</v>
          </cell>
        </row>
        <row r="6971">
          <cell r="J6971">
            <v>22389776</v>
          </cell>
          <cell r="O6971">
            <v>22389776</v>
          </cell>
          <cell r="P6971">
            <v>22389776</v>
          </cell>
          <cell r="Q6971">
            <v>22389776</v>
          </cell>
        </row>
        <row r="6972">
          <cell r="J6972">
            <v>22389776</v>
          </cell>
          <cell r="O6972">
            <v>22389776</v>
          </cell>
          <cell r="P6972">
            <v>22389776</v>
          </cell>
          <cell r="Q6972">
            <v>22389776</v>
          </cell>
        </row>
        <row r="6973">
          <cell r="J6973">
            <v>22389776</v>
          </cell>
          <cell r="O6973">
            <v>22389776</v>
          </cell>
          <cell r="P6973">
            <v>22389776</v>
          </cell>
          <cell r="Q6973">
            <v>22389776</v>
          </cell>
        </row>
        <row r="6974">
          <cell r="J6974">
            <v>22389776</v>
          </cell>
          <cell r="O6974">
            <v>22389776</v>
          </cell>
          <cell r="P6974">
            <v>22389776</v>
          </cell>
          <cell r="Q6974">
            <v>22389776</v>
          </cell>
        </row>
        <row r="6975">
          <cell r="J6975">
            <v>22389776</v>
          </cell>
          <cell r="O6975">
            <v>22389776</v>
          </cell>
          <cell r="P6975">
            <v>22389776</v>
          </cell>
          <cell r="Q6975">
            <v>22389776</v>
          </cell>
        </row>
        <row r="6976">
          <cell r="J6976">
            <v>22389776</v>
          </cell>
          <cell r="O6976">
            <v>22389776</v>
          </cell>
          <cell r="P6976">
            <v>22389776</v>
          </cell>
          <cell r="Q6976">
            <v>22389776</v>
          </cell>
        </row>
        <row r="6977">
          <cell r="J6977">
            <v>22389776</v>
          </cell>
          <cell r="O6977">
            <v>22389776</v>
          </cell>
          <cell r="P6977">
            <v>22389776</v>
          </cell>
          <cell r="Q6977">
            <v>22389776</v>
          </cell>
        </row>
        <row r="6978">
          <cell r="J6978">
            <v>22389776</v>
          </cell>
          <cell r="O6978">
            <v>22389776</v>
          </cell>
          <cell r="P6978">
            <v>22389776</v>
          </cell>
          <cell r="Q6978">
            <v>22389776</v>
          </cell>
        </row>
        <row r="6979">
          <cell r="J6979">
            <v>22389776</v>
          </cell>
          <cell r="O6979">
            <v>22389776</v>
          </cell>
          <cell r="P6979">
            <v>22389776</v>
          </cell>
          <cell r="Q6979">
            <v>22389776</v>
          </cell>
        </row>
        <row r="6980">
          <cell r="J6980">
            <v>22389776</v>
          </cell>
          <cell r="O6980">
            <v>22389776</v>
          </cell>
          <cell r="P6980">
            <v>22389776</v>
          </cell>
          <cell r="Q6980">
            <v>22389776</v>
          </cell>
        </row>
        <row r="6981">
          <cell r="J6981">
            <v>22389776</v>
          </cell>
          <cell r="O6981">
            <v>22389776</v>
          </cell>
          <cell r="P6981">
            <v>22389776</v>
          </cell>
          <cell r="Q6981">
            <v>22389776</v>
          </cell>
        </row>
        <row r="6982">
          <cell r="J6982">
            <v>22389776</v>
          </cell>
          <cell r="O6982">
            <v>22389776</v>
          </cell>
          <cell r="P6982">
            <v>22389776</v>
          </cell>
          <cell r="Q6982">
            <v>22389776</v>
          </cell>
        </row>
        <row r="6983">
          <cell r="J6983">
            <v>22389776</v>
          </cell>
          <cell r="O6983">
            <v>22389776</v>
          </cell>
          <cell r="P6983">
            <v>22389776</v>
          </cell>
          <cell r="Q6983">
            <v>22389776</v>
          </cell>
        </row>
        <row r="6984">
          <cell r="J6984">
            <v>22389776</v>
          </cell>
          <cell r="O6984">
            <v>22389776</v>
          </cell>
          <cell r="P6984">
            <v>22389776</v>
          </cell>
          <cell r="Q6984">
            <v>22389776</v>
          </cell>
        </row>
        <row r="6985">
          <cell r="J6985">
            <v>22389776</v>
          </cell>
          <cell r="O6985">
            <v>22389776</v>
          </cell>
          <cell r="P6985">
            <v>22389776</v>
          </cell>
          <cell r="Q6985">
            <v>22389776</v>
          </cell>
        </row>
        <row r="6986">
          <cell r="J6986">
            <v>22389776</v>
          </cell>
          <cell r="O6986">
            <v>22389776</v>
          </cell>
          <cell r="P6986">
            <v>22389776</v>
          </cell>
          <cell r="Q6986">
            <v>22389776</v>
          </cell>
        </row>
        <row r="6987">
          <cell r="J6987">
            <v>22389776</v>
          </cell>
          <cell r="O6987">
            <v>22389776</v>
          </cell>
          <cell r="P6987">
            <v>22389776</v>
          </cell>
          <cell r="Q6987">
            <v>22389776</v>
          </cell>
        </row>
        <row r="6988">
          <cell r="J6988">
            <v>22389776</v>
          </cell>
          <cell r="O6988">
            <v>22389776</v>
          </cell>
          <cell r="P6988">
            <v>22389776</v>
          </cell>
          <cell r="Q6988">
            <v>22389776</v>
          </cell>
        </row>
        <row r="6989">
          <cell r="J6989">
            <v>22389776</v>
          </cell>
          <cell r="O6989">
            <v>22389776</v>
          </cell>
          <cell r="P6989">
            <v>22389776</v>
          </cell>
          <cell r="Q6989">
            <v>22389776</v>
          </cell>
        </row>
        <row r="6990">
          <cell r="J6990">
            <v>22389776</v>
          </cell>
          <cell r="O6990">
            <v>22389776</v>
          </cell>
          <cell r="P6990">
            <v>22389776</v>
          </cell>
          <cell r="Q6990">
            <v>22389776</v>
          </cell>
        </row>
        <row r="6991">
          <cell r="J6991">
            <v>22389776</v>
          </cell>
          <cell r="O6991">
            <v>22389776</v>
          </cell>
          <cell r="P6991">
            <v>22389776</v>
          </cell>
          <cell r="Q6991">
            <v>22389776</v>
          </cell>
        </row>
        <row r="6992">
          <cell r="J6992">
            <v>22389776</v>
          </cell>
          <cell r="O6992">
            <v>22389776</v>
          </cell>
          <cell r="P6992">
            <v>22389776</v>
          </cell>
          <cell r="Q6992">
            <v>22389776</v>
          </cell>
        </row>
        <row r="6993">
          <cell r="J6993">
            <v>22389776</v>
          </cell>
          <cell r="O6993">
            <v>22389776</v>
          </cell>
          <cell r="P6993">
            <v>22389776</v>
          </cell>
          <cell r="Q6993">
            <v>22389776</v>
          </cell>
        </row>
        <row r="6994">
          <cell r="J6994">
            <v>22389776</v>
          </cell>
          <cell r="O6994">
            <v>22389776</v>
          </cell>
          <cell r="P6994">
            <v>22389776</v>
          </cell>
          <cell r="Q6994">
            <v>22389776</v>
          </cell>
        </row>
        <row r="6995">
          <cell r="J6995">
            <v>22389776</v>
          </cell>
          <cell r="O6995">
            <v>22389776</v>
          </cell>
          <cell r="P6995">
            <v>22389776</v>
          </cell>
          <cell r="Q6995">
            <v>22389776</v>
          </cell>
        </row>
        <row r="6996">
          <cell r="J6996">
            <v>22389776</v>
          </cell>
          <cell r="O6996">
            <v>22389776</v>
          </cell>
          <cell r="P6996">
            <v>22389776</v>
          </cell>
          <cell r="Q6996">
            <v>22389776</v>
          </cell>
        </row>
        <row r="6997">
          <cell r="J6997">
            <v>22389776</v>
          </cell>
          <cell r="O6997">
            <v>22389776</v>
          </cell>
          <cell r="P6997">
            <v>22389776</v>
          </cell>
          <cell r="Q6997">
            <v>22389776</v>
          </cell>
        </row>
        <row r="6998">
          <cell r="J6998">
            <v>22389776</v>
          </cell>
          <cell r="O6998">
            <v>22389776</v>
          </cell>
          <cell r="P6998">
            <v>22389776</v>
          </cell>
          <cell r="Q6998">
            <v>22389776</v>
          </cell>
        </row>
        <row r="6999">
          <cell r="J6999">
            <v>22389776</v>
          </cell>
          <cell r="O6999">
            <v>22389776</v>
          </cell>
          <cell r="P6999">
            <v>22389776</v>
          </cell>
          <cell r="Q6999">
            <v>22389776</v>
          </cell>
        </row>
        <row r="7000">
          <cell r="J7000">
            <v>22389776</v>
          </cell>
          <cell r="O7000">
            <v>22389776</v>
          </cell>
          <cell r="P7000">
            <v>22389776</v>
          </cell>
          <cell r="Q7000">
            <v>22389776</v>
          </cell>
        </row>
        <row r="7001">
          <cell r="J7001">
            <v>22389776</v>
          </cell>
          <cell r="O7001">
            <v>22389776</v>
          </cell>
          <cell r="P7001">
            <v>22389776</v>
          </cell>
          <cell r="Q7001">
            <v>22389776</v>
          </cell>
        </row>
        <row r="7002">
          <cell r="J7002">
            <v>22389776</v>
          </cell>
          <cell r="O7002">
            <v>22389776</v>
          </cell>
          <cell r="P7002">
            <v>22389776</v>
          </cell>
          <cell r="Q7002">
            <v>22389776</v>
          </cell>
        </row>
        <row r="7003">
          <cell r="J7003">
            <v>22389776</v>
          </cell>
          <cell r="O7003">
            <v>22389776</v>
          </cell>
          <cell r="P7003">
            <v>22389776</v>
          </cell>
          <cell r="Q7003">
            <v>22389776</v>
          </cell>
        </row>
        <row r="7004">
          <cell r="J7004">
            <v>22389776</v>
          </cell>
          <cell r="O7004">
            <v>22389776</v>
          </cell>
          <cell r="P7004">
            <v>22389776</v>
          </cell>
          <cell r="Q7004">
            <v>22389776</v>
          </cell>
        </row>
        <row r="7005">
          <cell r="J7005">
            <v>22389776</v>
          </cell>
          <cell r="O7005">
            <v>22389776</v>
          </cell>
          <cell r="P7005">
            <v>22389776</v>
          </cell>
          <cell r="Q7005">
            <v>22389776</v>
          </cell>
        </row>
        <row r="7006">
          <cell r="J7006">
            <v>22389776</v>
          </cell>
          <cell r="O7006">
            <v>22389776</v>
          </cell>
          <cell r="P7006">
            <v>22389776</v>
          </cell>
          <cell r="Q7006">
            <v>22389776</v>
          </cell>
        </row>
        <row r="7007">
          <cell r="J7007">
            <v>22389776</v>
          </cell>
          <cell r="O7007">
            <v>22389776</v>
          </cell>
          <cell r="P7007">
            <v>22389776</v>
          </cell>
          <cell r="Q7007">
            <v>22389776</v>
          </cell>
        </row>
        <row r="7008">
          <cell r="J7008">
            <v>22389776</v>
          </cell>
          <cell r="O7008">
            <v>22389776</v>
          </cell>
          <cell r="P7008">
            <v>22389776</v>
          </cell>
          <cell r="Q7008">
            <v>22389776</v>
          </cell>
        </row>
        <row r="7009">
          <cell r="J7009">
            <v>22389776</v>
          </cell>
          <cell r="O7009">
            <v>22389776</v>
          </cell>
          <cell r="P7009">
            <v>22389776</v>
          </cell>
          <cell r="Q7009">
            <v>22389776</v>
          </cell>
        </row>
        <row r="7010">
          <cell r="J7010">
            <v>22389776</v>
          </cell>
          <cell r="O7010">
            <v>22389776</v>
          </cell>
          <cell r="P7010">
            <v>22389776</v>
          </cell>
          <cell r="Q7010">
            <v>22389776</v>
          </cell>
        </row>
        <row r="7011">
          <cell r="J7011">
            <v>22389776</v>
          </cell>
          <cell r="O7011">
            <v>22389776</v>
          </cell>
          <cell r="P7011">
            <v>22389776</v>
          </cell>
          <cell r="Q7011">
            <v>22389776</v>
          </cell>
        </row>
        <row r="7012">
          <cell r="J7012">
            <v>22389776</v>
          </cell>
          <cell r="O7012">
            <v>22389776</v>
          </cell>
          <cell r="P7012">
            <v>22389776</v>
          </cell>
          <cell r="Q7012">
            <v>22389776</v>
          </cell>
        </row>
        <row r="7013">
          <cell r="J7013">
            <v>22389776</v>
          </cell>
          <cell r="O7013">
            <v>22389776</v>
          </cell>
          <cell r="P7013">
            <v>22389776</v>
          </cell>
          <cell r="Q7013">
            <v>22389776</v>
          </cell>
        </row>
        <row r="7014">
          <cell r="J7014">
            <v>22389776</v>
          </cell>
          <cell r="O7014">
            <v>22389776</v>
          </cell>
          <cell r="P7014">
            <v>22389776</v>
          </cell>
          <cell r="Q7014">
            <v>22389776</v>
          </cell>
        </row>
        <row r="7015">
          <cell r="J7015">
            <v>22389776</v>
          </cell>
          <cell r="O7015">
            <v>22389776</v>
          </cell>
          <cell r="P7015">
            <v>22389776</v>
          </cell>
          <cell r="Q7015">
            <v>22389776</v>
          </cell>
        </row>
        <row r="7016">
          <cell r="J7016">
            <v>22389776</v>
          </cell>
          <cell r="O7016">
            <v>22389776</v>
          </cell>
          <cell r="P7016">
            <v>22389776</v>
          </cell>
          <cell r="Q7016">
            <v>22389776</v>
          </cell>
        </row>
        <row r="7017">
          <cell r="J7017">
            <v>22389776</v>
          </cell>
          <cell r="O7017">
            <v>22389776</v>
          </cell>
          <cell r="P7017">
            <v>22389776</v>
          </cell>
          <cell r="Q7017">
            <v>22389776</v>
          </cell>
        </row>
        <row r="7018">
          <cell r="J7018">
            <v>22389776</v>
          </cell>
          <cell r="O7018">
            <v>22389776</v>
          </cell>
          <cell r="P7018">
            <v>22389776</v>
          </cell>
          <cell r="Q7018">
            <v>22389776</v>
          </cell>
        </row>
        <row r="7019">
          <cell r="J7019">
            <v>22389776</v>
          </cell>
          <cell r="O7019">
            <v>22389776</v>
          </cell>
          <cell r="P7019">
            <v>22389776</v>
          </cell>
          <cell r="Q7019">
            <v>22389776</v>
          </cell>
        </row>
        <row r="7020">
          <cell r="J7020">
            <v>22389776</v>
          </cell>
          <cell r="O7020">
            <v>22389776</v>
          </cell>
          <cell r="P7020">
            <v>22389776</v>
          </cell>
          <cell r="Q7020">
            <v>22389776</v>
          </cell>
        </row>
        <row r="7021">
          <cell r="J7021">
            <v>22389776</v>
          </cell>
          <cell r="O7021">
            <v>22389776</v>
          </cell>
          <cell r="P7021">
            <v>22389776</v>
          </cell>
          <cell r="Q7021">
            <v>22389776</v>
          </cell>
        </row>
        <row r="7022">
          <cell r="J7022">
            <v>22389776</v>
          </cell>
          <cell r="O7022">
            <v>22389776</v>
          </cell>
          <cell r="P7022">
            <v>22389776</v>
          </cell>
          <cell r="Q7022">
            <v>22389776</v>
          </cell>
        </row>
        <row r="7023">
          <cell r="J7023">
            <v>22389776</v>
          </cell>
          <cell r="O7023">
            <v>22389776</v>
          </cell>
          <cell r="P7023">
            <v>22389776</v>
          </cell>
          <cell r="Q7023">
            <v>22389776</v>
          </cell>
        </row>
        <row r="7024">
          <cell r="J7024">
            <v>22389776</v>
          </cell>
          <cell r="O7024">
            <v>22389776</v>
          </cell>
          <cell r="P7024">
            <v>22389776</v>
          </cell>
          <cell r="Q7024">
            <v>22389776</v>
          </cell>
        </row>
        <row r="7025">
          <cell r="J7025">
            <v>22389776</v>
          </cell>
          <cell r="O7025">
            <v>22389776</v>
          </cell>
          <cell r="P7025">
            <v>22389776</v>
          </cell>
          <cell r="Q7025">
            <v>22389776</v>
          </cell>
        </row>
        <row r="7026">
          <cell r="J7026">
            <v>22389776</v>
          </cell>
          <cell r="O7026">
            <v>22389776</v>
          </cell>
          <cell r="P7026">
            <v>22389776</v>
          </cell>
          <cell r="Q7026">
            <v>22389776</v>
          </cell>
        </row>
        <row r="7027">
          <cell r="J7027">
            <v>22389776</v>
          </cell>
          <cell r="O7027">
            <v>22389776</v>
          </cell>
          <cell r="P7027">
            <v>22389776</v>
          </cell>
          <cell r="Q7027">
            <v>22389776</v>
          </cell>
        </row>
        <row r="7028">
          <cell r="J7028">
            <v>22389776</v>
          </cell>
          <cell r="O7028">
            <v>22389776</v>
          </cell>
          <cell r="P7028">
            <v>22389776</v>
          </cell>
          <cell r="Q7028">
            <v>22389776</v>
          </cell>
        </row>
        <row r="7029">
          <cell r="J7029">
            <v>22389776</v>
          </cell>
          <cell r="O7029">
            <v>22389776</v>
          </cell>
          <cell r="P7029">
            <v>22389776</v>
          </cell>
          <cell r="Q7029">
            <v>22389776</v>
          </cell>
        </row>
        <row r="7030">
          <cell r="J7030">
            <v>22389776</v>
          </cell>
          <cell r="O7030">
            <v>22389776</v>
          </cell>
          <cell r="P7030">
            <v>22389776</v>
          </cell>
          <cell r="Q7030">
            <v>22389776</v>
          </cell>
        </row>
        <row r="7031">
          <cell r="J7031">
            <v>22389776</v>
          </cell>
          <cell r="O7031">
            <v>22389776</v>
          </cell>
          <cell r="P7031">
            <v>22389776</v>
          </cell>
          <cell r="Q7031">
            <v>22389776</v>
          </cell>
        </row>
        <row r="7032">
          <cell r="J7032">
            <v>22389776</v>
          </cell>
          <cell r="O7032">
            <v>22389776</v>
          </cell>
          <cell r="P7032">
            <v>22389776</v>
          </cell>
          <cell r="Q7032">
            <v>22389776</v>
          </cell>
        </row>
        <row r="7033">
          <cell r="J7033">
            <v>22389776</v>
          </cell>
          <cell r="O7033">
            <v>22389776</v>
          </cell>
          <cell r="P7033">
            <v>22389776</v>
          </cell>
          <cell r="Q7033">
            <v>22389776</v>
          </cell>
        </row>
        <row r="7034">
          <cell r="J7034">
            <v>22389776</v>
          </cell>
          <cell r="O7034">
            <v>22389776</v>
          </cell>
          <cell r="P7034">
            <v>22389776</v>
          </cell>
          <cell r="Q7034">
            <v>22389776</v>
          </cell>
        </row>
        <row r="7035">
          <cell r="J7035">
            <v>22389776</v>
          </cell>
          <cell r="O7035">
            <v>22389776</v>
          </cell>
          <cell r="P7035">
            <v>22389776</v>
          </cell>
          <cell r="Q7035">
            <v>22389776</v>
          </cell>
        </row>
        <row r="7036">
          <cell r="J7036">
            <v>22389776</v>
          </cell>
          <cell r="O7036">
            <v>22389776</v>
          </cell>
          <cell r="P7036">
            <v>22389776</v>
          </cell>
          <cell r="Q7036">
            <v>22389776</v>
          </cell>
        </row>
        <row r="7037">
          <cell r="J7037">
            <v>22389776</v>
          </cell>
          <cell r="O7037">
            <v>22389776</v>
          </cell>
          <cell r="P7037">
            <v>22389776</v>
          </cell>
          <cell r="Q7037">
            <v>22389776</v>
          </cell>
        </row>
        <row r="7038">
          <cell r="J7038">
            <v>22389776</v>
          </cell>
          <cell r="O7038">
            <v>22389776</v>
          </cell>
          <cell r="P7038">
            <v>22389776</v>
          </cell>
          <cell r="Q7038">
            <v>22389776</v>
          </cell>
        </row>
        <row r="7039">
          <cell r="J7039">
            <v>22389776</v>
          </cell>
          <cell r="O7039">
            <v>22389776</v>
          </cell>
          <cell r="P7039">
            <v>22389776</v>
          </cell>
          <cell r="Q7039">
            <v>22389776</v>
          </cell>
        </row>
        <row r="7040">
          <cell r="J7040">
            <v>22389776</v>
          </cell>
          <cell r="O7040">
            <v>22389776</v>
          </cell>
          <cell r="P7040">
            <v>22389776</v>
          </cell>
          <cell r="Q7040">
            <v>22389776</v>
          </cell>
        </row>
        <row r="7041">
          <cell r="J7041">
            <v>22389776</v>
          </cell>
          <cell r="O7041">
            <v>22389776</v>
          </cell>
          <cell r="P7041">
            <v>22389776</v>
          </cell>
          <cell r="Q7041">
            <v>22389776</v>
          </cell>
        </row>
        <row r="7042">
          <cell r="J7042">
            <v>22389776</v>
          </cell>
          <cell r="O7042">
            <v>22389776</v>
          </cell>
          <cell r="P7042">
            <v>22389776</v>
          </cell>
          <cell r="Q7042">
            <v>22389776</v>
          </cell>
        </row>
        <row r="7043">
          <cell r="J7043">
            <v>22389776</v>
          </cell>
          <cell r="O7043">
            <v>22389776</v>
          </cell>
          <cell r="P7043">
            <v>22389776</v>
          </cell>
          <cell r="Q7043">
            <v>22389776</v>
          </cell>
        </row>
        <row r="7044">
          <cell r="J7044">
            <v>22389776</v>
          </cell>
          <cell r="O7044">
            <v>22389776</v>
          </cell>
          <cell r="P7044">
            <v>22389776</v>
          </cell>
          <cell r="Q7044">
            <v>22389776</v>
          </cell>
        </row>
        <row r="7045">
          <cell r="J7045">
            <v>22389776</v>
          </cell>
          <cell r="O7045">
            <v>22389776</v>
          </cell>
          <cell r="P7045">
            <v>22389776</v>
          </cell>
          <cell r="Q7045">
            <v>22389776</v>
          </cell>
        </row>
        <row r="7046">
          <cell r="J7046">
            <v>22389776</v>
          </cell>
          <cell r="O7046">
            <v>22389776</v>
          </cell>
          <cell r="P7046">
            <v>22389776</v>
          </cell>
          <cell r="Q7046">
            <v>22389776</v>
          </cell>
        </row>
        <row r="7047">
          <cell r="J7047">
            <v>22389776</v>
          </cell>
          <cell r="O7047">
            <v>22389776</v>
          </cell>
          <cell r="P7047">
            <v>22389776</v>
          </cell>
          <cell r="Q7047">
            <v>22389776</v>
          </cell>
        </row>
        <row r="7048">
          <cell r="J7048">
            <v>22389776</v>
          </cell>
          <cell r="O7048">
            <v>22389776</v>
          </cell>
          <cell r="P7048">
            <v>22389776</v>
          </cell>
          <cell r="Q7048">
            <v>22389776</v>
          </cell>
        </row>
        <row r="7049">
          <cell r="J7049">
            <v>22389776</v>
          </cell>
          <cell r="O7049">
            <v>22389776</v>
          </cell>
          <cell r="P7049">
            <v>22389776</v>
          </cell>
          <cell r="Q7049">
            <v>22389776</v>
          </cell>
        </row>
        <row r="7050">
          <cell r="J7050">
            <v>22389776</v>
          </cell>
          <cell r="O7050">
            <v>22389776</v>
          </cell>
          <cell r="P7050">
            <v>22389776</v>
          </cell>
          <cell r="Q7050">
            <v>22389776</v>
          </cell>
        </row>
        <row r="7051">
          <cell r="J7051">
            <v>22389776</v>
          </cell>
          <cell r="O7051">
            <v>22389776</v>
          </cell>
          <cell r="P7051">
            <v>22389776</v>
          </cell>
          <cell r="Q7051">
            <v>22389776</v>
          </cell>
        </row>
        <row r="7052">
          <cell r="J7052">
            <v>22389776</v>
          </cell>
          <cell r="O7052">
            <v>22389776</v>
          </cell>
          <cell r="P7052">
            <v>22389776</v>
          </cell>
          <cell r="Q7052">
            <v>22389776</v>
          </cell>
        </row>
        <row r="7053">
          <cell r="J7053">
            <v>22389776</v>
          </cell>
          <cell r="O7053">
            <v>22389776</v>
          </cell>
          <cell r="P7053">
            <v>22389776</v>
          </cell>
          <cell r="Q7053">
            <v>22389776</v>
          </cell>
        </row>
        <row r="7054">
          <cell r="J7054">
            <v>22389776</v>
          </cell>
          <cell r="O7054">
            <v>22389776</v>
          </cell>
          <cell r="P7054">
            <v>22389776</v>
          </cell>
          <cell r="Q7054">
            <v>22389776</v>
          </cell>
        </row>
        <row r="7055">
          <cell r="J7055">
            <v>22389776</v>
          </cell>
          <cell r="O7055">
            <v>22389776</v>
          </cell>
          <cell r="P7055">
            <v>22389776</v>
          </cell>
          <cell r="Q7055">
            <v>22389776</v>
          </cell>
        </row>
        <row r="7056">
          <cell r="J7056">
            <v>22389776</v>
          </cell>
          <cell r="O7056">
            <v>22389776</v>
          </cell>
          <cell r="P7056">
            <v>22389776</v>
          </cell>
          <cell r="Q7056">
            <v>22389776</v>
          </cell>
        </row>
        <row r="7057">
          <cell r="J7057">
            <v>22389776</v>
          </cell>
          <cell r="O7057">
            <v>22389776</v>
          </cell>
          <cell r="P7057">
            <v>22389776</v>
          </cell>
          <cell r="Q7057">
            <v>22389776</v>
          </cell>
        </row>
        <row r="7058">
          <cell r="J7058">
            <v>22389776</v>
          </cell>
          <cell r="O7058">
            <v>22389776</v>
          </cell>
          <cell r="P7058">
            <v>22389776</v>
          </cell>
          <cell r="Q7058">
            <v>22389776</v>
          </cell>
        </row>
        <row r="7059">
          <cell r="J7059">
            <v>22389776</v>
          </cell>
          <cell r="O7059">
            <v>22389776</v>
          </cell>
          <cell r="P7059">
            <v>22389776</v>
          </cell>
          <cell r="Q7059">
            <v>22389776</v>
          </cell>
        </row>
        <row r="7060">
          <cell r="J7060">
            <v>22389776</v>
          </cell>
          <cell r="O7060">
            <v>22389776</v>
          </cell>
          <cell r="P7060">
            <v>22389776</v>
          </cell>
          <cell r="Q7060">
            <v>22389776</v>
          </cell>
        </row>
        <row r="7061">
          <cell r="J7061">
            <v>22389776</v>
          </cell>
          <cell r="O7061">
            <v>22389776</v>
          </cell>
          <cell r="P7061">
            <v>22389776</v>
          </cell>
          <cell r="Q7061">
            <v>22389776</v>
          </cell>
        </row>
        <row r="7062">
          <cell r="J7062">
            <v>22389776</v>
          </cell>
          <cell r="O7062">
            <v>22389776</v>
          </cell>
          <cell r="P7062">
            <v>22389776</v>
          </cell>
          <cell r="Q7062">
            <v>22389776</v>
          </cell>
        </row>
        <row r="7063">
          <cell r="J7063">
            <v>22389776</v>
          </cell>
          <cell r="O7063">
            <v>22389776</v>
          </cell>
          <cell r="P7063">
            <v>22389776</v>
          </cell>
          <cell r="Q7063">
            <v>22389776</v>
          </cell>
        </row>
        <row r="7064">
          <cell r="J7064">
            <v>22389776</v>
          </cell>
          <cell r="O7064">
            <v>22389776</v>
          </cell>
          <cell r="P7064">
            <v>22389776</v>
          </cell>
          <cell r="Q7064">
            <v>22389776</v>
          </cell>
        </row>
        <row r="7065">
          <cell r="J7065">
            <v>22389776</v>
          </cell>
          <cell r="O7065">
            <v>22389776</v>
          </cell>
          <cell r="P7065">
            <v>22389776</v>
          </cell>
          <cell r="Q7065">
            <v>22389776</v>
          </cell>
        </row>
        <row r="7066">
          <cell r="J7066">
            <v>22389776</v>
          </cell>
          <cell r="O7066">
            <v>22389776</v>
          </cell>
          <cell r="P7066">
            <v>22389776</v>
          </cell>
          <cell r="Q7066">
            <v>22389776</v>
          </cell>
        </row>
        <row r="7067">
          <cell r="J7067">
            <v>22389776</v>
          </cell>
          <cell r="O7067">
            <v>22389776</v>
          </cell>
          <cell r="P7067">
            <v>22389776</v>
          </cell>
          <cell r="Q7067">
            <v>22389776</v>
          </cell>
        </row>
        <row r="7068">
          <cell r="J7068">
            <v>22389776</v>
          </cell>
          <cell r="O7068">
            <v>22389776</v>
          </cell>
          <cell r="P7068">
            <v>22389776</v>
          </cell>
          <cell r="Q7068">
            <v>22389776</v>
          </cell>
        </row>
        <row r="7069">
          <cell r="J7069">
            <v>22389776</v>
          </cell>
          <cell r="O7069">
            <v>22389776</v>
          </cell>
          <cell r="P7069">
            <v>22389776</v>
          </cell>
          <cell r="Q7069">
            <v>22389776</v>
          </cell>
        </row>
        <row r="7070">
          <cell r="J7070">
            <v>22389776</v>
          </cell>
          <cell r="O7070">
            <v>22389776</v>
          </cell>
          <cell r="P7070">
            <v>22389776</v>
          </cell>
          <cell r="Q7070">
            <v>22389776</v>
          </cell>
        </row>
        <row r="7071">
          <cell r="J7071">
            <v>22389776</v>
          </cell>
          <cell r="O7071">
            <v>22389776</v>
          </cell>
          <cell r="P7071">
            <v>22389776</v>
          </cell>
          <cell r="Q7071">
            <v>22389776</v>
          </cell>
        </row>
        <row r="7072">
          <cell r="J7072">
            <v>22389776</v>
          </cell>
          <cell r="O7072">
            <v>22389776</v>
          </cell>
          <cell r="P7072">
            <v>22389776</v>
          </cell>
          <cell r="Q7072">
            <v>22389776</v>
          </cell>
        </row>
        <row r="7073">
          <cell r="J7073">
            <v>22389776</v>
          </cell>
          <cell r="O7073">
            <v>22389776</v>
          </cell>
          <cell r="P7073">
            <v>22389776</v>
          </cell>
          <cell r="Q7073">
            <v>22389776</v>
          </cell>
        </row>
        <row r="7074">
          <cell r="J7074">
            <v>22389776</v>
          </cell>
          <cell r="O7074">
            <v>22389776</v>
          </cell>
          <cell r="P7074">
            <v>22389776</v>
          </cell>
          <cell r="Q7074">
            <v>22389776</v>
          </cell>
        </row>
        <row r="7075">
          <cell r="J7075">
            <v>22389776</v>
          </cell>
          <cell r="O7075">
            <v>22389776</v>
          </cell>
          <cell r="P7075">
            <v>22389776</v>
          </cell>
          <cell r="Q7075">
            <v>22389776</v>
          </cell>
        </row>
        <row r="7076">
          <cell r="J7076">
            <v>22389776</v>
          </cell>
          <cell r="O7076">
            <v>22389776</v>
          </cell>
          <cell r="P7076">
            <v>22389776</v>
          </cell>
          <cell r="Q7076">
            <v>22389776</v>
          </cell>
        </row>
        <row r="7077">
          <cell r="J7077">
            <v>22389776</v>
          </cell>
          <cell r="O7077">
            <v>22389776</v>
          </cell>
          <cell r="P7077">
            <v>22389776</v>
          </cell>
          <cell r="Q7077">
            <v>22389776</v>
          </cell>
        </row>
        <row r="7078">
          <cell r="J7078">
            <v>22389776</v>
          </cell>
          <cell r="O7078">
            <v>22389776</v>
          </cell>
          <cell r="P7078">
            <v>22389776</v>
          </cell>
          <cell r="Q7078">
            <v>22389776</v>
          </cell>
        </row>
        <row r="7079">
          <cell r="J7079">
            <v>22389776</v>
          </cell>
          <cell r="O7079">
            <v>22389776</v>
          </cell>
          <cell r="P7079">
            <v>22389776</v>
          </cell>
          <cell r="Q7079">
            <v>22389776</v>
          </cell>
        </row>
        <row r="7080">
          <cell r="J7080">
            <v>22389776</v>
          </cell>
          <cell r="O7080">
            <v>22389776</v>
          </cell>
          <cell r="P7080">
            <v>22389776</v>
          </cell>
          <cell r="Q7080">
            <v>22389776</v>
          </cell>
        </row>
        <row r="7081">
          <cell r="J7081">
            <v>22389776</v>
          </cell>
          <cell r="O7081">
            <v>22389776</v>
          </cell>
          <cell r="P7081">
            <v>22389776</v>
          </cell>
          <cell r="Q7081">
            <v>22389776</v>
          </cell>
        </row>
        <row r="7082">
          <cell r="J7082">
            <v>22389776</v>
          </cell>
          <cell r="O7082">
            <v>22389776</v>
          </cell>
          <cell r="P7082">
            <v>22389776</v>
          </cell>
          <cell r="Q7082">
            <v>22389776</v>
          </cell>
        </row>
        <row r="7083">
          <cell r="J7083">
            <v>22389776</v>
          </cell>
          <cell r="O7083">
            <v>22389776</v>
          </cell>
          <cell r="P7083">
            <v>22389776</v>
          </cell>
          <cell r="Q7083">
            <v>22389776</v>
          </cell>
        </row>
        <row r="7084">
          <cell r="J7084">
            <v>22389776</v>
          </cell>
          <cell r="O7084">
            <v>22389776</v>
          </cell>
          <cell r="P7084">
            <v>22389776</v>
          </cell>
          <cell r="Q7084">
            <v>22389776</v>
          </cell>
        </row>
        <row r="7085">
          <cell r="J7085">
            <v>22389776</v>
          </cell>
          <cell r="O7085">
            <v>22389776</v>
          </cell>
          <cell r="P7085">
            <v>22389776</v>
          </cell>
          <cell r="Q7085">
            <v>22389776</v>
          </cell>
        </row>
        <row r="7086">
          <cell r="J7086">
            <v>22389776</v>
          </cell>
          <cell r="O7086">
            <v>22389776</v>
          </cell>
          <cell r="P7086">
            <v>22389776</v>
          </cell>
          <cell r="Q7086">
            <v>22389776</v>
          </cell>
        </row>
        <row r="7087">
          <cell r="J7087">
            <v>22389776</v>
          </cell>
          <cell r="O7087">
            <v>22389776</v>
          </cell>
          <cell r="P7087">
            <v>22389776</v>
          </cell>
          <cell r="Q7087">
            <v>22389776</v>
          </cell>
        </row>
        <row r="7088">
          <cell r="J7088">
            <v>22389776</v>
          </cell>
          <cell r="O7088">
            <v>22389776</v>
          </cell>
          <cell r="P7088">
            <v>22389776</v>
          </cell>
          <cell r="Q7088">
            <v>22389776</v>
          </cell>
        </row>
        <row r="7089">
          <cell r="J7089">
            <v>22389776</v>
          </cell>
          <cell r="O7089">
            <v>22389776</v>
          </cell>
          <cell r="P7089">
            <v>22389776</v>
          </cell>
          <cell r="Q7089">
            <v>22389776</v>
          </cell>
        </row>
        <row r="7090">
          <cell r="J7090">
            <v>22389776</v>
          </cell>
          <cell r="O7090">
            <v>22389776</v>
          </cell>
          <cell r="P7090">
            <v>22389776</v>
          </cell>
          <cell r="Q7090">
            <v>22389776</v>
          </cell>
        </row>
        <row r="7091">
          <cell r="J7091">
            <v>22389776</v>
          </cell>
          <cell r="O7091">
            <v>22389776</v>
          </cell>
          <cell r="P7091">
            <v>22389776</v>
          </cell>
          <cell r="Q7091">
            <v>22389776</v>
          </cell>
        </row>
        <row r="7092">
          <cell r="J7092">
            <v>22389776</v>
          </cell>
          <cell r="O7092">
            <v>22389776</v>
          </cell>
          <cell r="P7092">
            <v>22389776</v>
          </cell>
          <cell r="Q7092">
            <v>22389776</v>
          </cell>
        </row>
        <row r="7093">
          <cell r="J7093">
            <v>22389776</v>
          </cell>
          <cell r="O7093">
            <v>22389776</v>
          </cell>
          <cell r="P7093">
            <v>22389776</v>
          </cell>
          <cell r="Q7093">
            <v>22389776</v>
          </cell>
        </row>
        <row r="7094">
          <cell r="J7094">
            <v>22389776</v>
          </cell>
          <cell r="O7094">
            <v>22389776</v>
          </cell>
          <cell r="P7094">
            <v>22389776</v>
          </cell>
          <cell r="Q7094">
            <v>22389776</v>
          </cell>
        </row>
        <row r="7095">
          <cell r="J7095">
            <v>22389776</v>
          </cell>
          <cell r="O7095">
            <v>22389776</v>
          </cell>
          <cell r="P7095">
            <v>22389776</v>
          </cell>
          <cell r="Q7095">
            <v>22389776</v>
          </cell>
        </row>
        <row r="7096">
          <cell r="J7096">
            <v>22389776</v>
          </cell>
          <cell r="O7096">
            <v>22389776</v>
          </cell>
          <cell r="P7096">
            <v>22389776</v>
          </cell>
          <cell r="Q7096">
            <v>22389776</v>
          </cell>
        </row>
        <row r="7097">
          <cell r="J7097">
            <v>22389776</v>
          </cell>
          <cell r="O7097">
            <v>22389776</v>
          </cell>
          <cell r="P7097">
            <v>22389776</v>
          </cell>
          <cell r="Q7097">
            <v>22389776</v>
          </cell>
        </row>
        <row r="7098">
          <cell r="J7098">
            <v>22389776</v>
          </cell>
          <cell r="O7098">
            <v>22389776</v>
          </cell>
          <cell r="P7098">
            <v>22389776</v>
          </cell>
          <cell r="Q7098">
            <v>22389776</v>
          </cell>
        </row>
        <row r="7099">
          <cell r="J7099">
            <v>22389776</v>
          </cell>
          <cell r="O7099">
            <v>22389776</v>
          </cell>
          <cell r="P7099">
            <v>22389776</v>
          </cell>
          <cell r="Q7099">
            <v>22389776</v>
          </cell>
        </row>
        <row r="7100">
          <cell r="J7100">
            <v>22389776</v>
          </cell>
          <cell r="O7100">
            <v>22389776</v>
          </cell>
          <cell r="P7100">
            <v>22389776</v>
          </cell>
          <cell r="Q7100">
            <v>22389776</v>
          </cell>
        </row>
        <row r="7101">
          <cell r="J7101">
            <v>22389776</v>
          </cell>
          <cell r="O7101">
            <v>22389776</v>
          </cell>
          <cell r="P7101">
            <v>22389776</v>
          </cell>
          <cell r="Q7101">
            <v>22389776</v>
          </cell>
        </row>
        <row r="7102">
          <cell r="J7102">
            <v>22389776</v>
          </cell>
          <cell r="O7102">
            <v>22389776</v>
          </cell>
          <cell r="P7102">
            <v>22389776</v>
          </cell>
          <cell r="Q7102">
            <v>22389776</v>
          </cell>
        </row>
        <row r="7103">
          <cell r="J7103">
            <v>22389776</v>
          </cell>
          <cell r="O7103">
            <v>22389776</v>
          </cell>
          <cell r="P7103">
            <v>22389776</v>
          </cell>
          <cell r="Q7103">
            <v>22389776</v>
          </cell>
        </row>
        <row r="7104">
          <cell r="J7104">
            <v>22389776</v>
          </cell>
          <cell r="O7104">
            <v>22389776</v>
          </cell>
          <cell r="P7104">
            <v>22389776</v>
          </cell>
          <cell r="Q7104">
            <v>22389776</v>
          </cell>
        </row>
        <row r="7105">
          <cell r="J7105">
            <v>22389776</v>
          </cell>
          <cell r="O7105">
            <v>22389776</v>
          </cell>
          <cell r="P7105">
            <v>22389776</v>
          </cell>
          <cell r="Q7105">
            <v>22389776</v>
          </cell>
        </row>
        <row r="7106">
          <cell r="J7106">
            <v>22389776</v>
          </cell>
          <cell r="O7106">
            <v>22389776</v>
          </cell>
          <cell r="P7106">
            <v>22389776</v>
          </cell>
          <cell r="Q7106">
            <v>22389776</v>
          </cell>
        </row>
        <row r="7107">
          <cell r="J7107">
            <v>22389776</v>
          </cell>
          <cell r="O7107">
            <v>22389776</v>
          </cell>
          <cell r="P7107">
            <v>22389776</v>
          </cell>
          <cell r="Q7107">
            <v>22389776</v>
          </cell>
        </row>
        <row r="7108">
          <cell r="J7108">
            <v>22389776</v>
          </cell>
          <cell r="O7108">
            <v>22389776</v>
          </cell>
          <cell r="P7108">
            <v>22389776</v>
          </cell>
          <cell r="Q7108">
            <v>22389776</v>
          </cell>
        </row>
        <row r="7109">
          <cell r="J7109">
            <v>22389776</v>
          </cell>
          <cell r="O7109">
            <v>22389776</v>
          </cell>
          <cell r="P7109">
            <v>22389776</v>
          </cell>
          <cell r="Q7109">
            <v>22389776</v>
          </cell>
        </row>
        <row r="7110">
          <cell r="J7110">
            <v>22389776</v>
          </cell>
          <cell r="O7110">
            <v>22389776</v>
          </cell>
          <cell r="P7110">
            <v>22389776</v>
          </cell>
          <cell r="Q7110">
            <v>22389776</v>
          </cell>
        </row>
        <row r="7111">
          <cell r="J7111">
            <v>22389776</v>
          </cell>
          <cell r="O7111">
            <v>22389776</v>
          </cell>
          <cell r="P7111">
            <v>22389776</v>
          </cell>
          <cell r="Q7111">
            <v>22389776</v>
          </cell>
        </row>
        <row r="7112">
          <cell r="J7112">
            <v>22389776</v>
          </cell>
          <cell r="O7112">
            <v>22389776</v>
          </cell>
          <cell r="P7112">
            <v>22389776</v>
          </cell>
          <cell r="Q7112">
            <v>22389776</v>
          </cell>
        </row>
        <row r="7113">
          <cell r="J7113">
            <v>22389776</v>
          </cell>
          <cell r="O7113">
            <v>22389776</v>
          </cell>
          <cell r="P7113">
            <v>22389776</v>
          </cell>
          <cell r="Q7113">
            <v>22389776</v>
          </cell>
        </row>
        <row r="7114">
          <cell r="J7114">
            <v>22389776</v>
          </cell>
          <cell r="O7114">
            <v>22389776</v>
          </cell>
          <cell r="P7114">
            <v>22389776</v>
          </cell>
          <cell r="Q7114">
            <v>22389776</v>
          </cell>
        </row>
        <row r="7115">
          <cell r="J7115">
            <v>22389776</v>
          </cell>
          <cell r="O7115">
            <v>22389776</v>
          </cell>
          <cell r="P7115">
            <v>22389776</v>
          </cell>
          <cell r="Q7115">
            <v>22389776</v>
          </cell>
        </row>
        <row r="7116">
          <cell r="J7116">
            <v>22389776</v>
          </cell>
          <cell r="O7116">
            <v>22389776</v>
          </cell>
          <cell r="P7116">
            <v>22389776</v>
          </cell>
          <cell r="Q7116">
            <v>22389776</v>
          </cell>
        </row>
        <row r="7117">
          <cell r="J7117">
            <v>22389776</v>
          </cell>
          <cell r="O7117">
            <v>22389776</v>
          </cell>
          <cell r="P7117">
            <v>22389776</v>
          </cell>
          <cell r="Q7117">
            <v>22389776</v>
          </cell>
        </row>
        <row r="7118">
          <cell r="J7118">
            <v>22389776</v>
          </cell>
          <cell r="O7118">
            <v>22389776</v>
          </cell>
          <cell r="P7118">
            <v>22389776</v>
          </cell>
          <cell r="Q7118">
            <v>22389776</v>
          </cell>
        </row>
        <row r="7119">
          <cell r="J7119">
            <v>22389776</v>
          </cell>
          <cell r="O7119">
            <v>22389776</v>
          </cell>
          <cell r="P7119">
            <v>22389776</v>
          </cell>
          <cell r="Q7119">
            <v>22389776</v>
          </cell>
        </row>
        <row r="7120">
          <cell r="J7120">
            <v>22389776</v>
          </cell>
          <cell r="O7120">
            <v>22389776</v>
          </cell>
          <cell r="P7120">
            <v>22389776</v>
          </cell>
          <cell r="Q7120">
            <v>22389776</v>
          </cell>
        </row>
        <row r="7121">
          <cell r="J7121">
            <v>22389776</v>
          </cell>
          <cell r="O7121">
            <v>22389776</v>
          </cell>
          <cell r="P7121">
            <v>22389776</v>
          </cell>
          <cell r="Q7121">
            <v>22389776</v>
          </cell>
        </row>
        <row r="7122">
          <cell r="J7122">
            <v>22389776</v>
          </cell>
          <cell r="O7122">
            <v>22389776</v>
          </cell>
          <cell r="P7122">
            <v>22389776</v>
          </cell>
          <cell r="Q7122">
            <v>22389776</v>
          </cell>
        </row>
        <row r="7123">
          <cell r="J7123">
            <v>22389776</v>
          </cell>
          <cell r="O7123">
            <v>22389776</v>
          </cell>
          <cell r="P7123">
            <v>22389776</v>
          </cell>
          <cell r="Q7123">
            <v>22389776</v>
          </cell>
        </row>
        <row r="7124">
          <cell r="J7124">
            <v>22389776</v>
          </cell>
          <cell r="O7124">
            <v>22389776</v>
          </cell>
          <cell r="P7124">
            <v>22389776</v>
          </cell>
          <cell r="Q7124">
            <v>22389776</v>
          </cell>
        </row>
        <row r="7125">
          <cell r="J7125">
            <v>22389776</v>
          </cell>
          <cell r="O7125">
            <v>22389776</v>
          </cell>
          <cell r="P7125">
            <v>22389776</v>
          </cell>
          <cell r="Q7125">
            <v>22389776</v>
          </cell>
        </row>
        <row r="7126">
          <cell r="J7126">
            <v>22389776</v>
          </cell>
          <cell r="O7126">
            <v>22389776</v>
          </cell>
          <cell r="P7126">
            <v>22389776</v>
          </cell>
          <cell r="Q7126">
            <v>22389776</v>
          </cell>
        </row>
        <row r="7127">
          <cell r="J7127">
            <v>22389776</v>
          </cell>
          <cell r="O7127">
            <v>22389776</v>
          </cell>
          <cell r="P7127">
            <v>22389776</v>
          </cell>
          <cell r="Q7127">
            <v>22389776</v>
          </cell>
        </row>
        <row r="7128">
          <cell r="J7128">
            <v>22389776</v>
          </cell>
          <cell r="O7128">
            <v>22389776</v>
          </cell>
          <cell r="P7128">
            <v>22389776</v>
          </cell>
          <cell r="Q7128">
            <v>22389776</v>
          </cell>
        </row>
        <row r="7129">
          <cell r="J7129">
            <v>22389776</v>
          </cell>
          <cell r="O7129">
            <v>22389776</v>
          </cell>
          <cell r="P7129">
            <v>22389776</v>
          </cell>
          <cell r="Q7129">
            <v>22389776</v>
          </cell>
        </row>
        <row r="7130">
          <cell r="J7130">
            <v>22389776</v>
          </cell>
          <cell r="O7130">
            <v>22389776</v>
          </cell>
          <cell r="P7130">
            <v>22389776</v>
          </cell>
          <cell r="Q7130">
            <v>22389776</v>
          </cell>
        </row>
        <row r="7131">
          <cell r="J7131">
            <v>22389776</v>
          </cell>
          <cell r="O7131">
            <v>22389776</v>
          </cell>
          <cell r="P7131">
            <v>22389776</v>
          </cell>
          <cell r="Q7131">
            <v>22389776</v>
          </cell>
        </row>
        <row r="7132">
          <cell r="J7132">
            <v>22389776</v>
          </cell>
          <cell r="O7132">
            <v>22389776</v>
          </cell>
          <cell r="P7132">
            <v>22389776</v>
          </cell>
          <cell r="Q7132">
            <v>22389776</v>
          </cell>
        </row>
        <row r="7133">
          <cell r="J7133">
            <v>22389776</v>
          </cell>
          <cell r="O7133">
            <v>22389776</v>
          </cell>
          <cell r="P7133">
            <v>22389776</v>
          </cell>
          <cell r="Q7133">
            <v>22389776</v>
          </cell>
        </row>
        <row r="7134">
          <cell r="J7134">
            <v>22389776</v>
          </cell>
          <cell r="O7134">
            <v>22389776</v>
          </cell>
          <cell r="P7134">
            <v>22389776</v>
          </cell>
          <cell r="Q7134">
            <v>22389776</v>
          </cell>
        </row>
        <row r="7135">
          <cell r="J7135">
            <v>22389776</v>
          </cell>
          <cell r="O7135">
            <v>22389776</v>
          </cell>
          <cell r="P7135">
            <v>22389776</v>
          </cell>
          <cell r="Q7135">
            <v>22389776</v>
          </cell>
        </row>
        <row r="7136">
          <cell r="J7136">
            <v>22389776</v>
          </cell>
          <cell r="O7136">
            <v>22389776</v>
          </cell>
          <cell r="P7136">
            <v>22389776</v>
          </cell>
          <cell r="Q7136">
            <v>22389776</v>
          </cell>
        </row>
        <row r="7137">
          <cell r="J7137">
            <v>22389776</v>
          </cell>
          <cell r="O7137">
            <v>22389776</v>
          </cell>
          <cell r="P7137">
            <v>22389776</v>
          </cell>
          <cell r="Q7137">
            <v>22389776</v>
          </cell>
        </row>
        <row r="7138">
          <cell r="J7138">
            <v>22389776</v>
          </cell>
          <cell r="O7138">
            <v>22389776</v>
          </cell>
          <cell r="P7138">
            <v>22389776</v>
          </cell>
          <cell r="Q7138">
            <v>22389776</v>
          </cell>
        </row>
        <row r="7139">
          <cell r="J7139">
            <v>22389776</v>
          </cell>
          <cell r="O7139">
            <v>22389776</v>
          </cell>
          <cell r="P7139">
            <v>22389776</v>
          </cell>
          <cell r="Q7139">
            <v>22389776</v>
          </cell>
        </row>
        <row r="7140">
          <cell r="J7140">
            <v>22389776</v>
          </cell>
          <cell r="O7140">
            <v>22389776</v>
          </cell>
          <cell r="P7140">
            <v>22389776</v>
          </cell>
          <cell r="Q7140">
            <v>22389776</v>
          </cell>
        </row>
        <row r="7141">
          <cell r="J7141">
            <v>22389776</v>
          </cell>
          <cell r="O7141">
            <v>22389776</v>
          </cell>
          <cell r="P7141">
            <v>22389776</v>
          </cell>
          <cell r="Q7141">
            <v>22389776</v>
          </cell>
        </row>
        <row r="7142">
          <cell r="J7142">
            <v>22389776</v>
          </cell>
          <cell r="O7142">
            <v>22389776</v>
          </cell>
          <cell r="P7142">
            <v>22389776</v>
          </cell>
          <cell r="Q7142">
            <v>22389776</v>
          </cell>
        </row>
        <row r="7143">
          <cell r="J7143">
            <v>22389776</v>
          </cell>
          <cell r="O7143">
            <v>22389776</v>
          </cell>
          <cell r="P7143">
            <v>22389776</v>
          </cell>
          <cell r="Q7143">
            <v>22389776</v>
          </cell>
        </row>
        <row r="7144">
          <cell r="J7144">
            <v>22389776</v>
          </cell>
          <cell r="O7144">
            <v>22389776</v>
          </cell>
          <cell r="P7144">
            <v>22389776</v>
          </cell>
          <cell r="Q7144">
            <v>22389776</v>
          </cell>
        </row>
        <row r="7145">
          <cell r="J7145">
            <v>22389776</v>
          </cell>
          <cell r="O7145">
            <v>22389776</v>
          </cell>
          <cell r="P7145">
            <v>22389776</v>
          </cell>
          <cell r="Q7145">
            <v>22389776</v>
          </cell>
        </row>
        <row r="7146">
          <cell r="J7146">
            <v>22389776</v>
          </cell>
          <cell r="O7146">
            <v>22389776</v>
          </cell>
          <cell r="P7146">
            <v>22389776</v>
          </cell>
          <cell r="Q7146">
            <v>22389776</v>
          </cell>
        </row>
        <row r="7147">
          <cell r="J7147">
            <v>22389776</v>
          </cell>
          <cell r="O7147">
            <v>22389776</v>
          </cell>
          <cell r="P7147">
            <v>22389776</v>
          </cell>
          <cell r="Q7147">
            <v>22389776</v>
          </cell>
        </row>
        <row r="7148">
          <cell r="J7148">
            <v>22389776</v>
          </cell>
          <cell r="O7148">
            <v>22389776</v>
          </cell>
          <cell r="P7148">
            <v>22389776</v>
          </cell>
          <cell r="Q7148">
            <v>22389776</v>
          </cell>
        </row>
        <row r="7149">
          <cell r="J7149">
            <v>22389776</v>
          </cell>
          <cell r="O7149">
            <v>22389776</v>
          </cell>
          <cell r="P7149">
            <v>22389776</v>
          </cell>
          <cell r="Q7149">
            <v>22389776</v>
          </cell>
        </row>
        <row r="7150">
          <cell r="J7150">
            <v>22389776</v>
          </cell>
          <cell r="O7150">
            <v>22389776</v>
          </cell>
          <cell r="P7150">
            <v>22389776</v>
          </cell>
          <cell r="Q7150">
            <v>22389776</v>
          </cell>
        </row>
        <row r="7151">
          <cell r="J7151">
            <v>22389776</v>
          </cell>
          <cell r="O7151">
            <v>22389776</v>
          </cell>
          <cell r="P7151">
            <v>22389776</v>
          </cell>
          <cell r="Q7151">
            <v>22389776</v>
          </cell>
        </row>
        <row r="7152">
          <cell r="J7152">
            <v>22389776</v>
          </cell>
          <cell r="O7152">
            <v>22389776</v>
          </cell>
          <cell r="P7152">
            <v>22389776</v>
          </cell>
          <cell r="Q7152">
            <v>22389776</v>
          </cell>
        </row>
        <row r="7153">
          <cell r="J7153">
            <v>22389776</v>
          </cell>
          <cell r="O7153">
            <v>22389776</v>
          </cell>
          <cell r="P7153">
            <v>22389776</v>
          </cell>
          <cell r="Q7153">
            <v>22389776</v>
          </cell>
        </row>
        <row r="7154">
          <cell r="J7154">
            <v>22389776</v>
          </cell>
          <cell r="O7154">
            <v>22389776</v>
          </cell>
          <cell r="P7154">
            <v>22389776</v>
          </cell>
          <cell r="Q7154">
            <v>22389776</v>
          </cell>
        </row>
        <row r="7155">
          <cell r="J7155">
            <v>22389776</v>
          </cell>
          <cell r="O7155">
            <v>22389776</v>
          </cell>
          <cell r="P7155">
            <v>22389776</v>
          </cell>
          <cell r="Q7155">
            <v>22389776</v>
          </cell>
        </row>
        <row r="7156">
          <cell r="J7156">
            <v>22389776</v>
          </cell>
          <cell r="O7156">
            <v>22389776</v>
          </cell>
          <cell r="P7156">
            <v>22389776</v>
          </cell>
          <cell r="Q7156">
            <v>22389776</v>
          </cell>
        </row>
        <row r="7157">
          <cell r="J7157">
            <v>22389776</v>
          </cell>
          <cell r="O7157">
            <v>22389776</v>
          </cell>
          <cell r="P7157">
            <v>22389776</v>
          </cell>
          <cell r="Q7157">
            <v>22389776</v>
          </cell>
        </row>
        <row r="7158">
          <cell r="J7158">
            <v>22389776</v>
          </cell>
          <cell r="O7158">
            <v>22389776</v>
          </cell>
          <cell r="P7158">
            <v>22389776</v>
          </cell>
          <cell r="Q7158">
            <v>22389776</v>
          </cell>
        </row>
        <row r="7159">
          <cell r="J7159">
            <v>22389776</v>
          </cell>
          <cell r="O7159">
            <v>22389776</v>
          </cell>
          <cell r="P7159">
            <v>22389776</v>
          </cell>
          <cell r="Q7159">
            <v>22389776</v>
          </cell>
        </row>
        <row r="7160">
          <cell r="J7160">
            <v>22389776</v>
          </cell>
          <cell r="O7160">
            <v>22389776</v>
          </cell>
          <cell r="P7160">
            <v>22389776</v>
          </cell>
          <cell r="Q7160">
            <v>22389776</v>
          </cell>
        </row>
        <row r="7161">
          <cell r="J7161">
            <v>22389776</v>
          </cell>
          <cell r="O7161">
            <v>22389776</v>
          </cell>
          <cell r="P7161">
            <v>22389776</v>
          </cell>
          <cell r="Q7161">
            <v>22389776</v>
          </cell>
        </row>
        <row r="7162">
          <cell r="J7162">
            <v>22389776</v>
          </cell>
          <cell r="O7162">
            <v>22389776</v>
          </cell>
          <cell r="P7162">
            <v>22389776</v>
          </cell>
          <cell r="Q7162">
            <v>22389776</v>
          </cell>
        </row>
        <row r="7163">
          <cell r="J7163">
            <v>22389776</v>
          </cell>
          <cell r="O7163">
            <v>22389776</v>
          </cell>
          <cell r="P7163">
            <v>22389776</v>
          </cell>
          <cell r="Q7163">
            <v>22389776</v>
          </cell>
        </row>
        <row r="7164">
          <cell r="J7164">
            <v>22389776</v>
          </cell>
          <cell r="O7164">
            <v>22389776</v>
          </cell>
          <cell r="P7164">
            <v>22389776</v>
          </cell>
          <cell r="Q7164">
            <v>22389776</v>
          </cell>
        </row>
        <row r="7165">
          <cell r="J7165">
            <v>22389776</v>
          </cell>
          <cell r="O7165">
            <v>22389776</v>
          </cell>
          <cell r="P7165">
            <v>22389776</v>
          </cell>
          <cell r="Q7165">
            <v>22389776</v>
          </cell>
        </row>
        <row r="7166">
          <cell r="J7166">
            <v>22389776</v>
          </cell>
          <cell r="O7166">
            <v>22389776</v>
          </cell>
          <cell r="P7166">
            <v>22389776</v>
          </cell>
          <cell r="Q7166">
            <v>22389776</v>
          </cell>
        </row>
        <row r="7167">
          <cell r="J7167">
            <v>22389776</v>
          </cell>
          <cell r="O7167">
            <v>22389776</v>
          </cell>
          <cell r="P7167">
            <v>22389776</v>
          </cell>
          <cell r="Q7167">
            <v>22389776</v>
          </cell>
        </row>
        <row r="7168">
          <cell r="J7168">
            <v>22389776</v>
          </cell>
          <cell r="O7168">
            <v>22389776</v>
          </cell>
          <cell r="P7168">
            <v>22389776</v>
          </cell>
          <cell r="Q7168">
            <v>22389776</v>
          </cell>
        </row>
        <row r="7169">
          <cell r="J7169">
            <v>22389776</v>
          </cell>
          <cell r="O7169">
            <v>22389776</v>
          </cell>
          <cell r="P7169">
            <v>22389776</v>
          </cell>
          <cell r="Q7169">
            <v>22389776</v>
          </cell>
        </row>
        <row r="7170">
          <cell r="J7170">
            <v>22389776</v>
          </cell>
          <cell r="O7170">
            <v>22389776</v>
          </cell>
          <cell r="P7170">
            <v>22389776</v>
          </cell>
          <cell r="Q7170">
            <v>22389776</v>
          </cell>
        </row>
        <row r="7171">
          <cell r="J7171">
            <v>22389776</v>
          </cell>
          <cell r="O7171">
            <v>22389776</v>
          </cell>
          <cell r="P7171">
            <v>22389776</v>
          </cell>
          <cell r="Q7171">
            <v>22389776</v>
          </cell>
        </row>
        <row r="7172">
          <cell r="J7172">
            <v>22389776</v>
          </cell>
          <cell r="O7172">
            <v>22389776</v>
          </cell>
          <cell r="P7172">
            <v>22389776</v>
          </cell>
          <cell r="Q7172">
            <v>22389776</v>
          </cell>
        </row>
        <row r="7173">
          <cell r="J7173">
            <v>22389776</v>
          </cell>
          <cell r="O7173">
            <v>22389776</v>
          </cell>
          <cell r="P7173">
            <v>22389776</v>
          </cell>
          <cell r="Q7173">
            <v>22389776</v>
          </cell>
        </row>
        <row r="7174">
          <cell r="J7174">
            <v>22389776</v>
          </cell>
          <cell r="O7174">
            <v>22389776</v>
          </cell>
          <cell r="P7174">
            <v>22389776</v>
          </cell>
          <cell r="Q7174">
            <v>22389776</v>
          </cell>
        </row>
        <row r="7175">
          <cell r="J7175">
            <v>22389776</v>
          </cell>
          <cell r="O7175">
            <v>22389776</v>
          </cell>
          <cell r="P7175">
            <v>22389776</v>
          </cell>
          <cell r="Q7175">
            <v>22389776</v>
          </cell>
        </row>
        <row r="7176">
          <cell r="J7176">
            <v>22389776</v>
          </cell>
          <cell r="O7176">
            <v>22389776</v>
          </cell>
          <cell r="P7176">
            <v>22389776</v>
          </cell>
          <cell r="Q7176">
            <v>22389776</v>
          </cell>
        </row>
        <row r="7177">
          <cell r="J7177">
            <v>22389776</v>
          </cell>
          <cell r="O7177">
            <v>22389776</v>
          </cell>
          <cell r="P7177">
            <v>22389776</v>
          </cell>
          <cell r="Q7177">
            <v>22389776</v>
          </cell>
        </row>
        <row r="7178">
          <cell r="J7178">
            <v>22389776</v>
          </cell>
          <cell r="O7178">
            <v>22389776</v>
          </cell>
          <cell r="P7178">
            <v>22389776</v>
          </cell>
          <cell r="Q7178">
            <v>22389776</v>
          </cell>
        </row>
        <row r="7179">
          <cell r="J7179">
            <v>22389776</v>
          </cell>
          <cell r="O7179">
            <v>22389776</v>
          </cell>
          <cell r="P7179">
            <v>22389776</v>
          </cell>
          <cell r="Q7179">
            <v>22389776</v>
          </cell>
        </row>
        <row r="7180">
          <cell r="J7180">
            <v>22389776</v>
          </cell>
          <cell r="O7180">
            <v>22389776</v>
          </cell>
          <cell r="P7180">
            <v>22389776</v>
          </cell>
          <cell r="Q7180">
            <v>22389776</v>
          </cell>
        </row>
        <row r="7181">
          <cell r="J7181">
            <v>22389776</v>
          </cell>
          <cell r="O7181">
            <v>22389776</v>
          </cell>
          <cell r="P7181">
            <v>22389776</v>
          </cell>
          <cell r="Q7181">
            <v>22389776</v>
          </cell>
        </row>
        <row r="7182">
          <cell r="J7182">
            <v>22389776</v>
          </cell>
          <cell r="O7182">
            <v>22389776</v>
          </cell>
          <cell r="P7182">
            <v>22389776</v>
          </cell>
          <cell r="Q7182">
            <v>22389776</v>
          </cell>
        </row>
        <row r="7183">
          <cell r="J7183">
            <v>22389776</v>
          </cell>
          <cell r="O7183">
            <v>22389776</v>
          </cell>
          <cell r="P7183">
            <v>22389776</v>
          </cell>
          <cell r="Q7183">
            <v>22389776</v>
          </cell>
        </row>
        <row r="7184">
          <cell r="J7184">
            <v>22389776</v>
          </cell>
          <cell r="O7184">
            <v>22389776</v>
          </cell>
          <cell r="P7184">
            <v>22389776</v>
          </cell>
          <cell r="Q7184">
            <v>22389776</v>
          </cell>
        </row>
        <row r="7185">
          <cell r="J7185">
            <v>22389776</v>
          </cell>
          <cell r="O7185">
            <v>22389776</v>
          </cell>
          <cell r="P7185">
            <v>22389776</v>
          </cell>
          <cell r="Q7185">
            <v>22389776</v>
          </cell>
        </row>
        <row r="7186">
          <cell r="J7186">
            <v>22389776</v>
          </cell>
          <cell r="O7186">
            <v>22389776</v>
          </cell>
          <cell r="P7186">
            <v>22389776</v>
          </cell>
          <cell r="Q7186">
            <v>22389776</v>
          </cell>
        </row>
        <row r="7187">
          <cell r="J7187">
            <v>22389776</v>
          </cell>
          <cell r="O7187">
            <v>22389776</v>
          </cell>
          <cell r="P7187">
            <v>22389776</v>
          </cell>
          <cell r="Q7187">
            <v>22389776</v>
          </cell>
        </row>
        <row r="7188">
          <cell r="J7188">
            <v>22389776</v>
          </cell>
          <cell r="O7188">
            <v>22389776</v>
          </cell>
          <cell r="P7188">
            <v>22389776</v>
          </cell>
          <cell r="Q7188">
            <v>22389776</v>
          </cell>
        </row>
        <row r="7189">
          <cell r="J7189">
            <v>22389776</v>
          </cell>
          <cell r="O7189">
            <v>22389776</v>
          </cell>
          <cell r="P7189">
            <v>22389776</v>
          </cell>
          <cell r="Q7189">
            <v>22389776</v>
          </cell>
        </row>
        <row r="7190">
          <cell r="J7190">
            <v>22389776</v>
          </cell>
          <cell r="O7190">
            <v>22389776</v>
          </cell>
          <cell r="P7190">
            <v>22389776</v>
          </cell>
          <cell r="Q7190">
            <v>22389776</v>
          </cell>
        </row>
        <row r="7191">
          <cell r="J7191">
            <v>22389776</v>
          </cell>
          <cell r="O7191">
            <v>22389776</v>
          </cell>
          <cell r="P7191">
            <v>22389776</v>
          </cell>
          <cell r="Q7191">
            <v>22389776</v>
          </cell>
        </row>
        <row r="7192">
          <cell r="J7192">
            <v>22389776</v>
          </cell>
          <cell r="O7192">
            <v>22389776</v>
          </cell>
          <cell r="P7192">
            <v>22389776</v>
          </cell>
          <cell r="Q7192">
            <v>22389776</v>
          </cell>
        </row>
        <row r="7193">
          <cell r="J7193">
            <v>22389776</v>
          </cell>
          <cell r="O7193">
            <v>22389776</v>
          </cell>
          <cell r="P7193">
            <v>22389776</v>
          </cell>
          <cell r="Q7193">
            <v>22389776</v>
          </cell>
        </row>
        <row r="7194">
          <cell r="J7194">
            <v>22389776</v>
          </cell>
          <cell r="O7194">
            <v>22389776</v>
          </cell>
          <cell r="P7194">
            <v>22389776</v>
          </cell>
          <cell r="Q7194">
            <v>22389776</v>
          </cell>
        </row>
        <row r="7195">
          <cell r="J7195">
            <v>22389776</v>
          </cell>
          <cell r="O7195">
            <v>22389776</v>
          </cell>
          <cell r="P7195">
            <v>22389776</v>
          </cell>
          <cell r="Q7195">
            <v>22389776</v>
          </cell>
        </row>
        <row r="7196">
          <cell r="J7196">
            <v>22389776</v>
          </cell>
          <cell r="O7196">
            <v>22389776</v>
          </cell>
          <cell r="P7196">
            <v>22389776</v>
          </cell>
          <cell r="Q7196">
            <v>22389776</v>
          </cell>
        </row>
        <row r="7197">
          <cell r="J7197">
            <v>22389776</v>
          </cell>
          <cell r="O7197">
            <v>22389776</v>
          </cell>
          <cell r="P7197">
            <v>22389776</v>
          </cell>
          <cell r="Q7197">
            <v>22389776</v>
          </cell>
        </row>
        <row r="7198">
          <cell r="J7198">
            <v>22389776</v>
          </cell>
          <cell r="O7198">
            <v>22389776</v>
          </cell>
          <cell r="P7198">
            <v>22389776</v>
          </cell>
          <cell r="Q7198">
            <v>22389776</v>
          </cell>
        </row>
        <row r="7199">
          <cell r="J7199">
            <v>22389776</v>
          </cell>
          <cell r="O7199">
            <v>22389776</v>
          </cell>
          <cell r="P7199">
            <v>22389776</v>
          </cell>
          <cell r="Q7199">
            <v>22389776</v>
          </cell>
        </row>
        <row r="7200">
          <cell r="J7200">
            <v>22389776</v>
          </cell>
          <cell r="O7200">
            <v>22389776</v>
          </cell>
          <cell r="P7200">
            <v>22389776</v>
          </cell>
          <cell r="Q7200">
            <v>22389776</v>
          </cell>
        </row>
        <row r="7201">
          <cell r="J7201">
            <v>22389776</v>
          </cell>
          <cell r="O7201">
            <v>22389776</v>
          </cell>
          <cell r="P7201">
            <v>22389776</v>
          </cell>
          <cell r="Q7201">
            <v>22389776</v>
          </cell>
        </row>
        <row r="7202">
          <cell r="J7202">
            <v>22389776</v>
          </cell>
          <cell r="O7202">
            <v>22389776</v>
          </cell>
          <cell r="P7202">
            <v>22389776</v>
          </cell>
          <cell r="Q7202">
            <v>22389776</v>
          </cell>
        </row>
        <row r="7203">
          <cell r="J7203">
            <v>22389776</v>
          </cell>
          <cell r="O7203">
            <v>22389776</v>
          </cell>
          <cell r="P7203">
            <v>22389776</v>
          </cell>
          <cell r="Q7203">
            <v>22389776</v>
          </cell>
        </row>
        <row r="7204">
          <cell r="J7204">
            <v>22389776</v>
          </cell>
          <cell r="O7204">
            <v>22389776</v>
          </cell>
          <cell r="P7204">
            <v>22389776</v>
          </cell>
          <cell r="Q7204">
            <v>22389776</v>
          </cell>
        </row>
        <row r="7205">
          <cell r="J7205">
            <v>22389776</v>
          </cell>
          <cell r="O7205">
            <v>22389776</v>
          </cell>
          <cell r="P7205">
            <v>22389776</v>
          </cell>
          <cell r="Q7205">
            <v>22389776</v>
          </cell>
        </row>
        <row r="7206">
          <cell r="J7206">
            <v>22389776</v>
          </cell>
          <cell r="O7206">
            <v>22389776</v>
          </cell>
          <cell r="P7206">
            <v>22389776</v>
          </cell>
          <cell r="Q7206">
            <v>22389776</v>
          </cell>
        </row>
        <row r="7207">
          <cell r="J7207">
            <v>22389776</v>
          </cell>
          <cell r="O7207">
            <v>22389776</v>
          </cell>
          <cell r="P7207">
            <v>22389776</v>
          </cell>
          <cell r="Q7207">
            <v>22389776</v>
          </cell>
        </row>
        <row r="7208">
          <cell r="J7208">
            <v>22389776</v>
          </cell>
          <cell r="O7208">
            <v>22389776</v>
          </cell>
          <cell r="P7208">
            <v>22389776</v>
          </cell>
          <cell r="Q7208">
            <v>22389776</v>
          </cell>
        </row>
        <row r="7209">
          <cell r="J7209">
            <v>22389776</v>
          </cell>
          <cell r="O7209">
            <v>22389776</v>
          </cell>
          <cell r="P7209">
            <v>22389776</v>
          </cell>
          <cell r="Q7209">
            <v>22389776</v>
          </cell>
        </row>
        <row r="7210">
          <cell r="J7210">
            <v>22389776</v>
          </cell>
          <cell r="O7210">
            <v>22389776</v>
          </cell>
          <cell r="P7210">
            <v>22389776</v>
          </cell>
          <cell r="Q7210">
            <v>22389776</v>
          </cell>
        </row>
        <row r="7211">
          <cell r="J7211">
            <v>22389776</v>
          </cell>
          <cell r="O7211">
            <v>22389776</v>
          </cell>
          <cell r="P7211">
            <v>22389776</v>
          </cell>
          <cell r="Q7211">
            <v>22389776</v>
          </cell>
        </row>
        <row r="7212">
          <cell r="J7212">
            <v>22389776</v>
          </cell>
          <cell r="O7212">
            <v>22389776</v>
          </cell>
          <cell r="P7212">
            <v>22389776</v>
          </cell>
          <cell r="Q7212">
            <v>22389776</v>
          </cell>
        </row>
        <row r="7213">
          <cell r="J7213">
            <v>22389776</v>
          </cell>
          <cell r="O7213">
            <v>22389776</v>
          </cell>
          <cell r="P7213">
            <v>22389776</v>
          </cell>
          <cell r="Q7213">
            <v>22389776</v>
          </cell>
        </row>
        <row r="7214">
          <cell r="J7214">
            <v>22389776</v>
          </cell>
          <cell r="O7214">
            <v>22389776</v>
          </cell>
          <cell r="P7214">
            <v>22389776</v>
          </cell>
          <cell r="Q7214">
            <v>22389776</v>
          </cell>
        </row>
        <row r="7215">
          <cell r="J7215">
            <v>22389776</v>
          </cell>
          <cell r="O7215">
            <v>22389776</v>
          </cell>
          <cell r="P7215">
            <v>22389776</v>
          </cell>
          <cell r="Q7215">
            <v>22389776</v>
          </cell>
        </row>
        <row r="7216">
          <cell r="J7216">
            <v>22389776</v>
          </cell>
          <cell r="O7216">
            <v>22389776</v>
          </cell>
          <cell r="P7216">
            <v>22389776</v>
          </cell>
          <cell r="Q7216">
            <v>22389776</v>
          </cell>
        </row>
        <row r="7217">
          <cell r="J7217">
            <v>22389776</v>
          </cell>
          <cell r="O7217">
            <v>22389776</v>
          </cell>
          <cell r="P7217">
            <v>22389776</v>
          </cell>
          <cell r="Q7217">
            <v>22389776</v>
          </cell>
        </row>
        <row r="7218">
          <cell r="J7218">
            <v>22389776</v>
          </cell>
          <cell r="O7218">
            <v>22389776</v>
          </cell>
          <cell r="P7218">
            <v>22389776</v>
          </cell>
          <cell r="Q7218">
            <v>22389776</v>
          </cell>
        </row>
        <row r="7219">
          <cell r="J7219">
            <v>22389776</v>
          </cell>
          <cell r="O7219">
            <v>22389776</v>
          </cell>
          <cell r="P7219">
            <v>22389776</v>
          </cell>
          <cell r="Q7219">
            <v>22389776</v>
          </cell>
        </row>
        <row r="7220">
          <cell r="J7220">
            <v>22389776</v>
          </cell>
          <cell r="O7220">
            <v>22389776</v>
          </cell>
          <cell r="P7220">
            <v>22389776</v>
          </cell>
          <cell r="Q7220">
            <v>22389776</v>
          </cell>
        </row>
        <row r="7221">
          <cell r="J7221">
            <v>22389776</v>
          </cell>
          <cell r="O7221">
            <v>22389776</v>
          </cell>
          <cell r="P7221">
            <v>22389776</v>
          </cell>
          <cell r="Q7221">
            <v>22389776</v>
          </cell>
        </row>
        <row r="7222">
          <cell r="J7222">
            <v>22389776</v>
          </cell>
          <cell r="O7222">
            <v>22389776</v>
          </cell>
          <cell r="P7222">
            <v>22389776</v>
          </cell>
          <cell r="Q7222">
            <v>22389776</v>
          </cell>
        </row>
        <row r="7223">
          <cell r="J7223">
            <v>22389776</v>
          </cell>
          <cell r="O7223">
            <v>22389776</v>
          </cell>
          <cell r="P7223">
            <v>22389776</v>
          </cell>
          <cell r="Q7223">
            <v>22389776</v>
          </cell>
        </row>
        <row r="7224">
          <cell r="J7224">
            <v>22389776</v>
          </cell>
          <cell r="O7224">
            <v>22389776</v>
          </cell>
          <cell r="P7224">
            <v>22389776</v>
          </cell>
          <cell r="Q7224">
            <v>22389776</v>
          </cell>
        </row>
        <row r="7225">
          <cell r="J7225">
            <v>22389776</v>
          </cell>
          <cell r="O7225">
            <v>22389776</v>
          </cell>
          <cell r="P7225">
            <v>22389776</v>
          </cell>
          <cell r="Q7225">
            <v>22389776</v>
          </cell>
        </row>
        <row r="7226">
          <cell r="J7226">
            <v>22389776</v>
          </cell>
          <cell r="O7226">
            <v>22389776</v>
          </cell>
          <cell r="P7226">
            <v>22389776</v>
          </cell>
          <cell r="Q7226">
            <v>22389776</v>
          </cell>
        </row>
        <row r="7227">
          <cell r="J7227">
            <v>22389776</v>
          </cell>
          <cell r="O7227">
            <v>22389776</v>
          </cell>
          <cell r="P7227">
            <v>22389776</v>
          </cell>
          <cell r="Q7227">
            <v>22389776</v>
          </cell>
        </row>
        <row r="7228">
          <cell r="J7228">
            <v>22389776</v>
          </cell>
          <cell r="O7228">
            <v>22389776</v>
          </cell>
          <cell r="P7228">
            <v>22389776</v>
          </cell>
          <cell r="Q7228">
            <v>22389776</v>
          </cell>
        </row>
        <row r="7229">
          <cell r="J7229">
            <v>22389776</v>
          </cell>
          <cell r="O7229">
            <v>22389776</v>
          </cell>
          <cell r="P7229">
            <v>22389776</v>
          </cell>
          <cell r="Q7229">
            <v>22389776</v>
          </cell>
        </row>
        <row r="7230">
          <cell r="J7230">
            <v>22389776</v>
          </cell>
          <cell r="O7230">
            <v>22389776</v>
          </cell>
          <cell r="P7230">
            <v>22389776</v>
          </cell>
          <cell r="Q7230">
            <v>22389776</v>
          </cell>
        </row>
        <row r="7231">
          <cell r="J7231">
            <v>22389776</v>
          </cell>
          <cell r="O7231">
            <v>22389776</v>
          </cell>
          <cell r="P7231">
            <v>22389776</v>
          </cell>
          <cell r="Q7231">
            <v>22389776</v>
          </cell>
        </row>
        <row r="7232">
          <cell r="J7232">
            <v>22389776</v>
          </cell>
          <cell r="O7232">
            <v>22389776</v>
          </cell>
          <cell r="P7232">
            <v>22389776</v>
          </cell>
          <cell r="Q7232">
            <v>22389776</v>
          </cell>
        </row>
        <row r="7233">
          <cell r="J7233">
            <v>22389776</v>
          </cell>
          <cell r="O7233">
            <v>22389776</v>
          </cell>
          <cell r="P7233">
            <v>22389776</v>
          </cell>
          <cell r="Q7233">
            <v>22389776</v>
          </cell>
        </row>
        <row r="7234">
          <cell r="J7234">
            <v>22389776</v>
          </cell>
          <cell r="O7234">
            <v>22389776</v>
          </cell>
          <cell r="P7234">
            <v>22389776</v>
          </cell>
          <cell r="Q7234">
            <v>22389776</v>
          </cell>
        </row>
        <row r="7235">
          <cell r="J7235">
            <v>22389776</v>
          </cell>
          <cell r="O7235">
            <v>22389776</v>
          </cell>
          <cell r="P7235">
            <v>22389776</v>
          </cell>
          <cell r="Q7235">
            <v>22389776</v>
          </cell>
        </row>
        <row r="7236">
          <cell r="J7236">
            <v>22389776</v>
          </cell>
          <cell r="O7236">
            <v>22389776</v>
          </cell>
          <cell r="P7236">
            <v>22389776</v>
          </cell>
          <cell r="Q7236">
            <v>22389776</v>
          </cell>
        </row>
        <row r="7237">
          <cell r="J7237">
            <v>22389776</v>
          </cell>
          <cell r="O7237">
            <v>22389776</v>
          </cell>
          <cell r="P7237">
            <v>22389776</v>
          </cell>
          <cell r="Q7237">
            <v>22389776</v>
          </cell>
        </row>
        <row r="7238">
          <cell r="J7238">
            <v>22389776</v>
          </cell>
          <cell r="O7238">
            <v>22389776</v>
          </cell>
          <cell r="P7238">
            <v>22389776</v>
          </cell>
          <cell r="Q7238">
            <v>22389776</v>
          </cell>
        </row>
        <row r="7239">
          <cell r="J7239">
            <v>22389776</v>
          </cell>
          <cell r="O7239">
            <v>22389776</v>
          </cell>
          <cell r="P7239">
            <v>22389776</v>
          </cell>
          <cell r="Q7239">
            <v>22389776</v>
          </cell>
        </row>
        <row r="7240">
          <cell r="J7240">
            <v>22389776</v>
          </cell>
          <cell r="O7240">
            <v>22389776</v>
          </cell>
          <cell r="P7240">
            <v>22389776</v>
          </cell>
          <cell r="Q7240">
            <v>22389776</v>
          </cell>
        </row>
        <row r="7241">
          <cell r="J7241">
            <v>22389776</v>
          </cell>
          <cell r="O7241">
            <v>22389776</v>
          </cell>
          <cell r="P7241">
            <v>22389776</v>
          </cell>
          <cell r="Q7241">
            <v>22389776</v>
          </cell>
        </row>
        <row r="7242">
          <cell r="J7242">
            <v>22389776</v>
          </cell>
          <cell r="O7242">
            <v>22389776</v>
          </cell>
          <cell r="P7242">
            <v>22389776</v>
          </cell>
          <cell r="Q7242">
            <v>22389776</v>
          </cell>
        </row>
        <row r="7243">
          <cell r="J7243">
            <v>22389776</v>
          </cell>
          <cell r="O7243">
            <v>22389776</v>
          </cell>
          <cell r="P7243">
            <v>22389776</v>
          </cell>
          <cell r="Q7243">
            <v>22389776</v>
          </cell>
        </row>
        <row r="7244">
          <cell r="J7244">
            <v>22389776</v>
          </cell>
          <cell r="O7244">
            <v>22389776</v>
          </cell>
          <cell r="P7244">
            <v>22389776</v>
          </cell>
          <cell r="Q7244">
            <v>22389776</v>
          </cell>
        </row>
        <row r="7245">
          <cell r="J7245">
            <v>22389776</v>
          </cell>
          <cell r="O7245">
            <v>22389776</v>
          </cell>
          <cell r="P7245">
            <v>22389776</v>
          </cell>
          <cell r="Q7245">
            <v>22389776</v>
          </cell>
        </row>
        <row r="7246">
          <cell r="J7246">
            <v>22389776</v>
          </cell>
          <cell r="O7246">
            <v>22389776</v>
          </cell>
          <cell r="P7246">
            <v>22389776</v>
          </cell>
          <cell r="Q7246">
            <v>22389776</v>
          </cell>
        </row>
        <row r="7247">
          <cell r="J7247">
            <v>22389776</v>
          </cell>
          <cell r="O7247">
            <v>22389776</v>
          </cell>
          <cell r="P7247">
            <v>22389776</v>
          </cell>
          <cell r="Q7247">
            <v>22389776</v>
          </cell>
        </row>
        <row r="7248">
          <cell r="J7248">
            <v>22389776</v>
          </cell>
          <cell r="O7248">
            <v>22389776</v>
          </cell>
          <cell r="P7248">
            <v>22389776</v>
          </cell>
          <cell r="Q7248">
            <v>22389776</v>
          </cell>
        </row>
        <row r="7249">
          <cell r="J7249">
            <v>22389776</v>
          </cell>
          <cell r="O7249">
            <v>22389776</v>
          </cell>
          <cell r="P7249">
            <v>22389776</v>
          </cell>
          <cell r="Q7249">
            <v>22389776</v>
          </cell>
        </row>
        <row r="7250">
          <cell r="J7250">
            <v>22389776</v>
          </cell>
          <cell r="O7250">
            <v>22389776</v>
          </cell>
          <cell r="P7250">
            <v>22389776</v>
          </cell>
          <cell r="Q7250">
            <v>22389776</v>
          </cell>
        </row>
        <row r="7251">
          <cell r="J7251">
            <v>22389776</v>
          </cell>
          <cell r="O7251">
            <v>22389776</v>
          </cell>
          <cell r="P7251">
            <v>22389776</v>
          </cell>
          <cell r="Q7251">
            <v>22389776</v>
          </cell>
        </row>
        <row r="7252">
          <cell r="J7252">
            <v>22389776</v>
          </cell>
          <cell r="O7252">
            <v>22389776</v>
          </cell>
          <cell r="P7252">
            <v>22389776</v>
          </cell>
          <cell r="Q7252">
            <v>22389776</v>
          </cell>
        </row>
        <row r="7253">
          <cell r="J7253">
            <v>22389776</v>
          </cell>
          <cell r="O7253">
            <v>22389776</v>
          </cell>
          <cell r="P7253">
            <v>22389776</v>
          </cell>
          <cell r="Q7253">
            <v>22389776</v>
          </cell>
        </row>
        <row r="7254">
          <cell r="J7254">
            <v>22389776</v>
          </cell>
          <cell r="O7254">
            <v>22389776</v>
          </cell>
          <cell r="P7254">
            <v>22389776</v>
          </cell>
          <cell r="Q7254">
            <v>22389776</v>
          </cell>
        </row>
        <row r="7255">
          <cell r="J7255">
            <v>22389776</v>
          </cell>
          <cell r="O7255">
            <v>22389776</v>
          </cell>
          <cell r="P7255">
            <v>22389776</v>
          </cell>
          <cell r="Q7255">
            <v>22389776</v>
          </cell>
        </row>
        <row r="7256">
          <cell r="J7256">
            <v>22389776</v>
          </cell>
          <cell r="O7256">
            <v>22389776</v>
          </cell>
          <cell r="P7256">
            <v>22389776</v>
          </cell>
          <cell r="Q7256">
            <v>22389776</v>
          </cell>
        </row>
        <row r="7257">
          <cell r="J7257">
            <v>22389776</v>
          </cell>
          <cell r="O7257">
            <v>22389776</v>
          </cell>
          <cell r="P7257">
            <v>22389776</v>
          </cell>
          <cell r="Q7257">
            <v>22389776</v>
          </cell>
        </row>
        <row r="7258">
          <cell r="J7258">
            <v>22389776</v>
          </cell>
          <cell r="O7258">
            <v>22389776</v>
          </cell>
          <cell r="P7258">
            <v>22389776</v>
          </cell>
          <cell r="Q7258">
            <v>22389776</v>
          </cell>
        </row>
        <row r="7259">
          <cell r="J7259">
            <v>22389776</v>
          </cell>
          <cell r="O7259">
            <v>22389776</v>
          </cell>
          <cell r="P7259">
            <v>22389776</v>
          </cell>
          <cell r="Q7259">
            <v>22389776</v>
          </cell>
        </row>
        <row r="7260">
          <cell r="J7260">
            <v>22389776</v>
          </cell>
          <cell r="O7260">
            <v>22389776</v>
          </cell>
          <cell r="P7260">
            <v>22389776</v>
          </cell>
          <cell r="Q7260">
            <v>22389776</v>
          </cell>
        </row>
        <row r="7261">
          <cell r="J7261">
            <v>22389776</v>
          </cell>
          <cell r="O7261">
            <v>22389776</v>
          </cell>
          <cell r="P7261">
            <v>22389776</v>
          </cell>
          <cell r="Q7261">
            <v>22389776</v>
          </cell>
        </row>
        <row r="7262">
          <cell r="J7262">
            <v>22389776</v>
          </cell>
          <cell r="O7262">
            <v>22389776</v>
          </cell>
          <cell r="P7262">
            <v>22389776</v>
          </cell>
          <cell r="Q7262">
            <v>22389776</v>
          </cell>
        </row>
        <row r="7263">
          <cell r="J7263">
            <v>22389776</v>
          </cell>
          <cell r="O7263">
            <v>22389776</v>
          </cell>
          <cell r="P7263">
            <v>22389776</v>
          </cell>
          <cell r="Q7263">
            <v>22389776</v>
          </cell>
        </row>
        <row r="7264">
          <cell r="J7264">
            <v>22389776</v>
          </cell>
          <cell r="O7264">
            <v>22389776</v>
          </cell>
          <cell r="P7264">
            <v>22389776</v>
          </cell>
          <cell r="Q7264">
            <v>22389776</v>
          </cell>
        </row>
        <row r="7265">
          <cell r="J7265">
            <v>22389776</v>
          </cell>
          <cell r="O7265">
            <v>22389776</v>
          </cell>
          <cell r="P7265">
            <v>22389776</v>
          </cell>
          <cell r="Q7265">
            <v>22389776</v>
          </cell>
        </row>
        <row r="7266">
          <cell r="J7266">
            <v>22389776</v>
          </cell>
          <cell r="O7266">
            <v>22389776</v>
          </cell>
          <cell r="P7266">
            <v>22389776</v>
          </cell>
          <cell r="Q7266">
            <v>22389776</v>
          </cell>
        </row>
        <row r="7267">
          <cell r="J7267">
            <v>22389776</v>
          </cell>
          <cell r="O7267">
            <v>22389776</v>
          </cell>
          <cell r="P7267">
            <v>22389776</v>
          </cell>
          <cell r="Q7267">
            <v>22389776</v>
          </cell>
        </row>
        <row r="7268">
          <cell r="J7268">
            <v>22389776</v>
          </cell>
          <cell r="O7268">
            <v>22389776</v>
          </cell>
          <cell r="P7268">
            <v>22389776</v>
          </cell>
          <cell r="Q7268">
            <v>22389776</v>
          </cell>
        </row>
        <row r="7269">
          <cell r="J7269">
            <v>22389776</v>
          </cell>
          <cell r="O7269">
            <v>22389776</v>
          </cell>
          <cell r="P7269">
            <v>22389776</v>
          </cell>
          <cell r="Q7269">
            <v>22389776</v>
          </cell>
        </row>
        <row r="7270">
          <cell r="J7270">
            <v>22389776</v>
          </cell>
          <cell r="O7270">
            <v>22389776</v>
          </cell>
          <cell r="P7270">
            <v>22389776</v>
          </cell>
          <cell r="Q7270">
            <v>22389776</v>
          </cell>
        </row>
        <row r="7271">
          <cell r="J7271">
            <v>22389776</v>
          </cell>
          <cell r="O7271">
            <v>22389776</v>
          </cell>
          <cell r="P7271">
            <v>22389776</v>
          </cell>
          <cell r="Q7271">
            <v>22389776</v>
          </cell>
        </row>
        <row r="7272">
          <cell r="J7272">
            <v>22389776</v>
          </cell>
          <cell r="O7272">
            <v>22389776</v>
          </cell>
          <cell r="P7272">
            <v>22389776</v>
          </cell>
          <cell r="Q7272">
            <v>22389776</v>
          </cell>
        </row>
        <row r="7273">
          <cell r="J7273">
            <v>22389776</v>
          </cell>
          <cell r="O7273">
            <v>22389776</v>
          </cell>
          <cell r="P7273">
            <v>22389776</v>
          </cell>
          <cell r="Q7273">
            <v>22389776</v>
          </cell>
        </row>
        <row r="7274">
          <cell r="J7274">
            <v>22389776</v>
          </cell>
          <cell r="O7274">
            <v>22389776</v>
          </cell>
          <cell r="P7274">
            <v>22389776</v>
          </cell>
          <cell r="Q7274">
            <v>22389776</v>
          </cell>
        </row>
        <row r="7275">
          <cell r="J7275">
            <v>22389776</v>
          </cell>
          <cell r="O7275">
            <v>22389776</v>
          </cell>
          <cell r="P7275">
            <v>22389776</v>
          </cell>
          <cell r="Q7275">
            <v>22389776</v>
          </cell>
        </row>
        <row r="7276">
          <cell r="J7276">
            <v>22389776</v>
          </cell>
          <cell r="O7276">
            <v>22389776</v>
          </cell>
          <cell r="P7276">
            <v>22389776</v>
          </cell>
          <cell r="Q7276">
            <v>22389776</v>
          </cell>
        </row>
        <row r="7277">
          <cell r="J7277">
            <v>22389776</v>
          </cell>
          <cell r="O7277">
            <v>22389776</v>
          </cell>
          <cell r="P7277">
            <v>22389776</v>
          </cell>
          <cell r="Q7277">
            <v>22389776</v>
          </cell>
        </row>
        <row r="7278">
          <cell r="J7278">
            <v>22389776</v>
          </cell>
          <cell r="O7278">
            <v>22389776</v>
          </cell>
          <cell r="P7278">
            <v>22389776</v>
          </cell>
          <cell r="Q7278">
            <v>22389776</v>
          </cell>
        </row>
        <row r="7279">
          <cell r="J7279">
            <v>22389776</v>
          </cell>
          <cell r="O7279">
            <v>22389776</v>
          </cell>
          <cell r="P7279">
            <v>22389776</v>
          </cell>
          <cell r="Q7279">
            <v>22389776</v>
          </cell>
        </row>
        <row r="7280">
          <cell r="J7280">
            <v>22389776</v>
          </cell>
          <cell r="O7280">
            <v>22389776</v>
          </cell>
          <cell r="P7280">
            <v>22389776</v>
          </cell>
          <cell r="Q7280">
            <v>22389776</v>
          </cell>
        </row>
        <row r="7281">
          <cell r="J7281">
            <v>22389776</v>
          </cell>
          <cell r="O7281">
            <v>22389776</v>
          </cell>
          <cell r="P7281">
            <v>22389776</v>
          </cell>
          <cell r="Q7281">
            <v>22389776</v>
          </cell>
        </row>
        <row r="7282">
          <cell r="J7282">
            <v>22389776</v>
          </cell>
          <cell r="O7282">
            <v>22389776</v>
          </cell>
          <cell r="P7282">
            <v>22389776</v>
          </cell>
          <cell r="Q7282">
            <v>22389776</v>
          </cell>
        </row>
        <row r="7283">
          <cell r="J7283">
            <v>22389776</v>
          </cell>
          <cell r="O7283">
            <v>22389776</v>
          </cell>
          <cell r="P7283">
            <v>22389776</v>
          </cell>
          <cell r="Q7283">
            <v>22389776</v>
          </cell>
        </row>
        <row r="7284">
          <cell r="J7284">
            <v>22389776</v>
          </cell>
          <cell r="O7284">
            <v>22389776</v>
          </cell>
          <cell r="P7284">
            <v>22389776</v>
          </cell>
          <cell r="Q7284">
            <v>22389776</v>
          </cell>
        </row>
        <row r="7285">
          <cell r="J7285">
            <v>22389776</v>
          </cell>
          <cell r="O7285">
            <v>22389776</v>
          </cell>
          <cell r="P7285">
            <v>22389776</v>
          </cell>
          <cell r="Q7285">
            <v>22389776</v>
          </cell>
        </row>
        <row r="7286">
          <cell r="J7286">
            <v>22389776</v>
          </cell>
          <cell r="O7286">
            <v>22389776</v>
          </cell>
          <cell r="P7286">
            <v>22389776</v>
          </cell>
          <cell r="Q7286">
            <v>22389776</v>
          </cell>
        </row>
        <row r="7287">
          <cell r="J7287">
            <v>22389776</v>
          </cell>
          <cell r="O7287">
            <v>22389776</v>
          </cell>
          <cell r="P7287">
            <v>22389776</v>
          </cell>
          <cell r="Q7287">
            <v>22389776</v>
          </cell>
        </row>
        <row r="7288">
          <cell r="J7288">
            <v>22389776</v>
          </cell>
          <cell r="O7288">
            <v>22389776</v>
          </cell>
          <cell r="P7288">
            <v>22389776</v>
          </cell>
          <cell r="Q7288">
            <v>22389776</v>
          </cell>
        </row>
        <row r="7289">
          <cell r="J7289">
            <v>22389776</v>
          </cell>
          <cell r="O7289">
            <v>22389776</v>
          </cell>
          <cell r="P7289">
            <v>22389776</v>
          </cell>
          <cell r="Q7289">
            <v>22389776</v>
          </cell>
        </row>
        <row r="7290">
          <cell r="J7290">
            <v>22389776</v>
          </cell>
          <cell r="O7290">
            <v>22389776</v>
          </cell>
          <cell r="P7290">
            <v>22389776</v>
          </cell>
          <cell r="Q7290">
            <v>22389776</v>
          </cell>
        </row>
        <row r="7291">
          <cell r="J7291">
            <v>22389776</v>
          </cell>
          <cell r="O7291">
            <v>22389776</v>
          </cell>
          <cell r="P7291">
            <v>22389776</v>
          </cell>
          <cell r="Q7291">
            <v>22389776</v>
          </cell>
        </row>
        <row r="7292">
          <cell r="J7292">
            <v>22389776</v>
          </cell>
          <cell r="O7292">
            <v>22389776</v>
          </cell>
          <cell r="P7292">
            <v>22389776</v>
          </cell>
          <cell r="Q7292">
            <v>22389776</v>
          </cell>
        </row>
        <row r="7293">
          <cell r="J7293">
            <v>22389776</v>
          </cell>
          <cell r="O7293">
            <v>22389776</v>
          </cell>
          <cell r="P7293">
            <v>22389776</v>
          </cell>
          <cell r="Q7293">
            <v>22389776</v>
          </cell>
        </row>
        <row r="7294">
          <cell r="J7294">
            <v>22389776</v>
          </cell>
          <cell r="O7294">
            <v>22389776</v>
          </cell>
          <cell r="P7294">
            <v>22389776</v>
          </cell>
          <cell r="Q7294">
            <v>22389776</v>
          </cell>
        </row>
        <row r="7295">
          <cell r="J7295">
            <v>22389776</v>
          </cell>
          <cell r="O7295">
            <v>22389776</v>
          </cell>
          <cell r="P7295">
            <v>22389776</v>
          </cell>
          <cell r="Q7295">
            <v>22389776</v>
          </cell>
        </row>
        <row r="7296">
          <cell r="J7296">
            <v>22389776</v>
          </cell>
          <cell r="O7296">
            <v>22389776</v>
          </cell>
          <cell r="P7296">
            <v>22389776</v>
          </cell>
          <cell r="Q7296">
            <v>22389776</v>
          </cell>
        </row>
        <row r="7297">
          <cell r="J7297">
            <v>22389776</v>
          </cell>
          <cell r="O7297">
            <v>22389776</v>
          </cell>
          <cell r="P7297">
            <v>22389776</v>
          </cell>
          <cell r="Q7297">
            <v>22389776</v>
          </cell>
        </row>
        <row r="7298">
          <cell r="J7298">
            <v>22389776</v>
          </cell>
          <cell r="O7298">
            <v>22389776</v>
          </cell>
          <cell r="P7298">
            <v>22389776</v>
          </cell>
          <cell r="Q7298">
            <v>22389776</v>
          </cell>
        </row>
        <row r="7299">
          <cell r="J7299">
            <v>22389776</v>
          </cell>
          <cell r="O7299">
            <v>22389776</v>
          </cell>
          <cell r="P7299">
            <v>22389776</v>
          </cell>
          <cell r="Q7299">
            <v>22389776</v>
          </cell>
        </row>
        <row r="7300">
          <cell r="J7300">
            <v>22389776</v>
          </cell>
          <cell r="O7300">
            <v>22389776</v>
          </cell>
          <cell r="P7300">
            <v>22389776</v>
          </cell>
          <cell r="Q7300">
            <v>22389776</v>
          </cell>
        </row>
        <row r="7301">
          <cell r="J7301">
            <v>22389776</v>
          </cell>
          <cell r="O7301">
            <v>22389776</v>
          </cell>
          <cell r="P7301">
            <v>22389776</v>
          </cell>
          <cell r="Q7301">
            <v>22389776</v>
          </cell>
        </row>
        <row r="7302">
          <cell r="J7302">
            <v>22389776</v>
          </cell>
          <cell r="O7302">
            <v>22389776</v>
          </cell>
          <cell r="P7302">
            <v>22389776</v>
          </cell>
          <cell r="Q7302">
            <v>22389776</v>
          </cell>
        </row>
        <row r="7303">
          <cell r="J7303">
            <v>22389776</v>
          </cell>
          <cell r="O7303">
            <v>22389776</v>
          </cell>
          <cell r="P7303">
            <v>22389776</v>
          </cell>
          <cell r="Q7303">
            <v>22389776</v>
          </cell>
        </row>
        <row r="7304">
          <cell r="J7304">
            <v>22389776</v>
          </cell>
          <cell r="O7304">
            <v>22389776</v>
          </cell>
          <cell r="P7304">
            <v>22389776</v>
          </cell>
          <cell r="Q7304">
            <v>22389776</v>
          </cell>
        </row>
        <row r="7305">
          <cell r="J7305">
            <v>22389776</v>
          </cell>
          <cell r="O7305">
            <v>22389776</v>
          </cell>
          <cell r="P7305">
            <v>22389776</v>
          </cell>
          <cell r="Q7305">
            <v>22389776</v>
          </cell>
        </row>
        <row r="7306">
          <cell r="J7306">
            <v>22389776</v>
          </cell>
          <cell r="O7306">
            <v>22389776</v>
          </cell>
          <cell r="P7306">
            <v>22389776</v>
          </cell>
          <cell r="Q7306">
            <v>22389776</v>
          </cell>
        </row>
        <row r="7307">
          <cell r="J7307">
            <v>22389776</v>
          </cell>
          <cell r="O7307">
            <v>22389776</v>
          </cell>
          <cell r="P7307">
            <v>22389776</v>
          </cell>
          <cell r="Q7307">
            <v>22389776</v>
          </cell>
        </row>
        <row r="7308">
          <cell r="J7308">
            <v>22389776</v>
          </cell>
          <cell r="O7308">
            <v>22389776</v>
          </cell>
          <cell r="P7308">
            <v>22389776</v>
          </cell>
          <cell r="Q7308">
            <v>22389776</v>
          </cell>
        </row>
        <row r="7309">
          <cell r="J7309">
            <v>22389776</v>
          </cell>
          <cell r="O7309">
            <v>22389776</v>
          </cell>
          <cell r="P7309">
            <v>22389776</v>
          </cell>
          <cell r="Q7309">
            <v>22389776</v>
          </cell>
        </row>
        <row r="7310">
          <cell r="J7310">
            <v>22389776</v>
          </cell>
          <cell r="O7310">
            <v>22389776</v>
          </cell>
          <cell r="P7310">
            <v>22389776</v>
          </cell>
          <cell r="Q7310">
            <v>22389776</v>
          </cell>
        </row>
        <row r="7311">
          <cell r="J7311">
            <v>22389776</v>
          </cell>
          <cell r="O7311">
            <v>22389776</v>
          </cell>
          <cell r="P7311">
            <v>22389776</v>
          </cell>
          <cell r="Q7311">
            <v>22389776</v>
          </cell>
        </row>
        <row r="7312">
          <cell r="J7312">
            <v>22389776</v>
          </cell>
          <cell r="O7312">
            <v>22389776</v>
          </cell>
          <cell r="P7312">
            <v>22389776</v>
          </cell>
          <cell r="Q7312">
            <v>22389776</v>
          </cell>
        </row>
        <row r="7313">
          <cell r="J7313">
            <v>22389776</v>
          </cell>
          <cell r="O7313">
            <v>22389776</v>
          </cell>
          <cell r="P7313">
            <v>22389776</v>
          </cell>
          <cell r="Q7313">
            <v>22389776</v>
          </cell>
        </row>
        <row r="7314">
          <cell r="J7314">
            <v>22389776</v>
          </cell>
          <cell r="O7314">
            <v>22389776</v>
          </cell>
          <cell r="P7314">
            <v>22389776</v>
          </cell>
          <cell r="Q7314">
            <v>22389776</v>
          </cell>
        </row>
        <row r="7315">
          <cell r="J7315">
            <v>22389776</v>
          </cell>
          <cell r="O7315">
            <v>22389776</v>
          </cell>
          <cell r="P7315">
            <v>22389776</v>
          </cell>
          <cell r="Q7315">
            <v>22389776</v>
          </cell>
        </row>
        <row r="7316">
          <cell r="J7316">
            <v>22389776</v>
          </cell>
          <cell r="O7316">
            <v>22389776</v>
          </cell>
          <cell r="P7316">
            <v>22389776</v>
          </cell>
          <cell r="Q7316">
            <v>22389776</v>
          </cell>
        </row>
        <row r="7317">
          <cell r="J7317">
            <v>22389776</v>
          </cell>
          <cell r="O7317">
            <v>22389776</v>
          </cell>
          <cell r="P7317">
            <v>22389776</v>
          </cell>
          <cell r="Q7317">
            <v>22389776</v>
          </cell>
        </row>
        <row r="7318">
          <cell r="J7318">
            <v>22389776</v>
          </cell>
          <cell r="O7318">
            <v>22389776</v>
          </cell>
          <cell r="P7318">
            <v>22389776</v>
          </cell>
          <cell r="Q7318">
            <v>22389776</v>
          </cell>
        </row>
        <row r="7319">
          <cell r="J7319">
            <v>22389776</v>
          </cell>
          <cell r="O7319">
            <v>22389776</v>
          </cell>
          <cell r="P7319">
            <v>22389776</v>
          </cell>
          <cell r="Q7319">
            <v>22389776</v>
          </cell>
        </row>
        <row r="7320">
          <cell r="J7320">
            <v>22389776</v>
          </cell>
          <cell r="O7320">
            <v>22389776</v>
          </cell>
          <cell r="P7320">
            <v>22389776</v>
          </cell>
          <cell r="Q7320">
            <v>22389776</v>
          </cell>
        </row>
        <row r="7321">
          <cell r="J7321">
            <v>22389776</v>
          </cell>
          <cell r="O7321">
            <v>22389776</v>
          </cell>
          <cell r="P7321">
            <v>22389776</v>
          </cell>
          <cell r="Q7321">
            <v>22389776</v>
          </cell>
        </row>
        <row r="7322">
          <cell r="J7322">
            <v>22389776</v>
          </cell>
          <cell r="O7322">
            <v>22389776</v>
          </cell>
          <cell r="P7322">
            <v>22389776</v>
          </cell>
          <cell r="Q7322">
            <v>22389776</v>
          </cell>
        </row>
        <row r="7323">
          <cell r="J7323">
            <v>22389776</v>
          </cell>
          <cell r="O7323">
            <v>22389776</v>
          </cell>
          <cell r="P7323">
            <v>22389776</v>
          </cell>
          <cell r="Q7323">
            <v>22389776</v>
          </cell>
        </row>
        <row r="7324">
          <cell r="J7324">
            <v>22389776</v>
          </cell>
          <cell r="O7324">
            <v>22389776</v>
          </cell>
          <cell r="P7324">
            <v>22389776</v>
          </cell>
          <cell r="Q7324">
            <v>22389776</v>
          </cell>
        </row>
        <row r="7325">
          <cell r="J7325">
            <v>22389776</v>
          </cell>
          <cell r="O7325">
            <v>22389776</v>
          </cell>
          <cell r="P7325">
            <v>22389776</v>
          </cell>
          <cell r="Q7325">
            <v>22389776</v>
          </cell>
        </row>
        <row r="7326">
          <cell r="J7326">
            <v>22389776</v>
          </cell>
          <cell r="O7326">
            <v>22389776</v>
          </cell>
          <cell r="P7326">
            <v>22389776</v>
          </cell>
          <cell r="Q7326">
            <v>22389776</v>
          </cell>
        </row>
        <row r="7327">
          <cell r="J7327">
            <v>22389776</v>
          </cell>
          <cell r="O7327">
            <v>22389776</v>
          </cell>
          <cell r="P7327">
            <v>22389776</v>
          </cell>
          <cell r="Q7327">
            <v>22389776</v>
          </cell>
        </row>
        <row r="7328">
          <cell r="J7328">
            <v>22389776</v>
          </cell>
          <cell r="O7328">
            <v>22389776</v>
          </cell>
          <cell r="P7328">
            <v>22389776</v>
          </cell>
          <cell r="Q7328">
            <v>22389776</v>
          </cell>
        </row>
        <row r="7329">
          <cell r="J7329">
            <v>22389776</v>
          </cell>
          <cell r="O7329">
            <v>22389776</v>
          </cell>
          <cell r="P7329">
            <v>22389776</v>
          </cell>
          <cell r="Q7329">
            <v>22389776</v>
          </cell>
        </row>
        <row r="7330">
          <cell r="J7330">
            <v>22389776</v>
          </cell>
          <cell r="O7330">
            <v>22389776</v>
          </cell>
          <cell r="P7330">
            <v>22389776</v>
          </cell>
          <cell r="Q7330">
            <v>22389776</v>
          </cell>
        </row>
        <row r="7331">
          <cell r="J7331">
            <v>22389776</v>
          </cell>
          <cell r="O7331">
            <v>22389776</v>
          </cell>
          <cell r="P7331">
            <v>22389776</v>
          </cell>
          <cell r="Q7331">
            <v>22389776</v>
          </cell>
        </row>
        <row r="7332">
          <cell r="J7332">
            <v>22389776</v>
          </cell>
          <cell r="O7332">
            <v>22389776</v>
          </cell>
          <cell r="P7332">
            <v>22389776</v>
          </cell>
          <cell r="Q7332">
            <v>22389776</v>
          </cell>
        </row>
        <row r="7333">
          <cell r="J7333">
            <v>22389776</v>
          </cell>
          <cell r="O7333">
            <v>22389776</v>
          </cell>
          <cell r="P7333">
            <v>22389776</v>
          </cell>
          <cell r="Q7333">
            <v>22389776</v>
          </cell>
        </row>
        <row r="7334">
          <cell r="J7334">
            <v>22389776</v>
          </cell>
          <cell r="O7334">
            <v>22389776</v>
          </cell>
          <cell r="P7334">
            <v>22389776</v>
          </cell>
          <cell r="Q7334">
            <v>22389776</v>
          </cell>
        </row>
        <row r="7335">
          <cell r="J7335">
            <v>22389776</v>
          </cell>
          <cell r="O7335">
            <v>22389776</v>
          </cell>
          <cell r="P7335">
            <v>22389776</v>
          </cell>
          <cell r="Q7335">
            <v>22389776</v>
          </cell>
        </row>
        <row r="7336">
          <cell r="J7336">
            <v>22389776</v>
          </cell>
          <cell r="O7336">
            <v>22389776</v>
          </cell>
          <cell r="P7336">
            <v>22389776</v>
          </cell>
          <cell r="Q7336">
            <v>22389776</v>
          </cell>
        </row>
        <row r="7337">
          <cell r="J7337">
            <v>22389776</v>
          </cell>
          <cell r="O7337">
            <v>22389776</v>
          </cell>
          <cell r="P7337">
            <v>22389776</v>
          </cell>
          <cell r="Q7337">
            <v>22389776</v>
          </cell>
        </row>
        <row r="7338">
          <cell r="J7338">
            <v>22389776</v>
          </cell>
          <cell r="O7338">
            <v>22389776</v>
          </cell>
          <cell r="P7338">
            <v>22389776</v>
          </cell>
          <cell r="Q7338">
            <v>22389776</v>
          </cell>
        </row>
        <row r="7339">
          <cell r="J7339">
            <v>22389776</v>
          </cell>
          <cell r="O7339">
            <v>22389776</v>
          </cell>
          <cell r="P7339">
            <v>22389776</v>
          </cell>
          <cell r="Q7339">
            <v>22389776</v>
          </cell>
        </row>
        <row r="7340">
          <cell r="J7340">
            <v>22389776</v>
          </cell>
          <cell r="O7340">
            <v>22389776</v>
          </cell>
          <cell r="P7340">
            <v>22389776</v>
          </cell>
          <cell r="Q7340">
            <v>22389776</v>
          </cell>
        </row>
        <row r="7341">
          <cell r="J7341">
            <v>22389776</v>
          </cell>
          <cell r="O7341">
            <v>22389776</v>
          </cell>
          <cell r="P7341">
            <v>22389776</v>
          </cell>
          <cell r="Q7341">
            <v>22389776</v>
          </cell>
        </row>
        <row r="7342">
          <cell r="J7342">
            <v>22389776</v>
          </cell>
          <cell r="O7342">
            <v>22389776</v>
          </cell>
          <cell r="P7342">
            <v>22389776</v>
          </cell>
          <cell r="Q7342">
            <v>22389776</v>
          </cell>
        </row>
        <row r="7343">
          <cell r="J7343">
            <v>22389776</v>
          </cell>
          <cell r="O7343">
            <v>22389776</v>
          </cell>
          <cell r="P7343">
            <v>22389776</v>
          </cell>
          <cell r="Q7343">
            <v>22389776</v>
          </cell>
        </row>
        <row r="7344">
          <cell r="J7344">
            <v>22389776</v>
          </cell>
          <cell r="O7344">
            <v>22389776</v>
          </cell>
          <cell r="P7344">
            <v>22389776</v>
          </cell>
          <cell r="Q7344">
            <v>22389776</v>
          </cell>
        </row>
        <row r="7345">
          <cell r="J7345">
            <v>22389776</v>
          </cell>
          <cell r="O7345">
            <v>22389776</v>
          </cell>
          <cell r="P7345">
            <v>22389776</v>
          </cell>
          <cell r="Q7345">
            <v>22389776</v>
          </cell>
        </row>
        <row r="7346">
          <cell r="J7346">
            <v>22389776</v>
          </cell>
          <cell r="O7346">
            <v>22389776</v>
          </cell>
          <cell r="P7346">
            <v>22389776</v>
          </cell>
          <cell r="Q7346">
            <v>22389776</v>
          </cell>
        </row>
        <row r="7347">
          <cell r="J7347">
            <v>22389776</v>
          </cell>
          <cell r="O7347">
            <v>22389776</v>
          </cell>
          <cell r="P7347">
            <v>22389776</v>
          </cell>
          <cell r="Q7347">
            <v>22389776</v>
          </cell>
        </row>
        <row r="7348">
          <cell r="J7348">
            <v>22389776</v>
          </cell>
          <cell r="O7348">
            <v>22389776</v>
          </cell>
          <cell r="P7348">
            <v>22389776</v>
          </cell>
          <cell r="Q7348">
            <v>22389776</v>
          </cell>
        </row>
        <row r="7349">
          <cell r="J7349">
            <v>22389776</v>
          </cell>
          <cell r="O7349">
            <v>22389776</v>
          </cell>
          <cell r="P7349">
            <v>22389776</v>
          </cell>
          <cell r="Q7349">
            <v>22389776</v>
          </cell>
        </row>
        <row r="7350">
          <cell r="J7350">
            <v>22389776</v>
          </cell>
          <cell r="O7350">
            <v>22389776</v>
          </cell>
          <cell r="P7350">
            <v>22389776</v>
          </cell>
          <cell r="Q7350">
            <v>22389776</v>
          </cell>
        </row>
        <row r="7351">
          <cell r="J7351">
            <v>22389776</v>
          </cell>
          <cell r="O7351">
            <v>22389776</v>
          </cell>
          <cell r="P7351">
            <v>22389776</v>
          </cell>
          <cell r="Q7351">
            <v>22389776</v>
          </cell>
        </row>
        <row r="7352">
          <cell r="J7352">
            <v>22389776</v>
          </cell>
          <cell r="O7352">
            <v>22389776</v>
          </cell>
          <cell r="P7352">
            <v>22389776</v>
          </cell>
          <cell r="Q7352">
            <v>22389776</v>
          </cell>
        </row>
        <row r="7353">
          <cell r="J7353">
            <v>22389776</v>
          </cell>
          <cell r="O7353">
            <v>22389776</v>
          </cell>
          <cell r="P7353">
            <v>22389776</v>
          </cell>
          <cell r="Q7353">
            <v>22389776</v>
          </cell>
        </row>
        <row r="7354">
          <cell r="J7354">
            <v>22389776</v>
          </cell>
          <cell r="O7354">
            <v>22389776</v>
          </cell>
          <cell r="P7354">
            <v>22389776</v>
          </cell>
          <cell r="Q7354">
            <v>22389776</v>
          </cell>
        </row>
        <row r="7355">
          <cell r="J7355">
            <v>22389776</v>
          </cell>
          <cell r="O7355">
            <v>22389776</v>
          </cell>
          <cell r="P7355">
            <v>22389776</v>
          </cell>
          <cell r="Q7355">
            <v>22389776</v>
          </cell>
        </row>
        <row r="7356">
          <cell r="J7356">
            <v>22389776</v>
          </cell>
          <cell r="O7356">
            <v>22389776</v>
          </cell>
          <cell r="P7356">
            <v>22389776</v>
          </cell>
          <cell r="Q7356">
            <v>22389776</v>
          </cell>
        </row>
        <row r="7357">
          <cell r="J7357">
            <v>22389776</v>
          </cell>
          <cell r="O7357">
            <v>22389776</v>
          </cell>
          <cell r="P7357">
            <v>22389776</v>
          </cell>
          <cell r="Q7357">
            <v>22389776</v>
          </cell>
        </row>
        <row r="7358">
          <cell r="J7358">
            <v>22389776</v>
          </cell>
          <cell r="O7358">
            <v>22389776</v>
          </cell>
          <cell r="P7358">
            <v>22389776</v>
          </cell>
          <cell r="Q7358">
            <v>22389776</v>
          </cell>
        </row>
        <row r="7359">
          <cell r="J7359">
            <v>22389776</v>
          </cell>
          <cell r="O7359">
            <v>22389776</v>
          </cell>
          <cell r="P7359">
            <v>22389776</v>
          </cell>
          <cell r="Q7359">
            <v>22389776</v>
          </cell>
        </row>
        <row r="7360">
          <cell r="J7360">
            <v>22389776</v>
          </cell>
          <cell r="O7360">
            <v>22389776</v>
          </cell>
          <cell r="P7360">
            <v>22389776</v>
          </cell>
          <cell r="Q7360">
            <v>22389776</v>
          </cell>
        </row>
        <row r="7361">
          <cell r="J7361">
            <v>22389776</v>
          </cell>
          <cell r="O7361">
            <v>22389776</v>
          </cell>
          <cell r="P7361">
            <v>22389776</v>
          </cell>
          <cell r="Q7361">
            <v>22389776</v>
          </cell>
        </row>
        <row r="7362">
          <cell r="J7362">
            <v>22389776</v>
          </cell>
          <cell r="O7362">
            <v>22389776</v>
          </cell>
          <cell r="P7362">
            <v>22389776</v>
          </cell>
          <cell r="Q7362">
            <v>22389776</v>
          </cell>
        </row>
        <row r="7363">
          <cell r="J7363">
            <v>22389776</v>
          </cell>
          <cell r="O7363">
            <v>22389776</v>
          </cell>
          <cell r="P7363">
            <v>22389776</v>
          </cell>
          <cell r="Q7363">
            <v>22389776</v>
          </cell>
        </row>
        <row r="7364">
          <cell r="J7364">
            <v>22389776</v>
          </cell>
          <cell r="O7364">
            <v>22389776</v>
          </cell>
          <cell r="P7364">
            <v>22389776</v>
          </cell>
          <cell r="Q7364">
            <v>22389776</v>
          </cell>
        </row>
        <row r="7365">
          <cell r="J7365">
            <v>22389776</v>
          </cell>
          <cell r="O7365">
            <v>22389776</v>
          </cell>
          <cell r="P7365">
            <v>22389776</v>
          </cell>
          <cell r="Q7365">
            <v>22389776</v>
          </cell>
        </row>
        <row r="7366">
          <cell r="J7366">
            <v>22389776</v>
          </cell>
          <cell r="O7366">
            <v>22389776</v>
          </cell>
          <cell r="P7366">
            <v>22389776</v>
          </cell>
          <cell r="Q7366">
            <v>22389776</v>
          </cell>
        </row>
        <row r="7367">
          <cell r="J7367">
            <v>22389776</v>
          </cell>
          <cell r="O7367">
            <v>22389776</v>
          </cell>
          <cell r="P7367">
            <v>22389776</v>
          </cell>
          <cell r="Q7367">
            <v>22389776</v>
          </cell>
        </row>
        <row r="7368">
          <cell r="J7368">
            <v>22389776</v>
          </cell>
          <cell r="O7368">
            <v>22389776</v>
          </cell>
          <cell r="P7368">
            <v>22389776</v>
          </cell>
          <cell r="Q7368">
            <v>22389776</v>
          </cell>
        </row>
        <row r="7369">
          <cell r="J7369">
            <v>22389776</v>
          </cell>
          <cell r="O7369">
            <v>22389776</v>
          </cell>
          <cell r="P7369">
            <v>22389776</v>
          </cell>
          <cell r="Q7369">
            <v>22389776</v>
          </cell>
        </row>
        <row r="7370">
          <cell r="J7370">
            <v>22389776</v>
          </cell>
          <cell r="O7370">
            <v>22389776</v>
          </cell>
          <cell r="P7370">
            <v>22389776</v>
          </cell>
          <cell r="Q7370">
            <v>22389776</v>
          </cell>
        </row>
        <row r="7371">
          <cell r="J7371">
            <v>22389776</v>
          </cell>
          <cell r="O7371">
            <v>22389776</v>
          </cell>
          <cell r="P7371">
            <v>22389776</v>
          </cell>
          <cell r="Q7371">
            <v>22389776</v>
          </cell>
        </row>
        <row r="7372">
          <cell r="J7372">
            <v>22389776</v>
          </cell>
          <cell r="O7372">
            <v>22389776</v>
          </cell>
          <cell r="P7372">
            <v>22389776</v>
          </cell>
          <cell r="Q7372">
            <v>22389776</v>
          </cell>
        </row>
        <row r="7373">
          <cell r="J7373">
            <v>22389776</v>
          </cell>
          <cell r="O7373">
            <v>22389776</v>
          </cell>
          <cell r="P7373">
            <v>22389776</v>
          </cell>
          <cell r="Q7373">
            <v>22389776</v>
          </cell>
        </row>
        <row r="7374">
          <cell r="J7374">
            <v>22389776</v>
          </cell>
          <cell r="O7374">
            <v>22389776</v>
          </cell>
          <cell r="P7374">
            <v>22389776</v>
          </cell>
          <cell r="Q7374">
            <v>22389776</v>
          </cell>
        </row>
        <row r="7375">
          <cell r="J7375">
            <v>22389776</v>
          </cell>
          <cell r="O7375">
            <v>22389776</v>
          </cell>
          <cell r="P7375">
            <v>22389776</v>
          </cell>
          <cell r="Q7375">
            <v>22389776</v>
          </cell>
        </row>
        <row r="7376">
          <cell r="J7376">
            <v>22389776</v>
          </cell>
          <cell r="O7376">
            <v>22389776</v>
          </cell>
          <cell r="P7376">
            <v>22389776</v>
          </cell>
          <cell r="Q7376">
            <v>22389776</v>
          </cell>
        </row>
        <row r="7377">
          <cell r="J7377">
            <v>22389776</v>
          </cell>
          <cell r="O7377">
            <v>22389776</v>
          </cell>
          <cell r="P7377">
            <v>22389776</v>
          </cell>
          <cell r="Q7377">
            <v>22389776</v>
          </cell>
        </row>
        <row r="7378">
          <cell r="J7378">
            <v>22389776</v>
          </cell>
          <cell r="O7378">
            <v>22389776</v>
          </cell>
          <cell r="P7378">
            <v>22389776</v>
          </cell>
          <cell r="Q7378">
            <v>22389776</v>
          </cell>
        </row>
        <row r="7379">
          <cell r="J7379">
            <v>22389776</v>
          </cell>
          <cell r="O7379">
            <v>22389776</v>
          </cell>
          <cell r="P7379">
            <v>22389776</v>
          </cell>
          <cell r="Q7379">
            <v>22389776</v>
          </cell>
        </row>
        <row r="7380">
          <cell r="J7380">
            <v>22389776</v>
          </cell>
          <cell r="O7380">
            <v>22389776</v>
          </cell>
          <cell r="P7380">
            <v>22389776</v>
          </cell>
          <cell r="Q7380">
            <v>22389776</v>
          </cell>
        </row>
        <row r="7381">
          <cell r="J7381">
            <v>22389776</v>
          </cell>
          <cell r="O7381">
            <v>22389776</v>
          </cell>
          <cell r="P7381">
            <v>22389776</v>
          </cell>
          <cell r="Q7381">
            <v>22389776</v>
          </cell>
        </row>
        <row r="7382">
          <cell r="J7382">
            <v>22389776</v>
          </cell>
          <cell r="O7382">
            <v>22389776</v>
          </cell>
          <cell r="P7382">
            <v>22389776</v>
          </cell>
          <cell r="Q7382">
            <v>22389776</v>
          </cell>
        </row>
        <row r="7383">
          <cell r="J7383">
            <v>22389776</v>
          </cell>
          <cell r="O7383">
            <v>22389776</v>
          </cell>
          <cell r="P7383">
            <v>22389776</v>
          </cell>
          <cell r="Q7383">
            <v>22389776</v>
          </cell>
        </row>
        <row r="7384">
          <cell r="J7384">
            <v>22389776</v>
          </cell>
          <cell r="O7384">
            <v>22389776</v>
          </cell>
          <cell r="P7384">
            <v>22389776</v>
          </cell>
          <cell r="Q7384">
            <v>22389776</v>
          </cell>
        </row>
        <row r="7385">
          <cell r="J7385">
            <v>22389776</v>
          </cell>
          <cell r="O7385">
            <v>22389776</v>
          </cell>
          <cell r="P7385">
            <v>22389776</v>
          </cell>
          <cell r="Q7385">
            <v>22389776</v>
          </cell>
        </row>
        <row r="7386">
          <cell r="J7386">
            <v>22389776</v>
          </cell>
          <cell r="O7386">
            <v>22389776</v>
          </cell>
          <cell r="P7386">
            <v>22389776</v>
          </cell>
          <cell r="Q7386">
            <v>22389776</v>
          </cell>
        </row>
        <row r="7387">
          <cell r="J7387">
            <v>22389776</v>
          </cell>
          <cell r="O7387">
            <v>22389776</v>
          </cell>
          <cell r="P7387">
            <v>22389776</v>
          </cell>
          <cell r="Q7387">
            <v>22389776</v>
          </cell>
        </row>
        <row r="7388">
          <cell r="J7388">
            <v>22389776</v>
          </cell>
          <cell r="O7388">
            <v>22389776</v>
          </cell>
          <cell r="P7388">
            <v>22389776</v>
          </cell>
          <cell r="Q7388">
            <v>22389776</v>
          </cell>
        </row>
        <row r="7389">
          <cell r="J7389">
            <v>22389776</v>
          </cell>
          <cell r="O7389">
            <v>22389776</v>
          </cell>
          <cell r="P7389">
            <v>22389776</v>
          </cell>
          <cell r="Q7389">
            <v>22389776</v>
          </cell>
        </row>
        <row r="7390">
          <cell r="J7390">
            <v>22389776</v>
          </cell>
          <cell r="O7390">
            <v>22389776</v>
          </cell>
          <cell r="P7390">
            <v>22389776</v>
          </cell>
          <cell r="Q7390">
            <v>22389776</v>
          </cell>
        </row>
        <row r="7391">
          <cell r="J7391">
            <v>22389776</v>
          </cell>
          <cell r="O7391">
            <v>22389776</v>
          </cell>
          <cell r="P7391">
            <v>22389776</v>
          </cell>
          <cell r="Q7391">
            <v>22389776</v>
          </cell>
        </row>
        <row r="7392">
          <cell r="J7392">
            <v>22389776</v>
          </cell>
          <cell r="O7392">
            <v>22389776</v>
          </cell>
          <cell r="P7392">
            <v>22389776</v>
          </cell>
          <cell r="Q7392">
            <v>22389776</v>
          </cell>
        </row>
        <row r="7393">
          <cell r="J7393">
            <v>22389776</v>
          </cell>
          <cell r="O7393">
            <v>22389776</v>
          </cell>
          <cell r="P7393">
            <v>22389776</v>
          </cell>
          <cell r="Q7393">
            <v>22389776</v>
          </cell>
        </row>
        <row r="7394">
          <cell r="J7394">
            <v>22389776</v>
          </cell>
          <cell r="O7394">
            <v>22389776</v>
          </cell>
          <cell r="P7394">
            <v>22389776</v>
          </cell>
          <cell r="Q7394">
            <v>22389776</v>
          </cell>
        </row>
        <row r="7395">
          <cell r="J7395">
            <v>22389776</v>
          </cell>
          <cell r="O7395">
            <v>22389776</v>
          </cell>
          <cell r="P7395">
            <v>22389776</v>
          </cell>
          <cell r="Q7395">
            <v>22389776</v>
          </cell>
        </row>
        <row r="7396">
          <cell r="J7396">
            <v>22389776</v>
          </cell>
          <cell r="O7396">
            <v>22389776</v>
          </cell>
          <cell r="P7396">
            <v>22389776</v>
          </cell>
          <cell r="Q7396">
            <v>22389776</v>
          </cell>
        </row>
        <row r="7397">
          <cell r="J7397">
            <v>22389776</v>
          </cell>
          <cell r="O7397">
            <v>22389776</v>
          </cell>
          <cell r="P7397">
            <v>22389776</v>
          </cell>
          <cell r="Q7397">
            <v>22389776</v>
          </cell>
        </row>
        <row r="7398">
          <cell r="J7398">
            <v>22389776</v>
          </cell>
          <cell r="O7398">
            <v>22389776</v>
          </cell>
          <cell r="P7398">
            <v>22389776</v>
          </cell>
          <cell r="Q7398">
            <v>22389776</v>
          </cell>
        </row>
        <row r="7399">
          <cell r="J7399">
            <v>22389776</v>
          </cell>
          <cell r="O7399">
            <v>22389776</v>
          </cell>
          <cell r="P7399">
            <v>22389776</v>
          </cell>
          <cell r="Q7399">
            <v>22389776</v>
          </cell>
        </row>
        <row r="7400">
          <cell r="J7400">
            <v>22389776</v>
          </cell>
          <cell r="O7400">
            <v>22389776</v>
          </cell>
          <cell r="P7400">
            <v>22389776</v>
          </cell>
          <cell r="Q7400">
            <v>22389776</v>
          </cell>
        </row>
        <row r="7401">
          <cell r="J7401">
            <v>22389776</v>
          </cell>
          <cell r="O7401">
            <v>22389776</v>
          </cell>
          <cell r="P7401">
            <v>22389776</v>
          </cell>
          <cell r="Q7401">
            <v>22389776</v>
          </cell>
        </row>
        <row r="7402">
          <cell r="J7402">
            <v>22389776</v>
          </cell>
          <cell r="O7402">
            <v>22389776</v>
          </cell>
          <cell r="P7402">
            <v>22389776</v>
          </cell>
          <cell r="Q7402">
            <v>22389776</v>
          </cell>
        </row>
        <row r="7403">
          <cell r="J7403">
            <v>22389776</v>
          </cell>
          <cell r="O7403">
            <v>22389776</v>
          </cell>
          <cell r="P7403">
            <v>22389776</v>
          </cell>
          <cell r="Q7403">
            <v>22389776</v>
          </cell>
        </row>
        <row r="7404">
          <cell r="J7404">
            <v>22389776</v>
          </cell>
          <cell r="O7404">
            <v>22389776</v>
          </cell>
          <cell r="P7404">
            <v>22389776</v>
          </cell>
          <cell r="Q7404">
            <v>22389776</v>
          </cell>
        </row>
        <row r="7405">
          <cell r="J7405">
            <v>22389776</v>
          </cell>
          <cell r="O7405">
            <v>22389776</v>
          </cell>
          <cell r="P7405">
            <v>22389776</v>
          </cell>
          <cell r="Q7405">
            <v>22389776</v>
          </cell>
        </row>
        <row r="7406">
          <cell r="J7406">
            <v>22389776</v>
          </cell>
          <cell r="O7406">
            <v>22389776</v>
          </cell>
          <cell r="P7406">
            <v>22389776</v>
          </cell>
          <cell r="Q7406">
            <v>22389776</v>
          </cell>
        </row>
        <row r="7407">
          <cell r="J7407">
            <v>22389776</v>
          </cell>
          <cell r="O7407">
            <v>22389776</v>
          </cell>
          <cell r="P7407">
            <v>22389776</v>
          </cell>
          <cell r="Q7407">
            <v>22389776</v>
          </cell>
        </row>
        <row r="7408">
          <cell r="J7408">
            <v>22389776</v>
          </cell>
          <cell r="O7408">
            <v>22389776</v>
          </cell>
          <cell r="P7408">
            <v>22389776</v>
          </cell>
          <cell r="Q7408">
            <v>22389776</v>
          </cell>
        </row>
        <row r="7409">
          <cell r="J7409">
            <v>22389776</v>
          </cell>
          <cell r="O7409">
            <v>22389776</v>
          </cell>
          <cell r="P7409">
            <v>22389776</v>
          </cell>
          <cell r="Q7409">
            <v>22389776</v>
          </cell>
        </row>
        <row r="7410">
          <cell r="J7410">
            <v>22389776</v>
          </cell>
          <cell r="O7410">
            <v>22389776</v>
          </cell>
          <cell r="P7410">
            <v>22389776</v>
          </cell>
          <cell r="Q7410">
            <v>22389776</v>
          </cell>
        </row>
        <row r="7411">
          <cell r="J7411">
            <v>22389776</v>
          </cell>
          <cell r="O7411">
            <v>22389776</v>
          </cell>
          <cell r="P7411">
            <v>22389776</v>
          </cell>
          <cell r="Q7411">
            <v>22389776</v>
          </cell>
        </row>
        <row r="7412">
          <cell r="J7412">
            <v>22389776</v>
          </cell>
          <cell r="O7412">
            <v>22389776</v>
          </cell>
          <cell r="P7412">
            <v>22389776</v>
          </cell>
          <cell r="Q7412">
            <v>22389776</v>
          </cell>
        </row>
        <row r="7413">
          <cell r="J7413">
            <v>22389776</v>
          </cell>
          <cell r="O7413">
            <v>22389776</v>
          </cell>
          <cell r="P7413">
            <v>22389776</v>
          </cell>
          <cell r="Q7413">
            <v>22389776</v>
          </cell>
        </row>
        <row r="7414">
          <cell r="J7414">
            <v>22389776</v>
          </cell>
          <cell r="O7414">
            <v>22389776</v>
          </cell>
          <cell r="P7414">
            <v>22389776</v>
          </cell>
          <cell r="Q7414">
            <v>22389776</v>
          </cell>
        </row>
        <row r="7415">
          <cell r="J7415">
            <v>22389776</v>
          </cell>
          <cell r="O7415">
            <v>22389776</v>
          </cell>
          <cell r="P7415">
            <v>22389776</v>
          </cell>
          <cell r="Q7415">
            <v>22389776</v>
          </cell>
        </row>
        <row r="7416">
          <cell r="J7416">
            <v>22389776</v>
          </cell>
          <cell r="O7416">
            <v>22389776</v>
          </cell>
          <cell r="P7416">
            <v>22389776</v>
          </cell>
          <cell r="Q7416">
            <v>22389776</v>
          </cell>
        </row>
        <row r="7417">
          <cell r="J7417">
            <v>22389776</v>
          </cell>
          <cell r="O7417">
            <v>22389776</v>
          </cell>
          <cell r="P7417">
            <v>22389776</v>
          </cell>
          <cell r="Q7417">
            <v>22389776</v>
          </cell>
        </row>
        <row r="7418">
          <cell r="J7418">
            <v>22389776</v>
          </cell>
          <cell r="O7418">
            <v>22389776</v>
          </cell>
          <cell r="P7418">
            <v>22389776</v>
          </cell>
          <cell r="Q7418">
            <v>22389776</v>
          </cell>
        </row>
        <row r="7419">
          <cell r="J7419">
            <v>22389776</v>
          </cell>
          <cell r="O7419">
            <v>22389776</v>
          </cell>
          <cell r="P7419">
            <v>22389776</v>
          </cell>
          <cell r="Q7419">
            <v>22389776</v>
          </cell>
        </row>
        <row r="7420">
          <cell r="J7420">
            <v>22389776</v>
          </cell>
          <cell r="O7420">
            <v>22389776</v>
          </cell>
          <cell r="P7420">
            <v>22389776</v>
          </cell>
          <cell r="Q7420">
            <v>22389776</v>
          </cell>
        </row>
        <row r="7421">
          <cell r="J7421">
            <v>22389776</v>
          </cell>
          <cell r="O7421">
            <v>22389776</v>
          </cell>
          <cell r="P7421">
            <v>22389776</v>
          </cell>
          <cell r="Q7421">
            <v>22389776</v>
          </cell>
        </row>
        <row r="7422">
          <cell r="J7422">
            <v>22389776</v>
          </cell>
          <cell r="O7422">
            <v>22389776</v>
          </cell>
          <cell r="P7422">
            <v>22389776</v>
          </cell>
          <cell r="Q7422">
            <v>22389776</v>
          </cell>
        </row>
        <row r="7423">
          <cell r="J7423">
            <v>22389776</v>
          </cell>
          <cell r="O7423">
            <v>22389776</v>
          </cell>
          <cell r="P7423">
            <v>22389776</v>
          </cell>
          <cell r="Q7423">
            <v>22389776</v>
          </cell>
        </row>
        <row r="7424">
          <cell r="J7424">
            <v>22389776</v>
          </cell>
          <cell r="O7424">
            <v>22389776</v>
          </cell>
          <cell r="P7424">
            <v>22389776</v>
          </cell>
          <cell r="Q7424">
            <v>22389776</v>
          </cell>
        </row>
        <row r="7425">
          <cell r="J7425">
            <v>22389776</v>
          </cell>
          <cell r="O7425">
            <v>22389776</v>
          </cell>
          <cell r="P7425">
            <v>22389776</v>
          </cell>
          <cell r="Q7425">
            <v>22389776</v>
          </cell>
        </row>
        <row r="7426">
          <cell r="J7426">
            <v>22389776</v>
          </cell>
          <cell r="O7426">
            <v>22389776</v>
          </cell>
          <cell r="P7426">
            <v>22389776</v>
          </cell>
          <cell r="Q7426">
            <v>22389776</v>
          </cell>
        </row>
        <row r="7427">
          <cell r="J7427">
            <v>22389776</v>
          </cell>
          <cell r="O7427">
            <v>22389776</v>
          </cell>
          <cell r="P7427">
            <v>22389776</v>
          </cell>
          <cell r="Q7427">
            <v>22389776</v>
          </cell>
        </row>
        <row r="7428">
          <cell r="J7428">
            <v>22389776</v>
          </cell>
          <cell r="O7428">
            <v>22389776</v>
          </cell>
          <cell r="P7428">
            <v>22389776</v>
          </cell>
          <cell r="Q7428">
            <v>22389776</v>
          </cell>
        </row>
        <row r="7429">
          <cell r="J7429">
            <v>22389776</v>
          </cell>
          <cell r="O7429">
            <v>22389776</v>
          </cell>
          <cell r="P7429">
            <v>22389776</v>
          </cell>
          <cell r="Q7429">
            <v>22389776</v>
          </cell>
        </row>
        <row r="7430">
          <cell r="J7430">
            <v>22389776</v>
          </cell>
          <cell r="O7430">
            <v>22389776</v>
          </cell>
          <cell r="P7430">
            <v>22389776</v>
          </cell>
          <cell r="Q7430">
            <v>22389776</v>
          </cell>
        </row>
        <row r="7431">
          <cell r="J7431">
            <v>22389776</v>
          </cell>
          <cell r="O7431">
            <v>22389776</v>
          </cell>
          <cell r="P7431">
            <v>22389776</v>
          </cell>
          <cell r="Q7431">
            <v>22389776</v>
          </cell>
        </row>
        <row r="7432">
          <cell r="J7432">
            <v>22389776</v>
          </cell>
          <cell r="O7432">
            <v>22389776</v>
          </cell>
          <cell r="P7432">
            <v>22389776</v>
          </cell>
          <cell r="Q7432">
            <v>22389776</v>
          </cell>
        </row>
        <row r="7433">
          <cell r="J7433">
            <v>22389776</v>
          </cell>
          <cell r="O7433">
            <v>22389776</v>
          </cell>
          <cell r="P7433">
            <v>22389776</v>
          </cell>
          <cell r="Q7433">
            <v>22389776</v>
          </cell>
        </row>
        <row r="7434">
          <cell r="J7434">
            <v>22389776</v>
          </cell>
          <cell r="O7434">
            <v>22389776</v>
          </cell>
          <cell r="P7434">
            <v>22389776</v>
          </cell>
          <cell r="Q7434">
            <v>22389776</v>
          </cell>
        </row>
        <row r="7435">
          <cell r="J7435">
            <v>22389776</v>
          </cell>
          <cell r="O7435">
            <v>22389776</v>
          </cell>
          <cell r="P7435">
            <v>22389776</v>
          </cell>
          <cell r="Q7435">
            <v>22389776</v>
          </cell>
        </row>
        <row r="7436">
          <cell r="J7436">
            <v>22389776</v>
          </cell>
          <cell r="O7436">
            <v>22389776</v>
          </cell>
          <cell r="P7436">
            <v>22389776</v>
          </cell>
          <cell r="Q7436">
            <v>22389776</v>
          </cell>
        </row>
        <row r="7437">
          <cell r="J7437">
            <v>22389776</v>
          </cell>
          <cell r="O7437">
            <v>22389776</v>
          </cell>
          <cell r="P7437">
            <v>22389776</v>
          </cell>
          <cell r="Q7437">
            <v>22389776</v>
          </cell>
        </row>
        <row r="7438">
          <cell r="J7438">
            <v>22389776</v>
          </cell>
          <cell r="O7438">
            <v>22389776</v>
          </cell>
          <cell r="P7438">
            <v>22389776</v>
          </cell>
          <cell r="Q7438">
            <v>22389776</v>
          </cell>
        </row>
        <row r="7439">
          <cell r="J7439">
            <v>22389776</v>
          </cell>
          <cell r="O7439">
            <v>22389776</v>
          </cell>
          <cell r="P7439">
            <v>22389776</v>
          </cell>
          <cell r="Q7439">
            <v>22389776</v>
          </cell>
        </row>
        <row r="7440">
          <cell r="J7440">
            <v>22389776</v>
          </cell>
          <cell r="O7440">
            <v>22389776</v>
          </cell>
          <cell r="P7440">
            <v>22389776</v>
          </cell>
          <cell r="Q7440">
            <v>22389776</v>
          </cell>
        </row>
        <row r="7441">
          <cell r="J7441">
            <v>22389776</v>
          </cell>
          <cell r="O7441">
            <v>22389776</v>
          </cell>
          <cell r="P7441">
            <v>22389776</v>
          </cell>
          <cell r="Q7441">
            <v>22389776</v>
          </cell>
        </row>
        <row r="7442">
          <cell r="J7442">
            <v>22389776</v>
          </cell>
          <cell r="O7442">
            <v>22389776</v>
          </cell>
          <cell r="P7442">
            <v>22389776</v>
          </cell>
          <cell r="Q7442">
            <v>22389776</v>
          </cell>
        </row>
        <row r="7443">
          <cell r="J7443">
            <v>22389776</v>
          </cell>
          <cell r="O7443">
            <v>22389776</v>
          </cell>
          <cell r="P7443">
            <v>22389776</v>
          </cell>
          <cell r="Q7443">
            <v>22389776</v>
          </cell>
        </row>
        <row r="7444">
          <cell r="J7444">
            <v>22389776</v>
          </cell>
          <cell r="O7444">
            <v>22389776</v>
          </cell>
          <cell r="P7444">
            <v>22389776</v>
          </cell>
          <cell r="Q7444">
            <v>22389776</v>
          </cell>
        </row>
        <row r="7445">
          <cell r="J7445">
            <v>22389776</v>
          </cell>
          <cell r="O7445">
            <v>22389776</v>
          </cell>
          <cell r="P7445">
            <v>22389776</v>
          </cell>
          <cell r="Q7445">
            <v>22389776</v>
          </cell>
        </row>
        <row r="7446">
          <cell r="J7446">
            <v>22389776</v>
          </cell>
          <cell r="O7446">
            <v>22389776</v>
          </cell>
          <cell r="P7446">
            <v>22389776</v>
          </cell>
          <cell r="Q7446">
            <v>22389776</v>
          </cell>
        </row>
        <row r="7447">
          <cell r="J7447">
            <v>22389776</v>
          </cell>
          <cell r="O7447">
            <v>22389776</v>
          </cell>
          <cell r="P7447">
            <v>22389776</v>
          </cell>
          <cell r="Q7447">
            <v>22389776</v>
          </cell>
        </row>
        <row r="7448">
          <cell r="J7448">
            <v>22389776</v>
          </cell>
          <cell r="O7448">
            <v>22389776</v>
          </cell>
          <cell r="P7448">
            <v>22389776</v>
          </cell>
          <cell r="Q7448">
            <v>22389776</v>
          </cell>
        </row>
        <row r="7449">
          <cell r="J7449">
            <v>22389776</v>
          </cell>
          <cell r="O7449">
            <v>22389776</v>
          </cell>
          <cell r="P7449">
            <v>22389776</v>
          </cell>
          <cell r="Q7449">
            <v>22389776</v>
          </cell>
        </row>
        <row r="7450">
          <cell r="J7450">
            <v>22389776</v>
          </cell>
          <cell r="O7450">
            <v>22389776</v>
          </cell>
          <cell r="P7450">
            <v>22389776</v>
          </cell>
          <cell r="Q7450">
            <v>22389776</v>
          </cell>
        </row>
        <row r="7451">
          <cell r="J7451">
            <v>22389776</v>
          </cell>
          <cell r="O7451">
            <v>22389776</v>
          </cell>
          <cell r="P7451">
            <v>22389776</v>
          </cell>
          <cell r="Q7451">
            <v>22389776</v>
          </cell>
        </row>
        <row r="7452">
          <cell r="J7452">
            <v>22389776</v>
          </cell>
          <cell r="O7452">
            <v>22389776</v>
          </cell>
          <cell r="P7452">
            <v>22389776</v>
          </cell>
          <cell r="Q7452">
            <v>22389776</v>
          </cell>
        </row>
        <row r="7453">
          <cell r="J7453">
            <v>22389776</v>
          </cell>
          <cell r="O7453">
            <v>22389776</v>
          </cell>
          <cell r="P7453">
            <v>22389776</v>
          </cell>
          <cell r="Q7453">
            <v>22389776</v>
          </cell>
        </row>
        <row r="7454">
          <cell r="J7454">
            <v>22389776</v>
          </cell>
          <cell r="O7454">
            <v>22389776</v>
          </cell>
          <cell r="P7454">
            <v>22389776</v>
          </cell>
          <cell r="Q7454">
            <v>22389776</v>
          </cell>
        </row>
        <row r="7455">
          <cell r="J7455">
            <v>22389776</v>
          </cell>
          <cell r="O7455">
            <v>22389776</v>
          </cell>
          <cell r="P7455">
            <v>22389776</v>
          </cell>
          <cell r="Q7455">
            <v>22389776</v>
          </cell>
        </row>
        <row r="7456">
          <cell r="J7456">
            <v>22389776</v>
          </cell>
          <cell r="O7456">
            <v>22389776</v>
          </cell>
          <cell r="P7456">
            <v>22389776</v>
          </cell>
          <cell r="Q7456">
            <v>22389776</v>
          </cell>
        </row>
        <row r="7457">
          <cell r="J7457">
            <v>22389776</v>
          </cell>
          <cell r="O7457">
            <v>22389776</v>
          </cell>
          <cell r="P7457">
            <v>22389776</v>
          </cell>
          <cell r="Q7457">
            <v>22389776</v>
          </cell>
        </row>
        <row r="7458">
          <cell r="J7458">
            <v>22389776</v>
          </cell>
          <cell r="O7458">
            <v>22389776</v>
          </cell>
          <cell r="P7458">
            <v>22389776</v>
          </cell>
          <cell r="Q7458">
            <v>22389776</v>
          </cell>
        </row>
        <row r="7459">
          <cell r="J7459">
            <v>22389776</v>
          </cell>
          <cell r="O7459">
            <v>22389776</v>
          </cell>
          <cell r="P7459">
            <v>22389776</v>
          </cell>
          <cell r="Q7459">
            <v>22389776</v>
          </cell>
        </row>
        <row r="7460">
          <cell r="J7460">
            <v>22389776</v>
          </cell>
          <cell r="O7460">
            <v>22389776</v>
          </cell>
          <cell r="P7460">
            <v>22389776</v>
          </cell>
          <cell r="Q7460">
            <v>22389776</v>
          </cell>
        </row>
        <row r="7461">
          <cell r="J7461">
            <v>22389776</v>
          </cell>
          <cell r="O7461">
            <v>22389776</v>
          </cell>
          <cell r="P7461">
            <v>22389776</v>
          </cell>
          <cell r="Q7461">
            <v>22389776</v>
          </cell>
        </row>
        <row r="7462">
          <cell r="J7462">
            <v>22389776</v>
          </cell>
          <cell r="O7462">
            <v>22389776</v>
          </cell>
          <cell r="P7462">
            <v>22389776</v>
          </cell>
          <cell r="Q7462">
            <v>22389776</v>
          </cell>
        </row>
        <row r="7463">
          <cell r="J7463">
            <v>22389776</v>
          </cell>
          <cell r="O7463">
            <v>22389776</v>
          </cell>
          <cell r="P7463">
            <v>22389776</v>
          </cell>
          <cell r="Q7463">
            <v>22389776</v>
          </cell>
        </row>
        <row r="7464">
          <cell r="J7464">
            <v>22389776</v>
          </cell>
          <cell r="O7464">
            <v>22389776</v>
          </cell>
          <cell r="P7464">
            <v>22389776</v>
          </cell>
          <cell r="Q7464">
            <v>22389776</v>
          </cell>
        </row>
        <row r="7465">
          <cell r="J7465">
            <v>22389776</v>
          </cell>
          <cell r="O7465">
            <v>22389776</v>
          </cell>
          <cell r="P7465">
            <v>22389776</v>
          </cell>
          <cell r="Q7465">
            <v>22389776</v>
          </cell>
        </row>
        <row r="7466">
          <cell r="J7466">
            <v>22389776</v>
          </cell>
          <cell r="O7466">
            <v>22389776</v>
          </cell>
          <cell r="P7466">
            <v>22389776</v>
          </cell>
          <cell r="Q7466">
            <v>22389776</v>
          </cell>
        </row>
        <row r="7467">
          <cell r="J7467">
            <v>22389776</v>
          </cell>
          <cell r="O7467">
            <v>22389776</v>
          </cell>
          <cell r="P7467">
            <v>22389776</v>
          </cell>
          <cell r="Q7467">
            <v>22389776</v>
          </cell>
        </row>
        <row r="7468">
          <cell r="J7468">
            <v>22389776</v>
          </cell>
          <cell r="O7468">
            <v>22389776</v>
          </cell>
          <cell r="P7468">
            <v>22389776</v>
          </cell>
          <cell r="Q7468">
            <v>22389776</v>
          </cell>
        </row>
        <row r="7469">
          <cell r="J7469">
            <v>22389776</v>
          </cell>
          <cell r="O7469">
            <v>22389776</v>
          </cell>
          <cell r="P7469">
            <v>22389776</v>
          </cell>
          <cell r="Q7469">
            <v>22389776</v>
          </cell>
        </row>
        <row r="7470">
          <cell r="J7470">
            <v>22389776</v>
          </cell>
          <cell r="O7470">
            <v>22389776</v>
          </cell>
          <cell r="P7470">
            <v>22389776</v>
          </cell>
          <cell r="Q7470">
            <v>22389776</v>
          </cell>
        </row>
        <row r="7471">
          <cell r="J7471">
            <v>22389776</v>
          </cell>
          <cell r="O7471">
            <v>22389776</v>
          </cell>
          <cell r="P7471">
            <v>22389776</v>
          </cell>
          <cell r="Q7471">
            <v>22389776</v>
          </cell>
        </row>
        <row r="7472">
          <cell r="J7472">
            <v>22389776</v>
          </cell>
          <cell r="O7472">
            <v>22389776</v>
          </cell>
          <cell r="P7472">
            <v>22389776</v>
          </cell>
          <cell r="Q7472">
            <v>22389776</v>
          </cell>
        </row>
        <row r="7473">
          <cell r="J7473">
            <v>22389776</v>
          </cell>
          <cell r="O7473">
            <v>22389776</v>
          </cell>
          <cell r="P7473">
            <v>22389776</v>
          </cell>
          <cell r="Q7473">
            <v>22389776</v>
          </cell>
        </row>
        <row r="7474">
          <cell r="J7474">
            <v>22389776</v>
          </cell>
          <cell r="O7474">
            <v>22389776</v>
          </cell>
          <cell r="P7474">
            <v>22389776</v>
          </cell>
          <cell r="Q7474">
            <v>22389776</v>
          </cell>
        </row>
        <row r="7475">
          <cell r="J7475">
            <v>22389776</v>
          </cell>
          <cell r="O7475">
            <v>22389776</v>
          </cell>
          <cell r="P7475">
            <v>22389776</v>
          </cell>
          <cell r="Q7475">
            <v>22389776</v>
          </cell>
        </row>
        <row r="7476">
          <cell r="J7476">
            <v>22389776</v>
          </cell>
          <cell r="O7476">
            <v>22389776</v>
          </cell>
          <cell r="P7476">
            <v>22389776</v>
          </cell>
          <cell r="Q7476">
            <v>22389776</v>
          </cell>
        </row>
        <row r="7477">
          <cell r="J7477">
            <v>22389776</v>
          </cell>
          <cell r="O7477">
            <v>22389776</v>
          </cell>
          <cell r="P7477">
            <v>22389776</v>
          </cell>
          <cell r="Q7477">
            <v>22389776</v>
          </cell>
        </row>
        <row r="7478">
          <cell r="J7478">
            <v>22389776</v>
          </cell>
          <cell r="O7478">
            <v>22389776</v>
          </cell>
          <cell r="P7478">
            <v>22389776</v>
          </cell>
          <cell r="Q7478">
            <v>22389776</v>
          </cell>
        </row>
        <row r="7479">
          <cell r="J7479">
            <v>22389776</v>
          </cell>
          <cell r="O7479">
            <v>22389776</v>
          </cell>
          <cell r="P7479">
            <v>22389776</v>
          </cell>
          <cell r="Q7479">
            <v>22389776</v>
          </cell>
        </row>
        <row r="7480">
          <cell r="J7480">
            <v>22389776</v>
          </cell>
          <cell r="O7480">
            <v>22389776</v>
          </cell>
          <cell r="P7480">
            <v>22389776</v>
          </cell>
          <cell r="Q7480">
            <v>22389776</v>
          </cell>
        </row>
        <row r="7481">
          <cell r="J7481">
            <v>22389776</v>
          </cell>
          <cell r="O7481">
            <v>22389776</v>
          </cell>
          <cell r="P7481">
            <v>22389776</v>
          </cell>
          <cell r="Q7481">
            <v>22389776</v>
          </cell>
        </row>
        <row r="7482">
          <cell r="J7482">
            <v>22389776</v>
          </cell>
          <cell r="O7482">
            <v>22389776</v>
          </cell>
          <cell r="P7482">
            <v>22389776</v>
          </cell>
          <cell r="Q7482">
            <v>22389776</v>
          </cell>
        </row>
        <row r="7483">
          <cell r="J7483">
            <v>22389776</v>
          </cell>
          <cell r="O7483">
            <v>22389776</v>
          </cell>
          <cell r="P7483">
            <v>22389776</v>
          </cell>
          <cell r="Q7483">
            <v>22389776</v>
          </cell>
        </row>
        <row r="7484">
          <cell r="J7484">
            <v>22389776</v>
          </cell>
          <cell r="O7484">
            <v>22389776</v>
          </cell>
          <cell r="P7484">
            <v>22389776</v>
          </cell>
          <cell r="Q7484">
            <v>22389776</v>
          </cell>
        </row>
        <row r="7485">
          <cell r="J7485">
            <v>22389776</v>
          </cell>
          <cell r="O7485">
            <v>22389776</v>
          </cell>
          <cell r="P7485">
            <v>22389776</v>
          </cell>
          <cell r="Q7485">
            <v>22389776</v>
          </cell>
        </row>
        <row r="7486">
          <cell r="J7486">
            <v>22389776</v>
          </cell>
          <cell r="O7486">
            <v>22389776</v>
          </cell>
          <cell r="P7486">
            <v>22389776</v>
          </cell>
          <cell r="Q7486">
            <v>22389776</v>
          </cell>
        </row>
        <row r="7487">
          <cell r="J7487">
            <v>22389776</v>
          </cell>
          <cell r="O7487">
            <v>22389776</v>
          </cell>
          <cell r="P7487">
            <v>22389776</v>
          </cell>
          <cell r="Q7487">
            <v>22389776</v>
          </cell>
        </row>
        <row r="7488">
          <cell r="J7488">
            <v>22389776</v>
          </cell>
          <cell r="O7488">
            <v>22389776</v>
          </cell>
          <cell r="P7488">
            <v>22389776</v>
          </cell>
          <cell r="Q7488">
            <v>22389776</v>
          </cell>
        </row>
        <row r="7489">
          <cell r="J7489">
            <v>22389776</v>
          </cell>
          <cell r="O7489">
            <v>22389776</v>
          </cell>
          <cell r="P7489">
            <v>22389776</v>
          </cell>
          <cell r="Q7489">
            <v>22389776</v>
          </cell>
        </row>
        <row r="7490">
          <cell r="J7490">
            <v>22389776</v>
          </cell>
          <cell r="O7490">
            <v>22389776</v>
          </cell>
          <cell r="P7490">
            <v>22389776</v>
          </cell>
          <cell r="Q7490">
            <v>22389776</v>
          </cell>
        </row>
        <row r="7491">
          <cell r="J7491">
            <v>22389776</v>
          </cell>
          <cell r="O7491">
            <v>22389776</v>
          </cell>
          <cell r="P7491">
            <v>22389776</v>
          </cell>
          <cell r="Q7491">
            <v>22389776</v>
          </cell>
        </row>
        <row r="7492">
          <cell r="J7492">
            <v>22389776</v>
          </cell>
          <cell r="O7492">
            <v>22389776</v>
          </cell>
          <cell r="P7492">
            <v>22389776</v>
          </cell>
          <cell r="Q7492">
            <v>22389776</v>
          </cell>
        </row>
        <row r="7493">
          <cell r="J7493">
            <v>22389776</v>
          </cell>
          <cell r="O7493">
            <v>22389776</v>
          </cell>
          <cell r="P7493">
            <v>22389776</v>
          </cell>
          <cell r="Q7493">
            <v>22389776</v>
          </cell>
        </row>
        <row r="7494">
          <cell r="J7494">
            <v>22389776</v>
          </cell>
          <cell r="O7494">
            <v>22389776</v>
          </cell>
          <cell r="P7494">
            <v>22389776</v>
          </cell>
          <cell r="Q7494">
            <v>22389776</v>
          </cell>
        </row>
        <row r="7495">
          <cell r="J7495">
            <v>22389776</v>
          </cell>
          <cell r="O7495">
            <v>22389776</v>
          </cell>
          <cell r="P7495">
            <v>22389776</v>
          </cell>
          <cell r="Q7495">
            <v>22389776</v>
          </cell>
        </row>
        <row r="7496">
          <cell r="J7496">
            <v>22389776</v>
          </cell>
          <cell r="O7496">
            <v>22389776</v>
          </cell>
          <cell r="P7496">
            <v>22389776</v>
          </cell>
          <cell r="Q7496">
            <v>22389776</v>
          </cell>
        </row>
        <row r="7497">
          <cell r="J7497">
            <v>22389776</v>
          </cell>
          <cell r="O7497">
            <v>22389776</v>
          </cell>
          <cell r="P7497">
            <v>22389776</v>
          </cell>
          <cell r="Q7497">
            <v>22389776</v>
          </cell>
        </row>
        <row r="7498">
          <cell r="J7498">
            <v>22389776</v>
          </cell>
          <cell r="O7498">
            <v>22389776</v>
          </cell>
          <cell r="P7498">
            <v>22389776</v>
          </cell>
          <cell r="Q7498">
            <v>22389776</v>
          </cell>
        </row>
        <row r="7499">
          <cell r="J7499">
            <v>22389776</v>
          </cell>
          <cell r="O7499">
            <v>22389776</v>
          </cell>
          <cell r="P7499">
            <v>22389776</v>
          </cell>
          <cell r="Q7499">
            <v>22389776</v>
          </cell>
        </row>
        <row r="7500">
          <cell r="J7500">
            <v>22389776</v>
          </cell>
          <cell r="O7500">
            <v>22389776</v>
          </cell>
          <cell r="P7500">
            <v>22389776</v>
          </cell>
          <cell r="Q7500">
            <v>22389776</v>
          </cell>
        </row>
        <row r="7501">
          <cell r="J7501">
            <v>22389776</v>
          </cell>
          <cell r="O7501">
            <v>22389776</v>
          </cell>
          <cell r="P7501">
            <v>22389776</v>
          </cell>
          <cell r="Q7501">
            <v>22389776</v>
          </cell>
        </row>
        <row r="7502">
          <cell r="J7502">
            <v>22389776</v>
          </cell>
          <cell r="O7502">
            <v>22389776</v>
          </cell>
          <cell r="P7502">
            <v>22389776</v>
          </cell>
          <cell r="Q7502">
            <v>22389776</v>
          </cell>
        </row>
        <row r="7503">
          <cell r="J7503">
            <v>22389776</v>
          </cell>
          <cell r="O7503">
            <v>22389776</v>
          </cell>
          <cell r="P7503">
            <v>22389776</v>
          </cell>
          <cell r="Q7503">
            <v>22389776</v>
          </cell>
        </row>
        <row r="7504">
          <cell r="J7504">
            <v>22389776</v>
          </cell>
          <cell r="O7504">
            <v>22389776</v>
          </cell>
          <cell r="P7504">
            <v>22389776</v>
          </cell>
          <cell r="Q7504">
            <v>22389776</v>
          </cell>
        </row>
        <row r="7505">
          <cell r="J7505">
            <v>22389776</v>
          </cell>
          <cell r="O7505">
            <v>22389776</v>
          </cell>
          <cell r="P7505">
            <v>22389776</v>
          </cell>
          <cell r="Q7505">
            <v>22389776</v>
          </cell>
        </row>
        <row r="7506">
          <cell r="J7506">
            <v>22389776</v>
          </cell>
          <cell r="O7506">
            <v>22389776</v>
          </cell>
          <cell r="P7506">
            <v>22389776</v>
          </cell>
          <cell r="Q7506">
            <v>22389776</v>
          </cell>
        </row>
        <row r="7507">
          <cell r="J7507">
            <v>22389776</v>
          </cell>
          <cell r="O7507">
            <v>22389776</v>
          </cell>
          <cell r="P7507">
            <v>22389776</v>
          </cell>
          <cell r="Q7507">
            <v>22389776</v>
          </cell>
        </row>
        <row r="7508">
          <cell r="J7508">
            <v>22389776</v>
          </cell>
          <cell r="O7508">
            <v>22389776</v>
          </cell>
          <cell r="P7508">
            <v>22389776</v>
          </cell>
          <cell r="Q7508">
            <v>22389776</v>
          </cell>
        </row>
        <row r="7509">
          <cell r="J7509">
            <v>22389776</v>
          </cell>
          <cell r="O7509">
            <v>22389776</v>
          </cell>
          <cell r="P7509">
            <v>22389776</v>
          </cell>
          <cell r="Q7509">
            <v>22389776</v>
          </cell>
        </row>
        <row r="7510">
          <cell r="J7510">
            <v>22389776</v>
          </cell>
          <cell r="O7510">
            <v>22389776</v>
          </cell>
          <cell r="P7510">
            <v>22389776</v>
          </cell>
          <cell r="Q7510">
            <v>22389776</v>
          </cell>
        </row>
        <row r="7511">
          <cell r="J7511">
            <v>22389776</v>
          </cell>
          <cell r="O7511">
            <v>22389776</v>
          </cell>
          <cell r="P7511">
            <v>22389776</v>
          </cell>
          <cell r="Q7511">
            <v>22389776</v>
          </cell>
        </row>
        <row r="7512">
          <cell r="J7512">
            <v>22389776</v>
          </cell>
          <cell r="O7512">
            <v>22389776</v>
          </cell>
          <cell r="P7512">
            <v>22389776</v>
          </cell>
          <cell r="Q7512">
            <v>22389776</v>
          </cell>
        </row>
        <row r="7513">
          <cell r="J7513">
            <v>22389776</v>
          </cell>
          <cell r="O7513">
            <v>22389776</v>
          </cell>
          <cell r="P7513">
            <v>22389776</v>
          </cell>
          <cell r="Q7513">
            <v>22389776</v>
          </cell>
        </row>
        <row r="7514">
          <cell r="J7514">
            <v>22389776</v>
          </cell>
          <cell r="O7514">
            <v>22389776</v>
          </cell>
          <cell r="P7514">
            <v>22389776</v>
          </cell>
          <cell r="Q7514">
            <v>22389776</v>
          </cell>
        </row>
        <row r="7515">
          <cell r="J7515">
            <v>22389776</v>
          </cell>
          <cell r="O7515">
            <v>22389776</v>
          </cell>
          <cell r="P7515">
            <v>22389776</v>
          </cell>
          <cell r="Q7515">
            <v>22389776</v>
          </cell>
        </row>
        <row r="7516">
          <cell r="J7516">
            <v>22389776</v>
          </cell>
          <cell r="O7516">
            <v>22389776</v>
          </cell>
          <cell r="P7516">
            <v>22389776</v>
          </cell>
          <cell r="Q7516">
            <v>22389776</v>
          </cell>
        </row>
        <row r="7517">
          <cell r="J7517">
            <v>22389776</v>
          </cell>
          <cell r="O7517">
            <v>22389776</v>
          </cell>
          <cell r="P7517">
            <v>22389776</v>
          </cell>
          <cell r="Q7517">
            <v>22389776</v>
          </cell>
        </row>
        <row r="7518">
          <cell r="J7518">
            <v>22389776</v>
          </cell>
          <cell r="O7518">
            <v>22389776</v>
          </cell>
          <cell r="P7518">
            <v>22389776</v>
          </cell>
          <cell r="Q7518">
            <v>22389776</v>
          </cell>
        </row>
        <row r="7519">
          <cell r="J7519">
            <v>22389776</v>
          </cell>
          <cell r="O7519">
            <v>22389776</v>
          </cell>
          <cell r="P7519">
            <v>22389776</v>
          </cell>
          <cell r="Q7519">
            <v>22389776</v>
          </cell>
        </row>
        <row r="7520">
          <cell r="J7520">
            <v>22389776</v>
          </cell>
          <cell r="O7520">
            <v>22389776</v>
          </cell>
          <cell r="P7520">
            <v>22389776</v>
          </cell>
          <cell r="Q7520">
            <v>22389776</v>
          </cell>
        </row>
        <row r="7521">
          <cell r="J7521">
            <v>22389776</v>
          </cell>
          <cell r="O7521">
            <v>22389776</v>
          </cell>
          <cell r="P7521">
            <v>22389776</v>
          </cell>
          <cell r="Q7521">
            <v>22389776</v>
          </cell>
        </row>
        <row r="7522">
          <cell r="J7522">
            <v>22389776</v>
          </cell>
          <cell r="O7522">
            <v>22389776</v>
          </cell>
          <cell r="P7522">
            <v>22389776</v>
          </cell>
          <cell r="Q7522">
            <v>22389776</v>
          </cell>
        </row>
        <row r="7523">
          <cell r="J7523">
            <v>22389776</v>
          </cell>
          <cell r="O7523">
            <v>22389776</v>
          </cell>
          <cell r="P7523">
            <v>22389776</v>
          </cell>
          <cell r="Q7523">
            <v>22389776</v>
          </cell>
        </row>
        <row r="7524">
          <cell r="J7524">
            <v>22389776</v>
          </cell>
          <cell r="O7524">
            <v>22389776</v>
          </cell>
          <cell r="P7524">
            <v>22389776</v>
          </cell>
          <cell r="Q7524">
            <v>22389776</v>
          </cell>
        </row>
        <row r="7525">
          <cell r="J7525">
            <v>22389776</v>
          </cell>
          <cell r="O7525">
            <v>22389776</v>
          </cell>
          <cell r="P7525">
            <v>22389776</v>
          </cell>
          <cell r="Q7525">
            <v>22389776</v>
          </cell>
        </row>
        <row r="7526">
          <cell r="J7526">
            <v>22389776</v>
          </cell>
          <cell r="O7526">
            <v>22389776</v>
          </cell>
          <cell r="P7526">
            <v>22389776</v>
          </cell>
          <cell r="Q7526">
            <v>22389776</v>
          </cell>
        </row>
        <row r="7527">
          <cell r="J7527">
            <v>22389776</v>
          </cell>
          <cell r="O7527">
            <v>22389776</v>
          </cell>
          <cell r="P7527">
            <v>22389776</v>
          </cell>
          <cell r="Q7527">
            <v>22389776</v>
          </cell>
        </row>
        <row r="7528">
          <cell r="J7528">
            <v>22389776</v>
          </cell>
          <cell r="O7528">
            <v>22389776</v>
          </cell>
          <cell r="P7528">
            <v>22389776</v>
          </cell>
          <cell r="Q7528">
            <v>22389776</v>
          </cell>
        </row>
        <row r="7529">
          <cell r="J7529">
            <v>22389776</v>
          </cell>
          <cell r="O7529">
            <v>22389776</v>
          </cell>
          <cell r="P7529">
            <v>22389776</v>
          </cell>
          <cell r="Q7529">
            <v>22389776</v>
          </cell>
        </row>
        <row r="7530">
          <cell r="J7530">
            <v>22389776</v>
          </cell>
          <cell r="O7530">
            <v>22389776</v>
          </cell>
          <cell r="P7530">
            <v>22389776</v>
          </cell>
          <cell r="Q7530">
            <v>22389776</v>
          </cell>
        </row>
        <row r="7531">
          <cell r="J7531">
            <v>22389776</v>
          </cell>
          <cell r="O7531">
            <v>22389776</v>
          </cell>
          <cell r="P7531">
            <v>22389776</v>
          </cell>
          <cell r="Q7531">
            <v>22389776</v>
          </cell>
        </row>
        <row r="7532">
          <cell r="J7532">
            <v>22389776</v>
          </cell>
          <cell r="O7532">
            <v>22389776</v>
          </cell>
          <cell r="P7532">
            <v>22389776</v>
          </cell>
          <cell r="Q7532">
            <v>22389776</v>
          </cell>
        </row>
        <row r="7533">
          <cell r="J7533">
            <v>22389776</v>
          </cell>
          <cell r="O7533">
            <v>22389776</v>
          </cell>
          <cell r="P7533">
            <v>22389776</v>
          </cell>
          <cell r="Q7533">
            <v>22389776</v>
          </cell>
        </row>
        <row r="7534">
          <cell r="J7534">
            <v>22389776</v>
          </cell>
          <cell r="O7534">
            <v>22389776</v>
          </cell>
          <cell r="P7534">
            <v>22389776</v>
          </cell>
          <cell r="Q7534">
            <v>22389776</v>
          </cell>
        </row>
        <row r="7535">
          <cell r="J7535">
            <v>22389776</v>
          </cell>
          <cell r="O7535">
            <v>22389776</v>
          </cell>
          <cell r="P7535">
            <v>22389776</v>
          </cell>
          <cell r="Q7535">
            <v>22389776</v>
          </cell>
        </row>
        <row r="7536">
          <cell r="J7536">
            <v>22389776</v>
          </cell>
          <cell r="O7536">
            <v>22389776</v>
          </cell>
          <cell r="P7536">
            <v>22389776</v>
          </cell>
          <cell r="Q7536">
            <v>22389776</v>
          </cell>
        </row>
        <row r="7537">
          <cell r="J7537">
            <v>22389776</v>
          </cell>
          <cell r="O7537">
            <v>22389776</v>
          </cell>
          <cell r="P7537">
            <v>22389776</v>
          </cell>
          <cell r="Q7537">
            <v>22389776</v>
          </cell>
        </row>
        <row r="7538">
          <cell r="J7538">
            <v>22389776</v>
          </cell>
          <cell r="O7538">
            <v>22389776</v>
          </cell>
          <cell r="P7538">
            <v>22389776</v>
          </cell>
          <cell r="Q7538">
            <v>22389776</v>
          </cell>
        </row>
        <row r="7539">
          <cell r="J7539">
            <v>22389776</v>
          </cell>
          <cell r="O7539">
            <v>22389776</v>
          </cell>
          <cell r="P7539">
            <v>22389776</v>
          </cell>
          <cell r="Q7539">
            <v>22389776</v>
          </cell>
        </row>
        <row r="7540">
          <cell r="J7540">
            <v>22389776</v>
          </cell>
          <cell r="O7540">
            <v>22389776</v>
          </cell>
          <cell r="P7540">
            <v>22389776</v>
          </cell>
          <cell r="Q7540">
            <v>22389776</v>
          </cell>
        </row>
        <row r="7541">
          <cell r="J7541">
            <v>22389776</v>
          </cell>
          <cell r="O7541">
            <v>22389776</v>
          </cell>
          <cell r="P7541">
            <v>22389776</v>
          </cell>
          <cell r="Q7541">
            <v>22389776</v>
          </cell>
        </row>
        <row r="7542">
          <cell r="J7542">
            <v>22389776</v>
          </cell>
          <cell r="O7542">
            <v>22389776</v>
          </cell>
          <cell r="P7542">
            <v>22389776</v>
          </cell>
          <cell r="Q7542">
            <v>22389776</v>
          </cell>
        </row>
        <row r="7543">
          <cell r="J7543">
            <v>22389776</v>
          </cell>
          <cell r="O7543">
            <v>22389776</v>
          </cell>
          <cell r="P7543">
            <v>22389776</v>
          </cell>
          <cell r="Q7543">
            <v>22389776</v>
          </cell>
        </row>
        <row r="7544">
          <cell r="J7544">
            <v>22389776</v>
          </cell>
          <cell r="O7544">
            <v>22389776</v>
          </cell>
          <cell r="P7544">
            <v>22389776</v>
          </cell>
          <cell r="Q7544">
            <v>22389776</v>
          </cell>
        </row>
        <row r="7545">
          <cell r="J7545">
            <v>22389776</v>
          </cell>
          <cell r="O7545">
            <v>22389776</v>
          </cell>
          <cell r="P7545">
            <v>22389776</v>
          </cell>
          <cell r="Q7545">
            <v>22389776</v>
          </cell>
        </row>
        <row r="7546">
          <cell r="J7546">
            <v>22389776</v>
          </cell>
          <cell r="O7546">
            <v>22389776</v>
          </cell>
          <cell r="P7546">
            <v>22389776</v>
          </cell>
          <cell r="Q7546">
            <v>22389776</v>
          </cell>
        </row>
        <row r="7547">
          <cell r="J7547">
            <v>22389776</v>
          </cell>
          <cell r="O7547">
            <v>22389776</v>
          </cell>
          <cell r="P7547">
            <v>22389776</v>
          </cell>
          <cell r="Q7547">
            <v>22389776</v>
          </cell>
        </row>
        <row r="7548">
          <cell r="J7548">
            <v>22389776</v>
          </cell>
          <cell r="O7548">
            <v>22389776</v>
          </cell>
          <cell r="P7548">
            <v>22389776</v>
          </cell>
          <cell r="Q7548">
            <v>22389776</v>
          </cell>
        </row>
        <row r="7549">
          <cell r="J7549">
            <v>22389776</v>
          </cell>
          <cell r="O7549">
            <v>22389776</v>
          </cell>
          <cell r="P7549">
            <v>22389776</v>
          </cell>
          <cell r="Q7549">
            <v>22389776</v>
          </cell>
        </row>
        <row r="7550">
          <cell r="J7550">
            <v>22389776</v>
          </cell>
          <cell r="O7550">
            <v>22389776</v>
          </cell>
          <cell r="P7550">
            <v>22389776</v>
          </cell>
          <cell r="Q7550">
            <v>22389776</v>
          </cell>
        </row>
        <row r="7551">
          <cell r="J7551">
            <v>22389776</v>
          </cell>
          <cell r="O7551">
            <v>22389776</v>
          </cell>
          <cell r="P7551">
            <v>22389776</v>
          </cell>
          <cell r="Q7551">
            <v>22389776</v>
          </cell>
        </row>
        <row r="7552">
          <cell r="J7552">
            <v>22389776</v>
          </cell>
          <cell r="O7552">
            <v>22389776</v>
          </cell>
          <cell r="P7552">
            <v>22389776</v>
          </cell>
          <cell r="Q7552">
            <v>22389776</v>
          </cell>
        </row>
        <row r="7553">
          <cell r="J7553">
            <v>22389776</v>
          </cell>
          <cell r="O7553">
            <v>22389776</v>
          </cell>
          <cell r="P7553">
            <v>22389776</v>
          </cell>
          <cell r="Q7553">
            <v>22389776</v>
          </cell>
        </row>
        <row r="7554">
          <cell r="J7554">
            <v>22389776</v>
          </cell>
          <cell r="O7554">
            <v>22389776</v>
          </cell>
          <cell r="P7554">
            <v>22389776</v>
          </cell>
          <cell r="Q7554">
            <v>22389776</v>
          </cell>
        </row>
        <row r="7555">
          <cell r="J7555">
            <v>22389776</v>
          </cell>
          <cell r="O7555">
            <v>22389776</v>
          </cell>
          <cell r="P7555">
            <v>22389776</v>
          </cell>
          <cell r="Q7555">
            <v>22389776</v>
          </cell>
        </row>
        <row r="7556">
          <cell r="J7556">
            <v>22389776</v>
          </cell>
          <cell r="O7556">
            <v>22389776</v>
          </cell>
          <cell r="P7556">
            <v>22389776</v>
          </cell>
          <cell r="Q7556">
            <v>22389776</v>
          </cell>
        </row>
        <row r="7557">
          <cell r="J7557">
            <v>22389776</v>
          </cell>
          <cell r="O7557">
            <v>22389776</v>
          </cell>
          <cell r="P7557">
            <v>22389776</v>
          </cell>
          <cell r="Q7557">
            <v>22389776</v>
          </cell>
        </row>
        <row r="7558">
          <cell r="J7558">
            <v>22389776</v>
          </cell>
          <cell r="O7558">
            <v>22389776</v>
          </cell>
          <cell r="P7558">
            <v>22389776</v>
          </cell>
          <cell r="Q7558">
            <v>22389776</v>
          </cell>
        </row>
        <row r="7559">
          <cell r="J7559">
            <v>22389776</v>
          </cell>
          <cell r="O7559">
            <v>22389776</v>
          </cell>
          <cell r="P7559">
            <v>22389776</v>
          </cell>
          <cell r="Q7559">
            <v>22389776</v>
          </cell>
        </row>
        <row r="7560">
          <cell r="J7560">
            <v>22389776</v>
          </cell>
          <cell r="O7560">
            <v>22389776</v>
          </cell>
          <cell r="P7560">
            <v>22389776</v>
          </cell>
          <cell r="Q7560">
            <v>22389776</v>
          </cell>
        </row>
        <row r="7561">
          <cell r="J7561">
            <v>22389776</v>
          </cell>
          <cell r="O7561">
            <v>22389776</v>
          </cell>
          <cell r="P7561">
            <v>22389776</v>
          </cell>
          <cell r="Q7561">
            <v>22389776</v>
          </cell>
        </row>
        <row r="7562">
          <cell r="J7562">
            <v>22389776</v>
          </cell>
          <cell r="O7562">
            <v>22389776</v>
          </cell>
          <cell r="P7562">
            <v>22389776</v>
          </cell>
          <cell r="Q7562">
            <v>22389776</v>
          </cell>
        </row>
        <row r="7563">
          <cell r="J7563">
            <v>22389776</v>
          </cell>
          <cell r="O7563">
            <v>22389776</v>
          </cell>
          <cell r="P7563">
            <v>22389776</v>
          </cell>
          <cell r="Q7563">
            <v>22389776</v>
          </cell>
        </row>
        <row r="7564">
          <cell r="J7564">
            <v>22389776</v>
          </cell>
          <cell r="O7564">
            <v>22389776</v>
          </cell>
          <cell r="P7564">
            <v>22389776</v>
          </cell>
          <cell r="Q7564">
            <v>22389776</v>
          </cell>
        </row>
        <row r="7565">
          <cell r="J7565">
            <v>22389776</v>
          </cell>
          <cell r="O7565">
            <v>22389776</v>
          </cell>
          <cell r="P7565">
            <v>22389776</v>
          </cell>
          <cell r="Q7565">
            <v>22389776</v>
          </cell>
        </row>
        <row r="7566">
          <cell r="J7566">
            <v>22389776</v>
          </cell>
          <cell r="O7566">
            <v>22389776</v>
          </cell>
          <cell r="P7566">
            <v>22389776</v>
          </cell>
          <cell r="Q7566">
            <v>22389776</v>
          </cell>
        </row>
        <row r="7567">
          <cell r="J7567">
            <v>22389776</v>
          </cell>
          <cell r="O7567">
            <v>22389776</v>
          </cell>
          <cell r="P7567">
            <v>22389776</v>
          </cell>
          <cell r="Q7567">
            <v>22389776</v>
          </cell>
        </row>
        <row r="7568">
          <cell r="J7568">
            <v>22389776</v>
          </cell>
          <cell r="O7568">
            <v>22389776</v>
          </cell>
          <cell r="P7568">
            <v>22389776</v>
          </cell>
          <cell r="Q7568">
            <v>22389776</v>
          </cell>
        </row>
        <row r="7569">
          <cell r="J7569">
            <v>22389776</v>
          </cell>
          <cell r="O7569">
            <v>22389776</v>
          </cell>
          <cell r="P7569">
            <v>22389776</v>
          </cell>
          <cell r="Q7569">
            <v>22389776</v>
          </cell>
        </row>
        <row r="7570">
          <cell r="J7570">
            <v>22389776</v>
          </cell>
          <cell r="O7570">
            <v>22389776</v>
          </cell>
          <cell r="P7570">
            <v>22389776</v>
          </cell>
          <cell r="Q7570">
            <v>22389776</v>
          </cell>
        </row>
        <row r="7571">
          <cell r="J7571">
            <v>22389776</v>
          </cell>
          <cell r="O7571">
            <v>22389776</v>
          </cell>
          <cell r="P7571">
            <v>22389776</v>
          </cell>
          <cell r="Q7571">
            <v>22389776</v>
          </cell>
        </row>
        <row r="7572">
          <cell r="J7572">
            <v>22389776</v>
          </cell>
          <cell r="O7572">
            <v>22389776</v>
          </cell>
          <cell r="P7572">
            <v>22389776</v>
          </cell>
          <cell r="Q7572">
            <v>22389776</v>
          </cell>
        </row>
        <row r="7573">
          <cell r="J7573">
            <v>22389776</v>
          </cell>
          <cell r="O7573">
            <v>22389776</v>
          </cell>
          <cell r="P7573">
            <v>22389776</v>
          </cell>
          <cell r="Q7573">
            <v>22389776</v>
          </cell>
        </row>
        <row r="7574">
          <cell r="J7574">
            <v>22389776</v>
          </cell>
          <cell r="O7574">
            <v>22389776</v>
          </cell>
          <cell r="P7574">
            <v>22389776</v>
          </cell>
          <cell r="Q7574">
            <v>22389776</v>
          </cell>
        </row>
        <row r="7575">
          <cell r="J7575">
            <v>22389776</v>
          </cell>
          <cell r="O7575">
            <v>22389776</v>
          </cell>
          <cell r="P7575">
            <v>22389776</v>
          </cell>
          <cell r="Q7575">
            <v>22389776</v>
          </cell>
        </row>
        <row r="7576">
          <cell r="J7576">
            <v>22389776</v>
          </cell>
          <cell r="O7576">
            <v>22389776</v>
          </cell>
          <cell r="P7576">
            <v>22389776</v>
          </cell>
          <cell r="Q7576">
            <v>22389776</v>
          </cell>
        </row>
        <row r="7577">
          <cell r="J7577">
            <v>22389776</v>
          </cell>
          <cell r="O7577">
            <v>22389776</v>
          </cell>
          <cell r="P7577">
            <v>22389776</v>
          </cell>
          <cell r="Q7577">
            <v>22389776</v>
          </cell>
        </row>
        <row r="7578">
          <cell r="J7578">
            <v>22389776</v>
          </cell>
          <cell r="O7578">
            <v>22389776</v>
          </cell>
          <cell r="P7578">
            <v>22389776</v>
          </cell>
          <cell r="Q7578">
            <v>22389776</v>
          </cell>
        </row>
        <row r="7579">
          <cell r="J7579">
            <v>22389776</v>
          </cell>
          <cell r="O7579">
            <v>22389776</v>
          </cell>
          <cell r="P7579">
            <v>22389776</v>
          </cell>
          <cell r="Q7579">
            <v>22389776</v>
          </cell>
        </row>
        <row r="7580">
          <cell r="J7580">
            <v>22389776</v>
          </cell>
          <cell r="O7580">
            <v>22389776</v>
          </cell>
          <cell r="P7580">
            <v>22389776</v>
          </cell>
          <cell r="Q7580">
            <v>22389776</v>
          </cell>
        </row>
        <row r="7581">
          <cell r="J7581">
            <v>22389776</v>
          </cell>
          <cell r="O7581">
            <v>22389776</v>
          </cell>
          <cell r="P7581">
            <v>22389776</v>
          </cell>
          <cell r="Q7581">
            <v>22389776</v>
          </cell>
        </row>
        <row r="7582">
          <cell r="J7582">
            <v>22389776</v>
          </cell>
          <cell r="O7582">
            <v>22389776</v>
          </cell>
          <cell r="P7582">
            <v>22389776</v>
          </cell>
          <cell r="Q7582">
            <v>22389776</v>
          </cell>
        </row>
        <row r="7583">
          <cell r="J7583">
            <v>22389776</v>
          </cell>
          <cell r="O7583">
            <v>22389776</v>
          </cell>
          <cell r="P7583">
            <v>22389776</v>
          </cell>
          <cell r="Q7583">
            <v>22389776</v>
          </cell>
        </row>
        <row r="7584">
          <cell r="J7584">
            <v>22389776</v>
          </cell>
          <cell r="O7584">
            <v>22389776</v>
          </cell>
          <cell r="P7584">
            <v>22389776</v>
          </cell>
          <cell r="Q7584">
            <v>22389776</v>
          </cell>
        </row>
        <row r="7585">
          <cell r="J7585">
            <v>22389776</v>
          </cell>
          <cell r="O7585">
            <v>22389776</v>
          </cell>
          <cell r="P7585">
            <v>22389776</v>
          </cell>
          <cell r="Q7585">
            <v>22389776</v>
          </cell>
        </row>
        <row r="7586">
          <cell r="J7586">
            <v>22389776</v>
          </cell>
          <cell r="O7586">
            <v>22389776</v>
          </cell>
          <cell r="P7586">
            <v>22389776</v>
          </cell>
          <cell r="Q7586">
            <v>22389776</v>
          </cell>
        </row>
        <row r="7587">
          <cell r="J7587">
            <v>22389776</v>
          </cell>
          <cell r="O7587">
            <v>22389776</v>
          </cell>
          <cell r="P7587">
            <v>22389776</v>
          </cell>
          <cell r="Q7587">
            <v>22389776</v>
          </cell>
        </row>
        <row r="7588">
          <cell r="J7588">
            <v>22389776</v>
          </cell>
          <cell r="O7588">
            <v>22389776</v>
          </cell>
          <cell r="P7588">
            <v>22389776</v>
          </cell>
          <cell r="Q7588">
            <v>22389776</v>
          </cell>
        </row>
        <row r="7589">
          <cell r="J7589">
            <v>22389776</v>
          </cell>
          <cell r="O7589">
            <v>22389776</v>
          </cell>
          <cell r="P7589">
            <v>22389776</v>
          </cell>
          <cell r="Q7589">
            <v>22389776</v>
          </cell>
        </row>
        <row r="7590">
          <cell r="J7590">
            <v>22389776</v>
          </cell>
          <cell r="O7590">
            <v>22389776</v>
          </cell>
          <cell r="P7590">
            <v>22389776</v>
          </cell>
          <cell r="Q7590">
            <v>22389776</v>
          </cell>
        </row>
        <row r="7591">
          <cell r="J7591">
            <v>22389776</v>
          </cell>
          <cell r="O7591">
            <v>22389776</v>
          </cell>
          <cell r="P7591">
            <v>22389776</v>
          </cell>
          <cell r="Q7591">
            <v>22389776</v>
          </cell>
        </row>
        <row r="7592">
          <cell r="J7592">
            <v>22389776</v>
          </cell>
          <cell r="O7592">
            <v>22389776</v>
          </cell>
          <cell r="P7592">
            <v>22389776</v>
          </cell>
          <cell r="Q7592">
            <v>22389776</v>
          </cell>
        </row>
        <row r="7593">
          <cell r="J7593">
            <v>22389776</v>
          </cell>
          <cell r="O7593">
            <v>22389776</v>
          </cell>
          <cell r="P7593">
            <v>22389776</v>
          </cell>
          <cell r="Q7593">
            <v>22389776</v>
          </cell>
        </row>
        <row r="7594">
          <cell r="J7594">
            <v>22389776</v>
          </cell>
          <cell r="O7594">
            <v>22389776</v>
          </cell>
          <cell r="P7594">
            <v>22389776</v>
          </cell>
          <cell r="Q7594">
            <v>22389776</v>
          </cell>
        </row>
        <row r="7595">
          <cell r="J7595">
            <v>22389776</v>
          </cell>
          <cell r="O7595">
            <v>22389776</v>
          </cell>
          <cell r="P7595">
            <v>22389776</v>
          </cell>
          <cell r="Q7595">
            <v>22389776</v>
          </cell>
        </row>
        <row r="7596">
          <cell r="J7596">
            <v>22389776</v>
          </cell>
          <cell r="O7596">
            <v>22389776</v>
          </cell>
          <cell r="P7596">
            <v>22389776</v>
          </cell>
          <cell r="Q7596">
            <v>22389776</v>
          </cell>
        </row>
        <row r="7597">
          <cell r="J7597">
            <v>22389776</v>
          </cell>
          <cell r="O7597">
            <v>22389776</v>
          </cell>
          <cell r="P7597">
            <v>22389776</v>
          </cell>
          <cell r="Q7597">
            <v>22389776</v>
          </cell>
        </row>
        <row r="7598">
          <cell r="J7598">
            <v>22389776</v>
          </cell>
          <cell r="O7598">
            <v>22389776</v>
          </cell>
          <cell r="P7598">
            <v>22389776</v>
          </cell>
          <cell r="Q7598">
            <v>22389776</v>
          </cell>
        </row>
        <row r="7599">
          <cell r="J7599">
            <v>22389776</v>
          </cell>
          <cell r="O7599">
            <v>22389776</v>
          </cell>
          <cell r="P7599">
            <v>22389776</v>
          </cell>
          <cell r="Q7599">
            <v>22389776</v>
          </cell>
        </row>
        <row r="7600">
          <cell r="J7600">
            <v>22389776</v>
          </cell>
          <cell r="O7600">
            <v>22389776</v>
          </cell>
          <cell r="P7600">
            <v>22389776</v>
          </cell>
          <cell r="Q7600">
            <v>22389776</v>
          </cell>
        </row>
        <row r="7601">
          <cell r="J7601">
            <v>22389776</v>
          </cell>
          <cell r="O7601">
            <v>22389776</v>
          </cell>
          <cell r="P7601">
            <v>22389776</v>
          </cell>
          <cell r="Q7601">
            <v>22389776</v>
          </cell>
        </row>
        <row r="7602">
          <cell r="J7602">
            <v>22389776</v>
          </cell>
          <cell r="O7602">
            <v>22389776</v>
          </cell>
          <cell r="P7602">
            <v>22389776</v>
          </cell>
          <cell r="Q7602">
            <v>22389776</v>
          </cell>
        </row>
        <row r="7603">
          <cell r="J7603">
            <v>22389776</v>
          </cell>
          <cell r="O7603">
            <v>22389776</v>
          </cell>
          <cell r="P7603">
            <v>22389776</v>
          </cell>
          <cell r="Q7603">
            <v>22389776</v>
          </cell>
        </row>
        <row r="7604">
          <cell r="J7604">
            <v>22389776</v>
          </cell>
          <cell r="O7604">
            <v>22389776</v>
          </cell>
          <cell r="P7604">
            <v>22389776</v>
          </cell>
          <cell r="Q7604">
            <v>22389776</v>
          </cell>
        </row>
        <row r="7605">
          <cell r="J7605">
            <v>22389776</v>
          </cell>
          <cell r="O7605">
            <v>22389776</v>
          </cell>
          <cell r="P7605">
            <v>22389776</v>
          </cell>
          <cell r="Q7605">
            <v>22389776</v>
          </cell>
        </row>
        <row r="7606">
          <cell r="J7606">
            <v>22389776</v>
          </cell>
          <cell r="O7606">
            <v>22389776</v>
          </cell>
          <cell r="P7606">
            <v>22389776</v>
          </cell>
          <cell r="Q7606">
            <v>22389776</v>
          </cell>
        </row>
        <row r="7607">
          <cell r="J7607">
            <v>22389776</v>
          </cell>
          <cell r="O7607">
            <v>22389776</v>
          </cell>
          <cell r="P7607">
            <v>22389776</v>
          </cell>
          <cell r="Q7607">
            <v>22389776</v>
          </cell>
        </row>
        <row r="7608">
          <cell r="J7608">
            <v>22389776</v>
          </cell>
          <cell r="O7608">
            <v>22389776</v>
          </cell>
          <cell r="P7608">
            <v>22389776</v>
          </cell>
          <cell r="Q7608">
            <v>22389776</v>
          </cell>
        </row>
        <row r="7609">
          <cell r="J7609">
            <v>22389776</v>
          </cell>
          <cell r="O7609">
            <v>22389776</v>
          </cell>
          <cell r="P7609">
            <v>22389776</v>
          </cell>
          <cell r="Q7609">
            <v>22389776</v>
          </cell>
        </row>
        <row r="7610">
          <cell r="J7610">
            <v>22389776</v>
          </cell>
          <cell r="O7610">
            <v>22389776</v>
          </cell>
          <cell r="P7610">
            <v>22389776</v>
          </cell>
          <cell r="Q7610">
            <v>22389776</v>
          </cell>
        </row>
        <row r="7611">
          <cell r="J7611">
            <v>22389776</v>
          </cell>
          <cell r="O7611">
            <v>22389776</v>
          </cell>
          <cell r="P7611">
            <v>22389776</v>
          </cell>
          <cell r="Q7611">
            <v>22389776</v>
          </cell>
        </row>
        <row r="7612">
          <cell r="J7612">
            <v>22389776</v>
          </cell>
          <cell r="O7612">
            <v>22389776</v>
          </cell>
          <cell r="P7612">
            <v>22389776</v>
          </cell>
          <cell r="Q7612">
            <v>22389776</v>
          </cell>
        </row>
        <row r="7613">
          <cell r="J7613">
            <v>22389776</v>
          </cell>
          <cell r="O7613">
            <v>22389776</v>
          </cell>
          <cell r="P7613">
            <v>22389776</v>
          </cell>
          <cell r="Q7613">
            <v>22389776</v>
          </cell>
        </row>
        <row r="7614">
          <cell r="J7614">
            <v>22389776</v>
          </cell>
          <cell r="O7614">
            <v>22389776</v>
          </cell>
          <cell r="P7614">
            <v>22389776</v>
          </cell>
          <cell r="Q7614">
            <v>22389776</v>
          </cell>
        </row>
        <row r="7615">
          <cell r="J7615">
            <v>22389776</v>
          </cell>
          <cell r="O7615">
            <v>22389776</v>
          </cell>
          <cell r="P7615">
            <v>22389776</v>
          </cell>
          <cell r="Q7615">
            <v>22389776</v>
          </cell>
        </row>
        <row r="7616">
          <cell r="J7616">
            <v>22389776</v>
          </cell>
          <cell r="O7616">
            <v>22389776</v>
          </cell>
          <cell r="P7616">
            <v>22389776</v>
          </cell>
          <cell r="Q7616">
            <v>22389776</v>
          </cell>
        </row>
        <row r="7617">
          <cell r="J7617">
            <v>22389776</v>
          </cell>
          <cell r="O7617">
            <v>22389776</v>
          </cell>
          <cell r="P7617">
            <v>22389776</v>
          </cell>
          <cell r="Q7617">
            <v>22389776</v>
          </cell>
        </row>
        <row r="7618">
          <cell r="J7618">
            <v>22389776</v>
          </cell>
          <cell r="O7618">
            <v>22389776</v>
          </cell>
          <cell r="P7618">
            <v>22389776</v>
          </cell>
          <cell r="Q7618">
            <v>22389776</v>
          </cell>
        </row>
        <row r="7619">
          <cell r="J7619">
            <v>22389776</v>
          </cell>
          <cell r="O7619">
            <v>22389776</v>
          </cell>
          <cell r="P7619">
            <v>22389776</v>
          </cell>
          <cell r="Q7619">
            <v>22389776</v>
          </cell>
        </row>
        <row r="7620">
          <cell r="J7620">
            <v>22389776</v>
          </cell>
          <cell r="O7620">
            <v>22389776</v>
          </cell>
          <cell r="P7620">
            <v>22389776</v>
          </cell>
          <cell r="Q7620">
            <v>22389776</v>
          </cell>
        </row>
        <row r="7621">
          <cell r="J7621">
            <v>22389776</v>
          </cell>
          <cell r="O7621">
            <v>22389776</v>
          </cell>
          <cell r="P7621">
            <v>22389776</v>
          </cell>
          <cell r="Q7621">
            <v>22389776</v>
          </cell>
        </row>
        <row r="7622">
          <cell r="J7622">
            <v>22389776</v>
          </cell>
          <cell r="O7622">
            <v>22389776</v>
          </cell>
          <cell r="P7622">
            <v>22389776</v>
          </cell>
          <cell r="Q7622">
            <v>22389776</v>
          </cell>
        </row>
        <row r="7623">
          <cell r="J7623">
            <v>22389776</v>
          </cell>
          <cell r="O7623">
            <v>22389776</v>
          </cell>
          <cell r="P7623">
            <v>22389776</v>
          </cell>
          <cell r="Q7623">
            <v>22389776</v>
          </cell>
        </row>
        <row r="7624">
          <cell r="J7624">
            <v>22389776</v>
          </cell>
          <cell r="O7624">
            <v>22389776</v>
          </cell>
          <cell r="P7624">
            <v>22389776</v>
          </cell>
          <cell r="Q7624">
            <v>22389776</v>
          </cell>
        </row>
        <row r="7625">
          <cell r="J7625">
            <v>22389776</v>
          </cell>
          <cell r="O7625">
            <v>22389776</v>
          </cell>
          <cell r="P7625">
            <v>22389776</v>
          </cell>
          <cell r="Q7625">
            <v>22389776</v>
          </cell>
        </row>
        <row r="7626">
          <cell r="J7626">
            <v>22389776</v>
          </cell>
          <cell r="O7626">
            <v>22389776</v>
          </cell>
          <cell r="P7626">
            <v>22389776</v>
          </cell>
          <cell r="Q7626">
            <v>22389776</v>
          </cell>
        </row>
        <row r="7627">
          <cell r="J7627">
            <v>22389776</v>
          </cell>
          <cell r="O7627">
            <v>22389776</v>
          </cell>
          <cell r="P7627">
            <v>22389776</v>
          </cell>
          <cell r="Q7627">
            <v>22389776</v>
          </cell>
        </row>
        <row r="7628">
          <cell r="J7628">
            <v>22389776</v>
          </cell>
          <cell r="O7628">
            <v>22389776</v>
          </cell>
          <cell r="P7628">
            <v>22389776</v>
          </cell>
          <cell r="Q7628">
            <v>22389776</v>
          </cell>
        </row>
        <row r="7629">
          <cell r="J7629">
            <v>22389776</v>
          </cell>
          <cell r="O7629">
            <v>22389776</v>
          </cell>
          <cell r="P7629">
            <v>22389776</v>
          </cell>
          <cell r="Q7629">
            <v>22389776</v>
          </cell>
        </row>
        <row r="7630">
          <cell r="J7630">
            <v>22389776</v>
          </cell>
          <cell r="O7630">
            <v>22389776</v>
          </cell>
          <cell r="P7630">
            <v>22389776</v>
          </cell>
          <cell r="Q7630">
            <v>22389776</v>
          </cell>
        </row>
        <row r="7631">
          <cell r="J7631">
            <v>22389776</v>
          </cell>
          <cell r="O7631">
            <v>22389776</v>
          </cell>
          <cell r="P7631">
            <v>22389776</v>
          </cell>
          <cell r="Q7631">
            <v>22389776</v>
          </cell>
        </row>
        <row r="7632">
          <cell r="J7632">
            <v>22389776</v>
          </cell>
          <cell r="O7632">
            <v>22389776</v>
          </cell>
          <cell r="P7632">
            <v>22389776</v>
          </cell>
          <cell r="Q7632">
            <v>22389776</v>
          </cell>
        </row>
        <row r="7633">
          <cell r="J7633">
            <v>22389776</v>
          </cell>
          <cell r="O7633">
            <v>22389776</v>
          </cell>
          <cell r="P7633">
            <v>22389776</v>
          </cell>
          <cell r="Q7633">
            <v>22389776</v>
          </cell>
        </row>
        <row r="7634">
          <cell r="J7634">
            <v>22389776</v>
          </cell>
          <cell r="O7634">
            <v>22389776</v>
          </cell>
          <cell r="P7634">
            <v>22389776</v>
          </cell>
          <cell r="Q7634">
            <v>22389776</v>
          </cell>
        </row>
        <row r="7635">
          <cell r="J7635">
            <v>22389776</v>
          </cell>
          <cell r="O7635">
            <v>22389776</v>
          </cell>
          <cell r="P7635">
            <v>22389776</v>
          </cell>
          <cell r="Q7635">
            <v>22389776</v>
          </cell>
        </row>
        <row r="7636">
          <cell r="J7636">
            <v>22389776</v>
          </cell>
          <cell r="O7636">
            <v>22389776</v>
          </cell>
          <cell r="P7636">
            <v>22389776</v>
          </cell>
          <cell r="Q7636">
            <v>22389776</v>
          </cell>
        </row>
        <row r="7637">
          <cell r="J7637">
            <v>22389776</v>
          </cell>
          <cell r="O7637">
            <v>22389776</v>
          </cell>
          <cell r="P7637">
            <v>22389776</v>
          </cell>
          <cell r="Q7637">
            <v>22389776</v>
          </cell>
        </row>
        <row r="7638">
          <cell r="J7638">
            <v>22389776</v>
          </cell>
          <cell r="O7638">
            <v>22389776</v>
          </cell>
          <cell r="P7638">
            <v>22389776</v>
          </cell>
          <cell r="Q7638">
            <v>22389776</v>
          </cell>
        </row>
        <row r="7639">
          <cell r="J7639">
            <v>22389776</v>
          </cell>
          <cell r="O7639">
            <v>22389776</v>
          </cell>
          <cell r="P7639">
            <v>22389776</v>
          </cell>
          <cell r="Q7639">
            <v>22389776</v>
          </cell>
        </row>
        <row r="7640">
          <cell r="J7640">
            <v>22389776</v>
          </cell>
          <cell r="O7640">
            <v>22389776</v>
          </cell>
          <cell r="P7640">
            <v>22389776</v>
          </cell>
          <cell r="Q7640">
            <v>22389776</v>
          </cell>
        </row>
        <row r="7641">
          <cell r="J7641">
            <v>22389776</v>
          </cell>
          <cell r="O7641">
            <v>22389776</v>
          </cell>
          <cell r="P7641">
            <v>22389776</v>
          </cell>
          <cell r="Q7641">
            <v>22389776</v>
          </cell>
        </row>
        <row r="7642">
          <cell r="J7642">
            <v>22389776</v>
          </cell>
          <cell r="O7642">
            <v>22389776</v>
          </cell>
          <cell r="P7642">
            <v>22389776</v>
          </cell>
          <cell r="Q7642">
            <v>22389776</v>
          </cell>
        </row>
        <row r="7643">
          <cell r="J7643">
            <v>22389776</v>
          </cell>
          <cell r="O7643">
            <v>22389776</v>
          </cell>
          <cell r="P7643">
            <v>22389776</v>
          </cell>
          <cell r="Q7643">
            <v>22389776</v>
          </cell>
        </row>
        <row r="7644">
          <cell r="J7644">
            <v>22389776</v>
          </cell>
          <cell r="O7644">
            <v>22389776</v>
          </cell>
          <cell r="P7644">
            <v>22389776</v>
          </cell>
          <cell r="Q7644">
            <v>22389776</v>
          </cell>
        </row>
        <row r="7645">
          <cell r="J7645">
            <v>22389776</v>
          </cell>
          <cell r="O7645">
            <v>22389776</v>
          </cell>
          <cell r="P7645">
            <v>22389776</v>
          </cell>
          <cell r="Q7645">
            <v>22389776</v>
          </cell>
        </row>
        <row r="7646">
          <cell r="J7646">
            <v>22389776</v>
          </cell>
          <cell r="O7646">
            <v>22389776</v>
          </cell>
          <cell r="P7646">
            <v>22389776</v>
          </cell>
          <cell r="Q7646">
            <v>22389776</v>
          </cell>
        </row>
        <row r="7647">
          <cell r="J7647">
            <v>22389776</v>
          </cell>
          <cell r="O7647">
            <v>22389776</v>
          </cell>
          <cell r="P7647">
            <v>22389776</v>
          </cell>
          <cell r="Q7647">
            <v>22389776</v>
          </cell>
        </row>
        <row r="7648">
          <cell r="J7648">
            <v>22389776</v>
          </cell>
          <cell r="O7648">
            <v>22389776</v>
          </cell>
          <cell r="P7648">
            <v>22389776</v>
          </cell>
          <cell r="Q7648">
            <v>22389776</v>
          </cell>
        </row>
        <row r="7649">
          <cell r="J7649">
            <v>22389776</v>
          </cell>
          <cell r="O7649">
            <v>22389776</v>
          </cell>
          <cell r="P7649">
            <v>22389776</v>
          </cell>
          <cell r="Q7649">
            <v>22389776</v>
          </cell>
        </row>
        <row r="7650">
          <cell r="J7650">
            <v>22389776</v>
          </cell>
          <cell r="O7650">
            <v>22389776</v>
          </cell>
          <cell r="P7650">
            <v>22389776</v>
          </cell>
          <cell r="Q7650">
            <v>22389776</v>
          </cell>
        </row>
        <row r="7651">
          <cell r="J7651">
            <v>22389776</v>
          </cell>
          <cell r="O7651">
            <v>22389776</v>
          </cell>
          <cell r="P7651">
            <v>22389776</v>
          </cell>
          <cell r="Q7651">
            <v>22389776</v>
          </cell>
        </row>
        <row r="7652">
          <cell r="J7652">
            <v>22389776</v>
          </cell>
          <cell r="O7652">
            <v>22389776</v>
          </cell>
          <cell r="P7652">
            <v>22389776</v>
          </cell>
          <cell r="Q7652">
            <v>22389776</v>
          </cell>
        </row>
        <row r="7653">
          <cell r="J7653">
            <v>22389776</v>
          </cell>
          <cell r="O7653">
            <v>22389776</v>
          </cell>
          <cell r="P7653">
            <v>22389776</v>
          </cell>
          <cell r="Q7653">
            <v>22389776</v>
          </cell>
        </row>
        <row r="7654">
          <cell r="J7654">
            <v>22389776</v>
          </cell>
          <cell r="O7654">
            <v>22389776</v>
          </cell>
          <cell r="P7654">
            <v>22389776</v>
          </cell>
          <cell r="Q7654">
            <v>22389776</v>
          </cell>
        </row>
        <row r="7655">
          <cell r="J7655">
            <v>22389776</v>
          </cell>
          <cell r="O7655">
            <v>22389776</v>
          </cell>
          <cell r="P7655">
            <v>22389776</v>
          </cell>
          <cell r="Q7655">
            <v>22389776</v>
          </cell>
        </row>
        <row r="7656">
          <cell r="J7656">
            <v>22389776</v>
          </cell>
          <cell r="O7656">
            <v>22389776</v>
          </cell>
          <cell r="P7656">
            <v>22389776</v>
          </cell>
          <cell r="Q7656">
            <v>22389776</v>
          </cell>
        </row>
        <row r="7657">
          <cell r="J7657">
            <v>22389776</v>
          </cell>
          <cell r="O7657">
            <v>22389776</v>
          </cell>
          <cell r="P7657">
            <v>22389776</v>
          </cell>
          <cell r="Q7657">
            <v>22389776</v>
          </cell>
        </row>
        <row r="7658">
          <cell r="J7658">
            <v>22389776</v>
          </cell>
          <cell r="O7658">
            <v>22389776</v>
          </cell>
          <cell r="P7658">
            <v>22389776</v>
          </cell>
          <cell r="Q7658">
            <v>22389776</v>
          </cell>
        </row>
        <row r="7659">
          <cell r="J7659">
            <v>22389776</v>
          </cell>
          <cell r="O7659">
            <v>22389776</v>
          </cell>
          <cell r="P7659">
            <v>22389776</v>
          </cell>
          <cell r="Q7659">
            <v>22389776</v>
          </cell>
        </row>
        <row r="7660">
          <cell r="J7660">
            <v>22389776</v>
          </cell>
          <cell r="O7660">
            <v>22389776</v>
          </cell>
          <cell r="P7660">
            <v>22389776</v>
          </cell>
          <cell r="Q7660">
            <v>22389776</v>
          </cell>
        </row>
        <row r="7661">
          <cell r="J7661">
            <v>22389776</v>
          </cell>
          <cell r="O7661">
            <v>22389776</v>
          </cell>
          <cell r="P7661">
            <v>22389776</v>
          </cell>
          <cell r="Q7661">
            <v>22389776</v>
          </cell>
        </row>
        <row r="7662">
          <cell r="J7662">
            <v>22389776</v>
          </cell>
          <cell r="O7662">
            <v>22389776</v>
          </cell>
          <cell r="P7662">
            <v>22389776</v>
          </cell>
          <cell r="Q7662">
            <v>22389776</v>
          </cell>
        </row>
        <row r="7663">
          <cell r="J7663">
            <v>22389776</v>
          </cell>
          <cell r="O7663">
            <v>22389776</v>
          </cell>
          <cell r="P7663">
            <v>22389776</v>
          </cell>
          <cell r="Q7663">
            <v>22389776</v>
          </cell>
        </row>
        <row r="7664">
          <cell r="J7664">
            <v>22389776</v>
          </cell>
          <cell r="O7664">
            <v>22389776</v>
          </cell>
          <cell r="P7664">
            <v>22389776</v>
          </cell>
          <cell r="Q7664">
            <v>22389776</v>
          </cell>
        </row>
        <row r="7665">
          <cell r="J7665">
            <v>22389776</v>
          </cell>
          <cell r="O7665">
            <v>22389776</v>
          </cell>
          <cell r="P7665">
            <v>22389776</v>
          </cell>
          <cell r="Q7665">
            <v>22389776</v>
          </cell>
        </row>
        <row r="7666">
          <cell r="J7666">
            <v>22389776</v>
          </cell>
          <cell r="O7666">
            <v>22389776</v>
          </cell>
          <cell r="P7666">
            <v>22389776</v>
          </cell>
          <cell r="Q7666">
            <v>22389776</v>
          </cell>
        </row>
        <row r="7667">
          <cell r="J7667">
            <v>22389776</v>
          </cell>
          <cell r="O7667">
            <v>22389776</v>
          </cell>
          <cell r="P7667">
            <v>22389776</v>
          </cell>
          <cell r="Q7667">
            <v>22389776</v>
          </cell>
        </row>
        <row r="7668">
          <cell r="J7668">
            <v>22389776</v>
          </cell>
          <cell r="O7668">
            <v>22389776</v>
          </cell>
          <cell r="P7668">
            <v>22389776</v>
          </cell>
          <cell r="Q7668">
            <v>22389776</v>
          </cell>
        </row>
        <row r="7669">
          <cell r="J7669">
            <v>22389776</v>
          </cell>
          <cell r="O7669">
            <v>22389776</v>
          </cell>
          <cell r="P7669">
            <v>22389776</v>
          </cell>
          <cell r="Q7669">
            <v>22389776</v>
          </cell>
        </row>
        <row r="7670">
          <cell r="J7670">
            <v>22389776</v>
          </cell>
          <cell r="O7670">
            <v>22389776</v>
          </cell>
          <cell r="P7670">
            <v>22389776</v>
          </cell>
          <cell r="Q7670">
            <v>22389776</v>
          </cell>
        </row>
        <row r="7671">
          <cell r="J7671">
            <v>22389776</v>
          </cell>
          <cell r="O7671">
            <v>22389776</v>
          </cell>
          <cell r="P7671">
            <v>22389776</v>
          </cell>
          <cell r="Q7671">
            <v>22389776</v>
          </cell>
        </row>
        <row r="7672">
          <cell r="J7672">
            <v>22389776</v>
          </cell>
          <cell r="O7672">
            <v>22389776</v>
          </cell>
          <cell r="P7672">
            <v>22389776</v>
          </cell>
          <cell r="Q7672">
            <v>22389776</v>
          </cell>
        </row>
        <row r="7673">
          <cell r="J7673">
            <v>22389776</v>
          </cell>
          <cell r="O7673">
            <v>22389776</v>
          </cell>
          <cell r="P7673">
            <v>22389776</v>
          </cell>
          <cell r="Q7673">
            <v>22389776</v>
          </cell>
        </row>
        <row r="7674">
          <cell r="J7674">
            <v>22389776</v>
          </cell>
          <cell r="O7674">
            <v>22389776</v>
          </cell>
          <cell r="P7674">
            <v>22389776</v>
          </cell>
          <cell r="Q7674">
            <v>22389776</v>
          </cell>
        </row>
        <row r="7675">
          <cell r="J7675">
            <v>22389776</v>
          </cell>
          <cell r="O7675">
            <v>22389776</v>
          </cell>
          <cell r="P7675">
            <v>22389776</v>
          </cell>
          <cell r="Q7675">
            <v>22389776</v>
          </cell>
        </row>
        <row r="7676">
          <cell r="J7676">
            <v>22389776</v>
          </cell>
          <cell r="O7676">
            <v>22389776</v>
          </cell>
          <cell r="P7676">
            <v>22389776</v>
          </cell>
          <cell r="Q7676">
            <v>22389776</v>
          </cell>
        </row>
        <row r="7677">
          <cell r="J7677">
            <v>22389776</v>
          </cell>
          <cell r="O7677">
            <v>22389776</v>
          </cell>
          <cell r="P7677">
            <v>22389776</v>
          </cell>
          <cell r="Q7677">
            <v>22389776</v>
          </cell>
        </row>
        <row r="7678">
          <cell r="J7678">
            <v>22389776</v>
          </cell>
          <cell r="O7678">
            <v>22389776</v>
          </cell>
          <cell r="P7678">
            <v>22389776</v>
          </cell>
          <cell r="Q7678">
            <v>22389776</v>
          </cell>
        </row>
        <row r="7679">
          <cell r="J7679">
            <v>22389776</v>
          </cell>
          <cell r="O7679">
            <v>22389776</v>
          </cell>
          <cell r="P7679">
            <v>22389776</v>
          </cell>
          <cell r="Q7679">
            <v>22389776</v>
          </cell>
        </row>
        <row r="7680">
          <cell r="J7680">
            <v>22389776</v>
          </cell>
          <cell r="O7680">
            <v>22389776</v>
          </cell>
          <cell r="P7680">
            <v>22389776</v>
          </cell>
          <cell r="Q7680">
            <v>22389776</v>
          </cell>
        </row>
        <row r="7681">
          <cell r="J7681">
            <v>22389776</v>
          </cell>
          <cell r="O7681">
            <v>22389776</v>
          </cell>
          <cell r="P7681">
            <v>22389776</v>
          </cell>
          <cell r="Q7681">
            <v>22389776</v>
          </cell>
        </row>
        <row r="7682">
          <cell r="J7682">
            <v>22389776</v>
          </cell>
          <cell r="O7682">
            <v>22389776</v>
          </cell>
          <cell r="P7682">
            <v>22389776</v>
          </cell>
          <cell r="Q7682">
            <v>22389776</v>
          </cell>
        </row>
        <row r="7683">
          <cell r="J7683">
            <v>22389776</v>
          </cell>
          <cell r="O7683">
            <v>22389776</v>
          </cell>
          <cell r="P7683">
            <v>22389776</v>
          </cell>
          <cell r="Q7683">
            <v>22389776</v>
          </cell>
        </row>
        <row r="7684">
          <cell r="J7684">
            <v>22389776</v>
          </cell>
          <cell r="O7684">
            <v>22389776</v>
          </cell>
          <cell r="P7684">
            <v>22389776</v>
          </cell>
          <cell r="Q7684">
            <v>22389776</v>
          </cell>
        </row>
        <row r="7685">
          <cell r="J7685">
            <v>22389776</v>
          </cell>
          <cell r="O7685">
            <v>22389776</v>
          </cell>
          <cell r="P7685">
            <v>22389776</v>
          </cell>
          <cell r="Q7685">
            <v>22389776</v>
          </cell>
        </row>
        <row r="7686">
          <cell r="J7686">
            <v>22389776</v>
          </cell>
          <cell r="O7686">
            <v>22389776</v>
          </cell>
          <cell r="P7686">
            <v>22389776</v>
          </cell>
          <cell r="Q7686">
            <v>22389776</v>
          </cell>
        </row>
        <row r="7687">
          <cell r="J7687">
            <v>22389776</v>
          </cell>
          <cell r="O7687">
            <v>22389776</v>
          </cell>
          <cell r="P7687">
            <v>22389776</v>
          </cell>
          <cell r="Q7687">
            <v>22389776</v>
          </cell>
        </row>
        <row r="7688">
          <cell r="J7688">
            <v>22389776</v>
          </cell>
          <cell r="O7688">
            <v>22389776</v>
          </cell>
          <cell r="P7688">
            <v>22389776</v>
          </cell>
          <cell r="Q7688">
            <v>22389776</v>
          </cell>
        </row>
        <row r="7689">
          <cell r="J7689">
            <v>22389776</v>
          </cell>
          <cell r="O7689">
            <v>22389776</v>
          </cell>
          <cell r="P7689">
            <v>22389776</v>
          </cell>
          <cell r="Q7689">
            <v>22389776</v>
          </cell>
        </row>
        <row r="7690">
          <cell r="J7690">
            <v>22389776</v>
          </cell>
          <cell r="O7690">
            <v>22389776</v>
          </cell>
          <cell r="P7690">
            <v>22389776</v>
          </cell>
          <cell r="Q7690">
            <v>22389776</v>
          </cell>
        </row>
        <row r="7691">
          <cell r="J7691">
            <v>22389776</v>
          </cell>
          <cell r="O7691">
            <v>22389776</v>
          </cell>
          <cell r="P7691">
            <v>22389776</v>
          </cell>
          <cell r="Q7691">
            <v>22389776</v>
          </cell>
        </row>
        <row r="7692">
          <cell r="J7692">
            <v>22389776</v>
          </cell>
          <cell r="O7692">
            <v>22389776</v>
          </cell>
          <cell r="P7692">
            <v>22389776</v>
          </cell>
          <cell r="Q7692">
            <v>22389776</v>
          </cell>
        </row>
        <row r="7693">
          <cell r="J7693">
            <v>22389776</v>
          </cell>
          <cell r="O7693">
            <v>22389776</v>
          </cell>
          <cell r="P7693">
            <v>22389776</v>
          </cell>
          <cell r="Q7693">
            <v>22389776</v>
          </cell>
        </row>
        <row r="7694">
          <cell r="J7694">
            <v>22389776</v>
          </cell>
          <cell r="O7694">
            <v>22389776</v>
          </cell>
          <cell r="P7694">
            <v>22389776</v>
          </cell>
          <cell r="Q7694">
            <v>22389776</v>
          </cell>
        </row>
        <row r="7695">
          <cell r="J7695">
            <v>22389776</v>
          </cell>
          <cell r="O7695">
            <v>22389776</v>
          </cell>
          <cell r="P7695">
            <v>22389776</v>
          </cell>
          <cell r="Q7695">
            <v>22389776</v>
          </cell>
        </row>
        <row r="7696">
          <cell r="J7696">
            <v>22389776</v>
          </cell>
          <cell r="O7696">
            <v>22389776</v>
          </cell>
          <cell r="P7696">
            <v>22389776</v>
          </cell>
          <cell r="Q7696">
            <v>22389776</v>
          </cell>
        </row>
        <row r="7697">
          <cell r="J7697">
            <v>22389776</v>
          </cell>
          <cell r="O7697">
            <v>22389776</v>
          </cell>
          <cell r="P7697">
            <v>22389776</v>
          </cell>
          <cell r="Q7697">
            <v>22389776</v>
          </cell>
        </row>
        <row r="7698">
          <cell r="J7698">
            <v>22389776</v>
          </cell>
          <cell r="O7698">
            <v>22389776</v>
          </cell>
          <cell r="P7698">
            <v>22389776</v>
          </cell>
          <cell r="Q7698">
            <v>22389776</v>
          </cell>
        </row>
        <row r="7699">
          <cell r="J7699">
            <v>22389776</v>
          </cell>
          <cell r="O7699">
            <v>22389776</v>
          </cell>
          <cell r="P7699">
            <v>22389776</v>
          </cell>
          <cell r="Q7699">
            <v>22389776</v>
          </cell>
        </row>
        <row r="7700">
          <cell r="J7700">
            <v>22389776</v>
          </cell>
          <cell r="O7700">
            <v>22389776</v>
          </cell>
          <cell r="P7700">
            <v>22389776</v>
          </cell>
          <cell r="Q7700">
            <v>22389776</v>
          </cell>
        </row>
        <row r="7701">
          <cell r="J7701">
            <v>22389776</v>
          </cell>
          <cell r="O7701">
            <v>22389776</v>
          </cell>
          <cell r="P7701">
            <v>22389776</v>
          </cell>
          <cell r="Q7701">
            <v>22389776</v>
          </cell>
        </row>
        <row r="7702">
          <cell r="J7702">
            <v>22389776</v>
          </cell>
          <cell r="O7702">
            <v>22389776</v>
          </cell>
          <cell r="P7702">
            <v>22389776</v>
          </cell>
          <cell r="Q7702">
            <v>22389776</v>
          </cell>
        </row>
        <row r="7703">
          <cell r="J7703">
            <v>22389776</v>
          </cell>
          <cell r="O7703">
            <v>22389776</v>
          </cell>
          <cell r="P7703">
            <v>22389776</v>
          </cell>
          <cell r="Q7703">
            <v>22389776</v>
          </cell>
        </row>
        <row r="7704">
          <cell r="J7704">
            <v>22389776</v>
          </cell>
          <cell r="O7704">
            <v>22389776</v>
          </cell>
          <cell r="P7704">
            <v>22389776</v>
          </cell>
          <cell r="Q7704">
            <v>22389776</v>
          </cell>
        </row>
        <row r="7705">
          <cell r="J7705">
            <v>22389776</v>
          </cell>
          <cell r="O7705">
            <v>22389776</v>
          </cell>
          <cell r="P7705">
            <v>22389776</v>
          </cell>
          <cell r="Q7705">
            <v>22389776</v>
          </cell>
        </row>
        <row r="7706">
          <cell r="J7706">
            <v>22389776</v>
          </cell>
          <cell r="O7706">
            <v>22389776</v>
          </cell>
          <cell r="P7706">
            <v>22389776</v>
          </cell>
          <cell r="Q7706">
            <v>22389776</v>
          </cell>
        </row>
        <row r="7707">
          <cell r="J7707">
            <v>22389776</v>
          </cell>
          <cell r="O7707">
            <v>22389776</v>
          </cell>
          <cell r="P7707">
            <v>22389776</v>
          </cell>
          <cell r="Q7707">
            <v>22389776</v>
          </cell>
        </row>
        <row r="7708">
          <cell r="J7708">
            <v>22389776</v>
          </cell>
          <cell r="O7708">
            <v>22389776</v>
          </cell>
          <cell r="P7708">
            <v>22389776</v>
          </cell>
          <cell r="Q7708">
            <v>22389776</v>
          </cell>
        </row>
        <row r="7709">
          <cell r="J7709">
            <v>22389776</v>
          </cell>
          <cell r="O7709">
            <v>22389776</v>
          </cell>
          <cell r="P7709">
            <v>22389776</v>
          </cell>
          <cell r="Q7709">
            <v>22389776</v>
          </cell>
        </row>
        <row r="7710">
          <cell r="J7710">
            <v>22389776</v>
          </cell>
          <cell r="O7710">
            <v>22389776</v>
          </cell>
          <cell r="P7710">
            <v>22389776</v>
          </cell>
          <cell r="Q7710">
            <v>22389776</v>
          </cell>
        </row>
        <row r="7711">
          <cell r="J7711">
            <v>22389776</v>
          </cell>
          <cell r="O7711">
            <v>22389776</v>
          </cell>
          <cell r="P7711">
            <v>22389776</v>
          </cell>
          <cell r="Q7711">
            <v>22389776</v>
          </cell>
        </row>
        <row r="7712">
          <cell r="J7712">
            <v>22389776</v>
          </cell>
          <cell r="O7712">
            <v>22389776</v>
          </cell>
          <cell r="P7712">
            <v>22389776</v>
          </cell>
          <cell r="Q7712">
            <v>22389776</v>
          </cell>
        </row>
        <row r="7713">
          <cell r="J7713">
            <v>22389776</v>
          </cell>
          <cell r="O7713">
            <v>22389776</v>
          </cell>
          <cell r="P7713">
            <v>22389776</v>
          </cell>
          <cell r="Q7713">
            <v>22389776</v>
          </cell>
        </row>
        <row r="7714">
          <cell r="J7714">
            <v>22389776</v>
          </cell>
          <cell r="O7714">
            <v>22389776</v>
          </cell>
          <cell r="P7714">
            <v>22389776</v>
          </cell>
          <cell r="Q7714">
            <v>22389776</v>
          </cell>
        </row>
        <row r="7715">
          <cell r="J7715">
            <v>22389776</v>
          </cell>
          <cell r="O7715">
            <v>22389776</v>
          </cell>
          <cell r="P7715">
            <v>22389776</v>
          </cell>
          <cell r="Q7715">
            <v>22389776</v>
          </cell>
        </row>
        <row r="7716">
          <cell r="J7716">
            <v>22389776</v>
          </cell>
          <cell r="O7716">
            <v>22389776</v>
          </cell>
          <cell r="P7716">
            <v>22389776</v>
          </cell>
          <cell r="Q7716">
            <v>22389776</v>
          </cell>
        </row>
        <row r="7717">
          <cell r="J7717">
            <v>22389776</v>
          </cell>
          <cell r="O7717">
            <v>22389776</v>
          </cell>
          <cell r="P7717">
            <v>22389776</v>
          </cell>
          <cell r="Q7717">
            <v>22389776</v>
          </cell>
        </row>
        <row r="7718">
          <cell r="J7718">
            <v>22389776</v>
          </cell>
          <cell r="O7718">
            <v>22389776</v>
          </cell>
          <cell r="P7718">
            <v>22389776</v>
          </cell>
          <cell r="Q7718">
            <v>22389776</v>
          </cell>
        </row>
        <row r="7719">
          <cell r="J7719">
            <v>22389776</v>
          </cell>
          <cell r="O7719">
            <v>22389776</v>
          </cell>
          <cell r="P7719">
            <v>22389776</v>
          </cell>
          <cell r="Q7719">
            <v>22389776</v>
          </cell>
        </row>
        <row r="7720">
          <cell r="J7720">
            <v>22389776</v>
          </cell>
          <cell r="O7720">
            <v>22389776</v>
          </cell>
          <cell r="P7720">
            <v>22389776</v>
          </cell>
          <cell r="Q7720">
            <v>22389776</v>
          </cell>
        </row>
        <row r="7721">
          <cell r="J7721">
            <v>22389776</v>
          </cell>
          <cell r="O7721">
            <v>22389776</v>
          </cell>
          <cell r="P7721">
            <v>22389776</v>
          </cell>
          <cell r="Q7721">
            <v>22389776</v>
          </cell>
        </row>
        <row r="7722">
          <cell r="J7722">
            <v>22389776</v>
          </cell>
          <cell r="O7722">
            <v>22389776</v>
          </cell>
          <cell r="P7722">
            <v>22389776</v>
          </cell>
          <cell r="Q7722">
            <v>22389776</v>
          </cell>
        </row>
        <row r="7723">
          <cell r="J7723">
            <v>22389776</v>
          </cell>
          <cell r="O7723">
            <v>22389776</v>
          </cell>
          <cell r="P7723">
            <v>22389776</v>
          </cell>
          <cell r="Q7723">
            <v>22389776</v>
          </cell>
        </row>
        <row r="7724">
          <cell r="J7724">
            <v>22389776</v>
          </cell>
          <cell r="O7724">
            <v>22389776</v>
          </cell>
          <cell r="P7724">
            <v>22389776</v>
          </cell>
          <cell r="Q7724">
            <v>22389776</v>
          </cell>
        </row>
        <row r="7725">
          <cell r="J7725">
            <v>22389776</v>
          </cell>
          <cell r="O7725">
            <v>22389776</v>
          </cell>
          <cell r="P7725">
            <v>22389776</v>
          </cell>
          <cell r="Q7725">
            <v>22389776</v>
          </cell>
        </row>
        <row r="7726">
          <cell r="J7726">
            <v>22389776</v>
          </cell>
          <cell r="O7726">
            <v>22389776</v>
          </cell>
          <cell r="P7726">
            <v>22389776</v>
          </cell>
          <cell r="Q7726">
            <v>22389776</v>
          </cell>
        </row>
        <row r="7727">
          <cell r="J7727">
            <v>22389776</v>
          </cell>
          <cell r="O7727">
            <v>22389776</v>
          </cell>
          <cell r="P7727">
            <v>22389776</v>
          </cell>
          <cell r="Q7727">
            <v>22389776</v>
          </cell>
        </row>
        <row r="7728">
          <cell r="J7728">
            <v>22389776</v>
          </cell>
          <cell r="O7728">
            <v>22389776</v>
          </cell>
          <cell r="P7728">
            <v>22389776</v>
          </cell>
          <cell r="Q7728">
            <v>22389776</v>
          </cell>
        </row>
        <row r="7729">
          <cell r="J7729">
            <v>22389776</v>
          </cell>
          <cell r="O7729">
            <v>22389776</v>
          </cell>
          <cell r="P7729">
            <v>22389776</v>
          </cell>
          <cell r="Q7729">
            <v>22389776</v>
          </cell>
        </row>
        <row r="7730">
          <cell r="J7730">
            <v>22389776</v>
          </cell>
          <cell r="O7730">
            <v>22389776</v>
          </cell>
          <cell r="P7730">
            <v>22389776</v>
          </cell>
          <cell r="Q7730">
            <v>22389776</v>
          </cell>
        </row>
        <row r="7731">
          <cell r="J7731">
            <v>22389776</v>
          </cell>
          <cell r="O7731">
            <v>22389776</v>
          </cell>
          <cell r="P7731">
            <v>22389776</v>
          </cell>
          <cell r="Q7731">
            <v>22389776</v>
          </cell>
        </row>
        <row r="7732">
          <cell r="J7732">
            <v>22389776</v>
          </cell>
          <cell r="O7732">
            <v>22389776</v>
          </cell>
          <cell r="P7732">
            <v>22389776</v>
          </cell>
          <cell r="Q7732">
            <v>22389776</v>
          </cell>
        </row>
        <row r="7733">
          <cell r="J7733">
            <v>22389776</v>
          </cell>
          <cell r="O7733">
            <v>22389776</v>
          </cell>
          <cell r="P7733">
            <v>22389776</v>
          </cell>
          <cell r="Q7733">
            <v>22389776</v>
          </cell>
        </row>
        <row r="7734">
          <cell r="J7734">
            <v>22389776</v>
          </cell>
          <cell r="O7734">
            <v>22389776</v>
          </cell>
          <cell r="P7734">
            <v>22389776</v>
          </cell>
          <cell r="Q7734">
            <v>22389776</v>
          </cell>
        </row>
        <row r="7735">
          <cell r="J7735">
            <v>22389776</v>
          </cell>
          <cell r="O7735">
            <v>22389776</v>
          </cell>
          <cell r="P7735">
            <v>22389776</v>
          </cell>
          <cell r="Q7735">
            <v>22389776</v>
          </cell>
        </row>
        <row r="7736">
          <cell r="J7736">
            <v>22389776</v>
          </cell>
          <cell r="O7736">
            <v>22389776</v>
          </cell>
          <cell r="P7736">
            <v>22389776</v>
          </cell>
          <cell r="Q7736">
            <v>22389776</v>
          </cell>
        </row>
        <row r="7737">
          <cell r="J7737">
            <v>22389776</v>
          </cell>
          <cell r="O7737">
            <v>22389776</v>
          </cell>
          <cell r="P7737">
            <v>22389776</v>
          </cell>
          <cell r="Q7737">
            <v>22389776</v>
          </cell>
        </row>
        <row r="7738">
          <cell r="J7738">
            <v>22389776</v>
          </cell>
          <cell r="O7738">
            <v>22389776</v>
          </cell>
          <cell r="P7738">
            <v>22389776</v>
          </cell>
          <cell r="Q7738">
            <v>22389776</v>
          </cell>
        </row>
        <row r="7739">
          <cell r="J7739">
            <v>22389776</v>
          </cell>
          <cell r="O7739">
            <v>22389776</v>
          </cell>
          <cell r="P7739">
            <v>22389776</v>
          </cell>
          <cell r="Q7739">
            <v>22389776</v>
          </cell>
        </row>
        <row r="7740">
          <cell r="J7740">
            <v>22389776</v>
          </cell>
          <cell r="O7740">
            <v>22389776</v>
          </cell>
          <cell r="P7740">
            <v>22389776</v>
          </cell>
          <cell r="Q7740">
            <v>22389776</v>
          </cell>
        </row>
        <row r="7741">
          <cell r="J7741">
            <v>22389776</v>
          </cell>
          <cell r="O7741">
            <v>22389776</v>
          </cell>
          <cell r="P7741">
            <v>22389776</v>
          </cell>
          <cell r="Q7741">
            <v>22389776</v>
          </cell>
        </row>
        <row r="7742">
          <cell r="J7742">
            <v>22389776</v>
          </cell>
          <cell r="O7742">
            <v>22389776</v>
          </cell>
          <cell r="P7742">
            <v>22389776</v>
          </cell>
          <cell r="Q7742">
            <v>22389776</v>
          </cell>
        </row>
        <row r="7743">
          <cell r="J7743">
            <v>22389776</v>
          </cell>
          <cell r="O7743">
            <v>22389776</v>
          </cell>
          <cell r="P7743">
            <v>22389776</v>
          </cell>
          <cell r="Q7743">
            <v>22389776</v>
          </cell>
        </row>
        <row r="7744">
          <cell r="J7744">
            <v>22389776</v>
          </cell>
          <cell r="O7744">
            <v>22389776</v>
          </cell>
          <cell r="P7744">
            <v>22389776</v>
          </cell>
          <cell r="Q7744">
            <v>22389776</v>
          </cell>
        </row>
        <row r="7745">
          <cell r="J7745">
            <v>22389776</v>
          </cell>
          <cell r="O7745">
            <v>22389776</v>
          </cell>
          <cell r="P7745">
            <v>22389776</v>
          </cell>
          <cell r="Q7745">
            <v>22389776</v>
          </cell>
        </row>
        <row r="7746">
          <cell r="J7746">
            <v>22389776</v>
          </cell>
          <cell r="O7746">
            <v>22389776</v>
          </cell>
          <cell r="P7746">
            <v>22389776</v>
          </cell>
          <cell r="Q7746">
            <v>22389776</v>
          </cell>
        </row>
        <row r="7747">
          <cell r="J7747">
            <v>22389776</v>
          </cell>
          <cell r="O7747">
            <v>22389776</v>
          </cell>
          <cell r="P7747">
            <v>22389776</v>
          </cell>
          <cell r="Q7747">
            <v>22389776</v>
          </cell>
        </row>
        <row r="7748">
          <cell r="J7748">
            <v>22389776</v>
          </cell>
          <cell r="O7748">
            <v>22389776</v>
          </cell>
          <cell r="P7748">
            <v>22389776</v>
          </cell>
          <cell r="Q7748">
            <v>22389776</v>
          </cell>
        </row>
        <row r="7749">
          <cell r="J7749">
            <v>22389776</v>
          </cell>
          <cell r="O7749">
            <v>22389776</v>
          </cell>
          <cell r="P7749">
            <v>22389776</v>
          </cell>
          <cell r="Q7749">
            <v>22389776</v>
          </cell>
        </row>
        <row r="7750">
          <cell r="J7750">
            <v>22389776</v>
          </cell>
          <cell r="O7750">
            <v>22389776</v>
          </cell>
          <cell r="P7750">
            <v>22389776</v>
          </cell>
          <cell r="Q7750">
            <v>22389776</v>
          </cell>
        </row>
        <row r="7751">
          <cell r="J7751">
            <v>22389776</v>
          </cell>
          <cell r="O7751">
            <v>22389776</v>
          </cell>
          <cell r="P7751">
            <v>22389776</v>
          </cell>
          <cell r="Q7751">
            <v>22389776</v>
          </cell>
        </row>
        <row r="7752">
          <cell r="J7752">
            <v>22389776</v>
          </cell>
          <cell r="O7752">
            <v>22389776</v>
          </cell>
          <cell r="P7752">
            <v>22389776</v>
          </cell>
          <cell r="Q7752">
            <v>22389776</v>
          </cell>
        </row>
        <row r="7753">
          <cell r="J7753">
            <v>22389776</v>
          </cell>
          <cell r="O7753">
            <v>22389776</v>
          </cell>
          <cell r="P7753">
            <v>22389776</v>
          </cell>
          <cell r="Q7753">
            <v>22389776</v>
          </cell>
        </row>
        <row r="7754">
          <cell r="J7754">
            <v>22389776</v>
          </cell>
          <cell r="O7754">
            <v>22389776</v>
          </cell>
          <cell r="P7754">
            <v>22389776</v>
          </cell>
          <cell r="Q7754">
            <v>22389776</v>
          </cell>
        </row>
        <row r="7755">
          <cell r="J7755">
            <v>22389776</v>
          </cell>
          <cell r="O7755">
            <v>22389776</v>
          </cell>
          <cell r="P7755">
            <v>22389776</v>
          </cell>
          <cell r="Q7755">
            <v>22389776</v>
          </cell>
        </row>
        <row r="7756">
          <cell r="J7756">
            <v>22389776</v>
          </cell>
          <cell r="O7756">
            <v>22389776</v>
          </cell>
          <cell r="P7756">
            <v>22389776</v>
          </cell>
          <cell r="Q7756">
            <v>22389776</v>
          </cell>
        </row>
        <row r="7757">
          <cell r="J7757">
            <v>22389776</v>
          </cell>
          <cell r="O7757">
            <v>22389776</v>
          </cell>
          <cell r="P7757">
            <v>22389776</v>
          </cell>
          <cell r="Q7757">
            <v>22389776</v>
          </cell>
        </row>
        <row r="7758">
          <cell r="J7758">
            <v>22389776</v>
          </cell>
          <cell r="O7758">
            <v>22389776</v>
          </cell>
          <cell r="P7758">
            <v>22389776</v>
          </cell>
          <cell r="Q7758">
            <v>22389776</v>
          </cell>
        </row>
        <row r="7759">
          <cell r="J7759">
            <v>22389776</v>
          </cell>
          <cell r="O7759">
            <v>22389776</v>
          </cell>
          <cell r="P7759">
            <v>22389776</v>
          </cell>
          <cell r="Q7759">
            <v>22389776</v>
          </cell>
        </row>
        <row r="7760">
          <cell r="J7760">
            <v>22389776</v>
          </cell>
          <cell r="O7760">
            <v>22389776</v>
          </cell>
          <cell r="P7760">
            <v>22389776</v>
          </cell>
          <cell r="Q7760">
            <v>22389776</v>
          </cell>
        </row>
        <row r="7761">
          <cell r="J7761">
            <v>22389776</v>
          </cell>
          <cell r="O7761">
            <v>22389776</v>
          </cell>
          <cell r="P7761">
            <v>22389776</v>
          </cell>
          <cell r="Q7761">
            <v>22389776</v>
          </cell>
        </row>
        <row r="7762">
          <cell r="J7762">
            <v>22389776</v>
          </cell>
          <cell r="O7762">
            <v>22389776</v>
          </cell>
          <cell r="P7762">
            <v>22389776</v>
          </cell>
          <cell r="Q7762">
            <v>22389776</v>
          </cell>
        </row>
        <row r="7763">
          <cell r="J7763">
            <v>22389776</v>
          </cell>
          <cell r="O7763">
            <v>22389776</v>
          </cell>
          <cell r="P7763">
            <v>22389776</v>
          </cell>
          <cell r="Q7763">
            <v>22389776</v>
          </cell>
        </row>
        <row r="7764">
          <cell r="J7764">
            <v>22389776</v>
          </cell>
          <cell r="O7764">
            <v>22389776</v>
          </cell>
          <cell r="P7764">
            <v>22389776</v>
          </cell>
          <cell r="Q7764">
            <v>22389776</v>
          </cell>
        </row>
        <row r="7765">
          <cell r="J7765">
            <v>22389776</v>
          </cell>
          <cell r="O7765">
            <v>22389776</v>
          </cell>
          <cell r="P7765">
            <v>22389776</v>
          </cell>
          <cell r="Q7765">
            <v>22389776</v>
          </cell>
        </row>
        <row r="7766">
          <cell r="J7766">
            <v>22389776</v>
          </cell>
          <cell r="O7766">
            <v>22389776</v>
          </cell>
          <cell r="P7766">
            <v>22389776</v>
          </cell>
          <cell r="Q7766">
            <v>22389776</v>
          </cell>
        </row>
        <row r="7767">
          <cell r="J7767">
            <v>22389776</v>
          </cell>
          <cell r="O7767">
            <v>22389776</v>
          </cell>
          <cell r="P7767">
            <v>22389776</v>
          </cell>
          <cell r="Q7767">
            <v>22389776</v>
          </cell>
        </row>
        <row r="7768">
          <cell r="J7768">
            <v>22389776</v>
          </cell>
          <cell r="O7768">
            <v>22389776</v>
          </cell>
          <cell r="P7768">
            <v>22389776</v>
          </cell>
          <cell r="Q7768">
            <v>22389776</v>
          </cell>
        </row>
        <row r="7769">
          <cell r="J7769">
            <v>22389776</v>
          </cell>
          <cell r="O7769">
            <v>22389776</v>
          </cell>
          <cell r="P7769">
            <v>22389776</v>
          </cell>
          <cell r="Q7769">
            <v>22389776</v>
          </cell>
        </row>
        <row r="7770">
          <cell r="J7770">
            <v>22389776</v>
          </cell>
          <cell r="O7770">
            <v>22389776</v>
          </cell>
          <cell r="P7770">
            <v>22389776</v>
          </cell>
          <cell r="Q7770">
            <v>22389776</v>
          </cell>
        </row>
        <row r="7771">
          <cell r="J7771">
            <v>22389776</v>
          </cell>
          <cell r="O7771">
            <v>22389776</v>
          </cell>
          <cell r="P7771">
            <v>22389776</v>
          </cell>
          <cell r="Q7771">
            <v>22389776</v>
          </cell>
        </row>
        <row r="7772">
          <cell r="J7772">
            <v>22389776</v>
          </cell>
          <cell r="O7772">
            <v>22389776</v>
          </cell>
          <cell r="P7772">
            <v>22389776</v>
          </cell>
          <cell r="Q7772">
            <v>22389776</v>
          </cell>
        </row>
        <row r="7773">
          <cell r="J7773">
            <v>22389776</v>
          </cell>
          <cell r="O7773">
            <v>22389776</v>
          </cell>
          <cell r="P7773">
            <v>22389776</v>
          </cell>
          <cell r="Q7773">
            <v>22389776</v>
          </cell>
        </row>
        <row r="7774">
          <cell r="J7774">
            <v>22389776</v>
          </cell>
          <cell r="O7774">
            <v>22389776</v>
          </cell>
          <cell r="P7774">
            <v>22389776</v>
          </cell>
          <cell r="Q7774">
            <v>22389776</v>
          </cell>
        </row>
        <row r="7775">
          <cell r="J7775">
            <v>22389776</v>
          </cell>
          <cell r="O7775">
            <v>22389776</v>
          </cell>
          <cell r="P7775">
            <v>22389776</v>
          </cell>
          <cell r="Q7775">
            <v>22389776</v>
          </cell>
        </row>
        <row r="7776">
          <cell r="J7776">
            <v>22389776</v>
          </cell>
          <cell r="O7776">
            <v>22389776</v>
          </cell>
          <cell r="P7776">
            <v>22389776</v>
          </cell>
          <cell r="Q7776">
            <v>22389776</v>
          </cell>
        </row>
        <row r="7777">
          <cell r="J7777">
            <v>22389776</v>
          </cell>
          <cell r="O7777">
            <v>22389776</v>
          </cell>
          <cell r="P7777">
            <v>22389776</v>
          </cell>
          <cell r="Q7777">
            <v>22389776</v>
          </cell>
        </row>
        <row r="7778">
          <cell r="J7778">
            <v>22389776</v>
          </cell>
          <cell r="O7778">
            <v>22389776</v>
          </cell>
          <cell r="P7778">
            <v>22389776</v>
          </cell>
          <cell r="Q7778">
            <v>22389776</v>
          </cell>
        </row>
        <row r="7779">
          <cell r="J7779">
            <v>22389776</v>
          </cell>
          <cell r="O7779">
            <v>22389776</v>
          </cell>
          <cell r="P7779">
            <v>22389776</v>
          </cell>
          <cell r="Q7779">
            <v>22389776</v>
          </cell>
        </row>
        <row r="7780">
          <cell r="J7780">
            <v>22389776</v>
          </cell>
          <cell r="O7780">
            <v>22389776</v>
          </cell>
          <cell r="P7780">
            <v>22389776</v>
          </cell>
          <cell r="Q7780">
            <v>22389776</v>
          </cell>
        </row>
        <row r="7781">
          <cell r="J7781">
            <v>22389776</v>
          </cell>
          <cell r="O7781">
            <v>22389776</v>
          </cell>
          <cell r="P7781">
            <v>22389776</v>
          </cell>
          <cell r="Q7781">
            <v>22389776</v>
          </cell>
        </row>
        <row r="7782">
          <cell r="J7782">
            <v>22389776</v>
          </cell>
          <cell r="O7782">
            <v>22389776</v>
          </cell>
          <cell r="P7782">
            <v>22389776</v>
          </cell>
          <cell r="Q7782">
            <v>22389776</v>
          </cell>
        </row>
        <row r="7783">
          <cell r="J7783">
            <v>22389776</v>
          </cell>
          <cell r="O7783">
            <v>22389776</v>
          </cell>
          <cell r="P7783">
            <v>22389776</v>
          </cell>
          <cell r="Q7783">
            <v>22389776</v>
          </cell>
        </row>
        <row r="7784">
          <cell r="J7784">
            <v>22389776</v>
          </cell>
          <cell r="O7784">
            <v>22389776</v>
          </cell>
          <cell r="P7784">
            <v>22389776</v>
          </cell>
          <cell r="Q7784">
            <v>22389776</v>
          </cell>
        </row>
        <row r="7785">
          <cell r="J7785">
            <v>22389776</v>
          </cell>
          <cell r="O7785">
            <v>22389776</v>
          </cell>
          <cell r="P7785">
            <v>22389776</v>
          </cell>
          <cell r="Q7785">
            <v>22389776</v>
          </cell>
        </row>
        <row r="7786">
          <cell r="J7786">
            <v>22389776</v>
          </cell>
          <cell r="O7786">
            <v>22389776</v>
          </cell>
          <cell r="P7786">
            <v>22389776</v>
          </cell>
          <cell r="Q7786">
            <v>22389776</v>
          </cell>
        </row>
        <row r="7787">
          <cell r="J7787">
            <v>22389776</v>
          </cell>
          <cell r="O7787">
            <v>22389776</v>
          </cell>
          <cell r="P7787">
            <v>22389776</v>
          </cell>
          <cell r="Q7787">
            <v>22389776</v>
          </cell>
        </row>
        <row r="7788">
          <cell r="J7788">
            <v>22389776</v>
          </cell>
          <cell r="O7788">
            <v>22389776</v>
          </cell>
          <cell r="P7788">
            <v>22389776</v>
          </cell>
          <cell r="Q7788">
            <v>22389776</v>
          </cell>
        </row>
        <row r="7789">
          <cell r="J7789">
            <v>22389776</v>
          </cell>
          <cell r="O7789">
            <v>22389776</v>
          </cell>
          <cell r="P7789">
            <v>22389776</v>
          </cell>
          <cell r="Q7789">
            <v>22389776</v>
          </cell>
        </row>
        <row r="7790">
          <cell r="J7790">
            <v>22389776</v>
          </cell>
          <cell r="O7790">
            <v>22389776</v>
          </cell>
          <cell r="P7790">
            <v>22389776</v>
          </cell>
          <cell r="Q7790">
            <v>22389776</v>
          </cell>
        </row>
        <row r="7791">
          <cell r="J7791">
            <v>22389776</v>
          </cell>
          <cell r="O7791">
            <v>22389776</v>
          </cell>
          <cell r="P7791">
            <v>22389776</v>
          </cell>
          <cell r="Q7791">
            <v>22389776</v>
          </cell>
        </row>
        <row r="7792">
          <cell r="J7792">
            <v>22389776</v>
          </cell>
          <cell r="O7792">
            <v>22389776</v>
          </cell>
          <cell r="P7792">
            <v>22389776</v>
          </cell>
          <cell r="Q7792">
            <v>22389776</v>
          </cell>
        </row>
        <row r="7793">
          <cell r="J7793">
            <v>22389776</v>
          </cell>
          <cell r="O7793">
            <v>22389776</v>
          </cell>
          <cell r="P7793">
            <v>22389776</v>
          </cell>
          <cell r="Q7793">
            <v>22389776</v>
          </cell>
        </row>
        <row r="7794">
          <cell r="J7794">
            <v>22389776</v>
          </cell>
          <cell r="O7794">
            <v>22389776</v>
          </cell>
          <cell r="P7794">
            <v>22389776</v>
          </cell>
          <cell r="Q7794">
            <v>22389776</v>
          </cell>
        </row>
        <row r="7795">
          <cell r="J7795">
            <v>22389776</v>
          </cell>
          <cell r="O7795">
            <v>22389776</v>
          </cell>
          <cell r="P7795">
            <v>22389776</v>
          </cell>
          <cell r="Q7795">
            <v>22389776</v>
          </cell>
        </row>
        <row r="7796">
          <cell r="J7796">
            <v>22389776</v>
          </cell>
          <cell r="O7796">
            <v>22389776</v>
          </cell>
          <cell r="P7796">
            <v>22389776</v>
          </cell>
          <cell r="Q7796">
            <v>22389776</v>
          </cell>
        </row>
        <row r="7797">
          <cell r="J7797">
            <v>22389776</v>
          </cell>
          <cell r="O7797">
            <v>22389776</v>
          </cell>
          <cell r="P7797">
            <v>22389776</v>
          </cell>
          <cell r="Q7797">
            <v>22389776</v>
          </cell>
        </row>
        <row r="7798">
          <cell r="J7798">
            <v>22389776</v>
          </cell>
          <cell r="O7798">
            <v>22389776</v>
          </cell>
          <cell r="P7798">
            <v>22389776</v>
          </cell>
          <cell r="Q7798">
            <v>22389776</v>
          </cell>
        </row>
        <row r="7799">
          <cell r="J7799">
            <v>22389776</v>
          </cell>
          <cell r="O7799">
            <v>22389776</v>
          </cell>
          <cell r="P7799">
            <v>22389776</v>
          </cell>
          <cell r="Q7799">
            <v>22389776</v>
          </cell>
        </row>
        <row r="7800">
          <cell r="J7800">
            <v>22389776</v>
          </cell>
          <cell r="O7800">
            <v>22389776</v>
          </cell>
          <cell r="P7800">
            <v>22389776</v>
          </cell>
          <cell r="Q7800">
            <v>22389776</v>
          </cell>
        </row>
        <row r="7801">
          <cell r="J7801">
            <v>22389776</v>
          </cell>
          <cell r="O7801">
            <v>22389776</v>
          </cell>
          <cell r="P7801">
            <v>22389776</v>
          </cell>
          <cell r="Q7801">
            <v>22389776</v>
          </cell>
        </row>
        <row r="7802">
          <cell r="J7802">
            <v>22389776</v>
          </cell>
          <cell r="O7802">
            <v>22389776</v>
          </cell>
          <cell r="P7802">
            <v>22389776</v>
          </cell>
          <cell r="Q7802">
            <v>22389776</v>
          </cell>
        </row>
        <row r="7803">
          <cell r="J7803">
            <v>22389776</v>
          </cell>
          <cell r="O7803">
            <v>22389776</v>
          </cell>
          <cell r="P7803">
            <v>22389776</v>
          </cell>
          <cell r="Q7803">
            <v>22389776</v>
          </cell>
        </row>
        <row r="7804">
          <cell r="J7804">
            <v>22389776</v>
          </cell>
          <cell r="O7804">
            <v>22389776</v>
          </cell>
          <cell r="P7804">
            <v>22389776</v>
          </cell>
          <cell r="Q7804">
            <v>22389776</v>
          </cell>
        </row>
        <row r="7805">
          <cell r="J7805">
            <v>22389776</v>
          </cell>
          <cell r="O7805">
            <v>22389776</v>
          </cell>
          <cell r="P7805">
            <v>22389776</v>
          </cell>
          <cell r="Q7805">
            <v>22389776</v>
          </cell>
        </row>
        <row r="7806">
          <cell r="J7806">
            <v>22389776</v>
          </cell>
          <cell r="O7806">
            <v>22389776</v>
          </cell>
          <cell r="P7806">
            <v>22389776</v>
          </cell>
          <cell r="Q7806">
            <v>22389776</v>
          </cell>
        </row>
        <row r="7807">
          <cell r="J7807">
            <v>22389776</v>
          </cell>
          <cell r="O7807">
            <v>22389776</v>
          </cell>
          <cell r="P7807">
            <v>22389776</v>
          </cell>
          <cell r="Q7807">
            <v>22389776</v>
          </cell>
        </row>
        <row r="7808">
          <cell r="J7808">
            <v>22389776</v>
          </cell>
          <cell r="O7808">
            <v>22389776</v>
          </cell>
          <cell r="P7808">
            <v>22389776</v>
          </cell>
          <cell r="Q7808">
            <v>22389776</v>
          </cell>
        </row>
        <row r="7809">
          <cell r="J7809">
            <v>22389776</v>
          </cell>
          <cell r="O7809">
            <v>22389776</v>
          </cell>
          <cell r="P7809">
            <v>22389776</v>
          </cell>
          <cell r="Q7809">
            <v>22389776</v>
          </cell>
        </row>
        <row r="7810">
          <cell r="J7810">
            <v>22389776</v>
          </cell>
          <cell r="O7810">
            <v>22389776</v>
          </cell>
          <cell r="P7810">
            <v>22389776</v>
          </cell>
          <cell r="Q7810">
            <v>22389776</v>
          </cell>
        </row>
        <row r="7811">
          <cell r="J7811">
            <v>22389776</v>
          </cell>
          <cell r="O7811">
            <v>22389776</v>
          </cell>
          <cell r="P7811">
            <v>22389776</v>
          </cell>
          <cell r="Q7811">
            <v>22389776</v>
          </cell>
        </row>
        <row r="7812">
          <cell r="J7812">
            <v>22389776</v>
          </cell>
          <cell r="O7812">
            <v>22389776</v>
          </cell>
          <cell r="P7812">
            <v>22389776</v>
          </cell>
          <cell r="Q7812">
            <v>22389776</v>
          </cell>
        </row>
        <row r="7813">
          <cell r="J7813">
            <v>22389776</v>
          </cell>
          <cell r="O7813">
            <v>22389776</v>
          </cell>
          <cell r="P7813">
            <v>22389776</v>
          </cell>
          <cell r="Q7813">
            <v>22389776</v>
          </cell>
        </row>
        <row r="7814">
          <cell r="J7814">
            <v>22389776</v>
          </cell>
          <cell r="O7814">
            <v>22389776</v>
          </cell>
          <cell r="P7814">
            <v>22389776</v>
          </cell>
          <cell r="Q7814">
            <v>22389776</v>
          </cell>
        </row>
        <row r="7815">
          <cell r="J7815">
            <v>22389776</v>
          </cell>
          <cell r="O7815">
            <v>22389776</v>
          </cell>
          <cell r="P7815">
            <v>22389776</v>
          </cell>
          <cell r="Q7815">
            <v>22389776</v>
          </cell>
        </row>
        <row r="7816">
          <cell r="J7816">
            <v>22389776</v>
          </cell>
          <cell r="O7816">
            <v>22389776</v>
          </cell>
          <cell r="P7816">
            <v>22389776</v>
          </cell>
          <cell r="Q7816">
            <v>22389776</v>
          </cell>
        </row>
        <row r="7817">
          <cell r="J7817">
            <v>22389776</v>
          </cell>
          <cell r="O7817">
            <v>22389776</v>
          </cell>
          <cell r="P7817">
            <v>22389776</v>
          </cell>
          <cell r="Q7817">
            <v>22389776</v>
          </cell>
        </row>
        <row r="7818">
          <cell r="J7818">
            <v>22389776</v>
          </cell>
          <cell r="O7818">
            <v>22389776</v>
          </cell>
          <cell r="P7818">
            <v>22389776</v>
          </cell>
          <cell r="Q7818">
            <v>22389776</v>
          </cell>
        </row>
        <row r="7819">
          <cell r="J7819">
            <v>22389776</v>
          </cell>
          <cell r="O7819">
            <v>22389776</v>
          </cell>
          <cell r="P7819">
            <v>22389776</v>
          </cell>
          <cell r="Q7819">
            <v>22389776</v>
          </cell>
        </row>
        <row r="7820">
          <cell r="J7820">
            <v>22389776</v>
          </cell>
          <cell r="O7820">
            <v>22389776</v>
          </cell>
          <cell r="P7820">
            <v>22389776</v>
          </cell>
          <cell r="Q7820">
            <v>22389776</v>
          </cell>
        </row>
        <row r="7821">
          <cell r="J7821">
            <v>22389776</v>
          </cell>
          <cell r="O7821">
            <v>22389776</v>
          </cell>
          <cell r="P7821">
            <v>22389776</v>
          </cell>
          <cell r="Q7821">
            <v>22389776</v>
          </cell>
        </row>
        <row r="7822">
          <cell r="J7822">
            <v>22389776</v>
          </cell>
          <cell r="O7822">
            <v>22389776</v>
          </cell>
          <cell r="P7822">
            <v>22389776</v>
          </cell>
          <cell r="Q7822">
            <v>22389776</v>
          </cell>
        </row>
        <row r="7823">
          <cell r="J7823">
            <v>22389776</v>
          </cell>
          <cell r="O7823">
            <v>22389776</v>
          </cell>
          <cell r="P7823">
            <v>22389776</v>
          </cell>
          <cell r="Q7823">
            <v>22389776</v>
          </cell>
        </row>
        <row r="7824">
          <cell r="J7824">
            <v>22389776</v>
          </cell>
          <cell r="O7824">
            <v>22389776</v>
          </cell>
          <cell r="P7824">
            <v>22389776</v>
          </cell>
          <cell r="Q7824">
            <v>22389776</v>
          </cell>
        </row>
        <row r="7825">
          <cell r="J7825">
            <v>22389776</v>
          </cell>
          <cell r="O7825">
            <v>22389776</v>
          </cell>
          <cell r="P7825">
            <v>22389776</v>
          </cell>
          <cell r="Q7825">
            <v>22389776</v>
          </cell>
        </row>
        <row r="7826">
          <cell r="J7826">
            <v>22389776</v>
          </cell>
          <cell r="O7826">
            <v>22389776</v>
          </cell>
          <cell r="P7826">
            <v>22389776</v>
          </cell>
          <cell r="Q7826">
            <v>22389776</v>
          </cell>
        </row>
        <row r="7827">
          <cell r="J7827">
            <v>22389776</v>
          </cell>
          <cell r="O7827">
            <v>22389776</v>
          </cell>
          <cell r="P7827">
            <v>22389776</v>
          </cell>
          <cell r="Q7827">
            <v>22389776</v>
          </cell>
        </row>
        <row r="7828">
          <cell r="J7828">
            <v>22389776</v>
          </cell>
          <cell r="O7828">
            <v>22389776</v>
          </cell>
          <cell r="P7828">
            <v>22389776</v>
          </cell>
          <cell r="Q7828">
            <v>22389776</v>
          </cell>
        </row>
        <row r="7829">
          <cell r="J7829">
            <v>22389776</v>
          </cell>
          <cell r="O7829">
            <v>22389776</v>
          </cell>
          <cell r="P7829">
            <v>22389776</v>
          </cell>
          <cell r="Q7829">
            <v>22389776</v>
          </cell>
        </row>
        <row r="7830">
          <cell r="J7830">
            <v>22389776</v>
          </cell>
          <cell r="O7830">
            <v>22389776</v>
          </cell>
          <cell r="P7830">
            <v>22389776</v>
          </cell>
          <cell r="Q7830">
            <v>22389776</v>
          </cell>
        </row>
        <row r="7831">
          <cell r="J7831">
            <v>22389776</v>
          </cell>
          <cell r="O7831">
            <v>22389776</v>
          </cell>
          <cell r="P7831">
            <v>22389776</v>
          </cell>
          <cell r="Q7831">
            <v>22389776</v>
          </cell>
        </row>
        <row r="7832">
          <cell r="J7832">
            <v>22389776</v>
          </cell>
          <cell r="O7832">
            <v>22389776</v>
          </cell>
          <cell r="P7832">
            <v>22389776</v>
          </cell>
          <cell r="Q7832">
            <v>22389776</v>
          </cell>
        </row>
        <row r="7833">
          <cell r="J7833">
            <v>22389776</v>
          </cell>
          <cell r="O7833">
            <v>22389776</v>
          </cell>
          <cell r="P7833">
            <v>22389776</v>
          </cell>
          <cell r="Q7833">
            <v>22389776</v>
          </cell>
        </row>
        <row r="7834">
          <cell r="J7834">
            <v>22389776</v>
          </cell>
          <cell r="O7834">
            <v>22389776</v>
          </cell>
          <cell r="P7834">
            <v>22389776</v>
          </cell>
          <cell r="Q7834">
            <v>22389776</v>
          </cell>
        </row>
        <row r="7835">
          <cell r="J7835">
            <v>22389776</v>
          </cell>
          <cell r="O7835">
            <v>22389776</v>
          </cell>
          <cell r="P7835">
            <v>22389776</v>
          </cell>
          <cell r="Q7835">
            <v>22389776</v>
          </cell>
        </row>
        <row r="7836">
          <cell r="J7836">
            <v>22389776</v>
          </cell>
          <cell r="O7836">
            <v>22389776</v>
          </cell>
          <cell r="P7836">
            <v>22389776</v>
          </cell>
          <cell r="Q7836">
            <v>22389776</v>
          </cell>
        </row>
        <row r="7837">
          <cell r="J7837">
            <v>22389776</v>
          </cell>
          <cell r="O7837">
            <v>22389776</v>
          </cell>
          <cell r="P7837">
            <v>22389776</v>
          </cell>
          <cell r="Q7837">
            <v>22389776</v>
          </cell>
        </row>
        <row r="7838">
          <cell r="J7838">
            <v>22389776</v>
          </cell>
          <cell r="O7838">
            <v>22389776</v>
          </cell>
          <cell r="P7838">
            <v>22389776</v>
          </cell>
          <cell r="Q7838">
            <v>22389776</v>
          </cell>
        </row>
        <row r="7839">
          <cell r="J7839">
            <v>22389776</v>
          </cell>
          <cell r="O7839">
            <v>22389776</v>
          </cell>
          <cell r="P7839">
            <v>22389776</v>
          </cell>
          <cell r="Q7839">
            <v>22389776</v>
          </cell>
        </row>
        <row r="7840">
          <cell r="J7840">
            <v>22389776</v>
          </cell>
          <cell r="O7840">
            <v>22389776</v>
          </cell>
          <cell r="P7840">
            <v>22389776</v>
          </cell>
          <cell r="Q7840">
            <v>22389776</v>
          </cell>
        </row>
        <row r="7841">
          <cell r="J7841">
            <v>22389776</v>
          </cell>
          <cell r="O7841">
            <v>22389776</v>
          </cell>
          <cell r="P7841">
            <v>22389776</v>
          </cell>
          <cell r="Q7841">
            <v>22389776</v>
          </cell>
        </row>
        <row r="7842">
          <cell r="J7842">
            <v>22389776</v>
          </cell>
          <cell r="O7842">
            <v>22389776</v>
          </cell>
          <cell r="P7842">
            <v>22389776</v>
          </cell>
          <cell r="Q7842">
            <v>22389776</v>
          </cell>
        </row>
        <row r="7843">
          <cell r="J7843">
            <v>22389776</v>
          </cell>
          <cell r="O7843">
            <v>22389776</v>
          </cell>
          <cell r="P7843">
            <v>22389776</v>
          </cell>
          <cell r="Q7843">
            <v>22389776</v>
          </cell>
        </row>
        <row r="7844">
          <cell r="J7844">
            <v>22389776</v>
          </cell>
          <cell r="O7844">
            <v>22389776</v>
          </cell>
          <cell r="P7844">
            <v>22389776</v>
          </cell>
          <cell r="Q7844">
            <v>22389776</v>
          </cell>
        </row>
        <row r="7845">
          <cell r="J7845">
            <v>22389776</v>
          </cell>
          <cell r="O7845">
            <v>22389776</v>
          </cell>
          <cell r="P7845">
            <v>22389776</v>
          </cell>
          <cell r="Q7845">
            <v>22389776</v>
          </cell>
        </row>
        <row r="7846">
          <cell r="J7846">
            <v>22389776</v>
          </cell>
          <cell r="O7846">
            <v>22389776</v>
          </cell>
          <cell r="P7846">
            <v>22389776</v>
          </cell>
          <cell r="Q7846">
            <v>22389776</v>
          </cell>
        </row>
        <row r="7847">
          <cell r="J7847">
            <v>22389776</v>
          </cell>
          <cell r="O7847">
            <v>22389776</v>
          </cell>
          <cell r="P7847">
            <v>22389776</v>
          </cell>
          <cell r="Q7847">
            <v>22389776</v>
          </cell>
        </row>
        <row r="7848">
          <cell r="J7848">
            <v>22389776</v>
          </cell>
          <cell r="O7848">
            <v>22389776</v>
          </cell>
          <cell r="P7848">
            <v>22389776</v>
          </cell>
          <cell r="Q7848">
            <v>22389776</v>
          </cell>
        </row>
        <row r="7849">
          <cell r="J7849">
            <v>22389776</v>
          </cell>
          <cell r="O7849">
            <v>22389776</v>
          </cell>
          <cell r="P7849">
            <v>22389776</v>
          </cell>
          <cell r="Q7849">
            <v>22389776</v>
          </cell>
        </row>
        <row r="7850">
          <cell r="J7850">
            <v>22389776</v>
          </cell>
          <cell r="O7850">
            <v>22389776</v>
          </cell>
          <cell r="P7850">
            <v>22389776</v>
          </cell>
          <cell r="Q7850">
            <v>22389776</v>
          </cell>
        </row>
        <row r="7851">
          <cell r="J7851">
            <v>22389776</v>
          </cell>
          <cell r="O7851">
            <v>22389776</v>
          </cell>
          <cell r="P7851">
            <v>22389776</v>
          </cell>
          <cell r="Q7851">
            <v>22389776</v>
          </cell>
        </row>
        <row r="7852">
          <cell r="J7852">
            <v>22389776</v>
          </cell>
          <cell r="O7852">
            <v>22389776</v>
          </cell>
          <cell r="P7852">
            <v>22389776</v>
          </cell>
          <cell r="Q7852">
            <v>22389776</v>
          </cell>
        </row>
        <row r="7853">
          <cell r="J7853">
            <v>22389776</v>
          </cell>
          <cell r="O7853">
            <v>22389776</v>
          </cell>
          <cell r="P7853">
            <v>22389776</v>
          </cell>
          <cell r="Q7853">
            <v>22389776</v>
          </cell>
        </row>
        <row r="7854">
          <cell r="J7854">
            <v>22389776</v>
          </cell>
          <cell r="O7854">
            <v>22389776</v>
          </cell>
          <cell r="P7854">
            <v>22389776</v>
          </cell>
          <cell r="Q7854">
            <v>22389776</v>
          </cell>
        </row>
        <row r="7855">
          <cell r="J7855">
            <v>22389776</v>
          </cell>
          <cell r="O7855">
            <v>22389776</v>
          </cell>
          <cell r="P7855">
            <v>22389776</v>
          </cell>
          <cell r="Q7855">
            <v>22389776</v>
          </cell>
        </row>
        <row r="7856">
          <cell r="J7856">
            <v>22389776</v>
          </cell>
          <cell r="O7856">
            <v>22389776</v>
          </cell>
          <cell r="P7856">
            <v>22389776</v>
          </cell>
          <cell r="Q7856">
            <v>22389776</v>
          </cell>
        </row>
        <row r="7857">
          <cell r="J7857">
            <v>22389776</v>
          </cell>
          <cell r="O7857">
            <v>22389776</v>
          </cell>
          <cell r="P7857">
            <v>22389776</v>
          </cell>
          <cell r="Q7857">
            <v>22389776</v>
          </cell>
        </row>
        <row r="7858">
          <cell r="J7858">
            <v>22389776</v>
          </cell>
          <cell r="O7858">
            <v>22389776</v>
          </cell>
          <cell r="P7858">
            <v>22389776</v>
          </cell>
          <cell r="Q7858">
            <v>22389776</v>
          </cell>
        </row>
        <row r="7859">
          <cell r="J7859">
            <v>22389776</v>
          </cell>
          <cell r="O7859">
            <v>22389776</v>
          </cell>
          <cell r="P7859">
            <v>22389776</v>
          </cell>
          <cell r="Q7859">
            <v>22389776</v>
          </cell>
        </row>
        <row r="7860">
          <cell r="J7860">
            <v>22389776</v>
          </cell>
          <cell r="O7860">
            <v>22389776</v>
          </cell>
          <cell r="P7860">
            <v>22389776</v>
          </cell>
          <cell r="Q7860">
            <v>22389776</v>
          </cell>
        </row>
        <row r="7861">
          <cell r="J7861">
            <v>22389776</v>
          </cell>
          <cell r="O7861">
            <v>22389776</v>
          </cell>
          <cell r="P7861">
            <v>22389776</v>
          </cell>
          <cell r="Q7861">
            <v>22389776</v>
          </cell>
        </row>
        <row r="7862">
          <cell r="J7862">
            <v>22389776</v>
          </cell>
          <cell r="O7862">
            <v>22389776</v>
          </cell>
          <cell r="P7862">
            <v>22389776</v>
          </cell>
          <cell r="Q7862">
            <v>22389776</v>
          </cell>
        </row>
        <row r="7863">
          <cell r="J7863">
            <v>22389776</v>
          </cell>
          <cell r="O7863">
            <v>22389776</v>
          </cell>
          <cell r="P7863">
            <v>22389776</v>
          </cell>
          <cell r="Q7863">
            <v>22389776</v>
          </cell>
        </row>
        <row r="7864">
          <cell r="J7864">
            <v>22389776</v>
          </cell>
          <cell r="O7864">
            <v>22389776</v>
          </cell>
          <cell r="P7864">
            <v>22389776</v>
          </cell>
          <cell r="Q7864">
            <v>22389776</v>
          </cell>
        </row>
        <row r="7865">
          <cell r="J7865">
            <v>22389776</v>
          </cell>
          <cell r="O7865">
            <v>22389776</v>
          </cell>
          <cell r="P7865">
            <v>22389776</v>
          </cell>
          <cell r="Q7865">
            <v>22389776</v>
          </cell>
        </row>
        <row r="7866">
          <cell r="J7866">
            <v>22389776</v>
          </cell>
          <cell r="O7866">
            <v>22389776</v>
          </cell>
          <cell r="P7866">
            <v>22389776</v>
          </cell>
          <cell r="Q7866">
            <v>22389776</v>
          </cell>
        </row>
        <row r="7867">
          <cell r="J7867">
            <v>22389776</v>
          </cell>
          <cell r="O7867">
            <v>22389776</v>
          </cell>
          <cell r="P7867">
            <v>22389776</v>
          </cell>
          <cell r="Q7867">
            <v>22389776</v>
          </cell>
        </row>
        <row r="7868">
          <cell r="J7868">
            <v>22389776</v>
          </cell>
          <cell r="O7868">
            <v>22389776</v>
          </cell>
          <cell r="P7868">
            <v>22389776</v>
          </cell>
          <cell r="Q7868">
            <v>22389776</v>
          </cell>
        </row>
        <row r="7869">
          <cell r="J7869">
            <v>22389776</v>
          </cell>
          <cell r="O7869">
            <v>22389776</v>
          </cell>
          <cell r="P7869">
            <v>22389776</v>
          </cell>
          <cell r="Q7869">
            <v>22389776</v>
          </cell>
        </row>
        <row r="7870">
          <cell r="J7870">
            <v>22389776</v>
          </cell>
          <cell r="O7870">
            <v>22389776</v>
          </cell>
          <cell r="P7870">
            <v>22389776</v>
          </cell>
          <cell r="Q7870">
            <v>22389776</v>
          </cell>
        </row>
        <row r="7871">
          <cell r="J7871">
            <v>22389776</v>
          </cell>
          <cell r="O7871">
            <v>22389776</v>
          </cell>
          <cell r="P7871">
            <v>22389776</v>
          </cell>
          <cell r="Q7871">
            <v>22389776</v>
          </cell>
        </row>
        <row r="7872">
          <cell r="J7872">
            <v>22389776</v>
          </cell>
          <cell r="O7872">
            <v>22389776</v>
          </cell>
          <cell r="P7872">
            <v>22389776</v>
          </cell>
          <cell r="Q7872">
            <v>22389776</v>
          </cell>
        </row>
        <row r="7873">
          <cell r="J7873">
            <v>22389776</v>
          </cell>
          <cell r="O7873">
            <v>22389776</v>
          </cell>
          <cell r="P7873">
            <v>22389776</v>
          </cell>
          <cell r="Q7873">
            <v>22389776</v>
          </cell>
        </row>
        <row r="7874">
          <cell r="J7874">
            <v>22389776</v>
          </cell>
          <cell r="O7874">
            <v>22389776</v>
          </cell>
          <cell r="P7874">
            <v>22389776</v>
          </cell>
          <cell r="Q7874">
            <v>22389776</v>
          </cell>
        </row>
        <row r="7875">
          <cell r="J7875">
            <v>22389776</v>
          </cell>
          <cell r="O7875">
            <v>22389776</v>
          </cell>
          <cell r="P7875">
            <v>22389776</v>
          </cell>
          <cell r="Q7875">
            <v>22389776</v>
          </cell>
        </row>
        <row r="7876">
          <cell r="J7876">
            <v>22389776</v>
          </cell>
          <cell r="O7876">
            <v>22389776</v>
          </cell>
          <cell r="P7876">
            <v>22389776</v>
          </cell>
          <cell r="Q7876">
            <v>22389776</v>
          </cell>
        </row>
        <row r="7877">
          <cell r="J7877">
            <v>22389776</v>
          </cell>
          <cell r="O7877">
            <v>22389776</v>
          </cell>
          <cell r="P7877">
            <v>22389776</v>
          </cell>
          <cell r="Q7877">
            <v>22389776</v>
          </cell>
        </row>
        <row r="7878">
          <cell r="J7878">
            <v>22389776</v>
          </cell>
          <cell r="O7878">
            <v>22389776</v>
          </cell>
          <cell r="P7878">
            <v>22389776</v>
          </cell>
          <cell r="Q7878">
            <v>22389776</v>
          </cell>
        </row>
        <row r="7879">
          <cell r="J7879">
            <v>22389776</v>
          </cell>
          <cell r="O7879">
            <v>22389776</v>
          </cell>
          <cell r="P7879">
            <v>22389776</v>
          </cell>
          <cell r="Q7879">
            <v>22389776</v>
          </cell>
        </row>
        <row r="7880">
          <cell r="J7880">
            <v>22389776</v>
          </cell>
          <cell r="O7880">
            <v>22389776</v>
          </cell>
          <cell r="P7880">
            <v>22389776</v>
          </cell>
          <cell r="Q7880">
            <v>22389776</v>
          </cell>
        </row>
        <row r="7881">
          <cell r="J7881">
            <v>22389776</v>
          </cell>
          <cell r="O7881">
            <v>22389776</v>
          </cell>
          <cell r="P7881">
            <v>22389776</v>
          </cell>
          <cell r="Q7881">
            <v>22389776</v>
          </cell>
        </row>
        <row r="7882">
          <cell r="J7882">
            <v>22389776</v>
          </cell>
          <cell r="O7882">
            <v>22389776</v>
          </cell>
          <cell r="P7882">
            <v>22389776</v>
          </cell>
          <cell r="Q7882">
            <v>22389776</v>
          </cell>
        </row>
        <row r="7883">
          <cell r="J7883">
            <v>22389776</v>
          </cell>
          <cell r="O7883">
            <v>22389776</v>
          </cell>
          <cell r="P7883">
            <v>22389776</v>
          </cell>
          <cell r="Q7883">
            <v>22389776</v>
          </cell>
        </row>
        <row r="7884">
          <cell r="J7884">
            <v>22389776</v>
          </cell>
          <cell r="O7884">
            <v>22389776</v>
          </cell>
          <cell r="P7884">
            <v>22389776</v>
          </cell>
          <cell r="Q7884">
            <v>22389776</v>
          </cell>
        </row>
        <row r="7885">
          <cell r="J7885">
            <v>22389776</v>
          </cell>
          <cell r="O7885">
            <v>22389776</v>
          </cell>
          <cell r="P7885">
            <v>22389776</v>
          </cell>
          <cell r="Q7885">
            <v>22389776</v>
          </cell>
        </row>
        <row r="7886">
          <cell r="J7886">
            <v>22389776</v>
          </cell>
          <cell r="O7886">
            <v>22389776</v>
          </cell>
          <cell r="P7886">
            <v>22389776</v>
          </cell>
          <cell r="Q7886">
            <v>22389776</v>
          </cell>
        </row>
        <row r="7887">
          <cell r="J7887">
            <v>22389776</v>
          </cell>
          <cell r="O7887">
            <v>22389776</v>
          </cell>
          <cell r="P7887">
            <v>22389776</v>
          </cell>
          <cell r="Q7887">
            <v>22389776</v>
          </cell>
        </row>
        <row r="7888">
          <cell r="J7888">
            <v>22389776</v>
          </cell>
          <cell r="O7888">
            <v>22389776</v>
          </cell>
          <cell r="P7888">
            <v>22389776</v>
          </cell>
          <cell r="Q7888">
            <v>22389776</v>
          </cell>
        </row>
        <row r="7889">
          <cell r="J7889">
            <v>22389776</v>
          </cell>
          <cell r="O7889">
            <v>22389776</v>
          </cell>
          <cell r="P7889">
            <v>22389776</v>
          </cell>
          <cell r="Q7889">
            <v>22389776</v>
          </cell>
        </row>
        <row r="7890">
          <cell r="J7890">
            <v>22389776</v>
          </cell>
          <cell r="O7890">
            <v>22389776</v>
          </cell>
          <cell r="P7890">
            <v>22389776</v>
          </cell>
          <cell r="Q7890">
            <v>22389776</v>
          </cell>
        </row>
        <row r="7891">
          <cell r="J7891">
            <v>22389776</v>
          </cell>
          <cell r="O7891">
            <v>22389776</v>
          </cell>
          <cell r="P7891">
            <v>22389776</v>
          </cell>
          <cell r="Q7891">
            <v>22389776</v>
          </cell>
        </row>
        <row r="7892">
          <cell r="J7892">
            <v>22389776</v>
          </cell>
          <cell r="O7892">
            <v>22389776</v>
          </cell>
          <cell r="P7892">
            <v>22389776</v>
          </cell>
          <cell r="Q7892">
            <v>22389776</v>
          </cell>
        </row>
        <row r="7893">
          <cell r="J7893">
            <v>22389776</v>
          </cell>
          <cell r="O7893">
            <v>22389776</v>
          </cell>
          <cell r="P7893">
            <v>22389776</v>
          </cell>
          <cell r="Q7893">
            <v>22389776</v>
          </cell>
        </row>
        <row r="7894">
          <cell r="J7894">
            <v>22389776</v>
          </cell>
          <cell r="O7894">
            <v>22389776</v>
          </cell>
          <cell r="P7894">
            <v>22389776</v>
          </cell>
          <cell r="Q7894">
            <v>22389776</v>
          </cell>
        </row>
        <row r="7895">
          <cell r="J7895">
            <v>22389776</v>
          </cell>
          <cell r="O7895">
            <v>22389776</v>
          </cell>
          <cell r="P7895">
            <v>22389776</v>
          </cell>
          <cell r="Q7895">
            <v>22389776</v>
          </cell>
        </row>
        <row r="7896">
          <cell r="J7896">
            <v>22389776</v>
          </cell>
          <cell r="O7896">
            <v>22389776</v>
          </cell>
          <cell r="P7896">
            <v>22389776</v>
          </cell>
          <cell r="Q7896">
            <v>22389776</v>
          </cell>
        </row>
        <row r="7897">
          <cell r="J7897">
            <v>22389776</v>
          </cell>
          <cell r="O7897">
            <v>22389776</v>
          </cell>
          <cell r="P7897">
            <v>22389776</v>
          </cell>
          <cell r="Q7897">
            <v>22389776</v>
          </cell>
        </row>
        <row r="7898">
          <cell r="J7898">
            <v>22389776</v>
          </cell>
          <cell r="O7898">
            <v>22389776</v>
          </cell>
          <cell r="P7898">
            <v>22389776</v>
          </cell>
          <cell r="Q7898">
            <v>22389776</v>
          </cell>
        </row>
        <row r="7899">
          <cell r="J7899">
            <v>22389776</v>
          </cell>
          <cell r="O7899">
            <v>22389776</v>
          </cell>
          <cell r="P7899">
            <v>22389776</v>
          </cell>
          <cell r="Q7899">
            <v>22389776</v>
          </cell>
        </row>
        <row r="7900">
          <cell r="J7900">
            <v>22389776</v>
          </cell>
          <cell r="O7900">
            <v>22389776</v>
          </cell>
          <cell r="P7900">
            <v>22389776</v>
          </cell>
          <cell r="Q7900">
            <v>22389776</v>
          </cell>
        </row>
        <row r="7901">
          <cell r="J7901">
            <v>22389776</v>
          </cell>
          <cell r="O7901">
            <v>22389776</v>
          </cell>
          <cell r="P7901">
            <v>22389776</v>
          </cell>
          <cell r="Q7901">
            <v>22389776</v>
          </cell>
        </row>
        <row r="7902">
          <cell r="J7902">
            <v>22389776</v>
          </cell>
          <cell r="O7902">
            <v>22389776</v>
          </cell>
          <cell r="P7902">
            <v>22389776</v>
          </cell>
          <cell r="Q7902">
            <v>22389776</v>
          </cell>
        </row>
        <row r="7903">
          <cell r="J7903">
            <v>22389776</v>
          </cell>
          <cell r="O7903">
            <v>22389776</v>
          </cell>
          <cell r="P7903">
            <v>22389776</v>
          </cell>
          <cell r="Q7903">
            <v>22389776</v>
          </cell>
        </row>
        <row r="7904">
          <cell r="J7904">
            <v>22389776</v>
          </cell>
          <cell r="O7904">
            <v>22389776</v>
          </cell>
          <cell r="P7904">
            <v>22389776</v>
          </cell>
          <cell r="Q7904">
            <v>22389776</v>
          </cell>
        </row>
        <row r="7905">
          <cell r="J7905">
            <v>22389776</v>
          </cell>
          <cell r="O7905">
            <v>22389776</v>
          </cell>
          <cell r="P7905">
            <v>22389776</v>
          </cell>
          <cell r="Q7905">
            <v>22389776</v>
          </cell>
        </row>
        <row r="7906">
          <cell r="J7906">
            <v>22389776</v>
          </cell>
          <cell r="O7906">
            <v>22389776</v>
          </cell>
          <cell r="P7906">
            <v>22389776</v>
          </cell>
          <cell r="Q7906">
            <v>22389776</v>
          </cell>
        </row>
        <row r="7907">
          <cell r="J7907">
            <v>22389776</v>
          </cell>
          <cell r="O7907">
            <v>22389776</v>
          </cell>
          <cell r="P7907">
            <v>22389776</v>
          </cell>
          <cell r="Q7907">
            <v>22389776</v>
          </cell>
        </row>
        <row r="7908">
          <cell r="J7908">
            <v>22389776</v>
          </cell>
          <cell r="O7908">
            <v>22389776</v>
          </cell>
          <cell r="P7908">
            <v>22389776</v>
          </cell>
          <cell r="Q7908">
            <v>22389776</v>
          </cell>
        </row>
        <row r="7909">
          <cell r="J7909">
            <v>22389776</v>
          </cell>
          <cell r="O7909">
            <v>22389776</v>
          </cell>
          <cell r="P7909">
            <v>22389776</v>
          </cell>
          <cell r="Q7909">
            <v>22389776</v>
          </cell>
        </row>
        <row r="7910">
          <cell r="J7910">
            <v>22389776</v>
          </cell>
          <cell r="O7910">
            <v>22389776</v>
          </cell>
          <cell r="P7910">
            <v>22389776</v>
          </cell>
          <cell r="Q7910">
            <v>22389776</v>
          </cell>
        </row>
        <row r="7911">
          <cell r="J7911">
            <v>22389776</v>
          </cell>
          <cell r="O7911">
            <v>22389776</v>
          </cell>
          <cell r="P7911">
            <v>22389776</v>
          </cell>
          <cell r="Q7911">
            <v>22389776</v>
          </cell>
        </row>
        <row r="7912">
          <cell r="J7912">
            <v>22389776</v>
          </cell>
          <cell r="O7912">
            <v>22389776</v>
          </cell>
          <cell r="P7912">
            <v>22389776</v>
          </cell>
          <cell r="Q7912">
            <v>22389776</v>
          </cell>
        </row>
        <row r="7913">
          <cell r="J7913">
            <v>22389776</v>
          </cell>
          <cell r="O7913">
            <v>22389776</v>
          </cell>
          <cell r="P7913">
            <v>22389776</v>
          </cell>
          <cell r="Q7913">
            <v>22389776</v>
          </cell>
        </row>
        <row r="7914">
          <cell r="J7914">
            <v>22389776</v>
          </cell>
          <cell r="O7914">
            <v>22389776</v>
          </cell>
          <cell r="P7914">
            <v>22389776</v>
          </cell>
          <cell r="Q7914">
            <v>22389776</v>
          </cell>
        </row>
        <row r="7915">
          <cell r="J7915">
            <v>22389776</v>
          </cell>
          <cell r="O7915">
            <v>22389776</v>
          </cell>
          <cell r="P7915">
            <v>22389776</v>
          </cell>
          <cell r="Q7915">
            <v>22389776</v>
          </cell>
        </row>
        <row r="7916">
          <cell r="J7916">
            <v>22389776</v>
          </cell>
          <cell r="O7916">
            <v>22389776</v>
          </cell>
          <cell r="P7916">
            <v>22389776</v>
          </cell>
          <cell r="Q7916">
            <v>22389776</v>
          </cell>
        </row>
        <row r="7917">
          <cell r="J7917">
            <v>22389776</v>
          </cell>
          <cell r="O7917">
            <v>22389776</v>
          </cell>
          <cell r="P7917">
            <v>22389776</v>
          </cell>
          <cell r="Q7917">
            <v>22389776</v>
          </cell>
        </row>
        <row r="7918">
          <cell r="J7918">
            <v>22389776</v>
          </cell>
          <cell r="O7918">
            <v>22389776</v>
          </cell>
          <cell r="P7918">
            <v>22389776</v>
          </cell>
          <cell r="Q7918">
            <v>22389776</v>
          </cell>
        </row>
        <row r="7919">
          <cell r="J7919">
            <v>22389776</v>
          </cell>
          <cell r="O7919">
            <v>22389776</v>
          </cell>
          <cell r="P7919">
            <v>22389776</v>
          </cell>
          <cell r="Q7919">
            <v>22389776</v>
          </cell>
        </row>
        <row r="7920">
          <cell r="J7920">
            <v>22389776</v>
          </cell>
          <cell r="O7920">
            <v>22389776</v>
          </cell>
          <cell r="P7920">
            <v>22389776</v>
          </cell>
          <cell r="Q7920">
            <v>22389776</v>
          </cell>
        </row>
        <row r="7921">
          <cell r="J7921">
            <v>22389776</v>
          </cell>
          <cell r="O7921">
            <v>22389776</v>
          </cell>
          <cell r="P7921">
            <v>22389776</v>
          </cell>
          <cell r="Q7921">
            <v>22389776</v>
          </cell>
        </row>
        <row r="7922">
          <cell r="J7922">
            <v>22389776</v>
          </cell>
          <cell r="O7922">
            <v>22389776</v>
          </cell>
          <cell r="P7922">
            <v>22389776</v>
          </cell>
          <cell r="Q7922">
            <v>22389776</v>
          </cell>
        </row>
        <row r="7923">
          <cell r="J7923">
            <v>22389776</v>
          </cell>
          <cell r="O7923">
            <v>22389776</v>
          </cell>
          <cell r="P7923">
            <v>22389776</v>
          </cell>
          <cell r="Q7923">
            <v>22389776</v>
          </cell>
        </row>
        <row r="7924">
          <cell r="J7924">
            <v>22389776</v>
          </cell>
          <cell r="O7924">
            <v>22389776</v>
          </cell>
          <cell r="P7924">
            <v>22389776</v>
          </cell>
          <cell r="Q7924">
            <v>22389776</v>
          </cell>
        </row>
        <row r="7925">
          <cell r="J7925">
            <v>22389776</v>
          </cell>
          <cell r="O7925">
            <v>22389776</v>
          </cell>
          <cell r="P7925">
            <v>22389776</v>
          </cell>
          <cell r="Q7925">
            <v>22389776</v>
          </cell>
        </row>
        <row r="7926">
          <cell r="J7926">
            <v>22389776</v>
          </cell>
          <cell r="O7926">
            <v>22389776</v>
          </cell>
          <cell r="P7926">
            <v>22389776</v>
          </cell>
          <cell r="Q7926">
            <v>22389776</v>
          </cell>
        </row>
        <row r="7927">
          <cell r="J7927">
            <v>22389776</v>
          </cell>
          <cell r="O7927">
            <v>22389776</v>
          </cell>
          <cell r="P7927">
            <v>22389776</v>
          </cell>
          <cell r="Q7927">
            <v>22389776</v>
          </cell>
        </row>
        <row r="7928">
          <cell r="J7928">
            <v>22389776</v>
          </cell>
          <cell r="O7928">
            <v>22389776</v>
          </cell>
          <cell r="P7928">
            <v>22389776</v>
          </cell>
          <cell r="Q7928">
            <v>22389776</v>
          </cell>
        </row>
        <row r="7929">
          <cell r="J7929">
            <v>22389776</v>
          </cell>
          <cell r="O7929">
            <v>22389776</v>
          </cell>
          <cell r="P7929">
            <v>22389776</v>
          </cell>
          <cell r="Q7929">
            <v>22389776</v>
          </cell>
        </row>
        <row r="7930">
          <cell r="J7930">
            <v>22389776</v>
          </cell>
          <cell r="O7930">
            <v>22389776</v>
          </cell>
          <cell r="P7930">
            <v>22389776</v>
          </cell>
          <cell r="Q7930">
            <v>22389776</v>
          </cell>
        </row>
        <row r="7931">
          <cell r="J7931">
            <v>22389776</v>
          </cell>
          <cell r="O7931">
            <v>22389776</v>
          </cell>
          <cell r="P7931">
            <v>22389776</v>
          </cell>
          <cell r="Q7931">
            <v>22389776</v>
          </cell>
        </row>
        <row r="7932">
          <cell r="J7932">
            <v>22389776</v>
          </cell>
          <cell r="O7932">
            <v>22389776</v>
          </cell>
          <cell r="P7932">
            <v>22389776</v>
          </cell>
          <cell r="Q7932">
            <v>22389776</v>
          </cell>
        </row>
        <row r="7933">
          <cell r="J7933">
            <v>22389776</v>
          </cell>
          <cell r="O7933">
            <v>22389776</v>
          </cell>
          <cell r="P7933">
            <v>22389776</v>
          </cell>
          <cell r="Q7933">
            <v>22389776</v>
          </cell>
        </row>
        <row r="7934">
          <cell r="J7934">
            <v>22389776</v>
          </cell>
          <cell r="O7934">
            <v>22389776</v>
          </cell>
          <cell r="P7934">
            <v>22389776</v>
          </cell>
          <cell r="Q7934">
            <v>22389776</v>
          </cell>
        </row>
        <row r="7935">
          <cell r="J7935">
            <v>22389776</v>
          </cell>
          <cell r="O7935">
            <v>22389776</v>
          </cell>
          <cell r="P7935">
            <v>22389776</v>
          </cell>
          <cell r="Q7935">
            <v>22389776</v>
          </cell>
        </row>
        <row r="7936">
          <cell r="J7936">
            <v>22389776</v>
          </cell>
          <cell r="O7936">
            <v>22389776</v>
          </cell>
          <cell r="P7936">
            <v>22389776</v>
          </cell>
          <cell r="Q7936">
            <v>22389776</v>
          </cell>
        </row>
        <row r="7937">
          <cell r="J7937">
            <v>22389776</v>
          </cell>
          <cell r="O7937">
            <v>22389776</v>
          </cell>
          <cell r="P7937">
            <v>22389776</v>
          </cell>
          <cell r="Q7937">
            <v>22389776</v>
          </cell>
        </row>
        <row r="7938">
          <cell r="J7938">
            <v>22389776</v>
          </cell>
          <cell r="O7938">
            <v>22389776</v>
          </cell>
          <cell r="P7938">
            <v>22389776</v>
          </cell>
          <cell r="Q7938">
            <v>22389776</v>
          </cell>
        </row>
        <row r="7939">
          <cell r="J7939">
            <v>22389776</v>
          </cell>
          <cell r="O7939">
            <v>22389776</v>
          </cell>
          <cell r="P7939">
            <v>22389776</v>
          </cell>
          <cell r="Q7939">
            <v>22389776</v>
          </cell>
        </row>
        <row r="7940">
          <cell r="J7940">
            <v>22389776</v>
          </cell>
          <cell r="O7940">
            <v>22389776</v>
          </cell>
          <cell r="P7940">
            <v>22389776</v>
          </cell>
          <cell r="Q7940">
            <v>22389776</v>
          </cell>
        </row>
        <row r="7941">
          <cell r="J7941">
            <v>22389776</v>
          </cell>
          <cell r="O7941">
            <v>22389776</v>
          </cell>
          <cell r="P7941">
            <v>22389776</v>
          </cell>
          <cell r="Q7941">
            <v>22389776</v>
          </cell>
        </row>
        <row r="7942">
          <cell r="J7942">
            <v>22389776</v>
          </cell>
          <cell r="O7942">
            <v>22389776</v>
          </cell>
          <cell r="P7942">
            <v>22389776</v>
          </cell>
          <cell r="Q7942">
            <v>22389776</v>
          </cell>
        </row>
        <row r="7943">
          <cell r="J7943">
            <v>22389776</v>
          </cell>
          <cell r="O7943">
            <v>22389776</v>
          </cell>
          <cell r="P7943">
            <v>22389776</v>
          </cell>
          <cell r="Q7943">
            <v>22389776</v>
          </cell>
        </row>
        <row r="7944">
          <cell r="J7944">
            <v>22389776</v>
          </cell>
          <cell r="O7944">
            <v>22389776</v>
          </cell>
          <cell r="P7944">
            <v>22389776</v>
          </cell>
          <cell r="Q7944">
            <v>22389776</v>
          </cell>
        </row>
        <row r="7945">
          <cell r="J7945">
            <v>22389776</v>
          </cell>
          <cell r="O7945">
            <v>22389776</v>
          </cell>
          <cell r="P7945">
            <v>22389776</v>
          </cell>
          <cell r="Q7945">
            <v>22389776</v>
          </cell>
        </row>
        <row r="7946">
          <cell r="J7946">
            <v>22389776</v>
          </cell>
          <cell r="O7946">
            <v>22389776</v>
          </cell>
          <cell r="P7946">
            <v>22389776</v>
          </cell>
          <cell r="Q7946">
            <v>22389776</v>
          </cell>
        </row>
        <row r="7947">
          <cell r="J7947">
            <v>22389776</v>
          </cell>
          <cell r="O7947">
            <v>22389776</v>
          </cell>
          <cell r="P7947">
            <v>22389776</v>
          </cell>
          <cell r="Q7947">
            <v>22389776</v>
          </cell>
        </row>
        <row r="7948">
          <cell r="J7948">
            <v>22389776</v>
          </cell>
          <cell r="O7948">
            <v>22389776</v>
          </cell>
          <cell r="P7948">
            <v>22389776</v>
          </cell>
          <cell r="Q7948">
            <v>22389776</v>
          </cell>
        </row>
        <row r="7949">
          <cell r="J7949">
            <v>22389776</v>
          </cell>
          <cell r="O7949">
            <v>22389776</v>
          </cell>
          <cell r="P7949">
            <v>22389776</v>
          </cell>
          <cell r="Q7949">
            <v>22389776</v>
          </cell>
        </row>
        <row r="7950">
          <cell r="J7950">
            <v>22389776</v>
          </cell>
          <cell r="O7950">
            <v>22389776</v>
          </cell>
          <cell r="P7950">
            <v>22389776</v>
          </cell>
          <cell r="Q7950">
            <v>22389776</v>
          </cell>
        </row>
        <row r="7951">
          <cell r="J7951">
            <v>22389776</v>
          </cell>
          <cell r="O7951">
            <v>22389776</v>
          </cell>
          <cell r="P7951">
            <v>22389776</v>
          </cell>
          <cell r="Q7951">
            <v>22389776</v>
          </cell>
        </row>
        <row r="7952">
          <cell r="J7952">
            <v>22389776</v>
          </cell>
          <cell r="O7952">
            <v>22389776</v>
          </cell>
          <cell r="P7952">
            <v>22389776</v>
          </cell>
          <cell r="Q7952">
            <v>22389776</v>
          </cell>
        </row>
        <row r="7953">
          <cell r="J7953">
            <v>22389776</v>
          </cell>
          <cell r="O7953">
            <v>22389776</v>
          </cell>
          <cell r="P7953">
            <v>22389776</v>
          </cell>
          <cell r="Q7953">
            <v>22389776</v>
          </cell>
        </row>
        <row r="7954">
          <cell r="J7954">
            <v>22389776</v>
          </cell>
          <cell r="O7954">
            <v>22389776</v>
          </cell>
          <cell r="P7954">
            <v>22389776</v>
          </cell>
          <cell r="Q7954">
            <v>22389776</v>
          </cell>
        </row>
        <row r="7955">
          <cell r="J7955">
            <v>22389776</v>
          </cell>
          <cell r="O7955">
            <v>22389776</v>
          </cell>
          <cell r="P7955">
            <v>22389776</v>
          </cell>
          <cell r="Q7955">
            <v>22389776</v>
          </cell>
        </row>
        <row r="7956">
          <cell r="J7956">
            <v>22389776</v>
          </cell>
          <cell r="O7956">
            <v>22389776</v>
          </cell>
          <cell r="P7956">
            <v>22389776</v>
          </cell>
          <cell r="Q7956">
            <v>22389776</v>
          </cell>
        </row>
        <row r="7957">
          <cell r="J7957">
            <v>22389776</v>
          </cell>
          <cell r="O7957">
            <v>22389776</v>
          </cell>
          <cell r="P7957">
            <v>22389776</v>
          </cell>
          <cell r="Q7957">
            <v>22389776</v>
          </cell>
        </row>
        <row r="7958">
          <cell r="J7958">
            <v>22389776</v>
          </cell>
          <cell r="O7958">
            <v>22389776</v>
          </cell>
          <cell r="P7958">
            <v>22389776</v>
          </cell>
          <cell r="Q7958">
            <v>22389776</v>
          </cell>
        </row>
        <row r="7959">
          <cell r="J7959">
            <v>22389776</v>
          </cell>
          <cell r="O7959">
            <v>22389776</v>
          </cell>
          <cell r="P7959">
            <v>22389776</v>
          </cell>
          <cell r="Q7959">
            <v>22389776</v>
          </cell>
        </row>
        <row r="7960">
          <cell r="J7960">
            <v>22389776</v>
          </cell>
          <cell r="O7960">
            <v>22389776</v>
          </cell>
          <cell r="P7960">
            <v>22389776</v>
          </cell>
          <cell r="Q7960">
            <v>22389776</v>
          </cell>
        </row>
        <row r="7961">
          <cell r="J7961">
            <v>22389776</v>
          </cell>
          <cell r="O7961">
            <v>22389776</v>
          </cell>
          <cell r="P7961">
            <v>22389776</v>
          </cell>
          <cell r="Q7961">
            <v>22389776</v>
          </cell>
        </row>
        <row r="7962">
          <cell r="J7962">
            <v>22389776</v>
          </cell>
          <cell r="O7962">
            <v>22389776</v>
          </cell>
          <cell r="P7962">
            <v>22389776</v>
          </cell>
          <cell r="Q7962">
            <v>22389776</v>
          </cell>
        </row>
        <row r="7963">
          <cell r="J7963">
            <v>22389776</v>
          </cell>
          <cell r="O7963">
            <v>22389776</v>
          </cell>
          <cell r="P7963">
            <v>22389776</v>
          </cell>
          <cell r="Q7963">
            <v>22389776</v>
          </cell>
        </row>
        <row r="7964">
          <cell r="J7964">
            <v>22389776</v>
          </cell>
          <cell r="O7964">
            <v>22389776</v>
          </cell>
          <cell r="P7964">
            <v>22389776</v>
          </cell>
          <cell r="Q7964">
            <v>22389776</v>
          </cell>
        </row>
        <row r="7965">
          <cell r="J7965">
            <v>22389776</v>
          </cell>
          <cell r="O7965">
            <v>22389776</v>
          </cell>
          <cell r="P7965">
            <v>22389776</v>
          </cell>
          <cell r="Q7965">
            <v>22389776</v>
          </cell>
        </row>
        <row r="7966">
          <cell r="J7966">
            <v>22389776</v>
          </cell>
          <cell r="O7966">
            <v>22389776</v>
          </cell>
          <cell r="P7966">
            <v>22389776</v>
          </cell>
          <cell r="Q7966">
            <v>22389776</v>
          </cell>
        </row>
        <row r="7967">
          <cell r="J7967">
            <v>22389776</v>
          </cell>
          <cell r="O7967">
            <v>22389776</v>
          </cell>
          <cell r="P7967">
            <v>22389776</v>
          </cell>
          <cell r="Q7967">
            <v>22389776</v>
          </cell>
        </row>
        <row r="7968">
          <cell r="J7968">
            <v>22389776</v>
          </cell>
          <cell r="O7968">
            <v>22389776</v>
          </cell>
          <cell r="P7968">
            <v>22389776</v>
          </cell>
          <cell r="Q7968">
            <v>22389776</v>
          </cell>
        </row>
        <row r="7969">
          <cell r="J7969">
            <v>22389776</v>
          </cell>
          <cell r="O7969">
            <v>22389776</v>
          </cell>
          <cell r="P7969">
            <v>22389776</v>
          </cell>
          <cell r="Q7969">
            <v>22389776</v>
          </cell>
        </row>
        <row r="7970">
          <cell r="J7970">
            <v>22389776</v>
          </cell>
          <cell r="O7970">
            <v>22389776</v>
          </cell>
          <cell r="P7970">
            <v>22389776</v>
          </cell>
          <cell r="Q7970">
            <v>22389776</v>
          </cell>
        </row>
        <row r="7971">
          <cell r="J7971">
            <v>22389776</v>
          </cell>
          <cell r="O7971">
            <v>22389776</v>
          </cell>
          <cell r="P7971">
            <v>22389776</v>
          </cell>
          <cell r="Q7971">
            <v>22389776</v>
          </cell>
        </row>
        <row r="7972">
          <cell r="J7972">
            <v>22389776</v>
          </cell>
          <cell r="O7972">
            <v>22389776</v>
          </cell>
          <cell r="P7972">
            <v>22389776</v>
          </cell>
          <cell r="Q7972">
            <v>22389776</v>
          </cell>
        </row>
        <row r="7973">
          <cell r="J7973">
            <v>22389776</v>
          </cell>
          <cell r="O7973">
            <v>22389776</v>
          </cell>
          <cell r="P7973">
            <v>22389776</v>
          </cell>
          <cell r="Q7973">
            <v>22389776</v>
          </cell>
        </row>
        <row r="7974">
          <cell r="J7974">
            <v>22389776</v>
          </cell>
          <cell r="O7974">
            <v>22389776</v>
          </cell>
          <cell r="P7974">
            <v>22389776</v>
          </cell>
          <cell r="Q7974">
            <v>22389776</v>
          </cell>
        </row>
        <row r="7975">
          <cell r="J7975">
            <v>22389776</v>
          </cell>
          <cell r="O7975">
            <v>22389776</v>
          </cell>
          <cell r="P7975">
            <v>22389776</v>
          </cell>
          <cell r="Q7975">
            <v>22389776</v>
          </cell>
        </row>
        <row r="7976">
          <cell r="J7976">
            <v>22389776</v>
          </cell>
          <cell r="O7976">
            <v>22389776</v>
          </cell>
          <cell r="P7976">
            <v>22389776</v>
          </cell>
          <cell r="Q7976">
            <v>22389776</v>
          </cell>
        </row>
        <row r="7977">
          <cell r="J7977">
            <v>22389776</v>
          </cell>
          <cell r="O7977">
            <v>22389776</v>
          </cell>
          <cell r="P7977">
            <v>22389776</v>
          </cell>
          <cell r="Q7977">
            <v>22389776</v>
          </cell>
        </row>
        <row r="7978">
          <cell r="J7978">
            <v>22389776</v>
          </cell>
          <cell r="O7978">
            <v>22389776</v>
          </cell>
          <cell r="P7978">
            <v>22389776</v>
          </cell>
          <cell r="Q7978">
            <v>22389776</v>
          </cell>
        </row>
        <row r="7979">
          <cell r="J7979">
            <v>22389776</v>
          </cell>
          <cell r="O7979">
            <v>22389776</v>
          </cell>
          <cell r="P7979">
            <v>22389776</v>
          </cell>
          <cell r="Q7979">
            <v>22389776</v>
          </cell>
        </row>
        <row r="7980">
          <cell r="J7980">
            <v>22389776</v>
          </cell>
          <cell r="O7980">
            <v>22389776</v>
          </cell>
          <cell r="P7980">
            <v>22389776</v>
          </cell>
          <cell r="Q7980">
            <v>22389776</v>
          </cell>
        </row>
        <row r="7981">
          <cell r="J7981">
            <v>22389776</v>
          </cell>
          <cell r="O7981">
            <v>22389776</v>
          </cell>
          <cell r="P7981">
            <v>22389776</v>
          </cell>
          <cell r="Q7981">
            <v>22389776</v>
          </cell>
        </row>
        <row r="7982">
          <cell r="J7982">
            <v>22389776</v>
          </cell>
          <cell r="O7982">
            <v>22389776</v>
          </cell>
          <cell r="P7982">
            <v>22389776</v>
          </cell>
          <cell r="Q7982">
            <v>22389776</v>
          </cell>
        </row>
        <row r="7983">
          <cell r="J7983">
            <v>22389776</v>
          </cell>
          <cell r="O7983">
            <v>22389776</v>
          </cell>
          <cell r="P7983">
            <v>22389776</v>
          </cell>
          <cell r="Q7983">
            <v>22389776</v>
          </cell>
        </row>
        <row r="7984">
          <cell r="J7984">
            <v>22389776</v>
          </cell>
          <cell r="O7984">
            <v>22389776</v>
          </cell>
          <cell r="P7984">
            <v>22389776</v>
          </cell>
          <cell r="Q7984">
            <v>22389776</v>
          </cell>
        </row>
        <row r="7985">
          <cell r="J7985">
            <v>22389776</v>
          </cell>
          <cell r="O7985">
            <v>22389776</v>
          </cell>
          <cell r="P7985">
            <v>22389776</v>
          </cell>
          <cell r="Q7985">
            <v>22389776</v>
          </cell>
        </row>
        <row r="7986">
          <cell r="J7986">
            <v>22389776</v>
          </cell>
          <cell r="O7986">
            <v>22389776</v>
          </cell>
          <cell r="P7986">
            <v>22389776</v>
          </cell>
          <cell r="Q7986">
            <v>22389776</v>
          </cell>
        </row>
        <row r="7987">
          <cell r="J7987">
            <v>22389776</v>
          </cell>
          <cell r="O7987">
            <v>22389776</v>
          </cell>
          <cell r="P7987">
            <v>22389776</v>
          </cell>
          <cell r="Q7987">
            <v>22389776</v>
          </cell>
        </row>
        <row r="7988">
          <cell r="J7988">
            <v>22389776</v>
          </cell>
          <cell r="O7988">
            <v>22389776</v>
          </cell>
          <cell r="P7988">
            <v>22389776</v>
          </cell>
          <cell r="Q7988">
            <v>22389776</v>
          </cell>
        </row>
        <row r="7989">
          <cell r="J7989">
            <v>22389776</v>
          </cell>
          <cell r="O7989">
            <v>22389776</v>
          </cell>
          <cell r="P7989">
            <v>22389776</v>
          </cell>
          <cell r="Q7989">
            <v>22389776</v>
          </cell>
        </row>
        <row r="7990">
          <cell r="J7990">
            <v>22389776</v>
          </cell>
          <cell r="O7990">
            <v>22389776</v>
          </cell>
          <cell r="P7990">
            <v>22389776</v>
          </cell>
          <cell r="Q7990">
            <v>22389776</v>
          </cell>
        </row>
        <row r="7991">
          <cell r="J7991">
            <v>22389776</v>
          </cell>
          <cell r="O7991">
            <v>22389776</v>
          </cell>
          <cell r="P7991">
            <v>22389776</v>
          </cell>
          <cell r="Q7991">
            <v>22389776</v>
          </cell>
        </row>
        <row r="7992">
          <cell r="J7992">
            <v>22389776</v>
          </cell>
          <cell r="O7992">
            <v>22389776</v>
          </cell>
          <cell r="P7992">
            <v>22389776</v>
          </cell>
          <cell r="Q7992">
            <v>22389776</v>
          </cell>
        </row>
        <row r="7993">
          <cell r="J7993">
            <v>22389776</v>
          </cell>
          <cell r="O7993">
            <v>22389776</v>
          </cell>
          <cell r="P7993">
            <v>22389776</v>
          </cell>
          <cell r="Q7993">
            <v>22389776</v>
          </cell>
        </row>
        <row r="7994">
          <cell r="J7994">
            <v>22389776</v>
          </cell>
          <cell r="O7994">
            <v>22389776</v>
          </cell>
          <cell r="P7994">
            <v>22389776</v>
          </cell>
          <cell r="Q7994">
            <v>22389776</v>
          </cell>
        </row>
        <row r="7995">
          <cell r="J7995">
            <v>22389776</v>
          </cell>
          <cell r="O7995">
            <v>22389776</v>
          </cell>
          <cell r="P7995">
            <v>22389776</v>
          </cell>
          <cell r="Q7995">
            <v>22389776</v>
          </cell>
        </row>
        <row r="7996">
          <cell r="J7996">
            <v>22389776</v>
          </cell>
          <cell r="O7996">
            <v>22389776</v>
          </cell>
          <cell r="P7996">
            <v>22389776</v>
          </cell>
          <cell r="Q7996">
            <v>22389776</v>
          </cell>
        </row>
        <row r="7997">
          <cell r="J7997">
            <v>22389776</v>
          </cell>
          <cell r="O7997">
            <v>22389776</v>
          </cell>
          <cell r="P7997">
            <v>22389776</v>
          </cell>
          <cell r="Q7997">
            <v>22389776</v>
          </cell>
        </row>
        <row r="7998">
          <cell r="J7998">
            <v>22389776</v>
          </cell>
          <cell r="O7998">
            <v>22389776</v>
          </cell>
          <cell r="P7998">
            <v>22389776</v>
          </cell>
          <cell r="Q7998">
            <v>22389776</v>
          </cell>
        </row>
        <row r="7999">
          <cell r="J7999">
            <v>22389776</v>
          </cell>
          <cell r="O7999">
            <v>22389776</v>
          </cell>
          <cell r="P7999">
            <v>22389776</v>
          </cell>
          <cell r="Q7999">
            <v>22389776</v>
          </cell>
        </row>
        <row r="8000">
          <cell r="J8000">
            <v>22389776</v>
          </cell>
          <cell r="O8000">
            <v>22389776</v>
          </cell>
          <cell r="P8000">
            <v>22389776</v>
          </cell>
          <cell r="Q8000">
            <v>22389776</v>
          </cell>
        </row>
        <row r="8001">
          <cell r="J8001">
            <v>22389776</v>
          </cell>
          <cell r="O8001">
            <v>22389776</v>
          </cell>
          <cell r="P8001">
            <v>22389776</v>
          </cell>
          <cell r="Q8001">
            <v>22389776</v>
          </cell>
        </row>
        <row r="8002">
          <cell r="J8002">
            <v>22389776</v>
          </cell>
          <cell r="O8002">
            <v>22389776</v>
          </cell>
          <cell r="P8002">
            <v>22389776</v>
          </cell>
          <cell r="Q8002">
            <v>22389776</v>
          </cell>
        </row>
        <row r="8003">
          <cell r="J8003">
            <v>22389776</v>
          </cell>
          <cell r="O8003">
            <v>22389776</v>
          </cell>
          <cell r="P8003">
            <v>22389776</v>
          </cell>
          <cell r="Q8003">
            <v>22389776</v>
          </cell>
        </row>
        <row r="8004">
          <cell r="J8004">
            <v>22389776</v>
          </cell>
          <cell r="O8004">
            <v>22389776</v>
          </cell>
          <cell r="P8004">
            <v>22389776</v>
          </cell>
          <cell r="Q8004">
            <v>22389776</v>
          </cell>
        </row>
        <row r="8005">
          <cell r="J8005">
            <v>22389776</v>
          </cell>
          <cell r="O8005">
            <v>22389776</v>
          </cell>
          <cell r="P8005">
            <v>22389776</v>
          </cell>
          <cell r="Q8005">
            <v>22389776</v>
          </cell>
        </row>
        <row r="8006">
          <cell r="J8006">
            <v>22389776</v>
          </cell>
          <cell r="O8006">
            <v>22389776</v>
          </cell>
          <cell r="P8006">
            <v>22389776</v>
          </cell>
          <cell r="Q8006">
            <v>22389776</v>
          </cell>
        </row>
        <row r="8007">
          <cell r="J8007">
            <v>22389776</v>
          </cell>
          <cell r="O8007">
            <v>22389776</v>
          </cell>
          <cell r="P8007">
            <v>22389776</v>
          </cell>
          <cell r="Q8007">
            <v>22389776</v>
          </cell>
        </row>
        <row r="8008">
          <cell r="J8008">
            <v>22389776</v>
          </cell>
          <cell r="O8008">
            <v>22389776</v>
          </cell>
          <cell r="P8008">
            <v>22389776</v>
          </cell>
          <cell r="Q8008">
            <v>22389776</v>
          </cell>
        </row>
        <row r="8009">
          <cell r="J8009">
            <v>22389776</v>
          </cell>
          <cell r="O8009">
            <v>22389776</v>
          </cell>
          <cell r="P8009">
            <v>22389776</v>
          </cell>
          <cell r="Q8009">
            <v>22389776</v>
          </cell>
        </row>
        <row r="8010">
          <cell r="J8010">
            <v>22389776</v>
          </cell>
          <cell r="O8010">
            <v>22389776</v>
          </cell>
          <cell r="P8010">
            <v>22389776</v>
          </cell>
          <cell r="Q8010">
            <v>22389776</v>
          </cell>
        </row>
        <row r="8011">
          <cell r="J8011">
            <v>22389776</v>
          </cell>
          <cell r="O8011">
            <v>22389776</v>
          </cell>
          <cell r="P8011">
            <v>22389776</v>
          </cell>
          <cell r="Q8011">
            <v>22389776</v>
          </cell>
        </row>
        <row r="8012">
          <cell r="J8012">
            <v>22389776</v>
          </cell>
          <cell r="O8012">
            <v>22389776</v>
          </cell>
          <cell r="P8012">
            <v>22389776</v>
          </cell>
          <cell r="Q8012">
            <v>22389776</v>
          </cell>
        </row>
        <row r="8013">
          <cell r="J8013">
            <v>22389776</v>
          </cell>
          <cell r="O8013">
            <v>22389776</v>
          </cell>
          <cell r="P8013">
            <v>22389776</v>
          </cell>
          <cell r="Q8013">
            <v>22389776</v>
          </cell>
        </row>
        <row r="8014">
          <cell r="J8014">
            <v>22389776</v>
          </cell>
          <cell r="O8014">
            <v>22389776</v>
          </cell>
          <cell r="P8014">
            <v>22389776</v>
          </cell>
          <cell r="Q8014">
            <v>22389776</v>
          </cell>
        </row>
        <row r="8015">
          <cell r="J8015">
            <v>22389776</v>
          </cell>
          <cell r="O8015">
            <v>22389776</v>
          </cell>
          <cell r="P8015">
            <v>22389776</v>
          </cell>
          <cell r="Q8015">
            <v>22389776</v>
          </cell>
        </row>
        <row r="8016">
          <cell r="J8016">
            <v>22389776</v>
          </cell>
          <cell r="O8016">
            <v>22389776</v>
          </cell>
          <cell r="P8016">
            <v>22389776</v>
          </cell>
          <cell r="Q8016">
            <v>22389776</v>
          </cell>
        </row>
        <row r="8017">
          <cell r="J8017">
            <v>22389776</v>
          </cell>
          <cell r="O8017">
            <v>22389776</v>
          </cell>
          <cell r="P8017">
            <v>22389776</v>
          </cell>
          <cell r="Q8017">
            <v>22389776</v>
          </cell>
        </row>
        <row r="8018">
          <cell r="J8018">
            <v>22389776</v>
          </cell>
          <cell r="O8018">
            <v>22389776</v>
          </cell>
          <cell r="P8018">
            <v>22389776</v>
          </cell>
          <cell r="Q8018">
            <v>22389776</v>
          </cell>
        </row>
        <row r="8019">
          <cell r="J8019">
            <v>22389776</v>
          </cell>
          <cell r="O8019">
            <v>22389776</v>
          </cell>
          <cell r="P8019">
            <v>22389776</v>
          </cell>
          <cell r="Q8019">
            <v>22389776</v>
          </cell>
        </row>
        <row r="8020">
          <cell r="J8020">
            <v>22389776</v>
          </cell>
          <cell r="O8020">
            <v>22389776</v>
          </cell>
          <cell r="P8020">
            <v>22389776</v>
          </cell>
          <cell r="Q8020">
            <v>22389776</v>
          </cell>
        </row>
        <row r="8021">
          <cell r="J8021">
            <v>22389776</v>
          </cell>
          <cell r="O8021">
            <v>22389776</v>
          </cell>
          <cell r="P8021">
            <v>22389776</v>
          </cell>
          <cell r="Q8021">
            <v>22389776</v>
          </cell>
        </row>
        <row r="8022">
          <cell r="J8022">
            <v>22389776</v>
          </cell>
          <cell r="O8022">
            <v>22389776</v>
          </cell>
          <cell r="P8022">
            <v>22389776</v>
          </cell>
          <cell r="Q8022">
            <v>22389776</v>
          </cell>
        </row>
        <row r="8023">
          <cell r="J8023">
            <v>22389776</v>
          </cell>
          <cell r="O8023">
            <v>22389776</v>
          </cell>
          <cell r="P8023">
            <v>22389776</v>
          </cell>
          <cell r="Q8023">
            <v>22389776</v>
          </cell>
        </row>
        <row r="8024">
          <cell r="J8024">
            <v>22389776</v>
          </cell>
          <cell r="O8024">
            <v>22389776</v>
          </cell>
          <cell r="P8024">
            <v>22389776</v>
          </cell>
          <cell r="Q8024">
            <v>22389776</v>
          </cell>
        </row>
        <row r="8025">
          <cell r="J8025">
            <v>22389776</v>
          </cell>
          <cell r="O8025">
            <v>22389776</v>
          </cell>
          <cell r="P8025">
            <v>22389776</v>
          </cell>
          <cell r="Q8025">
            <v>22389776</v>
          </cell>
        </row>
        <row r="8026">
          <cell r="J8026">
            <v>22389776</v>
          </cell>
          <cell r="O8026">
            <v>22389776</v>
          </cell>
          <cell r="P8026">
            <v>22389776</v>
          </cell>
          <cell r="Q8026">
            <v>22389776</v>
          </cell>
        </row>
        <row r="8027">
          <cell r="J8027">
            <v>22389776</v>
          </cell>
          <cell r="O8027">
            <v>22389776</v>
          </cell>
          <cell r="P8027">
            <v>22389776</v>
          </cell>
          <cell r="Q8027">
            <v>22389776</v>
          </cell>
        </row>
        <row r="8028">
          <cell r="J8028">
            <v>22389776</v>
          </cell>
          <cell r="O8028">
            <v>22389776</v>
          </cell>
          <cell r="P8028">
            <v>22389776</v>
          </cell>
          <cell r="Q8028">
            <v>22389776</v>
          </cell>
        </row>
        <row r="8029">
          <cell r="J8029">
            <v>22389776</v>
          </cell>
          <cell r="O8029">
            <v>22389776</v>
          </cell>
          <cell r="P8029">
            <v>22389776</v>
          </cell>
          <cell r="Q8029">
            <v>22389776</v>
          </cell>
        </row>
        <row r="8030">
          <cell r="J8030">
            <v>22389776</v>
          </cell>
          <cell r="O8030">
            <v>22389776</v>
          </cell>
          <cell r="P8030">
            <v>22389776</v>
          </cell>
          <cell r="Q8030">
            <v>22389776</v>
          </cell>
        </row>
        <row r="8031">
          <cell r="J8031">
            <v>22389776</v>
          </cell>
          <cell r="O8031">
            <v>22389776</v>
          </cell>
          <cell r="P8031">
            <v>22389776</v>
          </cell>
          <cell r="Q8031">
            <v>22389776</v>
          </cell>
        </row>
        <row r="8032">
          <cell r="J8032">
            <v>22389776</v>
          </cell>
          <cell r="O8032">
            <v>22389776</v>
          </cell>
          <cell r="P8032">
            <v>22389776</v>
          </cell>
          <cell r="Q8032">
            <v>22389776</v>
          </cell>
        </row>
        <row r="8033">
          <cell r="J8033">
            <v>22389776</v>
          </cell>
          <cell r="O8033">
            <v>22389776</v>
          </cell>
          <cell r="P8033">
            <v>22389776</v>
          </cell>
          <cell r="Q8033">
            <v>22389776</v>
          </cell>
        </row>
        <row r="8034">
          <cell r="J8034">
            <v>22389776</v>
          </cell>
          <cell r="O8034">
            <v>22389776</v>
          </cell>
          <cell r="P8034">
            <v>22389776</v>
          </cell>
          <cell r="Q8034">
            <v>22389776</v>
          </cell>
        </row>
        <row r="8035">
          <cell r="J8035">
            <v>22389776</v>
          </cell>
          <cell r="O8035">
            <v>22389776</v>
          </cell>
          <cell r="P8035">
            <v>22389776</v>
          </cell>
          <cell r="Q8035">
            <v>22389776</v>
          </cell>
        </row>
        <row r="8036">
          <cell r="J8036">
            <v>22389776</v>
          </cell>
          <cell r="O8036">
            <v>22389776</v>
          </cell>
          <cell r="P8036">
            <v>22389776</v>
          </cell>
          <cell r="Q8036">
            <v>22389776</v>
          </cell>
        </row>
        <row r="8037">
          <cell r="J8037">
            <v>22389776</v>
          </cell>
          <cell r="O8037">
            <v>22389776</v>
          </cell>
          <cell r="P8037">
            <v>22389776</v>
          </cell>
          <cell r="Q8037">
            <v>22389776</v>
          </cell>
        </row>
        <row r="8038">
          <cell r="J8038">
            <v>22389776</v>
          </cell>
          <cell r="O8038">
            <v>22389776</v>
          </cell>
          <cell r="P8038">
            <v>22389776</v>
          </cell>
          <cell r="Q8038">
            <v>22389776</v>
          </cell>
        </row>
        <row r="8039">
          <cell r="J8039">
            <v>22389776</v>
          </cell>
          <cell r="O8039">
            <v>22389776</v>
          </cell>
          <cell r="P8039">
            <v>22389776</v>
          </cell>
          <cell r="Q8039">
            <v>22389776</v>
          </cell>
        </row>
        <row r="8040">
          <cell r="J8040">
            <v>22389776</v>
          </cell>
          <cell r="O8040">
            <v>22389776</v>
          </cell>
          <cell r="P8040">
            <v>22389776</v>
          </cell>
          <cell r="Q8040">
            <v>22389776</v>
          </cell>
        </row>
        <row r="8041">
          <cell r="J8041">
            <v>22389776</v>
          </cell>
          <cell r="O8041">
            <v>22389776</v>
          </cell>
          <cell r="P8041">
            <v>22389776</v>
          </cell>
          <cell r="Q8041">
            <v>22389776</v>
          </cell>
        </row>
        <row r="8042">
          <cell r="J8042">
            <v>22389776</v>
          </cell>
          <cell r="O8042">
            <v>22389776</v>
          </cell>
          <cell r="P8042">
            <v>22389776</v>
          </cell>
          <cell r="Q8042">
            <v>22389776</v>
          </cell>
        </row>
        <row r="8043">
          <cell r="J8043">
            <v>22389776</v>
          </cell>
          <cell r="O8043">
            <v>22389776</v>
          </cell>
          <cell r="P8043">
            <v>22389776</v>
          </cell>
          <cell r="Q8043">
            <v>22389776</v>
          </cell>
        </row>
        <row r="8044">
          <cell r="J8044">
            <v>22389776</v>
          </cell>
          <cell r="O8044">
            <v>22389776</v>
          </cell>
          <cell r="P8044">
            <v>22389776</v>
          </cell>
          <cell r="Q8044">
            <v>22389776</v>
          </cell>
        </row>
        <row r="8045">
          <cell r="J8045">
            <v>22389776</v>
          </cell>
          <cell r="O8045">
            <v>22389776</v>
          </cell>
          <cell r="P8045">
            <v>22389776</v>
          </cell>
          <cell r="Q8045">
            <v>22389776</v>
          </cell>
        </row>
        <row r="8046">
          <cell r="J8046">
            <v>22389776</v>
          </cell>
          <cell r="O8046">
            <v>22389776</v>
          </cell>
          <cell r="P8046">
            <v>22389776</v>
          </cell>
          <cell r="Q8046">
            <v>22389776</v>
          </cell>
        </row>
        <row r="8047">
          <cell r="J8047">
            <v>22389776</v>
          </cell>
          <cell r="O8047">
            <v>22389776</v>
          </cell>
          <cell r="P8047">
            <v>22389776</v>
          </cell>
          <cell r="Q8047">
            <v>22389776</v>
          </cell>
        </row>
        <row r="8048">
          <cell r="J8048">
            <v>22389776</v>
          </cell>
          <cell r="O8048">
            <v>22389776</v>
          </cell>
          <cell r="P8048">
            <v>22389776</v>
          </cell>
          <cell r="Q8048">
            <v>22389776</v>
          </cell>
        </row>
        <row r="8049">
          <cell r="J8049">
            <v>22389776</v>
          </cell>
          <cell r="O8049">
            <v>22389776</v>
          </cell>
          <cell r="P8049">
            <v>22389776</v>
          </cell>
          <cell r="Q8049">
            <v>22389776</v>
          </cell>
        </row>
        <row r="8050">
          <cell r="J8050">
            <v>22389776</v>
          </cell>
          <cell r="O8050">
            <v>22389776</v>
          </cell>
          <cell r="P8050">
            <v>22389776</v>
          </cell>
          <cell r="Q8050">
            <v>22389776</v>
          </cell>
        </row>
        <row r="8051">
          <cell r="J8051">
            <v>22389776</v>
          </cell>
          <cell r="O8051">
            <v>22389776</v>
          </cell>
          <cell r="P8051">
            <v>22389776</v>
          </cell>
          <cell r="Q8051">
            <v>22389776</v>
          </cell>
        </row>
        <row r="8052">
          <cell r="J8052">
            <v>22389776</v>
          </cell>
          <cell r="O8052">
            <v>22389776</v>
          </cell>
          <cell r="P8052">
            <v>22389776</v>
          </cell>
          <cell r="Q8052">
            <v>22389776</v>
          </cell>
        </row>
        <row r="8053">
          <cell r="J8053">
            <v>22389776</v>
          </cell>
          <cell r="O8053">
            <v>22389776</v>
          </cell>
          <cell r="P8053">
            <v>22389776</v>
          </cell>
          <cell r="Q8053">
            <v>22389776</v>
          </cell>
        </row>
        <row r="8054">
          <cell r="J8054">
            <v>22389776</v>
          </cell>
          <cell r="O8054">
            <v>22389776</v>
          </cell>
          <cell r="P8054">
            <v>22389776</v>
          </cell>
          <cell r="Q8054">
            <v>22389776</v>
          </cell>
        </row>
        <row r="8055">
          <cell r="J8055">
            <v>22389776</v>
          </cell>
          <cell r="O8055">
            <v>22389776</v>
          </cell>
          <cell r="P8055">
            <v>22389776</v>
          </cell>
          <cell r="Q8055">
            <v>22389776</v>
          </cell>
        </row>
        <row r="8056">
          <cell r="J8056">
            <v>22389776</v>
          </cell>
          <cell r="O8056">
            <v>22389776</v>
          </cell>
          <cell r="P8056">
            <v>22389776</v>
          </cell>
          <cell r="Q8056">
            <v>22389776</v>
          </cell>
        </row>
        <row r="8057">
          <cell r="J8057">
            <v>22389776</v>
          </cell>
          <cell r="O8057">
            <v>22389776</v>
          </cell>
          <cell r="P8057">
            <v>22389776</v>
          </cell>
          <cell r="Q8057">
            <v>22389776</v>
          </cell>
        </row>
        <row r="8058">
          <cell r="J8058">
            <v>22389776</v>
          </cell>
          <cell r="O8058">
            <v>22389776</v>
          </cell>
          <cell r="P8058">
            <v>22389776</v>
          </cell>
          <cell r="Q8058">
            <v>22389776</v>
          </cell>
        </row>
        <row r="8059">
          <cell r="J8059">
            <v>22389776</v>
          </cell>
          <cell r="O8059">
            <v>22389776</v>
          </cell>
          <cell r="P8059">
            <v>22389776</v>
          </cell>
          <cell r="Q8059">
            <v>22389776</v>
          </cell>
        </row>
        <row r="8060">
          <cell r="J8060">
            <v>22389776</v>
          </cell>
          <cell r="O8060">
            <v>22389776</v>
          </cell>
          <cell r="P8060">
            <v>22389776</v>
          </cell>
          <cell r="Q8060">
            <v>22389776</v>
          </cell>
        </row>
        <row r="8061">
          <cell r="J8061">
            <v>22389776</v>
          </cell>
          <cell r="O8061">
            <v>22389776</v>
          </cell>
          <cell r="P8061">
            <v>22389776</v>
          </cell>
          <cell r="Q8061">
            <v>22389776</v>
          </cell>
        </row>
        <row r="8062">
          <cell r="J8062">
            <v>22389776</v>
          </cell>
          <cell r="O8062">
            <v>22389776</v>
          </cell>
          <cell r="P8062">
            <v>22389776</v>
          </cell>
          <cell r="Q8062">
            <v>22389776</v>
          </cell>
        </row>
        <row r="8063">
          <cell r="J8063">
            <v>22389776</v>
          </cell>
          <cell r="O8063">
            <v>22389776</v>
          </cell>
          <cell r="P8063">
            <v>22389776</v>
          </cell>
          <cell r="Q8063">
            <v>22389776</v>
          </cell>
        </row>
        <row r="8064">
          <cell r="J8064">
            <v>22389776</v>
          </cell>
          <cell r="O8064">
            <v>22389776</v>
          </cell>
          <cell r="P8064">
            <v>22389776</v>
          </cell>
          <cell r="Q8064">
            <v>22389776</v>
          </cell>
        </row>
        <row r="8065">
          <cell r="J8065">
            <v>22389776</v>
          </cell>
          <cell r="O8065">
            <v>22389776</v>
          </cell>
          <cell r="P8065">
            <v>22389776</v>
          </cell>
          <cell r="Q8065">
            <v>22389776</v>
          </cell>
        </row>
        <row r="8066">
          <cell r="J8066">
            <v>22389776</v>
          </cell>
          <cell r="O8066">
            <v>22389776</v>
          </cell>
          <cell r="P8066">
            <v>22389776</v>
          </cell>
          <cell r="Q8066">
            <v>22389776</v>
          </cell>
        </row>
        <row r="8067">
          <cell r="J8067">
            <v>22389776</v>
          </cell>
          <cell r="O8067">
            <v>22389776</v>
          </cell>
          <cell r="P8067">
            <v>22389776</v>
          </cell>
          <cell r="Q8067">
            <v>22389776</v>
          </cell>
        </row>
        <row r="8068">
          <cell r="J8068">
            <v>22389776</v>
          </cell>
          <cell r="O8068">
            <v>22389776</v>
          </cell>
          <cell r="P8068">
            <v>22389776</v>
          </cell>
          <cell r="Q8068">
            <v>22389776</v>
          </cell>
        </row>
        <row r="8069">
          <cell r="J8069">
            <v>22389776</v>
          </cell>
          <cell r="O8069">
            <v>22389776</v>
          </cell>
          <cell r="P8069">
            <v>22389776</v>
          </cell>
          <cell r="Q8069">
            <v>22389776</v>
          </cell>
        </row>
        <row r="8070">
          <cell r="J8070">
            <v>22389776</v>
          </cell>
          <cell r="O8070">
            <v>22389776</v>
          </cell>
          <cell r="P8070">
            <v>22389776</v>
          </cell>
          <cell r="Q8070">
            <v>22389776</v>
          </cell>
        </row>
        <row r="8071">
          <cell r="J8071">
            <v>22389776</v>
          </cell>
          <cell r="O8071">
            <v>22389776</v>
          </cell>
          <cell r="P8071">
            <v>22389776</v>
          </cell>
          <cell r="Q8071">
            <v>22389776</v>
          </cell>
        </row>
        <row r="8072">
          <cell r="J8072">
            <v>22389776</v>
          </cell>
          <cell r="O8072">
            <v>22389776</v>
          </cell>
          <cell r="P8072">
            <v>22389776</v>
          </cell>
          <cell r="Q8072">
            <v>22389776</v>
          </cell>
        </row>
        <row r="8073">
          <cell r="J8073">
            <v>22389776</v>
          </cell>
          <cell r="O8073">
            <v>22389776</v>
          </cell>
          <cell r="P8073">
            <v>22389776</v>
          </cell>
          <cell r="Q8073">
            <v>22389776</v>
          </cell>
        </row>
        <row r="8074">
          <cell r="J8074">
            <v>22389776</v>
          </cell>
          <cell r="O8074">
            <v>22389776</v>
          </cell>
          <cell r="P8074">
            <v>22389776</v>
          </cell>
          <cell r="Q8074">
            <v>22389776</v>
          </cell>
        </row>
        <row r="8075">
          <cell r="J8075">
            <v>22389776</v>
          </cell>
          <cell r="O8075">
            <v>22389776</v>
          </cell>
          <cell r="P8075">
            <v>22389776</v>
          </cell>
          <cell r="Q8075">
            <v>22389776</v>
          </cell>
        </row>
        <row r="8076">
          <cell r="J8076">
            <v>22389776</v>
          </cell>
          <cell r="O8076">
            <v>22389776</v>
          </cell>
          <cell r="P8076">
            <v>22389776</v>
          </cell>
          <cell r="Q8076">
            <v>22389776</v>
          </cell>
        </row>
        <row r="8077">
          <cell r="J8077">
            <v>22389776</v>
          </cell>
          <cell r="O8077">
            <v>22389776</v>
          </cell>
          <cell r="P8077">
            <v>22389776</v>
          </cell>
          <cell r="Q8077">
            <v>22389776</v>
          </cell>
        </row>
        <row r="8078">
          <cell r="J8078">
            <v>22389776</v>
          </cell>
          <cell r="O8078">
            <v>22389776</v>
          </cell>
          <cell r="P8078">
            <v>22389776</v>
          </cell>
          <cell r="Q8078">
            <v>22389776</v>
          </cell>
        </row>
        <row r="8079">
          <cell r="J8079">
            <v>22389776</v>
          </cell>
          <cell r="O8079">
            <v>22389776</v>
          </cell>
          <cell r="P8079">
            <v>22389776</v>
          </cell>
          <cell r="Q8079">
            <v>22389776</v>
          </cell>
        </row>
        <row r="8080">
          <cell r="J8080">
            <v>22389776</v>
          </cell>
          <cell r="O8080">
            <v>22389776</v>
          </cell>
          <cell r="P8080">
            <v>22389776</v>
          </cell>
          <cell r="Q8080">
            <v>22389776</v>
          </cell>
        </row>
        <row r="8081">
          <cell r="J8081">
            <v>22389776</v>
          </cell>
          <cell r="O8081">
            <v>22389776</v>
          </cell>
          <cell r="P8081">
            <v>22389776</v>
          </cell>
          <cell r="Q8081">
            <v>22389776</v>
          </cell>
        </row>
        <row r="8082">
          <cell r="J8082">
            <v>22389776</v>
          </cell>
          <cell r="O8082">
            <v>22389776</v>
          </cell>
          <cell r="P8082">
            <v>22389776</v>
          </cell>
          <cell r="Q8082">
            <v>22389776</v>
          </cell>
        </row>
        <row r="8083">
          <cell r="J8083">
            <v>22389776</v>
          </cell>
          <cell r="O8083">
            <v>22389776</v>
          </cell>
          <cell r="P8083">
            <v>22389776</v>
          </cell>
          <cell r="Q8083">
            <v>22389776</v>
          </cell>
        </row>
        <row r="8084">
          <cell r="J8084">
            <v>22389776</v>
          </cell>
          <cell r="O8084">
            <v>22389776</v>
          </cell>
          <cell r="P8084">
            <v>22389776</v>
          </cell>
          <cell r="Q8084">
            <v>22389776</v>
          </cell>
        </row>
        <row r="8085">
          <cell r="J8085">
            <v>22389776</v>
          </cell>
          <cell r="O8085">
            <v>22389776</v>
          </cell>
          <cell r="P8085">
            <v>22389776</v>
          </cell>
          <cell r="Q8085">
            <v>22389776</v>
          </cell>
        </row>
        <row r="8086">
          <cell r="J8086">
            <v>22389776</v>
          </cell>
          <cell r="O8086">
            <v>22389776</v>
          </cell>
          <cell r="P8086">
            <v>22389776</v>
          </cell>
          <cell r="Q8086">
            <v>22389776</v>
          </cell>
        </row>
        <row r="8087">
          <cell r="J8087">
            <v>22389776</v>
          </cell>
          <cell r="O8087">
            <v>22389776</v>
          </cell>
          <cell r="P8087">
            <v>22389776</v>
          </cell>
          <cell r="Q8087">
            <v>22389776</v>
          </cell>
        </row>
        <row r="8088">
          <cell r="J8088">
            <v>22389776</v>
          </cell>
          <cell r="O8088">
            <v>22389776</v>
          </cell>
          <cell r="P8088">
            <v>22389776</v>
          </cell>
          <cell r="Q8088">
            <v>22389776</v>
          </cell>
        </row>
        <row r="8089">
          <cell r="J8089">
            <v>22389776</v>
          </cell>
          <cell r="O8089">
            <v>22389776</v>
          </cell>
          <cell r="P8089">
            <v>22389776</v>
          </cell>
          <cell r="Q8089">
            <v>22389776</v>
          </cell>
        </row>
        <row r="8090">
          <cell r="J8090">
            <v>22389776</v>
          </cell>
          <cell r="O8090">
            <v>22389776</v>
          </cell>
          <cell r="P8090">
            <v>22389776</v>
          </cell>
          <cell r="Q8090">
            <v>22389776</v>
          </cell>
        </row>
        <row r="8091">
          <cell r="J8091">
            <v>22389776</v>
          </cell>
          <cell r="O8091">
            <v>22389776</v>
          </cell>
          <cell r="P8091">
            <v>22389776</v>
          </cell>
          <cell r="Q8091">
            <v>22389776</v>
          </cell>
        </row>
        <row r="8092">
          <cell r="J8092">
            <v>22389776</v>
          </cell>
          <cell r="O8092">
            <v>22389776</v>
          </cell>
          <cell r="P8092">
            <v>22389776</v>
          </cell>
          <cell r="Q8092">
            <v>22389776</v>
          </cell>
        </row>
        <row r="8093">
          <cell r="J8093">
            <v>22389776</v>
          </cell>
          <cell r="O8093">
            <v>22389776</v>
          </cell>
          <cell r="P8093">
            <v>22389776</v>
          </cell>
          <cell r="Q8093">
            <v>22389776</v>
          </cell>
        </row>
        <row r="8094">
          <cell r="J8094">
            <v>22389776</v>
          </cell>
          <cell r="O8094">
            <v>22389776</v>
          </cell>
          <cell r="P8094">
            <v>22389776</v>
          </cell>
          <cell r="Q8094">
            <v>22389776</v>
          </cell>
        </row>
        <row r="8095">
          <cell r="J8095">
            <v>22389776</v>
          </cell>
          <cell r="O8095">
            <v>22389776</v>
          </cell>
          <cell r="P8095">
            <v>22389776</v>
          </cell>
          <cell r="Q8095">
            <v>22389776</v>
          </cell>
        </row>
        <row r="8096">
          <cell r="J8096">
            <v>22389776</v>
          </cell>
          <cell r="O8096">
            <v>22389776</v>
          </cell>
          <cell r="P8096">
            <v>22389776</v>
          </cell>
          <cell r="Q8096">
            <v>22389776</v>
          </cell>
        </row>
        <row r="8097">
          <cell r="J8097">
            <v>22389776</v>
          </cell>
          <cell r="O8097">
            <v>22389776</v>
          </cell>
          <cell r="P8097">
            <v>22389776</v>
          </cell>
          <cell r="Q8097">
            <v>22389776</v>
          </cell>
        </row>
        <row r="8098">
          <cell r="J8098">
            <v>22389776</v>
          </cell>
          <cell r="O8098">
            <v>22389776</v>
          </cell>
          <cell r="P8098">
            <v>22389776</v>
          </cell>
          <cell r="Q8098">
            <v>22389776</v>
          </cell>
        </row>
        <row r="8099">
          <cell r="J8099">
            <v>22389776</v>
          </cell>
          <cell r="O8099">
            <v>22389776</v>
          </cell>
          <cell r="P8099">
            <v>22389776</v>
          </cell>
          <cell r="Q8099">
            <v>22389776</v>
          </cell>
        </row>
        <row r="8100">
          <cell r="J8100">
            <v>22389776</v>
          </cell>
          <cell r="O8100">
            <v>22389776</v>
          </cell>
          <cell r="P8100">
            <v>22389776</v>
          </cell>
          <cell r="Q8100">
            <v>22389776</v>
          </cell>
        </row>
        <row r="8101">
          <cell r="J8101">
            <v>22389776</v>
          </cell>
          <cell r="O8101">
            <v>22389776</v>
          </cell>
          <cell r="P8101">
            <v>22389776</v>
          </cell>
          <cell r="Q8101">
            <v>22389776</v>
          </cell>
        </row>
        <row r="8102">
          <cell r="J8102">
            <v>22389776</v>
          </cell>
          <cell r="O8102">
            <v>22389776</v>
          </cell>
          <cell r="P8102">
            <v>22389776</v>
          </cell>
          <cell r="Q8102">
            <v>22389776</v>
          </cell>
        </row>
        <row r="8103">
          <cell r="J8103">
            <v>22389776</v>
          </cell>
          <cell r="O8103">
            <v>22389776</v>
          </cell>
          <cell r="P8103">
            <v>22389776</v>
          </cell>
          <cell r="Q8103">
            <v>22389776</v>
          </cell>
        </row>
        <row r="8104">
          <cell r="J8104">
            <v>22389776</v>
          </cell>
          <cell r="O8104">
            <v>22389776</v>
          </cell>
          <cell r="P8104">
            <v>22389776</v>
          </cell>
          <cell r="Q8104">
            <v>22389776</v>
          </cell>
        </row>
        <row r="8105">
          <cell r="J8105">
            <v>22389776</v>
          </cell>
          <cell r="O8105">
            <v>22389776</v>
          </cell>
          <cell r="P8105">
            <v>22389776</v>
          </cell>
          <cell r="Q8105">
            <v>22389776</v>
          </cell>
        </row>
        <row r="8106">
          <cell r="J8106">
            <v>22389776</v>
          </cell>
          <cell r="O8106">
            <v>22389776</v>
          </cell>
          <cell r="P8106">
            <v>22389776</v>
          </cell>
          <cell r="Q8106">
            <v>22389776</v>
          </cell>
        </row>
        <row r="8107">
          <cell r="J8107">
            <v>22389776</v>
          </cell>
          <cell r="O8107">
            <v>22389776</v>
          </cell>
          <cell r="P8107">
            <v>22389776</v>
          </cell>
          <cell r="Q8107">
            <v>22389776</v>
          </cell>
        </row>
        <row r="8108">
          <cell r="J8108">
            <v>22389776</v>
          </cell>
          <cell r="O8108">
            <v>22389776</v>
          </cell>
          <cell r="P8108">
            <v>22389776</v>
          </cell>
          <cell r="Q8108">
            <v>22389776</v>
          </cell>
        </row>
        <row r="8109">
          <cell r="J8109">
            <v>22389776</v>
          </cell>
          <cell r="O8109">
            <v>22389776</v>
          </cell>
          <cell r="P8109">
            <v>22389776</v>
          </cell>
          <cell r="Q8109">
            <v>22389776</v>
          </cell>
        </row>
        <row r="8110">
          <cell r="J8110">
            <v>22389776</v>
          </cell>
          <cell r="O8110">
            <v>22389776</v>
          </cell>
          <cell r="P8110">
            <v>22389776</v>
          </cell>
          <cell r="Q8110">
            <v>22389776</v>
          </cell>
        </row>
        <row r="8111">
          <cell r="J8111">
            <v>22389776</v>
          </cell>
          <cell r="O8111">
            <v>22389776</v>
          </cell>
          <cell r="P8111">
            <v>22389776</v>
          </cell>
          <cell r="Q8111">
            <v>22389776</v>
          </cell>
        </row>
        <row r="8112">
          <cell r="J8112">
            <v>22389776</v>
          </cell>
          <cell r="O8112">
            <v>22389776</v>
          </cell>
          <cell r="P8112">
            <v>22389776</v>
          </cell>
          <cell r="Q8112">
            <v>22389776</v>
          </cell>
        </row>
        <row r="8113">
          <cell r="J8113">
            <v>22389776</v>
          </cell>
          <cell r="O8113">
            <v>22389776</v>
          </cell>
          <cell r="P8113">
            <v>22389776</v>
          </cell>
          <cell r="Q8113">
            <v>22389776</v>
          </cell>
        </row>
        <row r="8114">
          <cell r="J8114">
            <v>22389776</v>
          </cell>
          <cell r="O8114">
            <v>22389776</v>
          </cell>
          <cell r="P8114">
            <v>22389776</v>
          </cell>
          <cell r="Q8114">
            <v>22389776</v>
          </cell>
        </row>
        <row r="8115">
          <cell r="J8115">
            <v>22389776</v>
          </cell>
          <cell r="O8115">
            <v>22389776</v>
          </cell>
          <cell r="P8115">
            <v>22389776</v>
          </cell>
          <cell r="Q8115">
            <v>22389776</v>
          </cell>
        </row>
        <row r="8116">
          <cell r="J8116">
            <v>22389776</v>
          </cell>
          <cell r="O8116">
            <v>22389776</v>
          </cell>
          <cell r="P8116">
            <v>22389776</v>
          </cell>
          <cell r="Q8116">
            <v>22389776</v>
          </cell>
        </row>
        <row r="8117">
          <cell r="J8117">
            <v>22389776</v>
          </cell>
          <cell r="O8117">
            <v>22389776</v>
          </cell>
          <cell r="P8117">
            <v>22389776</v>
          </cell>
          <cell r="Q8117">
            <v>22389776</v>
          </cell>
        </row>
        <row r="8118">
          <cell r="J8118">
            <v>22389776</v>
          </cell>
          <cell r="O8118">
            <v>22389776</v>
          </cell>
          <cell r="P8118">
            <v>22389776</v>
          </cell>
          <cell r="Q8118">
            <v>22389776</v>
          </cell>
        </row>
        <row r="8119">
          <cell r="J8119">
            <v>22389776</v>
          </cell>
          <cell r="O8119">
            <v>22389776</v>
          </cell>
          <cell r="P8119">
            <v>22389776</v>
          </cell>
          <cell r="Q8119">
            <v>22389776</v>
          </cell>
        </row>
        <row r="8120">
          <cell r="J8120">
            <v>22389776</v>
          </cell>
          <cell r="O8120">
            <v>22389776</v>
          </cell>
          <cell r="P8120">
            <v>22389776</v>
          </cell>
          <cell r="Q8120">
            <v>22389776</v>
          </cell>
        </row>
        <row r="8121">
          <cell r="J8121">
            <v>22389776</v>
          </cell>
          <cell r="O8121">
            <v>22389776</v>
          </cell>
          <cell r="P8121">
            <v>22389776</v>
          </cell>
          <cell r="Q8121">
            <v>22389776</v>
          </cell>
        </row>
        <row r="8122">
          <cell r="J8122">
            <v>22389776</v>
          </cell>
          <cell r="O8122">
            <v>22389776</v>
          </cell>
          <cell r="P8122">
            <v>22389776</v>
          </cell>
          <cell r="Q8122">
            <v>22389776</v>
          </cell>
        </row>
        <row r="8123">
          <cell r="J8123">
            <v>22389776</v>
          </cell>
          <cell r="O8123">
            <v>22389776</v>
          </cell>
          <cell r="P8123">
            <v>22389776</v>
          </cell>
          <cell r="Q8123">
            <v>22389776</v>
          </cell>
        </row>
        <row r="8124">
          <cell r="J8124">
            <v>22389776</v>
          </cell>
          <cell r="O8124">
            <v>22389776</v>
          </cell>
          <cell r="P8124">
            <v>22389776</v>
          </cell>
          <cell r="Q8124">
            <v>22389776</v>
          </cell>
        </row>
        <row r="8125">
          <cell r="J8125">
            <v>22389776</v>
          </cell>
          <cell r="O8125">
            <v>22389776</v>
          </cell>
          <cell r="P8125">
            <v>22389776</v>
          </cell>
          <cell r="Q8125">
            <v>22389776</v>
          </cell>
        </row>
        <row r="8126">
          <cell r="J8126">
            <v>22389776</v>
          </cell>
          <cell r="O8126">
            <v>22389776</v>
          </cell>
          <cell r="P8126">
            <v>22389776</v>
          </cell>
          <cell r="Q8126">
            <v>22389776</v>
          </cell>
        </row>
        <row r="8127">
          <cell r="J8127">
            <v>22389776</v>
          </cell>
          <cell r="O8127">
            <v>22389776</v>
          </cell>
          <cell r="P8127">
            <v>22389776</v>
          </cell>
          <cell r="Q8127">
            <v>22389776</v>
          </cell>
        </row>
        <row r="8128">
          <cell r="J8128">
            <v>22389776</v>
          </cell>
          <cell r="O8128">
            <v>22389776</v>
          </cell>
          <cell r="P8128">
            <v>22389776</v>
          </cell>
          <cell r="Q8128">
            <v>22389776</v>
          </cell>
        </row>
        <row r="8129">
          <cell r="J8129">
            <v>22389776</v>
          </cell>
          <cell r="O8129">
            <v>22389776</v>
          </cell>
          <cell r="P8129">
            <v>22389776</v>
          </cell>
          <cell r="Q8129">
            <v>22389776</v>
          </cell>
        </row>
        <row r="8130">
          <cell r="J8130">
            <v>22389776</v>
          </cell>
          <cell r="O8130">
            <v>22389776</v>
          </cell>
          <cell r="P8130">
            <v>22389776</v>
          </cell>
          <cell r="Q8130">
            <v>22389776</v>
          </cell>
        </row>
        <row r="8131">
          <cell r="J8131">
            <v>22389776</v>
          </cell>
          <cell r="O8131">
            <v>22389776</v>
          </cell>
          <cell r="P8131">
            <v>22389776</v>
          </cell>
          <cell r="Q8131">
            <v>22389776</v>
          </cell>
        </row>
        <row r="8132">
          <cell r="J8132">
            <v>22389776</v>
          </cell>
          <cell r="O8132">
            <v>22389776</v>
          </cell>
          <cell r="P8132">
            <v>22389776</v>
          </cell>
          <cell r="Q8132">
            <v>22389776</v>
          </cell>
        </row>
        <row r="8133">
          <cell r="J8133">
            <v>22389776</v>
          </cell>
          <cell r="O8133">
            <v>22389776</v>
          </cell>
          <cell r="P8133">
            <v>22389776</v>
          </cell>
          <cell r="Q8133">
            <v>22389776</v>
          </cell>
        </row>
        <row r="8134">
          <cell r="J8134">
            <v>22389776</v>
          </cell>
          <cell r="O8134">
            <v>22389776</v>
          </cell>
          <cell r="P8134">
            <v>22389776</v>
          </cell>
          <cell r="Q8134">
            <v>22389776</v>
          </cell>
        </row>
        <row r="8135">
          <cell r="J8135">
            <v>22389776</v>
          </cell>
          <cell r="O8135">
            <v>22389776</v>
          </cell>
          <cell r="P8135">
            <v>22389776</v>
          </cell>
          <cell r="Q8135">
            <v>22389776</v>
          </cell>
        </row>
        <row r="8136">
          <cell r="J8136">
            <v>22389776</v>
          </cell>
          <cell r="O8136">
            <v>22389776</v>
          </cell>
          <cell r="P8136">
            <v>22389776</v>
          </cell>
          <cell r="Q8136">
            <v>22389776</v>
          </cell>
        </row>
        <row r="8137">
          <cell r="J8137">
            <v>22389776</v>
          </cell>
          <cell r="O8137">
            <v>22389776</v>
          </cell>
          <cell r="P8137">
            <v>22389776</v>
          </cell>
          <cell r="Q8137">
            <v>22389776</v>
          </cell>
        </row>
        <row r="8138">
          <cell r="J8138">
            <v>22389776</v>
          </cell>
          <cell r="O8138">
            <v>22389776</v>
          </cell>
          <cell r="P8138">
            <v>22389776</v>
          </cell>
          <cell r="Q8138">
            <v>22389776</v>
          </cell>
        </row>
        <row r="8139">
          <cell r="J8139">
            <v>22389776</v>
          </cell>
          <cell r="O8139">
            <v>22389776</v>
          </cell>
          <cell r="P8139">
            <v>22389776</v>
          </cell>
          <cell r="Q8139">
            <v>22389776</v>
          </cell>
        </row>
        <row r="8140">
          <cell r="J8140">
            <v>22389776</v>
          </cell>
          <cell r="O8140">
            <v>22389776</v>
          </cell>
          <cell r="P8140">
            <v>22389776</v>
          </cell>
          <cell r="Q8140">
            <v>22389776</v>
          </cell>
        </row>
        <row r="8141">
          <cell r="J8141">
            <v>22389776</v>
          </cell>
          <cell r="O8141">
            <v>22389776</v>
          </cell>
          <cell r="P8141">
            <v>22389776</v>
          </cell>
          <cell r="Q8141">
            <v>22389776</v>
          </cell>
        </row>
        <row r="8142">
          <cell r="J8142">
            <v>22389776</v>
          </cell>
          <cell r="O8142">
            <v>22389776</v>
          </cell>
          <cell r="P8142">
            <v>22389776</v>
          </cell>
          <cell r="Q8142">
            <v>22389776</v>
          </cell>
        </row>
        <row r="8143">
          <cell r="J8143">
            <v>22389776</v>
          </cell>
          <cell r="O8143">
            <v>22389776</v>
          </cell>
          <cell r="P8143">
            <v>22389776</v>
          </cell>
          <cell r="Q8143">
            <v>22389776</v>
          </cell>
        </row>
        <row r="8144">
          <cell r="J8144">
            <v>22389776</v>
          </cell>
          <cell r="O8144">
            <v>22389776</v>
          </cell>
          <cell r="P8144">
            <v>22389776</v>
          </cell>
          <cell r="Q8144">
            <v>22389776</v>
          </cell>
        </row>
        <row r="8145">
          <cell r="J8145">
            <v>22389776</v>
          </cell>
          <cell r="O8145">
            <v>22389776</v>
          </cell>
          <cell r="P8145">
            <v>22389776</v>
          </cell>
          <cell r="Q8145">
            <v>22389776</v>
          </cell>
        </row>
        <row r="8146">
          <cell r="J8146">
            <v>22389776</v>
          </cell>
          <cell r="O8146">
            <v>22389776</v>
          </cell>
          <cell r="P8146">
            <v>22389776</v>
          </cell>
          <cell r="Q8146">
            <v>22389776</v>
          </cell>
        </row>
        <row r="8147">
          <cell r="J8147">
            <v>22389776</v>
          </cell>
          <cell r="O8147">
            <v>22389776</v>
          </cell>
          <cell r="P8147">
            <v>22389776</v>
          </cell>
          <cell r="Q8147">
            <v>22389776</v>
          </cell>
        </row>
        <row r="8148">
          <cell r="J8148">
            <v>22389776</v>
          </cell>
          <cell r="O8148">
            <v>22389776</v>
          </cell>
          <cell r="P8148">
            <v>22389776</v>
          </cell>
          <cell r="Q8148">
            <v>22389776</v>
          </cell>
        </row>
        <row r="8149">
          <cell r="J8149">
            <v>22389776</v>
          </cell>
          <cell r="O8149">
            <v>22389776</v>
          </cell>
          <cell r="P8149">
            <v>22389776</v>
          </cell>
          <cell r="Q8149">
            <v>22389776</v>
          </cell>
        </row>
        <row r="8150">
          <cell r="J8150">
            <v>22389776</v>
          </cell>
          <cell r="O8150">
            <v>22389776</v>
          </cell>
          <cell r="P8150">
            <v>22389776</v>
          </cell>
          <cell r="Q8150">
            <v>22389776</v>
          </cell>
        </row>
        <row r="8151">
          <cell r="J8151">
            <v>22389776</v>
          </cell>
          <cell r="O8151">
            <v>22389776</v>
          </cell>
          <cell r="P8151">
            <v>22389776</v>
          </cell>
          <cell r="Q8151">
            <v>22389776</v>
          </cell>
        </row>
        <row r="8152">
          <cell r="J8152">
            <v>22389776</v>
          </cell>
          <cell r="O8152">
            <v>22389776</v>
          </cell>
          <cell r="P8152">
            <v>22389776</v>
          </cell>
          <cell r="Q8152">
            <v>22389776</v>
          </cell>
        </row>
        <row r="8153">
          <cell r="J8153">
            <v>22389776</v>
          </cell>
          <cell r="O8153">
            <v>22389776</v>
          </cell>
          <cell r="P8153">
            <v>22389776</v>
          </cell>
          <cell r="Q8153">
            <v>22389776</v>
          </cell>
        </row>
        <row r="8154">
          <cell r="J8154">
            <v>22389776</v>
          </cell>
          <cell r="O8154">
            <v>22389776</v>
          </cell>
          <cell r="P8154">
            <v>22389776</v>
          </cell>
          <cell r="Q8154">
            <v>22389776</v>
          </cell>
        </row>
        <row r="8155">
          <cell r="J8155">
            <v>22389776</v>
          </cell>
          <cell r="O8155">
            <v>22389776</v>
          </cell>
          <cell r="P8155">
            <v>22389776</v>
          </cell>
          <cell r="Q8155">
            <v>22389776</v>
          </cell>
        </row>
        <row r="8156">
          <cell r="J8156">
            <v>22389776</v>
          </cell>
          <cell r="O8156">
            <v>22389776</v>
          </cell>
          <cell r="P8156">
            <v>22389776</v>
          </cell>
          <cell r="Q8156">
            <v>22389776</v>
          </cell>
        </row>
        <row r="8157">
          <cell r="J8157">
            <v>22389776</v>
          </cell>
          <cell r="O8157">
            <v>22389776</v>
          </cell>
          <cell r="P8157">
            <v>22389776</v>
          </cell>
          <cell r="Q8157">
            <v>22389776</v>
          </cell>
        </row>
        <row r="8158">
          <cell r="J8158">
            <v>22389776</v>
          </cell>
          <cell r="O8158">
            <v>22389776</v>
          </cell>
          <cell r="P8158">
            <v>22389776</v>
          </cell>
          <cell r="Q8158">
            <v>22389776</v>
          </cell>
        </row>
        <row r="8159">
          <cell r="J8159">
            <v>22389776</v>
          </cell>
          <cell r="O8159">
            <v>22389776</v>
          </cell>
          <cell r="P8159">
            <v>22389776</v>
          </cell>
          <cell r="Q8159">
            <v>22389776</v>
          </cell>
        </row>
        <row r="8160">
          <cell r="J8160">
            <v>22389776</v>
          </cell>
          <cell r="O8160">
            <v>22389776</v>
          </cell>
          <cell r="P8160">
            <v>22389776</v>
          </cell>
          <cell r="Q8160">
            <v>22389776</v>
          </cell>
        </row>
        <row r="8161">
          <cell r="J8161">
            <v>22389776</v>
          </cell>
          <cell r="O8161">
            <v>22389776</v>
          </cell>
          <cell r="P8161">
            <v>22389776</v>
          </cell>
          <cell r="Q8161">
            <v>22389776</v>
          </cell>
        </row>
        <row r="8162">
          <cell r="J8162">
            <v>22389776</v>
          </cell>
          <cell r="O8162">
            <v>22389776</v>
          </cell>
          <cell r="P8162">
            <v>22389776</v>
          </cell>
          <cell r="Q8162">
            <v>22389776</v>
          </cell>
        </row>
        <row r="8163">
          <cell r="J8163">
            <v>22389776</v>
          </cell>
          <cell r="O8163">
            <v>22389776</v>
          </cell>
          <cell r="P8163">
            <v>22389776</v>
          </cell>
          <cell r="Q8163">
            <v>22389776</v>
          </cell>
        </row>
        <row r="8164">
          <cell r="J8164">
            <v>22389776</v>
          </cell>
          <cell r="O8164">
            <v>22389776</v>
          </cell>
          <cell r="P8164">
            <v>22389776</v>
          </cell>
          <cell r="Q8164">
            <v>22389776</v>
          </cell>
        </row>
        <row r="8165">
          <cell r="J8165">
            <v>22389776</v>
          </cell>
          <cell r="O8165">
            <v>22389776</v>
          </cell>
          <cell r="P8165">
            <v>22389776</v>
          </cell>
          <cell r="Q8165">
            <v>22389776</v>
          </cell>
        </row>
        <row r="8166">
          <cell r="J8166">
            <v>22389776</v>
          </cell>
          <cell r="O8166">
            <v>22389776</v>
          </cell>
          <cell r="P8166">
            <v>22389776</v>
          </cell>
          <cell r="Q8166">
            <v>22389776</v>
          </cell>
        </row>
        <row r="8167">
          <cell r="J8167">
            <v>22389776</v>
          </cell>
          <cell r="O8167">
            <v>22389776</v>
          </cell>
          <cell r="P8167">
            <v>22389776</v>
          </cell>
          <cell r="Q8167">
            <v>22389776</v>
          </cell>
        </row>
        <row r="8168">
          <cell r="J8168">
            <v>22389776</v>
          </cell>
          <cell r="O8168">
            <v>22389776</v>
          </cell>
          <cell r="P8168">
            <v>22389776</v>
          </cell>
          <cell r="Q8168">
            <v>22389776</v>
          </cell>
        </row>
        <row r="8169">
          <cell r="J8169">
            <v>22389776</v>
          </cell>
          <cell r="O8169">
            <v>22389776</v>
          </cell>
          <cell r="P8169">
            <v>22389776</v>
          </cell>
          <cell r="Q8169">
            <v>22389776</v>
          </cell>
        </row>
        <row r="8170">
          <cell r="J8170">
            <v>22389776</v>
          </cell>
          <cell r="O8170">
            <v>22389776</v>
          </cell>
          <cell r="P8170">
            <v>22389776</v>
          </cell>
          <cell r="Q8170">
            <v>22389776</v>
          </cell>
        </row>
        <row r="8171">
          <cell r="J8171">
            <v>22389776</v>
          </cell>
          <cell r="O8171">
            <v>22389776</v>
          </cell>
          <cell r="P8171">
            <v>22389776</v>
          </cell>
          <cell r="Q8171">
            <v>22389776</v>
          </cell>
        </row>
        <row r="8172">
          <cell r="J8172">
            <v>22389776</v>
          </cell>
          <cell r="O8172">
            <v>22389776</v>
          </cell>
          <cell r="P8172">
            <v>22389776</v>
          </cell>
          <cell r="Q8172">
            <v>22389776</v>
          </cell>
        </row>
        <row r="8173">
          <cell r="J8173">
            <v>22389776</v>
          </cell>
          <cell r="O8173">
            <v>22389776</v>
          </cell>
          <cell r="P8173">
            <v>22389776</v>
          </cell>
          <cell r="Q8173">
            <v>22389776</v>
          </cell>
        </row>
        <row r="8174">
          <cell r="J8174">
            <v>22389776</v>
          </cell>
          <cell r="O8174">
            <v>22389776</v>
          </cell>
          <cell r="P8174">
            <v>22389776</v>
          </cell>
          <cell r="Q8174">
            <v>22389776</v>
          </cell>
        </row>
        <row r="8175">
          <cell r="J8175">
            <v>22389776</v>
          </cell>
          <cell r="O8175">
            <v>22389776</v>
          </cell>
          <cell r="P8175">
            <v>22389776</v>
          </cell>
          <cell r="Q8175">
            <v>22389776</v>
          </cell>
        </row>
        <row r="8176">
          <cell r="J8176">
            <v>22389776</v>
          </cell>
          <cell r="O8176">
            <v>22389776</v>
          </cell>
          <cell r="P8176">
            <v>22389776</v>
          </cell>
          <cell r="Q8176">
            <v>22389776</v>
          </cell>
        </row>
        <row r="8177">
          <cell r="J8177">
            <v>22389776</v>
          </cell>
          <cell r="O8177">
            <v>22389776</v>
          </cell>
          <cell r="P8177">
            <v>22389776</v>
          </cell>
          <cell r="Q8177">
            <v>22389776</v>
          </cell>
        </row>
        <row r="8178">
          <cell r="J8178">
            <v>22389776</v>
          </cell>
          <cell r="O8178">
            <v>22389776</v>
          </cell>
          <cell r="P8178">
            <v>22389776</v>
          </cell>
          <cell r="Q8178">
            <v>22389776</v>
          </cell>
        </row>
        <row r="8179">
          <cell r="J8179">
            <v>22389776</v>
          </cell>
          <cell r="O8179">
            <v>22389776</v>
          </cell>
          <cell r="P8179">
            <v>22389776</v>
          </cell>
          <cell r="Q8179">
            <v>22389776</v>
          </cell>
        </row>
        <row r="8180">
          <cell r="J8180">
            <v>22389776</v>
          </cell>
          <cell r="O8180">
            <v>22389776</v>
          </cell>
          <cell r="P8180">
            <v>22389776</v>
          </cell>
          <cell r="Q8180">
            <v>22389776</v>
          </cell>
        </row>
        <row r="8181">
          <cell r="J8181">
            <v>22389776</v>
          </cell>
          <cell r="O8181">
            <v>22389776</v>
          </cell>
          <cell r="P8181">
            <v>22389776</v>
          </cell>
          <cell r="Q8181">
            <v>22389776</v>
          </cell>
        </row>
        <row r="8182">
          <cell r="J8182">
            <v>22389776</v>
          </cell>
          <cell r="O8182">
            <v>22389776</v>
          </cell>
          <cell r="P8182">
            <v>22389776</v>
          </cell>
          <cell r="Q8182">
            <v>22389776</v>
          </cell>
        </row>
        <row r="8183">
          <cell r="J8183">
            <v>22389776</v>
          </cell>
          <cell r="O8183">
            <v>22389776</v>
          </cell>
          <cell r="P8183">
            <v>22389776</v>
          </cell>
          <cell r="Q8183">
            <v>22389776</v>
          </cell>
        </row>
        <row r="8184">
          <cell r="J8184">
            <v>22389776</v>
          </cell>
          <cell r="O8184">
            <v>22389776</v>
          </cell>
          <cell r="P8184">
            <v>22389776</v>
          </cell>
          <cell r="Q8184">
            <v>22389776</v>
          </cell>
        </row>
        <row r="8185">
          <cell r="J8185">
            <v>22389776</v>
          </cell>
          <cell r="O8185">
            <v>22389776</v>
          </cell>
          <cell r="P8185">
            <v>22389776</v>
          </cell>
          <cell r="Q8185">
            <v>22389776</v>
          </cell>
        </row>
        <row r="8186">
          <cell r="J8186">
            <v>22389776</v>
          </cell>
          <cell r="O8186">
            <v>22389776</v>
          </cell>
          <cell r="P8186">
            <v>22389776</v>
          </cell>
          <cell r="Q8186">
            <v>22389776</v>
          </cell>
        </row>
        <row r="8187">
          <cell r="J8187">
            <v>22389776</v>
          </cell>
          <cell r="O8187">
            <v>22389776</v>
          </cell>
          <cell r="P8187">
            <v>22389776</v>
          </cell>
          <cell r="Q8187">
            <v>22389776</v>
          </cell>
        </row>
        <row r="8188">
          <cell r="J8188">
            <v>22389776</v>
          </cell>
          <cell r="O8188">
            <v>22389776</v>
          </cell>
          <cell r="P8188">
            <v>22389776</v>
          </cell>
          <cell r="Q8188">
            <v>22389776</v>
          </cell>
        </row>
        <row r="8189">
          <cell r="J8189">
            <v>22389776</v>
          </cell>
          <cell r="O8189">
            <v>22389776</v>
          </cell>
          <cell r="P8189">
            <v>22389776</v>
          </cell>
          <cell r="Q8189">
            <v>22389776</v>
          </cell>
        </row>
        <row r="8190">
          <cell r="J8190">
            <v>22389776</v>
          </cell>
          <cell r="O8190">
            <v>22389776</v>
          </cell>
          <cell r="P8190">
            <v>22389776</v>
          </cell>
          <cell r="Q8190">
            <v>22389776</v>
          </cell>
        </row>
        <row r="8191">
          <cell r="J8191">
            <v>22389776</v>
          </cell>
          <cell r="O8191">
            <v>22389776</v>
          </cell>
          <cell r="P8191">
            <v>22389776</v>
          </cell>
          <cell r="Q8191">
            <v>22389776</v>
          </cell>
        </row>
        <row r="8192">
          <cell r="J8192">
            <v>22389776</v>
          </cell>
          <cell r="O8192">
            <v>22389776</v>
          </cell>
          <cell r="P8192">
            <v>22389776</v>
          </cell>
          <cell r="Q8192">
            <v>22389776</v>
          </cell>
        </row>
        <row r="8193">
          <cell r="J8193">
            <v>22389776</v>
          </cell>
          <cell r="O8193">
            <v>22389776</v>
          </cell>
          <cell r="P8193">
            <v>22389776</v>
          </cell>
          <cell r="Q8193">
            <v>22389776</v>
          </cell>
        </row>
        <row r="8194">
          <cell r="J8194">
            <v>22389776</v>
          </cell>
          <cell r="O8194">
            <v>22389776</v>
          </cell>
          <cell r="P8194">
            <v>22389776</v>
          </cell>
          <cell r="Q8194">
            <v>22389776</v>
          </cell>
        </row>
        <row r="8195">
          <cell r="J8195">
            <v>22389776</v>
          </cell>
          <cell r="O8195">
            <v>22389776</v>
          </cell>
          <cell r="P8195">
            <v>22389776</v>
          </cell>
          <cell r="Q8195">
            <v>22389776</v>
          </cell>
        </row>
        <row r="8196">
          <cell r="J8196">
            <v>22389776</v>
          </cell>
          <cell r="O8196">
            <v>22389776</v>
          </cell>
          <cell r="P8196">
            <v>22389776</v>
          </cell>
          <cell r="Q8196">
            <v>22389776</v>
          </cell>
        </row>
        <row r="8197">
          <cell r="J8197">
            <v>22389776</v>
          </cell>
          <cell r="O8197">
            <v>22389776</v>
          </cell>
          <cell r="P8197">
            <v>22389776</v>
          </cell>
          <cell r="Q8197">
            <v>22389776</v>
          </cell>
        </row>
        <row r="8198">
          <cell r="J8198">
            <v>22389776</v>
          </cell>
          <cell r="O8198">
            <v>22389776</v>
          </cell>
          <cell r="P8198">
            <v>22389776</v>
          </cell>
          <cell r="Q8198">
            <v>22389776</v>
          </cell>
        </row>
        <row r="8199">
          <cell r="J8199">
            <v>22389776</v>
          </cell>
          <cell r="O8199">
            <v>22389776</v>
          </cell>
          <cell r="P8199">
            <v>22389776</v>
          </cell>
          <cell r="Q8199">
            <v>22389776</v>
          </cell>
        </row>
        <row r="8200">
          <cell r="J8200">
            <v>22389776</v>
          </cell>
          <cell r="O8200">
            <v>22389776</v>
          </cell>
          <cell r="P8200">
            <v>22389776</v>
          </cell>
          <cell r="Q8200">
            <v>22389776</v>
          </cell>
        </row>
        <row r="8201">
          <cell r="J8201">
            <v>22389776</v>
          </cell>
          <cell r="O8201">
            <v>22389776</v>
          </cell>
          <cell r="P8201">
            <v>22389776</v>
          </cell>
          <cell r="Q8201">
            <v>22389776</v>
          </cell>
        </row>
        <row r="8202">
          <cell r="J8202">
            <v>22389776</v>
          </cell>
          <cell r="O8202">
            <v>22389776</v>
          </cell>
          <cell r="P8202">
            <v>22389776</v>
          </cell>
          <cell r="Q8202">
            <v>22389776</v>
          </cell>
        </row>
        <row r="8203">
          <cell r="J8203">
            <v>22389776</v>
          </cell>
          <cell r="O8203">
            <v>22389776</v>
          </cell>
          <cell r="P8203">
            <v>22389776</v>
          </cell>
          <cell r="Q8203">
            <v>22389776</v>
          </cell>
        </row>
        <row r="8204">
          <cell r="J8204">
            <v>22389776</v>
          </cell>
          <cell r="O8204">
            <v>22389776</v>
          </cell>
          <cell r="P8204">
            <v>22389776</v>
          </cell>
          <cell r="Q8204">
            <v>22389776</v>
          </cell>
        </row>
        <row r="8205">
          <cell r="J8205">
            <v>22389776</v>
          </cell>
          <cell r="O8205">
            <v>22389776</v>
          </cell>
          <cell r="P8205">
            <v>22389776</v>
          </cell>
          <cell r="Q8205">
            <v>22389776</v>
          </cell>
        </row>
        <row r="8206">
          <cell r="J8206">
            <v>22389776</v>
          </cell>
          <cell r="O8206">
            <v>22389776</v>
          </cell>
          <cell r="P8206">
            <v>22389776</v>
          </cell>
          <cell r="Q8206">
            <v>22389776</v>
          </cell>
        </row>
        <row r="8207">
          <cell r="J8207">
            <v>22389776</v>
          </cell>
          <cell r="O8207">
            <v>22389776</v>
          </cell>
          <cell r="P8207">
            <v>22389776</v>
          </cell>
          <cell r="Q8207">
            <v>22389776</v>
          </cell>
        </row>
        <row r="8208">
          <cell r="J8208">
            <v>22389776</v>
          </cell>
          <cell r="O8208">
            <v>22389776</v>
          </cell>
          <cell r="P8208">
            <v>22389776</v>
          </cell>
          <cell r="Q8208">
            <v>22389776</v>
          </cell>
        </row>
        <row r="8209">
          <cell r="J8209">
            <v>22389776</v>
          </cell>
          <cell r="O8209">
            <v>22389776</v>
          </cell>
          <cell r="P8209">
            <v>22389776</v>
          </cell>
          <cell r="Q8209">
            <v>22389776</v>
          </cell>
        </row>
        <row r="8210">
          <cell r="J8210">
            <v>22389776</v>
          </cell>
          <cell r="O8210">
            <v>22389776</v>
          </cell>
          <cell r="P8210">
            <v>22389776</v>
          </cell>
          <cell r="Q8210">
            <v>22389776</v>
          </cell>
        </row>
        <row r="8211">
          <cell r="J8211">
            <v>22389776</v>
          </cell>
          <cell r="O8211">
            <v>22389776</v>
          </cell>
          <cell r="P8211">
            <v>22389776</v>
          </cell>
          <cell r="Q8211">
            <v>22389776</v>
          </cell>
        </row>
        <row r="8212">
          <cell r="J8212">
            <v>22389776</v>
          </cell>
          <cell r="O8212">
            <v>22389776</v>
          </cell>
          <cell r="P8212">
            <v>22389776</v>
          </cell>
          <cell r="Q8212">
            <v>22389776</v>
          </cell>
        </row>
        <row r="8213">
          <cell r="J8213">
            <v>22389776</v>
          </cell>
          <cell r="O8213">
            <v>22389776</v>
          </cell>
          <cell r="P8213">
            <v>22389776</v>
          </cell>
          <cell r="Q8213">
            <v>22389776</v>
          </cell>
        </row>
        <row r="8214">
          <cell r="J8214">
            <v>22389776</v>
          </cell>
          <cell r="O8214">
            <v>22389776</v>
          </cell>
          <cell r="P8214">
            <v>22389776</v>
          </cell>
          <cell r="Q8214">
            <v>22389776</v>
          </cell>
        </row>
        <row r="8215">
          <cell r="J8215">
            <v>22389776</v>
          </cell>
          <cell r="O8215">
            <v>22389776</v>
          </cell>
          <cell r="P8215">
            <v>22389776</v>
          </cell>
          <cell r="Q8215">
            <v>22389776</v>
          </cell>
        </row>
        <row r="8216">
          <cell r="J8216">
            <v>22389776</v>
          </cell>
          <cell r="O8216">
            <v>22389776</v>
          </cell>
          <cell r="P8216">
            <v>22389776</v>
          </cell>
          <cell r="Q8216">
            <v>22389776</v>
          </cell>
        </row>
        <row r="8217">
          <cell r="J8217">
            <v>22389776</v>
          </cell>
          <cell r="O8217">
            <v>22389776</v>
          </cell>
          <cell r="P8217">
            <v>22389776</v>
          </cell>
          <cell r="Q8217">
            <v>22389776</v>
          </cell>
        </row>
        <row r="8218">
          <cell r="J8218">
            <v>22389776</v>
          </cell>
          <cell r="O8218">
            <v>22389776</v>
          </cell>
          <cell r="P8218">
            <v>22389776</v>
          </cell>
          <cell r="Q8218">
            <v>22389776</v>
          </cell>
        </row>
        <row r="8219">
          <cell r="J8219">
            <v>22389776</v>
          </cell>
          <cell r="O8219">
            <v>22389776</v>
          </cell>
          <cell r="P8219">
            <v>22389776</v>
          </cell>
          <cell r="Q8219">
            <v>22389776</v>
          </cell>
        </row>
        <row r="8220">
          <cell r="J8220">
            <v>22389776</v>
          </cell>
          <cell r="O8220">
            <v>22389776</v>
          </cell>
          <cell r="P8220">
            <v>22389776</v>
          </cell>
          <cell r="Q8220">
            <v>22389776</v>
          </cell>
        </row>
        <row r="8221">
          <cell r="J8221">
            <v>22389776</v>
          </cell>
          <cell r="O8221">
            <v>22389776</v>
          </cell>
          <cell r="P8221">
            <v>22389776</v>
          </cell>
          <cell r="Q8221">
            <v>22389776</v>
          </cell>
        </row>
        <row r="8222">
          <cell r="J8222">
            <v>22389776</v>
          </cell>
          <cell r="O8222">
            <v>22389776</v>
          </cell>
          <cell r="P8222">
            <v>22389776</v>
          </cell>
          <cell r="Q8222">
            <v>22389776</v>
          </cell>
        </row>
        <row r="8223">
          <cell r="J8223">
            <v>22389776</v>
          </cell>
          <cell r="O8223">
            <v>22389776</v>
          </cell>
          <cell r="P8223">
            <v>22389776</v>
          </cell>
          <cell r="Q8223">
            <v>22389776</v>
          </cell>
        </row>
        <row r="8224">
          <cell r="J8224">
            <v>22389776</v>
          </cell>
          <cell r="O8224">
            <v>22389776</v>
          </cell>
          <cell r="P8224">
            <v>22389776</v>
          </cell>
          <cell r="Q8224">
            <v>22389776</v>
          </cell>
        </row>
        <row r="8225">
          <cell r="J8225">
            <v>22389776</v>
          </cell>
          <cell r="O8225">
            <v>22389776</v>
          </cell>
          <cell r="P8225">
            <v>22389776</v>
          </cell>
          <cell r="Q8225">
            <v>22389776</v>
          </cell>
        </row>
        <row r="8226">
          <cell r="J8226">
            <v>22389776</v>
          </cell>
          <cell r="O8226">
            <v>22389776</v>
          </cell>
          <cell r="P8226">
            <v>22389776</v>
          </cell>
          <cell r="Q8226">
            <v>22389776</v>
          </cell>
        </row>
        <row r="8227">
          <cell r="J8227">
            <v>22389776</v>
          </cell>
          <cell r="O8227">
            <v>22389776</v>
          </cell>
          <cell r="P8227">
            <v>22389776</v>
          </cell>
          <cell r="Q8227">
            <v>22389776</v>
          </cell>
        </row>
        <row r="8228">
          <cell r="J8228">
            <v>22389776</v>
          </cell>
          <cell r="O8228">
            <v>22389776</v>
          </cell>
          <cell r="P8228">
            <v>22389776</v>
          </cell>
          <cell r="Q8228">
            <v>22389776</v>
          </cell>
        </row>
        <row r="8229">
          <cell r="J8229">
            <v>22389776</v>
          </cell>
          <cell r="O8229">
            <v>22389776</v>
          </cell>
          <cell r="P8229">
            <v>22389776</v>
          </cell>
          <cell r="Q8229">
            <v>22389776</v>
          </cell>
        </row>
        <row r="8230">
          <cell r="J8230">
            <v>22389776</v>
          </cell>
          <cell r="O8230">
            <v>22389776</v>
          </cell>
          <cell r="P8230">
            <v>22389776</v>
          </cell>
          <cell r="Q8230">
            <v>22389776</v>
          </cell>
        </row>
        <row r="8231">
          <cell r="J8231">
            <v>22389776</v>
          </cell>
          <cell r="O8231">
            <v>22389776</v>
          </cell>
          <cell r="P8231">
            <v>22389776</v>
          </cell>
          <cell r="Q8231">
            <v>22389776</v>
          </cell>
        </row>
        <row r="8232">
          <cell r="J8232">
            <v>22389776</v>
          </cell>
          <cell r="O8232">
            <v>22389776</v>
          </cell>
          <cell r="P8232">
            <v>22389776</v>
          </cell>
          <cell r="Q8232">
            <v>22389776</v>
          </cell>
        </row>
        <row r="8233">
          <cell r="J8233">
            <v>22389776</v>
          </cell>
          <cell r="O8233">
            <v>22389776</v>
          </cell>
          <cell r="P8233">
            <v>22389776</v>
          </cell>
          <cell r="Q8233">
            <v>22389776</v>
          </cell>
        </row>
        <row r="8234">
          <cell r="J8234">
            <v>22389776</v>
          </cell>
          <cell r="O8234">
            <v>22389776</v>
          </cell>
          <cell r="P8234">
            <v>22389776</v>
          </cell>
          <cell r="Q8234">
            <v>22389776</v>
          </cell>
        </row>
        <row r="8235">
          <cell r="J8235">
            <v>22389776</v>
          </cell>
          <cell r="O8235">
            <v>22389776</v>
          </cell>
          <cell r="P8235">
            <v>22389776</v>
          </cell>
          <cell r="Q8235">
            <v>22389776</v>
          </cell>
        </row>
        <row r="8236">
          <cell r="J8236">
            <v>22389776</v>
          </cell>
          <cell r="O8236">
            <v>22389776</v>
          </cell>
          <cell r="P8236">
            <v>22389776</v>
          </cell>
          <cell r="Q8236">
            <v>22389776</v>
          </cell>
        </row>
        <row r="8237">
          <cell r="J8237">
            <v>22389776</v>
          </cell>
          <cell r="O8237">
            <v>22389776</v>
          </cell>
          <cell r="P8237">
            <v>22389776</v>
          </cell>
          <cell r="Q8237">
            <v>22389776</v>
          </cell>
        </row>
        <row r="8238">
          <cell r="J8238">
            <v>22389776</v>
          </cell>
          <cell r="O8238">
            <v>22389776</v>
          </cell>
          <cell r="P8238">
            <v>22389776</v>
          </cell>
          <cell r="Q8238">
            <v>22389776</v>
          </cell>
        </row>
        <row r="8239">
          <cell r="J8239">
            <v>22389776</v>
          </cell>
          <cell r="O8239">
            <v>22389776</v>
          </cell>
          <cell r="P8239">
            <v>22389776</v>
          </cell>
          <cell r="Q8239">
            <v>22389776</v>
          </cell>
        </row>
        <row r="8240">
          <cell r="J8240">
            <v>22389776</v>
          </cell>
          <cell r="O8240">
            <v>22389776</v>
          </cell>
          <cell r="P8240">
            <v>22389776</v>
          </cell>
          <cell r="Q8240">
            <v>22389776</v>
          </cell>
        </row>
        <row r="8241">
          <cell r="J8241">
            <v>22389776</v>
          </cell>
          <cell r="O8241">
            <v>22389776</v>
          </cell>
          <cell r="P8241">
            <v>22389776</v>
          </cell>
          <cell r="Q8241">
            <v>22389776</v>
          </cell>
        </row>
        <row r="8242">
          <cell r="J8242">
            <v>22389776</v>
          </cell>
          <cell r="O8242">
            <v>22389776</v>
          </cell>
          <cell r="P8242">
            <v>22389776</v>
          </cell>
          <cell r="Q8242">
            <v>22389776</v>
          </cell>
        </row>
        <row r="8243">
          <cell r="J8243">
            <v>22389776</v>
          </cell>
          <cell r="O8243">
            <v>22389776</v>
          </cell>
          <cell r="P8243">
            <v>22389776</v>
          </cell>
          <cell r="Q8243">
            <v>22389776</v>
          </cell>
        </row>
        <row r="8244">
          <cell r="J8244">
            <v>22389776</v>
          </cell>
          <cell r="O8244">
            <v>22389776</v>
          </cell>
          <cell r="P8244">
            <v>22389776</v>
          </cell>
          <cell r="Q8244">
            <v>22389776</v>
          </cell>
        </row>
        <row r="8245">
          <cell r="J8245">
            <v>22389776</v>
          </cell>
          <cell r="O8245">
            <v>22389776</v>
          </cell>
          <cell r="P8245">
            <v>22389776</v>
          </cell>
          <cell r="Q8245">
            <v>22389776</v>
          </cell>
        </row>
        <row r="8246">
          <cell r="J8246">
            <v>22389776</v>
          </cell>
          <cell r="O8246">
            <v>22389776</v>
          </cell>
          <cell r="P8246">
            <v>22389776</v>
          </cell>
          <cell r="Q8246">
            <v>22389776</v>
          </cell>
        </row>
        <row r="8247">
          <cell r="J8247">
            <v>22389776</v>
          </cell>
          <cell r="O8247">
            <v>22389776</v>
          </cell>
          <cell r="P8247">
            <v>22389776</v>
          </cell>
          <cell r="Q8247">
            <v>22389776</v>
          </cell>
        </row>
        <row r="8248">
          <cell r="J8248">
            <v>22389776</v>
          </cell>
          <cell r="O8248">
            <v>22389776</v>
          </cell>
          <cell r="P8248">
            <v>22389776</v>
          </cell>
          <cell r="Q8248">
            <v>22389776</v>
          </cell>
        </row>
        <row r="8249">
          <cell r="J8249">
            <v>22389776</v>
          </cell>
          <cell r="O8249">
            <v>22389776</v>
          </cell>
          <cell r="P8249">
            <v>22389776</v>
          </cell>
          <cell r="Q8249">
            <v>22389776</v>
          </cell>
        </row>
        <row r="8250">
          <cell r="J8250">
            <v>22389776</v>
          </cell>
          <cell r="O8250">
            <v>22389776</v>
          </cell>
          <cell r="P8250">
            <v>22389776</v>
          </cell>
          <cell r="Q8250">
            <v>22389776</v>
          </cell>
        </row>
        <row r="8251">
          <cell r="J8251">
            <v>22389776</v>
          </cell>
          <cell r="O8251">
            <v>22389776</v>
          </cell>
          <cell r="P8251">
            <v>22389776</v>
          </cell>
          <cell r="Q8251">
            <v>22389776</v>
          </cell>
        </row>
        <row r="8252">
          <cell r="J8252">
            <v>22389776</v>
          </cell>
          <cell r="O8252">
            <v>22389776</v>
          </cell>
          <cell r="P8252">
            <v>22389776</v>
          </cell>
          <cell r="Q8252">
            <v>22389776</v>
          </cell>
        </row>
        <row r="8253">
          <cell r="J8253">
            <v>22389776</v>
          </cell>
          <cell r="O8253">
            <v>22389776</v>
          </cell>
          <cell r="P8253">
            <v>22389776</v>
          </cell>
          <cell r="Q8253">
            <v>22389776</v>
          </cell>
        </row>
        <row r="8254">
          <cell r="J8254">
            <v>22389776</v>
          </cell>
          <cell r="O8254">
            <v>22389776</v>
          </cell>
          <cell r="P8254">
            <v>22389776</v>
          </cell>
          <cell r="Q8254">
            <v>22389776</v>
          </cell>
        </row>
        <row r="8255">
          <cell r="J8255">
            <v>22389776</v>
          </cell>
          <cell r="O8255">
            <v>22389776</v>
          </cell>
          <cell r="P8255">
            <v>22389776</v>
          </cell>
          <cell r="Q8255">
            <v>22389776</v>
          </cell>
        </row>
        <row r="8256">
          <cell r="J8256">
            <v>22389776</v>
          </cell>
          <cell r="O8256">
            <v>22389776</v>
          </cell>
          <cell r="P8256">
            <v>22389776</v>
          </cell>
          <cell r="Q8256">
            <v>22389776</v>
          </cell>
        </row>
        <row r="8257">
          <cell r="J8257">
            <v>22389776</v>
          </cell>
          <cell r="O8257">
            <v>22389776</v>
          </cell>
          <cell r="P8257">
            <v>22389776</v>
          </cell>
          <cell r="Q8257">
            <v>22389776</v>
          </cell>
        </row>
        <row r="8258">
          <cell r="J8258">
            <v>22389776</v>
          </cell>
          <cell r="O8258">
            <v>22389776</v>
          </cell>
          <cell r="P8258">
            <v>22389776</v>
          </cell>
          <cell r="Q8258">
            <v>22389776</v>
          </cell>
        </row>
        <row r="8259">
          <cell r="J8259">
            <v>22389776</v>
          </cell>
          <cell r="O8259">
            <v>22389776</v>
          </cell>
          <cell r="P8259">
            <v>22389776</v>
          </cell>
          <cell r="Q8259">
            <v>22389776</v>
          </cell>
        </row>
        <row r="8260">
          <cell r="J8260">
            <v>22389776</v>
          </cell>
          <cell r="O8260">
            <v>22389776</v>
          </cell>
          <cell r="P8260">
            <v>22389776</v>
          </cell>
          <cell r="Q8260">
            <v>22389776</v>
          </cell>
        </row>
        <row r="8261">
          <cell r="J8261">
            <v>22389776</v>
          </cell>
          <cell r="O8261">
            <v>22389776</v>
          </cell>
          <cell r="P8261">
            <v>22389776</v>
          </cell>
          <cell r="Q8261">
            <v>22389776</v>
          </cell>
        </row>
        <row r="8262">
          <cell r="J8262">
            <v>22389776</v>
          </cell>
          <cell r="O8262">
            <v>22389776</v>
          </cell>
          <cell r="P8262">
            <v>22389776</v>
          </cell>
          <cell r="Q8262">
            <v>22389776</v>
          </cell>
        </row>
        <row r="8263">
          <cell r="J8263">
            <v>22389776</v>
          </cell>
          <cell r="O8263">
            <v>22389776</v>
          </cell>
          <cell r="P8263">
            <v>22389776</v>
          </cell>
          <cell r="Q8263">
            <v>22389776</v>
          </cell>
        </row>
        <row r="8264">
          <cell r="J8264">
            <v>22389776</v>
          </cell>
          <cell r="O8264">
            <v>22389776</v>
          </cell>
          <cell r="P8264">
            <v>22389776</v>
          </cell>
          <cell r="Q8264">
            <v>22389776</v>
          </cell>
        </row>
        <row r="8265">
          <cell r="J8265">
            <v>22389776</v>
          </cell>
          <cell r="O8265">
            <v>22389776</v>
          </cell>
          <cell r="P8265">
            <v>22389776</v>
          </cell>
          <cell r="Q8265">
            <v>22389776</v>
          </cell>
        </row>
        <row r="8266">
          <cell r="J8266">
            <v>22389776</v>
          </cell>
          <cell r="O8266">
            <v>22389776</v>
          </cell>
          <cell r="P8266">
            <v>22389776</v>
          </cell>
          <cell r="Q8266">
            <v>22389776</v>
          </cell>
        </row>
        <row r="8267">
          <cell r="J8267">
            <v>22389776</v>
          </cell>
          <cell r="O8267">
            <v>22389776</v>
          </cell>
          <cell r="P8267">
            <v>22389776</v>
          </cell>
          <cell r="Q8267">
            <v>22389776</v>
          </cell>
        </row>
        <row r="8268">
          <cell r="J8268">
            <v>22389776</v>
          </cell>
          <cell r="O8268">
            <v>22389776</v>
          </cell>
          <cell r="P8268">
            <v>22389776</v>
          </cell>
          <cell r="Q8268">
            <v>22389776</v>
          </cell>
        </row>
        <row r="8269">
          <cell r="J8269">
            <v>22389776</v>
          </cell>
          <cell r="O8269">
            <v>22389776</v>
          </cell>
          <cell r="P8269">
            <v>22389776</v>
          </cell>
          <cell r="Q8269">
            <v>22389776</v>
          </cell>
        </row>
        <row r="8270">
          <cell r="J8270">
            <v>22389776</v>
          </cell>
          <cell r="O8270">
            <v>22389776</v>
          </cell>
          <cell r="P8270">
            <v>22389776</v>
          </cell>
          <cell r="Q8270">
            <v>22389776</v>
          </cell>
        </row>
        <row r="8271">
          <cell r="J8271">
            <v>22389776</v>
          </cell>
          <cell r="O8271">
            <v>22389776</v>
          </cell>
          <cell r="P8271">
            <v>22389776</v>
          </cell>
          <cell r="Q8271">
            <v>22389776</v>
          </cell>
        </row>
        <row r="8272">
          <cell r="J8272">
            <v>22389776</v>
          </cell>
          <cell r="O8272">
            <v>22389776</v>
          </cell>
          <cell r="P8272">
            <v>22389776</v>
          </cell>
          <cell r="Q8272">
            <v>22389776</v>
          </cell>
        </row>
        <row r="8273">
          <cell r="J8273">
            <v>22389776</v>
          </cell>
          <cell r="O8273">
            <v>22389776</v>
          </cell>
          <cell r="P8273">
            <v>22389776</v>
          </cell>
          <cell r="Q8273">
            <v>22389776</v>
          </cell>
        </row>
        <row r="8274">
          <cell r="J8274">
            <v>22389776</v>
          </cell>
          <cell r="O8274">
            <v>22389776</v>
          </cell>
          <cell r="P8274">
            <v>22389776</v>
          </cell>
          <cell r="Q8274">
            <v>22389776</v>
          </cell>
        </row>
        <row r="8275">
          <cell r="J8275">
            <v>22389776</v>
          </cell>
          <cell r="O8275">
            <v>22389776</v>
          </cell>
          <cell r="P8275">
            <v>22389776</v>
          </cell>
          <cell r="Q8275">
            <v>22389776</v>
          </cell>
        </row>
        <row r="8276">
          <cell r="J8276">
            <v>22389776</v>
          </cell>
          <cell r="O8276">
            <v>22389776</v>
          </cell>
          <cell r="P8276">
            <v>22389776</v>
          </cell>
          <cell r="Q8276">
            <v>22389776</v>
          </cell>
        </row>
        <row r="8277">
          <cell r="J8277">
            <v>22389776</v>
          </cell>
          <cell r="O8277">
            <v>22389776</v>
          </cell>
          <cell r="P8277">
            <v>22389776</v>
          </cell>
          <cell r="Q8277">
            <v>22389776</v>
          </cell>
        </row>
        <row r="8278">
          <cell r="J8278">
            <v>22389776</v>
          </cell>
          <cell r="O8278">
            <v>22389776</v>
          </cell>
          <cell r="P8278">
            <v>22389776</v>
          </cell>
          <cell r="Q8278">
            <v>22389776</v>
          </cell>
        </row>
        <row r="8279">
          <cell r="J8279">
            <v>22389776</v>
          </cell>
          <cell r="O8279">
            <v>22389776</v>
          </cell>
          <cell r="P8279">
            <v>22389776</v>
          </cell>
          <cell r="Q8279">
            <v>22389776</v>
          </cell>
        </row>
        <row r="8280">
          <cell r="J8280">
            <v>22389776</v>
          </cell>
          <cell r="O8280">
            <v>22389776</v>
          </cell>
          <cell r="P8280">
            <v>22389776</v>
          </cell>
          <cell r="Q8280">
            <v>22389776</v>
          </cell>
        </row>
        <row r="8281">
          <cell r="J8281">
            <v>22389776</v>
          </cell>
          <cell r="O8281">
            <v>22389776</v>
          </cell>
          <cell r="P8281">
            <v>22389776</v>
          </cell>
          <cell r="Q8281">
            <v>22389776</v>
          </cell>
        </row>
        <row r="8282">
          <cell r="J8282">
            <v>22389776</v>
          </cell>
          <cell r="O8282">
            <v>22389776</v>
          </cell>
          <cell r="P8282">
            <v>22389776</v>
          </cell>
          <cell r="Q8282">
            <v>22389776</v>
          </cell>
        </row>
        <row r="8283">
          <cell r="J8283">
            <v>22389776</v>
          </cell>
          <cell r="O8283">
            <v>22389776</v>
          </cell>
          <cell r="P8283">
            <v>22389776</v>
          </cell>
          <cell r="Q8283">
            <v>22389776</v>
          </cell>
        </row>
        <row r="8284">
          <cell r="J8284">
            <v>22389776</v>
          </cell>
          <cell r="O8284">
            <v>22389776</v>
          </cell>
          <cell r="P8284">
            <v>22389776</v>
          </cell>
          <cell r="Q8284">
            <v>22389776</v>
          </cell>
        </row>
        <row r="8285">
          <cell r="J8285">
            <v>22389776</v>
          </cell>
          <cell r="O8285">
            <v>22389776</v>
          </cell>
          <cell r="P8285">
            <v>22389776</v>
          </cell>
          <cell r="Q8285">
            <v>22389776</v>
          </cell>
        </row>
        <row r="8286">
          <cell r="J8286">
            <v>22389776</v>
          </cell>
          <cell r="O8286">
            <v>22389776</v>
          </cell>
          <cell r="P8286">
            <v>22389776</v>
          </cell>
          <cell r="Q8286">
            <v>22389776</v>
          </cell>
        </row>
        <row r="8287">
          <cell r="J8287">
            <v>22389776</v>
          </cell>
          <cell r="O8287">
            <v>22389776</v>
          </cell>
          <cell r="P8287">
            <v>22389776</v>
          </cell>
          <cell r="Q8287">
            <v>22389776</v>
          </cell>
        </row>
        <row r="8288">
          <cell r="J8288">
            <v>22389776</v>
          </cell>
          <cell r="O8288">
            <v>22389776</v>
          </cell>
          <cell r="P8288">
            <v>22389776</v>
          </cell>
          <cell r="Q8288">
            <v>22389776</v>
          </cell>
        </row>
        <row r="8289">
          <cell r="J8289">
            <v>22389776</v>
          </cell>
          <cell r="O8289">
            <v>22389776</v>
          </cell>
          <cell r="P8289">
            <v>22389776</v>
          </cell>
          <cell r="Q8289">
            <v>22389776</v>
          </cell>
        </row>
        <row r="8290">
          <cell r="J8290">
            <v>22389776</v>
          </cell>
          <cell r="O8290">
            <v>22389776</v>
          </cell>
          <cell r="P8290">
            <v>22389776</v>
          </cell>
          <cell r="Q8290">
            <v>22389776</v>
          </cell>
        </row>
        <row r="8291">
          <cell r="J8291">
            <v>22389776</v>
          </cell>
          <cell r="O8291">
            <v>22389776</v>
          </cell>
          <cell r="P8291">
            <v>22389776</v>
          </cell>
          <cell r="Q8291">
            <v>22389776</v>
          </cell>
        </row>
        <row r="8292">
          <cell r="J8292">
            <v>22389776</v>
          </cell>
          <cell r="O8292">
            <v>22389776</v>
          </cell>
          <cell r="P8292">
            <v>22389776</v>
          </cell>
          <cell r="Q8292">
            <v>22389776</v>
          </cell>
        </row>
        <row r="8293">
          <cell r="J8293">
            <v>22389776</v>
          </cell>
          <cell r="O8293">
            <v>22389776</v>
          </cell>
          <cell r="P8293">
            <v>22389776</v>
          </cell>
          <cell r="Q8293">
            <v>22389776</v>
          </cell>
        </row>
        <row r="8294">
          <cell r="J8294">
            <v>22389776</v>
          </cell>
          <cell r="O8294">
            <v>22389776</v>
          </cell>
          <cell r="P8294">
            <v>22389776</v>
          </cell>
          <cell r="Q8294">
            <v>22389776</v>
          </cell>
        </row>
        <row r="8295">
          <cell r="J8295">
            <v>22389776</v>
          </cell>
          <cell r="O8295">
            <v>22389776</v>
          </cell>
          <cell r="P8295">
            <v>22389776</v>
          </cell>
          <cell r="Q8295">
            <v>22389776</v>
          </cell>
        </row>
        <row r="8296">
          <cell r="J8296">
            <v>22389776</v>
          </cell>
          <cell r="O8296">
            <v>22389776</v>
          </cell>
          <cell r="P8296">
            <v>22389776</v>
          </cell>
          <cell r="Q8296">
            <v>22389776</v>
          </cell>
        </row>
        <row r="8297">
          <cell r="J8297">
            <v>22389776</v>
          </cell>
          <cell r="O8297">
            <v>22389776</v>
          </cell>
          <cell r="P8297">
            <v>22389776</v>
          </cell>
          <cell r="Q8297">
            <v>22389776</v>
          </cell>
        </row>
        <row r="8298">
          <cell r="J8298">
            <v>22389776</v>
          </cell>
          <cell r="O8298">
            <v>22389776</v>
          </cell>
          <cell r="P8298">
            <v>22389776</v>
          </cell>
          <cell r="Q8298">
            <v>22389776</v>
          </cell>
        </row>
        <row r="8299">
          <cell r="J8299">
            <v>22389776</v>
          </cell>
          <cell r="O8299">
            <v>22389776</v>
          </cell>
          <cell r="P8299">
            <v>22389776</v>
          </cell>
          <cell r="Q8299">
            <v>22389776</v>
          </cell>
        </row>
        <row r="8300">
          <cell r="J8300">
            <v>22389776</v>
          </cell>
          <cell r="O8300">
            <v>22389776</v>
          </cell>
          <cell r="P8300">
            <v>22389776</v>
          </cell>
          <cell r="Q8300">
            <v>22389776</v>
          </cell>
        </row>
        <row r="8301">
          <cell r="J8301">
            <v>22389776</v>
          </cell>
          <cell r="O8301">
            <v>22389776</v>
          </cell>
          <cell r="P8301">
            <v>22389776</v>
          </cell>
          <cell r="Q8301">
            <v>22389776</v>
          </cell>
        </row>
        <row r="8302">
          <cell r="J8302">
            <v>22389776</v>
          </cell>
          <cell r="O8302">
            <v>22389776</v>
          </cell>
          <cell r="P8302">
            <v>22389776</v>
          </cell>
          <cell r="Q8302">
            <v>22389776</v>
          </cell>
        </row>
        <row r="8303">
          <cell r="J8303">
            <v>22389776</v>
          </cell>
          <cell r="O8303">
            <v>22389776</v>
          </cell>
          <cell r="P8303">
            <v>22389776</v>
          </cell>
          <cell r="Q8303">
            <v>22389776</v>
          </cell>
        </row>
        <row r="8304">
          <cell r="J8304">
            <v>22389776</v>
          </cell>
          <cell r="O8304">
            <v>22389776</v>
          </cell>
          <cell r="P8304">
            <v>22389776</v>
          </cell>
          <cell r="Q8304">
            <v>22389776</v>
          </cell>
        </row>
        <row r="8305">
          <cell r="J8305">
            <v>22389776</v>
          </cell>
          <cell r="O8305">
            <v>22389776</v>
          </cell>
          <cell r="P8305">
            <v>22389776</v>
          </cell>
          <cell r="Q8305">
            <v>22389776</v>
          </cell>
        </row>
        <row r="8306">
          <cell r="J8306">
            <v>22389776</v>
          </cell>
          <cell r="O8306">
            <v>22389776</v>
          </cell>
          <cell r="P8306">
            <v>22389776</v>
          </cell>
          <cell r="Q8306">
            <v>22389776</v>
          </cell>
        </row>
        <row r="8307">
          <cell r="J8307">
            <v>22389776</v>
          </cell>
          <cell r="O8307">
            <v>22389776</v>
          </cell>
          <cell r="P8307">
            <v>22389776</v>
          </cell>
          <cell r="Q8307">
            <v>22389776</v>
          </cell>
        </row>
        <row r="8308">
          <cell r="J8308">
            <v>22389776</v>
          </cell>
          <cell r="O8308">
            <v>22389776</v>
          </cell>
          <cell r="P8308">
            <v>22389776</v>
          </cell>
          <cell r="Q8308">
            <v>22389776</v>
          </cell>
        </row>
        <row r="8309">
          <cell r="J8309">
            <v>22389776</v>
          </cell>
          <cell r="O8309">
            <v>22389776</v>
          </cell>
          <cell r="P8309">
            <v>22389776</v>
          </cell>
          <cell r="Q8309">
            <v>22389776</v>
          </cell>
        </row>
        <row r="8310">
          <cell r="J8310">
            <v>22389776</v>
          </cell>
          <cell r="O8310">
            <v>22389776</v>
          </cell>
          <cell r="P8310">
            <v>22389776</v>
          </cell>
          <cell r="Q8310">
            <v>22389776</v>
          </cell>
        </row>
        <row r="8311">
          <cell r="J8311">
            <v>22389776</v>
          </cell>
          <cell r="O8311">
            <v>22389776</v>
          </cell>
          <cell r="P8311">
            <v>22389776</v>
          </cell>
          <cell r="Q8311">
            <v>22389776</v>
          </cell>
        </row>
        <row r="8312">
          <cell r="J8312">
            <v>22389776</v>
          </cell>
          <cell r="O8312">
            <v>22389776</v>
          </cell>
          <cell r="P8312">
            <v>22389776</v>
          </cell>
          <cell r="Q8312">
            <v>22389776</v>
          </cell>
        </row>
        <row r="8313">
          <cell r="J8313">
            <v>22389776</v>
          </cell>
          <cell r="O8313">
            <v>22389776</v>
          </cell>
          <cell r="P8313">
            <v>22389776</v>
          </cell>
          <cell r="Q8313">
            <v>22389776</v>
          </cell>
        </row>
        <row r="8314">
          <cell r="J8314">
            <v>22389776</v>
          </cell>
          <cell r="O8314">
            <v>22389776</v>
          </cell>
          <cell r="P8314">
            <v>22389776</v>
          </cell>
          <cell r="Q8314">
            <v>22389776</v>
          </cell>
        </row>
        <row r="8315">
          <cell r="J8315">
            <v>22389776</v>
          </cell>
          <cell r="O8315">
            <v>22389776</v>
          </cell>
          <cell r="P8315">
            <v>22389776</v>
          </cell>
          <cell r="Q8315">
            <v>22389776</v>
          </cell>
        </row>
        <row r="8316">
          <cell r="J8316">
            <v>22389776</v>
          </cell>
          <cell r="O8316">
            <v>22389776</v>
          </cell>
          <cell r="P8316">
            <v>22389776</v>
          </cell>
          <cell r="Q8316">
            <v>22389776</v>
          </cell>
        </row>
        <row r="8317">
          <cell r="J8317">
            <v>22389776</v>
          </cell>
          <cell r="O8317">
            <v>22389776</v>
          </cell>
          <cell r="P8317">
            <v>22389776</v>
          </cell>
          <cell r="Q8317">
            <v>22389776</v>
          </cell>
        </row>
        <row r="8318">
          <cell r="J8318">
            <v>22389776</v>
          </cell>
          <cell r="O8318">
            <v>22389776</v>
          </cell>
          <cell r="P8318">
            <v>22389776</v>
          </cell>
          <cell r="Q8318">
            <v>22389776</v>
          </cell>
        </row>
        <row r="8319">
          <cell r="J8319">
            <v>22389776</v>
          </cell>
          <cell r="O8319">
            <v>22389776</v>
          </cell>
          <cell r="P8319">
            <v>22389776</v>
          </cell>
          <cell r="Q8319">
            <v>22389776</v>
          </cell>
        </row>
        <row r="8320">
          <cell r="J8320">
            <v>22389776</v>
          </cell>
          <cell r="O8320">
            <v>22389776</v>
          </cell>
          <cell r="P8320">
            <v>22389776</v>
          </cell>
          <cell r="Q8320">
            <v>22389776</v>
          </cell>
        </row>
        <row r="8321">
          <cell r="J8321">
            <v>22389776</v>
          </cell>
          <cell r="O8321">
            <v>22389776</v>
          </cell>
          <cell r="P8321">
            <v>22389776</v>
          </cell>
          <cell r="Q8321">
            <v>22389776</v>
          </cell>
        </row>
        <row r="8322">
          <cell r="J8322">
            <v>22389776</v>
          </cell>
          <cell r="O8322">
            <v>22389776</v>
          </cell>
          <cell r="P8322">
            <v>22389776</v>
          </cell>
          <cell r="Q8322">
            <v>22389776</v>
          </cell>
        </row>
        <row r="8323">
          <cell r="J8323">
            <v>22389776</v>
          </cell>
          <cell r="O8323">
            <v>22389776</v>
          </cell>
          <cell r="P8323">
            <v>22389776</v>
          </cell>
          <cell r="Q8323">
            <v>22389776</v>
          </cell>
        </row>
        <row r="8324">
          <cell r="J8324">
            <v>22389776</v>
          </cell>
          <cell r="O8324">
            <v>22389776</v>
          </cell>
          <cell r="P8324">
            <v>22389776</v>
          </cell>
          <cell r="Q8324">
            <v>22389776</v>
          </cell>
        </row>
        <row r="8325">
          <cell r="J8325">
            <v>22389776</v>
          </cell>
          <cell r="O8325">
            <v>22389776</v>
          </cell>
          <cell r="P8325">
            <v>22389776</v>
          </cell>
          <cell r="Q8325">
            <v>22389776</v>
          </cell>
        </row>
        <row r="8326">
          <cell r="J8326">
            <v>22389776</v>
          </cell>
          <cell r="O8326">
            <v>22389776</v>
          </cell>
          <cell r="P8326">
            <v>22389776</v>
          </cell>
          <cell r="Q8326">
            <v>22389776</v>
          </cell>
        </row>
        <row r="8327">
          <cell r="J8327">
            <v>22389776</v>
          </cell>
          <cell r="O8327">
            <v>22389776</v>
          </cell>
          <cell r="P8327">
            <v>22389776</v>
          </cell>
          <cell r="Q8327">
            <v>22389776</v>
          </cell>
        </row>
        <row r="8328">
          <cell r="J8328">
            <v>22389776</v>
          </cell>
          <cell r="O8328">
            <v>22389776</v>
          </cell>
          <cell r="P8328">
            <v>22389776</v>
          </cell>
          <cell r="Q8328">
            <v>22389776</v>
          </cell>
        </row>
        <row r="8329">
          <cell r="J8329">
            <v>22389776</v>
          </cell>
          <cell r="O8329">
            <v>22389776</v>
          </cell>
          <cell r="P8329">
            <v>22389776</v>
          </cell>
          <cell r="Q8329">
            <v>22389776</v>
          </cell>
        </row>
        <row r="8330">
          <cell r="J8330">
            <v>22389776</v>
          </cell>
          <cell r="O8330">
            <v>22389776</v>
          </cell>
          <cell r="P8330">
            <v>22389776</v>
          </cell>
          <cell r="Q8330">
            <v>22389776</v>
          </cell>
        </row>
        <row r="8331">
          <cell r="J8331">
            <v>22389776</v>
          </cell>
          <cell r="O8331">
            <v>22389776</v>
          </cell>
          <cell r="P8331">
            <v>22389776</v>
          </cell>
          <cell r="Q8331">
            <v>22389776</v>
          </cell>
        </row>
        <row r="8332">
          <cell r="J8332">
            <v>22389776</v>
          </cell>
          <cell r="O8332">
            <v>22389776</v>
          </cell>
          <cell r="P8332">
            <v>22389776</v>
          </cell>
          <cell r="Q8332">
            <v>22389776</v>
          </cell>
        </row>
        <row r="8333">
          <cell r="J8333">
            <v>22389776</v>
          </cell>
          <cell r="O8333">
            <v>22389776</v>
          </cell>
          <cell r="P8333">
            <v>22389776</v>
          </cell>
          <cell r="Q8333">
            <v>22389776</v>
          </cell>
        </row>
        <row r="8334">
          <cell r="J8334">
            <v>22389776</v>
          </cell>
          <cell r="O8334">
            <v>22389776</v>
          </cell>
          <cell r="P8334">
            <v>22389776</v>
          </cell>
          <cell r="Q8334">
            <v>22389776</v>
          </cell>
        </row>
        <row r="8335">
          <cell r="J8335">
            <v>22389776</v>
          </cell>
          <cell r="O8335">
            <v>22389776</v>
          </cell>
          <cell r="P8335">
            <v>22389776</v>
          </cell>
          <cell r="Q8335">
            <v>22389776</v>
          </cell>
        </row>
        <row r="8336">
          <cell r="J8336">
            <v>22389776</v>
          </cell>
          <cell r="O8336">
            <v>22389776</v>
          </cell>
          <cell r="P8336">
            <v>22389776</v>
          </cell>
          <cell r="Q8336">
            <v>22389776</v>
          </cell>
        </row>
        <row r="8337">
          <cell r="J8337">
            <v>22389776</v>
          </cell>
          <cell r="O8337">
            <v>22389776</v>
          </cell>
          <cell r="P8337">
            <v>22389776</v>
          </cell>
          <cell r="Q8337">
            <v>22389776</v>
          </cell>
        </row>
        <row r="8338">
          <cell r="J8338">
            <v>22389776</v>
          </cell>
          <cell r="O8338">
            <v>22389776</v>
          </cell>
          <cell r="P8338">
            <v>22389776</v>
          </cell>
          <cell r="Q8338">
            <v>22389776</v>
          </cell>
        </row>
        <row r="8339">
          <cell r="J8339">
            <v>22389776</v>
          </cell>
          <cell r="O8339">
            <v>22389776</v>
          </cell>
          <cell r="P8339">
            <v>22389776</v>
          </cell>
          <cell r="Q8339">
            <v>22389776</v>
          </cell>
        </row>
        <row r="8340">
          <cell r="J8340">
            <v>22389776</v>
          </cell>
          <cell r="O8340">
            <v>22389776</v>
          </cell>
          <cell r="P8340">
            <v>22389776</v>
          </cell>
          <cell r="Q8340">
            <v>22389776</v>
          </cell>
        </row>
        <row r="8341">
          <cell r="J8341">
            <v>22389776</v>
          </cell>
          <cell r="O8341">
            <v>22389776</v>
          </cell>
          <cell r="P8341">
            <v>22389776</v>
          </cell>
          <cell r="Q8341">
            <v>22389776</v>
          </cell>
        </row>
        <row r="8342">
          <cell r="J8342">
            <v>22389776</v>
          </cell>
          <cell r="O8342">
            <v>22389776</v>
          </cell>
          <cell r="P8342">
            <v>22389776</v>
          </cell>
          <cell r="Q8342">
            <v>22389776</v>
          </cell>
        </row>
        <row r="8343">
          <cell r="J8343">
            <v>22389776</v>
          </cell>
          <cell r="O8343">
            <v>22389776</v>
          </cell>
          <cell r="P8343">
            <v>22389776</v>
          </cell>
          <cell r="Q8343">
            <v>22389776</v>
          </cell>
        </row>
        <row r="8344">
          <cell r="J8344">
            <v>22389776</v>
          </cell>
          <cell r="O8344">
            <v>22389776</v>
          </cell>
          <cell r="P8344">
            <v>22389776</v>
          </cell>
          <cell r="Q8344">
            <v>22389776</v>
          </cell>
        </row>
        <row r="8345">
          <cell r="J8345">
            <v>22389776</v>
          </cell>
          <cell r="O8345">
            <v>22389776</v>
          </cell>
          <cell r="P8345">
            <v>22389776</v>
          </cell>
          <cell r="Q8345">
            <v>22389776</v>
          </cell>
        </row>
        <row r="8346">
          <cell r="J8346">
            <v>22389776</v>
          </cell>
          <cell r="O8346">
            <v>22389776</v>
          </cell>
          <cell r="P8346">
            <v>22389776</v>
          </cell>
          <cell r="Q8346">
            <v>22389776</v>
          </cell>
        </row>
        <row r="8347">
          <cell r="J8347">
            <v>22389776</v>
          </cell>
          <cell r="O8347">
            <v>22389776</v>
          </cell>
          <cell r="P8347">
            <v>22389776</v>
          </cell>
          <cell r="Q8347">
            <v>22389776</v>
          </cell>
        </row>
        <row r="8348">
          <cell r="J8348">
            <v>22389776</v>
          </cell>
          <cell r="O8348">
            <v>22389776</v>
          </cell>
          <cell r="P8348">
            <v>22389776</v>
          </cell>
          <cell r="Q8348">
            <v>22389776</v>
          </cell>
        </row>
        <row r="8349">
          <cell r="J8349">
            <v>22389776</v>
          </cell>
          <cell r="O8349">
            <v>22389776</v>
          </cell>
          <cell r="P8349">
            <v>22389776</v>
          </cell>
          <cell r="Q8349">
            <v>22389776</v>
          </cell>
        </row>
        <row r="8350">
          <cell r="J8350">
            <v>22389776</v>
          </cell>
          <cell r="O8350">
            <v>22389776</v>
          </cell>
          <cell r="P8350">
            <v>22389776</v>
          </cell>
          <cell r="Q8350">
            <v>22389776</v>
          </cell>
        </row>
        <row r="8351">
          <cell r="J8351">
            <v>22389776</v>
          </cell>
          <cell r="O8351">
            <v>22389776</v>
          </cell>
          <cell r="P8351">
            <v>22389776</v>
          </cell>
          <cell r="Q8351">
            <v>22389776</v>
          </cell>
        </row>
        <row r="8352">
          <cell r="J8352">
            <v>22389776</v>
          </cell>
          <cell r="O8352">
            <v>22389776</v>
          </cell>
          <cell r="P8352">
            <v>22389776</v>
          </cell>
          <cell r="Q8352">
            <v>22389776</v>
          </cell>
        </row>
        <row r="8353">
          <cell r="J8353">
            <v>22389776</v>
          </cell>
          <cell r="O8353">
            <v>22389776</v>
          </cell>
          <cell r="P8353">
            <v>22389776</v>
          </cell>
          <cell r="Q8353">
            <v>22389776</v>
          </cell>
        </row>
        <row r="8354">
          <cell r="J8354">
            <v>22389776</v>
          </cell>
          <cell r="O8354">
            <v>22389776</v>
          </cell>
          <cell r="P8354">
            <v>22389776</v>
          </cell>
          <cell r="Q8354">
            <v>22389776</v>
          </cell>
        </row>
        <row r="8355">
          <cell r="J8355">
            <v>22389776</v>
          </cell>
          <cell r="O8355">
            <v>22389776</v>
          </cell>
          <cell r="P8355">
            <v>22389776</v>
          </cell>
          <cell r="Q8355">
            <v>22389776</v>
          </cell>
        </row>
        <row r="8356">
          <cell r="J8356">
            <v>22389776</v>
          </cell>
          <cell r="O8356">
            <v>22389776</v>
          </cell>
          <cell r="P8356">
            <v>22389776</v>
          </cell>
          <cell r="Q8356">
            <v>22389776</v>
          </cell>
        </row>
        <row r="8357">
          <cell r="J8357">
            <v>22389776</v>
          </cell>
          <cell r="O8357">
            <v>22389776</v>
          </cell>
          <cell r="P8357">
            <v>22389776</v>
          </cell>
          <cell r="Q8357">
            <v>22389776</v>
          </cell>
        </row>
        <row r="8358">
          <cell r="J8358">
            <v>22389776</v>
          </cell>
          <cell r="O8358">
            <v>22389776</v>
          </cell>
          <cell r="P8358">
            <v>22389776</v>
          </cell>
          <cell r="Q8358">
            <v>22389776</v>
          </cell>
        </row>
        <row r="8359">
          <cell r="J8359">
            <v>22389776</v>
          </cell>
          <cell r="O8359">
            <v>22389776</v>
          </cell>
          <cell r="P8359">
            <v>22389776</v>
          </cell>
          <cell r="Q8359">
            <v>22389776</v>
          </cell>
        </row>
        <row r="8360">
          <cell r="J8360">
            <v>22389776</v>
          </cell>
          <cell r="O8360">
            <v>22389776</v>
          </cell>
          <cell r="P8360">
            <v>22389776</v>
          </cell>
          <cell r="Q8360">
            <v>22389776</v>
          </cell>
        </row>
        <row r="8361">
          <cell r="J8361">
            <v>22389776</v>
          </cell>
          <cell r="O8361">
            <v>22389776</v>
          </cell>
          <cell r="P8361">
            <v>22389776</v>
          </cell>
          <cell r="Q8361">
            <v>22389776</v>
          </cell>
        </row>
        <row r="8362">
          <cell r="J8362">
            <v>22389776</v>
          </cell>
          <cell r="O8362">
            <v>22389776</v>
          </cell>
          <cell r="P8362">
            <v>22389776</v>
          </cell>
          <cell r="Q8362">
            <v>22389776</v>
          </cell>
        </row>
        <row r="8363">
          <cell r="J8363">
            <v>22389776</v>
          </cell>
          <cell r="O8363">
            <v>22389776</v>
          </cell>
          <cell r="P8363">
            <v>22389776</v>
          </cell>
          <cell r="Q8363">
            <v>22389776</v>
          </cell>
        </row>
        <row r="8364">
          <cell r="J8364">
            <v>22389776</v>
          </cell>
          <cell r="O8364">
            <v>22389776</v>
          </cell>
          <cell r="P8364">
            <v>22389776</v>
          </cell>
          <cell r="Q8364">
            <v>22389776</v>
          </cell>
        </row>
        <row r="8365">
          <cell r="J8365">
            <v>22389776</v>
          </cell>
          <cell r="O8365">
            <v>22389776</v>
          </cell>
          <cell r="P8365">
            <v>22389776</v>
          </cell>
          <cell r="Q8365">
            <v>22389776</v>
          </cell>
        </row>
        <row r="8366">
          <cell r="J8366">
            <v>22389776</v>
          </cell>
          <cell r="O8366">
            <v>22389776</v>
          </cell>
          <cell r="P8366">
            <v>22389776</v>
          </cell>
          <cell r="Q8366">
            <v>22389776</v>
          </cell>
        </row>
        <row r="8367">
          <cell r="J8367">
            <v>22389776</v>
          </cell>
          <cell r="O8367">
            <v>22389776</v>
          </cell>
          <cell r="P8367">
            <v>22389776</v>
          </cell>
          <cell r="Q8367">
            <v>22389776</v>
          </cell>
        </row>
        <row r="8368">
          <cell r="J8368">
            <v>22389776</v>
          </cell>
          <cell r="O8368">
            <v>22389776</v>
          </cell>
          <cell r="P8368">
            <v>22389776</v>
          </cell>
          <cell r="Q8368">
            <v>22389776</v>
          </cell>
        </row>
        <row r="8369">
          <cell r="J8369">
            <v>22389776</v>
          </cell>
          <cell r="O8369">
            <v>22389776</v>
          </cell>
          <cell r="P8369">
            <v>22389776</v>
          </cell>
          <cell r="Q8369">
            <v>22389776</v>
          </cell>
        </row>
        <row r="8370">
          <cell r="J8370">
            <v>22389776</v>
          </cell>
          <cell r="O8370">
            <v>22389776</v>
          </cell>
          <cell r="P8370">
            <v>22389776</v>
          </cell>
          <cell r="Q8370">
            <v>22389776</v>
          </cell>
        </row>
        <row r="8371">
          <cell r="J8371">
            <v>22389776</v>
          </cell>
          <cell r="O8371">
            <v>22389776</v>
          </cell>
          <cell r="P8371">
            <v>22389776</v>
          </cell>
          <cell r="Q8371">
            <v>22389776</v>
          </cell>
        </row>
        <row r="8372">
          <cell r="J8372">
            <v>22389776</v>
          </cell>
          <cell r="O8372">
            <v>22389776</v>
          </cell>
          <cell r="P8372">
            <v>22389776</v>
          </cell>
          <cell r="Q8372">
            <v>22389776</v>
          </cell>
        </row>
        <row r="8373">
          <cell r="J8373">
            <v>22389776</v>
          </cell>
          <cell r="O8373">
            <v>22389776</v>
          </cell>
          <cell r="P8373">
            <v>22389776</v>
          </cell>
          <cell r="Q8373">
            <v>22389776</v>
          </cell>
        </row>
        <row r="8374">
          <cell r="J8374">
            <v>22389776</v>
          </cell>
          <cell r="O8374">
            <v>22389776</v>
          </cell>
          <cell r="P8374">
            <v>22389776</v>
          </cell>
          <cell r="Q8374">
            <v>22389776</v>
          </cell>
        </row>
        <row r="8375">
          <cell r="J8375">
            <v>22389776</v>
          </cell>
          <cell r="O8375">
            <v>22389776</v>
          </cell>
          <cell r="P8375">
            <v>22389776</v>
          </cell>
          <cell r="Q8375">
            <v>22389776</v>
          </cell>
        </row>
        <row r="8376">
          <cell r="J8376">
            <v>22389776</v>
          </cell>
          <cell r="O8376">
            <v>22389776</v>
          </cell>
          <cell r="P8376">
            <v>22389776</v>
          </cell>
          <cell r="Q8376">
            <v>22389776</v>
          </cell>
        </row>
        <row r="8377">
          <cell r="J8377">
            <v>22389776</v>
          </cell>
          <cell r="O8377">
            <v>22389776</v>
          </cell>
          <cell r="P8377">
            <v>22389776</v>
          </cell>
          <cell r="Q8377">
            <v>22389776</v>
          </cell>
        </row>
        <row r="8378">
          <cell r="J8378">
            <v>22389776</v>
          </cell>
          <cell r="O8378">
            <v>22389776</v>
          </cell>
          <cell r="P8378">
            <v>22389776</v>
          </cell>
          <cell r="Q8378">
            <v>22389776</v>
          </cell>
        </row>
        <row r="8379">
          <cell r="J8379">
            <v>22389776</v>
          </cell>
          <cell r="O8379">
            <v>22389776</v>
          </cell>
          <cell r="P8379">
            <v>22389776</v>
          </cell>
          <cell r="Q8379">
            <v>22389776</v>
          </cell>
        </row>
        <row r="8380">
          <cell r="J8380">
            <v>22389776</v>
          </cell>
          <cell r="O8380">
            <v>22389776</v>
          </cell>
          <cell r="P8380">
            <v>22389776</v>
          </cell>
          <cell r="Q8380">
            <v>22389776</v>
          </cell>
        </row>
        <row r="8381">
          <cell r="J8381">
            <v>22389776</v>
          </cell>
          <cell r="O8381">
            <v>22389776</v>
          </cell>
          <cell r="P8381">
            <v>22389776</v>
          </cell>
          <cell r="Q8381">
            <v>22389776</v>
          </cell>
        </row>
        <row r="8382">
          <cell r="J8382">
            <v>22389776</v>
          </cell>
          <cell r="O8382">
            <v>22389776</v>
          </cell>
          <cell r="P8382">
            <v>22389776</v>
          </cell>
          <cell r="Q8382">
            <v>22389776</v>
          </cell>
        </row>
        <row r="8383">
          <cell r="J8383">
            <v>22389776</v>
          </cell>
          <cell r="O8383">
            <v>22389776</v>
          </cell>
          <cell r="P8383">
            <v>22389776</v>
          </cell>
          <cell r="Q8383">
            <v>22389776</v>
          </cell>
        </row>
        <row r="8384">
          <cell r="J8384">
            <v>22389776</v>
          </cell>
          <cell r="O8384">
            <v>22389776</v>
          </cell>
          <cell r="P8384">
            <v>22389776</v>
          </cell>
          <cell r="Q8384">
            <v>22389776</v>
          </cell>
        </row>
        <row r="8385">
          <cell r="J8385">
            <v>22389776</v>
          </cell>
          <cell r="O8385">
            <v>22389776</v>
          </cell>
          <cell r="P8385">
            <v>22389776</v>
          </cell>
          <cell r="Q8385">
            <v>22389776</v>
          </cell>
        </row>
        <row r="8386">
          <cell r="J8386">
            <v>22389776</v>
          </cell>
          <cell r="O8386">
            <v>22389776</v>
          </cell>
          <cell r="P8386">
            <v>22389776</v>
          </cell>
          <cell r="Q8386">
            <v>22389776</v>
          </cell>
        </row>
        <row r="8387">
          <cell r="J8387">
            <v>22389776</v>
          </cell>
          <cell r="O8387">
            <v>22389776</v>
          </cell>
          <cell r="P8387">
            <v>22389776</v>
          </cell>
          <cell r="Q8387">
            <v>22389776</v>
          </cell>
        </row>
        <row r="8388">
          <cell r="J8388">
            <v>22389776</v>
          </cell>
          <cell r="O8388">
            <v>22389776</v>
          </cell>
          <cell r="P8388">
            <v>22389776</v>
          </cell>
          <cell r="Q8388">
            <v>22389776</v>
          </cell>
        </row>
        <row r="8389">
          <cell r="J8389">
            <v>22389776</v>
          </cell>
          <cell r="O8389">
            <v>22389776</v>
          </cell>
          <cell r="P8389">
            <v>22389776</v>
          </cell>
          <cell r="Q8389">
            <v>22389776</v>
          </cell>
        </row>
        <row r="8390">
          <cell r="J8390">
            <v>22389776</v>
          </cell>
          <cell r="O8390">
            <v>22389776</v>
          </cell>
          <cell r="P8390">
            <v>22389776</v>
          </cell>
          <cell r="Q8390">
            <v>22389776</v>
          </cell>
        </row>
        <row r="8391">
          <cell r="J8391">
            <v>22389776</v>
          </cell>
          <cell r="O8391">
            <v>22389776</v>
          </cell>
          <cell r="P8391">
            <v>22389776</v>
          </cell>
          <cell r="Q8391">
            <v>22389776</v>
          </cell>
        </row>
        <row r="8392">
          <cell r="J8392">
            <v>22389776</v>
          </cell>
          <cell r="O8392">
            <v>22389776</v>
          </cell>
          <cell r="P8392">
            <v>22389776</v>
          </cell>
          <cell r="Q8392">
            <v>22389776</v>
          </cell>
        </row>
        <row r="8393">
          <cell r="J8393">
            <v>22389776</v>
          </cell>
          <cell r="O8393">
            <v>22389776</v>
          </cell>
          <cell r="P8393">
            <v>22389776</v>
          </cell>
          <cell r="Q8393">
            <v>22389776</v>
          </cell>
        </row>
        <row r="8394">
          <cell r="J8394">
            <v>22389776</v>
          </cell>
          <cell r="O8394">
            <v>22389776</v>
          </cell>
          <cell r="P8394">
            <v>22389776</v>
          </cell>
          <cell r="Q8394">
            <v>22389776</v>
          </cell>
        </row>
        <row r="8395">
          <cell r="J8395">
            <v>22389776</v>
          </cell>
          <cell r="O8395">
            <v>22389776</v>
          </cell>
          <cell r="P8395">
            <v>22389776</v>
          </cell>
          <cell r="Q8395">
            <v>22389776</v>
          </cell>
        </row>
        <row r="8396">
          <cell r="J8396">
            <v>22389776</v>
          </cell>
          <cell r="O8396">
            <v>22389776</v>
          </cell>
          <cell r="P8396">
            <v>22389776</v>
          </cell>
          <cell r="Q8396">
            <v>22389776</v>
          </cell>
        </row>
        <row r="8397">
          <cell r="J8397">
            <v>22389776</v>
          </cell>
          <cell r="O8397">
            <v>22389776</v>
          </cell>
          <cell r="P8397">
            <v>22389776</v>
          </cell>
          <cell r="Q8397">
            <v>22389776</v>
          </cell>
        </row>
        <row r="8398">
          <cell r="J8398">
            <v>22389776</v>
          </cell>
          <cell r="O8398">
            <v>22389776</v>
          </cell>
          <cell r="P8398">
            <v>22389776</v>
          </cell>
          <cell r="Q8398">
            <v>22389776</v>
          </cell>
        </row>
        <row r="8399">
          <cell r="J8399">
            <v>22389776</v>
          </cell>
          <cell r="O8399">
            <v>22389776</v>
          </cell>
          <cell r="P8399">
            <v>22389776</v>
          </cell>
          <cell r="Q8399">
            <v>22389776</v>
          </cell>
        </row>
        <row r="8400">
          <cell r="J8400">
            <v>22389776</v>
          </cell>
          <cell r="O8400">
            <v>22389776</v>
          </cell>
          <cell r="P8400">
            <v>22389776</v>
          </cell>
          <cell r="Q8400">
            <v>22389776</v>
          </cell>
        </row>
        <row r="8401">
          <cell r="J8401">
            <v>22389776</v>
          </cell>
          <cell r="O8401">
            <v>22389776</v>
          </cell>
          <cell r="P8401">
            <v>22389776</v>
          </cell>
          <cell r="Q8401">
            <v>22389776</v>
          </cell>
        </row>
        <row r="8402">
          <cell r="J8402">
            <v>22389776</v>
          </cell>
          <cell r="O8402">
            <v>22389776</v>
          </cell>
          <cell r="P8402">
            <v>22389776</v>
          </cell>
          <cell r="Q8402">
            <v>22389776</v>
          </cell>
        </row>
        <row r="8403">
          <cell r="J8403">
            <v>22389776</v>
          </cell>
          <cell r="O8403">
            <v>22389776</v>
          </cell>
          <cell r="P8403">
            <v>22389776</v>
          </cell>
          <cell r="Q8403">
            <v>22389776</v>
          </cell>
        </row>
        <row r="8404">
          <cell r="J8404">
            <v>22389776</v>
          </cell>
          <cell r="O8404">
            <v>22389776</v>
          </cell>
          <cell r="P8404">
            <v>22389776</v>
          </cell>
          <cell r="Q8404">
            <v>22389776</v>
          </cell>
        </row>
        <row r="8405">
          <cell r="J8405">
            <v>22389776</v>
          </cell>
          <cell r="O8405">
            <v>22389776</v>
          </cell>
          <cell r="P8405">
            <v>22389776</v>
          </cell>
          <cell r="Q8405">
            <v>22389776</v>
          </cell>
        </row>
        <row r="8406">
          <cell r="J8406">
            <v>22389776</v>
          </cell>
          <cell r="O8406">
            <v>22389776</v>
          </cell>
          <cell r="P8406">
            <v>22389776</v>
          </cell>
          <cell r="Q8406">
            <v>22389776</v>
          </cell>
        </row>
        <row r="8407">
          <cell r="J8407">
            <v>22389776</v>
          </cell>
          <cell r="O8407">
            <v>22389776</v>
          </cell>
          <cell r="P8407">
            <v>22389776</v>
          </cell>
          <cell r="Q8407">
            <v>22389776</v>
          </cell>
        </row>
        <row r="8408">
          <cell r="J8408">
            <v>22389776</v>
          </cell>
          <cell r="O8408">
            <v>22389776</v>
          </cell>
          <cell r="P8408">
            <v>22389776</v>
          </cell>
          <cell r="Q8408">
            <v>22389776</v>
          </cell>
        </row>
        <row r="8409">
          <cell r="J8409">
            <v>22389776</v>
          </cell>
          <cell r="O8409">
            <v>22389776</v>
          </cell>
          <cell r="P8409">
            <v>22389776</v>
          </cell>
          <cell r="Q8409">
            <v>22389776</v>
          </cell>
        </row>
        <row r="8410">
          <cell r="J8410">
            <v>22389776</v>
          </cell>
          <cell r="O8410">
            <v>22389776</v>
          </cell>
          <cell r="P8410">
            <v>22389776</v>
          </cell>
          <cell r="Q8410">
            <v>22389776</v>
          </cell>
        </row>
        <row r="8411">
          <cell r="J8411">
            <v>22389776</v>
          </cell>
          <cell r="O8411">
            <v>22389776</v>
          </cell>
          <cell r="P8411">
            <v>22389776</v>
          </cell>
          <cell r="Q8411">
            <v>22389776</v>
          </cell>
        </row>
        <row r="8412">
          <cell r="J8412">
            <v>22389776</v>
          </cell>
          <cell r="O8412">
            <v>22389776</v>
          </cell>
          <cell r="P8412">
            <v>22389776</v>
          </cell>
          <cell r="Q8412">
            <v>22389776</v>
          </cell>
        </row>
        <row r="8413">
          <cell r="J8413">
            <v>22389776</v>
          </cell>
          <cell r="O8413">
            <v>22389776</v>
          </cell>
          <cell r="P8413">
            <v>22389776</v>
          </cell>
          <cell r="Q8413">
            <v>22389776</v>
          </cell>
        </row>
        <row r="8414">
          <cell r="J8414">
            <v>22389776</v>
          </cell>
          <cell r="O8414">
            <v>22389776</v>
          </cell>
          <cell r="P8414">
            <v>22389776</v>
          </cell>
          <cell r="Q8414">
            <v>22389776</v>
          </cell>
        </row>
        <row r="8415">
          <cell r="J8415">
            <v>22389776</v>
          </cell>
          <cell r="O8415">
            <v>22389776</v>
          </cell>
          <cell r="P8415">
            <v>22389776</v>
          </cell>
          <cell r="Q8415">
            <v>22389776</v>
          </cell>
        </row>
        <row r="8416">
          <cell r="J8416">
            <v>22389776</v>
          </cell>
          <cell r="O8416">
            <v>22389776</v>
          </cell>
          <cell r="P8416">
            <v>22389776</v>
          </cell>
          <cell r="Q8416">
            <v>22389776</v>
          </cell>
        </row>
        <row r="8417">
          <cell r="J8417">
            <v>22389776</v>
          </cell>
          <cell r="O8417">
            <v>22389776</v>
          </cell>
          <cell r="P8417">
            <v>22389776</v>
          </cell>
          <cell r="Q8417">
            <v>22389776</v>
          </cell>
        </row>
        <row r="8418">
          <cell r="J8418">
            <v>22389776</v>
          </cell>
          <cell r="O8418">
            <v>22389776</v>
          </cell>
          <cell r="P8418">
            <v>22389776</v>
          </cell>
          <cell r="Q8418">
            <v>22389776</v>
          </cell>
        </row>
        <row r="8419">
          <cell r="J8419">
            <v>22389776</v>
          </cell>
          <cell r="O8419">
            <v>22389776</v>
          </cell>
          <cell r="P8419">
            <v>22389776</v>
          </cell>
          <cell r="Q8419">
            <v>22389776</v>
          </cell>
        </row>
        <row r="8420">
          <cell r="J8420">
            <v>22389776</v>
          </cell>
          <cell r="O8420">
            <v>22389776</v>
          </cell>
          <cell r="P8420">
            <v>22389776</v>
          </cell>
          <cell r="Q8420">
            <v>22389776</v>
          </cell>
        </row>
        <row r="8421">
          <cell r="J8421">
            <v>22389776</v>
          </cell>
          <cell r="O8421">
            <v>22389776</v>
          </cell>
          <cell r="P8421">
            <v>22389776</v>
          </cell>
          <cell r="Q8421">
            <v>22389776</v>
          </cell>
        </row>
        <row r="8422">
          <cell r="J8422">
            <v>22389776</v>
          </cell>
          <cell r="O8422">
            <v>22389776</v>
          </cell>
          <cell r="P8422">
            <v>22389776</v>
          </cell>
          <cell r="Q8422">
            <v>22389776</v>
          </cell>
        </row>
        <row r="8423">
          <cell r="J8423">
            <v>22389776</v>
          </cell>
          <cell r="O8423">
            <v>22389776</v>
          </cell>
          <cell r="P8423">
            <v>22389776</v>
          </cell>
          <cell r="Q8423">
            <v>22389776</v>
          </cell>
        </row>
        <row r="8424">
          <cell r="J8424">
            <v>22389776</v>
          </cell>
          <cell r="O8424">
            <v>22389776</v>
          </cell>
          <cell r="P8424">
            <v>22389776</v>
          </cell>
          <cell r="Q8424">
            <v>22389776</v>
          </cell>
        </row>
        <row r="8425">
          <cell r="J8425">
            <v>22389776</v>
          </cell>
          <cell r="O8425">
            <v>22389776</v>
          </cell>
          <cell r="P8425">
            <v>22389776</v>
          </cell>
          <cell r="Q8425">
            <v>22389776</v>
          </cell>
        </row>
        <row r="8426">
          <cell r="J8426">
            <v>22389776</v>
          </cell>
          <cell r="O8426">
            <v>22389776</v>
          </cell>
          <cell r="P8426">
            <v>22389776</v>
          </cell>
          <cell r="Q8426">
            <v>22389776</v>
          </cell>
        </row>
        <row r="8427">
          <cell r="J8427">
            <v>22389776</v>
          </cell>
          <cell r="O8427">
            <v>22389776</v>
          </cell>
          <cell r="P8427">
            <v>22389776</v>
          </cell>
          <cell r="Q8427">
            <v>22389776</v>
          </cell>
        </row>
        <row r="8428">
          <cell r="J8428">
            <v>22389776</v>
          </cell>
          <cell r="O8428">
            <v>22389776</v>
          </cell>
          <cell r="P8428">
            <v>22389776</v>
          </cell>
          <cell r="Q8428">
            <v>22389776</v>
          </cell>
        </row>
        <row r="8429">
          <cell r="J8429">
            <v>22389776</v>
          </cell>
          <cell r="O8429">
            <v>22389776</v>
          </cell>
          <cell r="P8429">
            <v>22389776</v>
          </cell>
          <cell r="Q8429">
            <v>22389776</v>
          </cell>
        </row>
        <row r="8430">
          <cell r="J8430">
            <v>22389776</v>
          </cell>
          <cell r="O8430">
            <v>22389776</v>
          </cell>
          <cell r="P8430">
            <v>22389776</v>
          </cell>
          <cell r="Q8430">
            <v>22389776</v>
          </cell>
        </row>
        <row r="8431">
          <cell r="J8431">
            <v>22389776</v>
          </cell>
          <cell r="O8431">
            <v>22389776</v>
          </cell>
          <cell r="P8431">
            <v>22389776</v>
          </cell>
          <cell r="Q8431">
            <v>22389776</v>
          </cell>
        </row>
        <row r="8432">
          <cell r="J8432">
            <v>22389776</v>
          </cell>
          <cell r="O8432">
            <v>22389776</v>
          </cell>
          <cell r="P8432">
            <v>22389776</v>
          </cell>
          <cell r="Q8432">
            <v>22389776</v>
          </cell>
        </row>
        <row r="8433">
          <cell r="J8433">
            <v>22389776</v>
          </cell>
          <cell r="O8433">
            <v>22389776</v>
          </cell>
          <cell r="P8433">
            <v>22389776</v>
          </cell>
          <cell r="Q8433">
            <v>22389776</v>
          </cell>
        </row>
        <row r="8434">
          <cell r="J8434">
            <v>22389776</v>
          </cell>
          <cell r="O8434">
            <v>22389776</v>
          </cell>
          <cell r="P8434">
            <v>22389776</v>
          </cell>
          <cell r="Q8434">
            <v>22389776</v>
          </cell>
        </row>
        <row r="8435">
          <cell r="J8435">
            <v>22389776</v>
          </cell>
          <cell r="O8435">
            <v>22389776</v>
          </cell>
          <cell r="P8435">
            <v>22389776</v>
          </cell>
          <cell r="Q8435">
            <v>22389776</v>
          </cell>
        </row>
        <row r="8436">
          <cell r="J8436">
            <v>22389776</v>
          </cell>
          <cell r="O8436">
            <v>22389776</v>
          </cell>
          <cell r="P8436">
            <v>22389776</v>
          </cell>
          <cell r="Q8436">
            <v>22389776</v>
          </cell>
        </row>
        <row r="8437">
          <cell r="J8437">
            <v>22389776</v>
          </cell>
          <cell r="O8437">
            <v>22389776</v>
          </cell>
          <cell r="P8437">
            <v>22389776</v>
          </cell>
          <cell r="Q8437">
            <v>22389776</v>
          </cell>
        </row>
        <row r="8438">
          <cell r="J8438">
            <v>22389776</v>
          </cell>
          <cell r="O8438">
            <v>22389776</v>
          </cell>
          <cell r="P8438">
            <v>22389776</v>
          </cell>
          <cell r="Q8438">
            <v>22389776</v>
          </cell>
        </row>
        <row r="8439">
          <cell r="J8439">
            <v>22389776</v>
          </cell>
          <cell r="O8439">
            <v>22389776</v>
          </cell>
          <cell r="P8439">
            <v>22389776</v>
          </cell>
          <cell r="Q8439">
            <v>22389776</v>
          </cell>
        </row>
        <row r="8440">
          <cell r="J8440">
            <v>22389776</v>
          </cell>
          <cell r="O8440">
            <v>22389776</v>
          </cell>
          <cell r="P8440">
            <v>22389776</v>
          </cell>
          <cell r="Q8440">
            <v>22389776</v>
          </cell>
        </row>
        <row r="8441">
          <cell r="J8441">
            <v>22389776</v>
          </cell>
          <cell r="O8441">
            <v>22389776</v>
          </cell>
          <cell r="P8441">
            <v>22389776</v>
          </cell>
          <cell r="Q8441">
            <v>22389776</v>
          </cell>
        </row>
        <row r="8442">
          <cell r="J8442">
            <v>22389776</v>
          </cell>
          <cell r="O8442">
            <v>22389776</v>
          </cell>
          <cell r="P8442">
            <v>22389776</v>
          </cell>
          <cell r="Q8442">
            <v>22389776</v>
          </cell>
        </row>
        <row r="8443">
          <cell r="J8443">
            <v>22389776</v>
          </cell>
          <cell r="O8443">
            <v>22389776</v>
          </cell>
          <cell r="P8443">
            <v>22389776</v>
          </cell>
          <cell r="Q8443">
            <v>22389776</v>
          </cell>
        </row>
        <row r="8444">
          <cell r="J8444">
            <v>22389776</v>
          </cell>
          <cell r="O8444">
            <v>22389776</v>
          </cell>
          <cell r="P8444">
            <v>22389776</v>
          </cell>
          <cell r="Q8444">
            <v>22389776</v>
          </cell>
        </row>
        <row r="8445">
          <cell r="J8445">
            <v>22389776</v>
          </cell>
          <cell r="O8445">
            <v>22389776</v>
          </cell>
          <cell r="P8445">
            <v>22389776</v>
          </cell>
          <cell r="Q8445">
            <v>22389776</v>
          </cell>
        </row>
        <row r="8446">
          <cell r="J8446">
            <v>22389776</v>
          </cell>
          <cell r="O8446">
            <v>22389776</v>
          </cell>
          <cell r="P8446">
            <v>22389776</v>
          </cell>
          <cell r="Q8446">
            <v>22389776</v>
          </cell>
        </row>
        <row r="8447">
          <cell r="J8447">
            <v>22389776</v>
          </cell>
          <cell r="O8447">
            <v>22389776</v>
          </cell>
          <cell r="P8447">
            <v>22389776</v>
          </cell>
          <cell r="Q8447">
            <v>22389776</v>
          </cell>
        </row>
        <row r="8448">
          <cell r="J8448">
            <v>22389776</v>
          </cell>
          <cell r="O8448">
            <v>22389776</v>
          </cell>
          <cell r="P8448">
            <v>22389776</v>
          </cell>
          <cell r="Q8448">
            <v>22389776</v>
          </cell>
        </row>
        <row r="8449">
          <cell r="J8449">
            <v>22389776</v>
          </cell>
          <cell r="O8449">
            <v>22389776</v>
          </cell>
          <cell r="P8449">
            <v>22389776</v>
          </cell>
          <cell r="Q8449">
            <v>22389776</v>
          </cell>
        </row>
        <row r="8450">
          <cell r="J8450">
            <v>22389776</v>
          </cell>
          <cell r="O8450">
            <v>22389776</v>
          </cell>
          <cell r="P8450">
            <v>22389776</v>
          </cell>
          <cell r="Q8450">
            <v>22389776</v>
          </cell>
        </row>
        <row r="8451">
          <cell r="J8451">
            <v>22389776</v>
          </cell>
          <cell r="O8451">
            <v>22389776</v>
          </cell>
          <cell r="P8451">
            <v>22389776</v>
          </cell>
          <cell r="Q8451">
            <v>22389776</v>
          </cell>
        </row>
        <row r="8452">
          <cell r="J8452">
            <v>22389776</v>
          </cell>
          <cell r="O8452">
            <v>22389776</v>
          </cell>
          <cell r="P8452">
            <v>22389776</v>
          </cell>
          <cell r="Q8452">
            <v>22389776</v>
          </cell>
        </row>
        <row r="8453">
          <cell r="J8453">
            <v>22389776</v>
          </cell>
          <cell r="O8453">
            <v>22389776</v>
          </cell>
          <cell r="P8453">
            <v>22389776</v>
          </cell>
          <cell r="Q8453">
            <v>22389776</v>
          </cell>
        </row>
        <row r="8454">
          <cell r="J8454">
            <v>22389776</v>
          </cell>
          <cell r="O8454">
            <v>22389776</v>
          </cell>
          <cell r="P8454">
            <v>22389776</v>
          </cell>
          <cell r="Q8454">
            <v>22389776</v>
          </cell>
        </row>
        <row r="8455">
          <cell r="J8455">
            <v>22389776</v>
          </cell>
          <cell r="O8455">
            <v>22389776</v>
          </cell>
          <cell r="P8455">
            <v>22389776</v>
          </cell>
          <cell r="Q8455">
            <v>22389776</v>
          </cell>
        </row>
        <row r="8456">
          <cell r="J8456">
            <v>22389776</v>
          </cell>
          <cell r="O8456">
            <v>22389776</v>
          </cell>
          <cell r="P8456">
            <v>22389776</v>
          </cell>
          <cell r="Q8456">
            <v>22389776</v>
          </cell>
        </row>
        <row r="8457">
          <cell r="J8457">
            <v>22389776</v>
          </cell>
          <cell r="O8457">
            <v>22389776</v>
          </cell>
          <cell r="P8457">
            <v>22389776</v>
          </cell>
          <cell r="Q8457">
            <v>22389776</v>
          </cell>
        </row>
        <row r="8458">
          <cell r="J8458">
            <v>22389776</v>
          </cell>
          <cell r="O8458">
            <v>22389776</v>
          </cell>
          <cell r="P8458">
            <v>22389776</v>
          </cell>
          <cell r="Q8458">
            <v>22389776</v>
          </cell>
        </row>
        <row r="8459">
          <cell r="J8459">
            <v>22389776</v>
          </cell>
          <cell r="O8459">
            <v>22389776</v>
          </cell>
          <cell r="P8459">
            <v>22389776</v>
          </cell>
          <cell r="Q8459">
            <v>22389776</v>
          </cell>
        </row>
        <row r="8460">
          <cell r="J8460">
            <v>22389776</v>
          </cell>
          <cell r="O8460">
            <v>22389776</v>
          </cell>
          <cell r="P8460">
            <v>22389776</v>
          </cell>
          <cell r="Q8460">
            <v>22389776</v>
          </cell>
        </row>
        <row r="8461">
          <cell r="J8461">
            <v>22389776</v>
          </cell>
          <cell r="O8461">
            <v>22389776</v>
          </cell>
          <cell r="P8461">
            <v>22389776</v>
          </cell>
          <cell r="Q8461">
            <v>22389776</v>
          </cell>
        </row>
        <row r="8462">
          <cell r="J8462">
            <v>22389776</v>
          </cell>
          <cell r="O8462">
            <v>22389776</v>
          </cell>
          <cell r="P8462">
            <v>22389776</v>
          </cell>
          <cell r="Q8462">
            <v>22389776</v>
          </cell>
        </row>
        <row r="8463">
          <cell r="J8463">
            <v>22389776</v>
          </cell>
          <cell r="O8463">
            <v>22389776</v>
          </cell>
          <cell r="P8463">
            <v>22389776</v>
          </cell>
          <cell r="Q8463">
            <v>22389776</v>
          </cell>
        </row>
        <row r="8464">
          <cell r="J8464">
            <v>22389776</v>
          </cell>
          <cell r="O8464">
            <v>22389776</v>
          </cell>
          <cell r="P8464">
            <v>22389776</v>
          </cell>
          <cell r="Q8464">
            <v>22389776</v>
          </cell>
        </row>
        <row r="8465">
          <cell r="J8465">
            <v>22389776</v>
          </cell>
          <cell r="O8465">
            <v>22389776</v>
          </cell>
          <cell r="P8465">
            <v>22389776</v>
          </cell>
          <cell r="Q8465">
            <v>22389776</v>
          </cell>
        </row>
        <row r="8466">
          <cell r="J8466">
            <v>22389776</v>
          </cell>
          <cell r="O8466">
            <v>22389776</v>
          </cell>
          <cell r="P8466">
            <v>22389776</v>
          </cell>
          <cell r="Q8466">
            <v>22389776</v>
          </cell>
        </row>
        <row r="8467">
          <cell r="J8467">
            <v>22389776</v>
          </cell>
          <cell r="O8467">
            <v>22389776</v>
          </cell>
          <cell r="P8467">
            <v>22389776</v>
          </cell>
          <cell r="Q8467">
            <v>22389776</v>
          </cell>
        </row>
        <row r="8468">
          <cell r="J8468">
            <v>22389776</v>
          </cell>
          <cell r="O8468">
            <v>22389776</v>
          </cell>
          <cell r="P8468">
            <v>22389776</v>
          </cell>
          <cell r="Q8468">
            <v>22389776</v>
          </cell>
        </row>
        <row r="8469">
          <cell r="J8469">
            <v>22389776</v>
          </cell>
          <cell r="O8469">
            <v>22389776</v>
          </cell>
          <cell r="P8469">
            <v>22389776</v>
          </cell>
          <cell r="Q8469">
            <v>22389776</v>
          </cell>
        </row>
        <row r="8470">
          <cell r="J8470">
            <v>22389776</v>
          </cell>
          <cell r="O8470">
            <v>22389776</v>
          </cell>
          <cell r="P8470">
            <v>22389776</v>
          </cell>
          <cell r="Q8470">
            <v>22389776</v>
          </cell>
        </row>
        <row r="8471">
          <cell r="J8471">
            <v>22389776</v>
          </cell>
          <cell r="O8471">
            <v>22389776</v>
          </cell>
          <cell r="P8471">
            <v>22389776</v>
          </cell>
          <cell r="Q8471">
            <v>22389776</v>
          </cell>
        </row>
        <row r="8472">
          <cell r="J8472">
            <v>22389776</v>
          </cell>
          <cell r="O8472">
            <v>22389776</v>
          </cell>
          <cell r="P8472">
            <v>22389776</v>
          </cell>
          <cell r="Q8472">
            <v>22389776</v>
          </cell>
        </row>
        <row r="8473">
          <cell r="J8473">
            <v>22389776</v>
          </cell>
          <cell r="O8473">
            <v>22389776</v>
          </cell>
          <cell r="P8473">
            <v>22389776</v>
          </cell>
          <cell r="Q8473">
            <v>22389776</v>
          </cell>
        </row>
        <row r="8474">
          <cell r="J8474">
            <v>22389776</v>
          </cell>
          <cell r="O8474">
            <v>22389776</v>
          </cell>
          <cell r="P8474">
            <v>22389776</v>
          </cell>
          <cell r="Q8474">
            <v>22389776</v>
          </cell>
        </row>
        <row r="8475">
          <cell r="J8475">
            <v>22389776</v>
          </cell>
          <cell r="O8475">
            <v>22389776</v>
          </cell>
          <cell r="P8475">
            <v>22389776</v>
          </cell>
          <cell r="Q8475">
            <v>22389776</v>
          </cell>
        </row>
        <row r="8476">
          <cell r="J8476">
            <v>22389776</v>
          </cell>
          <cell r="O8476">
            <v>22389776</v>
          </cell>
          <cell r="P8476">
            <v>22389776</v>
          </cell>
          <cell r="Q8476">
            <v>22389776</v>
          </cell>
        </row>
        <row r="8477">
          <cell r="J8477">
            <v>22389776</v>
          </cell>
          <cell r="O8477">
            <v>22389776</v>
          </cell>
          <cell r="P8477">
            <v>22389776</v>
          </cell>
          <cell r="Q8477">
            <v>22389776</v>
          </cell>
        </row>
        <row r="8478">
          <cell r="J8478">
            <v>22389776</v>
          </cell>
          <cell r="O8478">
            <v>22389776</v>
          </cell>
          <cell r="P8478">
            <v>22389776</v>
          </cell>
          <cell r="Q8478">
            <v>22389776</v>
          </cell>
        </row>
        <row r="8479">
          <cell r="J8479">
            <v>22389776</v>
          </cell>
          <cell r="O8479">
            <v>22389776</v>
          </cell>
          <cell r="P8479">
            <v>22389776</v>
          </cell>
          <cell r="Q8479">
            <v>22389776</v>
          </cell>
        </row>
        <row r="8480">
          <cell r="J8480">
            <v>22389776</v>
          </cell>
          <cell r="O8480">
            <v>22389776</v>
          </cell>
          <cell r="P8480">
            <v>22389776</v>
          </cell>
          <cell r="Q8480">
            <v>22389776</v>
          </cell>
        </row>
        <row r="8481">
          <cell r="J8481">
            <v>22389776</v>
          </cell>
          <cell r="O8481">
            <v>22389776</v>
          </cell>
          <cell r="P8481">
            <v>22389776</v>
          </cell>
          <cell r="Q8481">
            <v>22389776</v>
          </cell>
        </row>
        <row r="8482">
          <cell r="J8482">
            <v>22389776</v>
          </cell>
          <cell r="O8482">
            <v>22389776</v>
          </cell>
          <cell r="P8482">
            <v>22389776</v>
          </cell>
          <cell r="Q8482">
            <v>22389776</v>
          </cell>
        </row>
        <row r="8483">
          <cell r="J8483">
            <v>22389776</v>
          </cell>
          <cell r="O8483">
            <v>22389776</v>
          </cell>
          <cell r="P8483">
            <v>22389776</v>
          </cell>
          <cell r="Q8483">
            <v>22389776</v>
          </cell>
        </row>
        <row r="8484">
          <cell r="J8484">
            <v>22389776</v>
          </cell>
          <cell r="O8484">
            <v>22389776</v>
          </cell>
          <cell r="P8484">
            <v>22389776</v>
          </cell>
          <cell r="Q8484">
            <v>22389776</v>
          </cell>
        </row>
        <row r="8485">
          <cell r="J8485">
            <v>22389776</v>
          </cell>
          <cell r="O8485">
            <v>22389776</v>
          </cell>
          <cell r="P8485">
            <v>22389776</v>
          </cell>
          <cell r="Q8485">
            <v>22389776</v>
          </cell>
        </row>
        <row r="8486">
          <cell r="J8486">
            <v>22389776</v>
          </cell>
          <cell r="O8486">
            <v>22389776</v>
          </cell>
          <cell r="P8486">
            <v>22389776</v>
          </cell>
          <cell r="Q8486">
            <v>22389776</v>
          </cell>
        </row>
        <row r="8487">
          <cell r="J8487">
            <v>22389776</v>
          </cell>
          <cell r="O8487">
            <v>22389776</v>
          </cell>
          <cell r="P8487">
            <v>22389776</v>
          </cell>
          <cell r="Q8487">
            <v>22389776</v>
          </cell>
        </row>
        <row r="8488">
          <cell r="J8488">
            <v>22389776</v>
          </cell>
          <cell r="O8488">
            <v>22389776</v>
          </cell>
          <cell r="P8488">
            <v>22389776</v>
          </cell>
          <cell r="Q8488">
            <v>22389776</v>
          </cell>
        </row>
        <row r="8489">
          <cell r="J8489">
            <v>22389776</v>
          </cell>
          <cell r="O8489">
            <v>22389776</v>
          </cell>
          <cell r="P8489">
            <v>22389776</v>
          </cell>
          <cell r="Q8489">
            <v>22389776</v>
          </cell>
        </row>
        <row r="8490">
          <cell r="J8490">
            <v>22389776</v>
          </cell>
          <cell r="O8490">
            <v>22389776</v>
          </cell>
          <cell r="P8490">
            <v>22389776</v>
          </cell>
          <cell r="Q8490">
            <v>22389776</v>
          </cell>
        </row>
        <row r="8491">
          <cell r="J8491">
            <v>22389776</v>
          </cell>
          <cell r="O8491">
            <v>22389776</v>
          </cell>
          <cell r="P8491">
            <v>22389776</v>
          </cell>
          <cell r="Q8491">
            <v>22389776</v>
          </cell>
        </row>
        <row r="8492">
          <cell r="J8492">
            <v>22389776</v>
          </cell>
          <cell r="O8492">
            <v>22389776</v>
          </cell>
          <cell r="P8492">
            <v>22389776</v>
          </cell>
          <cell r="Q8492">
            <v>22389776</v>
          </cell>
        </row>
        <row r="8493">
          <cell r="J8493">
            <v>22389776</v>
          </cell>
          <cell r="O8493">
            <v>22389776</v>
          </cell>
          <cell r="P8493">
            <v>22389776</v>
          </cell>
          <cell r="Q8493">
            <v>22389776</v>
          </cell>
        </row>
        <row r="8494">
          <cell r="J8494">
            <v>22389776</v>
          </cell>
          <cell r="O8494">
            <v>22389776</v>
          </cell>
          <cell r="P8494">
            <v>22389776</v>
          </cell>
          <cell r="Q8494">
            <v>22389776</v>
          </cell>
        </row>
        <row r="8495">
          <cell r="J8495">
            <v>22389776</v>
          </cell>
          <cell r="O8495">
            <v>22389776</v>
          </cell>
          <cell r="P8495">
            <v>22389776</v>
          </cell>
          <cell r="Q8495">
            <v>22389776</v>
          </cell>
        </row>
        <row r="8496">
          <cell r="J8496">
            <v>22389776</v>
          </cell>
          <cell r="O8496">
            <v>22389776</v>
          </cell>
          <cell r="P8496">
            <v>22389776</v>
          </cell>
          <cell r="Q8496">
            <v>22389776</v>
          </cell>
        </row>
        <row r="8497">
          <cell r="J8497">
            <v>22389776</v>
          </cell>
          <cell r="O8497">
            <v>22389776</v>
          </cell>
          <cell r="P8497">
            <v>22389776</v>
          </cell>
          <cell r="Q8497">
            <v>22389776</v>
          </cell>
        </row>
        <row r="8498">
          <cell r="J8498">
            <v>22389776</v>
          </cell>
          <cell r="O8498">
            <v>22389776</v>
          </cell>
          <cell r="P8498">
            <v>22389776</v>
          </cell>
          <cell r="Q8498">
            <v>22389776</v>
          </cell>
        </row>
        <row r="8499">
          <cell r="J8499">
            <v>22389776</v>
          </cell>
          <cell r="O8499">
            <v>22389776</v>
          </cell>
          <cell r="P8499">
            <v>22389776</v>
          </cell>
          <cell r="Q8499">
            <v>22389776</v>
          </cell>
        </row>
        <row r="8500">
          <cell r="J8500">
            <v>22389776</v>
          </cell>
          <cell r="O8500">
            <v>22389776</v>
          </cell>
          <cell r="P8500">
            <v>22389776</v>
          </cell>
          <cell r="Q8500">
            <v>22389776</v>
          </cell>
        </row>
        <row r="8501">
          <cell r="J8501">
            <v>22389776</v>
          </cell>
          <cell r="O8501">
            <v>22389776</v>
          </cell>
          <cell r="P8501">
            <v>22389776</v>
          </cell>
          <cell r="Q8501">
            <v>22389776</v>
          </cell>
        </row>
        <row r="8502">
          <cell r="J8502">
            <v>22389776</v>
          </cell>
          <cell r="O8502">
            <v>22389776</v>
          </cell>
          <cell r="P8502">
            <v>22389776</v>
          </cell>
          <cell r="Q8502">
            <v>22389776</v>
          </cell>
        </row>
        <row r="8503">
          <cell r="J8503">
            <v>22389776</v>
          </cell>
          <cell r="O8503">
            <v>22389776</v>
          </cell>
          <cell r="P8503">
            <v>22389776</v>
          </cell>
          <cell r="Q8503">
            <v>22389776</v>
          </cell>
        </row>
        <row r="8504">
          <cell r="J8504">
            <v>22389776</v>
          </cell>
          <cell r="O8504">
            <v>22389776</v>
          </cell>
          <cell r="P8504">
            <v>22389776</v>
          </cell>
          <cell r="Q8504">
            <v>22389776</v>
          </cell>
        </row>
        <row r="8505">
          <cell r="J8505">
            <v>22389776</v>
          </cell>
          <cell r="O8505">
            <v>22389776</v>
          </cell>
          <cell r="P8505">
            <v>22389776</v>
          </cell>
          <cell r="Q8505">
            <v>22389776</v>
          </cell>
        </row>
        <row r="8506">
          <cell r="J8506">
            <v>22389776</v>
          </cell>
          <cell r="O8506">
            <v>22389776</v>
          </cell>
          <cell r="P8506">
            <v>22389776</v>
          </cell>
          <cell r="Q8506">
            <v>22389776</v>
          </cell>
        </row>
        <row r="8507">
          <cell r="J8507">
            <v>22389776</v>
          </cell>
          <cell r="O8507">
            <v>22389776</v>
          </cell>
          <cell r="P8507">
            <v>22389776</v>
          </cell>
          <cell r="Q8507">
            <v>22389776</v>
          </cell>
        </row>
        <row r="8508">
          <cell r="J8508">
            <v>22389776</v>
          </cell>
          <cell r="O8508">
            <v>22389776</v>
          </cell>
          <cell r="P8508">
            <v>22389776</v>
          </cell>
          <cell r="Q8508">
            <v>22389776</v>
          </cell>
        </row>
        <row r="8509">
          <cell r="J8509">
            <v>22389776</v>
          </cell>
          <cell r="O8509">
            <v>22389776</v>
          </cell>
          <cell r="P8509">
            <v>22389776</v>
          </cell>
          <cell r="Q8509">
            <v>22389776</v>
          </cell>
        </row>
        <row r="8510">
          <cell r="J8510">
            <v>22389776</v>
          </cell>
          <cell r="O8510">
            <v>22389776</v>
          </cell>
          <cell r="P8510">
            <v>22389776</v>
          </cell>
          <cell r="Q8510">
            <v>22389776</v>
          </cell>
        </row>
        <row r="8511">
          <cell r="J8511">
            <v>22389776</v>
          </cell>
          <cell r="O8511">
            <v>22389776</v>
          </cell>
          <cell r="P8511">
            <v>22389776</v>
          </cell>
          <cell r="Q8511">
            <v>22389776</v>
          </cell>
        </row>
        <row r="8512">
          <cell r="J8512">
            <v>22389776</v>
          </cell>
          <cell r="O8512">
            <v>22389776</v>
          </cell>
          <cell r="P8512">
            <v>22389776</v>
          </cell>
          <cell r="Q8512">
            <v>22389776</v>
          </cell>
        </row>
        <row r="8513">
          <cell r="J8513">
            <v>22389776</v>
          </cell>
          <cell r="O8513">
            <v>22389776</v>
          </cell>
          <cell r="P8513">
            <v>22389776</v>
          </cell>
          <cell r="Q8513">
            <v>22389776</v>
          </cell>
        </row>
        <row r="8514">
          <cell r="J8514">
            <v>22389776</v>
          </cell>
          <cell r="O8514">
            <v>22389776</v>
          </cell>
          <cell r="P8514">
            <v>22389776</v>
          </cell>
          <cell r="Q8514">
            <v>22389776</v>
          </cell>
        </row>
        <row r="8515">
          <cell r="J8515">
            <v>22389776</v>
          </cell>
          <cell r="O8515">
            <v>22389776</v>
          </cell>
          <cell r="P8515">
            <v>22389776</v>
          </cell>
          <cell r="Q8515">
            <v>22389776</v>
          </cell>
        </row>
        <row r="8516">
          <cell r="J8516">
            <v>22389776</v>
          </cell>
          <cell r="O8516">
            <v>22389776</v>
          </cell>
          <cell r="P8516">
            <v>22389776</v>
          </cell>
          <cell r="Q8516">
            <v>22389776</v>
          </cell>
        </row>
        <row r="8517">
          <cell r="J8517">
            <v>22389776</v>
          </cell>
          <cell r="O8517">
            <v>22389776</v>
          </cell>
          <cell r="P8517">
            <v>22389776</v>
          </cell>
          <cell r="Q8517">
            <v>22389776</v>
          </cell>
        </row>
        <row r="8518">
          <cell r="J8518">
            <v>22389776</v>
          </cell>
          <cell r="O8518">
            <v>22389776</v>
          </cell>
          <cell r="P8518">
            <v>22389776</v>
          </cell>
          <cell r="Q8518">
            <v>22389776</v>
          </cell>
        </row>
        <row r="8519">
          <cell r="J8519">
            <v>22389776</v>
          </cell>
          <cell r="O8519">
            <v>22389776</v>
          </cell>
          <cell r="P8519">
            <v>22389776</v>
          </cell>
          <cell r="Q8519">
            <v>22389776</v>
          </cell>
        </row>
        <row r="8520">
          <cell r="J8520">
            <v>22389776</v>
          </cell>
          <cell r="O8520">
            <v>22389776</v>
          </cell>
          <cell r="P8520">
            <v>22389776</v>
          </cell>
          <cell r="Q8520">
            <v>22389776</v>
          </cell>
        </row>
        <row r="8521">
          <cell r="J8521">
            <v>22389776</v>
          </cell>
          <cell r="O8521">
            <v>22389776</v>
          </cell>
          <cell r="P8521">
            <v>22389776</v>
          </cell>
          <cell r="Q8521">
            <v>22389776</v>
          </cell>
        </row>
        <row r="8522">
          <cell r="J8522">
            <v>22389776</v>
          </cell>
          <cell r="O8522">
            <v>22389776</v>
          </cell>
          <cell r="P8522">
            <v>22389776</v>
          </cell>
          <cell r="Q8522">
            <v>22389776</v>
          </cell>
        </row>
        <row r="8523">
          <cell r="J8523">
            <v>22389776</v>
          </cell>
          <cell r="O8523">
            <v>22389776</v>
          </cell>
          <cell r="P8523">
            <v>22389776</v>
          </cell>
          <cell r="Q8523">
            <v>22389776</v>
          </cell>
        </row>
        <row r="8524">
          <cell r="J8524">
            <v>22389776</v>
          </cell>
          <cell r="O8524">
            <v>22389776</v>
          </cell>
          <cell r="P8524">
            <v>22389776</v>
          </cell>
          <cell r="Q8524">
            <v>22389776</v>
          </cell>
        </row>
        <row r="8525">
          <cell r="J8525">
            <v>22389776</v>
          </cell>
          <cell r="O8525">
            <v>22389776</v>
          </cell>
          <cell r="P8525">
            <v>22389776</v>
          </cell>
          <cell r="Q8525">
            <v>22389776</v>
          </cell>
        </row>
        <row r="8526">
          <cell r="J8526">
            <v>22389776</v>
          </cell>
          <cell r="O8526">
            <v>22389776</v>
          </cell>
          <cell r="P8526">
            <v>22389776</v>
          </cell>
          <cell r="Q8526">
            <v>22389776</v>
          </cell>
        </row>
        <row r="8527">
          <cell r="J8527">
            <v>22389776</v>
          </cell>
          <cell r="O8527">
            <v>22389776</v>
          </cell>
          <cell r="P8527">
            <v>22389776</v>
          </cell>
          <cell r="Q8527">
            <v>22389776</v>
          </cell>
        </row>
        <row r="8528">
          <cell r="J8528">
            <v>22389776</v>
          </cell>
          <cell r="O8528">
            <v>22389776</v>
          </cell>
          <cell r="P8528">
            <v>22389776</v>
          </cell>
          <cell r="Q8528">
            <v>22389776</v>
          </cell>
        </row>
        <row r="8529">
          <cell r="J8529">
            <v>22389776</v>
          </cell>
          <cell r="O8529">
            <v>22389776</v>
          </cell>
          <cell r="P8529">
            <v>22389776</v>
          </cell>
          <cell r="Q8529">
            <v>22389776</v>
          </cell>
        </row>
        <row r="8530">
          <cell r="J8530">
            <v>22389776</v>
          </cell>
          <cell r="O8530">
            <v>22389776</v>
          </cell>
          <cell r="P8530">
            <v>22389776</v>
          </cell>
          <cell r="Q8530">
            <v>22389776</v>
          </cell>
        </row>
        <row r="8531">
          <cell r="J8531">
            <v>22389776</v>
          </cell>
          <cell r="O8531">
            <v>22389776</v>
          </cell>
          <cell r="P8531">
            <v>22389776</v>
          </cell>
          <cell r="Q8531">
            <v>22389776</v>
          </cell>
        </row>
        <row r="8532">
          <cell r="J8532">
            <v>22389776</v>
          </cell>
          <cell r="O8532">
            <v>22389776</v>
          </cell>
          <cell r="P8532">
            <v>22389776</v>
          </cell>
          <cell r="Q8532">
            <v>22389776</v>
          </cell>
        </row>
        <row r="8533">
          <cell r="J8533">
            <v>22389776</v>
          </cell>
          <cell r="O8533">
            <v>22389776</v>
          </cell>
          <cell r="P8533">
            <v>22389776</v>
          </cell>
          <cell r="Q8533">
            <v>22389776</v>
          </cell>
        </row>
        <row r="8534">
          <cell r="J8534">
            <v>22389776</v>
          </cell>
          <cell r="O8534">
            <v>22389776</v>
          </cell>
          <cell r="P8534">
            <v>22389776</v>
          </cell>
          <cell r="Q8534">
            <v>22389776</v>
          </cell>
        </row>
        <row r="8535">
          <cell r="J8535">
            <v>22389776</v>
          </cell>
          <cell r="O8535">
            <v>22389776</v>
          </cell>
          <cell r="P8535">
            <v>22389776</v>
          </cell>
          <cell r="Q8535">
            <v>22389776</v>
          </cell>
        </row>
        <row r="8536">
          <cell r="J8536">
            <v>22389776</v>
          </cell>
          <cell r="O8536">
            <v>22389776</v>
          </cell>
          <cell r="P8536">
            <v>22389776</v>
          </cell>
          <cell r="Q8536">
            <v>22389776</v>
          </cell>
        </row>
        <row r="8537">
          <cell r="J8537">
            <v>22389776</v>
          </cell>
          <cell r="O8537">
            <v>22389776</v>
          </cell>
          <cell r="P8537">
            <v>22389776</v>
          </cell>
          <cell r="Q8537">
            <v>22389776</v>
          </cell>
        </row>
        <row r="8538">
          <cell r="J8538">
            <v>22389776</v>
          </cell>
          <cell r="O8538">
            <v>22389776</v>
          </cell>
          <cell r="P8538">
            <v>22389776</v>
          </cell>
          <cell r="Q8538">
            <v>22389776</v>
          </cell>
        </row>
        <row r="8539">
          <cell r="J8539">
            <v>22389776</v>
          </cell>
          <cell r="O8539">
            <v>22389776</v>
          </cell>
          <cell r="P8539">
            <v>22389776</v>
          </cell>
          <cell r="Q8539">
            <v>22389776</v>
          </cell>
        </row>
        <row r="8540">
          <cell r="J8540">
            <v>22389776</v>
          </cell>
          <cell r="O8540">
            <v>22389776</v>
          </cell>
          <cell r="P8540">
            <v>22389776</v>
          </cell>
          <cell r="Q8540">
            <v>22389776</v>
          </cell>
        </row>
        <row r="8541">
          <cell r="J8541">
            <v>22389776</v>
          </cell>
          <cell r="O8541">
            <v>22389776</v>
          </cell>
          <cell r="P8541">
            <v>22389776</v>
          </cell>
          <cell r="Q8541">
            <v>22389776</v>
          </cell>
        </row>
        <row r="8542">
          <cell r="J8542">
            <v>22389776</v>
          </cell>
          <cell r="O8542">
            <v>22389776</v>
          </cell>
          <cell r="P8542">
            <v>22389776</v>
          </cell>
          <cell r="Q8542">
            <v>22389776</v>
          </cell>
        </row>
        <row r="8543">
          <cell r="J8543">
            <v>22389776</v>
          </cell>
          <cell r="O8543">
            <v>22389776</v>
          </cell>
          <cell r="P8543">
            <v>22389776</v>
          </cell>
          <cell r="Q8543">
            <v>22389776</v>
          </cell>
        </row>
        <row r="8544">
          <cell r="J8544">
            <v>22389776</v>
          </cell>
          <cell r="O8544">
            <v>22389776</v>
          </cell>
          <cell r="P8544">
            <v>22389776</v>
          </cell>
          <cell r="Q8544">
            <v>22389776</v>
          </cell>
        </row>
        <row r="8545">
          <cell r="J8545">
            <v>22389776</v>
          </cell>
          <cell r="O8545">
            <v>22389776</v>
          </cell>
          <cell r="P8545">
            <v>22389776</v>
          </cell>
          <cell r="Q8545">
            <v>22389776</v>
          </cell>
        </row>
        <row r="8546">
          <cell r="J8546">
            <v>22389776</v>
          </cell>
          <cell r="O8546">
            <v>22389776</v>
          </cell>
          <cell r="P8546">
            <v>22389776</v>
          </cell>
          <cell r="Q8546">
            <v>22389776</v>
          </cell>
        </row>
        <row r="8547">
          <cell r="J8547">
            <v>22389776</v>
          </cell>
          <cell r="O8547">
            <v>22389776</v>
          </cell>
          <cell r="P8547">
            <v>22389776</v>
          </cell>
          <cell r="Q8547">
            <v>22389776</v>
          </cell>
        </row>
        <row r="8548">
          <cell r="J8548">
            <v>22389776</v>
          </cell>
          <cell r="O8548">
            <v>22389776</v>
          </cell>
          <cell r="P8548">
            <v>22389776</v>
          </cell>
          <cell r="Q8548">
            <v>22389776</v>
          </cell>
        </row>
        <row r="8549">
          <cell r="J8549">
            <v>22389776</v>
          </cell>
          <cell r="O8549">
            <v>22389776</v>
          </cell>
          <cell r="P8549">
            <v>22389776</v>
          </cell>
          <cell r="Q8549">
            <v>22389776</v>
          </cell>
        </row>
        <row r="8550">
          <cell r="J8550">
            <v>22389776</v>
          </cell>
          <cell r="O8550">
            <v>22389776</v>
          </cell>
          <cell r="P8550">
            <v>22389776</v>
          </cell>
          <cell r="Q8550">
            <v>22389776</v>
          </cell>
        </row>
        <row r="8551">
          <cell r="J8551">
            <v>22389776</v>
          </cell>
          <cell r="O8551">
            <v>22389776</v>
          </cell>
          <cell r="P8551">
            <v>22389776</v>
          </cell>
          <cell r="Q8551">
            <v>22389776</v>
          </cell>
        </row>
        <row r="8552">
          <cell r="J8552">
            <v>22389776</v>
          </cell>
          <cell r="O8552">
            <v>22389776</v>
          </cell>
          <cell r="P8552">
            <v>22389776</v>
          </cell>
          <cell r="Q8552">
            <v>22389776</v>
          </cell>
        </row>
        <row r="8553">
          <cell r="J8553">
            <v>22389776</v>
          </cell>
          <cell r="O8553">
            <v>22389776</v>
          </cell>
          <cell r="P8553">
            <v>22389776</v>
          </cell>
          <cell r="Q8553">
            <v>22389776</v>
          </cell>
        </row>
        <row r="8554">
          <cell r="J8554">
            <v>22389776</v>
          </cell>
          <cell r="O8554">
            <v>22389776</v>
          </cell>
          <cell r="P8554">
            <v>22389776</v>
          </cell>
          <cell r="Q8554">
            <v>22389776</v>
          </cell>
        </row>
        <row r="8555">
          <cell r="J8555">
            <v>22389776</v>
          </cell>
          <cell r="O8555">
            <v>22389776</v>
          </cell>
          <cell r="P8555">
            <v>22389776</v>
          </cell>
          <cell r="Q8555">
            <v>22389776</v>
          </cell>
        </row>
        <row r="8556">
          <cell r="J8556">
            <v>22389776</v>
          </cell>
          <cell r="O8556">
            <v>22389776</v>
          </cell>
          <cell r="P8556">
            <v>22389776</v>
          </cell>
          <cell r="Q8556">
            <v>22389776</v>
          </cell>
        </row>
        <row r="8557">
          <cell r="J8557">
            <v>22389776</v>
          </cell>
          <cell r="O8557">
            <v>22389776</v>
          </cell>
          <cell r="P8557">
            <v>22389776</v>
          </cell>
          <cell r="Q8557">
            <v>22389776</v>
          </cell>
        </row>
        <row r="8558">
          <cell r="J8558">
            <v>22389776</v>
          </cell>
          <cell r="O8558">
            <v>22389776</v>
          </cell>
          <cell r="P8558">
            <v>22389776</v>
          </cell>
          <cell r="Q8558">
            <v>22389776</v>
          </cell>
        </row>
        <row r="8559">
          <cell r="J8559">
            <v>22389776</v>
          </cell>
          <cell r="O8559">
            <v>22389776</v>
          </cell>
          <cell r="P8559">
            <v>22389776</v>
          </cell>
          <cell r="Q8559">
            <v>22389776</v>
          </cell>
        </row>
        <row r="8560">
          <cell r="J8560">
            <v>22389776</v>
          </cell>
          <cell r="O8560">
            <v>22389776</v>
          </cell>
          <cell r="P8560">
            <v>22389776</v>
          </cell>
          <cell r="Q8560">
            <v>22389776</v>
          </cell>
        </row>
        <row r="8561">
          <cell r="J8561">
            <v>22389776</v>
          </cell>
          <cell r="O8561">
            <v>22389776</v>
          </cell>
          <cell r="P8561">
            <v>22389776</v>
          </cell>
          <cell r="Q8561">
            <v>22389776</v>
          </cell>
        </row>
        <row r="8562">
          <cell r="J8562">
            <v>22389776</v>
          </cell>
          <cell r="O8562">
            <v>22389776</v>
          </cell>
          <cell r="P8562">
            <v>22389776</v>
          </cell>
          <cell r="Q8562">
            <v>22389776</v>
          </cell>
        </row>
        <row r="8563">
          <cell r="J8563">
            <v>22389776</v>
          </cell>
          <cell r="O8563">
            <v>22389776</v>
          </cell>
          <cell r="P8563">
            <v>22389776</v>
          </cell>
          <cell r="Q8563">
            <v>22389776</v>
          </cell>
        </row>
        <row r="8564">
          <cell r="J8564">
            <v>22389776</v>
          </cell>
          <cell r="O8564">
            <v>22389776</v>
          </cell>
          <cell r="P8564">
            <v>22389776</v>
          </cell>
          <cell r="Q8564">
            <v>22389776</v>
          </cell>
        </row>
        <row r="8565">
          <cell r="J8565">
            <v>22389776</v>
          </cell>
          <cell r="O8565">
            <v>22389776</v>
          </cell>
          <cell r="P8565">
            <v>22389776</v>
          </cell>
          <cell r="Q8565">
            <v>22389776</v>
          </cell>
        </row>
        <row r="8566">
          <cell r="J8566">
            <v>22389776</v>
          </cell>
          <cell r="O8566">
            <v>22389776</v>
          </cell>
          <cell r="P8566">
            <v>22389776</v>
          </cell>
          <cell r="Q8566">
            <v>22389776</v>
          </cell>
        </row>
        <row r="8567">
          <cell r="J8567">
            <v>22389776</v>
          </cell>
          <cell r="O8567">
            <v>22389776</v>
          </cell>
          <cell r="P8567">
            <v>22389776</v>
          </cell>
          <cell r="Q8567">
            <v>22389776</v>
          </cell>
        </row>
        <row r="8568">
          <cell r="J8568">
            <v>22389776</v>
          </cell>
          <cell r="O8568">
            <v>22389776</v>
          </cell>
          <cell r="P8568">
            <v>22389776</v>
          </cell>
          <cell r="Q8568">
            <v>22389776</v>
          </cell>
        </row>
        <row r="8569">
          <cell r="J8569">
            <v>22389776</v>
          </cell>
          <cell r="O8569">
            <v>22389776</v>
          </cell>
          <cell r="P8569">
            <v>22389776</v>
          </cell>
          <cell r="Q8569">
            <v>22389776</v>
          </cell>
        </row>
        <row r="8570">
          <cell r="J8570">
            <v>22389776</v>
          </cell>
          <cell r="O8570">
            <v>22389776</v>
          </cell>
          <cell r="P8570">
            <v>22389776</v>
          </cell>
          <cell r="Q8570">
            <v>22389776</v>
          </cell>
        </row>
        <row r="8571">
          <cell r="J8571">
            <v>22389776</v>
          </cell>
          <cell r="O8571">
            <v>22389776</v>
          </cell>
          <cell r="P8571">
            <v>22389776</v>
          </cell>
          <cell r="Q8571">
            <v>22389776</v>
          </cell>
        </row>
        <row r="8572">
          <cell r="J8572">
            <v>22389776</v>
          </cell>
          <cell r="O8572">
            <v>22389776</v>
          </cell>
          <cell r="P8572">
            <v>22389776</v>
          </cell>
          <cell r="Q8572">
            <v>22389776</v>
          </cell>
        </row>
        <row r="8573">
          <cell r="J8573">
            <v>22389776</v>
          </cell>
          <cell r="O8573">
            <v>22389776</v>
          </cell>
          <cell r="P8573">
            <v>22389776</v>
          </cell>
          <cell r="Q8573">
            <v>22389776</v>
          </cell>
        </row>
        <row r="8574">
          <cell r="J8574">
            <v>22389776</v>
          </cell>
          <cell r="O8574">
            <v>22389776</v>
          </cell>
          <cell r="P8574">
            <v>22389776</v>
          </cell>
          <cell r="Q8574">
            <v>22389776</v>
          </cell>
        </row>
        <row r="8575">
          <cell r="J8575">
            <v>22389776</v>
          </cell>
          <cell r="O8575">
            <v>22389776</v>
          </cell>
          <cell r="P8575">
            <v>22389776</v>
          </cell>
          <cell r="Q8575">
            <v>22389776</v>
          </cell>
        </row>
        <row r="8576">
          <cell r="J8576">
            <v>22389776</v>
          </cell>
          <cell r="O8576">
            <v>22389776</v>
          </cell>
          <cell r="P8576">
            <v>22389776</v>
          </cell>
          <cell r="Q8576">
            <v>22389776</v>
          </cell>
        </row>
        <row r="8577">
          <cell r="J8577">
            <v>22389776</v>
          </cell>
          <cell r="O8577">
            <v>22389776</v>
          </cell>
          <cell r="P8577">
            <v>22389776</v>
          </cell>
          <cell r="Q8577">
            <v>22389776</v>
          </cell>
        </row>
        <row r="8578">
          <cell r="J8578">
            <v>22389776</v>
          </cell>
          <cell r="O8578">
            <v>22389776</v>
          </cell>
          <cell r="P8578">
            <v>22389776</v>
          </cell>
          <cell r="Q8578">
            <v>22389776</v>
          </cell>
        </row>
        <row r="8579">
          <cell r="J8579">
            <v>22389776</v>
          </cell>
          <cell r="O8579">
            <v>22389776</v>
          </cell>
          <cell r="P8579">
            <v>22389776</v>
          </cell>
          <cell r="Q8579">
            <v>22389776</v>
          </cell>
        </row>
        <row r="8580">
          <cell r="J8580">
            <v>22389776</v>
          </cell>
          <cell r="O8580">
            <v>22389776</v>
          </cell>
          <cell r="P8580">
            <v>22389776</v>
          </cell>
          <cell r="Q8580">
            <v>22389776</v>
          </cell>
        </row>
        <row r="8581">
          <cell r="J8581">
            <v>22389776</v>
          </cell>
          <cell r="O8581">
            <v>22389776</v>
          </cell>
          <cell r="P8581">
            <v>22389776</v>
          </cell>
          <cell r="Q8581">
            <v>22389776</v>
          </cell>
        </row>
        <row r="8582">
          <cell r="J8582">
            <v>22389776</v>
          </cell>
          <cell r="O8582">
            <v>22389776</v>
          </cell>
          <cell r="P8582">
            <v>22389776</v>
          </cell>
          <cell r="Q8582">
            <v>22389776</v>
          </cell>
        </row>
        <row r="8583">
          <cell r="J8583">
            <v>22389776</v>
          </cell>
          <cell r="O8583">
            <v>22389776</v>
          </cell>
          <cell r="P8583">
            <v>22389776</v>
          </cell>
          <cell r="Q8583">
            <v>22389776</v>
          </cell>
        </row>
        <row r="8584">
          <cell r="J8584">
            <v>22389776</v>
          </cell>
          <cell r="O8584">
            <v>22389776</v>
          </cell>
          <cell r="P8584">
            <v>22389776</v>
          </cell>
          <cell r="Q8584">
            <v>22389776</v>
          </cell>
        </row>
        <row r="8585">
          <cell r="J8585">
            <v>22389776</v>
          </cell>
          <cell r="O8585">
            <v>22389776</v>
          </cell>
          <cell r="P8585">
            <v>22389776</v>
          </cell>
          <cell r="Q8585">
            <v>22389776</v>
          </cell>
        </row>
        <row r="8586">
          <cell r="J8586">
            <v>22389776</v>
          </cell>
          <cell r="O8586">
            <v>22389776</v>
          </cell>
          <cell r="P8586">
            <v>22389776</v>
          </cell>
          <cell r="Q8586">
            <v>22389776</v>
          </cell>
        </row>
        <row r="8587">
          <cell r="J8587">
            <v>22389776</v>
          </cell>
          <cell r="O8587">
            <v>22389776</v>
          </cell>
          <cell r="P8587">
            <v>22389776</v>
          </cell>
          <cell r="Q8587">
            <v>22389776</v>
          </cell>
        </row>
        <row r="8588">
          <cell r="J8588">
            <v>22389776</v>
          </cell>
          <cell r="O8588">
            <v>22389776</v>
          </cell>
          <cell r="P8588">
            <v>22389776</v>
          </cell>
          <cell r="Q8588">
            <v>22389776</v>
          </cell>
        </row>
        <row r="8589">
          <cell r="J8589">
            <v>22389776</v>
          </cell>
          <cell r="O8589">
            <v>22389776</v>
          </cell>
          <cell r="P8589">
            <v>22389776</v>
          </cell>
          <cell r="Q8589">
            <v>22389776</v>
          </cell>
        </row>
        <row r="8590">
          <cell r="J8590">
            <v>22389776</v>
          </cell>
          <cell r="O8590">
            <v>22389776</v>
          </cell>
          <cell r="P8590">
            <v>22389776</v>
          </cell>
          <cell r="Q8590">
            <v>22389776</v>
          </cell>
        </row>
        <row r="8591">
          <cell r="J8591">
            <v>22389776</v>
          </cell>
          <cell r="O8591">
            <v>22389776</v>
          </cell>
          <cell r="P8591">
            <v>22389776</v>
          </cell>
          <cell r="Q8591">
            <v>22389776</v>
          </cell>
        </row>
        <row r="8592">
          <cell r="J8592">
            <v>22389776</v>
          </cell>
          <cell r="O8592">
            <v>22389776</v>
          </cell>
          <cell r="P8592">
            <v>22389776</v>
          </cell>
          <cell r="Q8592">
            <v>22389776</v>
          </cell>
        </row>
        <row r="8593">
          <cell r="J8593">
            <v>22389776</v>
          </cell>
          <cell r="O8593">
            <v>22389776</v>
          </cell>
          <cell r="P8593">
            <v>22389776</v>
          </cell>
          <cell r="Q8593">
            <v>22389776</v>
          </cell>
        </row>
        <row r="8594">
          <cell r="J8594">
            <v>22389776</v>
          </cell>
          <cell r="O8594">
            <v>22389776</v>
          </cell>
          <cell r="P8594">
            <v>22389776</v>
          </cell>
          <cell r="Q8594">
            <v>22389776</v>
          </cell>
        </row>
        <row r="8595">
          <cell r="J8595">
            <v>22389776</v>
          </cell>
          <cell r="O8595">
            <v>22389776</v>
          </cell>
          <cell r="P8595">
            <v>22389776</v>
          </cell>
          <cell r="Q8595">
            <v>22389776</v>
          </cell>
        </row>
        <row r="8596">
          <cell r="J8596">
            <v>22389776</v>
          </cell>
          <cell r="O8596">
            <v>22389776</v>
          </cell>
          <cell r="P8596">
            <v>22389776</v>
          </cell>
          <cell r="Q8596">
            <v>22389776</v>
          </cell>
        </row>
        <row r="8597">
          <cell r="J8597">
            <v>22389776</v>
          </cell>
          <cell r="O8597">
            <v>22389776</v>
          </cell>
          <cell r="P8597">
            <v>22389776</v>
          </cell>
          <cell r="Q8597">
            <v>22389776</v>
          </cell>
        </row>
        <row r="8598">
          <cell r="J8598">
            <v>22389776</v>
          </cell>
          <cell r="O8598">
            <v>22389776</v>
          </cell>
          <cell r="P8598">
            <v>22389776</v>
          </cell>
          <cell r="Q8598">
            <v>22389776</v>
          </cell>
        </row>
        <row r="8599">
          <cell r="J8599">
            <v>22389776</v>
          </cell>
          <cell r="O8599">
            <v>22389776</v>
          </cell>
          <cell r="P8599">
            <v>22389776</v>
          </cell>
          <cell r="Q8599">
            <v>22389776</v>
          </cell>
        </row>
        <row r="8600">
          <cell r="J8600">
            <v>22389776</v>
          </cell>
          <cell r="O8600">
            <v>22389776</v>
          </cell>
          <cell r="P8600">
            <v>22389776</v>
          </cell>
          <cell r="Q8600">
            <v>22389776</v>
          </cell>
        </row>
        <row r="8601">
          <cell r="J8601">
            <v>22389776</v>
          </cell>
          <cell r="O8601">
            <v>22389776</v>
          </cell>
          <cell r="P8601">
            <v>22389776</v>
          </cell>
          <cell r="Q8601">
            <v>22389776</v>
          </cell>
        </row>
        <row r="8602">
          <cell r="J8602">
            <v>22389776</v>
          </cell>
          <cell r="O8602">
            <v>22389776</v>
          </cell>
          <cell r="P8602">
            <v>22389776</v>
          </cell>
          <cell r="Q8602">
            <v>22389776</v>
          </cell>
        </row>
        <row r="8603">
          <cell r="J8603">
            <v>22389776</v>
          </cell>
          <cell r="O8603">
            <v>22389776</v>
          </cell>
          <cell r="P8603">
            <v>22389776</v>
          </cell>
          <cell r="Q8603">
            <v>22389776</v>
          </cell>
        </row>
        <row r="8604">
          <cell r="J8604">
            <v>22389776</v>
          </cell>
          <cell r="O8604">
            <v>22389776</v>
          </cell>
          <cell r="P8604">
            <v>22389776</v>
          </cell>
          <cell r="Q8604">
            <v>22389776</v>
          </cell>
        </row>
        <row r="8605">
          <cell r="J8605">
            <v>22389776</v>
          </cell>
          <cell r="O8605">
            <v>22389776</v>
          </cell>
          <cell r="P8605">
            <v>22389776</v>
          </cell>
          <cell r="Q8605">
            <v>22389776</v>
          </cell>
        </row>
        <row r="8606">
          <cell r="J8606">
            <v>22389776</v>
          </cell>
          <cell r="O8606">
            <v>22389776</v>
          </cell>
          <cell r="P8606">
            <v>22389776</v>
          </cell>
          <cell r="Q8606">
            <v>22389776</v>
          </cell>
        </row>
        <row r="8607">
          <cell r="J8607">
            <v>22389776</v>
          </cell>
          <cell r="O8607">
            <v>22389776</v>
          </cell>
          <cell r="P8607">
            <v>22389776</v>
          </cell>
          <cell r="Q8607">
            <v>22389776</v>
          </cell>
        </row>
        <row r="8608">
          <cell r="J8608">
            <v>22389776</v>
          </cell>
          <cell r="O8608">
            <v>22389776</v>
          </cell>
          <cell r="P8608">
            <v>22389776</v>
          </cell>
          <cell r="Q8608">
            <v>22389776</v>
          </cell>
        </row>
        <row r="8609">
          <cell r="J8609">
            <v>22389776</v>
          </cell>
          <cell r="O8609">
            <v>22389776</v>
          </cell>
          <cell r="P8609">
            <v>22389776</v>
          </cell>
          <cell r="Q8609">
            <v>22389776</v>
          </cell>
        </row>
        <row r="8610">
          <cell r="J8610">
            <v>22389776</v>
          </cell>
          <cell r="O8610">
            <v>22389776</v>
          </cell>
          <cell r="P8610">
            <v>22389776</v>
          </cell>
          <cell r="Q8610">
            <v>22389776</v>
          </cell>
        </row>
        <row r="8611">
          <cell r="J8611">
            <v>22389776</v>
          </cell>
          <cell r="O8611">
            <v>22389776</v>
          </cell>
          <cell r="P8611">
            <v>22389776</v>
          </cell>
          <cell r="Q8611">
            <v>22389776</v>
          </cell>
        </row>
        <row r="8612">
          <cell r="J8612">
            <v>22389776</v>
          </cell>
          <cell r="O8612">
            <v>22389776</v>
          </cell>
          <cell r="P8612">
            <v>22389776</v>
          </cell>
          <cell r="Q8612">
            <v>22389776</v>
          </cell>
        </row>
        <row r="8613">
          <cell r="J8613">
            <v>22389776</v>
          </cell>
          <cell r="O8613">
            <v>22389776</v>
          </cell>
          <cell r="P8613">
            <v>22389776</v>
          </cell>
          <cell r="Q8613">
            <v>22389776</v>
          </cell>
        </row>
        <row r="8614">
          <cell r="J8614">
            <v>22389776</v>
          </cell>
          <cell r="O8614">
            <v>22389776</v>
          </cell>
          <cell r="P8614">
            <v>22389776</v>
          </cell>
          <cell r="Q8614">
            <v>22389776</v>
          </cell>
        </row>
        <row r="8615">
          <cell r="J8615">
            <v>22389776</v>
          </cell>
          <cell r="O8615">
            <v>22389776</v>
          </cell>
          <cell r="P8615">
            <v>22389776</v>
          </cell>
          <cell r="Q8615">
            <v>22389776</v>
          </cell>
        </row>
        <row r="8616">
          <cell r="J8616">
            <v>22389776</v>
          </cell>
          <cell r="O8616">
            <v>22389776</v>
          </cell>
          <cell r="P8616">
            <v>22389776</v>
          </cell>
          <cell r="Q8616">
            <v>22389776</v>
          </cell>
        </row>
        <row r="8617">
          <cell r="J8617">
            <v>22389776</v>
          </cell>
          <cell r="O8617">
            <v>22389776</v>
          </cell>
          <cell r="P8617">
            <v>22389776</v>
          </cell>
          <cell r="Q8617">
            <v>22389776</v>
          </cell>
        </row>
        <row r="8618">
          <cell r="J8618">
            <v>22389776</v>
          </cell>
          <cell r="O8618">
            <v>22389776</v>
          </cell>
          <cell r="P8618">
            <v>22389776</v>
          </cell>
          <cell r="Q8618">
            <v>22389776</v>
          </cell>
        </row>
        <row r="8619">
          <cell r="J8619">
            <v>22389776</v>
          </cell>
          <cell r="O8619">
            <v>22389776</v>
          </cell>
          <cell r="P8619">
            <v>22389776</v>
          </cell>
          <cell r="Q8619">
            <v>22389776</v>
          </cell>
        </row>
        <row r="8620">
          <cell r="J8620">
            <v>22389776</v>
          </cell>
          <cell r="O8620">
            <v>22389776</v>
          </cell>
          <cell r="P8620">
            <v>22389776</v>
          </cell>
          <cell r="Q8620">
            <v>22389776</v>
          </cell>
        </row>
        <row r="8621">
          <cell r="J8621">
            <v>22389776</v>
          </cell>
          <cell r="O8621">
            <v>22389776</v>
          </cell>
          <cell r="P8621">
            <v>22389776</v>
          </cell>
          <cell r="Q8621">
            <v>22389776</v>
          </cell>
        </row>
        <row r="8622">
          <cell r="J8622">
            <v>22389776</v>
          </cell>
          <cell r="O8622">
            <v>22389776</v>
          </cell>
          <cell r="P8622">
            <v>22389776</v>
          </cell>
          <cell r="Q8622">
            <v>22389776</v>
          </cell>
        </row>
        <row r="8623">
          <cell r="J8623">
            <v>22389776</v>
          </cell>
          <cell r="O8623">
            <v>22389776</v>
          </cell>
          <cell r="P8623">
            <v>22389776</v>
          </cell>
          <cell r="Q8623">
            <v>22389776</v>
          </cell>
        </row>
        <row r="8624">
          <cell r="J8624">
            <v>22389776</v>
          </cell>
          <cell r="O8624">
            <v>22389776</v>
          </cell>
          <cell r="P8624">
            <v>22389776</v>
          </cell>
          <cell r="Q8624">
            <v>22389776</v>
          </cell>
        </row>
        <row r="8625">
          <cell r="J8625">
            <v>22389776</v>
          </cell>
          <cell r="O8625">
            <v>22389776</v>
          </cell>
          <cell r="P8625">
            <v>22389776</v>
          </cell>
          <cell r="Q8625">
            <v>22389776</v>
          </cell>
        </row>
        <row r="8626">
          <cell r="J8626">
            <v>22389776</v>
          </cell>
          <cell r="O8626">
            <v>22389776</v>
          </cell>
          <cell r="P8626">
            <v>22389776</v>
          </cell>
          <cell r="Q8626">
            <v>22389776</v>
          </cell>
        </row>
        <row r="8627">
          <cell r="J8627">
            <v>22389776</v>
          </cell>
          <cell r="O8627">
            <v>22389776</v>
          </cell>
          <cell r="P8627">
            <v>22389776</v>
          </cell>
          <cell r="Q8627">
            <v>22389776</v>
          </cell>
        </row>
        <row r="8628">
          <cell r="J8628">
            <v>22389776</v>
          </cell>
          <cell r="O8628">
            <v>22389776</v>
          </cell>
          <cell r="P8628">
            <v>22389776</v>
          </cell>
          <cell r="Q8628">
            <v>22389776</v>
          </cell>
        </row>
        <row r="8629">
          <cell r="J8629">
            <v>22389776</v>
          </cell>
          <cell r="O8629">
            <v>22389776</v>
          </cell>
          <cell r="P8629">
            <v>22389776</v>
          </cell>
          <cell r="Q8629">
            <v>22389776</v>
          </cell>
        </row>
        <row r="8630">
          <cell r="J8630">
            <v>22389776</v>
          </cell>
          <cell r="O8630">
            <v>22389776</v>
          </cell>
          <cell r="P8630">
            <v>22389776</v>
          </cell>
          <cell r="Q8630">
            <v>22389776</v>
          </cell>
        </row>
        <row r="8631">
          <cell r="J8631">
            <v>22389776</v>
          </cell>
          <cell r="O8631">
            <v>22389776</v>
          </cell>
          <cell r="P8631">
            <v>22389776</v>
          </cell>
          <cell r="Q8631">
            <v>22389776</v>
          </cell>
        </row>
        <row r="8632">
          <cell r="J8632">
            <v>22389776</v>
          </cell>
          <cell r="O8632">
            <v>22389776</v>
          </cell>
          <cell r="P8632">
            <v>22389776</v>
          </cell>
          <cell r="Q8632">
            <v>22389776</v>
          </cell>
        </row>
        <row r="8633">
          <cell r="J8633">
            <v>22389776</v>
          </cell>
          <cell r="O8633">
            <v>22389776</v>
          </cell>
          <cell r="P8633">
            <v>22389776</v>
          </cell>
          <cell r="Q8633">
            <v>22389776</v>
          </cell>
        </row>
        <row r="8634">
          <cell r="J8634">
            <v>22389776</v>
          </cell>
          <cell r="O8634">
            <v>22389776</v>
          </cell>
          <cell r="P8634">
            <v>22389776</v>
          </cell>
          <cell r="Q8634">
            <v>22389776</v>
          </cell>
        </row>
        <row r="8635">
          <cell r="J8635">
            <v>22389776</v>
          </cell>
          <cell r="O8635">
            <v>22389776</v>
          </cell>
          <cell r="P8635">
            <v>22389776</v>
          </cell>
          <cell r="Q8635">
            <v>22389776</v>
          </cell>
        </row>
        <row r="8636">
          <cell r="J8636">
            <v>22389776</v>
          </cell>
          <cell r="O8636">
            <v>22389776</v>
          </cell>
          <cell r="P8636">
            <v>22389776</v>
          </cell>
          <cell r="Q8636">
            <v>22389776</v>
          </cell>
        </row>
        <row r="8637">
          <cell r="J8637">
            <v>22389776</v>
          </cell>
          <cell r="O8637">
            <v>22389776</v>
          </cell>
          <cell r="P8637">
            <v>22389776</v>
          </cell>
          <cell r="Q8637">
            <v>22389776</v>
          </cell>
        </row>
        <row r="8638">
          <cell r="J8638">
            <v>22389776</v>
          </cell>
          <cell r="O8638">
            <v>22389776</v>
          </cell>
          <cell r="P8638">
            <v>22389776</v>
          </cell>
          <cell r="Q8638">
            <v>22389776</v>
          </cell>
        </row>
        <row r="8639">
          <cell r="J8639">
            <v>22389776</v>
          </cell>
          <cell r="O8639">
            <v>22389776</v>
          </cell>
          <cell r="P8639">
            <v>22389776</v>
          </cell>
          <cell r="Q8639">
            <v>22389776</v>
          </cell>
        </row>
        <row r="8640">
          <cell r="J8640">
            <v>22389776</v>
          </cell>
          <cell r="O8640">
            <v>22389776</v>
          </cell>
          <cell r="P8640">
            <v>22389776</v>
          </cell>
          <cell r="Q8640">
            <v>22389776</v>
          </cell>
        </row>
        <row r="8641">
          <cell r="J8641">
            <v>22389776</v>
          </cell>
          <cell r="O8641">
            <v>22389776</v>
          </cell>
          <cell r="P8641">
            <v>22389776</v>
          </cell>
          <cell r="Q8641">
            <v>22389776</v>
          </cell>
        </row>
        <row r="8642">
          <cell r="J8642">
            <v>22389776</v>
          </cell>
          <cell r="O8642">
            <v>22389776</v>
          </cell>
          <cell r="P8642">
            <v>22389776</v>
          </cell>
          <cell r="Q8642">
            <v>22389776</v>
          </cell>
        </row>
        <row r="8643">
          <cell r="J8643">
            <v>22389776</v>
          </cell>
          <cell r="O8643">
            <v>22389776</v>
          </cell>
          <cell r="P8643">
            <v>22389776</v>
          </cell>
          <cell r="Q8643">
            <v>22389776</v>
          </cell>
        </row>
        <row r="8644">
          <cell r="J8644">
            <v>22389776</v>
          </cell>
          <cell r="O8644">
            <v>22389776</v>
          </cell>
          <cell r="P8644">
            <v>22389776</v>
          </cell>
          <cell r="Q8644">
            <v>22389776</v>
          </cell>
        </row>
        <row r="8645">
          <cell r="J8645">
            <v>22389776</v>
          </cell>
          <cell r="O8645">
            <v>22389776</v>
          </cell>
          <cell r="P8645">
            <v>22389776</v>
          </cell>
          <cell r="Q8645">
            <v>22389776</v>
          </cell>
        </row>
        <row r="8646">
          <cell r="J8646">
            <v>22389776</v>
          </cell>
          <cell r="O8646">
            <v>22389776</v>
          </cell>
          <cell r="P8646">
            <v>22389776</v>
          </cell>
          <cell r="Q8646">
            <v>22389776</v>
          </cell>
        </row>
        <row r="8647">
          <cell r="J8647">
            <v>22389776</v>
          </cell>
          <cell r="O8647">
            <v>22389776</v>
          </cell>
          <cell r="P8647">
            <v>22389776</v>
          </cell>
          <cell r="Q8647">
            <v>22389776</v>
          </cell>
        </row>
        <row r="8648">
          <cell r="J8648">
            <v>22389776</v>
          </cell>
          <cell r="O8648">
            <v>22389776</v>
          </cell>
          <cell r="P8648">
            <v>22389776</v>
          </cell>
          <cell r="Q8648">
            <v>22389776</v>
          </cell>
        </row>
        <row r="8649">
          <cell r="J8649">
            <v>22389776</v>
          </cell>
          <cell r="O8649">
            <v>22389776</v>
          </cell>
          <cell r="P8649">
            <v>22389776</v>
          </cell>
          <cell r="Q8649">
            <v>22389776</v>
          </cell>
        </row>
        <row r="8650">
          <cell r="J8650">
            <v>22389776</v>
          </cell>
          <cell r="O8650">
            <v>22389776</v>
          </cell>
          <cell r="P8650">
            <v>22389776</v>
          </cell>
          <cell r="Q8650">
            <v>22389776</v>
          </cell>
        </row>
        <row r="8651">
          <cell r="J8651">
            <v>22389776</v>
          </cell>
          <cell r="O8651">
            <v>22389776</v>
          </cell>
          <cell r="P8651">
            <v>22389776</v>
          </cell>
          <cell r="Q8651">
            <v>22389776</v>
          </cell>
        </row>
        <row r="8652">
          <cell r="J8652">
            <v>22389776</v>
          </cell>
          <cell r="O8652">
            <v>22389776</v>
          </cell>
          <cell r="P8652">
            <v>22389776</v>
          </cell>
          <cell r="Q8652">
            <v>22389776</v>
          </cell>
        </row>
        <row r="8653">
          <cell r="J8653">
            <v>22389776</v>
          </cell>
          <cell r="O8653">
            <v>22389776</v>
          </cell>
          <cell r="P8653">
            <v>22389776</v>
          </cell>
          <cell r="Q8653">
            <v>22389776</v>
          </cell>
        </row>
        <row r="8654">
          <cell r="J8654">
            <v>22389776</v>
          </cell>
          <cell r="O8654">
            <v>22389776</v>
          </cell>
          <cell r="P8654">
            <v>22389776</v>
          </cell>
          <cell r="Q8654">
            <v>22389776</v>
          </cell>
        </row>
        <row r="8655">
          <cell r="J8655">
            <v>22389776</v>
          </cell>
          <cell r="O8655">
            <v>22389776</v>
          </cell>
          <cell r="P8655">
            <v>22389776</v>
          </cell>
          <cell r="Q8655">
            <v>22389776</v>
          </cell>
        </row>
        <row r="8656">
          <cell r="J8656">
            <v>22389776</v>
          </cell>
          <cell r="O8656">
            <v>22389776</v>
          </cell>
          <cell r="P8656">
            <v>22389776</v>
          </cell>
          <cell r="Q8656">
            <v>22389776</v>
          </cell>
        </row>
        <row r="8657">
          <cell r="J8657">
            <v>22389776</v>
          </cell>
          <cell r="O8657">
            <v>22389776</v>
          </cell>
          <cell r="P8657">
            <v>22389776</v>
          </cell>
          <cell r="Q8657">
            <v>22389776</v>
          </cell>
        </row>
        <row r="8658">
          <cell r="J8658">
            <v>22389776</v>
          </cell>
          <cell r="O8658">
            <v>22389776</v>
          </cell>
          <cell r="P8658">
            <v>22389776</v>
          </cell>
          <cell r="Q8658">
            <v>22389776</v>
          </cell>
        </row>
        <row r="8659">
          <cell r="J8659">
            <v>22389776</v>
          </cell>
          <cell r="O8659">
            <v>22389776</v>
          </cell>
          <cell r="P8659">
            <v>22389776</v>
          </cell>
          <cell r="Q8659">
            <v>22389776</v>
          </cell>
        </row>
        <row r="8660">
          <cell r="J8660">
            <v>22389776</v>
          </cell>
          <cell r="O8660">
            <v>22389776</v>
          </cell>
          <cell r="P8660">
            <v>22389776</v>
          </cell>
          <cell r="Q8660">
            <v>22389776</v>
          </cell>
        </row>
        <row r="8661">
          <cell r="J8661">
            <v>22389776</v>
          </cell>
          <cell r="O8661">
            <v>22389776</v>
          </cell>
          <cell r="P8661">
            <v>22389776</v>
          </cell>
          <cell r="Q8661">
            <v>22389776</v>
          </cell>
        </row>
        <row r="8662">
          <cell r="J8662">
            <v>22389776</v>
          </cell>
          <cell r="O8662">
            <v>22389776</v>
          </cell>
          <cell r="P8662">
            <v>22389776</v>
          </cell>
          <cell r="Q8662">
            <v>22389776</v>
          </cell>
        </row>
        <row r="8663">
          <cell r="J8663">
            <v>22389776</v>
          </cell>
          <cell r="O8663">
            <v>22389776</v>
          </cell>
          <cell r="P8663">
            <v>22389776</v>
          </cell>
          <cell r="Q8663">
            <v>22389776</v>
          </cell>
        </row>
        <row r="8664">
          <cell r="J8664">
            <v>22389776</v>
          </cell>
          <cell r="O8664">
            <v>22389776</v>
          </cell>
          <cell r="P8664">
            <v>22389776</v>
          </cell>
          <cell r="Q8664">
            <v>22389776</v>
          </cell>
        </row>
        <row r="8665">
          <cell r="J8665">
            <v>22389776</v>
          </cell>
          <cell r="O8665">
            <v>22389776</v>
          </cell>
          <cell r="P8665">
            <v>22389776</v>
          </cell>
          <cell r="Q8665">
            <v>22389776</v>
          </cell>
        </row>
        <row r="8666">
          <cell r="J8666">
            <v>22389776</v>
          </cell>
          <cell r="O8666">
            <v>22389776</v>
          </cell>
          <cell r="P8666">
            <v>22389776</v>
          </cell>
          <cell r="Q8666">
            <v>22389776</v>
          </cell>
        </row>
        <row r="8667">
          <cell r="J8667">
            <v>22389776</v>
          </cell>
          <cell r="O8667">
            <v>22389776</v>
          </cell>
          <cell r="P8667">
            <v>22389776</v>
          </cell>
          <cell r="Q8667">
            <v>22389776</v>
          </cell>
        </row>
        <row r="8668">
          <cell r="J8668">
            <v>22389776</v>
          </cell>
          <cell r="O8668">
            <v>22389776</v>
          </cell>
          <cell r="P8668">
            <v>22389776</v>
          </cell>
          <cell r="Q8668">
            <v>22389776</v>
          </cell>
        </row>
        <row r="8669">
          <cell r="J8669">
            <v>22389776</v>
          </cell>
          <cell r="O8669">
            <v>22389776</v>
          </cell>
          <cell r="P8669">
            <v>22389776</v>
          </cell>
          <cell r="Q8669">
            <v>22389776</v>
          </cell>
        </row>
        <row r="8670">
          <cell r="J8670">
            <v>22389776</v>
          </cell>
          <cell r="O8670">
            <v>22389776</v>
          </cell>
          <cell r="P8670">
            <v>22389776</v>
          </cell>
          <cell r="Q8670">
            <v>22389776</v>
          </cell>
        </row>
        <row r="8671">
          <cell r="J8671">
            <v>22389776</v>
          </cell>
          <cell r="O8671">
            <v>22389776</v>
          </cell>
          <cell r="P8671">
            <v>22389776</v>
          </cell>
          <cell r="Q8671">
            <v>22389776</v>
          </cell>
        </row>
        <row r="8672">
          <cell r="J8672">
            <v>22389776</v>
          </cell>
          <cell r="O8672">
            <v>22389776</v>
          </cell>
          <cell r="P8672">
            <v>22389776</v>
          </cell>
          <cell r="Q8672">
            <v>22389776</v>
          </cell>
        </row>
        <row r="8673">
          <cell r="J8673">
            <v>22389776</v>
          </cell>
          <cell r="O8673">
            <v>22389776</v>
          </cell>
          <cell r="P8673">
            <v>22389776</v>
          </cell>
          <cell r="Q8673">
            <v>22389776</v>
          </cell>
        </row>
        <row r="8674">
          <cell r="J8674">
            <v>22389776</v>
          </cell>
          <cell r="O8674">
            <v>22389776</v>
          </cell>
          <cell r="P8674">
            <v>22389776</v>
          </cell>
          <cell r="Q8674">
            <v>22389776</v>
          </cell>
        </row>
        <row r="8675">
          <cell r="J8675">
            <v>22389776</v>
          </cell>
          <cell r="O8675">
            <v>22389776</v>
          </cell>
          <cell r="P8675">
            <v>22389776</v>
          </cell>
          <cell r="Q8675">
            <v>22389776</v>
          </cell>
        </row>
        <row r="8676">
          <cell r="J8676">
            <v>22389776</v>
          </cell>
          <cell r="O8676">
            <v>22389776</v>
          </cell>
          <cell r="P8676">
            <v>22389776</v>
          </cell>
          <cell r="Q8676">
            <v>22389776</v>
          </cell>
        </row>
        <row r="8677">
          <cell r="J8677">
            <v>22389776</v>
          </cell>
          <cell r="O8677">
            <v>22389776</v>
          </cell>
          <cell r="P8677">
            <v>22389776</v>
          </cell>
          <cell r="Q8677">
            <v>22389776</v>
          </cell>
        </row>
        <row r="8678">
          <cell r="J8678">
            <v>22389776</v>
          </cell>
          <cell r="O8678">
            <v>22389776</v>
          </cell>
          <cell r="P8678">
            <v>22389776</v>
          </cell>
          <cell r="Q8678">
            <v>22389776</v>
          </cell>
        </row>
        <row r="8679">
          <cell r="J8679">
            <v>22389776</v>
          </cell>
          <cell r="O8679">
            <v>22389776</v>
          </cell>
          <cell r="P8679">
            <v>22389776</v>
          </cell>
          <cell r="Q8679">
            <v>22389776</v>
          </cell>
        </row>
        <row r="8680">
          <cell r="J8680">
            <v>22389776</v>
          </cell>
          <cell r="O8680">
            <v>22389776</v>
          </cell>
          <cell r="P8680">
            <v>22389776</v>
          </cell>
          <cell r="Q8680">
            <v>22389776</v>
          </cell>
        </row>
        <row r="8681">
          <cell r="J8681">
            <v>22389776</v>
          </cell>
          <cell r="O8681">
            <v>22389776</v>
          </cell>
          <cell r="P8681">
            <v>22389776</v>
          </cell>
          <cell r="Q8681">
            <v>22389776</v>
          </cell>
        </row>
        <row r="8682">
          <cell r="J8682">
            <v>22389776</v>
          </cell>
          <cell r="O8682">
            <v>22389776</v>
          </cell>
          <cell r="P8682">
            <v>22389776</v>
          </cell>
          <cell r="Q8682">
            <v>22389776</v>
          </cell>
        </row>
        <row r="8683">
          <cell r="J8683">
            <v>22389776</v>
          </cell>
          <cell r="O8683">
            <v>22389776</v>
          </cell>
          <cell r="P8683">
            <v>22389776</v>
          </cell>
          <cell r="Q8683">
            <v>22389776</v>
          </cell>
        </row>
        <row r="8684">
          <cell r="J8684">
            <v>22389776</v>
          </cell>
          <cell r="O8684">
            <v>22389776</v>
          </cell>
          <cell r="P8684">
            <v>22389776</v>
          </cell>
          <cell r="Q8684">
            <v>22389776</v>
          </cell>
        </row>
        <row r="8685">
          <cell r="J8685">
            <v>22389776</v>
          </cell>
          <cell r="O8685">
            <v>22389776</v>
          </cell>
          <cell r="P8685">
            <v>22389776</v>
          </cell>
          <cell r="Q8685">
            <v>22389776</v>
          </cell>
        </row>
        <row r="8686">
          <cell r="J8686">
            <v>22389776</v>
          </cell>
          <cell r="O8686">
            <v>22389776</v>
          </cell>
          <cell r="P8686">
            <v>22389776</v>
          </cell>
          <cell r="Q8686">
            <v>22389776</v>
          </cell>
        </row>
        <row r="8687">
          <cell r="J8687">
            <v>22389776</v>
          </cell>
          <cell r="O8687">
            <v>22389776</v>
          </cell>
          <cell r="P8687">
            <v>22389776</v>
          </cell>
          <cell r="Q8687">
            <v>22389776</v>
          </cell>
        </row>
        <row r="8688">
          <cell r="J8688">
            <v>22389776</v>
          </cell>
          <cell r="O8688">
            <v>22389776</v>
          </cell>
          <cell r="P8688">
            <v>22389776</v>
          </cell>
          <cell r="Q8688">
            <v>22389776</v>
          </cell>
        </row>
        <row r="8689">
          <cell r="J8689">
            <v>22389776</v>
          </cell>
          <cell r="O8689">
            <v>22389776</v>
          </cell>
          <cell r="P8689">
            <v>22389776</v>
          </cell>
          <cell r="Q8689">
            <v>22389776</v>
          </cell>
        </row>
        <row r="8690">
          <cell r="J8690">
            <v>22389776</v>
          </cell>
          <cell r="O8690">
            <v>22389776</v>
          </cell>
          <cell r="P8690">
            <v>22389776</v>
          </cell>
          <cell r="Q8690">
            <v>22389776</v>
          </cell>
        </row>
        <row r="8691">
          <cell r="J8691">
            <v>22389776</v>
          </cell>
          <cell r="O8691">
            <v>22389776</v>
          </cell>
          <cell r="P8691">
            <v>22389776</v>
          </cell>
          <cell r="Q8691">
            <v>22389776</v>
          </cell>
        </row>
        <row r="8692">
          <cell r="J8692">
            <v>22389776</v>
          </cell>
          <cell r="O8692">
            <v>22389776</v>
          </cell>
          <cell r="P8692">
            <v>22389776</v>
          </cell>
          <cell r="Q8692">
            <v>22389776</v>
          </cell>
        </row>
        <row r="8693">
          <cell r="J8693">
            <v>22389776</v>
          </cell>
          <cell r="O8693">
            <v>22389776</v>
          </cell>
          <cell r="P8693">
            <v>22389776</v>
          </cell>
          <cell r="Q8693">
            <v>22389776</v>
          </cell>
        </row>
        <row r="8694">
          <cell r="J8694">
            <v>22389776</v>
          </cell>
          <cell r="O8694">
            <v>22389776</v>
          </cell>
          <cell r="P8694">
            <v>22389776</v>
          </cell>
          <cell r="Q8694">
            <v>22389776</v>
          </cell>
        </row>
        <row r="8695">
          <cell r="J8695">
            <v>22389776</v>
          </cell>
          <cell r="O8695">
            <v>22389776</v>
          </cell>
          <cell r="P8695">
            <v>22389776</v>
          </cell>
          <cell r="Q8695">
            <v>22389776</v>
          </cell>
        </row>
        <row r="8696">
          <cell r="J8696">
            <v>22389776</v>
          </cell>
          <cell r="O8696">
            <v>22389776</v>
          </cell>
          <cell r="P8696">
            <v>22389776</v>
          </cell>
          <cell r="Q8696">
            <v>22389776</v>
          </cell>
        </row>
        <row r="8697">
          <cell r="J8697">
            <v>22389776</v>
          </cell>
          <cell r="O8697">
            <v>22389776</v>
          </cell>
          <cell r="P8697">
            <v>22389776</v>
          </cell>
          <cell r="Q8697">
            <v>22389776</v>
          </cell>
        </row>
        <row r="8698">
          <cell r="J8698">
            <v>22389776</v>
          </cell>
          <cell r="O8698">
            <v>22389776</v>
          </cell>
          <cell r="P8698">
            <v>22389776</v>
          </cell>
          <cell r="Q8698">
            <v>22389776</v>
          </cell>
        </row>
        <row r="8699">
          <cell r="J8699">
            <v>22389776</v>
          </cell>
          <cell r="O8699">
            <v>22389776</v>
          </cell>
          <cell r="P8699">
            <v>22389776</v>
          </cell>
          <cell r="Q8699">
            <v>22389776</v>
          </cell>
        </row>
        <row r="8700">
          <cell r="J8700">
            <v>22389776</v>
          </cell>
          <cell r="O8700">
            <v>22389776</v>
          </cell>
          <cell r="P8700">
            <v>22389776</v>
          </cell>
          <cell r="Q8700">
            <v>22389776</v>
          </cell>
        </row>
        <row r="8701">
          <cell r="J8701">
            <v>22389776</v>
          </cell>
          <cell r="O8701">
            <v>22389776</v>
          </cell>
          <cell r="P8701">
            <v>22389776</v>
          </cell>
          <cell r="Q8701">
            <v>22389776</v>
          </cell>
        </row>
        <row r="8702">
          <cell r="J8702">
            <v>22389776</v>
          </cell>
          <cell r="O8702">
            <v>22389776</v>
          </cell>
          <cell r="P8702">
            <v>22389776</v>
          </cell>
          <cell r="Q8702">
            <v>22389776</v>
          </cell>
        </row>
        <row r="8703">
          <cell r="J8703">
            <v>22389776</v>
          </cell>
          <cell r="O8703">
            <v>22389776</v>
          </cell>
          <cell r="P8703">
            <v>22389776</v>
          </cell>
          <cell r="Q8703">
            <v>22389776</v>
          </cell>
        </row>
        <row r="8704">
          <cell r="J8704">
            <v>22389776</v>
          </cell>
          <cell r="O8704">
            <v>22389776</v>
          </cell>
          <cell r="P8704">
            <v>22389776</v>
          </cell>
          <cell r="Q8704">
            <v>22389776</v>
          </cell>
        </row>
        <row r="8705">
          <cell r="J8705">
            <v>22389776</v>
          </cell>
          <cell r="O8705">
            <v>22389776</v>
          </cell>
          <cell r="P8705">
            <v>22389776</v>
          </cell>
          <cell r="Q8705">
            <v>22389776</v>
          </cell>
        </row>
        <row r="8706">
          <cell r="J8706">
            <v>22389776</v>
          </cell>
          <cell r="O8706">
            <v>22389776</v>
          </cell>
          <cell r="P8706">
            <v>22389776</v>
          </cell>
          <cell r="Q8706">
            <v>22389776</v>
          </cell>
        </row>
        <row r="8707">
          <cell r="J8707">
            <v>22389776</v>
          </cell>
          <cell r="O8707">
            <v>22389776</v>
          </cell>
          <cell r="P8707">
            <v>22389776</v>
          </cell>
          <cell r="Q8707">
            <v>22389776</v>
          </cell>
        </row>
        <row r="8708">
          <cell r="J8708">
            <v>22389776</v>
          </cell>
          <cell r="O8708">
            <v>22389776</v>
          </cell>
          <cell r="P8708">
            <v>22389776</v>
          </cell>
          <cell r="Q8708">
            <v>22389776</v>
          </cell>
        </row>
        <row r="8709">
          <cell r="J8709">
            <v>22389776</v>
          </cell>
          <cell r="O8709">
            <v>22389776</v>
          </cell>
          <cell r="P8709">
            <v>22389776</v>
          </cell>
          <cell r="Q8709">
            <v>22389776</v>
          </cell>
        </row>
        <row r="8710">
          <cell r="J8710">
            <v>22389776</v>
          </cell>
          <cell r="O8710">
            <v>22389776</v>
          </cell>
          <cell r="P8710">
            <v>22389776</v>
          </cell>
          <cell r="Q8710">
            <v>22389776</v>
          </cell>
        </row>
        <row r="8711">
          <cell r="J8711">
            <v>22389776</v>
          </cell>
          <cell r="O8711">
            <v>22389776</v>
          </cell>
          <cell r="P8711">
            <v>22389776</v>
          </cell>
          <cell r="Q8711">
            <v>22389776</v>
          </cell>
        </row>
        <row r="8712">
          <cell r="J8712">
            <v>22389776</v>
          </cell>
          <cell r="O8712">
            <v>22389776</v>
          </cell>
          <cell r="P8712">
            <v>22389776</v>
          </cell>
          <cell r="Q8712">
            <v>22389776</v>
          </cell>
        </row>
        <row r="8713">
          <cell r="J8713">
            <v>22389776</v>
          </cell>
          <cell r="O8713">
            <v>22389776</v>
          </cell>
          <cell r="P8713">
            <v>22389776</v>
          </cell>
          <cell r="Q8713">
            <v>22389776</v>
          </cell>
        </row>
        <row r="8714">
          <cell r="J8714">
            <v>22389776</v>
          </cell>
          <cell r="O8714">
            <v>22389776</v>
          </cell>
          <cell r="P8714">
            <v>22389776</v>
          </cell>
          <cell r="Q8714">
            <v>22389776</v>
          </cell>
        </row>
        <row r="8715">
          <cell r="J8715">
            <v>22389776</v>
          </cell>
          <cell r="O8715">
            <v>22389776</v>
          </cell>
          <cell r="P8715">
            <v>22389776</v>
          </cell>
          <cell r="Q8715">
            <v>22389776</v>
          </cell>
        </row>
        <row r="8716">
          <cell r="J8716">
            <v>22389776</v>
          </cell>
          <cell r="O8716">
            <v>22389776</v>
          </cell>
          <cell r="P8716">
            <v>22389776</v>
          </cell>
          <cell r="Q8716">
            <v>22389776</v>
          </cell>
        </row>
        <row r="8717">
          <cell r="J8717">
            <v>22389776</v>
          </cell>
          <cell r="O8717">
            <v>22389776</v>
          </cell>
          <cell r="P8717">
            <v>22389776</v>
          </cell>
          <cell r="Q8717">
            <v>22389776</v>
          </cell>
        </row>
        <row r="8718">
          <cell r="J8718">
            <v>22389776</v>
          </cell>
          <cell r="O8718">
            <v>22389776</v>
          </cell>
          <cell r="P8718">
            <v>22389776</v>
          </cell>
          <cell r="Q8718">
            <v>22389776</v>
          </cell>
        </row>
        <row r="8719">
          <cell r="J8719">
            <v>22389776</v>
          </cell>
          <cell r="O8719">
            <v>22389776</v>
          </cell>
          <cell r="P8719">
            <v>22389776</v>
          </cell>
          <cell r="Q8719">
            <v>22389776</v>
          </cell>
        </row>
        <row r="8720">
          <cell r="J8720">
            <v>22389776</v>
          </cell>
          <cell r="O8720">
            <v>22389776</v>
          </cell>
          <cell r="P8720">
            <v>22389776</v>
          </cell>
          <cell r="Q8720">
            <v>22389776</v>
          </cell>
        </row>
        <row r="8721">
          <cell r="J8721">
            <v>22389776</v>
          </cell>
          <cell r="O8721">
            <v>22389776</v>
          </cell>
          <cell r="P8721">
            <v>22389776</v>
          </cell>
          <cell r="Q8721">
            <v>22389776</v>
          </cell>
        </row>
        <row r="8722">
          <cell r="J8722">
            <v>22389776</v>
          </cell>
          <cell r="O8722">
            <v>22389776</v>
          </cell>
          <cell r="P8722">
            <v>22389776</v>
          </cell>
          <cell r="Q8722">
            <v>22389776</v>
          </cell>
        </row>
        <row r="8723">
          <cell r="J8723">
            <v>22389776</v>
          </cell>
          <cell r="O8723">
            <v>22389776</v>
          </cell>
          <cell r="P8723">
            <v>22389776</v>
          </cell>
          <cell r="Q8723">
            <v>22389776</v>
          </cell>
        </row>
        <row r="8724">
          <cell r="J8724">
            <v>22389776</v>
          </cell>
          <cell r="O8724">
            <v>22389776</v>
          </cell>
          <cell r="P8724">
            <v>22389776</v>
          </cell>
          <cell r="Q8724">
            <v>22389776</v>
          </cell>
        </row>
        <row r="8725">
          <cell r="J8725">
            <v>22389776</v>
          </cell>
          <cell r="O8725">
            <v>22389776</v>
          </cell>
          <cell r="P8725">
            <v>22389776</v>
          </cell>
          <cell r="Q8725">
            <v>22389776</v>
          </cell>
        </row>
        <row r="8726">
          <cell r="J8726">
            <v>22389776</v>
          </cell>
          <cell r="O8726">
            <v>22389776</v>
          </cell>
          <cell r="P8726">
            <v>22389776</v>
          </cell>
          <cell r="Q8726">
            <v>22389776</v>
          </cell>
        </row>
        <row r="8727">
          <cell r="J8727">
            <v>22389776</v>
          </cell>
          <cell r="O8727">
            <v>22389776</v>
          </cell>
          <cell r="P8727">
            <v>22389776</v>
          </cell>
          <cell r="Q8727">
            <v>22389776</v>
          </cell>
        </row>
        <row r="8728">
          <cell r="J8728">
            <v>22389776</v>
          </cell>
          <cell r="O8728">
            <v>22389776</v>
          </cell>
          <cell r="P8728">
            <v>22389776</v>
          </cell>
          <cell r="Q8728">
            <v>22389776</v>
          </cell>
        </row>
        <row r="8729">
          <cell r="J8729">
            <v>22389776</v>
          </cell>
          <cell r="O8729">
            <v>22389776</v>
          </cell>
          <cell r="P8729">
            <v>22389776</v>
          </cell>
          <cell r="Q8729">
            <v>22389776</v>
          </cell>
        </row>
        <row r="8730">
          <cell r="J8730">
            <v>22389776</v>
          </cell>
          <cell r="O8730">
            <v>22389776</v>
          </cell>
          <cell r="P8730">
            <v>22389776</v>
          </cell>
          <cell r="Q8730">
            <v>22389776</v>
          </cell>
        </row>
        <row r="8731">
          <cell r="J8731">
            <v>22389776</v>
          </cell>
          <cell r="O8731">
            <v>22389776</v>
          </cell>
          <cell r="P8731">
            <v>22389776</v>
          </cell>
          <cell r="Q8731">
            <v>22389776</v>
          </cell>
        </row>
        <row r="8732">
          <cell r="J8732">
            <v>22389776</v>
          </cell>
          <cell r="O8732">
            <v>22389776</v>
          </cell>
          <cell r="P8732">
            <v>22389776</v>
          </cell>
          <cell r="Q8732">
            <v>22389776</v>
          </cell>
        </row>
        <row r="8733">
          <cell r="J8733">
            <v>22389776</v>
          </cell>
          <cell r="O8733">
            <v>22389776</v>
          </cell>
          <cell r="P8733">
            <v>22389776</v>
          </cell>
          <cell r="Q8733">
            <v>22389776</v>
          </cell>
        </row>
        <row r="8734">
          <cell r="J8734">
            <v>22389776</v>
          </cell>
          <cell r="O8734">
            <v>22389776</v>
          </cell>
          <cell r="P8734">
            <v>22389776</v>
          </cell>
          <cell r="Q8734">
            <v>22389776</v>
          </cell>
        </row>
        <row r="8735">
          <cell r="J8735">
            <v>22389776</v>
          </cell>
          <cell r="O8735">
            <v>22389776</v>
          </cell>
          <cell r="P8735">
            <v>22389776</v>
          </cell>
          <cell r="Q8735">
            <v>22389776</v>
          </cell>
        </row>
        <row r="8736">
          <cell r="J8736">
            <v>22389776</v>
          </cell>
          <cell r="O8736">
            <v>22389776</v>
          </cell>
          <cell r="P8736">
            <v>22389776</v>
          </cell>
          <cell r="Q8736">
            <v>22389776</v>
          </cell>
        </row>
        <row r="8737">
          <cell r="J8737">
            <v>22389776</v>
          </cell>
          <cell r="O8737">
            <v>22389776</v>
          </cell>
          <cell r="P8737">
            <v>22389776</v>
          </cell>
          <cell r="Q8737">
            <v>22389776</v>
          </cell>
        </row>
        <row r="8738">
          <cell r="J8738">
            <v>22389776</v>
          </cell>
          <cell r="O8738">
            <v>22389776</v>
          </cell>
          <cell r="P8738">
            <v>22389776</v>
          </cell>
          <cell r="Q8738">
            <v>22389776</v>
          </cell>
        </row>
        <row r="8739">
          <cell r="J8739">
            <v>22389776</v>
          </cell>
          <cell r="O8739">
            <v>22389776</v>
          </cell>
          <cell r="P8739">
            <v>22389776</v>
          </cell>
          <cell r="Q8739">
            <v>22389776</v>
          </cell>
        </row>
        <row r="8740">
          <cell r="J8740">
            <v>22389776</v>
          </cell>
          <cell r="O8740">
            <v>22389776</v>
          </cell>
          <cell r="P8740">
            <v>22389776</v>
          </cell>
          <cell r="Q8740">
            <v>22389776</v>
          </cell>
        </row>
        <row r="8741">
          <cell r="J8741">
            <v>22389776</v>
          </cell>
          <cell r="O8741">
            <v>22389776</v>
          </cell>
          <cell r="P8741">
            <v>22389776</v>
          </cell>
          <cell r="Q8741">
            <v>22389776</v>
          </cell>
        </row>
        <row r="8742">
          <cell r="J8742">
            <v>22389776</v>
          </cell>
          <cell r="O8742">
            <v>22389776</v>
          </cell>
          <cell r="P8742">
            <v>22389776</v>
          </cell>
          <cell r="Q8742">
            <v>22389776</v>
          </cell>
        </row>
        <row r="8743">
          <cell r="J8743">
            <v>22389776</v>
          </cell>
          <cell r="O8743">
            <v>22389776</v>
          </cell>
          <cell r="P8743">
            <v>22389776</v>
          </cell>
          <cell r="Q8743">
            <v>22389776</v>
          </cell>
        </row>
        <row r="8744">
          <cell r="J8744">
            <v>22389776</v>
          </cell>
          <cell r="O8744">
            <v>22389776</v>
          </cell>
          <cell r="P8744">
            <v>22389776</v>
          </cell>
          <cell r="Q8744">
            <v>22389776</v>
          </cell>
        </row>
        <row r="8745">
          <cell r="J8745">
            <v>22389776</v>
          </cell>
          <cell r="O8745">
            <v>22389776</v>
          </cell>
          <cell r="P8745">
            <v>22389776</v>
          </cell>
          <cell r="Q8745">
            <v>22389776</v>
          </cell>
        </row>
        <row r="8746">
          <cell r="J8746">
            <v>22389776</v>
          </cell>
          <cell r="O8746">
            <v>22389776</v>
          </cell>
          <cell r="P8746">
            <v>22389776</v>
          </cell>
          <cell r="Q8746">
            <v>22389776</v>
          </cell>
        </row>
        <row r="8747">
          <cell r="J8747">
            <v>22389776</v>
          </cell>
          <cell r="O8747">
            <v>22389776</v>
          </cell>
          <cell r="P8747">
            <v>22389776</v>
          </cell>
          <cell r="Q8747">
            <v>22389776</v>
          </cell>
        </row>
        <row r="8748">
          <cell r="J8748">
            <v>22389776</v>
          </cell>
          <cell r="O8748">
            <v>22389776</v>
          </cell>
          <cell r="P8748">
            <v>22389776</v>
          </cell>
          <cell r="Q8748">
            <v>22389776</v>
          </cell>
        </row>
        <row r="8749">
          <cell r="J8749">
            <v>22389776</v>
          </cell>
          <cell r="O8749">
            <v>22389776</v>
          </cell>
          <cell r="P8749">
            <v>22389776</v>
          </cell>
          <cell r="Q8749">
            <v>22389776</v>
          </cell>
        </row>
        <row r="8750">
          <cell r="J8750">
            <v>22389776</v>
          </cell>
          <cell r="O8750">
            <v>22389776</v>
          </cell>
          <cell r="P8750">
            <v>22389776</v>
          </cell>
          <cell r="Q8750">
            <v>22389776</v>
          </cell>
        </row>
        <row r="8751">
          <cell r="J8751">
            <v>22389776</v>
          </cell>
          <cell r="O8751">
            <v>22389776</v>
          </cell>
          <cell r="P8751">
            <v>22389776</v>
          </cell>
          <cell r="Q8751">
            <v>22389776</v>
          </cell>
        </row>
        <row r="8752">
          <cell r="J8752">
            <v>22389776</v>
          </cell>
          <cell r="O8752">
            <v>22389776</v>
          </cell>
          <cell r="P8752">
            <v>22389776</v>
          </cell>
          <cell r="Q8752">
            <v>22389776</v>
          </cell>
        </row>
        <row r="8753">
          <cell r="J8753">
            <v>22389776</v>
          </cell>
          <cell r="O8753">
            <v>22389776</v>
          </cell>
          <cell r="P8753">
            <v>22389776</v>
          </cell>
          <cell r="Q8753">
            <v>22389776</v>
          </cell>
        </row>
        <row r="8754">
          <cell r="J8754">
            <v>22389776</v>
          </cell>
          <cell r="O8754">
            <v>22389776</v>
          </cell>
          <cell r="P8754">
            <v>22389776</v>
          </cell>
          <cell r="Q8754">
            <v>22389776</v>
          </cell>
        </row>
        <row r="8755">
          <cell r="J8755">
            <v>22389776</v>
          </cell>
          <cell r="O8755">
            <v>22389776</v>
          </cell>
          <cell r="P8755">
            <v>22389776</v>
          </cell>
          <cell r="Q8755">
            <v>22389776</v>
          </cell>
        </row>
        <row r="8756">
          <cell r="J8756">
            <v>22389776</v>
          </cell>
          <cell r="O8756">
            <v>22389776</v>
          </cell>
          <cell r="P8756">
            <v>22389776</v>
          </cell>
          <cell r="Q8756">
            <v>22389776</v>
          </cell>
        </row>
        <row r="8757">
          <cell r="J8757">
            <v>22389776</v>
          </cell>
          <cell r="O8757">
            <v>22389776</v>
          </cell>
          <cell r="P8757">
            <v>22389776</v>
          </cell>
          <cell r="Q8757">
            <v>22389776</v>
          </cell>
        </row>
        <row r="8758">
          <cell r="J8758">
            <v>22389776</v>
          </cell>
          <cell r="O8758">
            <v>22389776</v>
          </cell>
          <cell r="P8758">
            <v>22389776</v>
          </cell>
          <cell r="Q8758">
            <v>22389776</v>
          </cell>
        </row>
        <row r="8759">
          <cell r="J8759">
            <v>22389776</v>
          </cell>
          <cell r="O8759">
            <v>22389776</v>
          </cell>
          <cell r="P8759">
            <v>22389776</v>
          </cell>
          <cell r="Q8759">
            <v>22389776</v>
          </cell>
        </row>
        <row r="8760">
          <cell r="J8760">
            <v>22389776</v>
          </cell>
          <cell r="O8760">
            <v>22389776</v>
          </cell>
          <cell r="P8760">
            <v>22389776</v>
          </cell>
          <cell r="Q8760">
            <v>22389776</v>
          </cell>
        </row>
        <row r="8761">
          <cell r="J8761">
            <v>22389776</v>
          </cell>
          <cell r="O8761">
            <v>22389776</v>
          </cell>
          <cell r="P8761">
            <v>22389776</v>
          </cell>
          <cell r="Q8761">
            <v>22389776</v>
          </cell>
        </row>
        <row r="8762">
          <cell r="J8762">
            <v>22389776</v>
          </cell>
          <cell r="O8762">
            <v>22389776</v>
          </cell>
          <cell r="P8762">
            <v>22389776</v>
          </cell>
          <cell r="Q8762">
            <v>22389776</v>
          </cell>
        </row>
        <row r="8763">
          <cell r="J8763">
            <v>22389776</v>
          </cell>
          <cell r="O8763">
            <v>22389776</v>
          </cell>
          <cell r="P8763">
            <v>22389776</v>
          </cell>
          <cell r="Q8763">
            <v>22389776</v>
          </cell>
        </row>
        <row r="8764">
          <cell r="J8764">
            <v>22389776</v>
          </cell>
          <cell r="O8764">
            <v>22389776</v>
          </cell>
          <cell r="P8764">
            <v>22389776</v>
          </cell>
          <cell r="Q8764">
            <v>22389776</v>
          </cell>
        </row>
        <row r="8765">
          <cell r="J8765">
            <v>22389776</v>
          </cell>
          <cell r="O8765">
            <v>22389776</v>
          </cell>
          <cell r="P8765">
            <v>22389776</v>
          </cell>
          <cell r="Q8765">
            <v>22389776</v>
          </cell>
        </row>
        <row r="8766">
          <cell r="J8766">
            <v>22389776</v>
          </cell>
          <cell r="O8766">
            <v>22389776</v>
          </cell>
          <cell r="P8766">
            <v>22389776</v>
          </cell>
          <cell r="Q8766">
            <v>22389776</v>
          </cell>
        </row>
        <row r="8767">
          <cell r="J8767">
            <v>22389776</v>
          </cell>
          <cell r="O8767">
            <v>22389776</v>
          </cell>
          <cell r="P8767">
            <v>22389776</v>
          </cell>
          <cell r="Q8767">
            <v>22389776</v>
          </cell>
        </row>
        <row r="8768">
          <cell r="J8768">
            <v>22389776</v>
          </cell>
          <cell r="O8768">
            <v>22389776</v>
          </cell>
          <cell r="P8768">
            <v>22389776</v>
          </cell>
          <cell r="Q8768">
            <v>22389776</v>
          </cell>
        </row>
        <row r="8769">
          <cell r="J8769">
            <v>22389776</v>
          </cell>
          <cell r="O8769">
            <v>22389776</v>
          </cell>
          <cell r="P8769">
            <v>22389776</v>
          </cell>
          <cell r="Q8769">
            <v>22389776</v>
          </cell>
        </row>
        <row r="8770">
          <cell r="J8770">
            <v>22389776</v>
          </cell>
          <cell r="O8770">
            <v>22389776</v>
          </cell>
          <cell r="P8770">
            <v>22389776</v>
          </cell>
          <cell r="Q8770">
            <v>22389776</v>
          </cell>
        </row>
        <row r="8771">
          <cell r="J8771">
            <v>22389776</v>
          </cell>
          <cell r="O8771">
            <v>22389776</v>
          </cell>
          <cell r="P8771">
            <v>22389776</v>
          </cell>
          <cell r="Q8771">
            <v>22389776</v>
          </cell>
        </row>
        <row r="8772">
          <cell r="J8772">
            <v>22389776</v>
          </cell>
          <cell r="O8772">
            <v>22389776</v>
          </cell>
          <cell r="P8772">
            <v>22389776</v>
          </cell>
          <cell r="Q8772">
            <v>22389776</v>
          </cell>
        </row>
        <row r="8773">
          <cell r="J8773">
            <v>22389776</v>
          </cell>
          <cell r="O8773">
            <v>22389776</v>
          </cell>
          <cell r="P8773">
            <v>22389776</v>
          </cell>
          <cell r="Q8773">
            <v>22389776</v>
          </cell>
        </row>
        <row r="8774">
          <cell r="J8774">
            <v>22389776</v>
          </cell>
          <cell r="O8774">
            <v>22389776</v>
          </cell>
          <cell r="P8774">
            <v>22389776</v>
          </cell>
          <cell r="Q8774">
            <v>22389776</v>
          </cell>
        </row>
        <row r="8775">
          <cell r="J8775">
            <v>22389776</v>
          </cell>
          <cell r="O8775">
            <v>22389776</v>
          </cell>
          <cell r="P8775">
            <v>22389776</v>
          </cell>
          <cell r="Q8775">
            <v>22389776</v>
          </cell>
        </row>
        <row r="8776">
          <cell r="J8776">
            <v>22389776</v>
          </cell>
          <cell r="O8776">
            <v>22389776</v>
          </cell>
          <cell r="P8776">
            <v>22389776</v>
          </cell>
          <cell r="Q8776">
            <v>22389776</v>
          </cell>
        </row>
        <row r="8777">
          <cell r="J8777">
            <v>22389776</v>
          </cell>
          <cell r="O8777">
            <v>22389776</v>
          </cell>
          <cell r="P8777">
            <v>22389776</v>
          </cell>
          <cell r="Q8777">
            <v>22389776</v>
          </cell>
        </row>
        <row r="8778">
          <cell r="J8778">
            <v>22389776</v>
          </cell>
          <cell r="O8778">
            <v>22389776</v>
          </cell>
          <cell r="P8778">
            <v>22389776</v>
          </cell>
          <cell r="Q8778">
            <v>22389776</v>
          </cell>
        </row>
        <row r="8779">
          <cell r="J8779">
            <v>22389776</v>
          </cell>
          <cell r="O8779">
            <v>22389776</v>
          </cell>
          <cell r="P8779">
            <v>22389776</v>
          </cell>
          <cell r="Q8779">
            <v>22389776</v>
          </cell>
        </row>
        <row r="8780">
          <cell r="J8780">
            <v>22389776</v>
          </cell>
          <cell r="O8780">
            <v>22389776</v>
          </cell>
          <cell r="P8780">
            <v>22389776</v>
          </cell>
          <cell r="Q8780">
            <v>22389776</v>
          </cell>
        </row>
        <row r="8781">
          <cell r="J8781">
            <v>22389776</v>
          </cell>
          <cell r="O8781">
            <v>22389776</v>
          </cell>
          <cell r="P8781">
            <v>22389776</v>
          </cell>
          <cell r="Q8781">
            <v>22389776</v>
          </cell>
        </row>
        <row r="8782">
          <cell r="J8782">
            <v>22389776</v>
          </cell>
          <cell r="O8782">
            <v>22389776</v>
          </cell>
          <cell r="P8782">
            <v>22389776</v>
          </cell>
          <cell r="Q8782">
            <v>22389776</v>
          </cell>
        </row>
        <row r="8783">
          <cell r="J8783">
            <v>22389776</v>
          </cell>
          <cell r="O8783">
            <v>22389776</v>
          </cell>
          <cell r="P8783">
            <v>22389776</v>
          </cell>
          <cell r="Q8783">
            <v>22389776</v>
          </cell>
        </row>
        <row r="8784">
          <cell r="J8784">
            <v>22389776</v>
          </cell>
          <cell r="O8784">
            <v>22389776</v>
          </cell>
          <cell r="P8784">
            <v>22389776</v>
          </cell>
          <cell r="Q8784">
            <v>22389776</v>
          </cell>
        </row>
        <row r="8785">
          <cell r="J8785">
            <v>22389776</v>
          </cell>
          <cell r="O8785">
            <v>22389776</v>
          </cell>
          <cell r="P8785">
            <v>22389776</v>
          </cell>
          <cell r="Q8785">
            <v>22389776</v>
          </cell>
        </row>
        <row r="8786">
          <cell r="J8786">
            <v>22389776</v>
          </cell>
          <cell r="O8786">
            <v>22389776</v>
          </cell>
          <cell r="P8786">
            <v>22389776</v>
          </cell>
          <cell r="Q8786">
            <v>22389776</v>
          </cell>
        </row>
        <row r="8787">
          <cell r="J8787">
            <v>22389776</v>
          </cell>
          <cell r="O8787">
            <v>22389776</v>
          </cell>
          <cell r="P8787">
            <v>22389776</v>
          </cell>
          <cell r="Q8787">
            <v>22389776</v>
          </cell>
        </row>
        <row r="8788">
          <cell r="J8788">
            <v>22389776</v>
          </cell>
          <cell r="O8788">
            <v>22389776</v>
          </cell>
          <cell r="P8788">
            <v>22389776</v>
          </cell>
          <cell r="Q8788">
            <v>22389776</v>
          </cell>
        </row>
        <row r="8789">
          <cell r="J8789">
            <v>22389776</v>
          </cell>
          <cell r="O8789">
            <v>22389776</v>
          </cell>
          <cell r="P8789">
            <v>22389776</v>
          </cell>
          <cell r="Q8789">
            <v>22389776</v>
          </cell>
        </row>
        <row r="8790">
          <cell r="J8790">
            <v>22389776</v>
          </cell>
          <cell r="O8790">
            <v>22389776</v>
          </cell>
          <cell r="P8790">
            <v>22389776</v>
          </cell>
          <cell r="Q8790">
            <v>22389776</v>
          </cell>
        </row>
        <row r="8791">
          <cell r="J8791">
            <v>22389776</v>
          </cell>
          <cell r="O8791">
            <v>22389776</v>
          </cell>
          <cell r="P8791">
            <v>22389776</v>
          </cell>
          <cell r="Q8791">
            <v>22389776</v>
          </cell>
        </row>
        <row r="8792">
          <cell r="J8792">
            <v>22389776</v>
          </cell>
          <cell r="O8792">
            <v>22389776</v>
          </cell>
          <cell r="P8792">
            <v>22389776</v>
          </cell>
          <cell r="Q8792">
            <v>22389776</v>
          </cell>
        </row>
        <row r="8793">
          <cell r="J8793">
            <v>22389776</v>
          </cell>
          <cell r="O8793">
            <v>22389776</v>
          </cell>
          <cell r="P8793">
            <v>22389776</v>
          </cell>
          <cell r="Q8793">
            <v>22389776</v>
          </cell>
        </row>
        <row r="8794">
          <cell r="J8794">
            <v>22389776</v>
          </cell>
          <cell r="O8794">
            <v>22389776</v>
          </cell>
          <cell r="P8794">
            <v>22389776</v>
          </cell>
          <cell r="Q8794">
            <v>22389776</v>
          </cell>
        </row>
        <row r="8795">
          <cell r="J8795">
            <v>22389776</v>
          </cell>
          <cell r="O8795">
            <v>22389776</v>
          </cell>
          <cell r="P8795">
            <v>22389776</v>
          </cell>
          <cell r="Q8795">
            <v>22389776</v>
          </cell>
        </row>
        <row r="8796">
          <cell r="J8796">
            <v>22389776</v>
          </cell>
          <cell r="O8796">
            <v>22389776</v>
          </cell>
          <cell r="P8796">
            <v>22389776</v>
          </cell>
          <cell r="Q8796">
            <v>22389776</v>
          </cell>
        </row>
        <row r="8797">
          <cell r="J8797">
            <v>22389776</v>
          </cell>
          <cell r="O8797">
            <v>22389776</v>
          </cell>
          <cell r="P8797">
            <v>22389776</v>
          </cell>
          <cell r="Q8797">
            <v>22389776</v>
          </cell>
        </row>
        <row r="8798">
          <cell r="J8798">
            <v>22389776</v>
          </cell>
          <cell r="O8798">
            <v>22389776</v>
          </cell>
          <cell r="P8798">
            <v>22389776</v>
          </cell>
          <cell r="Q8798">
            <v>22389776</v>
          </cell>
        </row>
        <row r="8799">
          <cell r="J8799">
            <v>22389776</v>
          </cell>
          <cell r="O8799">
            <v>22389776</v>
          </cell>
          <cell r="P8799">
            <v>22389776</v>
          </cell>
          <cell r="Q8799">
            <v>22389776</v>
          </cell>
        </row>
        <row r="8800">
          <cell r="J8800">
            <v>22389776</v>
          </cell>
          <cell r="O8800">
            <v>22389776</v>
          </cell>
          <cell r="P8800">
            <v>22389776</v>
          </cell>
          <cell r="Q8800">
            <v>22389776</v>
          </cell>
        </row>
        <row r="8801">
          <cell r="J8801">
            <v>22389776</v>
          </cell>
          <cell r="O8801">
            <v>22389776</v>
          </cell>
          <cell r="P8801">
            <v>22389776</v>
          </cell>
          <cell r="Q8801">
            <v>22389776</v>
          </cell>
        </row>
        <row r="8802">
          <cell r="J8802">
            <v>22389776</v>
          </cell>
          <cell r="O8802">
            <v>22389776</v>
          </cell>
          <cell r="P8802">
            <v>22389776</v>
          </cell>
          <cell r="Q8802">
            <v>22389776</v>
          </cell>
        </row>
        <row r="8803">
          <cell r="J8803">
            <v>22389776</v>
          </cell>
          <cell r="O8803">
            <v>22389776</v>
          </cell>
          <cell r="P8803">
            <v>22389776</v>
          </cell>
          <cell r="Q8803">
            <v>22389776</v>
          </cell>
        </row>
        <row r="8804">
          <cell r="J8804">
            <v>22389776</v>
          </cell>
          <cell r="O8804">
            <v>22389776</v>
          </cell>
          <cell r="P8804">
            <v>22389776</v>
          </cell>
          <cell r="Q8804">
            <v>22389776</v>
          </cell>
        </row>
        <row r="8805">
          <cell r="J8805">
            <v>22389776</v>
          </cell>
          <cell r="O8805">
            <v>22389776</v>
          </cell>
          <cell r="P8805">
            <v>22389776</v>
          </cell>
          <cell r="Q8805">
            <v>22389776</v>
          </cell>
        </row>
        <row r="8806">
          <cell r="J8806">
            <v>22389776</v>
          </cell>
          <cell r="O8806">
            <v>22389776</v>
          </cell>
          <cell r="P8806">
            <v>22389776</v>
          </cell>
          <cell r="Q8806">
            <v>22389776</v>
          </cell>
        </row>
        <row r="8807">
          <cell r="J8807">
            <v>22389776</v>
          </cell>
          <cell r="O8807">
            <v>22389776</v>
          </cell>
          <cell r="P8807">
            <v>22389776</v>
          </cell>
          <cell r="Q8807">
            <v>22389776</v>
          </cell>
        </row>
        <row r="8808">
          <cell r="J8808">
            <v>22389776</v>
          </cell>
          <cell r="O8808">
            <v>22389776</v>
          </cell>
          <cell r="P8808">
            <v>22389776</v>
          </cell>
          <cell r="Q8808">
            <v>22389776</v>
          </cell>
        </row>
        <row r="8809">
          <cell r="J8809">
            <v>22389776</v>
          </cell>
          <cell r="O8809">
            <v>22389776</v>
          </cell>
          <cell r="P8809">
            <v>22389776</v>
          </cell>
          <cell r="Q8809">
            <v>22389776</v>
          </cell>
        </row>
        <row r="8810">
          <cell r="J8810">
            <v>22389776</v>
          </cell>
          <cell r="O8810">
            <v>22389776</v>
          </cell>
          <cell r="P8810">
            <v>22389776</v>
          </cell>
          <cell r="Q8810">
            <v>22389776</v>
          </cell>
        </row>
        <row r="8811">
          <cell r="J8811">
            <v>22389776</v>
          </cell>
          <cell r="O8811">
            <v>22389776</v>
          </cell>
          <cell r="P8811">
            <v>22389776</v>
          </cell>
          <cell r="Q8811">
            <v>22389776</v>
          </cell>
        </row>
        <row r="8812">
          <cell r="J8812">
            <v>22389776</v>
          </cell>
          <cell r="O8812">
            <v>22389776</v>
          </cell>
          <cell r="P8812">
            <v>22389776</v>
          </cell>
          <cell r="Q8812">
            <v>22389776</v>
          </cell>
        </row>
        <row r="8813">
          <cell r="J8813">
            <v>22389776</v>
          </cell>
          <cell r="O8813">
            <v>22389776</v>
          </cell>
          <cell r="P8813">
            <v>22389776</v>
          </cell>
          <cell r="Q8813">
            <v>22389776</v>
          </cell>
        </row>
        <row r="8814">
          <cell r="J8814">
            <v>22389776</v>
          </cell>
          <cell r="O8814">
            <v>22389776</v>
          </cell>
          <cell r="P8814">
            <v>22389776</v>
          </cell>
          <cell r="Q8814">
            <v>22389776</v>
          </cell>
        </row>
        <row r="8815">
          <cell r="J8815">
            <v>22389776</v>
          </cell>
          <cell r="O8815">
            <v>22389776</v>
          </cell>
          <cell r="P8815">
            <v>22389776</v>
          </cell>
          <cell r="Q8815">
            <v>22389776</v>
          </cell>
        </row>
        <row r="8816">
          <cell r="J8816">
            <v>22389776</v>
          </cell>
          <cell r="O8816">
            <v>22389776</v>
          </cell>
          <cell r="P8816">
            <v>22389776</v>
          </cell>
          <cell r="Q8816">
            <v>22389776</v>
          </cell>
        </row>
        <row r="8817">
          <cell r="J8817">
            <v>22389776</v>
          </cell>
          <cell r="O8817">
            <v>22389776</v>
          </cell>
          <cell r="P8817">
            <v>22389776</v>
          </cell>
          <cell r="Q8817">
            <v>22389776</v>
          </cell>
        </row>
        <row r="8818">
          <cell r="J8818">
            <v>22389776</v>
          </cell>
          <cell r="O8818">
            <v>22389776</v>
          </cell>
          <cell r="P8818">
            <v>22389776</v>
          </cell>
          <cell r="Q8818">
            <v>22389776</v>
          </cell>
        </row>
        <row r="8819">
          <cell r="J8819">
            <v>22389776</v>
          </cell>
          <cell r="O8819">
            <v>22389776</v>
          </cell>
          <cell r="P8819">
            <v>22389776</v>
          </cell>
          <cell r="Q8819">
            <v>22389776</v>
          </cell>
        </row>
        <row r="8820">
          <cell r="J8820">
            <v>22389776</v>
          </cell>
          <cell r="O8820">
            <v>22389776</v>
          </cell>
          <cell r="P8820">
            <v>22389776</v>
          </cell>
          <cell r="Q8820">
            <v>22389776</v>
          </cell>
        </row>
        <row r="8821">
          <cell r="J8821">
            <v>22389776</v>
          </cell>
          <cell r="O8821">
            <v>22389776</v>
          </cell>
          <cell r="P8821">
            <v>22389776</v>
          </cell>
          <cell r="Q8821">
            <v>22389776</v>
          </cell>
        </row>
        <row r="8822">
          <cell r="J8822">
            <v>22389776</v>
          </cell>
          <cell r="O8822">
            <v>22389776</v>
          </cell>
          <cell r="P8822">
            <v>22389776</v>
          </cell>
          <cell r="Q8822">
            <v>22389776</v>
          </cell>
        </row>
        <row r="8823">
          <cell r="J8823">
            <v>22389776</v>
          </cell>
          <cell r="O8823">
            <v>22389776</v>
          </cell>
          <cell r="P8823">
            <v>22389776</v>
          </cell>
          <cell r="Q8823">
            <v>22389776</v>
          </cell>
        </row>
        <row r="8824">
          <cell r="J8824">
            <v>22389776</v>
          </cell>
          <cell r="O8824">
            <v>22389776</v>
          </cell>
          <cell r="P8824">
            <v>22389776</v>
          </cell>
          <cell r="Q8824">
            <v>22389776</v>
          </cell>
        </row>
        <row r="8825">
          <cell r="J8825">
            <v>22389776</v>
          </cell>
          <cell r="O8825">
            <v>22389776</v>
          </cell>
          <cell r="P8825">
            <v>22389776</v>
          </cell>
          <cell r="Q8825">
            <v>22389776</v>
          </cell>
        </row>
        <row r="8826">
          <cell r="J8826">
            <v>22389776</v>
          </cell>
          <cell r="O8826">
            <v>22389776</v>
          </cell>
          <cell r="P8826">
            <v>22389776</v>
          </cell>
          <cell r="Q8826">
            <v>22389776</v>
          </cell>
        </row>
        <row r="8827">
          <cell r="J8827">
            <v>22389776</v>
          </cell>
          <cell r="O8827">
            <v>22389776</v>
          </cell>
          <cell r="P8827">
            <v>22389776</v>
          </cell>
          <cell r="Q8827">
            <v>22389776</v>
          </cell>
        </row>
        <row r="8828">
          <cell r="J8828">
            <v>22389776</v>
          </cell>
          <cell r="O8828">
            <v>22389776</v>
          </cell>
          <cell r="P8828">
            <v>22389776</v>
          </cell>
          <cell r="Q8828">
            <v>22389776</v>
          </cell>
        </row>
        <row r="8829">
          <cell r="J8829">
            <v>22389776</v>
          </cell>
          <cell r="O8829">
            <v>22389776</v>
          </cell>
          <cell r="P8829">
            <v>22389776</v>
          </cell>
          <cell r="Q8829">
            <v>22389776</v>
          </cell>
        </row>
        <row r="8830">
          <cell r="J8830">
            <v>22389776</v>
          </cell>
          <cell r="O8830">
            <v>22389776</v>
          </cell>
          <cell r="P8830">
            <v>22389776</v>
          </cell>
          <cell r="Q8830">
            <v>22389776</v>
          </cell>
        </row>
        <row r="8831">
          <cell r="J8831">
            <v>22389776</v>
          </cell>
          <cell r="O8831">
            <v>22389776</v>
          </cell>
          <cell r="P8831">
            <v>22389776</v>
          </cell>
          <cell r="Q8831">
            <v>22389776</v>
          </cell>
        </row>
        <row r="8832">
          <cell r="J8832">
            <v>22389776</v>
          </cell>
          <cell r="O8832">
            <v>22389776</v>
          </cell>
          <cell r="P8832">
            <v>22389776</v>
          </cell>
          <cell r="Q8832">
            <v>22389776</v>
          </cell>
        </row>
        <row r="8833">
          <cell r="J8833">
            <v>22389776</v>
          </cell>
          <cell r="O8833">
            <v>22389776</v>
          </cell>
          <cell r="P8833">
            <v>22389776</v>
          </cell>
          <cell r="Q8833">
            <v>22389776</v>
          </cell>
        </row>
        <row r="8834">
          <cell r="J8834">
            <v>22389776</v>
          </cell>
          <cell r="O8834">
            <v>22389776</v>
          </cell>
          <cell r="P8834">
            <v>22389776</v>
          </cell>
          <cell r="Q8834">
            <v>22389776</v>
          </cell>
        </row>
        <row r="8835">
          <cell r="J8835">
            <v>22389776</v>
          </cell>
          <cell r="O8835">
            <v>22389776</v>
          </cell>
          <cell r="P8835">
            <v>22389776</v>
          </cell>
          <cell r="Q8835">
            <v>22389776</v>
          </cell>
        </row>
        <row r="8836">
          <cell r="J8836">
            <v>22389776</v>
          </cell>
          <cell r="O8836">
            <v>22389776</v>
          </cell>
          <cell r="P8836">
            <v>22389776</v>
          </cell>
          <cell r="Q8836">
            <v>22389776</v>
          </cell>
        </row>
        <row r="8837">
          <cell r="J8837">
            <v>22389776</v>
          </cell>
          <cell r="O8837">
            <v>22389776</v>
          </cell>
          <cell r="P8837">
            <v>22389776</v>
          </cell>
          <cell r="Q8837">
            <v>22389776</v>
          </cell>
        </row>
        <row r="8838">
          <cell r="J8838">
            <v>22389776</v>
          </cell>
          <cell r="O8838">
            <v>22389776</v>
          </cell>
          <cell r="P8838">
            <v>22389776</v>
          </cell>
          <cell r="Q8838">
            <v>22389776</v>
          </cell>
        </row>
        <row r="8839">
          <cell r="J8839">
            <v>22389776</v>
          </cell>
          <cell r="O8839">
            <v>22389776</v>
          </cell>
          <cell r="P8839">
            <v>22389776</v>
          </cell>
          <cell r="Q8839">
            <v>22389776</v>
          </cell>
        </row>
        <row r="8840">
          <cell r="J8840">
            <v>22389776</v>
          </cell>
          <cell r="O8840">
            <v>22389776</v>
          </cell>
          <cell r="P8840">
            <v>22389776</v>
          </cell>
          <cell r="Q8840">
            <v>22389776</v>
          </cell>
        </row>
        <row r="8841">
          <cell r="J8841">
            <v>22389776</v>
          </cell>
          <cell r="O8841">
            <v>22389776</v>
          </cell>
          <cell r="P8841">
            <v>22389776</v>
          </cell>
          <cell r="Q8841">
            <v>22389776</v>
          </cell>
        </row>
        <row r="8842">
          <cell r="J8842">
            <v>22389776</v>
          </cell>
          <cell r="O8842">
            <v>22389776</v>
          </cell>
          <cell r="P8842">
            <v>22389776</v>
          </cell>
          <cell r="Q8842">
            <v>22389776</v>
          </cell>
        </row>
        <row r="8843">
          <cell r="J8843">
            <v>22389776</v>
          </cell>
          <cell r="O8843">
            <v>22389776</v>
          </cell>
          <cell r="P8843">
            <v>22389776</v>
          </cell>
          <cell r="Q8843">
            <v>22389776</v>
          </cell>
        </row>
        <row r="8844">
          <cell r="J8844">
            <v>22389776</v>
          </cell>
          <cell r="O8844">
            <v>22389776</v>
          </cell>
          <cell r="P8844">
            <v>22389776</v>
          </cell>
          <cell r="Q8844">
            <v>22389776</v>
          </cell>
        </row>
        <row r="8845">
          <cell r="J8845">
            <v>22389776</v>
          </cell>
          <cell r="O8845">
            <v>22389776</v>
          </cell>
          <cell r="P8845">
            <v>22389776</v>
          </cell>
          <cell r="Q8845">
            <v>22389776</v>
          </cell>
        </row>
        <row r="8846">
          <cell r="J8846">
            <v>22389776</v>
          </cell>
          <cell r="O8846">
            <v>22389776</v>
          </cell>
          <cell r="P8846">
            <v>22389776</v>
          </cell>
          <cell r="Q8846">
            <v>22389776</v>
          </cell>
        </row>
        <row r="8847">
          <cell r="J8847">
            <v>22389776</v>
          </cell>
          <cell r="O8847">
            <v>22389776</v>
          </cell>
          <cell r="P8847">
            <v>22389776</v>
          </cell>
          <cell r="Q8847">
            <v>22389776</v>
          </cell>
        </row>
        <row r="8848">
          <cell r="J8848">
            <v>22389776</v>
          </cell>
          <cell r="O8848">
            <v>22389776</v>
          </cell>
          <cell r="P8848">
            <v>22389776</v>
          </cell>
          <cell r="Q8848">
            <v>22389776</v>
          </cell>
        </row>
        <row r="8849">
          <cell r="J8849">
            <v>22389776</v>
          </cell>
          <cell r="O8849">
            <v>22389776</v>
          </cell>
          <cell r="P8849">
            <v>22389776</v>
          </cell>
          <cell r="Q8849">
            <v>22389776</v>
          </cell>
        </row>
        <row r="8850">
          <cell r="J8850">
            <v>22389776</v>
          </cell>
          <cell r="O8850">
            <v>22389776</v>
          </cell>
          <cell r="P8850">
            <v>22389776</v>
          </cell>
          <cell r="Q8850">
            <v>22389776</v>
          </cell>
        </row>
        <row r="8851">
          <cell r="J8851">
            <v>22389776</v>
          </cell>
          <cell r="O8851">
            <v>22389776</v>
          </cell>
          <cell r="P8851">
            <v>22389776</v>
          </cell>
          <cell r="Q8851">
            <v>22389776</v>
          </cell>
        </row>
        <row r="8852">
          <cell r="J8852">
            <v>22389776</v>
          </cell>
          <cell r="O8852">
            <v>22389776</v>
          </cell>
          <cell r="P8852">
            <v>22389776</v>
          </cell>
          <cell r="Q8852">
            <v>22389776</v>
          </cell>
        </row>
        <row r="8853">
          <cell r="J8853">
            <v>22389776</v>
          </cell>
          <cell r="O8853">
            <v>22389776</v>
          </cell>
          <cell r="P8853">
            <v>22389776</v>
          </cell>
          <cell r="Q8853">
            <v>22389776</v>
          </cell>
        </row>
        <row r="8854">
          <cell r="J8854">
            <v>22389776</v>
          </cell>
          <cell r="O8854">
            <v>22389776</v>
          </cell>
          <cell r="P8854">
            <v>22389776</v>
          </cell>
          <cell r="Q8854">
            <v>22389776</v>
          </cell>
        </row>
        <row r="8855">
          <cell r="J8855">
            <v>22389776</v>
          </cell>
          <cell r="O8855">
            <v>22389776</v>
          </cell>
          <cell r="P8855">
            <v>22389776</v>
          </cell>
          <cell r="Q8855">
            <v>22389776</v>
          </cell>
        </row>
        <row r="8856">
          <cell r="J8856">
            <v>22389776</v>
          </cell>
          <cell r="O8856">
            <v>22389776</v>
          </cell>
          <cell r="P8856">
            <v>22389776</v>
          </cell>
          <cell r="Q8856">
            <v>22389776</v>
          </cell>
        </row>
        <row r="8857">
          <cell r="J8857">
            <v>22389776</v>
          </cell>
          <cell r="O8857">
            <v>22389776</v>
          </cell>
          <cell r="P8857">
            <v>22389776</v>
          </cell>
          <cell r="Q8857">
            <v>22389776</v>
          </cell>
        </row>
        <row r="8858">
          <cell r="J8858">
            <v>22389776</v>
          </cell>
          <cell r="O8858">
            <v>22389776</v>
          </cell>
          <cell r="P8858">
            <v>22389776</v>
          </cell>
          <cell r="Q8858">
            <v>22389776</v>
          </cell>
        </row>
        <row r="8859">
          <cell r="J8859">
            <v>22389776</v>
          </cell>
          <cell r="O8859">
            <v>22389776</v>
          </cell>
          <cell r="P8859">
            <v>22389776</v>
          </cell>
          <cell r="Q8859">
            <v>22389776</v>
          </cell>
        </row>
        <row r="8860">
          <cell r="J8860">
            <v>22389776</v>
          </cell>
          <cell r="O8860">
            <v>22389776</v>
          </cell>
          <cell r="P8860">
            <v>22389776</v>
          </cell>
          <cell r="Q8860">
            <v>22389776</v>
          </cell>
        </row>
        <row r="8861">
          <cell r="J8861">
            <v>22389776</v>
          </cell>
          <cell r="O8861">
            <v>22389776</v>
          </cell>
          <cell r="P8861">
            <v>22389776</v>
          </cell>
          <cell r="Q8861">
            <v>22389776</v>
          </cell>
        </row>
        <row r="8862">
          <cell r="J8862">
            <v>22389776</v>
          </cell>
          <cell r="O8862">
            <v>22389776</v>
          </cell>
          <cell r="P8862">
            <v>22389776</v>
          </cell>
          <cell r="Q8862">
            <v>22389776</v>
          </cell>
        </row>
        <row r="8863">
          <cell r="J8863">
            <v>22389776</v>
          </cell>
          <cell r="O8863">
            <v>22389776</v>
          </cell>
          <cell r="P8863">
            <v>22389776</v>
          </cell>
          <cell r="Q8863">
            <v>22389776</v>
          </cell>
        </row>
        <row r="8864">
          <cell r="J8864">
            <v>22389776</v>
          </cell>
          <cell r="O8864">
            <v>22389776</v>
          </cell>
          <cell r="P8864">
            <v>22389776</v>
          </cell>
          <cell r="Q8864">
            <v>22389776</v>
          </cell>
        </row>
        <row r="8865">
          <cell r="J8865">
            <v>22389776</v>
          </cell>
          <cell r="O8865">
            <v>22389776</v>
          </cell>
          <cell r="P8865">
            <v>22389776</v>
          </cell>
          <cell r="Q8865">
            <v>22389776</v>
          </cell>
        </row>
        <row r="8866">
          <cell r="J8866">
            <v>22389776</v>
          </cell>
          <cell r="O8866">
            <v>22389776</v>
          </cell>
          <cell r="P8866">
            <v>22389776</v>
          </cell>
          <cell r="Q8866">
            <v>22389776</v>
          </cell>
        </row>
        <row r="8867">
          <cell r="J8867">
            <v>22389776</v>
          </cell>
          <cell r="O8867">
            <v>22389776</v>
          </cell>
          <cell r="P8867">
            <v>22389776</v>
          </cell>
          <cell r="Q8867">
            <v>22389776</v>
          </cell>
        </row>
        <row r="8868">
          <cell r="J8868">
            <v>22389776</v>
          </cell>
          <cell r="O8868">
            <v>22389776</v>
          </cell>
          <cell r="P8868">
            <v>22389776</v>
          </cell>
          <cell r="Q8868">
            <v>22389776</v>
          </cell>
        </row>
        <row r="8869">
          <cell r="J8869">
            <v>22389776</v>
          </cell>
          <cell r="O8869">
            <v>22389776</v>
          </cell>
          <cell r="P8869">
            <v>22389776</v>
          </cell>
          <cell r="Q8869">
            <v>22389776</v>
          </cell>
        </row>
        <row r="8870">
          <cell r="J8870">
            <v>22389776</v>
          </cell>
          <cell r="O8870">
            <v>22389776</v>
          </cell>
          <cell r="P8870">
            <v>22389776</v>
          </cell>
          <cell r="Q8870">
            <v>22389776</v>
          </cell>
        </row>
        <row r="8871">
          <cell r="J8871">
            <v>22389776</v>
          </cell>
          <cell r="O8871">
            <v>22389776</v>
          </cell>
          <cell r="P8871">
            <v>22389776</v>
          </cell>
          <cell r="Q8871">
            <v>22389776</v>
          </cell>
        </row>
        <row r="8872">
          <cell r="J8872">
            <v>22389776</v>
          </cell>
          <cell r="O8872">
            <v>22389776</v>
          </cell>
          <cell r="P8872">
            <v>22389776</v>
          </cell>
          <cell r="Q8872">
            <v>22389776</v>
          </cell>
        </row>
        <row r="8873">
          <cell r="J8873">
            <v>22389776</v>
          </cell>
          <cell r="O8873">
            <v>22389776</v>
          </cell>
          <cell r="P8873">
            <v>22389776</v>
          </cell>
          <cell r="Q8873">
            <v>22389776</v>
          </cell>
        </row>
        <row r="8874">
          <cell r="J8874">
            <v>22389776</v>
          </cell>
          <cell r="O8874">
            <v>22389776</v>
          </cell>
          <cell r="P8874">
            <v>22389776</v>
          </cell>
          <cell r="Q8874">
            <v>22389776</v>
          </cell>
        </row>
        <row r="8875">
          <cell r="J8875">
            <v>22389776</v>
          </cell>
          <cell r="O8875">
            <v>22389776</v>
          </cell>
          <cell r="P8875">
            <v>22389776</v>
          </cell>
          <cell r="Q8875">
            <v>22389776</v>
          </cell>
        </row>
        <row r="8876">
          <cell r="J8876">
            <v>22389776</v>
          </cell>
          <cell r="O8876">
            <v>22389776</v>
          </cell>
          <cell r="P8876">
            <v>22389776</v>
          </cell>
          <cell r="Q8876">
            <v>22389776</v>
          </cell>
        </row>
        <row r="8877">
          <cell r="J8877">
            <v>22389776</v>
          </cell>
          <cell r="O8877">
            <v>22389776</v>
          </cell>
          <cell r="P8877">
            <v>22389776</v>
          </cell>
          <cell r="Q8877">
            <v>22389776</v>
          </cell>
        </row>
        <row r="8878">
          <cell r="J8878">
            <v>22389776</v>
          </cell>
          <cell r="O8878">
            <v>22389776</v>
          </cell>
          <cell r="P8878">
            <v>22389776</v>
          </cell>
          <cell r="Q8878">
            <v>22389776</v>
          </cell>
        </row>
        <row r="8879">
          <cell r="J8879">
            <v>22389776</v>
          </cell>
          <cell r="O8879">
            <v>22389776</v>
          </cell>
          <cell r="P8879">
            <v>22389776</v>
          </cell>
          <cell r="Q8879">
            <v>22389776</v>
          </cell>
        </row>
        <row r="8880">
          <cell r="J8880">
            <v>22389776</v>
          </cell>
          <cell r="O8880">
            <v>22389776</v>
          </cell>
          <cell r="P8880">
            <v>22389776</v>
          </cell>
          <cell r="Q8880">
            <v>22389776</v>
          </cell>
        </row>
        <row r="8881">
          <cell r="J8881">
            <v>22389776</v>
          </cell>
          <cell r="O8881">
            <v>22389776</v>
          </cell>
          <cell r="P8881">
            <v>22389776</v>
          </cell>
          <cell r="Q8881">
            <v>22389776</v>
          </cell>
        </row>
        <row r="8882">
          <cell r="J8882">
            <v>22389776</v>
          </cell>
          <cell r="O8882">
            <v>22389776</v>
          </cell>
          <cell r="P8882">
            <v>22389776</v>
          </cell>
          <cell r="Q8882">
            <v>22389776</v>
          </cell>
        </row>
        <row r="8883">
          <cell r="J8883">
            <v>22389776</v>
          </cell>
          <cell r="O8883">
            <v>22389776</v>
          </cell>
          <cell r="P8883">
            <v>22389776</v>
          </cell>
          <cell r="Q8883">
            <v>22389776</v>
          </cell>
        </row>
        <row r="8884">
          <cell r="J8884">
            <v>22389776</v>
          </cell>
          <cell r="O8884">
            <v>22389776</v>
          </cell>
          <cell r="P8884">
            <v>22389776</v>
          </cell>
          <cell r="Q8884">
            <v>22389776</v>
          </cell>
        </row>
        <row r="8885">
          <cell r="J8885">
            <v>22389776</v>
          </cell>
          <cell r="O8885">
            <v>22389776</v>
          </cell>
          <cell r="P8885">
            <v>22389776</v>
          </cell>
          <cell r="Q8885">
            <v>22389776</v>
          </cell>
        </row>
        <row r="8886">
          <cell r="J8886">
            <v>22389776</v>
          </cell>
          <cell r="O8886">
            <v>22389776</v>
          </cell>
          <cell r="P8886">
            <v>22389776</v>
          </cell>
          <cell r="Q8886">
            <v>22389776</v>
          </cell>
        </row>
        <row r="8887">
          <cell r="J8887">
            <v>22389776</v>
          </cell>
          <cell r="O8887">
            <v>22389776</v>
          </cell>
          <cell r="P8887">
            <v>22389776</v>
          </cell>
          <cell r="Q8887">
            <v>22389776</v>
          </cell>
        </row>
        <row r="8888">
          <cell r="J8888">
            <v>22389776</v>
          </cell>
          <cell r="O8888">
            <v>22389776</v>
          </cell>
          <cell r="P8888">
            <v>22389776</v>
          </cell>
          <cell r="Q8888">
            <v>22389776</v>
          </cell>
        </row>
        <row r="8889">
          <cell r="J8889">
            <v>22389776</v>
          </cell>
          <cell r="O8889">
            <v>22389776</v>
          </cell>
          <cell r="P8889">
            <v>22389776</v>
          </cell>
          <cell r="Q8889">
            <v>22389776</v>
          </cell>
        </row>
        <row r="8890">
          <cell r="J8890">
            <v>22389776</v>
          </cell>
          <cell r="O8890">
            <v>22389776</v>
          </cell>
          <cell r="P8890">
            <v>22389776</v>
          </cell>
          <cell r="Q8890">
            <v>22389776</v>
          </cell>
        </row>
        <row r="8891">
          <cell r="J8891">
            <v>22389776</v>
          </cell>
          <cell r="O8891">
            <v>22389776</v>
          </cell>
          <cell r="P8891">
            <v>22389776</v>
          </cell>
          <cell r="Q8891">
            <v>22389776</v>
          </cell>
        </row>
        <row r="8892">
          <cell r="J8892">
            <v>22389776</v>
          </cell>
          <cell r="O8892">
            <v>22389776</v>
          </cell>
          <cell r="P8892">
            <v>22389776</v>
          </cell>
          <cell r="Q8892">
            <v>22389776</v>
          </cell>
        </row>
        <row r="8893">
          <cell r="J8893">
            <v>22389776</v>
          </cell>
          <cell r="O8893">
            <v>22389776</v>
          </cell>
          <cell r="P8893">
            <v>22389776</v>
          </cell>
          <cell r="Q8893">
            <v>22389776</v>
          </cell>
        </row>
        <row r="8894">
          <cell r="J8894">
            <v>22389776</v>
          </cell>
          <cell r="O8894">
            <v>22389776</v>
          </cell>
          <cell r="P8894">
            <v>22389776</v>
          </cell>
          <cell r="Q8894">
            <v>22389776</v>
          </cell>
        </row>
        <row r="8895">
          <cell r="J8895">
            <v>22389776</v>
          </cell>
          <cell r="O8895">
            <v>22389776</v>
          </cell>
          <cell r="P8895">
            <v>22389776</v>
          </cell>
          <cell r="Q8895">
            <v>22389776</v>
          </cell>
        </row>
        <row r="8896">
          <cell r="J8896">
            <v>22389776</v>
          </cell>
          <cell r="O8896">
            <v>22389776</v>
          </cell>
          <cell r="P8896">
            <v>22389776</v>
          </cell>
          <cell r="Q8896">
            <v>22389776</v>
          </cell>
        </row>
        <row r="8897">
          <cell r="J8897">
            <v>22389776</v>
          </cell>
          <cell r="O8897">
            <v>22389776</v>
          </cell>
          <cell r="P8897">
            <v>22389776</v>
          </cell>
          <cell r="Q8897">
            <v>22389776</v>
          </cell>
        </row>
        <row r="8898">
          <cell r="J8898">
            <v>22389776</v>
          </cell>
          <cell r="O8898">
            <v>22389776</v>
          </cell>
          <cell r="P8898">
            <v>22389776</v>
          </cell>
          <cell r="Q8898">
            <v>22389776</v>
          </cell>
        </row>
        <row r="8899">
          <cell r="J8899">
            <v>22389776</v>
          </cell>
          <cell r="O8899">
            <v>22389776</v>
          </cell>
          <cell r="P8899">
            <v>22389776</v>
          </cell>
          <cell r="Q8899">
            <v>22389776</v>
          </cell>
        </row>
        <row r="8900">
          <cell r="J8900">
            <v>22389776</v>
          </cell>
          <cell r="O8900">
            <v>22389776</v>
          </cell>
          <cell r="P8900">
            <v>22389776</v>
          </cell>
          <cell r="Q8900">
            <v>22389776</v>
          </cell>
        </row>
        <row r="8901">
          <cell r="J8901">
            <v>22389776</v>
          </cell>
          <cell r="O8901">
            <v>22389776</v>
          </cell>
          <cell r="P8901">
            <v>22389776</v>
          </cell>
          <cell r="Q8901">
            <v>22389776</v>
          </cell>
        </row>
        <row r="8902">
          <cell r="J8902">
            <v>22389776</v>
          </cell>
          <cell r="O8902">
            <v>22389776</v>
          </cell>
          <cell r="P8902">
            <v>22389776</v>
          </cell>
          <cell r="Q8902">
            <v>22389776</v>
          </cell>
        </row>
        <row r="8903">
          <cell r="J8903">
            <v>22389776</v>
          </cell>
          <cell r="O8903">
            <v>22389776</v>
          </cell>
          <cell r="P8903">
            <v>22389776</v>
          </cell>
          <cell r="Q8903">
            <v>22389776</v>
          </cell>
        </row>
        <row r="8904">
          <cell r="J8904">
            <v>22389776</v>
          </cell>
          <cell r="O8904">
            <v>22389776</v>
          </cell>
          <cell r="P8904">
            <v>22389776</v>
          </cell>
          <cell r="Q8904">
            <v>22389776</v>
          </cell>
        </row>
        <row r="8905">
          <cell r="J8905">
            <v>22389776</v>
          </cell>
          <cell r="O8905">
            <v>22389776</v>
          </cell>
          <cell r="P8905">
            <v>22389776</v>
          </cell>
          <cell r="Q8905">
            <v>22389776</v>
          </cell>
        </row>
        <row r="8906">
          <cell r="J8906">
            <v>22389776</v>
          </cell>
          <cell r="O8906">
            <v>22389776</v>
          </cell>
          <cell r="P8906">
            <v>22389776</v>
          </cell>
          <cell r="Q8906">
            <v>22389776</v>
          </cell>
        </row>
        <row r="8907">
          <cell r="J8907">
            <v>22389776</v>
          </cell>
          <cell r="O8907">
            <v>22389776</v>
          </cell>
          <cell r="P8907">
            <v>22389776</v>
          </cell>
          <cell r="Q8907">
            <v>22389776</v>
          </cell>
        </row>
        <row r="8908">
          <cell r="J8908">
            <v>22389776</v>
          </cell>
          <cell r="O8908">
            <v>22389776</v>
          </cell>
          <cell r="P8908">
            <v>22389776</v>
          </cell>
          <cell r="Q8908">
            <v>22389776</v>
          </cell>
        </row>
        <row r="8909">
          <cell r="J8909">
            <v>22389776</v>
          </cell>
          <cell r="O8909">
            <v>22389776</v>
          </cell>
          <cell r="P8909">
            <v>22389776</v>
          </cell>
          <cell r="Q8909">
            <v>22389776</v>
          </cell>
        </row>
        <row r="8910">
          <cell r="J8910">
            <v>22389776</v>
          </cell>
          <cell r="O8910">
            <v>22389776</v>
          </cell>
          <cell r="P8910">
            <v>22389776</v>
          </cell>
          <cell r="Q8910">
            <v>22389776</v>
          </cell>
        </row>
        <row r="8911">
          <cell r="J8911">
            <v>22389776</v>
          </cell>
          <cell r="O8911">
            <v>22389776</v>
          </cell>
          <cell r="P8911">
            <v>22389776</v>
          </cell>
          <cell r="Q8911">
            <v>22389776</v>
          </cell>
        </row>
        <row r="8912">
          <cell r="J8912">
            <v>22389776</v>
          </cell>
          <cell r="O8912">
            <v>22389776</v>
          </cell>
          <cell r="P8912">
            <v>22389776</v>
          </cell>
          <cell r="Q8912">
            <v>22389776</v>
          </cell>
        </row>
        <row r="8913">
          <cell r="J8913">
            <v>22389776</v>
          </cell>
          <cell r="O8913">
            <v>22389776</v>
          </cell>
          <cell r="P8913">
            <v>22389776</v>
          </cell>
          <cell r="Q8913">
            <v>22389776</v>
          </cell>
        </row>
        <row r="8914">
          <cell r="J8914">
            <v>22389776</v>
          </cell>
          <cell r="O8914">
            <v>22389776</v>
          </cell>
          <cell r="P8914">
            <v>22389776</v>
          </cell>
          <cell r="Q8914">
            <v>22389776</v>
          </cell>
        </row>
        <row r="8915">
          <cell r="J8915">
            <v>22389776</v>
          </cell>
          <cell r="O8915">
            <v>22389776</v>
          </cell>
          <cell r="P8915">
            <v>22389776</v>
          </cell>
          <cell r="Q8915">
            <v>22389776</v>
          </cell>
        </row>
        <row r="8916">
          <cell r="J8916">
            <v>22389776</v>
          </cell>
          <cell r="O8916">
            <v>22389776</v>
          </cell>
          <cell r="P8916">
            <v>22389776</v>
          </cell>
          <cell r="Q8916">
            <v>22389776</v>
          </cell>
        </row>
        <row r="8917">
          <cell r="J8917">
            <v>22389776</v>
          </cell>
          <cell r="O8917">
            <v>22389776</v>
          </cell>
          <cell r="P8917">
            <v>22389776</v>
          </cell>
          <cell r="Q8917">
            <v>22389776</v>
          </cell>
        </row>
        <row r="8918">
          <cell r="J8918">
            <v>22389776</v>
          </cell>
          <cell r="O8918">
            <v>22389776</v>
          </cell>
          <cell r="P8918">
            <v>22389776</v>
          </cell>
          <cell r="Q8918">
            <v>22389776</v>
          </cell>
        </row>
        <row r="8919">
          <cell r="J8919">
            <v>22389776</v>
          </cell>
          <cell r="O8919">
            <v>22389776</v>
          </cell>
          <cell r="P8919">
            <v>22389776</v>
          </cell>
          <cell r="Q8919">
            <v>22389776</v>
          </cell>
        </row>
        <row r="8920">
          <cell r="J8920">
            <v>22389776</v>
          </cell>
          <cell r="O8920">
            <v>22389776</v>
          </cell>
          <cell r="P8920">
            <v>22389776</v>
          </cell>
          <cell r="Q8920">
            <v>22389776</v>
          </cell>
        </row>
        <row r="8921">
          <cell r="J8921">
            <v>22389776</v>
          </cell>
          <cell r="O8921">
            <v>22389776</v>
          </cell>
          <cell r="P8921">
            <v>22389776</v>
          </cell>
          <cell r="Q8921">
            <v>22389776</v>
          </cell>
        </row>
        <row r="8922">
          <cell r="J8922">
            <v>22389776</v>
          </cell>
          <cell r="O8922">
            <v>22389776</v>
          </cell>
          <cell r="P8922">
            <v>22389776</v>
          </cell>
          <cell r="Q8922">
            <v>22389776</v>
          </cell>
        </row>
        <row r="8923">
          <cell r="J8923">
            <v>22389776</v>
          </cell>
          <cell r="O8923">
            <v>22389776</v>
          </cell>
          <cell r="P8923">
            <v>22389776</v>
          </cell>
          <cell r="Q8923">
            <v>22389776</v>
          </cell>
        </row>
        <row r="8924">
          <cell r="J8924">
            <v>22389776</v>
          </cell>
          <cell r="O8924">
            <v>22389776</v>
          </cell>
          <cell r="P8924">
            <v>22389776</v>
          </cell>
          <cell r="Q8924">
            <v>22389776</v>
          </cell>
        </row>
        <row r="8925">
          <cell r="J8925">
            <v>22389776</v>
          </cell>
          <cell r="O8925">
            <v>22389776</v>
          </cell>
          <cell r="P8925">
            <v>22389776</v>
          </cell>
          <cell r="Q8925">
            <v>22389776</v>
          </cell>
        </row>
        <row r="8926">
          <cell r="J8926">
            <v>22389776</v>
          </cell>
          <cell r="O8926">
            <v>22389776</v>
          </cell>
          <cell r="P8926">
            <v>22389776</v>
          </cell>
          <cell r="Q8926">
            <v>22389776</v>
          </cell>
        </row>
        <row r="8927">
          <cell r="J8927">
            <v>22389776</v>
          </cell>
          <cell r="O8927">
            <v>22389776</v>
          </cell>
          <cell r="P8927">
            <v>22389776</v>
          </cell>
          <cell r="Q8927">
            <v>22389776</v>
          </cell>
        </row>
        <row r="8928">
          <cell r="J8928">
            <v>22389776</v>
          </cell>
          <cell r="O8928">
            <v>22389776</v>
          </cell>
          <cell r="P8928">
            <v>22389776</v>
          </cell>
          <cell r="Q8928">
            <v>22389776</v>
          </cell>
        </row>
        <row r="8929">
          <cell r="J8929">
            <v>22389776</v>
          </cell>
          <cell r="O8929">
            <v>22389776</v>
          </cell>
          <cell r="P8929">
            <v>22389776</v>
          </cell>
          <cell r="Q8929">
            <v>22389776</v>
          </cell>
        </row>
        <row r="8930">
          <cell r="J8930">
            <v>22389776</v>
          </cell>
          <cell r="O8930">
            <v>22389776</v>
          </cell>
          <cell r="P8930">
            <v>22389776</v>
          </cell>
          <cell r="Q8930">
            <v>22389776</v>
          </cell>
        </row>
        <row r="8931">
          <cell r="J8931">
            <v>22389776</v>
          </cell>
          <cell r="O8931">
            <v>22389776</v>
          </cell>
          <cell r="P8931">
            <v>22389776</v>
          </cell>
          <cell r="Q8931">
            <v>22389776</v>
          </cell>
        </row>
        <row r="8932">
          <cell r="J8932">
            <v>22389776</v>
          </cell>
          <cell r="O8932">
            <v>22389776</v>
          </cell>
          <cell r="P8932">
            <v>22389776</v>
          </cell>
          <cell r="Q8932">
            <v>22389776</v>
          </cell>
        </row>
        <row r="8933">
          <cell r="J8933">
            <v>22389776</v>
          </cell>
          <cell r="O8933">
            <v>22389776</v>
          </cell>
          <cell r="P8933">
            <v>22389776</v>
          </cell>
          <cell r="Q8933">
            <v>22389776</v>
          </cell>
        </row>
        <row r="8934">
          <cell r="J8934">
            <v>22389776</v>
          </cell>
          <cell r="O8934">
            <v>22389776</v>
          </cell>
          <cell r="P8934">
            <v>22389776</v>
          </cell>
          <cell r="Q8934">
            <v>22389776</v>
          </cell>
        </row>
        <row r="8935">
          <cell r="J8935">
            <v>22389776</v>
          </cell>
          <cell r="O8935">
            <v>22389776</v>
          </cell>
          <cell r="P8935">
            <v>22389776</v>
          </cell>
          <cell r="Q8935">
            <v>22389776</v>
          </cell>
        </row>
        <row r="8936">
          <cell r="J8936">
            <v>22389776</v>
          </cell>
          <cell r="O8936">
            <v>22389776</v>
          </cell>
          <cell r="P8936">
            <v>22389776</v>
          </cell>
          <cell r="Q8936">
            <v>22389776</v>
          </cell>
        </row>
        <row r="8937">
          <cell r="J8937">
            <v>22389776</v>
          </cell>
          <cell r="O8937">
            <v>22389776</v>
          </cell>
          <cell r="P8937">
            <v>22389776</v>
          </cell>
          <cell r="Q8937">
            <v>22389776</v>
          </cell>
        </row>
        <row r="8938">
          <cell r="J8938">
            <v>22389776</v>
          </cell>
          <cell r="O8938">
            <v>22389776</v>
          </cell>
          <cell r="P8938">
            <v>22389776</v>
          </cell>
          <cell r="Q8938">
            <v>22389776</v>
          </cell>
        </row>
        <row r="8939">
          <cell r="J8939">
            <v>22389776</v>
          </cell>
          <cell r="O8939">
            <v>22389776</v>
          </cell>
          <cell r="P8939">
            <v>22389776</v>
          </cell>
          <cell r="Q8939">
            <v>22389776</v>
          </cell>
        </row>
        <row r="8940">
          <cell r="J8940">
            <v>22389776</v>
          </cell>
          <cell r="O8940">
            <v>22389776</v>
          </cell>
          <cell r="P8940">
            <v>22389776</v>
          </cell>
          <cell r="Q8940">
            <v>22389776</v>
          </cell>
        </row>
        <row r="8941">
          <cell r="J8941">
            <v>22389776</v>
          </cell>
          <cell r="O8941">
            <v>22389776</v>
          </cell>
          <cell r="P8941">
            <v>22389776</v>
          </cell>
          <cell r="Q8941">
            <v>22389776</v>
          </cell>
        </row>
        <row r="8942">
          <cell r="J8942">
            <v>22389776</v>
          </cell>
          <cell r="O8942">
            <v>22389776</v>
          </cell>
          <cell r="P8942">
            <v>22389776</v>
          </cell>
          <cell r="Q8942">
            <v>22389776</v>
          </cell>
        </row>
        <row r="8943">
          <cell r="J8943">
            <v>22389776</v>
          </cell>
          <cell r="O8943">
            <v>22389776</v>
          </cell>
          <cell r="P8943">
            <v>22389776</v>
          </cell>
          <cell r="Q8943">
            <v>22389776</v>
          </cell>
        </row>
        <row r="8944">
          <cell r="J8944">
            <v>22389776</v>
          </cell>
          <cell r="O8944">
            <v>22389776</v>
          </cell>
          <cell r="P8944">
            <v>22389776</v>
          </cell>
          <cell r="Q8944">
            <v>22389776</v>
          </cell>
        </row>
        <row r="8945">
          <cell r="J8945">
            <v>22389776</v>
          </cell>
          <cell r="O8945">
            <v>22389776</v>
          </cell>
          <cell r="P8945">
            <v>22389776</v>
          </cell>
          <cell r="Q8945">
            <v>22389776</v>
          </cell>
        </row>
        <row r="8946">
          <cell r="J8946">
            <v>22389776</v>
          </cell>
          <cell r="O8946">
            <v>22389776</v>
          </cell>
          <cell r="P8946">
            <v>22389776</v>
          </cell>
          <cell r="Q8946">
            <v>22389776</v>
          </cell>
        </row>
        <row r="8947">
          <cell r="J8947">
            <v>22389776</v>
          </cell>
          <cell r="O8947">
            <v>22389776</v>
          </cell>
          <cell r="P8947">
            <v>22389776</v>
          </cell>
          <cell r="Q8947">
            <v>22389776</v>
          </cell>
        </row>
        <row r="8948">
          <cell r="J8948">
            <v>22389776</v>
          </cell>
          <cell r="O8948">
            <v>22389776</v>
          </cell>
          <cell r="P8948">
            <v>22389776</v>
          </cell>
          <cell r="Q8948">
            <v>22389776</v>
          </cell>
        </row>
        <row r="8949">
          <cell r="J8949">
            <v>22389776</v>
          </cell>
          <cell r="O8949">
            <v>22389776</v>
          </cell>
          <cell r="P8949">
            <v>22389776</v>
          </cell>
          <cell r="Q8949">
            <v>22389776</v>
          </cell>
        </row>
        <row r="8950">
          <cell r="J8950">
            <v>22389776</v>
          </cell>
          <cell r="O8950">
            <v>22389776</v>
          </cell>
          <cell r="P8950">
            <v>22389776</v>
          </cell>
          <cell r="Q8950">
            <v>22389776</v>
          </cell>
        </row>
        <row r="8951">
          <cell r="J8951">
            <v>22389776</v>
          </cell>
          <cell r="O8951">
            <v>22389776</v>
          </cell>
          <cell r="P8951">
            <v>22389776</v>
          </cell>
          <cell r="Q8951">
            <v>22389776</v>
          </cell>
        </row>
        <row r="8952">
          <cell r="J8952">
            <v>22389776</v>
          </cell>
          <cell r="O8952">
            <v>22389776</v>
          </cell>
          <cell r="P8952">
            <v>22389776</v>
          </cell>
          <cell r="Q8952">
            <v>22389776</v>
          </cell>
        </row>
        <row r="8953">
          <cell r="J8953">
            <v>22389776</v>
          </cell>
          <cell r="O8953">
            <v>22389776</v>
          </cell>
          <cell r="P8953">
            <v>22389776</v>
          </cell>
          <cell r="Q8953">
            <v>22389776</v>
          </cell>
        </row>
        <row r="8954">
          <cell r="J8954">
            <v>22389776</v>
          </cell>
          <cell r="O8954">
            <v>22389776</v>
          </cell>
          <cell r="P8954">
            <v>22389776</v>
          </cell>
          <cell r="Q8954">
            <v>22389776</v>
          </cell>
        </row>
        <row r="8955">
          <cell r="J8955">
            <v>22389776</v>
          </cell>
          <cell r="O8955">
            <v>22389776</v>
          </cell>
          <cell r="P8955">
            <v>22389776</v>
          </cell>
          <cell r="Q8955">
            <v>22389776</v>
          </cell>
        </row>
        <row r="8956">
          <cell r="J8956">
            <v>22389776</v>
          </cell>
          <cell r="O8956">
            <v>22389776</v>
          </cell>
          <cell r="P8956">
            <v>22389776</v>
          </cell>
          <cell r="Q8956">
            <v>22389776</v>
          </cell>
        </row>
        <row r="8957">
          <cell r="J8957">
            <v>22389776</v>
          </cell>
          <cell r="O8957">
            <v>22389776</v>
          </cell>
          <cell r="P8957">
            <v>22389776</v>
          </cell>
          <cell r="Q8957">
            <v>22389776</v>
          </cell>
        </row>
        <row r="8958">
          <cell r="J8958">
            <v>22389776</v>
          </cell>
          <cell r="O8958">
            <v>22389776</v>
          </cell>
          <cell r="P8958">
            <v>22389776</v>
          </cell>
          <cell r="Q8958">
            <v>22389776</v>
          </cell>
        </row>
        <row r="8959">
          <cell r="J8959">
            <v>22389776</v>
          </cell>
          <cell r="O8959">
            <v>22389776</v>
          </cell>
          <cell r="P8959">
            <v>22389776</v>
          </cell>
          <cell r="Q8959">
            <v>22389776</v>
          </cell>
        </row>
        <row r="8960">
          <cell r="J8960">
            <v>22389776</v>
          </cell>
          <cell r="O8960">
            <v>22389776</v>
          </cell>
          <cell r="P8960">
            <v>22389776</v>
          </cell>
          <cell r="Q8960">
            <v>22389776</v>
          </cell>
        </row>
        <row r="8961">
          <cell r="J8961">
            <v>22389776</v>
          </cell>
          <cell r="O8961">
            <v>22389776</v>
          </cell>
          <cell r="P8961">
            <v>22389776</v>
          </cell>
          <cell r="Q8961">
            <v>22389776</v>
          </cell>
        </row>
        <row r="8962">
          <cell r="J8962">
            <v>22389776</v>
          </cell>
          <cell r="O8962">
            <v>22389776</v>
          </cell>
          <cell r="P8962">
            <v>22389776</v>
          </cell>
          <cell r="Q8962">
            <v>22389776</v>
          </cell>
        </row>
        <row r="8963">
          <cell r="J8963">
            <v>22389776</v>
          </cell>
          <cell r="O8963">
            <v>22389776</v>
          </cell>
          <cell r="P8963">
            <v>22389776</v>
          </cell>
          <cell r="Q8963">
            <v>22389776</v>
          </cell>
        </row>
        <row r="8964">
          <cell r="J8964">
            <v>22389776</v>
          </cell>
          <cell r="O8964">
            <v>22389776</v>
          </cell>
          <cell r="P8964">
            <v>22389776</v>
          </cell>
          <cell r="Q8964">
            <v>22389776</v>
          </cell>
        </row>
        <row r="8965">
          <cell r="J8965">
            <v>22389776</v>
          </cell>
          <cell r="O8965">
            <v>22389776</v>
          </cell>
          <cell r="P8965">
            <v>22389776</v>
          </cell>
          <cell r="Q8965">
            <v>22389776</v>
          </cell>
        </row>
        <row r="8966">
          <cell r="J8966">
            <v>22389776</v>
          </cell>
          <cell r="O8966">
            <v>22389776</v>
          </cell>
          <cell r="P8966">
            <v>22389776</v>
          </cell>
          <cell r="Q8966">
            <v>22389776</v>
          </cell>
        </row>
        <row r="8967">
          <cell r="J8967">
            <v>22389776</v>
          </cell>
          <cell r="O8967">
            <v>22389776</v>
          </cell>
          <cell r="P8967">
            <v>22389776</v>
          </cell>
          <cell r="Q8967">
            <v>22389776</v>
          </cell>
        </row>
        <row r="8968">
          <cell r="J8968">
            <v>22389776</v>
          </cell>
          <cell r="O8968">
            <v>22389776</v>
          </cell>
          <cell r="P8968">
            <v>22389776</v>
          </cell>
          <cell r="Q8968">
            <v>22389776</v>
          </cell>
        </row>
        <row r="8969">
          <cell r="J8969">
            <v>22389776</v>
          </cell>
          <cell r="O8969">
            <v>22389776</v>
          </cell>
          <cell r="P8969">
            <v>22389776</v>
          </cell>
          <cell r="Q8969">
            <v>22389776</v>
          </cell>
        </row>
        <row r="8970">
          <cell r="J8970">
            <v>22389776</v>
          </cell>
          <cell r="O8970">
            <v>22389776</v>
          </cell>
          <cell r="P8970">
            <v>22389776</v>
          </cell>
          <cell r="Q8970">
            <v>22389776</v>
          </cell>
        </row>
        <row r="8971">
          <cell r="J8971">
            <v>22389776</v>
          </cell>
          <cell r="O8971">
            <v>22389776</v>
          </cell>
          <cell r="P8971">
            <v>22389776</v>
          </cell>
          <cell r="Q8971">
            <v>22389776</v>
          </cell>
        </row>
        <row r="8972">
          <cell r="J8972">
            <v>22389776</v>
          </cell>
          <cell r="O8972">
            <v>22389776</v>
          </cell>
          <cell r="P8972">
            <v>22389776</v>
          </cell>
          <cell r="Q8972">
            <v>22389776</v>
          </cell>
        </row>
        <row r="8973">
          <cell r="J8973">
            <v>22389776</v>
          </cell>
          <cell r="O8973">
            <v>22389776</v>
          </cell>
          <cell r="P8973">
            <v>22389776</v>
          </cell>
          <cell r="Q8973">
            <v>22389776</v>
          </cell>
        </row>
        <row r="8974">
          <cell r="J8974">
            <v>22389776</v>
          </cell>
          <cell r="O8974">
            <v>22389776</v>
          </cell>
          <cell r="P8974">
            <v>22389776</v>
          </cell>
          <cell r="Q8974">
            <v>22389776</v>
          </cell>
        </row>
        <row r="8975">
          <cell r="J8975">
            <v>22389776</v>
          </cell>
          <cell r="O8975">
            <v>22389776</v>
          </cell>
          <cell r="P8975">
            <v>22389776</v>
          </cell>
          <cell r="Q8975">
            <v>22389776</v>
          </cell>
        </row>
        <row r="8976">
          <cell r="J8976">
            <v>22389776</v>
          </cell>
          <cell r="O8976">
            <v>22389776</v>
          </cell>
          <cell r="P8976">
            <v>22389776</v>
          </cell>
          <cell r="Q8976">
            <v>22389776</v>
          </cell>
        </row>
        <row r="8977">
          <cell r="J8977">
            <v>22389776</v>
          </cell>
          <cell r="O8977">
            <v>22389776</v>
          </cell>
          <cell r="P8977">
            <v>22389776</v>
          </cell>
          <cell r="Q8977">
            <v>22389776</v>
          </cell>
        </row>
        <row r="8978">
          <cell r="J8978">
            <v>22389776</v>
          </cell>
          <cell r="O8978">
            <v>22389776</v>
          </cell>
          <cell r="P8978">
            <v>22389776</v>
          </cell>
          <cell r="Q8978">
            <v>22389776</v>
          </cell>
        </row>
        <row r="8979">
          <cell r="J8979">
            <v>22389776</v>
          </cell>
          <cell r="O8979">
            <v>22389776</v>
          </cell>
          <cell r="P8979">
            <v>22389776</v>
          </cell>
          <cell r="Q8979">
            <v>22389776</v>
          </cell>
        </row>
        <row r="8980">
          <cell r="J8980">
            <v>22389776</v>
          </cell>
          <cell r="O8980">
            <v>22389776</v>
          </cell>
          <cell r="P8980">
            <v>22389776</v>
          </cell>
          <cell r="Q8980">
            <v>22389776</v>
          </cell>
        </row>
        <row r="8981">
          <cell r="J8981">
            <v>22389776</v>
          </cell>
          <cell r="O8981">
            <v>22389776</v>
          </cell>
          <cell r="P8981">
            <v>22389776</v>
          </cell>
          <cell r="Q8981">
            <v>22389776</v>
          </cell>
        </row>
        <row r="8982">
          <cell r="J8982">
            <v>22389776</v>
          </cell>
          <cell r="O8982">
            <v>22389776</v>
          </cell>
          <cell r="P8982">
            <v>22389776</v>
          </cell>
          <cell r="Q8982">
            <v>22389776</v>
          </cell>
        </row>
        <row r="8983">
          <cell r="J8983">
            <v>22389776</v>
          </cell>
          <cell r="O8983">
            <v>22389776</v>
          </cell>
          <cell r="P8983">
            <v>22389776</v>
          </cell>
          <cell r="Q8983">
            <v>22389776</v>
          </cell>
        </row>
        <row r="8984">
          <cell r="J8984">
            <v>22389776</v>
          </cell>
          <cell r="O8984">
            <v>22389776</v>
          </cell>
          <cell r="P8984">
            <v>22389776</v>
          </cell>
          <cell r="Q8984">
            <v>22389776</v>
          </cell>
        </row>
        <row r="8985">
          <cell r="J8985">
            <v>22389776</v>
          </cell>
          <cell r="O8985">
            <v>22389776</v>
          </cell>
          <cell r="P8985">
            <v>22389776</v>
          </cell>
          <cell r="Q8985">
            <v>22389776</v>
          </cell>
        </row>
        <row r="8986">
          <cell r="J8986">
            <v>22389776</v>
          </cell>
          <cell r="O8986">
            <v>22389776</v>
          </cell>
          <cell r="P8986">
            <v>22389776</v>
          </cell>
          <cell r="Q8986">
            <v>22389776</v>
          </cell>
        </row>
        <row r="8987">
          <cell r="J8987">
            <v>22389776</v>
          </cell>
          <cell r="O8987">
            <v>22389776</v>
          </cell>
          <cell r="P8987">
            <v>22389776</v>
          </cell>
          <cell r="Q8987">
            <v>22389776</v>
          </cell>
        </row>
        <row r="8988">
          <cell r="J8988">
            <v>22389776</v>
          </cell>
          <cell r="O8988">
            <v>22389776</v>
          </cell>
          <cell r="P8988">
            <v>22389776</v>
          </cell>
          <cell r="Q8988">
            <v>22389776</v>
          </cell>
        </row>
        <row r="8989">
          <cell r="J8989">
            <v>22389776</v>
          </cell>
          <cell r="O8989">
            <v>22389776</v>
          </cell>
          <cell r="P8989">
            <v>22389776</v>
          </cell>
          <cell r="Q8989">
            <v>22389776</v>
          </cell>
        </row>
        <row r="8990">
          <cell r="J8990">
            <v>22389776</v>
          </cell>
          <cell r="O8990">
            <v>22389776</v>
          </cell>
          <cell r="P8990">
            <v>22389776</v>
          </cell>
          <cell r="Q8990">
            <v>22389776</v>
          </cell>
        </row>
        <row r="8991">
          <cell r="J8991">
            <v>22389776</v>
          </cell>
          <cell r="O8991">
            <v>22389776</v>
          </cell>
          <cell r="P8991">
            <v>22389776</v>
          </cell>
          <cell r="Q8991">
            <v>22389776</v>
          </cell>
        </row>
        <row r="8992">
          <cell r="J8992">
            <v>22389776</v>
          </cell>
          <cell r="O8992">
            <v>22389776</v>
          </cell>
          <cell r="P8992">
            <v>22389776</v>
          </cell>
          <cell r="Q8992">
            <v>22389776</v>
          </cell>
        </row>
        <row r="8993">
          <cell r="J8993">
            <v>22389776</v>
          </cell>
          <cell r="O8993">
            <v>22389776</v>
          </cell>
          <cell r="P8993">
            <v>22389776</v>
          </cell>
          <cell r="Q8993">
            <v>22389776</v>
          </cell>
        </row>
        <row r="8994">
          <cell r="J8994">
            <v>22389776</v>
          </cell>
          <cell r="O8994">
            <v>22389776</v>
          </cell>
          <cell r="P8994">
            <v>22389776</v>
          </cell>
          <cell r="Q8994">
            <v>22389776</v>
          </cell>
        </row>
        <row r="8995">
          <cell r="J8995">
            <v>22389776</v>
          </cell>
          <cell r="O8995">
            <v>22389776</v>
          </cell>
          <cell r="P8995">
            <v>22389776</v>
          </cell>
          <cell r="Q8995">
            <v>22389776</v>
          </cell>
        </row>
        <row r="8996">
          <cell r="J8996">
            <v>22389776</v>
          </cell>
          <cell r="O8996">
            <v>22389776</v>
          </cell>
          <cell r="P8996">
            <v>22389776</v>
          </cell>
          <cell r="Q8996">
            <v>22389776</v>
          </cell>
        </row>
        <row r="8997">
          <cell r="J8997">
            <v>22389776</v>
          </cell>
          <cell r="O8997">
            <v>22389776</v>
          </cell>
          <cell r="P8997">
            <v>22389776</v>
          </cell>
          <cell r="Q8997">
            <v>22389776</v>
          </cell>
        </row>
        <row r="8998">
          <cell r="J8998">
            <v>22389776</v>
          </cell>
          <cell r="O8998">
            <v>22389776</v>
          </cell>
          <cell r="P8998">
            <v>22389776</v>
          </cell>
          <cell r="Q8998">
            <v>22389776</v>
          </cell>
        </row>
        <row r="8999">
          <cell r="J8999">
            <v>22389776</v>
          </cell>
          <cell r="O8999">
            <v>22389776</v>
          </cell>
          <cell r="P8999">
            <v>22389776</v>
          </cell>
          <cell r="Q8999">
            <v>22389776</v>
          </cell>
        </row>
        <row r="9000">
          <cell r="J9000">
            <v>22389776</v>
          </cell>
          <cell r="O9000">
            <v>22389776</v>
          </cell>
          <cell r="P9000">
            <v>22389776</v>
          </cell>
          <cell r="Q9000">
            <v>22389776</v>
          </cell>
        </row>
        <row r="9001">
          <cell r="J9001">
            <v>22389776</v>
          </cell>
          <cell r="O9001">
            <v>22389776</v>
          </cell>
          <cell r="P9001">
            <v>22389776</v>
          </cell>
          <cell r="Q9001">
            <v>22389776</v>
          </cell>
        </row>
        <row r="9002">
          <cell r="J9002">
            <v>22389776</v>
          </cell>
          <cell r="O9002">
            <v>22389776</v>
          </cell>
          <cell r="P9002">
            <v>22389776</v>
          </cell>
          <cell r="Q9002">
            <v>22389776</v>
          </cell>
        </row>
        <row r="9003">
          <cell r="J9003">
            <v>22389776</v>
          </cell>
          <cell r="O9003">
            <v>22389776</v>
          </cell>
          <cell r="P9003">
            <v>22389776</v>
          </cell>
          <cell r="Q9003">
            <v>22389776</v>
          </cell>
        </row>
        <row r="9004">
          <cell r="J9004">
            <v>22389776</v>
          </cell>
          <cell r="O9004">
            <v>22389776</v>
          </cell>
          <cell r="P9004">
            <v>22389776</v>
          </cell>
          <cell r="Q9004">
            <v>22389776</v>
          </cell>
        </row>
        <row r="9005">
          <cell r="J9005">
            <v>22389776</v>
          </cell>
          <cell r="O9005">
            <v>22389776</v>
          </cell>
          <cell r="P9005">
            <v>22389776</v>
          </cell>
          <cell r="Q9005">
            <v>22389776</v>
          </cell>
        </row>
        <row r="9006">
          <cell r="J9006">
            <v>22389776</v>
          </cell>
          <cell r="O9006">
            <v>22389776</v>
          </cell>
          <cell r="P9006">
            <v>22389776</v>
          </cell>
          <cell r="Q9006">
            <v>22389776</v>
          </cell>
        </row>
        <row r="9007">
          <cell r="J9007">
            <v>22389776</v>
          </cell>
          <cell r="O9007">
            <v>22389776</v>
          </cell>
          <cell r="P9007">
            <v>22389776</v>
          </cell>
          <cell r="Q9007">
            <v>22389776</v>
          </cell>
        </row>
        <row r="9008">
          <cell r="J9008">
            <v>22389776</v>
          </cell>
          <cell r="O9008">
            <v>22389776</v>
          </cell>
          <cell r="P9008">
            <v>22389776</v>
          </cell>
          <cell r="Q9008">
            <v>22389776</v>
          </cell>
        </row>
        <row r="9009">
          <cell r="J9009">
            <v>22389776</v>
          </cell>
          <cell r="O9009">
            <v>22389776</v>
          </cell>
          <cell r="P9009">
            <v>22389776</v>
          </cell>
          <cell r="Q9009">
            <v>22389776</v>
          </cell>
        </row>
        <row r="9010">
          <cell r="J9010">
            <v>22389776</v>
          </cell>
          <cell r="O9010">
            <v>22389776</v>
          </cell>
          <cell r="P9010">
            <v>22389776</v>
          </cell>
          <cell r="Q9010">
            <v>22389776</v>
          </cell>
        </row>
        <row r="9011">
          <cell r="J9011">
            <v>22389776</v>
          </cell>
          <cell r="O9011">
            <v>22389776</v>
          </cell>
          <cell r="P9011">
            <v>22389776</v>
          </cell>
          <cell r="Q9011">
            <v>22389776</v>
          </cell>
        </row>
        <row r="9012">
          <cell r="J9012">
            <v>22389776</v>
          </cell>
          <cell r="O9012">
            <v>22389776</v>
          </cell>
          <cell r="P9012">
            <v>22389776</v>
          </cell>
          <cell r="Q9012">
            <v>22389776</v>
          </cell>
        </row>
        <row r="9013">
          <cell r="J9013">
            <v>22389776</v>
          </cell>
          <cell r="O9013">
            <v>22389776</v>
          </cell>
          <cell r="P9013">
            <v>22389776</v>
          </cell>
          <cell r="Q9013">
            <v>22389776</v>
          </cell>
        </row>
        <row r="9014">
          <cell r="J9014">
            <v>22389776</v>
          </cell>
          <cell r="O9014">
            <v>22389776</v>
          </cell>
          <cell r="P9014">
            <v>22389776</v>
          </cell>
          <cell r="Q9014">
            <v>22389776</v>
          </cell>
        </row>
        <row r="9015">
          <cell r="J9015">
            <v>22389776</v>
          </cell>
          <cell r="O9015">
            <v>22389776</v>
          </cell>
          <cell r="P9015">
            <v>22389776</v>
          </cell>
          <cell r="Q9015">
            <v>22389776</v>
          </cell>
        </row>
        <row r="9016">
          <cell r="J9016">
            <v>22389776</v>
          </cell>
          <cell r="O9016">
            <v>22389776</v>
          </cell>
          <cell r="P9016">
            <v>22389776</v>
          </cell>
          <cell r="Q9016">
            <v>22389776</v>
          </cell>
        </row>
        <row r="9017">
          <cell r="J9017">
            <v>22389776</v>
          </cell>
          <cell r="O9017">
            <v>22389776</v>
          </cell>
          <cell r="P9017">
            <v>22389776</v>
          </cell>
          <cell r="Q9017">
            <v>22389776</v>
          </cell>
        </row>
        <row r="9018">
          <cell r="J9018">
            <v>22389776</v>
          </cell>
          <cell r="O9018">
            <v>22389776</v>
          </cell>
          <cell r="P9018">
            <v>22389776</v>
          </cell>
          <cell r="Q9018">
            <v>22389776</v>
          </cell>
        </row>
        <row r="9019">
          <cell r="J9019">
            <v>22389776</v>
          </cell>
          <cell r="O9019">
            <v>22389776</v>
          </cell>
          <cell r="P9019">
            <v>22389776</v>
          </cell>
          <cell r="Q9019">
            <v>22389776</v>
          </cell>
        </row>
        <row r="9020">
          <cell r="J9020">
            <v>22389776</v>
          </cell>
          <cell r="O9020">
            <v>22389776</v>
          </cell>
          <cell r="P9020">
            <v>22389776</v>
          </cell>
          <cell r="Q9020">
            <v>22389776</v>
          </cell>
        </row>
        <row r="9021">
          <cell r="J9021">
            <v>22389776</v>
          </cell>
          <cell r="O9021">
            <v>22389776</v>
          </cell>
          <cell r="P9021">
            <v>22389776</v>
          </cell>
          <cell r="Q9021">
            <v>22389776</v>
          </cell>
        </row>
        <row r="9022">
          <cell r="J9022">
            <v>22389776</v>
          </cell>
          <cell r="O9022">
            <v>22389776</v>
          </cell>
          <cell r="P9022">
            <v>22389776</v>
          </cell>
          <cell r="Q9022">
            <v>22389776</v>
          </cell>
        </row>
        <row r="9023">
          <cell r="J9023">
            <v>22389776</v>
          </cell>
          <cell r="O9023">
            <v>22389776</v>
          </cell>
          <cell r="P9023">
            <v>22389776</v>
          </cell>
          <cell r="Q9023">
            <v>22389776</v>
          </cell>
        </row>
        <row r="9024">
          <cell r="J9024">
            <v>22389776</v>
          </cell>
          <cell r="O9024">
            <v>22389776</v>
          </cell>
          <cell r="P9024">
            <v>22389776</v>
          </cell>
          <cell r="Q9024">
            <v>22389776</v>
          </cell>
        </row>
        <row r="9025">
          <cell r="J9025">
            <v>22389776</v>
          </cell>
          <cell r="O9025">
            <v>22389776</v>
          </cell>
          <cell r="P9025">
            <v>22389776</v>
          </cell>
          <cell r="Q9025">
            <v>22389776</v>
          </cell>
        </row>
        <row r="9026">
          <cell r="J9026">
            <v>22389776</v>
          </cell>
          <cell r="O9026">
            <v>22389776</v>
          </cell>
          <cell r="P9026">
            <v>22389776</v>
          </cell>
          <cell r="Q9026">
            <v>22389776</v>
          </cell>
        </row>
        <row r="9027">
          <cell r="J9027">
            <v>22389776</v>
          </cell>
          <cell r="O9027">
            <v>22389776</v>
          </cell>
          <cell r="P9027">
            <v>22389776</v>
          </cell>
          <cell r="Q9027">
            <v>22389776</v>
          </cell>
        </row>
        <row r="9028">
          <cell r="J9028">
            <v>22389776</v>
          </cell>
          <cell r="O9028">
            <v>22389776</v>
          </cell>
          <cell r="P9028">
            <v>22389776</v>
          </cell>
          <cell r="Q9028">
            <v>22389776</v>
          </cell>
        </row>
        <row r="9029">
          <cell r="J9029">
            <v>22389776</v>
          </cell>
          <cell r="O9029">
            <v>22389776</v>
          </cell>
          <cell r="P9029">
            <v>22389776</v>
          </cell>
          <cell r="Q9029">
            <v>22389776</v>
          </cell>
        </row>
        <row r="9030">
          <cell r="J9030">
            <v>22389776</v>
          </cell>
          <cell r="O9030">
            <v>22389776</v>
          </cell>
          <cell r="P9030">
            <v>22389776</v>
          </cell>
          <cell r="Q9030">
            <v>22389776</v>
          </cell>
        </row>
        <row r="9031">
          <cell r="J9031">
            <v>22389776</v>
          </cell>
          <cell r="O9031">
            <v>22389776</v>
          </cell>
          <cell r="P9031">
            <v>22389776</v>
          </cell>
          <cell r="Q9031">
            <v>22389776</v>
          </cell>
        </row>
        <row r="9032">
          <cell r="J9032">
            <v>22389776</v>
          </cell>
          <cell r="O9032">
            <v>22389776</v>
          </cell>
          <cell r="P9032">
            <v>22389776</v>
          </cell>
          <cell r="Q9032">
            <v>22389776</v>
          </cell>
        </row>
        <row r="9033">
          <cell r="J9033">
            <v>22389776</v>
          </cell>
          <cell r="O9033">
            <v>22389776</v>
          </cell>
          <cell r="P9033">
            <v>22389776</v>
          </cell>
          <cell r="Q9033">
            <v>22389776</v>
          </cell>
        </row>
        <row r="9034">
          <cell r="J9034">
            <v>22389776</v>
          </cell>
          <cell r="O9034">
            <v>22389776</v>
          </cell>
          <cell r="P9034">
            <v>22389776</v>
          </cell>
          <cell r="Q9034">
            <v>22389776</v>
          </cell>
        </row>
        <row r="9035">
          <cell r="J9035">
            <v>22389776</v>
          </cell>
          <cell r="O9035">
            <v>22389776</v>
          </cell>
          <cell r="P9035">
            <v>22389776</v>
          </cell>
          <cell r="Q9035">
            <v>22389776</v>
          </cell>
        </row>
        <row r="9036">
          <cell r="J9036">
            <v>22389776</v>
          </cell>
          <cell r="O9036">
            <v>22389776</v>
          </cell>
          <cell r="P9036">
            <v>22389776</v>
          </cell>
          <cell r="Q9036">
            <v>22389776</v>
          </cell>
        </row>
        <row r="9037">
          <cell r="J9037">
            <v>22389776</v>
          </cell>
          <cell r="O9037">
            <v>22389776</v>
          </cell>
          <cell r="P9037">
            <v>22389776</v>
          </cell>
          <cell r="Q9037">
            <v>22389776</v>
          </cell>
        </row>
        <row r="9038">
          <cell r="J9038">
            <v>22389776</v>
          </cell>
          <cell r="O9038">
            <v>22389776</v>
          </cell>
          <cell r="P9038">
            <v>22389776</v>
          </cell>
          <cell r="Q9038">
            <v>22389776</v>
          </cell>
        </row>
        <row r="9039">
          <cell r="J9039">
            <v>22389776</v>
          </cell>
          <cell r="O9039">
            <v>22389776</v>
          </cell>
          <cell r="P9039">
            <v>22389776</v>
          </cell>
          <cell r="Q9039">
            <v>22389776</v>
          </cell>
        </row>
        <row r="9040">
          <cell r="J9040">
            <v>22389776</v>
          </cell>
          <cell r="O9040">
            <v>22389776</v>
          </cell>
          <cell r="P9040">
            <v>22389776</v>
          </cell>
          <cell r="Q9040">
            <v>22389776</v>
          </cell>
        </row>
        <row r="9041">
          <cell r="J9041">
            <v>22389776</v>
          </cell>
          <cell r="O9041">
            <v>22389776</v>
          </cell>
          <cell r="P9041">
            <v>22389776</v>
          </cell>
          <cell r="Q9041">
            <v>22389776</v>
          </cell>
        </row>
        <row r="9042">
          <cell r="J9042">
            <v>22389776</v>
          </cell>
          <cell r="O9042">
            <v>22389776</v>
          </cell>
          <cell r="P9042">
            <v>22389776</v>
          </cell>
          <cell r="Q9042">
            <v>22389776</v>
          </cell>
        </row>
        <row r="9043">
          <cell r="J9043">
            <v>22389776</v>
          </cell>
          <cell r="O9043">
            <v>22389776</v>
          </cell>
          <cell r="P9043">
            <v>22389776</v>
          </cell>
          <cell r="Q9043">
            <v>22389776</v>
          </cell>
        </row>
        <row r="9044">
          <cell r="J9044">
            <v>22389776</v>
          </cell>
          <cell r="O9044">
            <v>22389776</v>
          </cell>
          <cell r="P9044">
            <v>22389776</v>
          </cell>
          <cell r="Q9044">
            <v>22389776</v>
          </cell>
        </row>
        <row r="9045">
          <cell r="J9045">
            <v>22389776</v>
          </cell>
          <cell r="O9045">
            <v>22389776</v>
          </cell>
          <cell r="P9045">
            <v>22389776</v>
          </cell>
          <cell r="Q9045">
            <v>22389776</v>
          </cell>
        </row>
        <row r="9046">
          <cell r="J9046">
            <v>22389776</v>
          </cell>
          <cell r="O9046">
            <v>22389776</v>
          </cell>
          <cell r="P9046">
            <v>22389776</v>
          </cell>
          <cell r="Q9046">
            <v>22389776</v>
          </cell>
        </row>
        <row r="9047">
          <cell r="J9047">
            <v>22389776</v>
          </cell>
          <cell r="O9047">
            <v>22389776</v>
          </cell>
          <cell r="P9047">
            <v>22389776</v>
          </cell>
          <cell r="Q9047">
            <v>22389776</v>
          </cell>
        </row>
        <row r="9048">
          <cell r="J9048">
            <v>22389776</v>
          </cell>
          <cell r="O9048">
            <v>22389776</v>
          </cell>
          <cell r="P9048">
            <v>22389776</v>
          </cell>
          <cell r="Q9048">
            <v>22389776</v>
          </cell>
        </row>
        <row r="9049">
          <cell r="J9049">
            <v>22389776</v>
          </cell>
          <cell r="O9049">
            <v>22389776</v>
          </cell>
          <cell r="P9049">
            <v>22389776</v>
          </cell>
          <cell r="Q9049">
            <v>22389776</v>
          </cell>
        </row>
        <row r="9050">
          <cell r="J9050">
            <v>22389776</v>
          </cell>
          <cell r="O9050">
            <v>22389776</v>
          </cell>
          <cell r="P9050">
            <v>22389776</v>
          </cell>
          <cell r="Q9050">
            <v>22389776</v>
          </cell>
        </row>
        <row r="9051">
          <cell r="J9051">
            <v>22389776</v>
          </cell>
          <cell r="O9051">
            <v>22389776</v>
          </cell>
          <cell r="P9051">
            <v>22389776</v>
          </cell>
          <cell r="Q9051">
            <v>22389776</v>
          </cell>
        </row>
        <row r="9052">
          <cell r="J9052">
            <v>22389776</v>
          </cell>
          <cell r="O9052">
            <v>22389776</v>
          </cell>
          <cell r="P9052">
            <v>22389776</v>
          </cell>
          <cell r="Q9052">
            <v>22389776</v>
          </cell>
        </row>
        <row r="9053">
          <cell r="J9053">
            <v>22389776</v>
          </cell>
          <cell r="O9053">
            <v>22389776</v>
          </cell>
          <cell r="P9053">
            <v>22389776</v>
          </cell>
          <cell r="Q9053">
            <v>22389776</v>
          </cell>
        </row>
        <row r="9054">
          <cell r="J9054">
            <v>22389776</v>
          </cell>
          <cell r="O9054">
            <v>22389776</v>
          </cell>
          <cell r="P9054">
            <v>22389776</v>
          </cell>
          <cell r="Q9054">
            <v>22389776</v>
          </cell>
        </row>
        <row r="9055">
          <cell r="J9055">
            <v>22389776</v>
          </cell>
          <cell r="O9055">
            <v>22389776</v>
          </cell>
          <cell r="P9055">
            <v>22389776</v>
          </cell>
          <cell r="Q9055">
            <v>22389776</v>
          </cell>
        </row>
        <row r="9056">
          <cell r="J9056">
            <v>22389776</v>
          </cell>
          <cell r="O9056">
            <v>22389776</v>
          </cell>
          <cell r="P9056">
            <v>22389776</v>
          </cell>
          <cell r="Q9056">
            <v>22389776</v>
          </cell>
        </row>
        <row r="9057">
          <cell r="J9057">
            <v>22389776</v>
          </cell>
          <cell r="O9057">
            <v>22389776</v>
          </cell>
          <cell r="P9057">
            <v>22389776</v>
          </cell>
          <cell r="Q9057">
            <v>22389776</v>
          </cell>
        </row>
        <row r="9058">
          <cell r="J9058">
            <v>22389776</v>
          </cell>
          <cell r="O9058">
            <v>22389776</v>
          </cell>
          <cell r="P9058">
            <v>22389776</v>
          </cell>
          <cell r="Q9058">
            <v>22389776</v>
          </cell>
        </row>
        <row r="9059">
          <cell r="J9059">
            <v>22389776</v>
          </cell>
          <cell r="O9059">
            <v>22389776</v>
          </cell>
          <cell r="P9059">
            <v>22389776</v>
          </cell>
          <cell r="Q9059">
            <v>22389776</v>
          </cell>
        </row>
        <row r="9060">
          <cell r="J9060">
            <v>22389776</v>
          </cell>
          <cell r="O9060">
            <v>22389776</v>
          </cell>
          <cell r="P9060">
            <v>22389776</v>
          </cell>
          <cell r="Q9060">
            <v>22389776</v>
          </cell>
        </row>
        <row r="9061">
          <cell r="J9061">
            <v>22389776</v>
          </cell>
          <cell r="O9061">
            <v>22389776</v>
          </cell>
          <cell r="P9061">
            <v>22389776</v>
          </cell>
          <cell r="Q9061">
            <v>22389776</v>
          </cell>
        </row>
        <row r="9062">
          <cell r="J9062">
            <v>22389776</v>
          </cell>
          <cell r="O9062">
            <v>22389776</v>
          </cell>
          <cell r="P9062">
            <v>22389776</v>
          </cell>
          <cell r="Q9062">
            <v>22389776</v>
          </cell>
        </row>
        <row r="9063">
          <cell r="J9063">
            <v>22389776</v>
          </cell>
          <cell r="O9063">
            <v>22389776</v>
          </cell>
          <cell r="P9063">
            <v>22389776</v>
          </cell>
          <cell r="Q9063">
            <v>22389776</v>
          </cell>
        </row>
        <row r="9064">
          <cell r="J9064">
            <v>22389776</v>
          </cell>
          <cell r="O9064">
            <v>22389776</v>
          </cell>
          <cell r="P9064">
            <v>22389776</v>
          </cell>
          <cell r="Q9064">
            <v>22389776</v>
          </cell>
        </row>
        <row r="9065">
          <cell r="J9065">
            <v>22389776</v>
          </cell>
          <cell r="O9065">
            <v>22389776</v>
          </cell>
          <cell r="P9065">
            <v>22389776</v>
          </cell>
          <cell r="Q9065">
            <v>22389776</v>
          </cell>
        </row>
        <row r="9066">
          <cell r="J9066">
            <v>22389776</v>
          </cell>
          <cell r="O9066">
            <v>22389776</v>
          </cell>
          <cell r="P9066">
            <v>22389776</v>
          </cell>
          <cell r="Q9066">
            <v>22389776</v>
          </cell>
        </row>
        <row r="9067">
          <cell r="J9067">
            <v>22389776</v>
          </cell>
          <cell r="O9067">
            <v>22389776</v>
          </cell>
          <cell r="P9067">
            <v>22389776</v>
          </cell>
          <cell r="Q9067">
            <v>22389776</v>
          </cell>
        </row>
        <row r="9068">
          <cell r="J9068">
            <v>22389776</v>
          </cell>
          <cell r="O9068">
            <v>22389776</v>
          </cell>
          <cell r="P9068">
            <v>22389776</v>
          </cell>
          <cell r="Q9068">
            <v>22389776</v>
          </cell>
        </row>
        <row r="9069">
          <cell r="J9069">
            <v>22389776</v>
          </cell>
          <cell r="O9069">
            <v>22389776</v>
          </cell>
          <cell r="P9069">
            <v>22389776</v>
          </cell>
          <cell r="Q9069">
            <v>22389776</v>
          </cell>
        </row>
        <row r="9070">
          <cell r="J9070">
            <v>22389776</v>
          </cell>
          <cell r="O9070">
            <v>22389776</v>
          </cell>
          <cell r="P9070">
            <v>22389776</v>
          </cell>
          <cell r="Q9070">
            <v>22389776</v>
          </cell>
        </row>
        <row r="9071">
          <cell r="J9071">
            <v>22389776</v>
          </cell>
          <cell r="O9071">
            <v>22389776</v>
          </cell>
          <cell r="P9071">
            <v>22389776</v>
          </cell>
          <cell r="Q9071">
            <v>22389776</v>
          </cell>
        </row>
        <row r="9072">
          <cell r="J9072">
            <v>22389776</v>
          </cell>
          <cell r="O9072">
            <v>22389776</v>
          </cell>
          <cell r="P9072">
            <v>22389776</v>
          </cell>
          <cell r="Q9072">
            <v>22389776</v>
          </cell>
        </row>
        <row r="9073">
          <cell r="J9073">
            <v>22389776</v>
          </cell>
          <cell r="O9073">
            <v>22389776</v>
          </cell>
          <cell r="P9073">
            <v>22389776</v>
          </cell>
          <cell r="Q9073">
            <v>22389776</v>
          </cell>
        </row>
        <row r="9074">
          <cell r="J9074">
            <v>22389776</v>
          </cell>
          <cell r="O9074">
            <v>22389776</v>
          </cell>
          <cell r="P9074">
            <v>22389776</v>
          </cell>
          <cell r="Q9074">
            <v>22389776</v>
          </cell>
        </row>
        <row r="9075">
          <cell r="J9075">
            <v>22389776</v>
          </cell>
          <cell r="O9075">
            <v>22389776</v>
          </cell>
          <cell r="P9075">
            <v>22389776</v>
          </cell>
          <cell r="Q9075">
            <v>22389776</v>
          </cell>
        </row>
        <row r="9076">
          <cell r="J9076">
            <v>22389776</v>
          </cell>
          <cell r="O9076">
            <v>22389776</v>
          </cell>
          <cell r="P9076">
            <v>22389776</v>
          </cell>
          <cell r="Q9076">
            <v>22389776</v>
          </cell>
        </row>
        <row r="9077">
          <cell r="J9077">
            <v>22389776</v>
          </cell>
          <cell r="O9077">
            <v>22389776</v>
          </cell>
          <cell r="P9077">
            <v>22389776</v>
          </cell>
          <cell r="Q9077">
            <v>22389776</v>
          </cell>
        </row>
        <row r="9078">
          <cell r="J9078">
            <v>22389776</v>
          </cell>
          <cell r="O9078">
            <v>22389776</v>
          </cell>
          <cell r="P9078">
            <v>22389776</v>
          </cell>
          <cell r="Q9078">
            <v>22389776</v>
          </cell>
        </row>
        <row r="9079">
          <cell r="J9079">
            <v>22389776</v>
          </cell>
          <cell r="O9079">
            <v>22389776</v>
          </cell>
          <cell r="P9079">
            <v>22389776</v>
          </cell>
          <cell r="Q9079">
            <v>22389776</v>
          </cell>
        </row>
        <row r="9080">
          <cell r="J9080">
            <v>22389776</v>
          </cell>
          <cell r="O9080">
            <v>22389776</v>
          </cell>
          <cell r="P9080">
            <v>22389776</v>
          </cell>
          <cell r="Q9080">
            <v>22389776</v>
          </cell>
        </row>
        <row r="9081">
          <cell r="J9081">
            <v>22389776</v>
          </cell>
          <cell r="O9081">
            <v>22389776</v>
          </cell>
          <cell r="P9081">
            <v>22389776</v>
          </cell>
          <cell r="Q9081">
            <v>22389776</v>
          </cell>
        </row>
        <row r="9082">
          <cell r="J9082">
            <v>22389776</v>
          </cell>
          <cell r="O9082">
            <v>22389776</v>
          </cell>
          <cell r="P9082">
            <v>22389776</v>
          </cell>
          <cell r="Q9082">
            <v>22389776</v>
          </cell>
        </row>
        <row r="9083">
          <cell r="J9083">
            <v>22389776</v>
          </cell>
          <cell r="O9083">
            <v>22389776</v>
          </cell>
          <cell r="P9083">
            <v>22389776</v>
          </cell>
          <cell r="Q9083">
            <v>22389776</v>
          </cell>
        </row>
        <row r="9084">
          <cell r="J9084">
            <v>22389776</v>
          </cell>
          <cell r="O9084">
            <v>22389776</v>
          </cell>
          <cell r="P9084">
            <v>22389776</v>
          </cell>
          <cell r="Q9084">
            <v>22389776</v>
          </cell>
        </row>
        <row r="9085">
          <cell r="J9085">
            <v>22389776</v>
          </cell>
          <cell r="O9085">
            <v>22389776</v>
          </cell>
          <cell r="P9085">
            <v>22389776</v>
          </cell>
          <cell r="Q9085">
            <v>22389776</v>
          </cell>
        </row>
        <row r="9086">
          <cell r="J9086">
            <v>22389776</v>
          </cell>
          <cell r="O9086">
            <v>22389776</v>
          </cell>
          <cell r="P9086">
            <v>22389776</v>
          </cell>
          <cell r="Q9086">
            <v>22389776</v>
          </cell>
        </row>
        <row r="9087">
          <cell r="J9087">
            <v>22389776</v>
          </cell>
          <cell r="O9087">
            <v>22389776</v>
          </cell>
          <cell r="P9087">
            <v>22389776</v>
          </cell>
          <cell r="Q9087">
            <v>22389776</v>
          </cell>
        </row>
        <row r="9088">
          <cell r="J9088">
            <v>22389776</v>
          </cell>
          <cell r="O9088">
            <v>22389776</v>
          </cell>
          <cell r="P9088">
            <v>22389776</v>
          </cell>
          <cell r="Q9088">
            <v>22389776</v>
          </cell>
        </row>
        <row r="9089">
          <cell r="J9089">
            <v>22389776</v>
          </cell>
          <cell r="O9089">
            <v>22389776</v>
          </cell>
          <cell r="P9089">
            <v>22389776</v>
          </cell>
          <cell r="Q9089">
            <v>22389776</v>
          </cell>
        </row>
        <row r="9090">
          <cell r="J9090">
            <v>22389776</v>
          </cell>
          <cell r="O9090">
            <v>22389776</v>
          </cell>
          <cell r="P9090">
            <v>22389776</v>
          </cell>
          <cell r="Q9090">
            <v>22389776</v>
          </cell>
        </row>
        <row r="9091">
          <cell r="J9091">
            <v>22389776</v>
          </cell>
          <cell r="O9091">
            <v>22389776</v>
          </cell>
          <cell r="P9091">
            <v>22389776</v>
          </cell>
          <cell r="Q9091">
            <v>22389776</v>
          </cell>
        </row>
        <row r="9092">
          <cell r="J9092">
            <v>22389776</v>
          </cell>
          <cell r="O9092">
            <v>22389776</v>
          </cell>
          <cell r="P9092">
            <v>22389776</v>
          </cell>
          <cell r="Q9092">
            <v>22389776</v>
          </cell>
        </row>
        <row r="9093">
          <cell r="J9093">
            <v>22389776</v>
          </cell>
          <cell r="O9093">
            <v>22389776</v>
          </cell>
          <cell r="P9093">
            <v>22389776</v>
          </cell>
          <cell r="Q9093">
            <v>22389776</v>
          </cell>
        </row>
        <row r="9094">
          <cell r="J9094">
            <v>22389776</v>
          </cell>
          <cell r="O9094">
            <v>22389776</v>
          </cell>
          <cell r="P9094">
            <v>22389776</v>
          </cell>
          <cell r="Q9094">
            <v>22389776</v>
          </cell>
        </row>
        <row r="9095">
          <cell r="J9095">
            <v>22389776</v>
          </cell>
          <cell r="O9095">
            <v>22389776</v>
          </cell>
          <cell r="P9095">
            <v>22389776</v>
          </cell>
          <cell r="Q9095">
            <v>22389776</v>
          </cell>
        </row>
        <row r="9096">
          <cell r="J9096">
            <v>22389776</v>
          </cell>
          <cell r="O9096">
            <v>22389776</v>
          </cell>
          <cell r="P9096">
            <v>22389776</v>
          </cell>
          <cell r="Q9096">
            <v>22389776</v>
          </cell>
        </row>
        <row r="9097">
          <cell r="J9097">
            <v>22389776</v>
          </cell>
          <cell r="O9097">
            <v>22389776</v>
          </cell>
          <cell r="P9097">
            <v>22389776</v>
          </cell>
          <cell r="Q9097">
            <v>22389776</v>
          </cell>
        </row>
        <row r="9098">
          <cell r="J9098">
            <v>22389776</v>
          </cell>
          <cell r="O9098">
            <v>22389776</v>
          </cell>
          <cell r="P9098">
            <v>22389776</v>
          </cell>
          <cell r="Q9098">
            <v>22389776</v>
          </cell>
        </row>
        <row r="9099">
          <cell r="J9099">
            <v>22389776</v>
          </cell>
          <cell r="O9099">
            <v>22389776</v>
          </cell>
          <cell r="P9099">
            <v>22389776</v>
          </cell>
          <cell r="Q9099">
            <v>22389776</v>
          </cell>
        </row>
        <row r="9100">
          <cell r="J9100">
            <v>22389776</v>
          </cell>
          <cell r="O9100">
            <v>22389776</v>
          </cell>
          <cell r="P9100">
            <v>22389776</v>
          </cell>
          <cell r="Q9100">
            <v>22389776</v>
          </cell>
        </row>
        <row r="9101">
          <cell r="J9101">
            <v>22389776</v>
          </cell>
          <cell r="O9101">
            <v>22389776</v>
          </cell>
          <cell r="P9101">
            <v>22389776</v>
          </cell>
          <cell r="Q9101">
            <v>22389776</v>
          </cell>
        </row>
        <row r="9102">
          <cell r="J9102">
            <v>22389776</v>
          </cell>
          <cell r="O9102">
            <v>22389776</v>
          </cell>
          <cell r="P9102">
            <v>22389776</v>
          </cell>
          <cell r="Q9102">
            <v>22389776</v>
          </cell>
        </row>
        <row r="9103">
          <cell r="J9103">
            <v>22389776</v>
          </cell>
          <cell r="O9103">
            <v>22389776</v>
          </cell>
          <cell r="P9103">
            <v>22389776</v>
          </cell>
          <cell r="Q9103">
            <v>22389776</v>
          </cell>
        </row>
        <row r="9104">
          <cell r="J9104">
            <v>22389776</v>
          </cell>
          <cell r="O9104">
            <v>22389776</v>
          </cell>
          <cell r="P9104">
            <v>22389776</v>
          </cell>
          <cell r="Q9104">
            <v>22389776</v>
          </cell>
        </row>
        <row r="9105">
          <cell r="J9105">
            <v>22389776</v>
          </cell>
          <cell r="O9105">
            <v>22389776</v>
          </cell>
          <cell r="P9105">
            <v>22389776</v>
          </cell>
          <cell r="Q9105">
            <v>22389776</v>
          </cell>
        </row>
        <row r="9106">
          <cell r="J9106">
            <v>22389776</v>
          </cell>
          <cell r="O9106">
            <v>22389776</v>
          </cell>
          <cell r="P9106">
            <v>22389776</v>
          </cell>
          <cell r="Q9106">
            <v>22389776</v>
          </cell>
        </row>
        <row r="9107">
          <cell r="J9107">
            <v>22389776</v>
          </cell>
          <cell r="O9107">
            <v>22389776</v>
          </cell>
          <cell r="P9107">
            <v>22389776</v>
          </cell>
          <cell r="Q9107">
            <v>22389776</v>
          </cell>
        </row>
        <row r="9108">
          <cell r="J9108">
            <v>22389776</v>
          </cell>
          <cell r="O9108">
            <v>22389776</v>
          </cell>
          <cell r="P9108">
            <v>22389776</v>
          </cell>
          <cell r="Q9108">
            <v>22389776</v>
          </cell>
        </row>
        <row r="9109">
          <cell r="J9109">
            <v>22389776</v>
          </cell>
          <cell r="O9109">
            <v>22389776</v>
          </cell>
          <cell r="P9109">
            <v>22389776</v>
          </cell>
          <cell r="Q9109">
            <v>22389776</v>
          </cell>
        </row>
        <row r="9110">
          <cell r="J9110">
            <v>22389776</v>
          </cell>
          <cell r="O9110">
            <v>22389776</v>
          </cell>
          <cell r="P9110">
            <v>22389776</v>
          </cell>
          <cell r="Q9110">
            <v>22389776</v>
          </cell>
        </row>
        <row r="9111">
          <cell r="J9111">
            <v>22389776</v>
          </cell>
          <cell r="O9111">
            <v>22389776</v>
          </cell>
          <cell r="P9111">
            <v>22389776</v>
          </cell>
          <cell r="Q9111">
            <v>22389776</v>
          </cell>
        </row>
        <row r="9112">
          <cell r="J9112">
            <v>22389776</v>
          </cell>
          <cell r="O9112">
            <v>22389776</v>
          </cell>
          <cell r="P9112">
            <v>22389776</v>
          </cell>
          <cell r="Q9112">
            <v>22389776</v>
          </cell>
        </row>
        <row r="9113">
          <cell r="J9113">
            <v>22389776</v>
          </cell>
          <cell r="O9113">
            <v>22389776</v>
          </cell>
          <cell r="P9113">
            <v>22389776</v>
          </cell>
          <cell r="Q9113">
            <v>22389776</v>
          </cell>
        </row>
        <row r="9114">
          <cell r="J9114">
            <v>22389776</v>
          </cell>
          <cell r="O9114">
            <v>22389776</v>
          </cell>
          <cell r="P9114">
            <v>22389776</v>
          </cell>
          <cell r="Q9114">
            <v>22389776</v>
          </cell>
        </row>
        <row r="9115">
          <cell r="J9115">
            <v>22389776</v>
          </cell>
          <cell r="O9115">
            <v>22389776</v>
          </cell>
          <cell r="P9115">
            <v>22389776</v>
          </cell>
          <cell r="Q9115">
            <v>22389776</v>
          </cell>
        </row>
        <row r="9116">
          <cell r="J9116">
            <v>22389776</v>
          </cell>
          <cell r="O9116">
            <v>22389776</v>
          </cell>
          <cell r="P9116">
            <v>22389776</v>
          </cell>
          <cell r="Q9116">
            <v>22389776</v>
          </cell>
        </row>
        <row r="9117">
          <cell r="J9117">
            <v>22389776</v>
          </cell>
          <cell r="O9117">
            <v>22389776</v>
          </cell>
          <cell r="P9117">
            <v>22389776</v>
          </cell>
          <cell r="Q9117">
            <v>22389776</v>
          </cell>
        </row>
        <row r="9118">
          <cell r="J9118">
            <v>22389776</v>
          </cell>
          <cell r="O9118">
            <v>22389776</v>
          </cell>
          <cell r="P9118">
            <v>22389776</v>
          </cell>
          <cell r="Q9118">
            <v>22389776</v>
          </cell>
        </row>
        <row r="9119">
          <cell r="J9119">
            <v>22389776</v>
          </cell>
          <cell r="O9119">
            <v>22389776</v>
          </cell>
          <cell r="P9119">
            <v>22389776</v>
          </cell>
          <cell r="Q9119">
            <v>22389776</v>
          </cell>
        </row>
        <row r="9120">
          <cell r="J9120">
            <v>22389776</v>
          </cell>
          <cell r="O9120">
            <v>22389776</v>
          </cell>
          <cell r="P9120">
            <v>22389776</v>
          </cell>
          <cell r="Q9120">
            <v>22389776</v>
          </cell>
        </row>
        <row r="9121">
          <cell r="J9121">
            <v>22389776</v>
          </cell>
          <cell r="O9121">
            <v>22389776</v>
          </cell>
          <cell r="P9121">
            <v>22389776</v>
          </cell>
          <cell r="Q9121">
            <v>22389776</v>
          </cell>
        </row>
        <row r="9122">
          <cell r="J9122">
            <v>22389776</v>
          </cell>
          <cell r="O9122">
            <v>22389776</v>
          </cell>
          <cell r="P9122">
            <v>22389776</v>
          </cell>
          <cell r="Q9122">
            <v>22389776</v>
          </cell>
        </row>
        <row r="9123">
          <cell r="J9123">
            <v>22389776</v>
          </cell>
          <cell r="O9123">
            <v>22389776</v>
          </cell>
          <cell r="P9123">
            <v>22389776</v>
          </cell>
          <cell r="Q9123">
            <v>22389776</v>
          </cell>
        </row>
        <row r="9124">
          <cell r="J9124">
            <v>22389776</v>
          </cell>
          <cell r="O9124">
            <v>22389776</v>
          </cell>
          <cell r="P9124">
            <v>22389776</v>
          </cell>
          <cell r="Q9124">
            <v>22389776</v>
          </cell>
        </row>
        <row r="9125">
          <cell r="J9125">
            <v>22389776</v>
          </cell>
          <cell r="O9125">
            <v>22389776</v>
          </cell>
          <cell r="P9125">
            <v>22389776</v>
          </cell>
          <cell r="Q9125">
            <v>22389776</v>
          </cell>
        </row>
        <row r="9126">
          <cell r="J9126">
            <v>22389776</v>
          </cell>
          <cell r="O9126">
            <v>22389776</v>
          </cell>
          <cell r="P9126">
            <v>22389776</v>
          </cell>
          <cell r="Q9126">
            <v>22389776</v>
          </cell>
        </row>
        <row r="9127">
          <cell r="J9127">
            <v>22389776</v>
          </cell>
          <cell r="O9127">
            <v>22389776</v>
          </cell>
          <cell r="P9127">
            <v>22389776</v>
          </cell>
          <cell r="Q9127">
            <v>22389776</v>
          </cell>
        </row>
        <row r="9128">
          <cell r="J9128">
            <v>22389776</v>
          </cell>
          <cell r="O9128">
            <v>22389776</v>
          </cell>
          <cell r="P9128">
            <v>22389776</v>
          </cell>
          <cell r="Q9128">
            <v>22389776</v>
          </cell>
        </row>
        <row r="9129">
          <cell r="J9129">
            <v>22389776</v>
          </cell>
          <cell r="O9129">
            <v>22389776</v>
          </cell>
          <cell r="P9129">
            <v>22389776</v>
          </cell>
          <cell r="Q9129">
            <v>22389776</v>
          </cell>
        </row>
        <row r="9130">
          <cell r="J9130">
            <v>22389776</v>
          </cell>
          <cell r="O9130">
            <v>22389776</v>
          </cell>
          <cell r="P9130">
            <v>22389776</v>
          </cell>
          <cell r="Q9130">
            <v>22389776</v>
          </cell>
        </row>
        <row r="9131">
          <cell r="J9131">
            <v>22389776</v>
          </cell>
          <cell r="O9131">
            <v>22389776</v>
          </cell>
          <cell r="P9131">
            <v>22389776</v>
          </cell>
          <cell r="Q9131">
            <v>22389776</v>
          </cell>
        </row>
        <row r="9132">
          <cell r="J9132">
            <v>22389776</v>
          </cell>
          <cell r="O9132">
            <v>22389776</v>
          </cell>
          <cell r="P9132">
            <v>22389776</v>
          </cell>
          <cell r="Q9132">
            <v>22389776</v>
          </cell>
        </row>
        <row r="9133">
          <cell r="J9133">
            <v>22389776</v>
          </cell>
          <cell r="O9133">
            <v>22389776</v>
          </cell>
          <cell r="P9133">
            <v>22389776</v>
          </cell>
          <cell r="Q9133">
            <v>22389776</v>
          </cell>
        </row>
        <row r="9134">
          <cell r="J9134">
            <v>22389776</v>
          </cell>
          <cell r="O9134">
            <v>22389776</v>
          </cell>
          <cell r="P9134">
            <v>22389776</v>
          </cell>
          <cell r="Q9134">
            <v>22389776</v>
          </cell>
        </row>
        <row r="9135">
          <cell r="J9135">
            <v>22389776</v>
          </cell>
          <cell r="O9135">
            <v>22389776</v>
          </cell>
          <cell r="P9135">
            <v>22389776</v>
          </cell>
          <cell r="Q9135">
            <v>22389776</v>
          </cell>
        </row>
        <row r="9136">
          <cell r="J9136">
            <v>22389776</v>
          </cell>
          <cell r="O9136">
            <v>22389776</v>
          </cell>
          <cell r="P9136">
            <v>22389776</v>
          </cell>
          <cell r="Q9136">
            <v>22389776</v>
          </cell>
        </row>
        <row r="9137">
          <cell r="J9137">
            <v>22389776</v>
          </cell>
          <cell r="O9137">
            <v>22389776</v>
          </cell>
          <cell r="P9137">
            <v>22389776</v>
          </cell>
          <cell r="Q9137">
            <v>22389776</v>
          </cell>
        </row>
        <row r="9138">
          <cell r="J9138">
            <v>22389776</v>
          </cell>
          <cell r="O9138">
            <v>22389776</v>
          </cell>
          <cell r="P9138">
            <v>22389776</v>
          </cell>
          <cell r="Q9138">
            <v>22389776</v>
          </cell>
        </row>
        <row r="9139">
          <cell r="J9139">
            <v>22389776</v>
          </cell>
          <cell r="O9139">
            <v>22389776</v>
          </cell>
          <cell r="P9139">
            <v>22389776</v>
          </cell>
          <cell r="Q9139">
            <v>22389776</v>
          </cell>
        </row>
        <row r="9140">
          <cell r="J9140">
            <v>22389776</v>
          </cell>
          <cell r="O9140">
            <v>22389776</v>
          </cell>
          <cell r="P9140">
            <v>22389776</v>
          </cell>
          <cell r="Q9140">
            <v>22389776</v>
          </cell>
        </row>
        <row r="9141">
          <cell r="J9141">
            <v>22389776</v>
          </cell>
          <cell r="O9141">
            <v>22389776</v>
          </cell>
          <cell r="P9141">
            <v>22389776</v>
          </cell>
          <cell r="Q9141">
            <v>22389776</v>
          </cell>
        </row>
        <row r="9142">
          <cell r="J9142">
            <v>22389776</v>
          </cell>
          <cell r="O9142">
            <v>22389776</v>
          </cell>
          <cell r="P9142">
            <v>22389776</v>
          </cell>
          <cell r="Q9142">
            <v>22389776</v>
          </cell>
        </row>
        <row r="9143">
          <cell r="J9143">
            <v>22389776</v>
          </cell>
          <cell r="O9143">
            <v>22389776</v>
          </cell>
          <cell r="P9143">
            <v>22389776</v>
          </cell>
          <cell r="Q9143">
            <v>22389776</v>
          </cell>
        </row>
        <row r="9144">
          <cell r="J9144">
            <v>22389776</v>
          </cell>
          <cell r="O9144">
            <v>22389776</v>
          </cell>
          <cell r="P9144">
            <v>22389776</v>
          </cell>
          <cell r="Q9144">
            <v>22389776</v>
          </cell>
        </row>
        <row r="9145">
          <cell r="J9145">
            <v>22389776</v>
          </cell>
          <cell r="O9145">
            <v>22389776</v>
          </cell>
          <cell r="P9145">
            <v>22389776</v>
          </cell>
          <cell r="Q9145">
            <v>22389776</v>
          </cell>
        </row>
        <row r="9146">
          <cell r="J9146">
            <v>22389776</v>
          </cell>
          <cell r="O9146">
            <v>22389776</v>
          </cell>
          <cell r="P9146">
            <v>22389776</v>
          </cell>
          <cell r="Q9146">
            <v>22389776</v>
          </cell>
        </row>
        <row r="9147">
          <cell r="J9147">
            <v>22389776</v>
          </cell>
          <cell r="O9147">
            <v>22389776</v>
          </cell>
          <cell r="P9147">
            <v>22389776</v>
          </cell>
          <cell r="Q9147">
            <v>22389776</v>
          </cell>
        </row>
        <row r="9148">
          <cell r="J9148">
            <v>22389776</v>
          </cell>
          <cell r="O9148">
            <v>22389776</v>
          </cell>
          <cell r="P9148">
            <v>22389776</v>
          </cell>
          <cell r="Q9148">
            <v>22389776</v>
          </cell>
        </row>
        <row r="9149">
          <cell r="J9149">
            <v>22389776</v>
          </cell>
          <cell r="O9149">
            <v>22389776</v>
          </cell>
          <cell r="P9149">
            <v>22389776</v>
          </cell>
          <cell r="Q9149">
            <v>22389776</v>
          </cell>
        </row>
        <row r="9150">
          <cell r="J9150">
            <v>22389776</v>
          </cell>
          <cell r="O9150">
            <v>22389776</v>
          </cell>
          <cell r="P9150">
            <v>22389776</v>
          </cell>
          <cell r="Q9150">
            <v>22389776</v>
          </cell>
        </row>
        <row r="9151">
          <cell r="J9151">
            <v>22389776</v>
          </cell>
          <cell r="O9151">
            <v>22389776</v>
          </cell>
          <cell r="P9151">
            <v>22389776</v>
          </cell>
          <cell r="Q9151">
            <v>22389776</v>
          </cell>
        </row>
        <row r="9152">
          <cell r="J9152">
            <v>22389776</v>
          </cell>
          <cell r="O9152">
            <v>22389776</v>
          </cell>
          <cell r="P9152">
            <v>22389776</v>
          </cell>
          <cell r="Q9152">
            <v>22389776</v>
          </cell>
        </row>
        <row r="9153">
          <cell r="J9153">
            <v>22389776</v>
          </cell>
          <cell r="O9153">
            <v>22389776</v>
          </cell>
          <cell r="P9153">
            <v>22389776</v>
          </cell>
          <cell r="Q9153">
            <v>22389776</v>
          </cell>
        </row>
        <row r="9154">
          <cell r="J9154">
            <v>22389776</v>
          </cell>
          <cell r="O9154">
            <v>22389776</v>
          </cell>
          <cell r="P9154">
            <v>22389776</v>
          </cell>
          <cell r="Q9154">
            <v>22389776</v>
          </cell>
        </row>
        <row r="9155">
          <cell r="J9155">
            <v>22389776</v>
          </cell>
          <cell r="O9155">
            <v>22389776</v>
          </cell>
          <cell r="P9155">
            <v>22389776</v>
          </cell>
          <cell r="Q9155">
            <v>22389776</v>
          </cell>
        </row>
        <row r="9156">
          <cell r="J9156">
            <v>22389776</v>
          </cell>
          <cell r="O9156">
            <v>22389776</v>
          </cell>
          <cell r="P9156">
            <v>22389776</v>
          </cell>
          <cell r="Q9156">
            <v>22389776</v>
          </cell>
        </row>
        <row r="9157">
          <cell r="J9157">
            <v>22389776</v>
          </cell>
          <cell r="O9157">
            <v>22389776</v>
          </cell>
          <cell r="P9157">
            <v>22389776</v>
          </cell>
          <cell r="Q9157">
            <v>22389776</v>
          </cell>
        </row>
        <row r="9158">
          <cell r="J9158">
            <v>22389776</v>
          </cell>
          <cell r="O9158">
            <v>22389776</v>
          </cell>
          <cell r="P9158">
            <v>22389776</v>
          </cell>
          <cell r="Q9158">
            <v>22389776</v>
          </cell>
        </row>
        <row r="9159">
          <cell r="J9159">
            <v>22389776</v>
          </cell>
          <cell r="O9159">
            <v>22389776</v>
          </cell>
          <cell r="P9159">
            <v>22389776</v>
          </cell>
          <cell r="Q9159">
            <v>22389776</v>
          </cell>
        </row>
        <row r="9160">
          <cell r="J9160">
            <v>22389776</v>
          </cell>
          <cell r="O9160">
            <v>22389776</v>
          </cell>
          <cell r="P9160">
            <v>22389776</v>
          </cell>
          <cell r="Q9160">
            <v>22389776</v>
          </cell>
        </row>
        <row r="9161">
          <cell r="J9161">
            <v>22389776</v>
          </cell>
          <cell r="O9161">
            <v>22389776</v>
          </cell>
          <cell r="P9161">
            <v>22389776</v>
          </cell>
          <cell r="Q9161">
            <v>22389776</v>
          </cell>
        </row>
        <row r="9162">
          <cell r="J9162">
            <v>22389776</v>
          </cell>
          <cell r="O9162">
            <v>22389776</v>
          </cell>
          <cell r="P9162">
            <v>22389776</v>
          </cell>
          <cell r="Q9162">
            <v>22389776</v>
          </cell>
        </row>
        <row r="9163">
          <cell r="J9163">
            <v>22389776</v>
          </cell>
          <cell r="O9163">
            <v>22389776</v>
          </cell>
          <cell r="P9163">
            <v>22389776</v>
          </cell>
          <cell r="Q9163">
            <v>22389776</v>
          </cell>
        </row>
        <row r="9164">
          <cell r="J9164">
            <v>22389776</v>
          </cell>
          <cell r="O9164">
            <v>22389776</v>
          </cell>
          <cell r="P9164">
            <v>22389776</v>
          </cell>
          <cell r="Q9164">
            <v>22389776</v>
          </cell>
        </row>
        <row r="9165">
          <cell r="J9165">
            <v>22389776</v>
          </cell>
          <cell r="O9165">
            <v>22389776</v>
          </cell>
          <cell r="P9165">
            <v>22389776</v>
          </cell>
          <cell r="Q9165">
            <v>22389776</v>
          </cell>
        </row>
        <row r="9166">
          <cell r="J9166">
            <v>22389776</v>
          </cell>
          <cell r="O9166">
            <v>22389776</v>
          </cell>
          <cell r="P9166">
            <v>22389776</v>
          </cell>
          <cell r="Q9166">
            <v>22389776</v>
          </cell>
        </row>
        <row r="9167">
          <cell r="J9167">
            <v>22389776</v>
          </cell>
          <cell r="O9167">
            <v>22389776</v>
          </cell>
          <cell r="P9167">
            <v>22389776</v>
          </cell>
          <cell r="Q9167">
            <v>22389776</v>
          </cell>
        </row>
        <row r="9168">
          <cell r="J9168">
            <v>22389776</v>
          </cell>
          <cell r="O9168">
            <v>22389776</v>
          </cell>
          <cell r="P9168">
            <v>22389776</v>
          </cell>
          <cell r="Q9168">
            <v>22389776</v>
          </cell>
        </row>
        <row r="9169">
          <cell r="J9169">
            <v>22389776</v>
          </cell>
          <cell r="O9169">
            <v>22389776</v>
          </cell>
          <cell r="P9169">
            <v>22389776</v>
          </cell>
          <cell r="Q9169">
            <v>22389776</v>
          </cell>
        </row>
        <row r="9170">
          <cell r="J9170">
            <v>22389776</v>
          </cell>
          <cell r="O9170">
            <v>22389776</v>
          </cell>
          <cell r="P9170">
            <v>22389776</v>
          </cell>
          <cell r="Q9170">
            <v>22389776</v>
          </cell>
        </row>
        <row r="9171">
          <cell r="J9171">
            <v>22389776</v>
          </cell>
          <cell r="O9171">
            <v>22389776</v>
          </cell>
          <cell r="P9171">
            <v>22389776</v>
          </cell>
          <cell r="Q9171">
            <v>22389776</v>
          </cell>
        </row>
        <row r="9172">
          <cell r="J9172">
            <v>22389776</v>
          </cell>
          <cell r="O9172">
            <v>22389776</v>
          </cell>
          <cell r="P9172">
            <v>22389776</v>
          </cell>
          <cell r="Q9172">
            <v>22389776</v>
          </cell>
        </row>
        <row r="9173">
          <cell r="J9173">
            <v>22389776</v>
          </cell>
          <cell r="O9173">
            <v>22389776</v>
          </cell>
          <cell r="P9173">
            <v>22389776</v>
          </cell>
          <cell r="Q9173">
            <v>22389776</v>
          </cell>
        </row>
        <row r="9174">
          <cell r="J9174">
            <v>22389776</v>
          </cell>
          <cell r="O9174">
            <v>22389776</v>
          </cell>
          <cell r="P9174">
            <v>22389776</v>
          </cell>
          <cell r="Q9174">
            <v>22389776</v>
          </cell>
        </row>
        <row r="9175">
          <cell r="J9175">
            <v>22389776</v>
          </cell>
          <cell r="O9175">
            <v>22389776</v>
          </cell>
          <cell r="P9175">
            <v>22389776</v>
          </cell>
          <cell r="Q9175">
            <v>22389776</v>
          </cell>
        </row>
        <row r="9176">
          <cell r="J9176">
            <v>22389776</v>
          </cell>
          <cell r="O9176">
            <v>22389776</v>
          </cell>
          <cell r="P9176">
            <v>22389776</v>
          </cell>
          <cell r="Q9176">
            <v>22389776</v>
          </cell>
        </row>
        <row r="9177">
          <cell r="J9177">
            <v>22389776</v>
          </cell>
          <cell r="O9177">
            <v>22389776</v>
          </cell>
          <cell r="P9177">
            <v>22389776</v>
          </cell>
          <cell r="Q9177">
            <v>22389776</v>
          </cell>
        </row>
        <row r="9178">
          <cell r="J9178">
            <v>22389776</v>
          </cell>
          <cell r="O9178">
            <v>22389776</v>
          </cell>
          <cell r="P9178">
            <v>22389776</v>
          </cell>
          <cell r="Q9178">
            <v>22389776</v>
          </cell>
        </row>
        <row r="9179">
          <cell r="J9179">
            <v>22389776</v>
          </cell>
          <cell r="O9179">
            <v>22389776</v>
          </cell>
          <cell r="P9179">
            <v>22389776</v>
          </cell>
          <cell r="Q9179">
            <v>22389776</v>
          </cell>
        </row>
        <row r="9180">
          <cell r="J9180">
            <v>22389776</v>
          </cell>
          <cell r="O9180">
            <v>22389776</v>
          </cell>
          <cell r="P9180">
            <v>22389776</v>
          </cell>
          <cell r="Q9180">
            <v>22389776</v>
          </cell>
        </row>
        <row r="9181">
          <cell r="J9181">
            <v>22389776</v>
          </cell>
          <cell r="O9181">
            <v>22389776</v>
          </cell>
          <cell r="P9181">
            <v>22389776</v>
          </cell>
          <cell r="Q9181">
            <v>22389776</v>
          </cell>
        </row>
        <row r="9182">
          <cell r="J9182">
            <v>22389776</v>
          </cell>
          <cell r="O9182">
            <v>22389776</v>
          </cell>
          <cell r="P9182">
            <v>22389776</v>
          </cell>
          <cell r="Q9182">
            <v>22389776</v>
          </cell>
        </row>
        <row r="9183">
          <cell r="J9183">
            <v>22389776</v>
          </cell>
          <cell r="O9183">
            <v>22389776</v>
          </cell>
          <cell r="P9183">
            <v>22389776</v>
          </cell>
          <cell r="Q9183">
            <v>22389776</v>
          </cell>
        </row>
        <row r="9184">
          <cell r="J9184">
            <v>22389776</v>
          </cell>
          <cell r="O9184">
            <v>22389776</v>
          </cell>
          <cell r="P9184">
            <v>22389776</v>
          </cell>
          <cell r="Q9184">
            <v>22389776</v>
          </cell>
        </row>
        <row r="9185">
          <cell r="J9185">
            <v>22389776</v>
          </cell>
          <cell r="O9185">
            <v>22389776</v>
          </cell>
          <cell r="P9185">
            <v>22389776</v>
          </cell>
          <cell r="Q9185">
            <v>22389776</v>
          </cell>
        </row>
        <row r="9186">
          <cell r="J9186">
            <v>22389776</v>
          </cell>
          <cell r="O9186">
            <v>22389776</v>
          </cell>
          <cell r="P9186">
            <v>22389776</v>
          </cell>
          <cell r="Q9186">
            <v>22389776</v>
          </cell>
        </row>
        <row r="9187">
          <cell r="J9187">
            <v>22389776</v>
          </cell>
          <cell r="O9187">
            <v>22389776</v>
          </cell>
          <cell r="P9187">
            <v>22389776</v>
          </cell>
          <cell r="Q9187">
            <v>22389776</v>
          </cell>
        </row>
        <row r="9188">
          <cell r="J9188">
            <v>22389776</v>
          </cell>
          <cell r="O9188">
            <v>22389776</v>
          </cell>
          <cell r="P9188">
            <v>22389776</v>
          </cell>
          <cell r="Q9188">
            <v>22389776</v>
          </cell>
        </row>
        <row r="9189">
          <cell r="J9189">
            <v>22389776</v>
          </cell>
          <cell r="O9189">
            <v>22389776</v>
          </cell>
          <cell r="P9189">
            <v>22389776</v>
          </cell>
          <cell r="Q9189">
            <v>22389776</v>
          </cell>
        </row>
        <row r="9190">
          <cell r="J9190">
            <v>22389776</v>
          </cell>
          <cell r="O9190">
            <v>22389776</v>
          </cell>
          <cell r="P9190">
            <v>22389776</v>
          </cell>
          <cell r="Q9190">
            <v>22389776</v>
          </cell>
        </row>
        <row r="9191">
          <cell r="J9191">
            <v>22389776</v>
          </cell>
          <cell r="O9191">
            <v>22389776</v>
          </cell>
          <cell r="P9191">
            <v>22389776</v>
          </cell>
          <cell r="Q9191">
            <v>22389776</v>
          </cell>
        </row>
        <row r="9192">
          <cell r="J9192">
            <v>22389776</v>
          </cell>
          <cell r="O9192">
            <v>22389776</v>
          </cell>
          <cell r="P9192">
            <v>22389776</v>
          </cell>
          <cell r="Q9192">
            <v>22389776</v>
          </cell>
        </row>
        <row r="9193">
          <cell r="J9193">
            <v>22389776</v>
          </cell>
          <cell r="O9193">
            <v>22389776</v>
          </cell>
          <cell r="P9193">
            <v>22389776</v>
          </cell>
          <cell r="Q9193">
            <v>22389776</v>
          </cell>
        </row>
        <row r="9194">
          <cell r="J9194">
            <v>22389776</v>
          </cell>
          <cell r="O9194">
            <v>22389776</v>
          </cell>
          <cell r="P9194">
            <v>22389776</v>
          </cell>
          <cell r="Q9194">
            <v>22389776</v>
          </cell>
        </row>
        <row r="9195">
          <cell r="J9195">
            <v>22389776</v>
          </cell>
          <cell r="O9195">
            <v>22389776</v>
          </cell>
          <cell r="P9195">
            <v>22389776</v>
          </cell>
          <cell r="Q9195">
            <v>22389776</v>
          </cell>
        </row>
        <row r="9196">
          <cell r="J9196">
            <v>22389776</v>
          </cell>
          <cell r="O9196">
            <v>22389776</v>
          </cell>
          <cell r="P9196">
            <v>22389776</v>
          </cell>
          <cell r="Q9196">
            <v>22389776</v>
          </cell>
        </row>
        <row r="9197">
          <cell r="J9197">
            <v>22389776</v>
          </cell>
          <cell r="O9197">
            <v>22389776</v>
          </cell>
          <cell r="P9197">
            <v>22389776</v>
          </cell>
          <cell r="Q9197">
            <v>22389776</v>
          </cell>
        </row>
        <row r="9198">
          <cell r="J9198">
            <v>22389776</v>
          </cell>
          <cell r="O9198">
            <v>22389776</v>
          </cell>
          <cell r="P9198">
            <v>22389776</v>
          </cell>
          <cell r="Q9198">
            <v>22389776</v>
          </cell>
        </row>
        <row r="9199">
          <cell r="J9199">
            <v>22389776</v>
          </cell>
          <cell r="O9199">
            <v>22389776</v>
          </cell>
          <cell r="P9199">
            <v>22389776</v>
          </cell>
          <cell r="Q9199">
            <v>22389776</v>
          </cell>
        </row>
        <row r="9200">
          <cell r="J9200">
            <v>22389776</v>
          </cell>
          <cell r="O9200">
            <v>22389776</v>
          </cell>
          <cell r="P9200">
            <v>22389776</v>
          </cell>
          <cell r="Q9200">
            <v>22389776</v>
          </cell>
        </row>
        <row r="9201">
          <cell r="J9201">
            <v>22389776</v>
          </cell>
          <cell r="O9201">
            <v>22389776</v>
          </cell>
          <cell r="P9201">
            <v>22389776</v>
          </cell>
          <cell r="Q9201">
            <v>22389776</v>
          </cell>
        </row>
        <row r="9202">
          <cell r="J9202">
            <v>22389776</v>
          </cell>
          <cell r="O9202">
            <v>22389776</v>
          </cell>
          <cell r="P9202">
            <v>22389776</v>
          </cell>
          <cell r="Q9202">
            <v>22389776</v>
          </cell>
        </row>
        <row r="9203">
          <cell r="J9203">
            <v>22389776</v>
          </cell>
          <cell r="O9203">
            <v>22389776</v>
          </cell>
          <cell r="P9203">
            <v>22389776</v>
          </cell>
          <cell r="Q9203">
            <v>22389776</v>
          </cell>
        </row>
        <row r="9204">
          <cell r="J9204">
            <v>22389776</v>
          </cell>
          <cell r="O9204">
            <v>22389776</v>
          </cell>
          <cell r="P9204">
            <v>22389776</v>
          </cell>
          <cell r="Q9204">
            <v>22389776</v>
          </cell>
        </row>
        <row r="9205">
          <cell r="J9205">
            <v>22389776</v>
          </cell>
          <cell r="O9205">
            <v>22389776</v>
          </cell>
          <cell r="P9205">
            <v>22389776</v>
          </cell>
          <cell r="Q9205">
            <v>22389776</v>
          </cell>
        </row>
        <row r="9206">
          <cell r="J9206">
            <v>22389776</v>
          </cell>
          <cell r="O9206">
            <v>22389776</v>
          </cell>
          <cell r="P9206">
            <v>22389776</v>
          </cell>
          <cell r="Q9206">
            <v>22389776</v>
          </cell>
        </row>
        <row r="9207">
          <cell r="J9207">
            <v>22389776</v>
          </cell>
          <cell r="O9207">
            <v>22389776</v>
          </cell>
          <cell r="P9207">
            <v>22389776</v>
          </cell>
          <cell r="Q9207">
            <v>22389776</v>
          </cell>
        </row>
        <row r="9208">
          <cell r="J9208">
            <v>22389776</v>
          </cell>
          <cell r="O9208">
            <v>22389776</v>
          </cell>
          <cell r="P9208">
            <v>22389776</v>
          </cell>
          <cell r="Q9208">
            <v>22389776</v>
          </cell>
        </row>
        <row r="9209">
          <cell r="J9209">
            <v>22389776</v>
          </cell>
          <cell r="O9209">
            <v>22389776</v>
          </cell>
          <cell r="P9209">
            <v>22389776</v>
          </cell>
          <cell r="Q9209">
            <v>22389776</v>
          </cell>
        </row>
        <row r="9210">
          <cell r="J9210">
            <v>22389776</v>
          </cell>
          <cell r="O9210">
            <v>22389776</v>
          </cell>
          <cell r="P9210">
            <v>22389776</v>
          </cell>
          <cell r="Q9210">
            <v>22389776</v>
          </cell>
        </row>
        <row r="9211">
          <cell r="J9211">
            <v>22389776</v>
          </cell>
          <cell r="O9211">
            <v>22389776</v>
          </cell>
          <cell r="P9211">
            <v>22389776</v>
          </cell>
          <cell r="Q9211">
            <v>22389776</v>
          </cell>
        </row>
        <row r="9212">
          <cell r="J9212">
            <v>22389776</v>
          </cell>
          <cell r="O9212">
            <v>22389776</v>
          </cell>
          <cell r="P9212">
            <v>22389776</v>
          </cell>
          <cell r="Q9212">
            <v>22389776</v>
          </cell>
        </row>
        <row r="9213">
          <cell r="J9213">
            <v>22389776</v>
          </cell>
          <cell r="O9213">
            <v>22389776</v>
          </cell>
          <cell r="P9213">
            <v>22389776</v>
          </cell>
          <cell r="Q9213">
            <v>22389776</v>
          </cell>
        </row>
        <row r="9214">
          <cell r="J9214">
            <v>22389776</v>
          </cell>
          <cell r="O9214">
            <v>22389776</v>
          </cell>
          <cell r="P9214">
            <v>22389776</v>
          </cell>
          <cell r="Q9214">
            <v>22389776</v>
          </cell>
        </row>
        <row r="9215">
          <cell r="J9215">
            <v>22389776</v>
          </cell>
          <cell r="O9215">
            <v>22389776</v>
          </cell>
          <cell r="P9215">
            <v>22389776</v>
          </cell>
          <cell r="Q9215">
            <v>22389776</v>
          </cell>
        </row>
        <row r="9216">
          <cell r="J9216">
            <v>22389776</v>
          </cell>
          <cell r="O9216">
            <v>22389776</v>
          </cell>
          <cell r="P9216">
            <v>22389776</v>
          </cell>
          <cell r="Q9216">
            <v>22389776</v>
          </cell>
        </row>
        <row r="9217">
          <cell r="J9217">
            <v>22389776</v>
          </cell>
          <cell r="O9217">
            <v>22389776</v>
          </cell>
          <cell r="P9217">
            <v>22389776</v>
          </cell>
          <cell r="Q9217">
            <v>22389776</v>
          </cell>
        </row>
        <row r="9218">
          <cell r="J9218">
            <v>22389776</v>
          </cell>
          <cell r="O9218">
            <v>22389776</v>
          </cell>
          <cell r="P9218">
            <v>22389776</v>
          </cell>
          <cell r="Q9218">
            <v>22389776</v>
          </cell>
        </row>
        <row r="9219">
          <cell r="J9219">
            <v>22389776</v>
          </cell>
          <cell r="O9219">
            <v>22389776</v>
          </cell>
          <cell r="P9219">
            <v>22389776</v>
          </cell>
          <cell r="Q9219">
            <v>22389776</v>
          </cell>
        </row>
        <row r="9220">
          <cell r="J9220">
            <v>22389776</v>
          </cell>
          <cell r="O9220">
            <v>22389776</v>
          </cell>
          <cell r="P9220">
            <v>22389776</v>
          </cell>
          <cell r="Q9220">
            <v>22389776</v>
          </cell>
        </row>
        <row r="9221">
          <cell r="J9221">
            <v>22389776</v>
          </cell>
          <cell r="O9221">
            <v>22389776</v>
          </cell>
          <cell r="P9221">
            <v>22389776</v>
          </cell>
          <cell r="Q9221">
            <v>22389776</v>
          </cell>
        </row>
        <row r="9222">
          <cell r="J9222">
            <v>22389776</v>
          </cell>
          <cell r="O9222">
            <v>22389776</v>
          </cell>
          <cell r="P9222">
            <v>22389776</v>
          </cell>
          <cell r="Q9222">
            <v>22389776</v>
          </cell>
        </row>
        <row r="9223">
          <cell r="J9223">
            <v>22389776</v>
          </cell>
          <cell r="O9223">
            <v>22389776</v>
          </cell>
          <cell r="P9223">
            <v>22389776</v>
          </cell>
          <cell r="Q9223">
            <v>22389776</v>
          </cell>
        </row>
        <row r="9224">
          <cell r="J9224">
            <v>22389776</v>
          </cell>
          <cell r="O9224">
            <v>22389776</v>
          </cell>
          <cell r="P9224">
            <v>22389776</v>
          </cell>
          <cell r="Q9224">
            <v>22389776</v>
          </cell>
        </row>
        <row r="9225">
          <cell r="J9225">
            <v>22389776</v>
          </cell>
          <cell r="O9225">
            <v>22389776</v>
          </cell>
          <cell r="P9225">
            <v>22389776</v>
          </cell>
          <cell r="Q9225">
            <v>22389776</v>
          </cell>
        </row>
        <row r="9226">
          <cell r="J9226">
            <v>22389776</v>
          </cell>
          <cell r="O9226">
            <v>22389776</v>
          </cell>
          <cell r="P9226">
            <v>22389776</v>
          </cell>
          <cell r="Q9226">
            <v>22389776</v>
          </cell>
        </row>
        <row r="9227">
          <cell r="J9227">
            <v>22389776</v>
          </cell>
          <cell r="O9227">
            <v>22389776</v>
          </cell>
          <cell r="P9227">
            <v>22389776</v>
          </cell>
          <cell r="Q9227">
            <v>22389776</v>
          </cell>
        </row>
        <row r="9228">
          <cell r="J9228">
            <v>22389776</v>
          </cell>
          <cell r="O9228">
            <v>22389776</v>
          </cell>
          <cell r="P9228">
            <v>22389776</v>
          </cell>
          <cell r="Q9228">
            <v>22389776</v>
          </cell>
        </row>
        <row r="9229">
          <cell r="J9229">
            <v>22389776</v>
          </cell>
          <cell r="O9229">
            <v>22389776</v>
          </cell>
          <cell r="P9229">
            <v>22389776</v>
          </cell>
          <cell r="Q9229">
            <v>22389776</v>
          </cell>
        </row>
        <row r="9230">
          <cell r="J9230">
            <v>22389776</v>
          </cell>
          <cell r="O9230">
            <v>22389776</v>
          </cell>
          <cell r="P9230">
            <v>22389776</v>
          </cell>
          <cell r="Q9230">
            <v>22389776</v>
          </cell>
        </row>
        <row r="9231">
          <cell r="J9231">
            <v>22389776</v>
          </cell>
          <cell r="O9231">
            <v>22389776</v>
          </cell>
          <cell r="P9231">
            <v>22389776</v>
          </cell>
          <cell r="Q9231">
            <v>22389776</v>
          </cell>
        </row>
        <row r="9232">
          <cell r="J9232">
            <v>22389776</v>
          </cell>
          <cell r="O9232">
            <v>22389776</v>
          </cell>
          <cell r="P9232">
            <v>22389776</v>
          </cell>
          <cell r="Q9232">
            <v>22389776</v>
          </cell>
        </row>
        <row r="9233">
          <cell r="J9233">
            <v>22389776</v>
          </cell>
          <cell r="O9233">
            <v>22389776</v>
          </cell>
          <cell r="P9233">
            <v>22389776</v>
          </cell>
          <cell r="Q9233">
            <v>22389776</v>
          </cell>
        </row>
        <row r="9234">
          <cell r="J9234">
            <v>22389776</v>
          </cell>
          <cell r="O9234">
            <v>22389776</v>
          </cell>
          <cell r="P9234">
            <v>22389776</v>
          </cell>
          <cell r="Q9234">
            <v>22389776</v>
          </cell>
        </row>
        <row r="9235">
          <cell r="J9235">
            <v>22389776</v>
          </cell>
          <cell r="O9235">
            <v>22389776</v>
          </cell>
          <cell r="P9235">
            <v>22389776</v>
          </cell>
          <cell r="Q9235">
            <v>22389776</v>
          </cell>
        </row>
        <row r="9236">
          <cell r="J9236">
            <v>22389776</v>
          </cell>
          <cell r="O9236">
            <v>22389776</v>
          </cell>
          <cell r="P9236">
            <v>22389776</v>
          </cell>
          <cell r="Q9236">
            <v>22389776</v>
          </cell>
        </row>
        <row r="9237">
          <cell r="J9237">
            <v>22389776</v>
          </cell>
          <cell r="O9237">
            <v>22389776</v>
          </cell>
          <cell r="P9237">
            <v>22389776</v>
          </cell>
          <cell r="Q9237">
            <v>22389776</v>
          </cell>
        </row>
        <row r="9238">
          <cell r="J9238">
            <v>22389776</v>
          </cell>
          <cell r="O9238">
            <v>22389776</v>
          </cell>
          <cell r="P9238">
            <v>22389776</v>
          </cell>
          <cell r="Q9238">
            <v>22389776</v>
          </cell>
        </row>
        <row r="9239">
          <cell r="J9239">
            <v>22389776</v>
          </cell>
          <cell r="O9239">
            <v>22389776</v>
          </cell>
          <cell r="P9239">
            <v>22389776</v>
          </cell>
          <cell r="Q9239">
            <v>22389776</v>
          </cell>
        </row>
        <row r="9240">
          <cell r="J9240">
            <v>22389776</v>
          </cell>
          <cell r="O9240">
            <v>22389776</v>
          </cell>
          <cell r="P9240">
            <v>22389776</v>
          </cell>
          <cell r="Q9240">
            <v>22389776</v>
          </cell>
        </row>
        <row r="9241">
          <cell r="J9241">
            <v>22389776</v>
          </cell>
          <cell r="O9241">
            <v>22389776</v>
          </cell>
          <cell r="P9241">
            <v>22389776</v>
          </cell>
          <cell r="Q9241">
            <v>22389776</v>
          </cell>
        </row>
        <row r="9242">
          <cell r="J9242">
            <v>22389776</v>
          </cell>
          <cell r="O9242">
            <v>22389776</v>
          </cell>
          <cell r="P9242">
            <v>22389776</v>
          </cell>
          <cell r="Q9242">
            <v>22389776</v>
          </cell>
        </row>
        <row r="9243">
          <cell r="J9243">
            <v>22389776</v>
          </cell>
          <cell r="O9243">
            <v>22389776</v>
          </cell>
          <cell r="P9243">
            <v>22389776</v>
          </cell>
          <cell r="Q9243">
            <v>22389776</v>
          </cell>
        </row>
        <row r="9244">
          <cell r="J9244">
            <v>22389776</v>
          </cell>
          <cell r="O9244">
            <v>22389776</v>
          </cell>
          <cell r="P9244">
            <v>22389776</v>
          </cell>
          <cell r="Q9244">
            <v>22389776</v>
          </cell>
        </row>
        <row r="9245">
          <cell r="J9245">
            <v>22389776</v>
          </cell>
          <cell r="O9245">
            <v>22389776</v>
          </cell>
          <cell r="P9245">
            <v>22389776</v>
          </cell>
          <cell r="Q9245">
            <v>22389776</v>
          </cell>
        </row>
        <row r="9246">
          <cell r="J9246">
            <v>22389776</v>
          </cell>
          <cell r="O9246">
            <v>22389776</v>
          </cell>
          <cell r="P9246">
            <v>22389776</v>
          </cell>
          <cell r="Q9246">
            <v>22389776</v>
          </cell>
        </row>
        <row r="9247">
          <cell r="J9247">
            <v>22389776</v>
          </cell>
          <cell r="O9247">
            <v>22389776</v>
          </cell>
          <cell r="P9247">
            <v>22389776</v>
          </cell>
          <cell r="Q9247">
            <v>22389776</v>
          </cell>
        </row>
        <row r="9248">
          <cell r="J9248">
            <v>22389776</v>
          </cell>
          <cell r="O9248">
            <v>22389776</v>
          </cell>
          <cell r="P9248">
            <v>22389776</v>
          </cell>
          <cell r="Q9248">
            <v>22389776</v>
          </cell>
        </row>
        <row r="9249">
          <cell r="J9249">
            <v>22389776</v>
          </cell>
          <cell r="O9249">
            <v>22389776</v>
          </cell>
          <cell r="P9249">
            <v>22389776</v>
          </cell>
          <cell r="Q9249">
            <v>22389776</v>
          </cell>
        </row>
        <row r="9250">
          <cell r="J9250">
            <v>22389776</v>
          </cell>
          <cell r="O9250">
            <v>22389776</v>
          </cell>
          <cell r="P9250">
            <v>22389776</v>
          </cell>
          <cell r="Q9250">
            <v>22389776</v>
          </cell>
        </row>
        <row r="9251">
          <cell r="J9251">
            <v>22389776</v>
          </cell>
          <cell r="O9251">
            <v>22389776</v>
          </cell>
          <cell r="P9251">
            <v>22389776</v>
          </cell>
          <cell r="Q9251">
            <v>22389776</v>
          </cell>
        </row>
        <row r="9252">
          <cell r="J9252">
            <v>22389776</v>
          </cell>
          <cell r="O9252">
            <v>22389776</v>
          </cell>
          <cell r="P9252">
            <v>22389776</v>
          </cell>
          <cell r="Q9252">
            <v>22389776</v>
          </cell>
        </row>
        <row r="9253">
          <cell r="J9253">
            <v>22389776</v>
          </cell>
          <cell r="O9253">
            <v>22389776</v>
          </cell>
          <cell r="P9253">
            <v>22389776</v>
          </cell>
          <cell r="Q9253">
            <v>22389776</v>
          </cell>
        </row>
        <row r="9254">
          <cell r="J9254">
            <v>22389776</v>
          </cell>
          <cell r="O9254">
            <v>22389776</v>
          </cell>
          <cell r="P9254">
            <v>22389776</v>
          </cell>
          <cell r="Q9254">
            <v>22389776</v>
          </cell>
        </row>
        <row r="9255">
          <cell r="J9255">
            <v>22389776</v>
          </cell>
          <cell r="O9255">
            <v>22389776</v>
          </cell>
          <cell r="P9255">
            <v>22389776</v>
          </cell>
          <cell r="Q9255">
            <v>22389776</v>
          </cell>
        </row>
        <row r="9256">
          <cell r="J9256">
            <v>22389776</v>
          </cell>
          <cell r="O9256">
            <v>22389776</v>
          </cell>
          <cell r="P9256">
            <v>22389776</v>
          </cell>
          <cell r="Q9256">
            <v>22389776</v>
          </cell>
        </row>
        <row r="9257">
          <cell r="J9257">
            <v>22389776</v>
          </cell>
          <cell r="O9257">
            <v>22389776</v>
          </cell>
          <cell r="P9257">
            <v>22389776</v>
          </cell>
          <cell r="Q9257">
            <v>22389776</v>
          </cell>
        </row>
        <row r="9258">
          <cell r="J9258">
            <v>22389776</v>
          </cell>
          <cell r="O9258">
            <v>22389776</v>
          </cell>
          <cell r="P9258">
            <v>22389776</v>
          </cell>
          <cell r="Q9258">
            <v>22389776</v>
          </cell>
        </row>
        <row r="9259">
          <cell r="J9259">
            <v>22389776</v>
          </cell>
          <cell r="O9259">
            <v>22389776</v>
          </cell>
          <cell r="P9259">
            <v>22389776</v>
          </cell>
          <cell r="Q9259">
            <v>22389776</v>
          </cell>
        </row>
        <row r="9260">
          <cell r="J9260">
            <v>22389776</v>
          </cell>
          <cell r="O9260">
            <v>22389776</v>
          </cell>
          <cell r="P9260">
            <v>22389776</v>
          </cell>
          <cell r="Q9260">
            <v>22389776</v>
          </cell>
        </row>
        <row r="9261">
          <cell r="J9261">
            <v>22389776</v>
          </cell>
          <cell r="O9261">
            <v>22389776</v>
          </cell>
          <cell r="P9261">
            <v>22389776</v>
          </cell>
          <cell r="Q9261">
            <v>22389776</v>
          </cell>
        </row>
        <row r="9262">
          <cell r="J9262">
            <v>22389776</v>
          </cell>
          <cell r="O9262">
            <v>22389776</v>
          </cell>
          <cell r="P9262">
            <v>22389776</v>
          </cell>
          <cell r="Q9262">
            <v>22389776</v>
          </cell>
        </row>
        <row r="9263">
          <cell r="J9263">
            <v>22389776</v>
          </cell>
          <cell r="O9263">
            <v>22389776</v>
          </cell>
          <cell r="P9263">
            <v>22389776</v>
          </cell>
          <cell r="Q9263">
            <v>22389776</v>
          </cell>
        </row>
        <row r="9264">
          <cell r="J9264">
            <v>22389776</v>
          </cell>
          <cell r="O9264">
            <v>22389776</v>
          </cell>
          <cell r="P9264">
            <v>22389776</v>
          </cell>
          <cell r="Q9264">
            <v>22389776</v>
          </cell>
        </row>
        <row r="9265">
          <cell r="J9265">
            <v>22389776</v>
          </cell>
          <cell r="O9265">
            <v>22389776</v>
          </cell>
          <cell r="P9265">
            <v>22389776</v>
          </cell>
          <cell r="Q9265">
            <v>22389776</v>
          </cell>
        </row>
        <row r="9266">
          <cell r="J9266">
            <v>22389776</v>
          </cell>
          <cell r="O9266">
            <v>22389776</v>
          </cell>
          <cell r="P9266">
            <v>22389776</v>
          </cell>
          <cell r="Q9266">
            <v>22389776</v>
          </cell>
        </row>
        <row r="9267">
          <cell r="J9267">
            <v>22389776</v>
          </cell>
          <cell r="O9267">
            <v>22389776</v>
          </cell>
          <cell r="P9267">
            <v>22389776</v>
          </cell>
          <cell r="Q9267">
            <v>22389776</v>
          </cell>
        </row>
        <row r="9268">
          <cell r="J9268">
            <v>22389776</v>
          </cell>
          <cell r="O9268">
            <v>22389776</v>
          </cell>
          <cell r="P9268">
            <v>22389776</v>
          </cell>
          <cell r="Q9268">
            <v>22389776</v>
          </cell>
        </row>
        <row r="9269">
          <cell r="J9269">
            <v>22389776</v>
          </cell>
          <cell r="O9269">
            <v>22389776</v>
          </cell>
          <cell r="P9269">
            <v>22389776</v>
          </cell>
          <cell r="Q9269">
            <v>22389776</v>
          </cell>
        </row>
        <row r="9270">
          <cell r="J9270">
            <v>22389776</v>
          </cell>
          <cell r="O9270">
            <v>22389776</v>
          </cell>
          <cell r="P9270">
            <v>22389776</v>
          </cell>
          <cell r="Q9270">
            <v>22389776</v>
          </cell>
        </row>
        <row r="9271">
          <cell r="J9271">
            <v>22389776</v>
          </cell>
          <cell r="O9271">
            <v>22389776</v>
          </cell>
          <cell r="P9271">
            <v>22389776</v>
          </cell>
          <cell r="Q9271">
            <v>22389776</v>
          </cell>
        </row>
        <row r="9272">
          <cell r="J9272">
            <v>22389776</v>
          </cell>
          <cell r="O9272">
            <v>22389776</v>
          </cell>
          <cell r="P9272">
            <v>22389776</v>
          </cell>
          <cell r="Q9272">
            <v>22389776</v>
          </cell>
        </row>
        <row r="9273">
          <cell r="J9273">
            <v>22389776</v>
          </cell>
          <cell r="O9273">
            <v>22389776</v>
          </cell>
          <cell r="P9273">
            <v>22389776</v>
          </cell>
          <cell r="Q9273">
            <v>22389776</v>
          </cell>
        </row>
        <row r="9274">
          <cell r="J9274">
            <v>22389776</v>
          </cell>
          <cell r="O9274">
            <v>22389776</v>
          </cell>
          <cell r="P9274">
            <v>22389776</v>
          </cell>
          <cell r="Q9274">
            <v>22389776</v>
          </cell>
        </row>
        <row r="9275">
          <cell r="J9275">
            <v>22389776</v>
          </cell>
          <cell r="O9275">
            <v>22389776</v>
          </cell>
          <cell r="P9275">
            <v>22389776</v>
          </cell>
          <cell r="Q9275">
            <v>22389776</v>
          </cell>
        </row>
        <row r="9276">
          <cell r="J9276">
            <v>22389776</v>
          </cell>
          <cell r="O9276">
            <v>22389776</v>
          </cell>
          <cell r="P9276">
            <v>22389776</v>
          </cell>
          <cell r="Q9276">
            <v>22389776</v>
          </cell>
        </row>
        <row r="9277">
          <cell r="J9277">
            <v>22389776</v>
          </cell>
          <cell r="O9277">
            <v>22389776</v>
          </cell>
          <cell r="P9277">
            <v>22389776</v>
          </cell>
          <cell r="Q9277">
            <v>22389776</v>
          </cell>
        </row>
        <row r="9278">
          <cell r="J9278">
            <v>22389776</v>
          </cell>
          <cell r="O9278">
            <v>22389776</v>
          </cell>
          <cell r="P9278">
            <v>22389776</v>
          </cell>
          <cell r="Q9278">
            <v>22389776</v>
          </cell>
        </row>
        <row r="9279">
          <cell r="J9279">
            <v>22389776</v>
          </cell>
          <cell r="O9279">
            <v>22389776</v>
          </cell>
          <cell r="P9279">
            <v>22389776</v>
          </cell>
          <cell r="Q9279">
            <v>22389776</v>
          </cell>
        </row>
        <row r="9280">
          <cell r="J9280">
            <v>22389776</v>
          </cell>
          <cell r="O9280">
            <v>22389776</v>
          </cell>
          <cell r="P9280">
            <v>22389776</v>
          </cell>
          <cell r="Q9280">
            <v>22389776</v>
          </cell>
        </row>
        <row r="9281">
          <cell r="J9281">
            <v>22389776</v>
          </cell>
          <cell r="O9281">
            <v>22389776</v>
          </cell>
          <cell r="P9281">
            <v>22389776</v>
          </cell>
          <cell r="Q9281">
            <v>22389776</v>
          </cell>
        </row>
        <row r="9282">
          <cell r="J9282">
            <v>22389776</v>
          </cell>
          <cell r="O9282">
            <v>22389776</v>
          </cell>
          <cell r="P9282">
            <v>22389776</v>
          </cell>
          <cell r="Q9282">
            <v>22389776</v>
          </cell>
        </row>
        <row r="9283">
          <cell r="J9283">
            <v>22389776</v>
          </cell>
          <cell r="O9283">
            <v>22389776</v>
          </cell>
          <cell r="P9283">
            <v>22389776</v>
          </cell>
          <cell r="Q9283">
            <v>22389776</v>
          </cell>
        </row>
        <row r="9284">
          <cell r="J9284">
            <v>22389776</v>
          </cell>
          <cell r="O9284">
            <v>22389776</v>
          </cell>
          <cell r="P9284">
            <v>22389776</v>
          </cell>
          <cell r="Q9284">
            <v>22389776</v>
          </cell>
        </row>
        <row r="9285">
          <cell r="J9285">
            <v>22389776</v>
          </cell>
          <cell r="O9285">
            <v>22389776</v>
          </cell>
          <cell r="P9285">
            <v>22389776</v>
          </cell>
          <cell r="Q9285">
            <v>22389776</v>
          </cell>
        </row>
        <row r="9286">
          <cell r="J9286">
            <v>22389776</v>
          </cell>
          <cell r="O9286">
            <v>22389776</v>
          </cell>
          <cell r="P9286">
            <v>22389776</v>
          </cell>
          <cell r="Q9286">
            <v>22389776</v>
          </cell>
        </row>
        <row r="9287">
          <cell r="J9287">
            <v>22389776</v>
          </cell>
          <cell r="O9287">
            <v>22389776</v>
          </cell>
          <cell r="P9287">
            <v>22389776</v>
          </cell>
          <cell r="Q9287">
            <v>22389776</v>
          </cell>
        </row>
        <row r="9288">
          <cell r="J9288">
            <v>22389776</v>
          </cell>
          <cell r="O9288">
            <v>22389776</v>
          </cell>
          <cell r="P9288">
            <v>22389776</v>
          </cell>
          <cell r="Q9288">
            <v>22389776</v>
          </cell>
        </row>
        <row r="9289">
          <cell r="J9289">
            <v>22389776</v>
          </cell>
          <cell r="O9289">
            <v>22389776</v>
          </cell>
          <cell r="P9289">
            <v>22389776</v>
          </cell>
          <cell r="Q9289">
            <v>22389776</v>
          </cell>
        </row>
        <row r="9290">
          <cell r="J9290">
            <v>22389776</v>
          </cell>
          <cell r="O9290">
            <v>22389776</v>
          </cell>
          <cell r="P9290">
            <v>22389776</v>
          </cell>
          <cell r="Q9290">
            <v>22389776</v>
          </cell>
        </row>
        <row r="9291">
          <cell r="J9291">
            <v>22389776</v>
          </cell>
          <cell r="O9291">
            <v>22389776</v>
          </cell>
          <cell r="P9291">
            <v>22389776</v>
          </cell>
          <cell r="Q9291">
            <v>22389776</v>
          </cell>
        </row>
        <row r="9292">
          <cell r="J9292">
            <v>22389776</v>
          </cell>
          <cell r="O9292">
            <v>22389776</v>
          </cell>
          <cell r="P9292">
            <v>22389776</v>
          </cell>
          <cell r="Q9292">
            <v>22389776</v>
          </cell>
        </row>
        <row r="9293">
          <cell r="J9293">
            <v>22389776</v>
          </cell>
          <cell r="O9293">
            <v>22389776</v>
          </cell>
          <cell r="P9293">
            <v>22389776</v>
          </cell>
          <cell r="Q9293">
            <v>22389776</v>
          </cell>
        </row>
        <row r="9294">
          <cell r="J9294">
            <v>22389776</v>
          </cell>
          <cell r="O9294">
            <v>22389776</v>
          </cell>
          <cell r="P9294">
            <v>22389776</v>
          </cell>
          <cell r="Q9294">
            <v>22389776</v>
          </cell>
        </row>
        <row r="9295">
          <cell r="J9295">
            <v>22389776</v>
          </cell>
          <cell r="O9295">
            <v>22389776</v>
          </cell>
          <cell r="P9295">
            <v>22389776</v>
          </cell>
          <cell r="Q9295">
            <v>22389776</v>
          </cell>
        </row>
        <row r="9296">
          <cell r="J9296">
            <v>22389776</v>
          </cell>
          <cell r="O9296">
            <v>22389776</v>
          </cell>
          <cell r="P9296">
            <v>22389776</v>
          </cell>
          <cell r="Q9296">
            <v>22389776</v>
          </cell>
        </row>
        <row r="9297">
          <cell r="J9297">
            <v>22389776</v>
          </cell>
          <cell r="O9297">
            <v>22389776</v>
          </cell>
          <cell r="P9297">
            <v>22389776</v>
          </cell>
          <cell r="Q9297">
            <v>22389776</v>
          </cell>
        </row>
        <row r="9298">
          <cell r="J9298">
            <v>22389776</v>
          </cell>
          <cell r="O9298">
            <v>22389776</v>
          </cell>
          <cell r="P9298">
            <v>22389776</v>
          </cell>
          <cell r="Q9298">
            <v>22389776</v>
          </cell>
        </row>
        <row r="9299">
          <cell r="J9299">
            <v>22389776</v>
          </cell>
          <cell r="O9299">
            <v>22389776</v>
          </cell>
          <cell r="P9299">
            <v>22389776</v>
          </cell>
          <cell r="Q9299">
            <v>22389776</v>
          </cell>
        </row>
        <row r="9300">
          <cell r="J9300">
            <v>22389776</v>
          </cell>
          <cell r="O9300">
            <v>22389776</v>
          </cell>
          <cell r="P9300">
            <v>22389776</v>
          </cell>
          <cell r="Q9300">
            <v>22389776</v>
          </cell>
        </row>
        <row r="9301">
          <cell r="J9301">
            <v>22389776</v>
          </cell>
          <cell r="O9301">
            <v>22389776</v>
          </cell>
          <cell r="P9301">
            <v>22389776</v>
          </cell>
          <cell r="Q9301">
            <v>22389776</v>
          </cell>
        </row>
        <row r="9302">
          <cell r="J9302">
            <v>22389776</v>
          </cell>
          <cell r="O9302">
            <v>22389776</v>
          </cell>
          <cell r="P9302">
            <v>22389776</v>
          </cell>
          <cell r="Q9302">
            <v>22389776</v>
          </cell>
        </row>
        <row r="9303">
          <cell r="J9303">
            <v>22389776</v>
          </cell>
          <cell r="O9303">
            <v>22389776</v>
          </cell>
          <cell r="P9303">
            <v>22389776</v>
          </cell>
          <cell r="Q9303">
            <v>22389776</v>
          </cell>
        </row>
        <row r="9304">
          <cell r="J9304">
            <v>22389776</v>
          </cell>
          <cell r="O9304">
            <v>22389776</v>
          </cell>
          <cell r="P9304">
            <v>22389776</v>
          </cell>
          <cell r="Q9304">
            <v>22389776</v>
          </cell>
        </row>
        <row r="9305">
          <cell r="J9305">
            <v>22389776</v>
          </cell>
          <cell r="O9305">
            <v>22389776</v>
          </cell>
          <cell r="P9305">
            <v>22389776</v>
          </cell>
          <cell r="Q9305">
            <v>22389776</v>
          </cell>
        </row>
        <row r="9306">
          <cell r="J9306">
            <v>22389776</v>
          </cell>
          <cell r="O9306">
            <v>22389776</v>
          </cell>
          <cell r="P9306">
            <v>22389776</v>
          </cell>
          <cell r="Q9306">
            <v>22389776</v>
          </cell>
        </row>
        <row r="9307">
          <cell r="J9307">
            <v>22389776</v>
          </cell>
          <cell r="O9307">
            <v>22389776</v>
          </cell>
          <cell r="P9307">
            <v>22389776</v>
          </cell>
          <cell r="Q9307">
            <v>22389776</v>
          </cell>
        </row>
        <row r="9308">
          <cell r="J9308">
            <v>22389776</v>
          </cell>
          <cell r="O9308">
            <v>22389776</v>
          </cell>
          <cell r="P9308">
            <v>22389776</v>
          </cell>
          <cell r="Q9308">
            <v>22389776</v>
          </cell>
        </row>
        <row r="9309">
          <cell r="J9309">
            <v>22389776</v>
          </cell>
          <cell r="O9309">
            <v>22389776</v>
          </cell>
          <cell r="P9309">
            <v>22389776</v>
          </cell>
          <cell r="Q9309">
            <v>22389776</v>
          </cell>
        </row>
        <row r="9310">
          <cell r="J9310">
            <v>22389776</v>
          </cell>
          <cell r="O9310">
            <v>22389776</v>
          </cell>
          <cell r="P9310">
            <v>22389776</v>
          </cell>
          <cell r="Q9310">
            <v>22389776</v>
          </cell>
        </row>
        <row r="9311">
          <cell r="J9311">
            <v>22389776</v>
          </cell>
          <cell r="O9311">
            <v>22389776</v>
          </cell>
          <cell r="P9311">
            <v>22389776</v>
          </cell>
          <cell r="Q9311">
            <v>22389776</v>
          </cell>
        </row>
        <row r="9312">
          <cell r="J9312">
            <v>22389776</v>
          </cell>
          <cell r="O9312">
            <v>22389776</v>
          </cell>
          <cell r="P9312">
            <v>22389776</v>
          </cell>
          <cell r="Q9312">
            <v>22389776</v>
          </cell>
        </row>
        <row r="9313">
          <cell r="J9313">
            <v>22389776</v>
          </cell>
          <cell r="O9313">
            <v>22389776</v>
          </cell>
          <cell r="P9313">
            <v>22389776</v>
          </cell>
          <cell r="Q9313">
            <v>22389776</v>
          </cell>
        </row>
        <row r="9314">
          <cell r="J9314">
            <v>22389776</v>
          </cell>
          <cell r="O9314">
            <v>22389776</v>
          </cell>
          <cell r="P9314">
            <v>22389776</v>
          </cell>
          <cell r="Q9314">
            <v>22389776</v>
          </cell>
        </row>
        <row r="9315">
          <cell r="J9315">
            <v>22389776</v>
          </cell>
          <cell r="O9315">
            <v>22389776</v>
          </cell>
          <cell r="P9315">
            <v>22389776</v>
          </cell>
          <cell r="Q9315">
            <v>22389776</v>
          </cell>
        </row>
        <row r="9316">
          <cell r="J9316">
            <v>22389776</v>
          </cell>
          <cell r="O9316">
            <v>22389776</v>
          </cell>
          <cell r="P9316">
            <v>22389776</v>
          </cell>
          <cell r="Q9316">
            <v>22389776</v>
          </cell>
        </row>
        <row r="9317">
          <cell r="J9317">
            <v>22389776</v>
          </cell>
          <cell r="O9317">
            <v>22389776</v>
          </cell>
          <cell r="P9317">
            <v>22389776</v>
          </cell>
          <cell r="Q9317">
            <v>22389776</v>
          </cell>
        </row>
        <row r="9318">
          <cell r="J9318">
            <v>22389776</v>
          </cell>
          <cell r="O9318">
            <v>22389776</v>
          </cell>
          <cell r="P9318">
            <v>22389776</v>
          </cell>
          <cell r="Q9318">
            <v>22389776</v>
          </cell>
        </row>
        <row r="9319">
          <cell r="J9319">
            <v>22389776</v>
          </cell>
          <cell r="O9319">
            <v>22389776</v>
          </cell>
          <cell r="P9319">
            <v>22389776</v>
          </cell>
          <cell r="Q9319">
            <v>22389776</v>
          </cell>
        </row>
        <row r="9320">
          <cell r="J9320">
            <v>22389776</v>
          </cell>
          <cell r="O9320">
            <v>22389776</v>
          </cell>
          <cell r="P9320">
            <v>22389776</v>
          </cell>
          <cell r="Q9320">
            <v>22389776</v>
          </cell>
        </row>
        <row r="9321">
          <cell r="J9321">
            <v>22389776</v>
          </cell>
          <cell r="O9321">
            <v>22389776</v>
          </cell>
          <cell r="P9321">
            <v>22389776</v>
          </cell>
          <cell r="Q9321">
            <v>22389776</v>
          </cell>
        </row>
        <row r="9322">
          <cell r="J9322">
            <v>22389776</v>
          </cell>
          <cell r="O9322">
            <v>22389776</v>
          </cell>
          <cell r="P9322">
            <v>22389776</v>
          </cell>
          <cell r="Q9322">
            <v>22389776</v>
          </cell>
        </row>
        <row r="9323">
          <cell r="J9323">
            <v>22389776</v>
          </cell>
          <cell r="O9323">
            <v>22389776</v>
          </cell>
          <cell r="P9323">
            <v>22389776</v>
          </cell>
          <cell r="Q9323">
            <v>22389776</v>
          </cell>
        </row>
        <row r="9324">
          <cell r="J9324">
            <v>22389776</v>
          </cell>
          <cell r="O9324">
            <v>22389776</v>
          </cell>
          <cell r="P9324">
            <v>22389776</v>
          </cell>
          <cell r="Q9324">
            <v>22389776</v>
          </cell>
        </row>
        <row r="9325">
          <cell r="J9325">
            <v>22389776</v>
          </cell>
          <cell r="O9325">
            <v>22389776</v>
          </cell>
          <cell r="P9325">
            <v>22389776</v>
          </cell>
          <cell r="Q9325">
            <v>22389776</v>
          </cell>
        </row>
        <row r="9326">
          <cell r="J9326">
            <v>22389776</v>
          </cell>
          <cell r="O9326">
            <v>22389776</v>
          </cell>
          <cell r="P9326">
            <v>22389776</v>
          </cell>
          <cell r="Q9326">
            <v>22389776</v>
          </cell>
        </row>
        <row r="9327">
          <cell r="J9327">
            <v>22389776</v>
          </cell>
          <cell r="O9327">
            <v>22389776</v>
          </cell>
          <cell r="P9327">
            <v>22389776</v>
          </cell>
          <cell r="Q9327">
            <v>22389776</v>
          </cell>
        </row>
        <row r="9328">
          <cell r="J9328">
            <v>22389776</v>
          </cell>
          <cell r="O9328">
            <v>22389776</v>
          </cell>
          <cell r="P9328">
            <v>22389776</v>
          </cell>
          <cell r="Q9328">
            <v>22389776</v>
          </cell>
        </row>
        <row r="9329">
          <cell r="J9329">
            <v>22389776</v>
          </cell>
          <cell r="O9329">
            <v>22389776</v>
          </cell>
          <cell r="P9329">
            <v>22389776</v>
          </cell>
          <cell r="Q9329">
            <v>22389776</v>
          </cell>
        </row>
        <row r="9330">
          <cell r="J9330">
            <v>22389776</v>
          </cell>
          <cell r="O9330">
            <v>22389776</v>
          </cell>
          <cell r="P9330">
            <v>22389776</v>
          </cell>
          <cell r="Q9330">
            <v>22389776</v>
          </cell>
        </row>
        <row r="9331">
          <cell r="J9331">
            <v>22389776</v>
          </cell>
          <cell r="O9331">
            <v>22389776</v>
          </cell>
          <cell r="P9331">
            <v>22389776</v>
          </cell>
          <cell r="Q9331">
            <v>22389776</v>
          </cell>
        </row>
        <row r="9332">
          <cell r="J9332">
            <v>22389776</v>
          </cell>
          <cell r="O9332">
            <v>22389776</v>
          </cell>
          <cell r="P9332">
            <v>22389776</v>
          </cell>
          <cell r="Q9332">
            <v>22389776</v>
          </cell>
        </row>
        <row r="9333">
          <cell r="J9333">
            <v>22389776</v>
          </cell>
          <cell r="O9333">
            <v>22389776</v>
          </cell>
          <cell r="P9333">
            <v>22389776</v>
          </cell>
          <cell r="Q9333">
            <v>22389776</v>
          </cell>
        </row>
        <row r="9334">
          <cell r="J9334">
            <v>22389776</v>
          </cell>
          <cell r="O9334">
            <v>22389776</v>
          </cell>
          <cell r="P9334">
            <v>22389776</v>
          </cell>
          <cell r="Q9334">
            <v>22389776</v>
          </cell>
        </row>
        <row r="9335">
          <cell r="J9335">
            <v>22389776</v>
          </cell>
          <cell r="O9335">
            <v>22389776</v>
          </cell>
          <cell r="P9335">
            <v>22389776</v>
          </cell>
          <cell r="Q9335">
            <v>22389776</v>
          </cell>
        </row>
        <row r="9336">
          <cell r="J9336">
            <v>22389776</v>
          </cell>
          <cell r="O9336">
            <v>22389776</v>
          </cell>
          <cell r="P9336">
            <v>22389776</v>
          </cell>
          <cell r="Q9336">
            <v>22389776</v>
          </cell>
        </row>
        <row r="9337">
          <cell r="J9337">
            <v>22389776</v>
          </cell>
          <cell r="O9337">
            <v>22389776</v>
          </cell>
          <cell r="P9337">
            <v>22389776</v>
          </cell>
          <cell r="Q9337">
            <v>22389776</v>
          </cell>
        </row>
        <row r="9338">
          <cell r="J9338">
            <v>22389776</v>
          </cell>
          <cell r="O9338">
            <v>22389776</v>
          </cell>
          <cell r="P9338">
            <v>22389776</v>
          </cell>
          <cell r="Q9338">
            <v>22389776</v>
          </cell>
        </row>
        <row r="9339">
          <cell r="J9339">
            <v>22389776</v>
          </cell>
          <cell r="O9339">
            <v>22389776</v>
          </cell>
          <cell r="P9339">
            <v>22389776</v>
          </cell>
          <cell r="Q9339">
            <v>22389776</v>
          </cell>
        </row>
        <row r="9340">
          <cell r="J9340">
            <v>22389776</v>
          </cell>
          <cell r="O9340">
            <v>22389776</v>
          </cell>
          <cell r="P9340">
            <v>22389776</v>
          </cell>
          <cell r="Q9340">
            <v>22389776</v>
          </cell>
        </row>
        <row r="9341">
          <cell r="J9341">
            <v>22389776</v>
          </cell>
          <cell r="O9341">
            <v>22389776</v>
          </cell>
          <cell r="P9341">
            <v>22389776</v>
          </cell>
          <cell r="Q9341">
            <v>22389776</v>
          </cell>
        </row>
        <row r="9342">
          <cell r="J9342">
            <v>22389776</v>
          </cell>
          <cell r="O9342">
            <v>22389776</v>
          </cell>
          <cell r="P9342">
            <v>22389776</v>
          </cell>
          <cell r="Q9342">
            <v>22389776</v>
          </cell>
        </row>
        <row r="9343">
          <cell r="J9343">
            <v>22389776</v>
          </cell>
          <cell r="O9343">
            <v>22389776</v>
          </cell>
          <cell r="P9343">
            <v>22389776</v>
          </cell>
          <cell r="Q9343">
            <v>22389776</v>
          </cell>
        </row>
        <row r="9344">
          <cell r="J9344">
            <v>22389776</v>
          </cell>
          <cell r="O9344">
            <v>22389776</v>
          </cell>
          <cell r="P9344">
            <v>22389776</v>
          </cell>
          <cell r="Q9344">
            <v>22389776</v>
          </cell>
        </row>
        <row r="9345">
          <cell r="J9345">
            <v>22389776</v>
          </cell>
          <cell r="O9345">
            <v>22389776</v>
          </cell>
          <cell r="P9345">
            <v>22389776</v>
          </cell>
          <cell r="Q9345">
            <v>22389776</v>
          </cell>
        </row>
        <row r="9346">
          <cell r="J9346">
            <v>22389776</v>
          </cell>
          <cell r="O9346">
            <v>22389776</v>
          </cell>
          <cell r="P9346">
            <v>22389776</v>
          </cell>
          <cell r="Q9346">
            <v>22389776</v>
          </cell>
        </row>
        <row r="9347">
          <cell r="J9347">
            <v>22389776</v>
          </cell>
          <cell r="O9347">
            <v>22389776</v>
          </cell>
          <cell r="P9347">
            <v>22389776</v>
          </cell>
          <cell r="Q9347">
            <v>22389776</v>
          </cell>
        </row>
        <row r="9348">
          <cell r="J9348">
            <v>22389776</v>
          </cell>
          <cell r="O9348">
            <v>22389776</v>
          </cell>
          <cell r="P9348">
            <v>22389776</v>
          </cell>
          <cell r="Q9348">
            <v>22389776</v>
          </cell>
        </row>
        <row r="9349">
          <cell r="J9349">
            <v>22389776</v>
          </cell>
          <cell r="O9349">
            <v>22389776</v>
          </cell>
          <cell r="P9349">
            <v>22389776</v>
          </cell>
          <cell r="Q9349">
            <v>22389776</v>
          </cell>
        </row>
        <row r="9350">
          <cell r="J9350">
            <v>22389776</v>
          </cell>
          <cell r="O9350">
            <v>22389776</v>
          </cell>
          <cell r="P9350">
            <v>22389776</v>
          </cell>
          <cell r="Q9350">
            <v>22389776</v>
          </cell>
        </row>
        <row r="9351">
          <cell r="J9351">
            <v>22389776</v>
          </cell>
          <cell r="O9351">
            <v>22389776</v>
          </cell>
          <cell r="P9351">
            <v>22389776</v>
          </cell>
          <cell r="Q9351">
            <v>22389776</v>
          </cell>
        </row>
        <row r="9352">
          <cell r="J9352">
            <v>22389776</v>
          </cell>
          <cell r="O9352">
            <v>22389776</v>
          </cell>
          <cell r="P9352">
            <v>22389776</v>
          </cell>
          <cell r="Q9352">
            <v>22389776</v>
          </cell>
        </row>
        <row r="9353">
          <cell r="J9353">
            <v>22389776</v>
          </cell>
          <cell r="O9353">
            <v>22389776</v>
          </cell>
          <cell r="P9353">
            <v>22389776</v>
          </cell>
          <cell r="Q9353">
            <v>22389776</v>
          </cell>
        </row>
        <row r="9354">
          <cell r="J9354">
            <v>22389776</v>
          </cell>
          <cell r="O9354">
            <v>22389776</v>
          </cell>
          <cell r="P9354">
            <v>22389776</v>
          </cell>
          <cell r="Q9354">
            <v>22389776</v>
          </cell>
        </row>
        <row r="9355">
          <cell r="J9355">
            <v>22389776</v>
          </cell>
          <cell r="O9355">
            <v>22389776</v>
          </cell>
          <cell r="P9355">
            <v>22389776</v>
          </cell>
          <cell r="Q9355">
            <v>22389776</v>
          </cell>
        </row>
        <row r="9356">
          <cell r="J9356">
            <v>22389776</v>
          </cell>
          <cell r="O9356">
            <v>22389776</v>
          </cell>
          <cell r="P9356">
            <v>22389776</v>
          </cell>
          <cell r="Q9356">
            <v>22389776</v>
          </cell>
        </row>
        <row r="9357">
          <cell r="J9357">
            <v>22389776</v>
          </cell>
          <cell r="O9357">
            <v>22389776</v>
          </cell>
          <cell r="P9357">
            <v>22389776</v>
          </cell>
          <cell r="Q9357">
            <v>22389776</v>
          </cell>
        </row>
        <row r="9358">
          <cell r="J9358">
            <v>22389776</v>
          </cell>
          <cell r="O9358">
            <v>22389776</v>
          </cell>
          <cell r="P9358">
            <v>22389776</v>
          </cell>
          <cell r="Q9358">
            <v>22389776</v>
          </cell>
        </row>
        <row r="9359">
          <cell r="J9359">
            <v>22389776</v>
          </cell>
          <cell r="O9359">
            <v>22389776</v>
          </cell>
          <cell r="P9359">
            <v>22389776</v>
          </cell>
          <cell r="Q9359">
            <v>22389776</v>
          </cell>
        </row>
        <row r="9360">
          <cell r="J9360">
            <v>22389776</v>
          </cell>
          <cell r="O9360">
            <v>22389776</v>
          </cell>
          <cell r="P9360">
            <v>22389776</v>
          </cell>
          <cell r="Q9360">
            <v>22389776</v>
          </cell>
        </row>
        <row r="9361">
          <cell r="J9361">
            <v>22389776</v>
          </cell>
          <cell r="O9361">
            <v>22389776</v>
          </cell>
          <cell r="P9361">
            <v>22389776</v>
          </cell>
          <cell r="Q9361">
            <v>22389776</v>
          </cell>
        </row>
        <row r="9362">
          <cell r="J9362">
            <v>22389776</v>
          </cell>
          <cell r="O9362">
            <v>22389776</v>
          </cell>
          <cell r="P9362">
            <v>22389776</v>
          </cell>
          <cell r="Q9362">
            <v>22389776</v>
          </cell>
        </row>
        <row r="9363">
          <cell r="J9363">
            <v>22389776</v>
          </cell>
          <cell r="O9363">
            <v>22389776</v>
          </cell>
          <cell r="P9363">
            <v>22389776</v>
          </cell>
          <cell r="Q9363">
            <v>22389776</v>
          </cell>
        </row>
        <row r="9364">
          <cell r="J9364">
            <v>22389776</v>
          </cell>
          <cell r="O9364">
            <v>22389776</v>
          </cell>
          <cell r="P9364">
            <v>22389776</v>
          </cell>
          <cell r="Q9364">
            <v>22389776</v>
          </cell>
        </row>
        <row r="9365">
          <cell r="J9365">
            <v>22389776</v>
          </cell>
          <cell r="O9365">
            <v>22389776</v>
          </cell>
          <cell r="P9365">
            <v>22389776</v>
          </cell>
          <cell r="Q9365">
            <v>22389776</v>
          </cell>
        </row>
        <row r="9366">
          <cell r="J9366">
            <v>22389776</v>
          </cell>
          <cell r="O9366">
            <v>22389776</v>
          </cell>
          <cell r="P9366">
            <v>22389776</v>
          </cell>
          <cell r="Q9366">
            <v>22389776</v>
          </cell>
        </row>
        <row r="9367">
          <cell r="J9367">
            <v>22389776</v>
          </cell>
          <cell r="O9367">
            <v>22389776</v>
          </cell>
          <cell r="P9367">
            <v>22389776</v>
          </cell>
          <cell r="Q9367">
            <v>22389776</v>
          </cell>
        </row>
        <row r="9368">
          <cell r="J9368">
            <v>22389776</v>
          </cell>
          <cell r="O9368">
            <v>22389776</v>
          </cell>
          <cell r="P9368">
            <v>22389776</v>
          </cell>
          <cell r="Q9368">
            <v>22389776</v>
          </cell>
        </row>
        <row r="9369">
          <cell r="J9369">
            <v>22389776</v>
          </cell>
          <cell r="O9369">
            <v>22389776</v>
          </cell>
          <cell r="P9369">
            <v>22389776</v>
          </cell>
          <cell r="Q9369">
            <v>22389776</v>
          </cell>
        </row>
        <row r="9370">
          <cell r="J9370">
            <v>22389776</v>
          </cell>
          <cell r="O9370">
            <v>22389776</v>
          </cell>
          <cell r="P9370">
            <v>22389776</v>
          </cell>
          <cell r="Q9370">
            <v>22389776</v>
          </cell>
        </row>
        <row r="9371">
          <cell r="J9371">
            <v>22389776</v>
          </cell>
          <cell r="O9371">
            <v>22389776</v>
          </cell>
          <cell r="P9371">
            <v>22389776</v>
          </cell>
          <cell r="Q9371">
            <v>22389776</v>
          </cell>
        </row>
        <row r="9372">
          <cell r="J9372">
            <v>22389776</v>
          </cell>
          <cell r="O9372">
            <v>22389776</v>
          </cell>
          <cell r="P9372">
            <v>22389776</v>
          </cell>
          <cell r="Q9372">
            <v>22389776</v>
          </cell>
        </row>
        <row r="9373">
          <cell r="J9373">
            <v>22389776</v>
          </cell>
          <cell r="O9373">
            <v>22389776</v>
          </cell>
          <cell r="P9373">
            <v>22389776</v>
          </cell>
          <cell r="Q9373">
            <v>22389776</v>
          </cell>
        </row>
        <row r="9374">
          <cell r="J9374">
            <v>22389776</v>
          </cell>
          <cell r="O9374">
            <v>22389776</v>
          </cell>
          <cell r="P9374">
            <v>22389776</v>
          </cell>
          <cell r="Q9374">
            <v>22389776</v>
          </cell>
        </row>
        <row r="9375">
          <cell r="J9375">
            <v>22389776</v>
          </cell>
          <cell r="O9375">
            <v>22389776</v>
          </cell>
          <cell r="P9375">
            <v>22389776</v>
          </cell>
          <cell r="Q9375">
            <v>22389776</v>
          </cell>
        </row>
        <row r="9376">
          <cell r="J9376">
            <v>22389776</v>
          </cell>
          <cell r="O9376">
            <v>22389776</v>
          </cell>
          <cell r="P9376">
            <v>22389776</v>
          </cell>
          <cell r="Q9376">
            <v>22389776</v>
          </cell>
        </row>
        <row r="9377">
          <cell r="J9377">
            <v>22389776</v>
          </cell>
          <cell r="O9377">
            <v>22389776</v>
          </cell>
          <cell r="P9377">
            <v>22389776</v>
          </cell>
          <cell r="Q9377">
            <v>22389776</v>
          </cell>
        </row>
        <row r="9378">
          <cell r="J9378">
            <v>22389776</v>
          </cell>
          <cell r="O9378">
            <v>22389776</v>
          </cell>
          <cell r="P9378">
            <v>22389776</v>
          </cell>
          <cell r="Q9378">
            <v>22389776</v>
          </cell>
        </row>
        <row r="9379">
          <cell r="J9379">
            <v>22389776</v>
          </cell>
          <cell r="O9379">
            <v>22389776</v>
          </cell>
          <cell r="P9379">
            <v>22389776</v>
          </cell>
          <cell r="Q9379">
            <v>22389776</v>
          </cell>
        </row>
        <row r="9380">
          <cell r="J9380">
            <v>22389776</v>
          </cell>
          <cell r="O9380">
            <v>22389776</v>
          </cell>
          <cell r="P9380">
            <v>22389776</v>
          </cell>
          <cell r="Q9380">
            <v>22389776</v>
          </cell>
        </row>
        <row r="9381">
          <cell r="J9381">
            <v>22389776</v>
          </cell>
          <cell r="O9381">
            <v>22389776</v>
          </cell>
          <cell r="P9381">
            <v>22389776</v>
          </cell>
          <cell r="Q9381">
            <v>22389776</v>
          </cell>
        </row>
        <row r="9382">
          <cell r="J9382">
            <v>22389776</v>
          </cell>
          <cell r="O9382">
            <v>22389776</v>
          </cell>
          <cell r="P9382">
            <v>22389776</v>
          </cell>
          <cell r="Q9382">
            <v>22389776</v>
          </cell>
        </row>
        <row r="9383">
          <cell r="J9383">
            <v>22389776</v>
          </cell>
          <cell r="O9383">
            <v>22389776</v>
          </cell>
          <cell r="P9383">
            <v>22389776</v>
          </cell>
          <cell r="Q9383">
            <v>22389776</v>
          </cell>
        </row>
        <row r="9384">
          <cell r="J9384">
            <v>22389776</v>
          </cell>
          <cell r="O9384">
            <v>22389776</v>
          </cell>
          <cell r="P9384">
            <v>22389776</v>
          </cell>
          <cell r="Q9384">
            <v>22389776</v>
          </cell>
        </row>
        <row r="9385">
          <cell r="J9385">
            <v>22389776</v>
          </cell>
          <cell r="O9385">
            <v>22389776</v>
          </cell>
          <cell r="P9385">
            <v>22389776</v>
          </cell>
          <cell r="Q9385">
            <v>22389776</v>
          </cell>
        </row>
        <row r="9386">
          <cell r="J9386">
            <v>22389776</v>
          </cell>
          <cell r="O9386">
            <v>22389776</v>
          </cell>
          <cell r="P9386">
            <v>22389776</v>
          </cell>
          <cell r="Q9386">
            <v>22389776</v>
          </cell>
        </row>
        <row r="9387">
          <cell r="J9387">
            <v>22389776</v>
          </cell>
          <cell r="O9387">
            <v>22389776</v>
          </cell>
          <cell r="P9387">
            <v>22389776</v>
          </cell>
          <cell r="Q9387">
            <v>22389776</v>
          </cell>
        </row>
        <row r="9388">
          <cell r="J9388">
            <v>22389776</v>
          </cell>
          <cell r="O9388">
            <v>22389776</v>
          </cell>
          <cell r="P9388">
            <v>22389776</v>
          </cell>
          <cell r="Q9388">
            <v>22389776</v>
          </cell>
        </row>
        <row r="9389">
          <cell r="J9389">
            <v>22389776</v>
          </cell>
          <cell r="O9389">
            <v>22389776</v>
          </cell>
          <cell r="P9389">
            <v>22389776</v>
          </cell>
          <cell r="Q9389">
            <v>22389776</v>
          </cell>
        </row>
        <row r="9390">
          <cell r="J9390">
            <v>22389776</v>
          </cell>
          <cell r="O9390">
            <v>22389776</v>
          </cell>
          <cell r="P9390">
            <v>22389776</v>
          </cell>
          <cell r="Q9390">
            <v>22389776</v>
          </cell>
        </row>
        <row r="9391">
          <cell r="J9391">
            <v>22389776</v>
          </cell>
          <cell r="O9391">
            <v>22389776</v>
          </cell>
          <cell r="P9391">
            <v>22389776</v>
          </cell>
          <cell r="Q9391">
            <v>22389776</v>
          </cell>
        </row>
        <row r="9392">
          <cell r="J9392">
            <v>22389776</v>
          </cell>
          <cell r="O9392">
            <v>22389776</v>
          </cell>
          <cell r="P9392">
            <v>22389776</v>
          </cell>
          <cell r="Q9392">
            <v>22389776</v>
          </cell>
        </row>
        <row r="9393">
          <cell r="J9393">
            <v>22389776</v>
          </cell>
          <cell r="O9393">
            <v>22389776</v>
          </cell>
          <cell r="P9393">
            <v>22389776</v>
          </cell>
          <cell r="Q9393">
            <v>22389776</v>
          </cell>
        </row>
        <row r="9394">
          <cell r="J9394">
            <v>22389776</v>
          </cell>
          <cell r="O9394">
            <v>22389776</v>
          </cell>
          <cell r="P9394">
            <v>22389776</v>
          </cell>
          <cell r="Q9394">
            <v>22389776</v>
          </cell>
        </row>
        <row r="9395">
          <cell r="J9395">
            <v>22389776</v>
          </cell>
          <cell r="O9395">
            <v>22389776</v>
          </cell>
          <cell r="P9395">
            <v>22389776</v>
          </cell>
          <cell r="Q9395">
            <v>22389776</v>
          </cell>
        </row>
        <row r="9396">
          <cell r="J9396">
            <v>22389776</v>
          </cell>
          <cell r="O9396">
            <v>22389776</v>
          </cell>
          <cell r="P9396">
            <v>22389776</v>
          </cell>
          <cell r="Q9396">
            <v>22389776</v>
          </cell>
        </row>
        <row r="9397">
          <cell r="J9397">
            <v>22389776</v>
          </cell>
          <cell r="O9397">
            <v>22389776</v>
          </cell>
          <cell r="P9397">
            <v>22389776</v>
          </cell>
          <cell r="Q9397">
            <v>22389776</v>
          </cell>
        </row>
        <row r="9398">
          <cell r="J9398">
            <v>22389776</v>
          </cell>
          <cell r="O9398">
            <v>22389776</v>
          </cell>
          <cell r="P9398">
            <v>22389776</v>
          </cell>
          <cell r="Q9398">
            <v>22389776</v>
          </cell>
        </row>
        <row r="9399">
          <cell r="J9399">
            <v>22389776</v>
          </cell>
          <cell r="O9399">
            <v>22389776</v>
          </cell>
          <cell r="P9399">
            <v>22389776</v>
          </cell>
          <cell r="Q9399">
            <v>22389776</v>
          </cell>
        </row>
        <row r="9400">
          <cell r="J9400">
            <v>22389776</v>
          </cell>
          <cell r="O9400">
            <v>22389776</v>
          </cell>
          <cell r="P9400">
            <v>22389776</v>
          </cell>
          <cell r="Q9400">
            <v>22389776</v>
          </cell>
        </row>
        <row r="9401">
          <cell r="J9401">
            <v>22389776</v>
          </cell>
          <cell r="O9401">
            <v>22389776</v>
          </cell>
          <cell r="P9401">
            <v>22389776</v>
          </cell>
          <cell r="Q9401">
            <v>22389776</v>
          </cell>
        </row>
        <row r="9402">
          <cell r="J9402">
            <v>22389776</v>
          </cell>
          <cell r="O9402">
            <v>22389776</v>
          </cell>
          <cell r="P9402">
            <v>22389776</v>
          </cell>
          <cell r="Q9402">
            <v>22389776</v>
          </cell>
        </row>
        <row r="9403">
          <cell r="J9403">
            <v>22389776</v>
          </cell>
          <cell r="O9403">
            <v>22389776</v>
          </cell>
          <cell r="P9403">
            <v>22389776</v>
          </cell>
          <cell r="Q9403">
            <v>22389776</v>
          </cell>
        </row>
        <row r="9404">
          <cell r="J9404">
            <v>22389776</v>
          </cell>
          <cell r="O9404">
            <v>22389776</v>
          </cell>
          <cell r="P9404">
            <v>22389776</v>
          </cell>
          <cell r="Q9404">
            <v>22389776</v>
          </cell>
        </row>
        <row r="9405">
          <cell r="J9405">
            <v>22389776</v>
          </cell>
          <cell r="O9405">
            <v>22389776</v>
          </cell>
          <cell r="P9405">
            <v>22389776</v>
          </cell>
          <cell r="Q9405">
            <v>22389776</v>
          </cell>
        </row>
        <row r="9406">
          <cell r="J9406">
            <v>22389776</v>
          </cell>
          <cell r="O9406">
            <v>22389776</v>
          </cell>
          <cell r="P9406">
            <v>22389776</v>
          </cell>
          <cell r="Q9406">
            <v>22389776</v>
          </cell>
        </row>
        <row r="9407">
          <cell r="J9407">
            <v>22389776</v>
          </cell>
          <cell r="O9407">
            <v>22389776</v>
          </cell>
          <cell r="P9407">
            <v>22389776</v>
          </cell>
          <cell r="Q9407">
            <v>22389776</v>
          </cell>
        </row>
        <row r="9408">
          <cell r="J9408">
            <v>22389776</v>
          </cell>
          <cell r="O9408">
            <v>22389776</v>
          </cell>
          <cell r="P9408">
            <v>22389776</v>
          </cell>
          <cell r="Q9408">
            <v>22389776</v>
          </cell>
        </row>
        <row r="9409">
          <cell r="J9409">
            <v>22389776</v>
          </cell>
          <cell r="O9409">
            <v>22389776</v>
          </cell>
          <cell r="P9409">
            <v>22389776</v>
          </cell>
          <cell r="Q9409">
            <v>22389776</v>
          </cell>
        </row>
        <row r="9410">
          <cell r="J9410">
            <v>22389776</v>
          </cell>
          <cell r="O9410">
            <v>22389776</v>
          </cell>
          <cell r="P9410">
            <v>22389776</v>
          </cell>
          <cell r="Q9410">
            <v>22389776</v>
          </cell>
        </row>
        <row r="9411">
          <cell r="J9411">
            <v>22389776</v>
          </cell>
          <cell r="O9411">
            <v>22389776</v>
          </cell>
          <cell r="P9411">
            <v>22389776</v>
          </cell>
          <cell r="Q9411">
            <v>22389776</v>
          </cell>
        </row>
        <row r="9412">
          <cell r="J9412">
            <v>22389776</v>
          </cell>
          <cell r="O9412">
            <v>22389776</v>
          </cell>
          <cell r="P9412">
            <v>22389776</v>
          </cell>
          <cell r="Q9412">
            <v>22389776</v>
          </cell>
        </row>
        <row r="9413">
          <cell r="J9413">
            <v>22389776</v>
          </cell>
          <cell r="O9413">
            <v>22389776</v>
          </cell>
          <cell r="P9413">
            <v>22389776</v>
          </cell>
          <cell r="Q9413">
            <v>22389776</v>
          </cell>
        </row>
        <row r="9414">
          <cell r="J9414">
            <v>22389776</v>
          </cell>
          <cell r="O9414">
            <v>22389776</v>
          </cell>
          <cell r="P9414">
            <v>22389776</v>
          </cell>
          <cell r="Q9414">
            <v>22389776</v>
          </cell>
        </row>
        <row r="9415">
          <cell r="J9415">
            <v>22389776</v>
          </cell>
          <cell r="O9415">
            <v>22389776</v>
          </cell>
          <cell r="P9415">
            <v>22389776</v>
          </cell>
          <cell r="Q9415">
            <v>22389776</v>
          </cell>
        </row>
        <row r="9416">
          <cell r="J9416">
            <v>22389776</v>
          </cell>
          <cell r="O9416">
            <v>22389776</v>
          </cell>
          <cell r="P9416">
            <v>22389776</v>
          </cell>
          <cell r="Q9416">
            <v>22389776</v>
          </cell>
        </row>
        <row r="9417">
          <cell r="J9417">
            <v>22389776</v>
          </cell>
          <cell r="O9417">
            <v>22389776</v>
          </cell>
          <cell r="P9417">
            <v>22389776</v>
          </cell>
          <cell r="Q9417">
            <v>22389776</v>
          </cell>
        </row>
        <row r="9418">
          <cell r="J9418">
            <v>22389776</v>
          </cell>
          <cell r="O9418">
            <v>22389776</v>
          </cell>
          <cell r="P9418">
            <v>22389776</v>
          </cell>
          <cell r="Q9418">
            <v>22389776</v>
          </cell>
        </row>
        <row r="9419">
          <cell r="J9419">
            <v>22389776</v>
          </cell>
          <cell r="O9419">
            <v>22389776</v>
          </cell>
          <cell r="P9419">
            <v>22389776</v>
          </cell>
          <cell r="Q9419">
            <v>22389776</v>
          </cell>
        </row>
        <row r="9420">
          <cell r="J9420">
            <v>22389776</v>
          </cell>
          <cell r="O9420">
            <v>22389776</v>
          </cell>
          <cell r="P9420">
            <v>22389776</v>
          </cell>
          <cell r="Q9420">
            <v>22389776</v>
          </cell>
        </row>
        <row r="9421">
          <cell r="J9421">
            <v>22389776</v>
          </cell>
          <cell r="O9421">
            <v>22389776</v>
          </cell>
          <cell r="P9421">
            <v>22389776</v>
          </cell>
          <cell r="Q9421">
            <v>22389776</v>
          </cell>
        </row>
        <row r="9422">
          <cell r="J9422">
            <v>22389776</v>
          </cell>
          <cell r="O9422">
            <v>22389776</v>
          </cell>
          <cell r="P9422">
            <v>22389776</v>
          </cell>
          <cell r="Q9422">
            <v>22389776</v>
          </cell>
        </row>
        <row r="9423">
          <cell r="J9423">
            <v>22389776</v>
          </cell>
          <cell r="O9423">
            <v>22389776</v>
          </cell>
          <cell r="P9423">
            <v>22389776</v>
          </cell>
          <cell r="Q9423">
            <v>22389776</v>
          </cell>
        </row>
        <row r="9424">
          <cell r="J9424">
            <v>22389776</v>
          </cell>
          <cell r="O9424">
            <v>22389776</v>
          </cell>
          <cell r="P9424">
            <v>22389776</v>
          </cell>
          <cell r="Q9424">
            <v>22389776</v>
          </cell>
        </row>
        <row r="9425">
          <cell r="J9425">
            <v>22389776</v>
          </cell>
          <cell r="O9425">
            <v>22389776</v>
          </cell>
          <cell r="P9425">
            <v>22389776</v>
          </cell>
          <cell r="Q9425">
            <v>22389776</v>
          </cell>
        </row>
        <row r="9426">
          <cell r="J9426">
            <v>22389776</v>
          </cell>
          <cell r="O9426">
            <v>22389776</v>
          </cell>
          <cell r="P9426">
            <v>22389776</v>
          </cell>
          <cell r="Q9426">
            <v>22389776</v>
          </cell>
        </row>
        <row r="9427">
          <cell r="J9427">
            <v>22389776</v>
          </cell>
          <cell r="O9427">
            <v>22389776</v>
          </cell>
          <cell r="P9427">
            <v>22389776</v>
          </cell>
          <cell r="Q9427">
            <v>22389776</v>
          </cell>
        </row>
        <row r="9428">
          <cell r="J9428">
            <v>22389776</v>
          </cell>
          <cell r="O9428">
            <v>22389776</v>
          </cell>
          <cell r="P9428">
            <v>22389776</v>
          </cell>
          <cell r="Q9428">
            <v>22389776</v>
          </cell>
        </row>
        <row r="9429">
          <cell r="J9429">
            <v>22389776</v>
          </cell>
          <cell r="O9429">
            <v>22389776</v>
          </cell>
          <cell r="P9429">
            <v>22389776</v>
          </cell>
          <cell r="Q9429">
            <v>22389776</v>
          </cell>
        </row>
        <row r="9430">
          <cell r="J9430">
            <v>22389776</v>
          </cell>
          <cell r="O9430">
            <v>22389776</v>
          </cell>
          <cell r="P9430">
            <v>22389776</v>
          </cell>
          <cell r="Q9430">
            <v>22389776</v>
          </cell>
        </row>
        <row r="9431">
          <cell r="J9431">
            <v>22389776</v>
          </cell>
          <cell r="O9431">
            <v>22389776</v>
          </cell>
          <cell r="P9431">
            <v>22389776</v>
          </cell>
          <cell r="Q9431">
            <v>22389776</v>
          </cell>
        </row>
        <row r="9432">
          <cell r="J9432">
            <v>22389776</v>
          </cell>
          <cell r="O9432">
            <v>22389776</v>
          </cell>
          <cell r="P9432">
            <v>22389776</v>
          </cell>
          <cell r="Q9432">
            <v>22389776</v>
          </cell>
        </row>
        <row r="9433">
          <cell r="J9433">
            <v>22389776</v>
          </cell>
          <cell r="O9433">
            <v>22389776</v>
          </cell>
          <cell r="P9433">
            <v>22389776</v>
          </cell>
          <cell r="Q9433">
            <v>22389776</v>
          </cell>
        </row>
        <row r="9434">
          <cell r="J9434">
            <v>22389776</v>
          </cell>
          <cell r="O9434">
            <v>22389776</v>
          </cell>
          <cell r="P9434">
            <v>22389776</v>
          </cell>
          <cell r="Q9434">
            <v>22389776</v>
          </cell>
        </row>
        <row r="9435">
          <cell r="J9435">
            <v>22389776</v>
          </cell>
          <cell r="O9435">
            <v>22389776</v>
          </cell>
          <cell r="P9435">
            <v>22389776</v>
          </cell>
          <cell r="Q9435">
            <v>22389776</v>
          </cell>
        </row>
        <row r="9436">
          <cell r="J9436">
            <v>22389776</v>
          </cell>
          <cell r="O9436">
            <v>22389776</v>
          </cell>
          <cell r="P9436">
            <v>22389776</v>
          </cell>
          <cell r="Q9436">
            <v>22389776</v>
          </cell>
        </row>
        <row r="9437">
          <cell r="J9437">
            <v>22389776</v>
          </cell>
          <cell r="O9437">
            <v>22389776</v>
          </cell>
          <cell r="P9437">
            <v>22389776</v>
          </cell>
          <cell r="Q9437">
            <v>22389776</v>
          </cell>
        </row>
        <row r="9438">
          <cell r="J9438">
            <v>22389776</v>
          </cell>
          <cell r="O9438">
            <v>22389776</v>
          </cell>
          <cell r="P9438">
            <v>22389776</v>
          </cell>
          <cell r="Q9438">
            <v>22389776</v>
          </cell>
        </row>
        <row r="9439">
          <cell r="J9439">
            <v>22389776</v>
          </cell>
          <cell r="O9439">
            <v>22389776</v>
          </cell>
          <cell r="P9439">
            <v>22389776</v>
          </cell>
          <cell r="Q9439">
            <v>22389776</v>
          </cell>
        </row>
        <row r="9440">
          <cell r="J9440">
            <v>22389776</v>
          </cell>
          <cell r="O9440">
            <v>22389776</v>
          </cell>
          <cell r="P9440">
            <v>22389776</v>
          </cell>
          <cell r="Q9440">
            <v>22389776</v>
          </cell>
        </row>
        <row r="9441">
          <cell r="J9441">
            <v>22389776</v>
          </cell>
          <cell r="O9441">
            <v>22389776</v>
          </cell>
          <cell r="P9441">
            <v>22389776</v>
          </cell>
          <cell r="Q9441">
            <v>22389776</v>
          </cell>
        </row>
        <row r="9442">
          <cell r="J9442">
            <v>22389776</v>
          </cell>
          <cell r="O9442">
            <v>22389776</v>
          </cell>
          <cell r="P9442">
            <v>22389776</v>
          </cell>
          <cell r="Q9442">
            <v>22389776</v>
          </cell>
        </row>
        <row r="9443">
          <cell r="J9443">
            <v>22389776</v>
          </cell>
          <cell r="O9443">
            <v>22389776</v>
          </cell>
          <cell r="P9443">
            <v>22389776</v>
          </cell>
          <cell r="Q9443">
            <v>22389776</v>
          </cell>
        </row>
        <row r="9444">
          <cell r="J9444">
            <v>22389776</v>
          </cell>
          <cell r="O9444">
            <v>22389776</v>
          </cell>
          <cell r="P9444">
            <v>22389776</v>
          </cell>
          <cell r="Q9444">
            <v>22389776</v>
          </cell>
        </row>
        <row r="9445">
          <cell r="J9445">
            <v>22389776</v>
          </cell>
          <cell r="O9445">
            <v>22389776</v>
          </cell>
          <cell r="P9445">
            <v>22389776</v>
          </cell>
          <cell r="Q9445">
            <v>22389776</v>
          </cell>
        </row>
        <row r="9446">
          <cell r="J9446">
            <v>22389776</v>
          </cell>
          <cell r="O9446">
            <v>22389776</v>
          </cell>
          <cell r="P9446">
            <v>22389776</v>
          </cell>
          <cell r="Q9446">
            <v>22389776</v>
          </cell>
        </row>
        <row r="9447">
          <cell r="J9447">
            <v>22389776</v>
          </cell>
          <cell r="O9447">
            <v>22389776</v>
          </cell>
          <cell r="P9447">
            <v>22389776</v>
          </cell>
          <cell r="Q9447">
            <v>22389776</v>
          </cell>
        </row>
        <row r="9448">
          <cell r="J9448">
            <v>22389776</v>
          </cell>
          <cell r="O9448">
            <v>22389776</v>
          </cell>
          <cell r="P9448">
            <v>22389776</v>
          </cell>
          <cell r="Q9448">
            <v>22389776</v>
          </cell>
        </row>
        <row r="9449">
          <cell r="J9449">
            <v>22389776</v>
          </cell>
          <cell r="O9449">
            <v>22389776</v>
          </cell>
          <cell r="P9449">
            <v>22389776</v>
          </cell>
          <cell r="Q9449">
            <v>22389776</v>
          </cell>
        </row>
        <row r="9450">
          <cell r="J9450">
            <v>22389776</v>
          </cell>
          <cell r="O9450">
            <v>22389776</v>
          </cell>
          <cell r="P9450">
            <v>22389776</v>
          </cell>
          <cell r="Q9450">
            <v>22389776</v>
          </cell>
        </row>
        <row r="9451">
          <cell r="J9451">
            <v>22389776</v>
          </cell>
          <cell r="O9451">
            <v>22389776</v>
          </cell>
          <cell r="P9451">
            <v>22389776</v>
          </cell>
          <cell r="Q9451">
            <v>22389776</v>
          </cell>
        </row>
        <row r="9452">
          <cell r="J9452">
            <v>22389776</v>
          </cell>
          <cell r="O9452">
            <v>22389776</v>
          </cell>
          <cell r="P9452">
            <v>22389776</v>
          </cell>
          <cell r="Q9452">
            <v>22389776</v>
          </cell>
        </row>
        <row r="9453">
          <cell r="J9453">
            <v>22389776</v>
          </cell>
          <cell r="O9453">
            <v>22389776</v>
          </cell>
          <cell r="P9453">
            <v>22389776</v>
          </cell>
          <cell r="Q9453">
            <v>22389776</v>
          </cell>
        </row>
        <row r="9454">
          <cell r="J9454">
            <v>22389776</v>
          </cell>
          <cell r="O9454">
            <v>22389776</v>
          </cell>
          <cell r="P9454">
            <v>22389776</v>
          </cell>
          <cell r="Q9454">
            <v>22389776</v>
          </cell>
        </row>
        <row r="9455">
          <cell r="J9455">
            <v>22389776</v>
          </cell>
          <cell r="O9455">
            <v>22389776</v>
          </cell>
          <cell r="P9455">
            <v>22389776</v>
          </cell>
          <cell r="Q9455">
            <v>22389776</v>
          </cell>
        </row>
        <row r="9456">
          <cell r="J9456">
            <v>22389776</v>
          </cell>
          <cell r="O9456">
            <v>22389776</v>
          </cell>
          <cell r="P9456">
            <v>22389776</v>
          </cell>
          <cell r="Q9456">
            <v>22389776</v>
          </cell>
        </row>
        <row r="9457">
          <cell r="J9457">
            <v>22389776</v>
          </cell>
          <cell r="O9457">
            <v>22389776</v>
          </cell>
          <cell r="P9457">
            <v>22389776</v>
          </cell>
          <cell r="Q9457">
            <v>22389776</v>
          </cell>
        </row>
        <row r="9458">
          <cell r="J9458">
            <v>22389776</v>
          </cell>
          <cell r="O9458">
            <v>22389776</v>
          </cell>
          <cell r="P9458">
            <v>22389776</v>
          </cell>
          <cell r="Q9458">
            <v>22389776</v>
          </cell>
        </row>
        <row r="9459">
          <cell r="J9459">
            <v>22389776</v>
          </cell>
          <cell r="O9459">
            <v>22389776</v>
          </cell>
          <cell r="P9459">
            <v>22389776</v>
          </cell>
          <cell r="Q9459">
            <v>22389776</v>
          </cell>
        </row>
        <row r="9460">
          <cell r="J9460">
            <v>22389776</v>
          </cell>
          <cell r="O9460">
            <v>22389776</v>
          </cell>
          <cell r="P9460">
            <v>22389776</v>
          </cell>
          <cell r="Q9460">
            <v>22389776</v>
          </cell>
        </row>
        <row r="9461">
          <cell r="J9461">
            <v>22389776</v>
          </cell>
          <cell r="O9461">
            <v>22389776</v>
          </cell>
          <cell r="P9461">
            <v>22389776</v>
          </cell>
          <cell r="Q9461">
            <v>22389776</v>
          </cell>
        </row>
        <row r="9462">
          <cell r="J9462">
            <v>22389776</v>
          </cell>
          <cell r="O9462">
            <v>22389776</v>
          </cell>
          <cell r="P9462">
            <v>22389776</v>
          </cell>
          <cell r="Q9462">
            <v>22389776</v>
          </cell>
        </row>
        <row r="9463">
          <cell r="J9463">
            <v>22389776</v>
          </cell>
          <cell r="O9463">
            <v>22389776</v>
          </cell>
          <cell r="P9463">
            <v>22389776</v>
          </cell>
          <cell r="Q9463">
            <v>22389776</v>
          </cell>
        </row>
        <row r="9464">
          <cell r="J9464">
            <v>22389776</v>
          </cell>
          <cell r="O9464">
            <v>22389776</v>
          </cell>
          <cell r="P9464">
            <v>22389776</v>
          </cell>
          <cell r="Q9464">
            <v>22389776</v>
          </cell>
        </row>
        <row r="9465">
          <cell r="J9465">
            <v>22389776</v>
          </cell>
          <cell r="O9465">
            <v>22389776</v>
          </cell>
          <cell r="P9465">
            <v>22389776</v>
          </cell>
          <cell r="Q9465">
            <v>22389776</v>
          </cell>
        </row>
        <row r="9466">
          <cell r="J9466">
            <v>22389776</v>
          </cell>
          <cell r="O9466">
            <v>22389776</v>
          </cell>
          <cell r="P9466">
            <v>22389776</v>
          </cell>
          <cell r="Q9466">
            <v>22389776</v>
          </cell>
        </row>
        <row r="9467">
          <cell r="J9467">
            <v>22389776</v>
          </cell>
          <cell r="O9467">
            <v>22389776</v>
          </cell>
          <cell r="P9467">
            <v>22389776</v>
          </cell>
          <cell r="Q9467">
            <v>22389776</v>
          </cell>
        </row>
        <row r="9468">
          <cell r="J9468">
            <v>22389776</v>
          </cell>
          <cell r="O9468">
            <v>22389776</v>
          </cell>
          <cell r="P9468">
            <v>22389776</v>
          </cell>
          <cell r="Q9468">
            <v>22389776</v>
          </cell>
        </row>
        <row r="9469">
          <cell r="J9469">
            <v>22389776</v>
          </cell>
          <cell r="O9469">
            <v>22389776</v>
          </cell>
          <cell r="P9469">
            <v>22389776</v>
          </cell>
          <cell r="Q9469">
            <v>22389776</v>
          </cell>
        </row>
        <row r="9470">
          <cell r="J9470">
            <v>22389776</v>
          </cell>
          <cell r="O9470">
            <v>22389776</v>
          </cell>
          <cell r="P9470">
            <v>22389776</v>
          </cell>
          <cell r="Q9470">
            <v>22389776</v>
          </cell>
        </row>
        <row r="9471">
          <cell r="J9471">
            <v>22389776</v>
          </cell>
          <cell r="O9471">
            <v>22389776</v>
          </cell>
          <cell r="P9471">
            <v>22389776</v>
          </cell>
          <cell r="Q9471">
            <v>22389776</v>
          </cell>
        </row>
        <row r="9472">
          <cell r="J9472">
            <v>22389776</v>
          </cell>
          <cell r="O9472">
            <v>22389776</v>
          </cell>
          <cell r="P9472">
            <v>22389776</v>
          </cell>
          <cell r="Q9472">
            <v>22389776</v>
          </cell>
        </row>
        <row r="9473">
          <cell r="J9473">
            <v>22389776</v>
          </cell>
          <cell r="O9473">
            <v>22389776</v>
          </cell>
          <cell r="P9473">
            <v>22389776</v>
          </cell>
          <cell r="Q9473">
            <v>22389776</v>
          </cell>
        </row>
        <row r="9474">
          <cell r="J9474">
            <v>22389776</v>
          </cell>
          <cell r="O9474">
            <v>22389776</v>
          </cell>
          <cell r="P9474">
            <v>22389776</v>
          </cell>
          <cell r="Q9474">
            <v>22389776</v>
          </cell>
        </row>
        <row r="9475">
          <cell r="J9475">
            <v>22389776</v>
          </cell>
          <cell r="O9475">
            <v>22389776</v>
          </cell>
          <cell r="P9475">
            <v>22389776</v>
          </cell>
          <cell r="Q9475">
            <v>22389776</v>
          </cell>
        </row>
        <row r="9476">
          <cell r="J9476">
            <v>22389776</v>
          </cell>
          <cell r="O9476">
            <v>22389776</v>
          </cell>
          <cell r="P9476">
            <v>22389776</v>
          </cell>
          <cell r="Q9476">
            <v>22389776</v>
          </cell>
        </row>
        <row r="9477">
          <cell r="J9477">
            <v>22389776</v>
          </cell>
          <cell r="O9477">
            <v>22389776</v>
          </cell>
          <cell r="P9477">
            <v>22389776</v>
          </cell>
          <cell r="Q9477">
            <v>22389776</v>
          </cell>
        </row>
        <row r="9478">
          <cell r="J9478">
            <v>22389776</v>
          </cell>
          <cell r="O9478">
            <v>22389776</v>
          </cell>
          <cell r="P9478">
            <v>22389776</v>
          </cell>
          <cell r="Q9478">
            <v>22389776</v>
          </cell>
        </row>
        <row r="9479">
          <cell r="J9479">
            <v>22389776</v>
          </cell>
          <cell r="O9479">
            <v>22389776</v>
          </cell>
          <cell r="P9479">
            <v>22389776</v>
          </cell>
          <cell r="Q9479">
            <v>22389776</v>
          </cell>
        </row>
        <row r="9480">
          <cell r="J9480">
            <v>22389776</v>
          </cell>
          <cell r="O9480">
            <v>22389776</v>
          </cell>
          <cell r="P9480">
            <v>22389776</v>
          </cell>
          <cell r="Q9480">
            <v>22389776</v>
          </cell>
        </row>
        <row r="9481">
          <cell r="J9481">
            <v>22389776</v>
          </cell>
          <cell r="O9481">
            <v>22389776</v>
          </cell>
          <cell r="P9481">
            <v>22389776</v>
          </cell>
          <cell r="Q9481">
            <v>22389776</v>
          </cell>
        </row>
        <row r="9482">
          <cell r="J9482">
            <v>22389776</v>
          </cell>
          <cell r="O9482">
            <v>22389776</v>
          </cell>
          <cell r="P9482">
            <v>22389776</v>
          </cell>
          <cell r="Q9482">
            <v>22389776</v>
          </cell>
        </row>
        <row r="9483">
          <cell r="J9483">
            <v>22389776</v>
          </cell>
          <cell r="O9483">
            <v>22389776</v>
          </cell>
          <cell r="P9483">
            <v>22389776</v>
          </cell>
          <cell r="Q9483">
            <v>22389776</v>
          </cell>
        </row>
        <row r="9484">
          <cell r="J9484">
            <v>22389776</v>
          </cell>
          <cell r="O9484">
            <v>22389776</v>
          </cell>
          <cell r="P9484">
            <v>22389776</v>
          </cell>
          <cell r="Q9484">
            <v>22389776</v>
          </cell>
        </row>
        <row r="9485">
          <cell r="J9485">
            <v>22389776</v>
          </cell>
          <cell r="O9485">
            <v>22389776</v>
          </cell>
          <cell r="P9485">
            <v>22389776</v>
          </cell>
          <cell r="Q9485">
            <v>22389776</v>
          </cell>
        </row>
        <row r="9486">
          <cell r="J9486">
            <v>22389776</v>
          </cell>
          <cell r="O9486">
            <v>22389776</v>
          </cell>
          <cell r="P9486">
            <v>22389776</v>
          </cell>
          <cell r="Q9486">
            <v>22389776</v>
          </cell>
        </row>
        <row r="9487">
          <cell r="J9487">
            <v>22389776</v>
          </cell>
          <cell r="O9487">
            <v>22389776</v>
          </cell>
          <cell r="P9487">
            <v>22389776</v>
          </cell>
          <cell r="Q9487">
            <v>22389776</v>
          </cell>
        </row>
        <row r="9488">
          <cell r="J9488">
            <v>22389776</v>
          </cell>
          <cell r="O9488">
            <v>22389776</v>
          </cell>
          <cell r="P9488">
            <v>22389776</v>
          </cell>
          <cell r="Q9488">
            <v>22389776</v>
          </cell>
        </row>
        <row r="9489">
          <cell r="J9489">
            <v>22389776</v>
          </cell>
          <cell r="O9489">
            <v>22389776</v>
          </cell>
          <cell r="P9489">
            <v>22389776</v>
          </cell>
          <cell r="Q9489">
            <v>22389776</v>
          </cell>
        </row>
        <row r="9490">
          <cell r="J9490">
            <v>22389776</v>
          </cell>
          <cell r="O9490">
            <v>22389776</v>
          </cell>
          <cell r="P9490">
            <v>22389776</v>
          </cell>
          <cell r="Q9490">
            <v>22389776</v>
          </cell>
        </row>
        <row r="9491">
          <cell r="J9491">
            <v>22389776</v>
          </cell>
          <cell r="O9491">
            <v>22389776</v>
          </cell>
          <cell r="P9491">
            <v>22389776</v>
          </cell>
          <cell r="Q9491">
            <v>22389776</v>
          </cell>
        </row>
        <row r="9492">
          <cell r="J9492">
            <v>22389776</v>
          </cell>
          <cell r="O9492">
            <v>22389776</v>
          </cell>
          <cell r="P9492">
            <v>22389776</v>
          </cell>
          <cell r="Q9492">
            <v>22389776</v>
          </cell>
        </row>
        <row r="9493">
          <cell r="J9493">
            <v>22389776</v>
          </cell>
          <cell r="O9493">
            <v>22389776</v>
          </cell>
          <cell r="P9493">
            <v>22389776</v>
          </cell>
          <cell r="Q9493">
            <v>22389776</v>
          </cell>
        </row>
        <row r="9494">
          <cell r="J9494">
            <v>22389776</v>
          </cell>
          <cell r="O9494">
            <v>22389776</v>
          </cell>
          <cell r="P9494">
            <v>22389776</v>
          </cell>
          <cell r="Q9494">
            <v>22389776</v>
          </cell>
        </row>
        <row r="9495">
          <cell r="J9495">
            <v>22389776</v>
          </cell>
          <cell r="O9495">
            <v>22389776</v>
          </cell>
          <cell r="P9495">
            <v>22389776</v>
          </cell>
          <cell r="Q9495">
            <v>22389776</v>
          </cell>
        </row>
        <row r="9496">
          <cell r="J9496">
            <v>22389776</v>
          </cell>
          <cell r="O9496">
            <v>22389776</v>
          </cell>
          <cell r="P9496">
            <v>22389776</v>
          </cell>
          <cell r="Q9496">
            <v>22389776</v>
          </cell>
        </row>
        <row r="9497">
          <cell r="J9497">
            <v>22389776</v>
          </cell>
          <cell r="O9497">
            <v>22389776</v>
          </cell>
          <cell r="P9497">
            <v>22389776</v>
          </cell>
          <cell r="Q9497">
            <v>22389776</v>
          </cell>
        </row>
        <row r="9498">
          <cell r="J9498">
            <v>22389776</v>
          </cell>
          <cell r="O9498">
            <v>22389776</v>
          </cell>
          <cell r="P9498">
            <v>22389776</v>
          </cell>
          <cell r="Q9498">
            <v>22389776</v>
          </cell>
        </row>
        <row r="9499">
          <cell r="J9499">
            <v>22389776</v>
          </cell>
          <cell r="O9499">
            <v>22389776</v>
          </cell>
          <cell r="P9499">
            <v>22389776</v>
          </cell>
          <cell r="Q9499">
            <v>22389776</v>
          </cell>
        </row>
        <row r="9500">
          <cell r="J9500">
            <v>22389776</v>
          </cell>
          <cell r="O9500">
            <v>22389776</v>
          </cell>
          <cell r="P9500">
            <v>22389776</v>
          </cell>
          <cell r="Q9500">
            <v>22389776</v>
          </cell>
        </row>
        <row r="9501">
          <cell r="J9501">
            <v>22389776</v>
          </cell>
          <cell r="O9501">
            <v>22389776</v>
          </cell>
          <cell r="P9501">
            <v>22389776</v>
          </cell>
          <cell r="Q9501">
            <v>22389776</v>
          </cell>
        </row>
        <row r="9502">
          <cell r="J9502">
            <v>22389776</v>
          </cell>
          <cell r="O9502">
            <v>22389776</v>
          </cell>
          <cell r="P9502">
            <v>22389776</v>
          </cell>
          <cell r="Q9502">
            <v>22389776</v>
          </cell>
        </row>
        <row r="9503">
          <cell r="J9503">
            <v>22389776</v>
          </cell>
          <cell r="O9503">
            <v>22389776</v>
          </cell>
          <cell r="P9503">
            <v>22389776</v>
          </cell>
          <cell r="Q9503">
            <v>22389776</v>
          </cell>
        </row>
        <row r="9504">
          <cell r="J9504">
            <v>22389776</v>
          </cell>
          <cell r="O9504">
            <v>22389776</v>
          </cell>
          <cell r="P9504">
            <v>22389776</v>
          </cell>
          <cell r="Q9504">
            <v>22389776</v>
          </cell>
        </row>
        <row r="9505">
          <cell r="J9505">
            <v>22389776</v>
          </cell>
          <cell r="O9505">
            <v>22389776</v>
          </cell>
          <cell r="P9505">
            <v>22389776</v>
          </cell>
          <cell r="Q9505">
            <v>22389776</v>
          </cell>
        </row>
        <row r="9506">
          <cell r="J9506">
            <v>22389776</v>
          </cell>
          <cell r="O9506">
            <v>22389776</v>
          </cell>
          <cell r="P9506">
            <v>22389776</v>
          </cell>
          <cell r="Q9506">
            <v>22389776</v>
          </cell>
        </row>
        <row r="9507">
          <cell r="J9507">
            <v>22389776</v>
          </cell>
          <cell r="O9507">
            <v>22389776</v>
          </cell>
          <cell r="P9507">
            <v>22389776</v>
          </cell>
          <cell r="Q9507">
            <v>22389776</v>
          </cell>
        </row>
        <row r="9508">
          <cell r="J9508">
            <v>22389776</v>
          </cell>
          <cell r="O9508">
            <v>22389776</v>
          </cell>
          <cell r="P9508">
            <v>22389776</v>
          </cell>
          <cell r="Q9508">
            <v>22389776</v>
          </cell>
        </row>
        <row r="9509">
          <cell r="J9509">
            <v>22389776</v>
          </cell>
          <cell r="O9509">
            <v>22389776</v>
          </cell>
          <cell r="P9509">
            <v>22389776</v>
          </cell>
          <cell r="Q9509">
            <v>22389776</v>
          </cell>
        </row>
        <row r="9510">
          <cell r="J9510">
            <v>22389776</v>
          </cell>
          <cell r="O9510">
            <v>22389776</v>
          </cell>
          <cell r="P9510">
            <v>22389776</v>
          </cell>
          <cell r="Q9510">
            <v>22389776</v>
          </cell>
        </row>
        <row r="9511">
          <cell r="J9511">
            <v>22389776</v>
          </cell>
          <cell r="O9511">
            <v>22389776</v>
          </cell>
          <cell r="P9511">
            <v>22389776</v>
          </cell>
          <cell r="Q9511">
            <v>22389776</v>
          </cell>
        </row>
        <row r="9512">
          <cell r="J9512">
            <v>22389776</v>
          </cell>
          <cell r="O9512">
            <v>22389776</v>
          </cell>
          <cell r="P9512">
            <v>22389776</v>
          </cell>
          <cell r="Q9512">
            <v>22389776</v>
          </cell>
        </row>
        <row r="9513">
          <cell r="J9513">
            <v>22389776</v>
          </cell>
          <cell r="O9513">
            <v>22389776</v>
          </cell>
          <cell r="P9513">
            <v>22389776</v>
          </cell>
          <cell r="Q9513">
            <v>22389776</v>
          </cell>
        </row>
        <row r="9514">
          <cell r="J9514">
            <v>22389776</v>
          </cell>
          <cell r="O9514">
            <v>22389776</v>
          </cell>
          <cell r="P9514">
            <v>22389776</v>
          </cell>
          <cell r="Q9514">
            <v>22389776</v>
          </cell>
        </row>
        <row r="9515">
          <cell r="J9515">
            <v>22389776</v>
          </cell>
          <cell r="O9515">
            <v>22389776</v>
          </cell>
          <cell r="P9515">
            <v>22389776</v>
          </cell>
          <cell r="Q9515">
            <v>22389776</v>
          </cell>
        </row>
        <row r="9516">
          <cell r="J9516">
            <v>22389776</v>
          </cell>
          <cell r="O9516">
            <v>22389776</v>
          </cell>
          <cell r="P9516">
            <v>22389776</v>
          </cell>
          <cell r="Q9516">
            <v>22389776</v>
          </cell>
        </row>
        <row r="9517">
          <cell r="J9517">
            <v>22389776</v>
          </cell>
          <cell r="O9517">
            <v>22389776</v>
          </cell>
          <cell r="P9517">
            <v>22389776</v>
          </cell>
          <cell r="Q9517">
            <v>22389776</v>
          </cell>
        </row>
        <row r="9518">
          <cell r="J9518">
            <v>22389776</v>
          </cell>
          <cell r="O9518">
            <v>22389776</v>
          </cell>
          <cell r="P9518">
            <v>22389776</v>
          </cell>
          <cell r="Q9518">
            <v>22389776</v>
          </cell>
        </row>
        <row r="9519">
          <cell r="J9519">
            <v>22389776</v>
          </cell>
          <cell r="O9519">
            <v>22389776</v>
          </cell>
          <cell r="P9519">
            <v>22389776</v>
          </cell>
          <cell r="Q9519">
            <v>22389776</v>
          </cell>
        </row>
        <row r="9520">
          <cell r="J9520">
            <v>22389776</v>
          </cell>
          <cell r="O9520">
            <v>22389776</v>
          </cell>
          <cell r="P9520">
            <v>22389776</v>
          </cell>
          <cell r="Q9520">
            <v>22389776</v>
          </cell>
        </row>
        <row r="9521">
          <cell r="J9521">
            <v>22389776</v>
          </cell>
          <cell r="O9521">
            <v>22389776</v>
          </cell>
          <cell r="P9521">
            <v>22389776</v>
          </cell>
          <cell r="Q9521">
            <v>22389776</v>
          </cell>
        </row>
        <row r="9522">
          <cell r="J9522">
            <v>22389776</v>
          </cell>
          <cell r="O9522">
            <v>22389776</v>
          </cell>
          <cell r="P9522">
            <v>22389776</v>
          </cell>
          <cell r="Q9522">
            <v>22389776</v>
          </cell>
        </row>
        <row r="9523">
          <cell r="J9523">
            <v>22389776</v>
          </cell>
          <cell r="O9523">
            <v>22389776</v>
          </cell>
          <cell r="P9523">
            <v>22389776</v>
          </cell>
          <cell r="Q9523">
            <v>22389776</v>
          </cell>
        </row>
        <row r="9524">
          <cell r="J9524">
            <v>22389776</v>
          </cell>
          <cell r="O9524">
            <v>22389776</v>
          </cell>
          <cell r="P9524">
            <v>22389776</v>
          </cell>
          <cell r="Q9524">
            <v>22389776</v>
          </cell>
        </row>
        <row r="9525">
          <cell r="J9525">
            <v>22389776</v>
          </cell>
          <cell r="O9525">
            <v>22389776</v>
          </cell>
          <cell r="P9525">
            <v>22389776</v>
          </cell>
          <cell r="Q9525">
            <v>22389776</v>
          </cell>
        </row>
        <row r="9526">
          <cell r="J9526">
            <v>22389776</v>
          </cell>
          <cell r="O9526">
            <v>22389776</v>
          </cell>
          <cell r="P9526">
            <v>22389776</v>
          </cell>
          <cell r="Q9526">
            <v>22389776</v>
          </cell>
        </row>
        <row r="9527">
          <cell r="J9527">
            <v>22389776</v>
          </cell>
          <cell r="O9527">
            <v>22389776</v>
          </cell>
          <cell r="P9527">
            <v>22389776</v>
          </cell>
          <cell r="Q9527">
            <v>22389776</v>
          </cell>
        </row>
        <row r="9528">
          <cell r="J9528">
            <v>22389776</v>
          </cell>
          <cell r="O9528">
            <v>22389776</v>
          </cell>
          <cell r="P9528">
            <v>22389776</v>
          </cell>
          <cell r="Q9528">
            <v>22389776</v>
          </cell>
        </row>
        <row r="9529">
          <cell r="J9529">
            <v>22389776</v>
          </cell>
          <cell r="O9529">
            <v>22389776</v>
          </cell>
          <cell r="P9529">
            <v>22389776</v>
          </cell>
          <cell r="Q9529">
            <v>22389776</v>
          </cell>
        </row>
        <row r="9530">
          <cell r="J9530">
            <v>22389776</v>
          </cell>
          <cell r="O9530">
            <v>22389776</v>
          </cell>
          <cell r="P9530">
            <v>22389776</v>
          </cell>
          <cell r="Q9530">
            <v>22389776</v>
          </cell>
        </row>
        <row r="9531">
          <cell r="J9531">
            <v>22389776</v>
          </cell>
          <cell r="O9531">
            <v>22389776</v>
          </cell>
          <cell r="P9531">
            <v>22389776</v>
          </cell>
          <cell r="Q9531">
            <v>22389776</v>
          </cell>
        </row>
        <row r="9532">
          <cell r="J9532">
            <v>22389776</v>
          </cell>
          <cell r="O9532">
            <v>22389776</v>
          </cell>
          <cell r="P9532">
            <v>22389776</v>
          </cell>
          <cell r="Q9532">
            <v>22389776</v>
          </cell>
        </row>
        <row r="9533">
          <cell r="J9533">
            <v>22389776</v>
          </cell>
          <cell r="O9533">
            <v>22389776</v>
          </cell>
          <cell r="P9533">
            <v>22389776</v>
          </cell>
          <cell r="Q9533">
            <v>22389776</v>
          </cell>
        </row>
        <row r="9534">
          <cell r="J9534">
            <v>22389776</v>
          </cell>
          <cell r="O9534">
            <v>22389776</v>
          </cell>
          <cell r="P9534">
            <v>22389776</v>
          </cell>
          <cell r="Q9534">
            <v>22389776</v>
          </cell>
        </row>
        <row r="9535">
          <cell r="J9535">
            <v>22389776</v>
          </cell>
          <cell r="O9535">
            <v>22389776</v>
          </cell>
          <cell r="P9535">
            <v>22389776</v>
          </cell>
          <cell r="Q9535">
            <v>22389776</v>
          </cell>
        </row>
        <row r="9536">
          <cell r="J9536">
            <v>22389776</v>
          </cell>
          <cell r="O9536">
            <v>22389776</v>
          </cell>
          <cell r="P9536">
            <v>22389776</v>
          </cell>
          <cell r="Q9536">
            <v>22389776</v>
          </cell>
        </row>
        <row r="9537">
          <cell r="J9537">
            <v>22389776</v>
          </cell>
          <cell r="O9537">
            <v>22389776</v>
          </cell>
          <cell r="P9537">
            <v>22389776</v>
          </cell>
          <cell r="Q9537">
            <v>22389776</v>
          </cell>
        </row>
        <row r="9538">
          <cell r="J9538">
            <v>22389776</v>
          </cell>
          <cell r="O9538">
            <v>22389776</v>
          </cell>
          <cell r="P9538">
            <v>22389776</v>
          </cell>
          <cell r="Q9538">
            <v>22389776</v>
          </cell>
        </row>
        <row r="9539">
          <cell r="J9539">
            <v>22389776</v>
          </cell>
          <cell r="O9539">
            <v>22389776</v>
          </cell>
          <cell r="P9539">
            <v>22389776</v>
          </cell>
          <cell r="Q9539">
            <v>22389776</v>
          </cell>
        </row>
        <row r="9540">
          <cell r="J9540">
            <v>22389776</v>
          </cell>
          <cell r="O9540">
            <v>22389776</v>
          </cell>
          <cell r="P9540">
            <v>22389776</v>
          </cell>
          <cell r="Q9540">
            <v>22389776</v>
          </cell>
        </row>
        <row r="9541">
          <cell r="J9541">
            <v>22389776</v>
          </cell>
          <cell r="O9541">
            <v>22389776</v>
          </cell>
          <cell r="P9541">
            <v>22389776</v>
          </cell>
          <cell r="Q9541">
            <v>22389776</v>
          </cell>
        </row>
        <row r="9542">
          <cell r="J9542">
            <v>22389776</v>
          </cell>
          <cell r="O9542">
            <v>22389776</v>
          </cell>
          <cell r="P9542">
            <v>22389776</v>
          </cell>
          <cell r="Q9542">
            <v>22389776</v>
          </cell>
        </row>
        <row r="9543">
          <cell r="J9543">
            <v>22389776</v>
          </cell>
          <cell r="O9543">
            <v>22389776</v>
          </cell>
          <cell r="P9543">
            <v>22389776</v>
          </cell>
          <cell r="Q9543">
            <v>22389776</v>
          </cell>
        </row>
        <row r="9544">
          <cell r="J9544">
            <v>22389776</v>
          </cell>
          <cell r="O9544">
            <v>22389776</v>
          </cell>
          <cell r="P9544">
            <v>22389776</v>
          </cell>
          <cell r="Q9544">
            <v>22389776</v>
          </cell>
        </row>
        <row r="9545">
          <cell r="J9545">
            <v>22389776</v>
          </cell>
          <cell r="O9545">
            <v>22389776</v>
          </cell>
          <cell r="P9545">
            <v>22389776</v>
          </cell>
          <cell r="Q9545">
            <v>22389776</v>
          </cell>
        </row>
        <row r="9546">
          <cell r="J9546">
            <v>22389776</v>
          </cell>
          <cell r="O9546">
            <v>22389776</v>
          </cell>
          <cell r="P9546">
            <v>22389776</v>
          </cell>
          <cell r="Q9546">
            <v>22389776</v>
          </cell>
        </row>
        <row r="9547">
          <cell r="J9547">
            <v>22389776</v>
          </cell>
          <cell r="O9547">
            <v>22389776</v>
          </cell>
          <cell r="P9547">
            <v>22389776</v>
          </cell>
          <cell r="Q9547">
            <v>22389776</v>
          </cell>
        </row>
        <row r="9548">
          <cell r="J9548">
            <v>22389776</v>
          </cell>
          <cell r="O9548">
            <v>22389776</v>
          </cell>
          <cell r="P9548">
            <v>22389776</v>
          </cell>
          <cell r="Q9548">
            <v>22389776</v>
          </cell>
        </row>
        <row r="9549">
          <cell r="J9549">
            <v>22389776</v>
          </cell>
          <cell r="O9549">
            <v>22389776</v>
          </cell>
          <cell r="P9549">
            <v>22389776</v>
          </cell>
          <cell r="Q9549">
            <v>22389776</v>
          </cell>
        </row>
        <row r="9550">
          <cell r="J9550">
            <v>22389776</v>
          </cell>
          <cell r="O9550">
            <v>22389776</v>
          </cell>
          <cell r="P9550">
            <v>22389776</v>
          </cell>
          <cell r="Q9550">
            <v>22389776</v>
          </cell>
        </row>
        <row r="9551">
          <cell r="J9551">
            <v>22389776</v>
          </cell>
          <cell r="O9551">
            <v>22389776</v>
          </cell>
          <cell r="P9551">
            <v>22389776</v>
          </cell>
          <cell r="Q9551">
            <v>22389776</v>
          </cell>
        </row>
        <row r="9552">
          <cell r="J9552">
            <v>22389776</v>
          </cell>
          <cell r="O9552">
            <v>22389776</v>
          </cell>
          <cell r="P9552">
            <v>22389776</v>
          </cell>
          <cell r="Q9552">
            <v>22389776</v>
          </cell>
        </row>
        <row r="9553">
          <cell r="J9553">
            <v>22389776</v>
          </cell>
          <cell r="O9553">
            <v>22389776</v>
          </cell>
          <cell r="P9553">
            <v>22389776</v>
          </cell>
          <cell r="Q9553">
            <v>22389776</v>
          </cell>
        </row>
        <row r="9554">
          <cell r="J9554">
            <v>22389776</v>
          </cell>
          <cell r="O9554">
            <v>22389776</v>
          </cell>
          <cell r="P9554">
            <v>22389776</v>
          </cell>
          <cell r="Q9554">
            <v>22389776</v>
          </cell>
        </row>
        <row r="9555">
          <cell r="J9555">
            <v>22389776</v>
          </cell>
          <cell r="O9555">
            <v>22389776</v>
          </cell>
          <cell r="P9555">
            <v>22389776</v>
          </cell>
          <cell r="Q9555">
            <v>22389776</v>
          </cell>
        </row>
        <row r="9556">
          <cell r="J9556">
            <v>22389776</v>
          </cell>
          <cell r="O9556">
            <v>22389776</v>
          </cell>
          <cell r="P9556">
            <v>22389776</v>
          </cell>
          <cell r="Q9556">
            <v>22389776</v>
          </cell>
        </row>
        <row r="9557">
          <cell r="J9557">
            <v>22389776</v>
          </cell>
          <cell r="O9557">
            <v>22389776</v>
          </cell>
          <cell r="P9557">
            <v>22389776</v>
          </cell>
          <cell r="Q9557">
            <v>22389776</v>
          </cell>
        </row>
        <row r="9558">
          <cell r="J9558">
            <v>22389776</v>
          </cell>
          <cell r="O9558">
            <v>22389776</v>
          </cell>
          <cell r="P9558">
            <v>22389776</v>
          </cell>
          <cell r="Q9558">
            <v>22389776</v>
          </cell>
        </row>
        <row r="9559">
          <cell r="J9559">
            <v>22389776</v>
          </cell>
          <cell r="O9559">
            <v>22389776</v>
          </cell>
          <cell r="P9559">
            <v>22389776</v>
          </cell>
          <cell r="Q9559">
            <v>22389776</v>
          </cell>
        </row>
        <row r="9560">
          <cell r="J9560">
            <v>22389776</v>
          </cell>
          <cell r="O9560">
            <v>22389776</v>
          </cell>
          <cell r="P9560">
            <v>22389776</v>
          </cell>
          <cell r="Q9560">
            <v>22389776</v>
          </cell>
        </row>
        <row r="9561">
          <cell r="J9561">
            <v>22389776</v>
          </cell>
          <cell r="O9561">
            <v>22389776</v>
          </cell>
          <cell r="P9561">
            <v>22389776</v>
          </cell>
          <cell r="Q9561">
            <v>22389776</v>
          </cell>
        </row>
        <row r="9562">
          <cell r="J9562">
            <v>22389776</v>
          </cell>
          <cell r="O9562">
            <v>22389776</v>
          </cell>
          <cell r="P9562">
            <v>22389776</v>
          </cell>
          <cell r="Q9562">
            <v>22389776</v>
          </cell>
        </row>
        <row r="9563">
          <cell r="J9563">
            <v>22389776</v>
          </cell>
          <cell r="O9563">
            <v>22389776</v>
          </cell>
          <cell r="P9563">
            <v>22389776</v>
          </cell>
          <cell r="Q9563">
            <v>22389776</v>
          </cell>
        </row>
        <row r="9564">
          <cell r="J9564">
            <v>22389776</v>
          </cell>
          <cell r="O9564">
            <v>22389776</v>
          </cell>
          <cell r="P9564">
            <v>22389776</v>
          </cell>
          <cell r="Q9564">
            <v>22389776</v>
          </cell>
        </row>
        <row r="9565">
          <cell r="J9565">
            <v>22389776</v>
          </cell>
          <cell r="O9565">
            <v>22389776</v>
          </cell>
          <cell r="P9565">
            <v>22389776</v>
          </cell>
          <cell r="Q9565">
            <v>22389776</v>
          </cell>
        </row>
        <row r="9566">
          <cell r="J9566">
            <v>22389776</v>
          </cell>
          <cell r="O9566">
            <v>22389776</v>
          </cell>
          <cell r="P9566">
            <v>22389776</v>
          </cell>
          <cell r="Q9566">
            <v>22389776</v>
          </cell>
        </row>
        <row r="9567">
          <cell r="J9567">
            <v>22389776</v>
          </cell>
          <cell r="O9567">
            <v>22389776</v>
          </cell>
          <cell r="P9567">
            <v>22389776</v>
          </cell>
          <cell r="Q9567">
            <v>22389776</v>
          </cell>
        </row>
        <row r="9568">
          <cell r="J9568">
            <v>22389776</v>
          </cell>
          <cell r="O9568">
            <v>22389776</v>
          </cell>
          <cell r="P9568">
            <v>22389776</v>
          </cell>
          <cell r="Q9568">
            <v>22389776</v>
          </cell>
        </row>
        <row r="9569">
          <cell r="J9569">
            <v>22389776</v>
          </cell>
          <cell r="O9569">
            <v>22389776</v>
          </cell>
          <cell r="P9569">
            <v>22389776</v>
          </cell>
          <cell r="Q9569">
            <v>22389776</v>
          </cell>
        </row>
        <row r="9570">
          <cell r="J9570">
            <v>22389776</v>
          </cell>
          <cell r="O9570">
            <v>22389776</v>
          </cell>
          <cell r="P9570">
            <v>22389776</v>
          </cell>
          <cell r="Q9570">
            <v>22389776</v>
          </cell>
        </row>
        <row r="9571">
          <cell r="J9571">
            <v>22389776</v>
          </cell>
          <cell r="O9571">
            <v>22389776</v>
          </cell>
          <cell r="P9571">
            <v>22389776</v>
          </cell>
          <cell r="Q9571">
            <v>22389776</v>
          </cell>
        </row>
        <row r="9572">
          <cell r="J9572">
            <v>22389776</v>
          </cell>
          <cell r="O9572">
            <v>22389776</v>
          </cell>
          <cell r="P9572">
            <v>22389776</v>
          </cell>
          <cell r="Q9572">
            <v>22389776</v>
          </cell>
        </row>
        <row r="9573">
          <cell r="J9573">
            <v>22389776</v>
          </cell>
          <cell r="O9573">
            <v>22389776</v>
          </cell>
          <cell r="P9573">
            <v>22389776</v>
          </cell>
          <cell r="Q9573">
            <v>22389776</v>
          </cell>
        </row>
        <row r="9574">
          <cell r="J9574">
            <v>22389776</v>
          </cell>
          <cell r="O9574">
            <v>22389776</v>
          </cell>
          <cell r="P9574">
            <v>22389776</v>
          </cell>
          <cell r="Q9574">
            <v>22389776</v>
          </cell>
        </row>
        <row r="9575">
          <cell r="J9575">
            <v>22389776</v>
          </cell>
          <cell r="O9575">
            <v>22389776</v>
          </cell>
          <cell r="P9575">
            <v>22389776</v>
          </cell>
          <cell r="Q9575">
            <v>22389776</v>
          </cell>
        </row>
        <row r="9576">
          <cell r="J9576">
            <v>22389776</v>
          </cell>
          <cell r="O9576">
            <v>22389776</v>
          </cell>
          <cell r="P9576">
            <v>22389776</v>
          </cell>
          <cell r="Q9576">
            <v>22389776</v>
          </cell>
        </row>
        <row r="9577">
          <cell r="J9577">
            <v>22389776</v>
          </cell>
          <cell r="O9577">
            <v>22389776</v>
          </cell>
          <cell r="P9577">
            <v>22389776</v>
          </cell>
          <cell r="Q9577">
            <v>22389776</v>
          </cell>
        </row>
        <row r="9578">
          <cell r="J9578">
            <v>22389776</v>
          </cell>
          <cell r="O9578">
            <v>22389776</v>
          </cell>
          <cell r="P9578">
            <v>22389776</v>
          </cell>
          <cell r="Q9578">
            <v>22389776</v>
          </cell>
        </row>
        <row r="9579">
          <cell r="J9579">
            <v>22389776</v>
          </cell>
          <cell r="O9579">
            <v>22389776</v>
          </cell>
          <cell r="P9579">
            <v>22389776</v>
          </cell>
          <cell r="Q9579">
            <v>22389776</v>
          </cell>
        </row>
        <row r="9580">
          <cell r="J9580">
            <v>22389776</v>
          </cell>
          <cell r="O9580">
            <v>22389776</v>
          </cell>
          <cell r="P9580">
            <v>22389776</v>
          </cell>
          <cell r="Q9580">
            <v>22389776</v>
          </cell>
        </row>
        <row r="9581">
          <cell r="J9581">
            <v>22389776</v>
          </cell>
          <cell r="O9581">
            <v>22389776</v>
          </cell>
          <cell r="P9581">
            <v>22389776</v>
          </cell>
          <cell r="Q9581">
            <v>22389776</v>
          </cell>
        </row>
        <row r="9582">
          <cell r="J9582">
            <v>22389776</v>
          </cell>
          <cell r="O9582">
            <v>22389776</v>
          </cell>
          <cell r="P9582">
            <v>22389776</v>
          </cell>
          <cell r="Q9582">
            <v>22389776</v>
          </cell>
        </row>
        <row r="9583">
          <cell r="J9583">
            <v>22389776</v>
          </cell>
          <cell r="O9583">
            <v>22389776</v>
          </cell>
          <cell r="P9583">
            <v>22389776</v>
          </cell>
          <cell r="Q9583">
            <v>22389776</v>
          </cell>
        </row>
        <row r="9584">
          <cell r="J9584">
            <v>22389776</v>
          </cell>
          <cell r="O9584">
            <v>22389776</v>
          </cell>
          <cell r="P9584">
            <v>22389776</v>
          </cell>
          <cell r="Q9584">
            <v>22389776</v>
          </cell>
        </row>
        <row r="9585">
          <cell r="J9585">
            <v>22389776</v>
          </cell>
          <cell r="O9585">
            <v>22389776</v>
          </cell>
          <cell r="P9585">
            <v>22389776</v>
          </cell>
          <cell r="Q9585">
            <v>22389776</v>
          </cell>
        </row>
        <row r="9586">
          <cell r="J9586">
            <v>22389776</v>
          </cell>
          <cell r="O9586">
            <v>22389776</v>
          </cell>
          <cell r="P9586">
            <v>22389776</v>
          </cell>
          <cell r="Q9586">
            <v>22389776</v>
          </cell>
        </row>
        <row r="9587">
          <cell r="J9587">
            <v>22389776</v>
          </cell>
          <cell r="O9587">
            <v>22389776</v>
          </cell>
          <cell r="P9587">
            <v>22389776</v>
          </cell>
          <cell r="Q9587">
            <v>22389776</v>
          </cell>
        </row>
        <row r="9588">
          <cell r="J9588">
            <v>22389776</v>
          </cell>
          <cell r="O9588">
            <v>22389776</v>
          </cell>
          <cell r="P9588">
            <v>22389776</v>
          </cell>
          <cell r="Q9588">
            <v>22389776</v>
          </cell>
        </row>
        <row r="9589">
          <cell r="J9589">
            <v>22389776</v>
          </cell>
          <cell r="O9589">
            <v>22389776</v>
          </cell>
          <cell r="P9589">
            <v>22389776</v>
          </cell>
          <cell r="Q9589">
            <v>22389776</v>
          </cell>
        </row>
        <row r="9590">
          <cell r="J9590">
            <v>22389776</v>
          </cell>
          <cell r="O9590">
            <v>22389776</v>
          </cell>
          <cell r="P9590">
            <v>22389776</v>
          </cell>
          <cell r="Q9590">
            <v>22389776</v>
          </cell>
        </row>
        <row r="9591">
          <cell r="J9591">
            <v>22389776</v>
          </cell>
          <cell r="O9591">
            <v>22389776</v>
          </cell>
          <cell r="P9591">
            <v>22389776</v>
          </cell>
          <cell r="Q9591">
            <v>22389776</v>
          </cell>
        </row>
        <row r="9592">
          <cell r="J9592">
            <v>22389776</v>
          </cell>
          <cell r="O9592">
            <v>22389776</v>
          </cell>
          <cell r="P9592">
            <v>22389776</v>
          </cell>
          <cell r="Q9592">
            <v>22389776</v>
          </cell>
        </row>
        <row r="9593">
          <cell r="J9593">
            <v>22389776</v>
          </cell>
          <cell r="O9593">
            <v>22389776</v>
          </cell>
          <cell r="P9593">
            <v>22389776</v>
          </cell>
          <cell r="Q9593">
            <v>22389776</v>
          </cell>
        </row>
        <row r="9594">
          <cell r="J9594">
            <v>22389776</v>
          </cell>
          <cell r="O9594">
            <v>22389776</v>
          </cell>
          <cell r="P9594">
            <v>22389776</v>
          </cell>
          <cell r="Q9594">
            <v>22389776</v>
          </cell>
        </row>
        <row r="9595">
          <cell r="J9595">
            <v>22389776</v>
          </cell>
          <cell r="O9595">
            <v>22389776</v>
          </cell>
          <cell r="P9595">
            <v>22389776</v>
          </cell>
          <cell r="Q9595">
            <v>22389776</v>
          </cell>
        </row>
        <row r="9596">
          <cell r="J9596">
            <v>22389776</v>
          </cell>
          <cell r="O9596">
            <v>22389776</v>
          </cell>
          <cell r="P9596">
            <v>22389776</v>
          </cell>
          <cell r="Q9596">
            <v>22389776</v>
          </cell>
        </row>
        <row r="9597">
          <cell r="J9597">
            <v>22389776</v>
          </cell>
          <cell r="O9597">
            <v>22389776</v>
          </cell>
          <cell r="P9597">
            <v>22389776</v>
          </cell>
          <cell r="Q9597">
            <v>22389776</v>
          </cell>
        </row>
        <row r="9598">
          <cell r="J9598">
            <v>22389776</v>
          </cell>
          <cell r="O9598">
            <v>22389776</v>
          </cell>
          <cell r="P9598">
            <v>22389776</v>
          </cell>
          <cell r="Q9598">
            <v>22389776</v>
          </cell>
        </row>
        <row r="9599">
          <cell r="J9599">
            <v>22389776</v>
          </cell>
          <cell r="O9599">
            <v>22389776</v>
          </cell>
          <cell r="P9599">
            <v>22389776</v>
          </cell>
          <cell r="Q9599">
            <v>22389776</v>
          </cell>
        </row>
        <row r="9600">
          <cell r="J9600">
            <v>22389776</v>
          </cell>
          <cell r="O9600">
            <v>22389776</v>
          </cell>
          <cell r="P9600">
            <v>22389776</v>
          </cell>
          <cell r="Q9600">
            <v>22389776</v>
          </cell>
        </row>
        <row r="9601">
          <cell r="J9601">
            <v>22389776</v>
          </cell>
          <cell r="O9601">
            <v>22389776</v>
          </cell>
          <cell r="P9601">
            <v>22389776</v>
          </cell>
          <cell r="Q9601">
            <v>22389776</v>
          </cell>
        </row>
        <row r="9602">
          <cell r="J9602">
            <v>22389776</v>
          </cell>
          <cell r="O9602">
            <v>22389776</v>
          </cell>
          <cell r="P9602">
            <v>22389776</v>
          </cell>
          <cell r="Q9602">
            <v>22389776</v>
          </cell>
        </row>
        <row r="9603">
          <cell r="J9603">
            <v>22389776</v>
          </cell>
          <cell r="O9603">
            <v>22389776</v>
          </cell>
          <cell r="P9603">
            <v>22389776</v>
          </cell>
          <cell r="Q9603">
            <v>22389776</v>
          </cell>
        </row>
        <row r="9604">
          <cell r="J9604">
            <v>22389776</v>
          </cell>
          <cell r="O9604">
            <v>22389776</v>
          </cell>
          <cell r="P9604">
            <v>22389776</v>
          </cell>
          <cell r="Q9604">
            <v>22389776</v>
          </cell>
        </row>
        <row r="9605">
          <cell r="J9605">
            <v>22389776</v>
          </cell>
          <cell r="O9605">
            <v>22389776</v>
          </cell>
          <cell r="P9605">
            <v>22389776</v>
          </cell>
          <cell r="Q9605">
            <v>22389776</v>
          </cell>
        </row>
        <row r="9606">
          <cell r="J9606">
            <v>22389776</v>
          </cell>
          <cell r="O9606">
            <v>22389776</v>
          </cell>
          <cell r="P9606">
            <v>22389776</v>
          </cell>
          <cell r="Q9606">
            <v>22389776</v>
          </cell>
        </row>
        <row r="9607">
          <cell r="J9607">
            <v>22389776</v>
          </cell>
          <cell r="O9607">
            <v>22389776</v>
          </cell>
          <cell r="P9607">
            <v>22389776</v>
          </cell>
          <cell r="Q9607">
            <v>22389776</v>
          </cell>
        </row>
        <row r="9608">
          <cell r="J9608">
            <v>22389776</v>
          </cell>
          <cell r="O9608">
            <v>22389776</v>
          </cell>
          <cell r="P9608">
            <v>22389776</v>
          </cell>
          <cell r="Q9608">
            <v>22389776</v>
          </cell>
        </row>
        <row r="9609">
          <cell r="J9609">
            <v>22389776</v>
          </cell>
          <cell r="O9609">
            <v>22389776</v>
          </cell>
          <cell r="P9609">
            <v>22389776</v>
          </cell>
          <cell r="Q9609">
            <v>22389776</v>
          </cell>
        </row>
        <row r="9610">
          <cell r="J9610">
            <v>22389776</v>
          </cell>
          <cell r="O9610">
            <v>22389776</v>
          </cell>
          <cell r="P9610">
            <v>22389776</v>
          </cell>
          <cell r="Q9610">
            <v>22389776</v>
          </cell>
        </row>
        <row r="9611">
          <cell r="J9611">
            <v>22389776</v>
          </cell>
          <cell r="O9611">
            <v>22389776</v>
          </cell>
          <cell r="P9611">
            <v>22389776</v>
          </cell>
          <cell r="Q9611">
            <v>22389776</v>
          </cell>
        </row>
        <row r="9612">
          <cell r="J9612">
            <v>22389776</v>
          </cell>
          <cell r="O9612">
            <v>22389776</v>
          </cell>
          <cell r="P9612">
            <v>22389776</v>
          </cell>
          <cell r="Q9612">
            <v>22389776</v>
          </cell>
        </row>
        <row r="9613">
          <cell r="J9613">
            <v>22389776</v>
          </cell>
          <cell r="O9613">
            <v>22389776</v>
          </cell>
          <cell r="P9613">
            <v>22389776</v>
          </cell>
          <cell r="Q9613">
            <v>22389776</v>
          </cell>
        </row>
        <row r="9614">
          <cell r="J9614">
            <v>22389776</v>
          </cell>
          <cell r="O9614">
            <v>22389776</v>
          </cell>
          <cell r="P9614">
            <v>22389776</v>
          </cell>
          <cell r="Q9614">
            <v>22389776</v>
          </cell>
        </row>
        <row r="9615">
          <cell r="J9615">
            <v>22389776</v>
          </cell>
          <cell r="O9615">
            <v>22389776</v>
          </cell>
          <cell r="P9615">
            <v>22389776</v>
          </cell>
          <cell r="Q9615">
            <v>22389776</v>
          </cell>
        </row>
        <row r="9616">
          <cell r="J9616">
            <v>22389776</v>
          </cell>
          <cell r="O9616">
            <v>22389776</v>
          </cell>
          <cell r="P9616">
            <v>22389776</v>
          </cell>
          <cell r="Q9616">
            <v>22389776</v>
          </cell>
        </row>
        <row r="9617">
          <cell r="J9617">
            <v>22389776</v>
          </cell>
          <cell r="O9617">
            <v>22389776</v>
          </cell>
          <cell r="P9617">
            <v>22389776</v>
          </cell>
          <cell r="Q9617">
            <v>22389776</v>
          </cell>
        </row>
        <row r="9618">
          <cell r="J9618">
            <v>22389776</v>
          </cell>
          <cell r="O9618">
            <v>22389776</v>
          </cell>
          <cell r="P9618">
            <v>22389776</v>
          </cell>
          <cell r="Q9618">
            <v>22389776</v>
          </cell>
        </row>
        <row r="9619">
          <cell r="J9619">
            <v>22389776</v>
          </cell>
          <cell r="O9619">
            <v>22389776</v>
          </cell>
          <cell r="P9619">
            <v>22389776</v>
          </cell>
          <cell r="Q9619">
            <v>22389776</v>
          </cell>
        </row>
        <row r="9620">
          <cell r="J9620">
            <v>22389776</v>
          </cell>
          <cell r="O9620">
            <v>22389776</v>
          </cell>
          <cell r="P9620">
            <v>22389776</v>
          </cell>
          <cell r="Q9620">
            <v>22389776</v>
          </cell>
        </row>
        <row r="9621">
          <cell r="J9621">
            <v>22389776</v>
          </cell>
          <cell r="O9621">
            <v>22389776</v>
          </cell>
          <cell r="P9621">
            <v>22389776</v>
          </cell>
          <cell r="Q9621">
            <v>22389776</v>
          </cell>
        </row>
        <row r="9622">
          <cell r="J9622">
            <v>22389776</v>
          </cell>
          <cell r="O9622">
            <v>22389776</v>
          </cell>
          <cell r="P9622">
            <v>22389776</v>
          </cell>
          <cell r="Q9622">
            <v>22389776</v>
          </cell>
        </row>
        <row r="9623">
          <cell r="J9623">
            <v>22389776</v>
          </cell>
          <cell r="O9623">
            <v>22389776</v>
          </cell>
          <cell r="P9623">
            <v>22389776</v>
          </cell>
          <cell r="Q9623">
            <v>22389776</v>
          </cell>
        </row>
        <row r="9624">
          <cell r="J9624">
            <v>22389776</v>
          </cell>
          <cell r="O9624">
            <v>22389776</v>
          </cell>
          <cell r="P9624">
            <v>22389776</v>
          </cell>
          <cell r="Q9624">
            <v>22389776</v>
          </cell>
        </row>
        <row r="9625">
          <cell r="J9625">
            <v>22389776</v>
          </cell>
          <cell r="O9625">
            <v>22389776</v>
          </cell>
          <cell r="P9625">
            <v>22389776</v>
          </cell>
          <cell r="Q9625">
            <v>22389776</v>
          </cell>
        </row>
        <row r="9626">
          <cell r="J9626">
            <v>22389776</v>
          </cell>
          <cell r="O9626">
            <v>22389776</v>
          </cell>
          <cell r="P9626">
            <v>22389776</v>
          </cell>
          <cell r="Q9626">
            <v>22389776</v>
          </cell>
        </row>
        <row r="9627">
          <cell r="J9627">
            <v>22389776</v>
          </cell>
          <cell r="O9627">
            <v>22389776</v>
          </cell>
          <cell r="P9627">
            <v>22389776</v>
          </cell>
          <cell r="Q9627">
            <v>22389776</v>
          </cell>
        </row>
        <row r="9628">
          <cell r="J9628">
            <v>22389776</v>
          </cell>
          <cell r="O9628">
            <v>22389776</v>
          </cell>
          <cell r="P9628">
            <v>22389776</v>
          </cell>
          <cell r="Q9628">
            <v>22389776</v>
          </cell>
        </row>
        <row r="9629">
          <cell r="J9629">
            <v>22389776</v>
          </cell>
          <cell r="O9629">
            <v>22389776</v>
          </cell>
          <cell r="P9629">
            <v>22389776</v>
          </cell>
          <cell r="Q9629">
            <v>22389776</v>
          </cell>
        </row>
        <row r="9630">
          <cell r="J9630">
            <v>22389776</v>
          </cell>
          <cell r="O9630">
            <v>22389776</v>
          </cell>
          <cell r="P9630">
            <v>22389776</v>
          </cell>
          <cell r="Q9630">
            <v>22389776</v>
          </cell>
        </row>
        <row r="9631">
          <cell r="J9631">
            <v>22389776</v>
          </cell>
          <cell r="O9631">
            <v>22389776</v>
          </cell>
          <cell r="P9631">
            <v>22389776</v>
          </cell>
          <cell r="Q9631">
            <v>22389776</v>
          </cell>
        </row>
        <row r="9632">
          <cell r="J9632">
            <v>22389776</v>
          </cell>
          <cell r="O9632">
            <v>22389776</v>
          </cell>
          <cell r="P9632">
            <v>22389776</v>
          </cell>
          <cell r="Q9632">
            <v>22389776</v>
          </cell>
        </row>
        <row r="9633">
          <cell r="J9633">
            <v>22389776</v>
          </cell>
          <cell r="O9633">
            <v>22389776</v>
          </cell>
          <cell r="P9633">
            <v>22389776</v>
          </cell>
          <cell r="Q9633">
            <v>22389776</v>
          </cell>
        </row>
        <row r="9634">
          <cell r="J9634">
            <v>22389776</v>
          </cell>
          <cell r="O9634">
            <v>22389776</v>
          </cell>
          <cell r="P9634">
            <v>22389776</v>
          </cell>
          <cell r="Q9634">
            <v>22389776</v>
          </cell>
        </row>
        <row r="9635">
          <cell r="J9635">
            <v>22389776</v>
          </cell>
          <cell r="O9635">
            <v>22389776</v>
          </cell>
          <cell r="P9635">
            <v>22389776</v>
          </cell>
          <cell r="Q9635">
            <v>22389776</v>
          </cell>
        </row>
        <row r="9636">
          <cell r="J9636">
            <v>22389776</v>
          </cell>
          <cell r="O9636">
            <v>22389776</v>
          </cell>
          <cell r="P9636">
            <v>22389776</v>
          </cell>
          <cell r="Q9636">
            <v>22389776</v>
          </cell>
        </row>
        <row r="9637">
          <cell r="J9637">
            <v>22389776</v>
          </cell>
          <cell r="O9637">
            <v>22389776</v>
          </cell>
          <cell r="P9637">
            <v>22389776</v>
          </cell>
          <cell r="Q9637">
            <v>22389776</v>
          </cell>
        </row>
        <row r="9638">
          <cell r="J9638">
            <v>22389776</v>
          </cell>
          <cell r="O9638">
            <v>22389776</v>
          </cell>
          <cell r="P9638">
            <v>22389776</v>
          </cell>
          <cell r="Q9638">
            <v>22389776</v>
          </cell>
        </row>
        <row r="9639">
          <cell r="J9639">
            <v>22389776</v>
          </cell>
          <cell r="O9639">
            <v>22389776</v>
          </cell>
          <cell r="P9639">
            <v>22389776</v>
          </cell>
          <cell r="Q9639">
            <v>22389776</v>
          </cell>
        </row>
        <row r="9640">
          <cell r="J9640">
            <v>22389776</v>
          </cell>
          <cell r="O9640">
            <v>22389776</v>
          </cell>
          <cell r="P9640">
            <v>22389776</v>
          </cell>
          <cell r="Q9640">
            <v>22389776</v>
          </cell>
        </row>
        <row r="9641">
          <cell r="J9641">
            <v>22389776</v>
          </cell>
          <cell r="O9641">
            <v>22389776</v>
          </cell>
          <cell r="P9641">
            <v>22389776</v>
          </cell>
          <cell r="Q9641">
            <v>22389776</v>
          </cell>
        </row>
        <row r="9642">
          <cell r="J9642">
            <v>22389776</v>
          </cell>
          <cell r="O9642">
            <v>22389776</v>
          </cell>
          <cell r="P9642">
            <v>22389776</v>
          </cell>
          <cell r="Q9642">
            <v>22389776</v>
          </cell>
        </row>
        <row r="9643">
          <cell r="J9643">
            <v>22389776</v>
          </cell>
          <cell r="O9643">
            <v>22389776</v>
          </cell>
          <cell r="P9643">
            <v>22389776</v>
          </cell>
          <cell r="Q9643">
            <v>22389776</v>
          </cell>
        </row>
        <row r="9644">
          <cell r="J9644">
            <v>22389776</v>
          </cell>
          <cell r="O9644">
            <v>22389776</v>
          </cell>
          <cell r="P9644">
            <v>22389776</v>
          </cell>
          <cell r="Q9644">
            <v>22389776</v>
          </cell>
        </row>
        <row r="9645">
          <cell r="J9645">
            <v>22389776</v>
          </cell>
          <cell r="O9645">
            <v>22389776</v>
          </cell>
          <cell r="P9645">
            <v>22389776</v>
          </cell>
          <cell r="Q9645">
            <v>22389776</v>
          </cell>
        </row>
        <row r="9646">
          <cell r="J9646">
            <v>22389776</v>
          </cell>
          <cell r="O9646">
            <v>22389776</v>
          </cell>
          <cell r="P9646">
            <v>22389776</v>
          </cell>
          <cell r="Q9646">
            <v>22389776</v>
          </cell>
        </row>
        <row r="9647">
          <cell r="J9647">
            <v>22389776</v>
          </cell>
          <cell r="O9647">
            <v>22389776</v>
          </cell>
          <cell r="P9647">
            <v>22389776</v>
          </cell>
          <cell r="Q9647">
            <v>22389776</v>
          </cell>
        </row>
        <row r="9648">
          <cell r="J9648">
            <v>22389776</v>
          </cell>
          <cell r="O9648">
            <v>22389776</v>
          </cell>
          <cell r="P9648">
            <v>22389776</v>
          </cell>
          <cell r="Q9648">
            <v>22389776</v>
          </cell>
        </row>
        <row r="9649">
          <cell r="J9649">
            <v>22389776</v>
          </cell>
          <cell r="O9649">
            <v>22389776</v>
          </cell>
          <cell r="P9649">
            <v>22389776</v>
          </cell>
          <cell r="Q9649">
            <v>22389776</v>
          </cell>
        </row>
        <row r="9650">
          <cell r="J9650">
            <v>22389776</v>
          </cell>
          <cell r="O9650">
            <v>22389776</v>
          </cell>
          <cell r="P9650">
            <v>22389776</v>
          </cell>
          <cell r="Q9650">
            <v>22389776</v>
          </cell>
        </row>
        <row r="9651">
          <cell r="J9651">
            <v>22389776</v>
          </cell>
          <cell r="O9651">
            <v>22389776</v>
          </cell>
          <cell r="P9651">
            <v>22389776</v>
          </cell>
          <cell r="Q9651">
            <v>22389776</v>
          </cell>
        </row>
        <row r="9652">
          <cell r="J9652">
            <v>22389776</v>
          </cell>
          <cell r="O9652">
            <v>22389776</v>
          </cell>
          <cell r="P9652">
            <v>22389776</v>
          </cell>
          <cell r="Q9652">
            <v>22389776</v>
          </cell>
        </row>
        <row r="9653">
          <cell r="J9653">
            <v>22389776</v>
          </cell>
          <cell r="O9653">
            <v>22389776</v>
          </cell>
          <cell r="P9653">
            <v>22389776</v>
          </cell>
          <cell r="Q9653">
            <v>22389776</v>
          </cell>
        </row>
        <row r="9654">
          <cell r="J9654">
            <v>22389776</v>
          </cell>
          <cell r="O9654">
            <v>22389776</v>
          </cell>
          <cell r="P9654">
            <v>22389776</v>
          </cell>
          <cell r="Q9654">
            <v>22389776</v>
          </cell>
        </row>
        <row r="9655">
          <cell r="J9655">
            <v>22389776</v>
          </cell>
          <cell r="O9655">
            <v>22389776</v>
          </cell>
          <cell r="P9655">
            <v>22389776</v>
          </cell>
          <cell r="Q9655">
            <v>22389776</v>
          </cell>
        </row>
        <row r="9656">
          <cell r="J9656">
            <v>22389776</v>
          </cell>
          <cell r="O9656">
            <v>22389776</v>
          </cell>
          <cell r="P9656">
            <v>22389776</v>
          </cell>
          <cell r="Q9656">
            <v>22389776</v>
          </cell>
        </row>
        <row r="9657">
          <cell r="J9657">
            <v>22389776</v>
          </cell>
          <cell r="O9657">
            <v>22389776</v>
          </cell>
          <cell r="P9657">
            <v>22389776</v>
          </cell>
          <cell r="Q9657">
            <v>22389776</v>
          </cell>
        </row>
        <row r="9658">
          <cell r="J9658">
            <v>22389776</v>
          </cell>
          <cell r="O9658">
            <v>22389776</v>
          </cell>
          <cell r="P9658">
            <v>22389776</v>
          </cell>
          <cell r="Q9658">
            <v>22389776</v>
          </cell>
        </row>
        <row r="9659">
          <cell r="J9659">
            <v>22389776</v>
          </cell>
          <cell r="O9659">
            <v>22389776</v>
          </cell>
          <cell r="P9659">
            <v>22389776</v>
          </cell>
          <cell r="Q9659">
            <v>22389776</v>
          </cell>
        </row>
        <row r="9660">
          <cell r="J9660">
            <v>22389776</v>
          </cell>
          <cell r="O9660">
            <v>22389776</v>
          </cell>
          <cell r="P9660">
            <v>22389776</v>
          </cell>
          <cell r="Q9660">
            <v>22389776</v>
          </cell>
        </row>
        <row r="9661">
          <cell r="J9661">
            <v>22389776</v>
          </cell>
          <cell r="O9661">
            <v>22389776</v>
          </cell>
          <cell r="P9661">
            <v>22389776</v>
          </cell>
          <cell r="Q9661">
            <v>22389776</v>
          </cell>
        </row>
        <row r="9662">
          <cell r="J9662">
            <v>22389776</v>
          </cell>
          <cell r="O9662">
            <v>22389776</v>
          </cell>
          <cell r="P9662">
            <v>22389776</v>
          </cell>
          <cell r="Q9662">
            <v>22389776</v>
          </cell>
        </row>
        <row r="9663">
          <cell r="J9663">
            <v>22389776</v>
          </cell>
          <cell r="O9663">
            <v>22389776</v>
          </cell>
          <cell r="P9663">
            <v>22389776</v>
          </cell>
          <cell r="Q9663">
            <v>22389776</v>
          </cell>
        </row>
        <row r="9664">
          <cell r="J9664">
            <v>22389776</v>
          </cell>
          <cell r="O9664">
            <v>22389776</v>
          </cell>
          <cell r="P9664">
            <v>22389776</v>
          </cell>
          <cell r="Q9664">
            <v>22389776</v>
          </cell>
        </row>
        <row r="9665">
          <cell r="J9665">
            <v>22389776</v>
          </cell>
          <cell r="O9665">
            <v>22389776</v>
          </cell>
          <cell r="P9665">
            <v>22389776</v>
          </cell>
          <cell r="Q9665">
            <v>22389776</v>
          </cell>
        </row>
        <row r="9666">
          <cell r="J9666">
            <v>22389776</v>
          </cell>
          <cell r="O9666">
            <v>22389776</v>
          </cell>
          <cell r="P9666">
            <v>22389776</v>
          </cell>
          <cell r="Q9666">
            <v>22389776</v>
          </cell>
        </row>
        <row r="9667">
          <cell r="J9667">
            <v>22389776</v>
          </cell>
          <cell r="O9667">
            <v>22389776</v>
          </cell>
          <cell r="P9667">
            <v>22389776</v>
          </cell>
          <cell r="Q9667">
            <v>22389776</v>
          </cell>
        </row>
        <row r="9668">
          <cell r="J9668">
            <v>22389776</v>
          </cell>
          <cell r="O9668">
            <v>22389776</v>
          </cell>
          <cell r="P9668">
            <v>22389776</v>
          </cell>
          <cell r="Q9668">
            <v>22389776</v>
          </cell>
        </row>
        <row r="9669">
          <cell r="J9669">
            <v>22389776</v>
          </cell>
          <cell r="O9669">
            <v>22389776</v>
          </cell>
          <cell r="P9669">
            <v>22389776</v>
          </cell>
          <cell r="Q9669">
            <v>22389776</v>
          </cell>
        </row>
        <row r="9670">
          <cell r="J9670">
            <v>22389776</v>
          </cell>
          <cell r="O9670">
            <v>22389776</v>
          </cell>
          <cell r="P9670">
            <v>22389776</v>
          </cell>
          <cell r="Q9670">
            <v>22389776</v>
          </cell>
        </row>
        <row r="9671">
          <cell r="J9671">
            <v>22389776</v>
          </cell>
          <cell r="O9671">
            <v>22389776</v>
          </cell>
          <cell r="P9671">
            <v>22389776</v>
          </cell>
          <cell r="Q9671">
            <v>22389776</v>
          </cell>
        </row>
        <row r="9672">
          <cell r="J9672">
            <v>22389776</v>
          </cell>
          <cell r="O9672">
            <v>22389776</v>
          </cell>
          <cell r="P9672">
            <v>22389776</v>
          </cell>
          <cell r="Q9672">
            <v>22389776</v>
          </cell>
        </row>
        <row r="9673">
          <cell r="J9673">
            <v>22389776</v>
          </cell>
          <cell r="O9673">
            <v>22389776</v>
          </cell>
          <cell r="P9673">
            <v>22389776</v>
          </cell>
          <cell r="Q9673">
            <v>22389776</v>
          </cell>
        </row>
        <row r="9674">
          <cell r="J9674">
            <v>22389776</v>
          </cell>
          <cell r="O9674">
            <v>22389776</v>
          </cell>
          <cell r="P9674">
            <v>22389776</v>
          </cell>
          <cell r="Q9674">
            <v>22389776</v>
          </cell>
        </row>
        <row r="9675">
          <cell r="J9675">
            <v>22389776</v>
          </cell>
          <cell r="O9675">
            <v>22389776</v>
          </cell>
          <cell r="P9675">
            <v>22389776</v>
          </cell>
          <cell r="Q9675">
            <v>22389776</v>
          </cell>
        </row>
        <row r="9676">
          <cell r="J9676">
            <v>22389776</v>
          </cell>
          <cell r="O9676">
            <v>22389776</v>
          </cell>
          <cell r="P9676">
            <v>22389776</v>
          </cell>
          <cell r="Q9676">
            <v>22389776</v>
          </cell>
        </row>
        <row r="9677">
          <cell r="J9677">
            <v>22389776</v>
          </cell>
          <cell r="O9677">
            <v>22389776</v>
          </cell>
          <cell r="P9677">
            <v>22389776</v>
          </cell>
          <cell r="Q9677">
            <v>22389776</v>
          </cell>
        </row>
        <row r="9678">
          <cell r="J9678">
            <v>22389776</v>
          </cell>
          <cell r="O9678">
            <v>22389776</v>
          </cell>
          <cell r="P9678">
            <v>22389776</v>
          </cell>
          <cell r="Q9678">
            <v>22389776</v>
          </cell>
        </row>
        <row r="9679">
          <cell r="J9679">
            <v>22389776</v>
          </cell>
          <cell r="O9679">
            <v>22389776</v>
          </cell>
          <cell r="P9679">
            <v>22389776</v>
          </cell>
          <cell r="Q9679">
            <v>22389776</v>
          </cell>
        </row>
        <row r="9680">
          <cell r="J9680">
            <v>22389776</v>
          </cell>
          <cell r="O9680">
            <v>22389776</v>
          </cell>
          <cell r="P9680">
            <v>22389776</v>
          </cell>
          <cell r="Q9680">
            <v>22389776</v>
          </cell>
        </row>
        <row r="9681">
          <cell r="J9681">
            <v>22389776</v>
          </cell>
          <cell r="O9681">
            <v>22389776</v>
          </cell>
          <cell r="P9681">
            <v>22389776</v>
          </cell>
          <cell r="Q9681">
            <v>22389776</v>
          </cell>
        </row>
        <row r="9682">
          <cell r="J9682">
            <v>22389776</v>
          </cell>
          <cell r="O9682">
            <v>22389776</v>
          </cell>
          <cell r="P9682">
            <v>22389776</v>
          </cell>
          <cell r="Q9682">
            <v>22389776</v>
          </cell>
        </row>
        <row r="9683">
          <cell r="J9683">
            <v>22389776</v>
          </cell>
          <cell r="O9683">
            <v>22389776</v>
          </cell>
          <cell r="P9683">
            <v>22389776</v>
          </cell>
          <cell r="Q9683">
            <v>22389776</v>
          </cell>
        </row>
        <row r="9684">
          <cell r="J9684">
            <v>22389776</v>
          </cell>
          <cell r="O9684">
            <v>22389776</v>
          </cell>
          <cell r="P9684">
            <v>22389776</v>
          </cell>
          <cell r="Q9684">
            <v>22389776</v>
          </cell>
        </row>
        <row r="9685">
          <cell r="J9685">
            <v>22389776</v>
          </cell>
          <cell r="O9685">
            <v>22389776</v>
          </cell>
          <cell r="P9685">
            <v>22389776</v>
          </cell>
          <cell r="Q9685">
            <v>22389776</v>
          </cell>
        </row>
        <row r="9686">
          <cell r="J9686">
            <v>22389776</v>
          </cell>
          <cell r="O9686">
            <v>22389776</v>
          </cell>
          <cell r="P9686">
            <v>22389776</v>
          </cell>
          <cell r="Q9686">
            <v>22389776</v>
          </cell>
        </row>
        <row r="9687">
          <cell r="J9687">
            <v>22389776</v>
          </cell>
          <cell r="O9687">
            <v>22389776</v>
          </cell>
          <cell r="P9687">
            <v>22389776</v>
          </cell>
          <cell r="Q9687">
            <v>22389776</v>
          </cell>
        </row>
        <row r="9688">
          <cell r="J9688">
            <v>22389776</v>
          </cell>
          <cell r="O9688">
            <v>22389776</v>
          </cell>
          <cell r="P9688">
            <v>22389776</v>
          </cell>
          <cell r="Q9688">
            <v>22389776</v>
          </cell>
        </row>
        <row r="9689">
          <cell r="J9689">
            <v>22389776</v>
          </cell>
          <cell r="O9689">
            <v>22389776</v>
          </cell>
          <cell r="P9689">
            <v>22389776</v>
          </cell>
          <cell r="Q9689">
            <v>22389776</v>
          </cell>
        </row>
        <row r="9690">
          <cell r="J9690">
            <v>22389776</v>
          </cell>
          <cell r="O9690">
            <v>22389776</v>
          </cell>
          <cell r="P9690">
            <v>22389776</v>
          </cell>
          <cell r="Q9690">
            <v>22389776</v>
          </cell>
        </row>
        <row r="9691">
          <cell r="J9691">
            <v>22389776</v>
          </cell>
          <cell r="O9691">
            <v>22389776</v>
          </cell>
          <cell r="P9691">
            <v>22389776</v>
          </cell>
          <cell r="Q9691">
            <v>22389776</v>
          </cell>
        </row>
        <row r="9692">
          <cell r="J9692">
            <v>22389776</v>
          </cell>
          <cell r="O9692">
            <v>22389776</v>
          </cell>
          <cell r="P9692">
            <v>22389776</v>
          </cell>
          <cell r="Q9692">
            <v>22389776</v>
          </cell>
        </row>
        <row r="9693">
          <cell r="J9693">
            <v>22389776</v>
          </cell>
          <cell r="O9693">
            <v>22389776</v>
          </cell>
          <cell r="P9693">
            <v>22389776</v>
          </cell>
          <cell r="Q9693">
            <v>22389776</v>
          </cell>
        </row>
        <row r="9694">
          <cell r="J9694">
            <v>22389776</v>
          </cell>
          <cell r="O9694">
            <v>22389776</v>
          </cell>
          <cell r="P9694">
            <v>22389776</v>
          </cell>
          <cell r="Q9694">
            <v>22389776</v>
          </cell>
        </row>
        <row r="9695">
          <cell r="J9695">
            <v>22389776</v>
          </cell>
          <cell r="O9695">
            <v>22389776</v>
          </cell>
          <cell r="P9695">
            <v>22389776</v>
          </cell>
          <cell r="Q9695">
            <v>22389776</v>
          </cell>
        </row>
        <row r="9696">
          <cell r="J9696">
            <v>22389776</v>
          </cell>
          <cell r="O9696">
            <v>22389776</v>
          </cell>
          <cell r="P9696">
            <v>22389776</v>
          </cell>
          <cell r="Q9696">
            <v>22389776</v>
          </cell>
        </row>
        <row r="9697">
          <cell r="J9697">
            <v>22389776</v>
          </cell>
          <cell r="O9697">
            <v>22389776</v>
          </cell>
          <cell r="P9697">
            <v>22389776</v>
          </cell>
          <cell r="Q9697">
            <v>22389776</v>
          </cell>
        </row>
        <row r="9698">
          <cell r="J9698">
            <v>22389776</v>
          </cell>
          <cell r="O9698">
            <v>22389776</v>
          </cell>
          <cell r="P9698">
            <v>22389776</v>
          </cell>
          <cell r="Q9698">
            <v>22389776</v>
          </cell>
        </row>
        <row r="9699">
          <cell r="J9699">
            <v>22389776</v>
          </cell>
          <cell r="O9699">
            <v>22389776</v>
          </cell>
          <cell r="P9699">
            <v>22389776</v>
          </cell>
          <cell r="Q9699">
            <v>22389776</v>
          </cell>
        </row>
        <row r="9700">
          <cell r="J9700">
            <v>22389776</v>
          </cell>
          <cell r="O9700">
            <v>22389776</v>
          </cell>
          <cell r="P9700">
            <v>22389776</v>
          </cell>
          <cell r="Q9700">
            <v>22389776</v>
          </cell>
        </row>
        <row r="9701">
          <cell r="J9701">
            <v>22389776</v>
          </cell>
          <cell r="O9701">
            <v>22389776</v>
          </cell>
          <cell r="P9701">
            <v>22389776</v>
          </cell>
          <cell r="Q9701">
            <v>22389776</v>
          </cell>
        </row>
        <row r="9702">
          <cell r="J9702">
            <v>22389776</v>
          </cell>
          <cell r="O9702">
            <v>22389776</v>
          </cell>
          <cell r="P9702">
            <v>22389776</v>
          </cell>
          <cell r="Q9702">
            <v>22389776</v>
          </cell>
        </row>
        <row r="9703">
          <cell r="J9703">
            <v>22389776</v>
          </cell>
          <cell r="O9703">
            <v>22389776</v>
          </cell>
          <cell r="P9703">
            <v>22389776</v>
          </cell>
          <cell r="Q9703">
            <v>22389776</v>
          </cell>
        </row>
        <row r="9704">
          <cell r="J9704">
            <v>22389776</v>
          </cell>
          <cell r="O9704">
            <v>22389776</v>
          </cell>
          <cell r="P9704">
            <v>22389776</v>
          </cell>
          <cell r="Q9704">
            <v>22389776</v>
          </cell>
        </row>
        <row r="9705">
          <cell r="J9705">
            <v>22389776</v>
          </cell>
          <cell r="O9705">
            <v>22389776</v>
          </cell>
          <cell r="P9705">
            <v>22389776</v>
          </cell>
          <cell r="Q9705">
            <v>22389776</v>
          </cell>
        </row>
        <row r="9706">
          <cell r="J9706">
            <v>22389776</v>
          </cell>
          <cell r="O9706">
            <v>22389776</v>
          </cell>
          <cell r="P9706">
            <v>22389776</v>
          </cell>
          <cell r="Q9706">
            <v>22389776</v>
          </cell>
        </row>
        <row r="9707">
          <cell r="J9707">
            <v>22389776</v>
          </cell>
          <cell r="O9707">
            <v>22389776</v>
          </cell>
          <cell r="P9707">
            <v>22389776</v>
          </cell>
          <cell r="Q9707">
            <v>22389776</v>
          </cell>
        </row>
        <row r="9708">
          <cell r="J9708">
            <v>22389776</v>
          </cell>
          <cell r="O9708">
            <v>22389776</v>
          </cell>
          <cell r="P9708">
            <v>22389776</v>
          </cell>
          <cell r="Q9708">
            <v>22389776</v>
          </cell>
        </row>
        <row r="9709">
          <cell r="J9709">
            <v>22389776</v>
          </cell>
          <cell r="O9709">
            <v>22389776</v>
          </cell>
          <cell r="P9709">
            <v>22389776</v>
          </cell>
          <cell r="Q9709">
            <v>22389776</v>
          </cell>
        </row>
        <row r="9710">
          <cell r="J9710">
            <v>22389776</v>
          </cell>
          <cell r="O9710">
            <v>22389776</v>
          </cell>
          <cell r="P9710">
            <v>22389776</v>
          </cell>
          <cell r="Q9710">
            <v>22389776</v>
          </cell>
        </row>
        <row r="9711">
          <cell r="J9711">
            <v>22389776</v>
          </cell>
          <cell r="O9711">
            <v>22389776</v>
          </cell>
          <cell r="P9711">
            <v>22389776</v>
          </cell>
          <cell r="Q9711">
            <v>22389776</v>
          </cell>
        </row>
        <row r="9712">
          <cell r="J9712">
            <v>22389776</v>
          </cell>
          <cell r="O9712">
            <v>22389776</v>
          </cell>
          <cell r="P9712">
            <v>22389776</v>
          </cell>
          <cell r="Q9712">
            <v>22389776</v>
          </cell>
        </row>
        <row r="9713">
          <cell r="J9713">
            <v>22389776</v>
          </cell>
          <cell r="O9713">
            <v>22389776</v>
          </cell>
          <cell r="P9713">
            <v>22389776</v>
          </cell>
          <cell r="Q9713">
            <v>22389776</v>
          </cell>
        </row>
        <row r="9714">
          <cell r="J9714">
            <v>22389776</v>
          </cell>
          <cell r="O9714">
            <v>22389776</v>
          </cell>
          <cell r="P9714">
            <v>22389776</v>
          </cell>
          <cell r="Q9714">
            <v>22389776</v>
          </cell>
        </row>
        <row r="9715">
          <cell r="J9715">
            <v>22389776</v>
          </cell>
          <cell r="O9715">
            <v>22389776</v>
          </cell>
          <cell r="P9715">
            <v>22389776</v>
          </cell>
          <cell r="Q9715">
            <v>22389776</v>
          </cell>
        </row>
        <row r="9716">
          <cell r="J9716">
            <v>22389776</v>
          </cell>
          <cell r="O9716">
            <v>22389776</v>
          </cell>
          <cell r="P9716">
            <v>22389776</v>
          </cell>
          <cell r="Q9716">
            <v>22389776</v>
          </cell>
        </row>
        <row r="9717">
          <cell r="J9717">
            <v>22389776</v>
          </cell>
          <cell r="O9717">
            <v>22389776</v>
          </cell>
          <cell r="P9717">
            <v>22389776</v>
          </cell>
          <cell r="Q9717">
            <v>22389776</v>
          </cell>
        </row>
        <row r="9718">
          <cell r="J9718">
            <v>22389776</v>
          </cell>
          <cell r="O9718">
            <v>22389776</v>
          </cell>
          <cell r="P9718">
            <v>22389776</v>
          </cell>
          <cell r="Q9718">
            <v>22389776</v>
          </cell>
        </row>
        <row r="9719">
          <cell r="J9719">
            <v>22389776</v>
          </cell>
          <cell r="O9719">
            <v>22389776</v>
          </cell>
          <cell r="P9719">
            <v>22389776</v>
          </cell>
          <cell r="Q9719">
            <v>22389776</v>
          </cell>
        </row>
        <row r="9720">
          <cell r="J9720">
            <v>22389776</v>
          </cell>
          <cell r="O9720">
            <v>22389776</v>
          </cell>
          <cell r="P9720">
            <v>22389776</v>
          </cell>
          <cell r="Q9720">
            <v>22389776</v>
          </cell>
        </row>
        <row r="9721">
          <cell r="J9721">
            <v>22389776</v>
          </cell>
          <cell r="O9721">
            <v>22389776</v>
          </cell>
          <cell r="P9721">
            <v>22389776</v>
          </cell>
          <cell r="Q9721">
            <v>22389776</v>
          </cell>
        </row>
        <row r="9722">
          <cell r="J9722">
            <v>22389776</v>
          </cell>
          <cell r="O9722">
            <v>22389776</v>
          </cell>
          <cell r="P9722">
            <v>22389776</v>
          </cell>
          <cell r="Q9722">
            <v>22389776</v>
          </cell>
        </row>
        <row r="9723">
          <cell r="J9723">
            <v>22389776</v>
          </cell>
          <cell r="O9723">
            <v>22389776</v>
          </cell>
          <cell r="P9723">
            <v>22389776</v>
          </cell>
          <cell r="Q9723">
            <v>22389776</v>
          </cell>
        </row>
        <row r="9724">
          <cell r="J9724">
            <v>22389776</v>
          </cell>
          <cell r="O9724">
            <v>22389776</v>
          </cell>
          <cell r="P9724">
            <v>22389776</v>
          </cell>
          <cell r="Q9724">
            <v>22389776</v>
          </cell>
        </row>
        <row r="9725">
          <cell r="J9725">
            <v>22389776</v>
          </cell>
          <cell r="O9725">
            <v>22389776</v>
          </cell>
          <cell r="P9725">
            <v>22389776</v>
          </cell>
          <cell r="Q9725">
            <v>22389776</v>
          </cell>
        </row>
        <row r="9726">
          <cell r="J9726">
            <v>22389776</v>
          </cell>
          <cell r="O9726">
            <v>22389776</v>
          </cell>
          <cell r="P9726">
            <v>22389776</v>
          </cell>
          <cell r="Q9726">
            <v>22389776</v>
          </cell>
        </row>
        <row r="9727">
          <cell r="J9727">
            <v>22389776</v>
          </cell>
          <cell r="O9727">
            <v>22389776</v>
          </cell>
          <cell r="P9727">
            <v>22389776</v>
          </cell>
          <cell r="Q9727">
            <v>22389776</v>
          </cell>
        </row>
        <row r="9728">
          <cell r="J9728">
            <v>22389776</v>
          </cell>
          <cell r="O9728">
            <v>22389776</v>
          </cell>
          <cell r="P9728">
            <v>22389776</v>
          </cell>
          <cell r="Q9728">
            <v>22389776</v>
          </cell>
        </row>
        <row r="9729">
          <cell r="J9729">
            <v>22389776</v>
          </cell>
          <cell r="O9729">
            <v>22389776</v>
          </cell>
          <cell r="P9729">
            <v>22389776</v>
          </cell>
          <cell r="Q9729">
            <v>22389776</v>
          </cell>
        </row>
        <row r="9730">
          <cell r="J9730">
            <v>22389776</v>
          </cell>
          <cell r="O9730">
            <v>22389776</v>
          </cell>
          <cell r="P9730">
            <v>22389776</v>
          </cell>
          <cell r="Q9730">
            <v>22389776</v>
          </cell>
        </row>
        <row r="9731">
          <cell r="J9731">
            <v>22389776</v>
          </cell>
          <cell r="O9731">
            <v>22389776</v>
          </cell>
          <cell r="P9731">
            <v>22389776</v>
          </cell>
          <cell r="Q9731">
            <v>22389776</v>
          </cell>
        </row>
        <row r="9732">
          <cell r="J9732">
            <v>22389776</v>
          </cell>
          <cell r="O9732">
            <v>22389776</v>
          </cell>
          <cell r="P9732">
            <v>22389776</v>
          </cell>
          <cell r="Q9732">
            <v>22389776</v>
          </cell>
        </row>
        <row r="9733">
          <cell r="J9733">
            <v>22389776</v>
          </cell>
          <cell r="O9733">
            <v>22389776</v>
          </cell>
          <cell r="P9733">
            <v>22389776</v>
          </cell>
          <cell r="Q9733">
            <v>22389776</v>
          </cell>
        </row>
        <row r="9734">
          <cell r="J9734">
            <v>22389776</v>
          </cell>
          <cell r="O9734">
            <v>22389776</v>
          </cell>
          <cell r="P9734">
            <v>22389776</v>
          </cell>
          <cell r="Q9734">
            <v>22389776</v>
          </cell>
        </row>
        <row r="9735">
          <cell r="J9735">
            <v>22389776</v>
          </cell>
          <cell r="O9735">
            <v>22389776</v>
          </cell>
          <cell r="P9735">
            <v>22389776</v>
          </cell>
          <cell r="Q9735">
            <v>22389776</v>
          </cell>
        </row>
        <row r="9736">
          <cell r="J9736">
            <v>22389776</v>
          </cell>
          <cell r="O9736">
            <v>22389776</v>
          </cell>
          <cell r="P9736">
            <v>22389776</v>
          </cell>
          <cell r="Q9736">
            <v>22389776</v>
          </cell>
        </row>
        <row r="9737">
          <cell r="J9737">
            <v>22389776</v>
          </cell>
          <cell r="O9737">
            <v>22389776</v>
          </cell>
          <cell r="P9737">
            <v>22389776</v>
          </cell>
          <cell r="Q9737">
            <v>22389776</v>
          </cell>
        </row>
        <row r="9738">
          <cell r="J9738">
            <v>22389776</v>
          </cell>
          <cell r="O9738">
            <v>22389776</v>
          </cell>
          <cell r="P9738">
            <v>22389776</v>
          </cell>
          <cell r="Q9738">
            <v>22389776</v>
          </cell>
        </row>
        <row r="9739">
          <cell r="J9739">
            <v>22389776</v>
          </cell>
          <cell r="O9739">
            <v>22389776</v>
          </cell>
          <cell r="P9739">
            <v>22389776</v>
          </cell>
          <cell r="Q9739">
            <v>22389776</v>
          </cell>
        </row>
        <row r="9740">
          <cell r="J9740">
            <v>22389776</v>
          </cell>
          <cell r="O9740">
            <v>22389776</v>
          </cell>
          <cell r="P9740">
            <v>22389776</v>
          </cell>
          <cell r="Q9740">
            <v>22389776</v>
          </cell>
        </row>
        <row r="9741">
          <cell r="J9741">
            <v>22389776</v>
          </cell>
          <cell r="O9741">
            <v>22389776</v>
          </cell>
          <cell r="P9741">
            <v>22389776</v>
          </cell>
          <cell r="Q9741">
            <v>22389776</v>
          </cell>
        </row>
        <row r="9742">
          <cell r="J9742">
            <v>22389776</v>
          </cell>
          <cell r="O9742">
            <v>22389776</v>
          </cell>
          <cell r="P9742">
            <v>22389776</v>
          </cell>
          <cell r="Q9742">
            <v>22389776</v>
          </cell>
        </row>
        <row r="9743">
          <cell r="J9743">
            <v>22389776</v>
          </cell>
          <cell r="O9743">
            <v>22389776</v>
          </cell>
          <cell r="P9743">
            <v>22389776</v>
          </cell>
          <cell r="Q9743">
            <v>22389776</v>
          </cell>
        </row>
        <row r="9744">
          <cell r="J9744">
            <v>22389776</v>
          </cell>
          <cell r="O9744">
            <v>22389776</v>
          </cell>
          <cell r="P9744">
            <v>22389776</v>
          </cell>
          <cell r="Q9744">
            <v>22389776</v>
          </cell>
        </row>
        <row r="9745">
          <cell r="J9745">
            <v>22389776</v>
          </cell>
          <cell r="O9745">
            <v>22389776</v>
          </cell>
          <cell r="P9745">
            <v>22389776</v>
          </cell>
          <cell r="Q9745">
            <v>22389776</v>
          </cell>
        </row>
        <row r="9746">
          <cell r="J9746">
            <v>22389776</v>
          </cell>
          <cell r="O9746">
            <v>22389776</v>
          </cell>
          <cell r="P9746">
            <v>22389776</v>
          </cell>
          <cell r="Q9746">
            <v>22389776</v>
          </cell>
        </row>
        <row r="9747">
          <cell r="J9747">
            <v>22389776</v>
          </cell>
          <cell r="O9747">
            <v>22389776</v>
          </cell>
          <cell r="P9747">
            <v>22389776</v>
          </cell>
          <cell r="Q9747">
            <v>22389776</v>
          </cell>
        </row>
        <row r="9748">
          <cell r="J9748">
            <v>22389776</v>
          </cell>
          <cell r="O9748">
            <v>22389776</v>
          </cell>
          <cell r="P9748">
            <v>22389776</v>
          </cell>
          <cell r="Q9748">
            <v>22389776</v>
          </cell>
        </row>
        <row r="9749">
          <cell r="J9749">
            <v>22389776</v>
          </cell>
          <cell r="O9749">
            <v>22389776</v>
          </cell>
          <cell r="P9749">
            <v>22389776</v>
          </cell>
          <cell r="Q9749">
            <v>22389776</v>
          </cell>
        </row>
        <row r="9750">
          <cell r="J9750">
            <v>22389776</v>
          </cell>
          <cell r="O9750">
            <v>22389776</v>
          </cell>
          <cell r="P9750">
            <v>22389776</v>
          </cell>
          <cell r="Q9750">
            <v>22389776</v>
          </cell>
        </row>
        <row r="9751">
          <cell r="J9751">
            <v>22389776</v>
          </cell>
          <cell r="O9751">
            <v>22389776</v>
          </cell>
          <cell r="P9751">
            <v>22389776</v>
          </cell>
          <cell r="Q9751">
            <v>22389776</v>
          </cell>
        </row>
        <row r="9752">
          <cell r="J9752">
            <v>22389776</v>
          </cell>
          <cell r="O9752">
            <v>22389776</v>
          </cell>
          <cell r="P9752">
            <v>22389776</v>
          </cell>
          <cell r="Q9752">
            <v>22389776</v>
          </cell>
        </row>
        <row r="9753">
          <cell r="J9753">
            <v>22389776</v>
          </cell>
          <cell r="O9753">
            <v>22389776</v>
          </cell>
          <cell r="P9753">
            <v>22389776</v>
          </cell>
          <cell r="Q9753">
            <v>22389776</v>
          </cell>
        </row>
        <row r="9754">
          <cell r="J9754">
            <v>22389776</v>
          </cell>
          <cell r="O9754">
            <v>22389776</v>
          </cell>
          <cell r="P9754">
            <v>22389776</v>
          </cell>
          <cell r="Q9754">
            <v>22389776</v>
          </cell>
        </row>
        <row r="9755">
          <cell r="J9755">
            <v>22389776</v>
          </cell>
          <cell r="O9755">
            <v>22389776</v>
          </cell>
          <cell r="P9755">
            <v>22389776</v>
          </cell>
          <cell r="Q9755">
            <v>22389776</v>
          </cell>
        </row>
        <row r="9756">
          <cell r="J9756">
            <v>22389776</v>
          </cell>
          <cell r="O9756">
            <v>22389776</v>
          </cell>
          <cell r="P9756">
            <v>22389776</v>
          </cell>
          <cell r="Q9756">
            <v>22389776</v>
          </cell>
        </row>
        <row r="9757">
          <cell r="J9757">
            <v>22389776</v>
          </cell>
          <cell r="O9757">
            <v>22389776</v>
          </cell>
          <cell r="P9757">
            <v>22389776</v>
          </cell>
          <cell r="Q9757">
            <v>22389776</v>
          </cell>
        </row>
        <row r="9758">
          <cell r="J9758">
            <v>22389776</v>
          </cell>
          <cell r="O9758">
            <v>22389776</v>
          </cell>
          <cell r="P9758">
            <v>22389776</v>
          </cell>
          <cell r="Q9758">
            <v>22389776</v>
          </cell>
        </row>
        <row r="9759">
          <cell r="J9759">
            <v>22389776</v>
          </cell>
          <cell r="O9759">
            <v>22389776</v>
          </cell>
          <cell r="P9759">
            <v>22389776</v>
          </cell>
          <cell r="Q9759">
            <v>22389776</v>
          </cell>
        </row>
        <row r="9760">
          <cell r="J9760">
            <v>22389776</v>
          </cell>
          <cell r="O9760">
            <v>22389776</v>
          </cell>
          <cell r="P9760">
            <v>22389776</v>
          </cell>
          <cell r="Q9760">
            <v>22389776</v>
          </cell>
        </row>
        <row r="9761">
          <cell r="J9761">
            <v>22389776</v>
          </cell>
          <cell r="O9761">
            <v>22389776</v>
          </cell>
          <cell r="P9761">
            <v>22389776</v>
          </cell>
          <cell r="Q9761">
            <v>22389776</v>
          </cell>
        </row>
        <row r="9762">
          <cell r="J9762">
            <v>22389776</v>
          </cell>
          <cell r="O9762">
            <v>22389776</v>
          </cell>
          <cell r="P9762">
            <v>22389776</v>
          </cell>
          <cell r="Q9762">
            <v>22389776</v>
          </cell>
        </row>
        <row r="9763">
          <cell r="J9763">
            <v>22389776</v>
          </cell>
          <cell r="O9763">
            <v>22389776</v>
          </cell>
          <cell r="P9763">
            <v>22389776</v>
          </cell>
          <cell r="Q9763">
            <v>22389776</v>
          </cell>
        </row>
        <row r="9764">
          <cell r="J9764">
            <v>22389776</v>
          </cell>
          <cell r="O9764">
            <v>22389776</v>
          </cell>
          <cell r="P9764">
            <v>22389776</v>
          </cell>
          <cell r="Q9764">
            <v>22389776</v>
          </cell>
        </row>
        <row r="9765">
          <cell r="J9765">
            <v>22389776</v>
          </cell>
          <cell r="O9765">
            <v>22389776</v>
          </cell>
          <cell r="P9765">
            <v>22389776</v>
          </cell>
          <cell r="Q9765">
            <v>22389776</v>
          </cell>
        </row>
        <row r="9766">
          <cell r="J9766">
            <v>22389776</v>
          </cell>
          <cell r="O9766">
            <v>22389776</v>
          </cell>
          <cell r="P9766">
            <v>22389776</v>
          </cell>
          <cell r="Q9766">
            <v>22389776</v>
          </cell>
        </row>
        <row r="9767">
          <cell r="J9767">
            <v>22389776</v>
          </cell>
          <cell r="O9767">
            <v>22389776</v>
          </cell>
          <cell r="P9767">
            <v>22389776</v>
          </cell>
          <cell r="Q9767">
            <v>22389776</v>
          </cell>
        </row>
        <row r="9768">
          <cell r="J9768">
            <v>22389776</v>
          </cell>
          <cell r="O9768">
            <v>22389776</v>
          </cell>
          <cell r="P9768">
            <v>22389776</v>
          </cell>
          <cell r="Q9768">
            <v>22389776</v>
          </cell>
        </row>
        <row r="9769">
          <cell r="J9769">
            <v>22389776</v>
          </cell>
          <cell r="O9769">
            <v>22389776</v>
          </cell>
          <cell r="P9769">
            <v>22389776</v>
          </cell>
          <cell r="Q9769">
            <v>22389776</v>
          </cell>
        </row>
        <row r="9770">
          <cell r="J9770">
            <v>22389776</v>
          </cell>
          <cell r="O9770">
            <v>22389776</v>
          </cell>
          <cell r="P9770">
            <v>22389776</v>
          </cell>
          <cell r="Q9770">
            <v>22389776</v>
          </cell>
        </row>
        <row r="9771">
          <cell r="J9771">
            <v>22389776</v>
          </cell>
          <cell r="O9771">
            <v>22389776</v>
          </cell>
          <cell r="P9771">
            <v>22389776</v>
          </cell>
          <cell r="Q9771">
            <v>22389776</v>
          </cell>
        </row>
        <row r="9772">
          <cell r="J9772">
            <v>22389776</v>
          </cell>
          <cell r="O9772">
            <v>22389776</v>
          </cell>
          <cell r="P9772">
            <v>22389776</v>
          </cell>
          <cell r="Q9772">
            <v>22389776</v>
          </cell>
        </row>
        <row r="9773">
          <cell r="J9773">
            <v>22389776</v>
          </cell>
          <cell r="O9773">
            <v>22389776</v>
          </cell>
          <cell r="P9773">
            <v>22389776</v>
          </cell>
          <cell r="Q9773">
            <v>22389776</v>
          </cell>
        </row>
        <row r="9774">
          <cell r="J9774">
            <v>22389776</v>
          </cell>
          <cell r="O9774">
            <v>22389776</v>
          </cell>
          <cell r="P9774">
            <v>22389776</v>
          </cell>
          <cell r="Q9774">
            <v>22389776</v>
          </cell>
        </row>
        <row r="9775">
          <cell r="J9775">
            <v>22389776</v>
          </cell>
          <cell r="O9775">
            <v>22389776</v>
          </cell>
          <cell r="P9775">
            <v>22389776</v>
          </cell>
          <cell r="Q9775">
            <v>22389776</v>
          </cell>
        </row>
        <row r="9776">
          <cell r="J9776">
            <v>22389776</v>
          </cell>
          <cell r="O9776">
            <v>22389776</v>
          </cell>
          <cell r="P9776">
            <v>22389776</v>
          </cell>
          <cell r="Q9776">
            <v>22389776</v>
          </cell>
        </row>
        <row r="9777">
          <cell r="J9777">
            <v>22389776</v>
          </cell>
          <cell r="O9777">
            <v>22389776</v>
          </cell>
          <cell r="P9777">
            <v>22389776</v>
          </cell>
          <cell r="Q9777">
            <v>22389776</v>
          </cell>
        </row>
        <row r="9778">
          <cell r="J9778">
            <v>22389776</v>
          </cell>
          <cell r="O9778">
            <v>22389776</v>
          </cell>
          <cell r="P9778">
            <v>22389776</v>
          </cell>
          <cell r="Q9778">
            <v>22389776</v>
          </cell>
        </row>
        <row r="9779">
          <cell r="J9779">
            <v>22389776</v>
          </cell>
          <cell r="O9779">
            <v>22389776</v>
          </cell>
          <cell r="P9779">
            <v>22389776</v>
          </cell>
          <cell r="Q9779">
            <v>22389776</v>
          </cell>
        </row>
        <row r="9780">
          <cell r="J9780">
            <v>22389776</v>
          </cell>
          <cell r="O9780">
            <v>22389776</v>
          </cell>
          <cell r="P9780">
            <v>22389776</v>
          </cell>
          <cell r="Q9780">
            <v>22389776</v>
          </cell>
        </row>
        <row r="9781">
          <cell r="J9781">
            <v>22389776</v>
          </cell>
          <cell r="O9781">
            <v>22389776</v>
          </cell>
          <cell r="P9781">
            <v>22389776</v>
          </cell>
          <cell r="Q9781">
            <v>22389776</v>
          </cell>
        </row>
        <row r="9782">
          <cell r="J9782">
            <v>22389776</v>
          </cell>
          <cell r="O9782">
            <v>22389776</v>
          </cell>
          <cell r="P9782">
            <v>22389776</v>
          </cell>
          <cell r="Q9782">
            <v>22389776</v>
          </cell>
        </row>
        <row r="9783">
          <cell r="J9783">
            <v>22389776</v>
          </cell>
          <cell r="O9783">
            <v>22389776</v>
          </cell>
          <cell r="P9783">
            <v>22389776</v>
          </cell>
          <cell r="Q9783">
            <v>22389776</v>
          </cell>
        </row>
        <row r="9784">
          <cell r="J9784">
            <v>22389776</v>
          </cell>
          <cell r="O9784">
            <v>22389776</v>
          </cell>
          <cell r="P9784">
            <v>22389776</v>
          </cell>
          <cell r="Q9784">
            <v>22389776</v>
          </cell>
        </row>
        <row r="9785">
          <cell r="J9785">
            <v>22389776</v>
          </cell>
          <cell r="O9785">
            <v>22389776</v>
          </cell>
          <cell r="P9785">
            <v>22389776</v>
          </cell>
          <cell r="Q9785">
            <v>22389776</v>
          </cell>
        </row>
        <row r="9786">
          <cell r="J9786">
            <v>22389776</v>
          </cell>
          <cell r="O9786">
            <v>22389776</v>
          </cell>
          <cell r="P9786">
            <v>22389776</v>
          </cell>
          <cell r="Q9786">
            <v>22389776</v>
          </cell>
        </row>
        <row r="9787">
          <cell r="J9787">
            <v>22389776</v>
          </cell>
          <cell r="O9787">
            <v>22389776</v>
          </cell>
          <cell r="P9787">
            <v>22389776</v>
          </cell>
          <cell r="Q9787">
            <v>22389776</v>
          </cell>
        </row>
        <row r="9788">
          <cell r="J9788">
            <v>22389776</v>
          </cell>
          <cell r="O9788">
            <v>22389776</v>
          </cell>
          <cell r="P9788">
            <v>22389776</v>
          </cell>
          <cell r="Q9788">
            <v>22389776</v>
          </cell>
        </row>
        <row r="9789">
          <cell r="J9789">
            <v>22389776</v>
          </cell>
          <cell r="O9789">
            <v>22389776</v>
          </cell>
          <cell r="P9789">
            <v>22389776</v>
          </cell>
          <cell r="Q9789">
            <v>22389776</v>
          </cell>
        </row>
        <row r="9790">
          <cell r="J9790">
            <v>22389776</v>
          </cell>
          <cell r="O9790">
            <v>22389776</v>
          </cell>
          <cell r="P9790">
            <v>22389776</v>
          </cell>
          <cell r="Q9790">
            <v>22389776</v>
          </cell>
        </row>
        <row r="9791">
          <cell r="J9791">
            <v>22389776</v>
          </cell>
          <cell r="O9791">
            <v>22389776</v>
          </cell>
          <cell r="P9791">
            <v>22389776</v>
          </cell>
          <cell r="Q9791">
            <v>22389776</v>
          </cell>
        </row>
        <row r="9792">
          <cell r="J9792">
            <v>22389776</v>
          </cell>
          <cell r="O9792">
            <v>22389776</v>
          </cell>
          <cell r="P9792">
            <v>22389776</v>
          </cell>
          <cell r="Q9792">
            <v>22389776</v>
          </cell>
        </row>
        <row r="9793">
          <cell r="J9793">
            <v>22389776</v>
          </cell>
          <cell r="O9793">
            <v>22389776</v>
          </cell>
          <cell r="P9793">
            <v>22389776</v>
          </cell>
          <cell r="Q9793">
            <v>22389776</v>
          </cell>
        </row>
        <row r="9794">
          <cell r="J9794">
            <v>22389776</v>
          </cell>
          <cell r="O9794">
            <v>22389776</v>
          </cell>
          <cell r="P9794">
            <v>22389776</v>
          </cell>
          <cell r="Q9794">
            <v>22389776</v>
          </cell>
        </row>
        <row r="9795">
          <cell r="J9795">
            <v>22389776</v>
          </cell>
          <cell r="O9795">
            <v>22389776</v>
          </cell>
          <cell r="P9795">
            <v>22389776</v>
          </cell>
          <cell r="Q9795">
            <v>22389776</v>
          </cell>
        </row>
        <row r="9796">
          <cell r="J9796">
            <v>22389776</v>
          </cell>
          <cell r="O9796">
            <v>22389776</v>
          </cell>
          <cell r="P9796">
            <v>22389776</v>
          </cell>
          <cell r="Q9796">
            <v>22389776</v>
          </cell>
        </row>
        <row r="9797">
          <cell r="J9797">
            <v>22389776</v>
          </cell>
          <cell r="O9797">
            <v>22389776</v>
          </cell>
          <cell r="P9797">
            <v>22389776</v>
          </cell>
          <cell r="Q9797">
            <v>22389776</v>
          </cell>
        </row>
        <row r="9798">
          <cell r="J9798">
            <v>22389776</v>
          </cell>
          <cell r="O9798">
            <v>22389776</v>
          </cell>
          <cell r="P9798">
            <v>22389776</v>
          </cell>
          <cell r="Q9798">
            <v>22389776</v>
          </cell>
        </row>
        <row r="9799">
          <cell r="J9799">
            <v>22389776</v>
          </cell>
          <cell r="O9799">
            <v>22389776</v>
          </cell>
          <cell r="P9799">
            <v>22389776</v>
          </cell>
          <cell r="Q9799">
            <v>22389776</v>
          </cell>
        </row>
        <row r="9800">
          <cell r="J9800">
            <v>22389776</v>
          </cell>
          <cell r="O9800">
            <v>22389776</v>
          </cell>
          <cell r="P9800">
            <v>22389776</v>
          </cell>
          <cell r="Q9800">
            <v>22389776</v>
          </cell>
        </row>
        <row r="9801">
          <cell r="J9801">
            <v>22389776</v>
          </cell>
          <cell r="O9801">
            <v>22389776</v>
          </cell>
          <cell r="P9801">
            <v>22389776</v>
          </cell>
          <cell r="Q9801">
            <v>22389776</v>
          </cell>
        </row>
        <row r="9802">
          <cell r="J9802">
            <v>22389776</v>
          </cell>
          <cell r="O9802">
            <v>22389776</v>
          </cell>
          <cell r="P9802">
            <v>22389776</v>
          </cell>
          <cell r="Q9802">
            <v>22389776</v>
          </cell>
        </row>
        <row r="9803">
          <cell r="J9803">
            <v>22389776</v>
          </cell>
          <cell r="O9803">
            <v>22389776</v>
          </cell>
          <cell r="P9803">
            <v>22389776</v>
          </cell>
          <cell r="Q9803">
            <v>22389776</v>
          </cell>
        </row>
        <row r="9804">
          <cell r="J9804">
            <v>22389776</v>
          </cell>
          <cell r="O9804">
            <v>22389776</v>
          </cell>
          <cell r="P9804">
            <v>22389776</v>
          </cell>
          <cell r="Q9804">
            <v>22389776</v>
          </cell>
        </row>
        <row r="9805">
          <cell r="J9805">
            <v>22389776</v>
          </cell>
          <cell r="O9805">
            <v>22389776</v>
          </cell>
          <cell r="P9805">
            <v>22389776</v>
          </cell>
          <cell r="Q9805">
            <v>22389776</v>
          </cell>
        </row>
        <row r="9806">
          <cell r="J9806">
            <v>22389776</v>
          </cell>
          <cell r="O9806">
            <v>22389776</v>
          </cell>
          <cell r="P9806">
            <v>22389776</v>
          </cell>
          <cell r="Q9806">
            <v>22389776</v>
          </cell>
        </row>
        <row r="9807">
          <cell r="J9807">
            <v>22389776</v>
          </cell>
          <cell r="O9807">
            <v>22389776</v>
          </cell>
          <cell r="P9807">
            <v>22389776</v>
          </cell>
          <cell r="Q9807">
            <v>22389776</v>
          </cell>
        </row>
        <row r="9808">
          <cell r="J9808">
            <v>22389776</v>
          </cell>
          <cell r="O9808">
            <v>22389776</v>
          </cell>
          <cell r="P9808">
            <v>22389776</v>
          </cell>
          <cell r="Q9808">
            <v>22389776</v>
          </cell>
        </row>
        <row r="9809">
          <cell r="J9809">
            <v>22389776</v>
          </cell>
          <cell r="O9809">
            <v>22389776</v>
          </cell>
          <cell r="P9809">
            <v>22389776</v>
          </cell>
          <cell r="Q9809">
            <v>22389776</v>
          </cell>
        </row>
        <row r="9810">
          <cell r="J9810">
            <v>22389776</v>
          </cell>
          <cell r="O9810">
            <v>22389776</v>
          </cell>
          <cell r="P9810">
            <v>22389776</v>
          </cell>
          <cell r="Q9810">
            <v>22389776</v>
          </cell>
        </row>
        <row r="9811">
          <cell r="J9811">
            <v>22389776</v>
          </cell>
          <cell r="O9811">
            <v>22389776</v>
          </cell>
          <cell r="P9811">
            <v>22389776</v>
          </cell>
          <cell r="Q9811">
            <v>22389776</v>
          </cell>
        </row>
        <row r="9812">
          <cell r="J9812">
            <v>22389776</v>
          </cell>
          <cell r="O9812">
            <v>22389776</v>
          </cell>
          <cell r="P9812">
            <v>22389776</v>
          </cell>
          <cell r="Q9812">
            <v>22389776</v>
          </cell>
        </row>
        <row r="9813">
          <cell r="J9813">
            <v>22389776</v>
          </cell>
          <cell r="O9813">
            <v>22389776</v>
          </cell>
          <cell r="P9813">
            <v>22389776</v>
          </cell>
          <cell r="Q9813">
            <v>22389776</v>
          </cell>
        </row>
        <row r="9814">
          <cell r="J9814">
            <v>22389776</v>
          </cell>
          <cell r="O9814">
            <v>22389776</v>
          </cell>
          <cell r="P9814">
            <v>22389776</v>
          </cell>
          <cell r="Q9814">
            <v>22389776</v>
          </cell>
        </row>
        <row r="9815">
          <cell r="J9815">
            <v>22389776</v>
          </cell>
          <cell r="O9815">
            <v>22389776</v>
          </cell>
          <cell r="P9815">
            <v>22389776</v>
          </cell>
          <cell r="Q9815">
            <v>22389776</v>
          </cell>
        </row>
        <row r="9816">
          <cell r="J9816">
            <v>22389776</v>
          </cell>
          <cell r="O9816">
            <v>22389776</v>
          </cell>
          <cell r="P9816">
            <v>22389776</v>
          </cell>
          <cell r="Q9816">
            <v>22389776</v>
          </cell>
        </row>
        <row r="9817">
          <cell r="J9817">
            <v>22389776</v>
          </cell>
          <cell r="O9817">
            <v>22389776</v>
          </cell>
          <cell r="P9817">
            <v>22389776</v>
          </cell>
          <cell r="Q9817">
            <v>22389776</v>
          </cell>
        </row>
        <row r="9818">
          <cell r="J9818">
            <v>22389776</v>
          </cell>
          <cell r="O9818">
            <v>22389776</v>
          </cell>
          <cell r="P9818">
            <v>22389776</v>
          </cell>
          <cell r="Q9818">
            <v>22389776</v>
          </cell>
        </row>
        <row r="9819">
          <cell r="J9819">
            <v>22389776</v>
          </cell>
          <cell r="O9819">
            <v>22389776</v>
          </cell>
          <cell r="P9819">
            <v>22389776</v>
          </cell>
          <cell r="Q9819">
            <v>22389776</v>
          </cell>
        </row>
        <row r="9820">
          <cell r="J9820">
            <v>22389776</v>
          </cell>
          <cell r="O9820">
            <v>22389776</v>
          </cell>
          <cell r="P9820">
            <v>22389776</v>
          </cell>
          <cell r="Q9820">
            <v>22389776</v>
          </cell>
        </row>
        <row r="9821">
          <cell r="J9821">
            <v>22389776</v>
          </cell>
          <cell r="O9821">
            <v>22389776</v>
          </cell>
          <cell r="P9821">
            <v>22389776</v>
          </cell>
          <cell r="Q9821">
            <v>22389776</v>
          </cell>
        </row>
        <row r="9822">
          <cell r="J9822">
            <v>22389776</v>
          </cell>
          <cell r="O9822">
            <v>22389776</v>
          </cell>
          <cell r="P9822">
            <v>22389776</v>
          </cell>
          <cell r="Q9822">
            <v>22389776</v>
          </cell>
        </row>
        <row r="9823">
          <cell r="J9823">
            <v>22389776</v>
          </cell>
          <cell r="O9823">
            <v>22389776</v>
          </cell>
          <cell r="P9823">
            <v>22389776</v>
          </cell>
          <cell r="Q9823">
            <v>22389776</v>
          </cell>
        </row>
        <row r="9824">
          <cell r="J9824">
            <v>22389776</v>
          </cell>
          <cell r="O9824">
            <v>22389776</v>
          </cell>
          <cell r="P9824">
            <v>22389776</v>
          </cell>
          <cell r="Q9824">
            <v>22389776</v>
          </cell>
        </row>
        <row r="9825">
          <cell r="J9825">
            <v>22389776</v>
          </cell>
          <cell r="O9825">
            <v>22389776</v>
          </cell>
          <cell r="P9825">
            <v>22389776</v>
          </cell>
          <cell r="Q9825">
            <v>22389776</v>
          </cell>
        </row>
        <row r="9826">
          <cell r="J9826">
            <v>22389776</v>
          </cell>
          <cell r="O9826">
            <v>22389776</v>
          </cell>
          <cell r="P9826">
            <v>22389776</v>
          </cell>
          <cell r="Q9826">
            <v>22389776</v>
          </cell>
        </row>
        <row r="9827">
          <cell r="J9827">
            <v>22389776</v>
          </cell>
          <cell r="O9827">
            <v>22389776</v>
          </cell>
          <cell r="P9827">
            <v>22389776</v>
          </cell>
          <cell r="Q9827">
            <v>22389776</v>
          </cell>
        </row>
        <row r="9828">
          <cell r="J9828">
            <v>22389776</v>
          </cell>
          <cell r="O9828">
            <v>22389776</v>
          </cell>
          <cell r="P9828">
            <v>22389776</v>
          </cell>
          <cell r="Q9828">
            <v>22389776</v>
          </cell>
        </row>
        <row r="9829">
          <cell r="J9829">
            <v>22389776</v>
          </cell>
          <cell r="O9829">
            <v>22389776</v>
          </cell>
          <cell r="P9829">
            <v>22389776</v>
          </cell>
          <cell r="Q9829">
            <v>22389776</v>
          </cell>
        </row>
        <row r="9830">
          <cell r="J9830">
            <v>22389776</v>
          </cell>
          <cell r="O9830">
            <v>22389776</v>
          </cell>
          <cell r="P9830">
            <v>22389776</v>
          </cell>
          <cell r="Q9830">
            <v>22389776</v>
          </cell>
        </row>
        <row r="9831">
          <cell r="J9831">
            <v>22389776</v>
          </cell>
          <cell r="O9831">
            <v>22389776</v>
          </cell>
          <cell r="P9831">
            <v>22389776</v>
          </cell>
          <cell r="Q9831">
            <v>22389776</v>
          </cell>
        </row>
        <row r="9832">
          <cell r="J9832">
            <v>22389776</v>
          </cell>
          <cell r="O9832">
            <v>22389776</v>
          </cell>
          <cell r="P9832">
            <v>22389776</v>
          </cell>
          <cell r="Q9832">
            <v>22389776</v>
          </cell>
        </row>
        <row r="9833">
          <cell r="J9833">
            <v>22389776</v>
          </cell>
          <cell r="O9833">
            <v>22389776</v>
          </cell>
          <cell r="P9833">
            <v>22389776</v>
          </cell>
          <cell r="Q9833">
            <v>22389776</v>
          </cell>
        </row>
        <row r="9834">
          <cell r="J9834">
            <v>22389776</v>
          </cell>
          <cell r="O9834">
            <v>22389776</v>
          </cell>
          <cell r="P9834">
            <v>22389776</v>
          </cell>
          <cell r="Q9834">
            <v>22389776</v>
          </cell>
        </row>
        <row r="9835">
          <cell r="J9835">
            <v>22389776</v>
          </cell>
          <cell r="O9835">
            <v>22389776</v>
          </cell>
          <cell r="P9835">
            <v>22389776</v>
          </cell>
          <cell r="Q9835">
            <v>22389776</v>
          </cell>
        </row>
        <row r="9836">
          <cell r="J9836">
            <v>22389776</v>
          </cell>
          <cell r="O9836">
            <v>22389776</v>
          </cell>
          <cell r="P9836">
            <v>22389776</v>
          </cell>
          <cell r="Q9836">
            <v>22389776</v>
          </cell>
        </row>
        <row r="9837">
          <cell r="J9837">
            <v>22389776</v>
          </cell>
          <cell r="O9837">
            <v>22389776</v>
          </cell>
          <cell r="P9837">
            <v>22389776</v>
          </cell>
          <cell r="Q9837">
            <v>22389776</v>
          </cell>
        </row>
        <row r="9838">
          <cell r="J9838">
            <v>22389776</v>
          </cell>
          <cell r="O9838">
            <v>22389776</v>
          </cell>
          <cell r="P9838">
            <v>22389776</v>
          </cell>
          <cell r="Q9838">
            <v>22389776</v>
          </cell>
        </row>
        <row r="9839">
          <cell r="J9839">
            <v>22389776</v>
          </cell>
          <cell r="O9839">
            <v>22389776</v>
          </cell>
          <cell r="P9839">
            <v>22389776</v>
          </cell>
          <cell r="Q9839">
            <v>22389776</v>
          </cell>
        </row>
        <row r="9840">
          <cell r="J9840">
            <v>22389776</v>
          </cell>
          <cell r="O9840">
            <v>22389776</v>
          </cell>
          <cell r="P9840">
            <v>22389776</v>
          </cell>
          <cell r="Q9840">
            <v>22389776</v>
          </cell>
        </row>
        <row r="9841">
          <cell r="J9841">
            <v>22389776</v>
          </cell>
          <cell r="O9841">
            <v>22389776</v>
          </cell>
          <cell r="P9841">
            <v>22389776</v>
          </cell>
          <cell r="Q9841">
            <v>22389776</v>
          </cell>
        </row>
        <row r="9842">
          <cell r="J9842">
            <v>22389776</v>
          </cell>
          <cell r="O9842">
            <v>22389776</v>
          </cell>
          <cell r="P9842">
            <v>22389776</v>
          </cell>
          <cell r="Q9842">
            <v>22389776</v>
          </cell>
        </row>
        <row r="9843">
          <cell r="J9843">
            <v>22389776</v>
          </cell>
          <cell r="O9843">
            <v>22389776</v>
          </cell>
          <cell r="P9843">
            <v>22389776</v>
          </cell>
          <cell r="Q9843">
            <v>22389776</v>
          </cell>
        </row>
        <row r="9844">
          <cell r="J9844">
            <v>22389776</v>
          </cell>
          <cell r="O9844">
            <v>22389776</v>
          </cell>
          <cell r="P9844">
            <v>22389776</v>
          </cell>
          <cell r="Q9844">
            <v>22389776</v>
          </cell>
        </row>
        <row r="9845">
          <cell r="J9845">
            <v>22389776</v>
          </cell>
          <cell r="O9845">
            <v>22389776</v>
          </cell>
          <cell r="P9845">
            <v>22389776</v>
          </cell>
          <cell r="Q9845">
            <v>22389776</v>
          </cell>
        </row>
        <row r="9846">
          <cell r="J9846">
            <v>22389776</v>
          </cell>
          <cell r="O9846">
            <v>22389776</v>
          </cell>
          <cell r="P9846">
            <v>22389776</v>
          </cell>
          <cell r="Q9846">
            <v>22389776</v>
          </cell>
        </row>
        <row r="9847">
          <cell r="J9847">
            <v>22389776</v>
          </cell>
          <cell r="O9847">
            <v>22389776</v>
          </cell>
          <cell r="P9847">
            <v>22389776</v>
          </cell>
          <cell r="Q9847">
            <v>22389776</v>
          </cell>
        </row>
        <row r="9848">
          <cell r="J9848">
            <v>22389776</v>
          </cell>
          <cell r="O9848">
            <v>22389776</v>
          </cell>
          <cell r="P9848">
            <v>22389776</v>
          </cell>
          <cell r="Q9848">
            <v>22389776</v>
          </cell>
        </row>
        <row r="9849">
          <cell r="J9849">
            <v>22389776</v>
          </cell>
          <cell r="O9849">
            <v>22389776</v>
          </cell>
          <cell r="P9849">
            <v>22389776</v>
          </cell>
          <cell r="Q9849">
            <v>22389776</v>
          </cell>
        </row>
        <row r="9850">
          <cell r="J9850">
            <v>22389776</v>
          </cell>
          <cell r="O9850">
            <v>22389776</v>
          </cell>
          <cell r="P9850">
            <v>22389776</v>
          </cell>
          <cell r="Q9850">
            <v>22389776</v>
          </cell>
        </row>
        <row r="9851">
          <cell r="J9851">
            <v>22389776</v>
          </cell>
          <cell r="O9851">
            <v>22389776</v>
          </cell>
          <cell r="P9851">
            <v>22389776</v>
          </cell>
          <cell r="Q9851">
            <v>22389776</v>
          </cell>
        </row>
        <row r="9852">
          <cell r="J9852">
            <v>22389776</v>
          </cell>
          <cell r="O9852">
            <v>22389776</v>
          </cell>
          <cell r="P9852">
            <v>22389776</v>
          </cell>
          <cell r="Q9852">
            <v>22389776</v>
          </cell>
        </row>
        <row r="9853">
          <cell r="J9853">
            <v>22389776</v>
          </cell>
          <cell r="O9853">
            <v>22389776</v>
          </cell>
          <cell r="P9853">
            <v>22389776</v>
          </cell>
          <cell r="Q9853">
            <v>22389776</v>
          </cell>
        </row>
        <row r="9854">
          <cell r="J9854">
            <v>22389776</v>
          </cell>
          <cell r="O9854">
            <v>22389776</v>
          </cell>
          <cell r="P9854">
            <v>22389776</v>
          </cell>
          <cell r="Q9854">
            <v>22389776</v>
          </cell>
        </row>
        <row r="9855">
          <cell r="J9855">
            <v>22389776</v>
          </cell>
          <cell r="O9855">
            <v>22389776</v>
          </cell>
          <cell r="P9855">
            <v>22389776</v>
          </cell>
          <cell r="Q9855">
            <v>22389776</v>
          </cell>
        </row>
        <row r="9856">
          <cell r="J9856">
            <v>22389776</v>
          </cell>
          <cell r="O9856">
            <v>22389776</v>
          </cell>
          <cell r="P9856">
            <v>22389776</v>
          </cell>
          <cell r="Q9856">
            <v>22389776</v>
          </cell>
        </row>
        <row r="9857">
          <cell r="J9857">
            <v>22389776</v>
          </cell>
          <cell r="O9857">
            <v>22389776</v>
          </cell>
          <cell r="P9857">
            <v>22389776</v>
          </cell>
          <cell r="Q9857">
            <v>22389776</v>
          </cell>
        </row>
        <row r="9858">
          <cell r="J9858">
            <v>22389776</v>
          </cell>
          <cell r="O9858">
            <v>22389776</v>
          </cell>
          <cell r="P9858">
            <v>22389776</v>
          </cell>
          <cell r="Q9858">
            <v>22389776</v>
          </cell>
        </row>
        <row r="9859">
          <cell r="J9859">
            <v>22389776</v>
          </cell>
          <cell r="O9859">
            <v>22389776</v>
          </cell>
          <cell r="P9859">
            <v>22389776</v>
          </cell>
          <cell r="Q9859">
            <v>22389776</v>
          </cell>
        </row>
        <row r="9860">
          <cell r="J9860">
            <v>22389776</v>
          </cell>
          <cell r="O9860">
            <v>22389776</v>
          </cell>
          <cell r="P9860">
            <v>22389776</v>
          </cell>
          <cell r="Q9860">
            <v>22389776</v>
          </cell>
        </row>
        <row r="9861">
          <cell r="J9861">
            <v>22389776</v>
          </cell>
          <cell r="O9861">
            <v>22389776</v>
          </cell>
          <cell r="P9861">
            <v>22389776</v>
          </cell>
          <cell r="Q9861">
            <v>22389776</v>
          </cell>
        </row>
        <row r="9862">
          <cell r="J9862">
            <v>22389776</v>
          </cell>
          <cell r="O9862">
            <v>22389776</v>
          </cell>
          <cell r="P9862">
            <v>22389776</v>
          </cell>
          <cell r="Q9862">
            <v>22389776</v>
          </cell>
        </row>
        <row r="9863">
          <cell r="J9863">
            <v>22389776</v>
          </cell>
          <cell r="O9863">
            <v>22389776</v>
          </cell>
          <cell r="P9863">
            <v>22389776</v>
          </cell>
          <cell r="Q9863">
            <v>22389776</v>
          </cell>
        </row>
        <row r="9864">
          <cell r="J9864">
            <v>22389776</v>
          </cell>
          <cell r="O9864">
            <v>22389776</v>
          </cell>
          <cell r="P9864">
            <v>22389776</v>
          </cell>
          <cell r="Q9864">
            <v>22389776</v>
          </cell>
        </row>
        <row r="9865">
          <cell r="J9865">
            <v>22389776</v>
          </cell>
          <cell r="O9865">
            <v>22389776</v>
          </cell>
          <cell r="P9865">
            <v>22389776</v>
          </cell>
          <cell r="Q9865">
            <v>22389776</v>
          </cell>
        </row>
        <row r="9866">
          <cell r="J9866">
            <v>22389776</v>
          </cell>
          <cell r="O9866">
            <v>22389776</v>
          </cell>
          <cell r="P9866">
            <v>22389776</v>
          </cell>
          <cell r="Q9866">
            <v>22389776</v>
          </cell>
        </row>
        <row r="9867">
          <cell r="J9867">
            <v>22389776</v>
          </cell>
          <cell r="O9867">
            <v>22389776</v>
          </cell>
          <cell r="P9867">
            <v>22389776</v>
          </cell>
          <cell r="Q9867">
            <v>22389776</v>
          </cell>
        </row>
        <row r="9868">
          <cell r="J9868">
            <v>22389776</v>
          </cell>
          <cell r="O9868">
            <v>22389776</v>
          </cell>
          <cell r="P9868">
            <v>22389776</v>
          </cell>
          <cell r="Q9868">
            <v>22389776</v>
          </cell>
        </row>
        <row r="9869">
          <cell r="J9869">
            <v>22389776</v>
          </cell>
          <cell r="O9869">
            <v>22389776</v>
          </cell>
          <cell r="P9869">
            <v>22389776</v>
          </cell>
          <cell r="Q9869">
            <v>22389776</v>
          </cell>
        </row>
        <row r="9870">
          <cell r="J9870">
            <v>22389776</v>
          </cell>
          <cell r="O9870">
            <v>22389776</v>
          </cell>
          <cell r="P9870">
            <v>22389776</v>
          </cell>
          <cell r="Q9870">
            <v>22389776</v>
          </cell>
        </row>
        <row r="9871">
          <cell r="J9871">
            <v>22389776</v>
          </cell>
          <cell r="O9871">
            <v>22389776</v>
          </cell>
          <cell r="P9871">
            <v>22389776</v>
          </cell>
          <cell r="Q9871">
            <v>22389776</v>
          </cell>
        </row>
        <row r="9872">
          <cell r="J9872">
            <v>22389776</v>
          </cell>
          <cell r="O9872">
            <v>22389776</v>
          </cell>
          <cell r="P9872">
            <v>22389776</v>
          </cell>
          <cell r="Q9872">
            <v>22389776</v>
          </cell>
        </row>
        <row r="9873">
          <cell r="J9873">
            <v>22389776</v>
          </cell>
          <cell r="O9873">
            <v>22389776</v>
          </cell>
          <cell r="P9873">
            <v>22389776</v>
          </cell>
          <cell r="Q9873">
            <v>22389776</v>
          </cell>
        </row>
        <row r="9874">
          <cell r="J9874">
            <v>22389776</v>
          </cell>
          <cell r="O9874">
            <v>22389776</v>
          </cell>
          <cell r="P9874">
            <v>22389776</v>
          </cell>
          <cell r="Q9874">
            <v>22389776</v>
          </cell>
        </row>
        <row r="9875">
          <cell r="J9875">
            <v>22389776</v>
          </cell>
          <cell r="O9875">
            <v>22389776</v>
          </cell>
          <cell r="P9875">
            <v>22389776</v>
          </cell>
          <cell r="Q9875">
            <v>22389776</v>
          </cell>
        </row>
        <row r="9876">
          <cell r="J9876">
            <v>22389776</v>
          </cell>
          <cell r="O9876">
            <v>22389776</v>
          </cell>
          <cell r="P9876">
            <v>22389776</v>
          </cell>
          <cell r="Q9876">
            <v>22389776</v>
          </cell>
        </row>
        <row r="9877">
          <cell r="J9877">
            <v>22389776</v>
          </cell>
          <cell r="O9877">
            <v>22389776</v>
          </cell>
          <cell r="P9877">
            <v>22389776</v>
          </cell>
          <cell r="Q9877">
            <v>22389776</v>
          </cell>
        </row>
        <row r="9878">
          <cell r="J9878">
            <v>22389776</v>
          </cell>
          <cell r="O9878">
            <v>22389776</v>
          </cell>
          <cell r="P9878">
            <v>22389776</v>
          </cell>
          <cell r="Q9878">
            <v>22389776</v>
          </cell>
        </row>
        <row r="9879">
          <cell r="J9879">
            <v>22389776</v>
          </cell>
          <cell r="O9879">
            <v>22389776</v>
          </cell>
          <cell r="P9879">
            <v>22389776</v>
          </cell>
          <cell r="Q9879">
            <v>22389776</v>
          </cell>
        </row>
        <row r="9880">
          <cell r="J9880">
            <v>22389776</v>
          </cell>
          <cell r="O9880">
            <v>22389776</v>
          </cell>
          <cell r="P9880">
            <v>22389776</v>
          </cell>
          <cell r="Q9880">
            <v>22389776</v>
          </cell>
        </row>
        <row r="9881">
          <cell r="J9881">
            <v>22389776</v>
          </cell>
          <cell r="O9881">
            <v>22389776</v>
          </cell>
          <cell r="P9881">
            <v>22389776</v>
          </cell>
          <cell r="Q9881">
            <v>22389776</v>
          </cell>
        </row>
        <row r="9882">
          <cell r="J9882">
            <v>22389776</v>
          </cell>
          <cell r="O9882">
            <v>22389776</v>
          </cell>
          <cell r="P9882">
            <v>22389776</v>
          </cell>
          <cell r="Q9882">
            <v>22389776</v>
          </cell>
        </row>
        <row r="9883">
          <cell r="J9883">
            <v>22389776</v>
          </cell>
          <cell r="O9883">
            <v>22389776</v>
          </cell>
          <cell r="P9883">
            <v>22389776</v>
          </cell>
          <cell r="Q9883">
            <v>22389776</v>
          </cell>
        </row>
        <row r="9884">
          <cell r="J9884">
            <v>22389776</v>
          </cell>
          <cell r="O9884">
            <v>22389776</v>
          </cell>
          <cell r="P9884">
            <v>22389776</v>
          </cell>
          <cell r="Q9884">
            <v>22389776</v>
          </cell>
        </row>
        <row r="9885">
          <cell r="J9885">
            <v>22389776</v>
          </cell>
          <cell r="O9885">
            <v>22389776</v>
          </cell>
          <cell r="P9885">
            <v>22389776</v>
          </cell>
          <cell r="Q9885">
            <v>22389776</v>
          </cell>
        </row>
        <row r="9886">
          <cell r="J9886">
            <v>22389776</v>
          </cell>
          <cell r="O9886">
            <v>22389776</v>
          </cell>
          <cell r="P9886">
            <v>22389776</v>
          </cell>
          <cell r="Q9886">
            <v>22389776</v>
          </cell>
        </row>
        <row r="9887">
          <cell r="J9887">
            <v>22389776</v>
          </cell>
          <cell r="O9887">
            <v>22389776</v>
          </cell>
          <cell r="P9887">
            <v>22389776</v>
          </cell>
          <cell r="Q9887">
            <v>22389776</v>
          </cell>
        </row>
        <row r="9888">
          <cell r="J9888">
            <v>22389776</v>
          </cell>
          <cell r="O9888">
            <v>22389776</v>
          </cell>
          <cell r="P9888">
            <v>22389776</v>
          </cell>
          <cell r="Q9888">
            <v>22389776</v>
          </cell>
        </row>
        <row r="9889">
          <cell r="J9889">
            <v>22389776</v>
          </cell>
          <cell r="O9889">
            <v>22389776</v>
          </cell>
          <cell r="P9889">
            <v>22389776</v>
          </cell>
          <cell r="Q9889">
            <v>22389776</v>
          </cell>
        </row>
        <row r="9890">
          <cell r="J9890">
            <v>22389776</v>
          </cell>
          <cell r="O9890">
            <v>22389776</v>
          </cell>
          <cell r="P9890">
            <v>22389776</v>
          </cell>
          <cell r="Q9890">
            <v>22389776</v>
          </cell>
        </row>
        <row r="9891">
          <cell r="J9891">
            <v>22389776</v>
          </cell>
          <cell r="O9891">
            <v>22389776</v>
          </cell>
          <cell r="P9891">
            <v>22389776</v>
          </cell>
          <cell r="Q9891">
            <v>22389776</v>
          </cell>
        </row>
        <row r="9892">
          <cell r="J9892">
            <v>22389776</v>
          </cell>
          <cell r="O9892">
            <v>22389776</v>
          </cell>
          <cell r="P9892">
            <v>22389776</v>
          </cell>
          <cell r="Q9892">
            <v>22389776</v>
          </cell>
        </row>
        <row r="9893">
          <cell r="J9893">
            <v>22389776</v>
          </cell>
          <cell r="O9893">
            <v>22389776</v>
          </cell>
          <cell r="P9893">
            <v>22389776</v>
          </cell>
          <cell r="Q9893">
            <v>22389776</v>
          </cell>
        </row>
        <row r="9894">
          <cell r="J9894">
            <v>22389776</v>
          </cell>
          <cell r="O9894">
            <v>22389776</v>
          </cell>
          <cell r="P9894">
            <v>22389776</v>
          </cell>
          <cell r="Q9894">
            <v>22389776</v>
          </cell>
        </row>
        <row r="9895">
          <cell r="J9895">
            <v>22389776</v>
          </cell>
          <cell r="O9895">
            <v>22389776</v>
          </cell>
          <cell r="P9895">
            <v>22389776</v>
          </cell>
          <cell r="Q9895">
            <v>22389776</v>
          </cell>
        </row>
        <row r="9896">
          <cell r="J9896">
            <v>22389776</v>
          </cell>
          <cell r="O9896">
            <v>22389776</v>
          </cell>
          <cell r="P9896">
            <v>22389776</v>
          </cell>
          <cell r="Q9896">
            <v>22389776</v>
          </cell>
        </row>
        <row r="9897">
          <cell r="J9897">
            <v>22389776</v>
          </cell>
          <cell r="O9897">
            <v>22389776</v>
          </cell>
          <cell r="P9897">
            <v>22389776</v>
          </cell>
          <cell r="Q9897">
            <v>22389776</v>
          </cell>
        </row>
        <row r="9898">
          <cell r="J9898">
            <v>22389776</v>
          </cell>
          <cell r="O9898">
            <v>22389776</v>
          </cell>
          <cell r="P9898">
            <v>22389776</v>
          </cell>
          <cell r="Q9898">
            <v>22389776</v>
          </cell>
        </row>
        <row r="9899">
          <cell r="J9899">
            <v>22389776</v>
          </cell>
          <cell r="O9899">
            <v>22389776</v>
          </cell>
          <cell r="P9899">
            <v>22389776</v>
          </cell>
          <cell r="Q9899">
            <v>22389776</v>
          </cell>
        </row>
        <row r="9900">
          <cell r="J9900">
            <v>22389776</v>
          </cell>
          <cell r="O9900">
            <v>22389776</v>
          </cell>
          <cell r="P9900">
            <v>22389776</v>
          </cell>
          <cell r="Q9900">
            <v>22389776</v>
          </cell>
        </row>
        <row r="9901">
          <cell r="J9901">
            <v>22389776</v>
          </cell>
          <cell r="O9901">
            <v>22389776</v>
          </cell>
          <cell r="P9901">
            <v>22389776</v>
          </cell>
          <cell r="Q9901">
            <v>22389776</v>
          </cell>
        </row>
        <row r="9902">
          <cell r="J9902">
            <v>22389776</v>
          </cell>
          <cell r="O9902">
            <v>22389776</v>
          </cell>
          <cell r="P9902">
            <v>22389776</v>
          </cell>
          <cell r="Q9902">
            <v>22389776</v>
          </cell>
        </row>
        <row r="9903">
          <cell r="J9903">
            <v>22389776</v>
          </cell>
          <cell r="O9903">
            <v>22389776</v>
          </cell>
          <cell r="P9903">
            <v>22389776</v>
          </cell>
          <cell r="Q9903">
            <v>22389776</v>
          </cell>
        </row>
        <row r="9904">
          <cell r="J9904">
            <v>22389776</v>
          </cell>
          <cell r="O9904">
            <v>22389776</v>
          </cell>
          <cell r="P9904">
            <v>22389776</v>
          </cell>
          <cell r="Q9904">
            <v>22389776</v>
          </cell>
        </row>
        <row r="9905">
          <cell r="J9905">
            <v>22389776</v>
          </cell>
          <cell r="O9905">
            <v>22389776</v>
          </cell>
          <cell r="P9905">
            <v>22389776</v>
          </cell>
          <cell r="Q9905">
            <v>22389776</v>
          </cell>
        </row>
        <row r="9906">
          <cell r="J9906">
            <v>22389776</v>
          </cell>
          <cell r="O9906">
            <v>22389776</v>
          </cell>
          <cell r="P9906">
            <v>22389776</v>
          </cell>
          <cell r="Q9906">
            <v>22389776</v>
          </cell>
        </row>
        <row r="9907">
          <cell r="J9907">
            <v>22389776</v>
          </cell>
          <cell r="O9907">
            <v>22389776</v>
          </cell>
          <cell r="P9907">
            <v>22389776</v>
          </cell>
          <cell r="Q9907">
            <v>22389776</v>
          </cell>
        </row>
        <row r="9908">
          <cell r="J9908">
            <v>22389776</v>
          </cell>
          <cell r="O9908">
            <v>22389776</v>
          </cell>
          <cell r="P9908">
            <v>22389776</v>
          </cell>
          <cell r="Q9908">
            <v>22389776</v>
          </cell>
        </row>
        <row r="9909">
          <cell r="J9909">
            <v>22389776</v>
          </cell>
          <cell r="O9909">
            <v>22389776</v>
          </cell>
          <cell r="P9909">
            <v>22389776</v>
          </cell>
          <cell r="Q9909">
            <v>22389776</v>
          </cell>
        </row>
        <row r="9910">
          <cell r="J9910">
            <v>22389776</v>
          </cell>
          <cell r="O9910">
            <v>22389776</v>
          </cell>
          <cell r="P9910">
            <v>22389776</v>
          </cell>
          <cell r="Q9910">
            <v>22389776</v>
          </cell>
        </row>
        <row r="9911">
          <cell r="J9911">
            <v>22389776</v>
          </cell>
          <cell r="O9911">
            <v>22389776</v>
          </cell>
          <cell r="P9911">
            <v>22389776</v>
          </cell>
          <cell r="Q9911">
            <v>22389776</v>
          </cell>
        </row>
        <row r="9912">
          <cell r="J9912">
            <v>22389776</v>
          </cell>
          <cell r="O9912">
            <v>22389776</v>
          </cell>
          <cell r="P9912">
            <v>22389776</v>
          </cell>
          <cell r="Q9912">
            <v>22389776</v>
          </cell>
        </row>
        <row r="9913">
          <cell r="J9913">
            <v>22389776</v>
          </cell>
          <cell r="O9913">
            <v>22389776</v>
          </cell>
          <cell r="P9913">
            <v>22389776</v>
          </cell>
          <cell r="Q9913">
            <v>22389776</v>
          </cell>
        </row>
        <row r="9914">
          <cell r="J9914">
            <v>22389776</v>
          </cell>
          <cell r="O9914">
            <v>22389776</v>
          </cell>
          <cell r="P9914">
            <v>22389776</v>
          </cell>
          <cell r="Q9914">
            <v>22389776</v>
          </cell>
        </row>
        <row r="9915">
          <cell r="J9915">
            <v>22389776</v>
          </cell>
          <cell r="O9915">
            <v>22389776</v>
          </cell>
          <cell r="P9915">
            <v>22389776</v>
          </cell>
          <cell r="Q9915">
            <v>22389776</v>
          </cell>
        </row>
        <row r="9916">
          <cell r="J9916">
            <v>22389776</v>
          </cell>
          <cell r="O9916">
            <v>22389776</v>
          </cell>
          <cell r="P9916">
            <v>22389776</v>
          </cell>
          <cell r="Q9916">
            <v>22389776</v>
          </cell>
        </row>
        <row r="9917">
          <cell r="J9917">
            <v>22389776</v>
          </cell>
          <cell r="O9917">
            <v>22389776</v>
          </cell>
          <cell r="P9917">
            <v>22389776</v>
          </cell>
          <cell r="Q9917">
            <v>22389776</v>
          </cell>
        </row>
        <row r="9918">
          <cell r="J9918">
            <v>22389776</v>
          </cell>
          <cell r="O9918">
            <v>22389776</v>
          </cell>
          <cell r="P9918">
            <v>22389776</v>
          </cell>
          <cell r="Q9918">
            <v>22389776</v>
          </cell>
        </row>
        <row r="9919">
          <cell r="J9919">
            <v>22389776</v>
          </cell>
          <cell r="O9919">
            <v>22389776</v>
          </cell>
          <cell r="P9919">
            <v>22389776</v>
          </cell>
          <cell r="Q9919">
            <v>22389776</v>
          </cell>
        </row>
        <row r="9920">
          <cell r="J9920">
            <v>22389776</v>
          </cell>
          <cell r="O9920">
            <v>22389776</v>
          </cell>
          <cell r="P9920">
            <v>22389776</v>
          </cell>
          <cell r="Q9920">
            <v>22389776</v>
          </cell>
        </row>
        <row r="9921">
          <cell r="J9921">
            <v>22389776</v>
          </cell>
          <cell r="O9921">
            <v>22389776</v>
          </cell>
          <cell r="P9921">
            <v>22389776</v>
          </cell>
          <cell r="Q9921">
            <v>22389776</v>
          </cell>
        </row>
        <row r="9922">
          <cell r="J9922">
            <v>22389776</v>
          </cell>
          <cell r="O9922">
            <v>22389776</v>
          </cell>
          <cell r="P9922">
            <v>22389776</v>
          </cell>
          <cell r="Q9922">
            <v>22389776</v>
          </cell>
        </row>
        <row r="9923">
          <cell r="J9923">
            <v>22389776</v>
          </cell>
          <cell r="O9923">
            <v>22389776</v>
          </cell>
          <cell r="P9923">
            <v>22389776</v>
          </cell>
          <cell r="Q9923">
            <v>22389776</v>
          </cell>
        </row>
        <row r="9924">
          <cell r="J9924">
            <v>22389776</v>
          </cell>
          <cell r="O9924">
            <v>22389776</v>
          </cell>
          <cell r="P9924">
            <v>22389776</v>
          </cell>
          <cell r="Q9924">
            <v>22389776</v>
          </cell>
        </row>
        <row r="9925">
          <cell r="J9925">
            <v>22389776</v>
          </cell>
          <cell r="O9925">
            <v>22389776</v>
          </cell>
          <cell r="P9925">
            <v>22389776</v>
          </cell>
          <cell r="Q9925">
            <v>22389776</v>
          </cell>
        </row>
        <row r="9926">
          <cell r="J9926">
            <v>22389776</v>
          </cell>
          <cell r="O9926">
            <v>22389776</v>
          </cell>
          <cell r="P9926">
            <v>22389776</v>
          </cell>
          <cell r="Q9926">
            <v>22389776</v>
          </cell>
        </row>
        <row r="9927">
          <cell r="J9927">
            <v>22389776</v>
          </cell>
          <cell r="O9927">
            <v>22389776</v>
          </cell>
          <cell r="P9927">
            <v>22389776</v>
          </cell>
          <cell r="Q9927">
            <v>22389776</v>
          </cell>
        </row>
        <row r="9928">
          <cell r="J9928">
            <v>22389776</v>
          </cell>
          <cell r="O9928">
            <v>22389776</v>
          </cell>
          <cell r="P9928">
            <v>22389776</v>
          </cell>
          <cell r="Q9928">
            <v>22389776</v>
          </cell>
        </row>
        <row r="9929">
          <cell r="J9929">
            <v>22389776</v>
          </cell>
          <cell r="O9929">
            <v>22389776</v>
          </cell>
          <cell r="P9929">
            <v>22389776</v>
          </cell>
          <cell r="Q9929">
            <v>22389776</v>
          </cell>
        </row>
        <row r="9930">
          <cell r="J9930">
            <v>22389776</v>
          </cell>
          <cell r="O9930">
            <v>22389776</v>
          </cell>
          <cell r="P9930">
            <v>22389776</v>
          </cell>
          <cell r="Q9930">
            <v>22389776</v>
          </cell>
        </row>
        <row r="9931">
          <cell r="J9931">
            <v>22389776</v>
          </cell>
          <cell r="O9931">
            <v>22389776</v>
          </cell>
          <cell r="P9931">
            <v>22389776</v>
          </cell>
          <cell r="Q9931">
            <v>22389776</v>
          </cell>
        </row>
        <row r="9932">
          <cell r="J9932">
            <v>22389776</v>
          </cell>
          <cell r="O9932">
            <v>22389776</v>
          </cell>
          <cell r="P9932">
            <v>22389776</v>
          </cell>
          <cell r="Q9932">
            <v>22389776</v>
          </cell>
        </row>
        <row r="9933">
          <cell r="J9933">
            <v>22389776</v>
          </cell>
          <cell r="O9933">
            <v>22389776</v>
          </cell>
          <cell r="P9933">
            <v>22389776</v>
          </cell>
          <cell r="Q9933">
            <v>22389776</v>
          </cell>
        </row>
        <row r="9934">
          <cell r="J9934">
            <v>22389776</v>
          </cell>
          <cell r="O9934">
            <v>22389776</v>
          </cell>
          <cell r="P9934">
            <v>22389776</v>
          </cell>
          <cell r="Q9934">
            <v>22389776</v>
          </cell>
        </row>
        <row r="9935">
          <cell r="J9935">
            <v>22389776</v>
          </cell>
          <cell r="O9935">
            <v>22389776</v>
          </cell>
          <cell r="P9935">
            <v>22389776</v>
          </cell>
          <cell r="Q9935">
            <v>22389776</v>
          </cell>
        </row>
        <row r="9936">
          <cell r="J9936">
            <v>22389776</v>
          </cell>
          <cell r="O9936">
            <v>22389776</v>
          </cell>
          <cell r="P9936">
            <v>22389776</v>
          </cell>
          <cell r="Q9936">
            <v>22389776</v>
          </cell>
        </row>
        <row r="9937">
          <cell r="J9937">
            <v>22389776</v>
          </cell>
          <cell r="O9937">
            <v>22389776</v>
          </cell>
          <cell r="P9937">
            <v>22389776</v>
          </cell>
          <cell r="Q9937">
            <v>22389776</v>
          </cell>
        </row>
        <row r="9938">
          <cell r="J9938">
            <v>22389776</v>
          </cell>
          <cell r="O9938">
            <v>22389776</v>
          </cell>
          <cell r="P9938">
            <v>22389776</v>
          </cell>
          <cell r="Q9938">
            <v>22389776</v>
          </cell>
        </row>
        <row r="9939">
          <cell r="J9939">
            <v>22389776</v>
          </cell>
          <cell r="O9939">
            <v>22389776</v>
          </cell>
          <cell r="P9939">
            <v>22389776</v>
          </cell>
          <cell r="Q9939">
            <v>22389776</v>
          </cell>
        </row>
        <row r="9940">
          <cell r="J9940">
            <v>22389776</v>
          </cell>
          <cell r="O9940">
            <v>22389776</v>
          </cell>
          <cell r="P9940">
            <v>22389776</v>
          </cell>
          <cell r="Q9940">
            <v>22389776</v>
          </cell>
        </row>
        <row r="9941">
          <cell r="J9941">
            <v>22389776</v>
          </cell>
          <cell r="O9941">
            <v>22389776</v>
          </cell>
          <cell r="P9941">
            <v>22389776</v>
          </cell>
          <cell r="Q9941">
            <v>22389776</v>
          </cell>
        </row>
        <row r="9942">
          <cell r="J9942">
            <v>22389776</v>
          </cell>
          <cell r="O9942">
            <v>22389776</v>
          </cell>
          <cell r="P9942">
            <v>22389776</v>
          </cell>
          <cell r="Q9942">
            <v>22389776</v>
          </cell>
        </row>
        <row r="9943">
          <cell r="J9943">
            <v>22389776</v>
          </cell>
          <cell r="O9943">
            <v>22389776</v>
          </cell>
          <cell r="P9943">
            <v>22389776</v>
          </cell>
          <cell r="Q9943">
            <v>22389776</v>
          </cell>
        </row>
        <row r="9944">
          <cell r="J9944">
            <v>22389776</v>
          </cell>
          <cell r="O9944">
            <v>22389776</v>
          </cell>
          <cell r="P9944">
            <v>22389776</v>
          </cell>
          <cell r="Q9944">
            <v>22389776</v>
          </cell>
        </row>
        <row r="9945">
          <cell r="J9945">
            <v>22389776</v>
          </cell>
          <cell r="O9945">
            <v>22389776</v>
          </cell>
          <cell r="P9945">
            <v>22389776</v>
          </cell>
          <cell r="Q9945">
            <v>22389776</v>
          </cell>
        </row>
        <row r="9946">
          <cell r="J9946">
            <v>22389776</v>
          </cell>
          <cell r="O9946">
            <v>22389776</v>
          </cell>
          <cell r="P9946">
            <v>22389776</v>
          </cell>
          <cell r="Q9946">
            <v>22389776</v>
          </cell>
        </row>
        <row r="9947">
          <cell r="J9947">
            <v>22389776</v>
          </cell>
          <cell r="O9947">
            <v>22389776</v>
          </cell>
          <cell r="P9947">
            <v>22389776</v>
          </cell>
          <cell r="Q9947">
            <v>22389776</v>
          </cell>
        </row>
        <row r="9948">
          <cell r="J9948">
            <v>22389776</v>
          </cell>
          <cell r="O9948">
            <v>22389776</v>
          </cell>
          <cell r="P9948">
            <v>22389776</v>
          </cell>
          <cell r="Q9948">
            <v>22389776</v>
          </cell>
        </row>
        <row r="9949">
          <cell r="J9949">
            <v>22389776</v>
          </cell>
          <cell r="O9949">
            <v>22389776</v>
          </cell>
          <cell r="P9949">
            <v>22389776</v>
          </cell>
          <cell r="Q9949">
            <v>22389776</v>
          </cell>
        </row>
        <row r="9950">
          <cell r="J9950">
            <v>22389776</v>
          </cell>
          <cell r="O9950">
            <v>22389776</v>
          </cell>
          <cell r="P9950">
            <v>22389776</v>
          </cell>
          <cell r="Q9950">
            <v>22389776</v>
          </cell>
        </row>
        <row r="9951">
          <cell r="J9951">
            <v>22389776</v>
          </cell>
          <cell r="O9951">
            <v>22389776</v>
          </cell>
          <cell r="P9951">
            <v>22389776</v>
          </cell>
          <cell r="Q9951">
            <v>22389776</v>
          </cell>
        </row>
        <row r="9952">
          <cell r="J9952">
            <v>22389776</v>
          </cell>
          <cell r="O9952">
            <v>22389776</v>
          </cell>
          <cell r="P9952">
            <v>22389776</v>
          </cell>
          <cell r="Q9952">
            <v>22389776</v>
          </cell>
        </row>
        <row r="9953">
          <cell r="J9953">
            <v>22389776</v>
          </cell>
          <cell r="O9953">
            <v>22389776</v>
          </cell>
          <cell r="P9953">
            <v>22389776</v>
          </cell>
          <cell r="Q9953">
            <v>22389776</v>
          </cell>
        </row>
        <row r="9954">
          <cell r="J9954">
            <v>22389776</v>
          </cell>
          <cell r="O9954">
            <v>22389776</v>
          </cell>
          <cell r="P9954">
            <v>22389776</v>
          </cell>
          <cell r="Q9954">
            <v>22389776</v>
          </cell>
        </row>
        <row r="9955">
          <cell r="J9955">
            <v>22389776</v>
          </cell>
          <cell r="O9955">
            <v>22389776</v>
          </cell>
          <cell r="P9955">
            <v>22389776</v>
          </cell>
          <cell r="Q9955">
            <v>22389776</v>
          </cell>
        </row>
        <row r="9956">
          <cell r="J9956">
            <v>22389776</v>
          </cell>
          <cell r="O9956">
            <v>22389776</v>
          </cell>
          <cell r="P9956">
            <v>22389776</v>
          </cell>
          <cell r="Q9956">
            <v>22389776</v>
          </cell>
        </row>
        <row r="9957">
          <cell r="J9957">
            <v>22389776</v>
          </cell>
          <cell r="O9957">
            <v>22389776</v>
          </cell>
          <cell r="P9957">
            <v>22389776</v>
          </cell>
          <cell r="Q9957">
            <v>22389776</v>
          </cell>
        </row>
        <row r="9958">
          <cell r="J9958">
            <v>22389776</v>
          </cell>
          <cell r="O9958">
            <v>22389776</v>
          </cell>
          <cell r="P9958">
            <v>22389776</v>
          </cell>
          <cell r="Q9958">
            <v>22389776</v>
          </cell>
        </row>
        <row r="9959">
          <cell r="J9959">
            <v>22389776</v>
          </cell>
          <cell r="O9959">
            <v>22389776</v>
          </cell>
          <cell r="P9959">
            <v>22389776</v>
          </cell>
          <cell r="Q9959">
            <v>22389776</v>
          </cell>
        </row>
        <row r="9960">
          <cell r="J9960">
            <v>22389776</v>
          </cell>
          <cell r="O9960">
            <v>22389776</v>
          </cell>
          <cell r="P9960">
            <v>22389776</v>
          </cell>
          <cell r="Q9960">
            <v>22389776</v>
          </cell>
        </row>
        <row r="9961">
          <cell r="J9961">
            <v>22389776</v>
          </cell>
          <cell r="O9961">
            <v>22389776</v>
          </cell>
          <cell r="P9961">
            <v>22389776</v>
          </cell>
          <cell r="Q9961">
            <v>22389776</v>
          </cell>
        </row>
        <row r="9962">
          <cell r="J9962">
            <v>22389776</v>
          </cell>
          <cell r="O9962">
            <v>22389776</v>
          </cell>
          <cell r="P9962">
            <v>22389776</v>
          </cell>
          <cell r="Q9962">
            <v>22389776</v>
          </cell>
        </row>
        <row r="9963">
          <cell r="J9963">
            <v>22389776</v>
          </cell>
          <cell r="O9963">
            <v>22389776</v>
          </cell>
          <cell r="P9963">
            <v>22389776</v>
          </cell>
          <cell r="Q9963">
            <v>22389776</v>
          </cell>
        </row>
        <row r="9964">
          <cell r="J9964">
            <v>22389776</v>
          </cell>
          <cell r="O9964">
            <v>22389776</v>
          </cell>
          <cell r="P9964">
            <v>22389776</v>
          </cell>
          <cell r="Q9964">
            <v>22389776</v>
          </cell>
        </row>
        <row r="9965">
          <cell r="J9965">
            <v>22389776</v>
          </cell>
          <cell r="O9965">
            <v>22389776</v>
          </cell>
          <cell r="P9965">
            <v>22389776</v>
          </cell>
          <cell r="Q9965">
            <v>22389776</v>
          </cell>
        </row>
        <row r="9966">
          <cell r="J9966">
            <v>22389776</v>
          </cell>
          <cell r="O9966">
            <v>22389776</v>
          </cell>
          <cell r="P9966">
            <v>22389776</v>
          </cell>
          <cell r="Q9966">
            <v>22389776</v>
          </cell>
        </row>
        <row r="9967">
          <cell r="J9967">
            <v>22389776</v>
          </cell>
          <cell r="O9967">
            <v>22389776</v>
          </cell>
          <cell r="P9967">
            <v>22389776</v>
          </cell>
          <cell r="Q9967">
            <v>22389776</v>
          </cell>
        </row>
        <row r="9968">
          <cell r="J9968">
            <v>22389776</v>
          </cell>
          <cell r="O9968">
            <v>22389776</v>
          </cell>
          <cell r="P9968">
            <v>22389776</v>
          </cell>
          <cell r="Q9968">
            <v>22389776</v>
          </cell>
        </row>
        <row r="9969">
          <cell r="J9969">
            <v>22389776</v>
          </cell>
          <cell r="O9969">
            <v>22389776</v>
          </cell>
          <cell r="P9969">
            <v>22389776</v>
          </cell>
          <cell r="Q9969">
            <v>22389776</v>
          </cell>
        </row>
        <row r="9970">
          <cell r="J9970">
            <v>22389776</v>
          </cell>
          <cell r="O9970">
            <v>22389776</v>
          </cell>
          <cell r="P9970">
            <v>22389776</v>
          </cell>
          <cell r="Q9970">
            <v>22389776</v>
          </cell>
        </row>
        <row r="9971">
          <cell r="J9971">
            <v>22389776</v>
          </cell>
          <cell r="O9971">
            <v>22389776</v>
          </cell>
          <cell r="P9971">
            <v>22389776</v>
          </cell>
          <cell r="Q9971">
            <v>22389776</v>
          </cell>
        </row>
        <row r="9972">
          <cell r="J9972">
            <v>22389776</v>
          </cell>
          <cell r="O9972">
            <v>22389776</v>
          </cell>
          <cell r="P9972">
            <v>22389776</v>
          </cell>
          <cell r="Q9972">
            <v>22389776</v>
          </cell>
        </row>
        <row r="9973">
          <cell r="J9973">
            <v>22389776</v>
          </cell>
          <cell r="O9973">
            <v>22389776</v>
          </cell>
          <cell r="P9973">
            <v>22389776</v>
          </cell>
          <cell r="Q9973">
            <v>22389776</v>
          </cell>
        </row>
        <row r="9974">
          <cell r="J9974">
            <v>22389776</v>
          </cell>
          <cell r="O9974">
            <v>22389776</v>
          </cell>
          <cell r="P9974">
            <v>22389776</v>
          </cell>
          <cell r="Q9974">
            <v>22389776</v>
          </cell>
        </row>
        <row r="9975">
          <cell r="J9975">
            <v>22389776</v>
          </cell>
          <cell r="O9975">
            <v>22389776</v>
          </cell>
          <cell r="P9975">
            <v>22389776</v>
          </cell>
          <cell r="Q9975">
            <v>22389776</v>
          </cell>
        </row>
        <row r="9976">
          <cell r="J9976">
            <v>22389776</v>
          </cell>
          <cell r="O9976">
            <v>22389776</v>
          </cell>
          <cell r="P9976">
            <v>22389776</v>
          </cell>
          <cell r="Q9976">
            <v>22389776</v>
          </cell>
        </row>
        <row r="9977">
          <cell r="J9977">
            <v>22389776</v>
          </cell>
          <cell r="O9977">
            <v>22389776</v>
          </cell>
          <cell r="P9977">
            <v>22389776</v>
          </cell>
          <cell r="Q9977">
            <v>22389776</v>
          </cell>
        </row>
        <row r="9978">
          <cell r="J9978">
            <v>22389776</v>
          </cell>
          <cell r="O9978">
            <v>22389776</v>
          </cell>
          <cell r="P9978">
            <v>22389776</v>
          </cell>
          <cell r="Q9978">
            <v>22389776</v>
          </cell>
        </row>
        <row r="9979">
          <cell r="J9979">
            <v>22389776</v>
          </cell>
          <cell r="O9979">
            <v>22389776</v>
          </cell>
          <cell r="P9979">
            <v>22389776</v>
          </cell>
          <cell r="Q9979">
            <v>22389776</v>
          </cell>
        </row>
        <row r="9980">
          <cell r="J9980">
            <v>22389776</v>
          </cell>
          <cell r="O9980">
            <v>22389776</v>
          </cell>
          <cell r="P9980">
            <v>22389776</v>
          </cell>
          <cell r="Q9980">
            <v>22389776</v>
          </cell>
        </row>
        <row r="9981">
          <cell r="J9981">
            <v>22389776</v>
          </cell>
          <cell r="O9981">
            <v>22389776</v>
          </cell>
          <cell r="P9981">
            <v>22389776</v>
          </cell>
          <cell r="Q9981">
            <v>22389776</v>
          </cell>
        </row>
        <row r="9982">
          <cell r="J9982">
            <v>22389776</v>
          </cell>
          <cell r="O9982">
            <v>22389776</v>
          </cell>
          <cell r="P9982">
            <v>22389776</v>
          </cell>
          <cell r="Q9982">
            <v>22389776</v>
          </cell>
        </row>
        <row r="9983">
          <cell r="J9983">
            <v>22389776</v>
          </cell>
          <cell r="O9983">
            <v>22389776</v>
          </cell>
          <cell r="P9983">
            <v>22389776</v>
          </cell>
          <cell r="Q9983">
            <v>22389776</v>
          </cell>
        </row>
        <row r="9984">
          <cell r="J9984">
            <v>22389776</v>
          </cell>
          <cell r="O9984">
            <v>22389776</v>
          </cell>
          <cell r="P9984">
            <v>22389776</v>
          </cell>
          <cell r="Q9984">
            <v>22389776</v>
          </cell>
        </row>
        <row r="9985">
          <cell r="J9985">
            <v>22389776</v>
          </cell>
          <cell r="O9985">
            <v>22389776</v>
          </cell>
          <cell r="P9985">
            <v>22389776</v>
          </cell>
          <cell r="Q9985">
            <v>22389776</v>
          </cell>
        </row>
        <row r="9986">
          <cell r="J9986">
            <v>22389776</v>
          </cell>
          <cell r="O9986">
            <v>22389776</v>
          </cell>
          <cell r="P9986">
            <v>22389776</v>
          </cell>
          <cell r="Q9986">
            <v>22389776</v>
          </cell>
        </row>
        <row r="9987">
          <cell r="J9987">
            <v>22389776</v>
          </cell>
          <cell r="O9987">
            <v>22389776</v>
          </cell>
          <cell r="P9987">
            <v>22389776</v>
          </cell>
          <cell r="Q9987">
            <v>22389776</v>
          </cell>
        </row>
        <row r="9988">
          <cell r="J9988">
            <v>22389776</v>
          </cell>
          <cell r="O9988">
            <v>22389776</v>
          </cell>
          <cell r="P9988">
            <v>22389776</v>
          </cell>
          <cell r="Q9988">
            <v>22389776</v>
          </cell>
        </row>
        <row r="9989">
          <cell r="J9989">
            <v>22389776</v>
          </cell>
          <cell r="O9989">
            <v>22389776</v>
          </cell>
          <cell r="P9989">
            <v>22389776</v>
          </cell>
          <cell r="Q9989">
            <v>22389776</v>
          </cell>
        </row>
        <row r="9990">
          <cell r="J9990">
            <v>22389776</v>
          </cell>
          <cell r="O9990">
            <v>22389776</v>
          </cell>
          <cell r="P9990">
            <v>22389776</v>
          </cell>
          <cell r="Q9990">
            <v>22389776</v>
          </cell>
        </row>
        <row r="9991">
          <cell r="J9991">
            <v>22389776</v>
          </cell>
          <cell r="O9991">
            <v>22389776</v>
          </cell>
          <cell r="P9991">
            <v>22389776</v>
          </cell>
          <cell r="Q9991">
            <v>22389776</v>
          </cell>
        </row>
        <row r="9992">
          <cell r="J9992">
            <v>22389776</v>
          </cell>
          <cell r="O9992">
            <v>22389776</v>
          </cell>
          <cell r="P9992">
            <v>22389776</v>
          </cell>
          <cell r="Q9992">
            <v>22389776</v>
          </cell>
        </row>
        <row r="9993">
          <cell r="J9993">
            <v>22389776</v>
          </cell>
          <cell r="O9993">
            <v>22389776</v>
          </cell>
          <cell r="P9993">
            <v>22389776</v>
          </cell>
          <cell r="Q9993">
            <v>22389776</v>
          </cell>
        </row>
        <row r="9994">
          <cell r="J9994">
            <v>22389776</v>
          </cell>
          <cell r="O9994">
            <v>22389776</v>
          </cell>
          <cell r="P9994">
            <v>22389776</v>
          </cell>
          <cell r="Q9994">
            <v>22389776</v>
          </cell>
        </row>
        <row r="9995">
          <cell r="J9995">
            <v>22389776</v>
          </cell>
          <cell r="O9995">
            <v>22389776</v>
          </cell>
          <cell r="P9995">
            <v>22389776</v>
          </cell>
          <cell r="Q9995">
            <v>22389776</v>
          </cell>
        </row>
        <row r="9996">
          <cell r="J9996">
            <v>22389776</v>
          </cell>
          <cell r="O9996">
            <v>22389776</v>
          </cell>
          <cell r="P9996">
            <v>22389776</v>
          </cell>
          <cell r="Q9996">
            <v>22389776</v>
          </cell>
        </row>
        <row r="9997">
          <cell r="J9997">
            <v>22389776</v>
          </cell>
          <cell r="O9997">
            <v>22389776</v>
          </cell>
          <cell r="P9997">
            <v>22389776</v>
          </cell>
          <cell r="Q9997">
            <v>22389776</v>
          </cell>
        </row>
        <row r="9998">
          <cell r="J9998">
            <v>22389776</v>
          </cell>
          <cell r="O9998">
            <v>22389776</v>
          </cell>
          <cell r="P9998">
            <v>22389776</v>
          </cell>
          <cell r="Q9998">
            <v>22389776</v>
          </cell>
        </row>
        <row r="9999">
          <cell r="J9999">
            <v>22389776</v>
          </cell>
          <cell r="O9999">
            <v>22389776</v>
          </cell>
          <cell r="P9999">
            <v>22389776</v>
          </cell>
          <cell r="Q9999">
            <v>22389776</v>
          </cell>
        </row>
        <row r="10000">
          <cell r="J10000">
            <v>22389776</v>
          </cell>
          <cell r="O10000">
            <v>22389776</v>
          </cell>
          <cell r="P10000">
            <v>22389776</v>
          </cell>
          <cell r="Q10000">
            <v>22389776</v>
          </cell>
        </row>
        <row r="10001">
          <cell r="J10001">
            <v>22389776</v>
          </cell>
          <cell r="O10001">
            <v>22389776</v>
          </cell>
          <cell r="P10001">
            <v>22389776</v>
          </cell>
          <cell r="Q10001">
            <v>22389776</v>
          </cell>
        </row>
        <row r="10002">
          <cell r="J10002">
            <v>22389776</v>
          </cell>
          <cell r="O10002">
            <v>22389776</v>
          </cell>
          <cell r="P10002">
            <v>22389776</v>
          </cell>
          <cell r="Q10002">
            <v>22389776</v>
          </cell>
        </row>
        <row r="10003">
          <cell r="J10003">
            <v>22389776</v>
          </cell>
          <cell r="O10003">
            <v>22389776</v>
          </cell>
          <cell r="P10003">
            <v>22389776</v>
          </cell>
          <cell r="Q10003">
            <v>22389776</v>
          </cell>
        </row>
        <row r="10004">
          <cell r="J10004">
            <v>22389776</v>
          </cell>
          <cell r="O10004">
            <v>22389776</v>
          </cell>
          <cell r="P10004">
            <v>22389776</v>
          </cell>
          <cell r="Q10004">
            <v>22389776</v>
          </cell>
        </row>
        <row r="10005">
          <cell r="J10005">
            <v>22389776</v>
          </cell>
          <cell r="O10005">
            <v>22389776</v>
          </cell>
          <cell r="P10005">
            <v>22389776</v>
          </cell>
          <cell r="Q10005">
            <v>22389776</v>
          </cell>
        </row>
        <row r="10006">
          <cell r="J10006">
            <v>22389776</v>
          </cell>
          <cell r="O10006">
            <v>22389776</v>
          </cell>
          <cell r="P10006">
            <v>22389776</v>
          </cell>
          <cell r="Q10006">
            <v>22389776</v>
          </cell>
        </row>
        <row r="10007">
          <cell r="J10007">
            <v>22389776</v>
          </cell>
          <cell r="O10007">
            <v>22389776</v>
          </cell>
          <cell r="P10007">
            <v>22389776</v>
          </cell>
          <cell r="Q10007">
            <v>22389776</v>
          </cell>
        </row>
        <row r="10008">
          <cell r="J10008">
            <v>22389776</v>
          </cell>
          <cell r="O10008">
            <v>22389776</v>
          </cell>
          <cell r="P10008">
            <v>22389776</v>
          </cell>
          <cell r="Q10008">
            <v>22389776</v>
          </cell>
        </row>
        <row r="10009">
          <cell r="J10009">
            <v>22389776</v>
          </cell>
          <cell r="O10009">
            <v>22389776</v>
          </cell>
          <cell r="P10009">
            <v>22389776</v>
          </cell>
          <cell r="Q10009">
            <v>22389776</v>
          </cell>
        </row>
        <row r="10010">
          <cell r="J10010">
            <v>22389776</v>
          </cell>
          <cell r="O10010">
            <v>22389776</v>
          </cell>
          <cell r="P10010">
            <v>22389776</v>
          </cell>
          <cell r="Q10010">
            <v>22389776</v>
          </cell>
        </row>
        <row r="10011">
          <cell r="J10011">
            <v>22389776</v>
          </cell>
          <cell r="O10011">
            <v>22389776</v>
          </cell>
          <cell r="P10011">
            <v>22389776</v>
          </cell>
          <cell r="Q10011">
            <v>22389776</v>
          </cell>
        </row>
        <row r="10012">
          <cell r="J10012">
            <v>22389776</v>
          </cell>
          <cell r="O10012">
            <v>22389776</v>
          </cell>
          <cell r="P10012">
            <v>22389776</v>
          </cell>
          <cell r="Q10012">
            <v>22389776</v>
          </cell>
        </row>
        <row r="10013">
          <cell r="J10013">
            <v>22389776</v>
          </cell>
          <cell r="O10013">
            <v>22389776</v>
          </cell>
          <cell r="P10013">
            <v>22389776</v>
          </cell>
          <cell r="Q10013">
            <v>22389776</v>
          </cell>
        </row>
        <row r="10014">
          <cell r="J10014">
            <v>22389776</v>
          </cell>
          <cell r="O10014">
            <v>22389776</v>
          </cell>
          <cell r="P10014">
            <v>22389776</v>
          </cell>
          <cell r="Q10014">
            <v>22389776</v>
          </cell>
        </row>
        <row r="10015">
          <cell r="J10015">
            <v>22389776</v>
          </cell>
          <cell r="O10015">
            <v>22389776</v>
          </cell>
          <cell r="P10015">
            <v>22389776</v>
          </cell>
          <cell r="Q10015">
            <v>22389776</v>
          </cell>
        </row>
        <row r="10016">
          <cell r="J10016">
            <v>22389776</v>
          </cell>
          <cell r="O10016">
            <v>22389776</v>
          </cell>
          <cell r="P10016">
            <v>22389776</v>
          </cell>
          <cell r="Q10016">
            <v>22389776</v>
          </cell>
        </row>
        <row r="10017">
          <cell r="J10017">
            <v>22389776</v>
          </cell>
          <cell r="O10017">
            <v>22389776</v>
          </cell>
          <cell r="P10017">
            <v>22389776</v>
          </cell>
          <cell r="Q10017">
            <v>22389776</v>
          </cell>
        </row>
        <row r="10018">
          <cell r="J10018">
            <v>22389776</v>
          </cell>
          <cell r="O10018">
            <v>22389776</v>
          </cell>
          <cell r="P10018">
            <v>22389776</v>
          </cell>
          <cell r="Q10018">
            <v>22389776</v>
          </cell>
        </row>
        <row r="10019">
          <cell r="J10019">
            <v>22389776</v>
          </cell>
          <cell r="O10019">
            <v>22389776</v>
          </cell>
          <cell r="P10019">
            <v>22389776</v>
          </cell>
          <cell r="Q10019">
            <v>22389776</v>
          </cell>
        </row>
        <row r="10020">
          <cell r="J10020">
            <v>22389776</v>
          </cell>
          <cell r="O10020">
            <v>22389776</v>
          </cell>
          <cell r="P10020">
            <v>22389776</v>
          </cell>
          <cell r="Q10020">
            <v>22389776</v>
          </cell>
        </row>
        <row r="10021">
          <cell r="J10021">
            <v>22389776</v>
          </cell>
          <cell r="O10021">
            <v>22389776</v>
          </cell>
          <cell r="P10021">
            <v>22389776</v>
          </cell>
          <cell r="Q10021">
            <v>22389776</v>
          </cell>
        </row>
        <row r="10022">
          <cell r="J10022">
            <v>22389776</v>
          </cell>
          <cell r="O10022">
            <v>22389776</v>
          </cell>
          <cell r="P10022">
            <v>22389776</v>
          </cell>
          <cell r="Q10022">
            <v>22389776</v>
          </cell>
        </row>
        <row r="10023">
          <cell r="J10023">
            <v>22389776</v>
          </cell>
          <cell r="O10023">
            <v>22389776</v>
          </cell>
          <cell r="P10023">
            <v>22389776</v>
          </cell>
          <cell r="Q10023">
            <v>22389776</v>
          </cell>
        </row>
        <row r="10024">
          <cell r="J10024">
            <v>22389776</v>
          </cell>
          <cell r="O10024">
            <v>22389776</v>
          </cell>
          <cell r="P10024">
            <v>22389776</v>
          </cell>
          <cell r="Q10024">
            <v>22389776</v>
          </cell>
        </row>
        <row r="10025">
          <cell r="J10025">
            <v>22389776</v>
          </cell>
          <cell r="O10025">
            <v>22389776</v>
          </cell>
          <cell r="P10025">
            <v>22389776</v>
          </cell>
          <cell r="Q10025">
            <v>22389776</v>
          </cell>
        </row>
        <row r="10026">
          <cell r="J10026">
            <v>22389776</v>
          </cell>
          <cell r="O10026">
            <v>22389776</v>
          </cell>
          <cell r="P10026">
            <v>22389776</v>
          </cell>
          <cell r="Q10026">
            <v>22389776</v>
          </cell>
        </row>
        <row r="10027">
          <cell r="J10027">
            <v>22389776</v>
          </cell>
          <cell r="O10027">
            <v>22389776</v>
          </cell>
          <cell r="P10027">
            <v>22389776</v>
          </cell>
          <cell r="Q10027">
            <v>22389776</v>
          </cell>
        </row>
        <row r="10028">
          <cell r="J10028">
            <v>22389776</v>
          </cell>
          <cell r="O10028">
            <v>22389776</v>
          </cell>
          <cell r="P10028">
            <v>22389776</v>
          </cell>
          <cell r="Q10028">
            <v>22389776</v>
          </cell>
        </row>
        <row r="10029">
          <cell r="J10029">
            <v>22389776</v>
          </cell>
          <cell r="O10029">
            <v>22389776</v>
          </cell>
          <cell r="P10029">
            <v>22389776</v>
          </cell>
          <cell r="Q10029">
            <v>22389776</v>
          </cell>
        </row>
        <row r="10030">
          <cell r="J10030">
            <v>22389776</v>
          </cell>
          <cell r="O10030">
            <v>22389776</v>
          </cell>
          <cell r="P10030">
            <v>22389776</v>
          </cell>
          <cell r="Q10030">
            <v>22389776</v>
          </cell>
        </row>
        <row r="10031">
          <cell r="J10031">
            <v>22389776</v>
          </cell>
          <cell r="O10031">
            <v>22389776</v>
          </cell>
          <cell r="P10031">
            <v>22389776</v>
          </cell>
          <cell r="Q10031">
            <v>22389776</v>
          </cell>
        </row>
        <row r="10032">
          <cell r="J10032">
            <v>22389776</v>
          </cell>
          <cell r="O10032">
            <v>22389776</v>
          </cell>
          <cell r="P10032">
            <v>22389776</v>
          </cell>
          <cell r="Q10032">
            <v>22389776</v>
          </cell>
        </row>
        <row r="10033">
          <cell r="J10033">
            <v>22389776</v>
          </cell>
          <cell r="O10033">
            <v>22389776</v>
          </cell>
          <cell r="P10033">
            <v>22389776</v>
          </cell>
          <cell r="Q10033">
            <v>22389776</v>
          </cell>
        </row>
        <row r="10034">
          <cell r="J10034">
            <v>22389776</v>
          </cell>
          <cell r="O10034">
            <v>22389776</v>
          </cell>
          <cell r="P10034">
            <v>22389776</v>
          </cell>
          <cell r="Q10034">
            <v>22389776</v>
          </cell>
        </row>
        <row r="10035">
          <cell r="J10035">
            <v>22389776</v>
          </cell>
          <cell r="O10035">
            <v>22389776</v>
          </cell>
          <cell r="P10035">
            <v>22389776</v>
          </cell>
          <cell r="Q10035">
            <v>22389776</v>
          </cell>
        </row>
        <row r="10036">
          <cell r="J10036">
            <v>22389776</v>
          </cell>
          <cell r="O10036">
            <v>22389776</v>
          </cell>
          <cell r="P10036">
            <v>22389776</v>
          </cell>
          <cell r="Q10036">
            <v>22389776</v>
          </cell>
        </row>
        <row r="10037">
          <cell r="J10037">
            <v>22389776</v>
          </cell>
          <cell r="O10037">
            <v>22389776</v>
          </cell>
          <cell r="P10037">
            <v>22389776</v>
          </cell>
          <cell r="Q10037">
            <v>22389776</v>
          </cell>
        </row>
        <row r="10038">
          <cell r="J10038">
            <v>22389776</v>
          </cell>
          <cell r="O10038">
            <v>22389776</v>
          </cell>
          <cell r="P10038">
            <v>22389776</v>
          </cell>
          <cell r="Q10038">
            <v>22389776</v>
          </cell>
        </row>
        <row r="10039">
          <cell r="J10039">
            <v>22389776</v>
          </cell>
          <cell r="O10039">
            <v>22389776</v>
          </cell>
          <cell r="P10039">
            <v>22389776</v>
          </cell>
          <cell r="Q10039">
            <v>22389776</v>
          </cell>
        </row>
        <row r="10040">
          <cell r="J10040">
            <v>22389776</v>
          </cell>
          <cell r="O10040">
            <v>22389776</v>
          </cell>
          <cell r="P10040">
            <v>22389776</v>
          </cell>
          <cell r="Q10040">
            <v>22389776</v>
          </cell>
        </row>
        <row r="10041">
          <cell r="J10041">
            <v>22389776</v>
          </cell>
          <cell r="O10041">
            <v>22389776</v>
          </cell>
          <cell r="P10041">
            <v>22389776</v>
          </cell>
          <cell r="Q10041">
            <v>22389776</v>
          </cell>
        </row>
        <row r="10042">
          <cell r="J10042">
            <v>22389776</v>
          </cell>
          <cell r="O10042">
            <v>22389776</v>
          </cell>
          <cell r="P10042">
            <v>22389776</v>
          </cell>
          <cell r="Q10042">
            <v>22389776</v>
          </cell>
        </row>
        <row r="10043">
          <cell r="J10043">
            <v>22389776</v>
          </cell>
          <cell r="O10043">
            <v>22389776</v>
          </cell>
          <cell r="P10043">
            <v>22389776</v>
          </cell>
          <cell r="Q10043">
            <v>22389776</v>
          </cell>
        </row>
        <row r="10044">
          <cell r="J10044">
            <v>22389776</v>
          </cell>
          <cell r="O10044">
            <v>22389776</v>
          </cell>
          <cell r="P10044">
            <v>22389776</v>
          </cell>
          <cell r="Q10044">
            <v>22389776</v>
          </cell>
        </row>
        <row r="10045">
          <cell r="J10045">
            <v>22389776</v>
          </cell>
          <cell r="O10045">
            <v>22389776</v>
          </cell>
          <cell r="P10045">
            <v>22389776</v>
          </cell>
          <cell r="Q10045">
            <v>22389776</v>
          </cell>
        </row>
        <row r="10046">
          <cell r="J10046">
            <v>22389776</v>
          </cell>
          <cell r="O10046">
            <v>22389776</v>
          </cell>
          <cell r="P10046">
            <v>22389776</v>
          </cell>
          <cell r="Q10046">
            <v>22389776</v>
          </cell>
        </row>
        <row r="10047">
          <cell r="J10047">
            <v>22389776</v>
          </cell>
          <cell r="O10047">
            <v>22389776</v>
          </cell>
          <cell r="P10047">
            <v>22389776</v>
          </cell>
          <cell r="Q10047">
            <v>22389776</v>
          </cell>
        </row>
        <row r="10048">
          <cell r="J10048">
            <v>22389776</v>
          </cell>
          <cell r="O10048">
            <v>22389776</v>
          </cell>
          <cell r="P10048">
            <v>22389776</v>
          </cell>
          <cell r="Q10048">
            <v>22389776</v>
          </cell>
        </row>
        <row r="10049">
          <cell r="J10049">
            <v>22389776</v>
          </cell>
          <cell r="O10049">
            <v>22389776</v>
          </cell>
          <cell r="P10049">
            <v>22389776</v>
          </cell>
          <cell r="Q10049">
            <v>22389776</v>
          </cell>
        </row>
        <row r="10050">
          <cell r="J10050">
            <v>22389776</v>
          </cell>
          <cell r="O10050">
            <v>22389776</v>
          </cell>
          <cell r="P10050">
            <v>22389776</v>
          </cell>
          <cell r="Q10050">
            <v>22389776</v>
          </cell>
        </row>
        <row r="10051">
          <cell r="J10051">
            <v>22389776</v>
          </cell>
          <cell r="O10051">
            <v>22389776</v>
          </cell>
          <cell r="P10051">
            <v>22389776</v>
          </cell>
          <cell r="Q10051">
            <v>22389776</v>
          </cell>
        </row>
        <row r="10052">
          <cell r="J10052">
            <v>22389776</v>
          </cell>
          <cell r="O10052">
            <v>22389776</v>
          </cell>
          <cell r="P10052">
            <v>22389776</v>
          </cell>
          <cell r="Q10052">
            <v>22389776</v>
          </cell>
        </row>
        <row r="10053">
          <cell r="J10053">
            <v>22389776</v>
          </cell>
          <cell r="O10053">
            <v>22389776</v>
          </cell>
          <cell r="P10053">
            <v>22389776</v>
          </cell>
          <cell r="Q10053">
            <v>22389776</v>
          </cell>
        </row>
        <row r="10054">
          <cell r="J10054">
            <v>22389776</v>
          </cell>
          <cell r="O10054">
            <v>22389776</v>
          </cell>
          <cell r="P10054">
            <v>22389776</v>
          </cell>
          <cell r="Q10054">
            <v>22389776</v>
          </cell>
        </row>
        <row r="10055">
          <cell r="J10055">
            <v>22389776</v>
          </cell>
          <cell r="O10055">
            <v>22389776</v>
          </cell>
          <cell r="P10055">
            <v>22389776</v>
          </cell>
          <cell r="Q10055">
            <v>22389776</v>
          </cell>
        </row>
        <row r="10056">
          <cell r="J10056">
            <v>22389776</v>
          </cell>
          <cell r="O10056">
            <v>22389776</v>
          </cell>
          <cell r="P10056">
            <v>22389776</v>
          </cell>
          <cell r="Q10056">
            <v>22389776</v>
          </cell>
        </row>
        <row r="10057">
          <cell r="J10057">
            <v>22389776</v>
          </cell>
          <cell r="O10057">
            <v>22389776</v>
          </cell>
          <cell r="P10057">
            <v>22389776</v>
          </cell>
          <cell r="Q10057">
            <v>22389776</v>
          </cell>
        </row>
        <row r="10058">
          <cell r="J10058">
            <v>22389776</v>
          </cell>
          <cell r="O10058">
            <v>22389776</v>
          </cell>
          <cell r="P10058">
            <v>22389776</v>
          </cell>
          <cell r="Q10058">
            <v>22389776</v>
          </cell>
        </row>
        <row r="10059">
          <cell r="J10059">
            <v>22389776</v>
          </cell>
          <cell r="O10059">
            <v>22389776</v>
          </cell>
          <cell r="P10059">
            <v>22389776</v>
          </cell>
          <cell r="Q10059">
            <v>22389776</v>
          </cell>
        </row>
        <row r="10060">
          <cell r="J10060">
            <v>22389776</v>
          </cell>
          <cell r="O10060">
            <v>22389776</v>
          </cell>
          <cell r="P10060">
            <v>22389776</v>
          </cell>
          <cell r="Q10060">
            <v>22389776</v>
          </cell>
        </row>
        <row r="10061">
          <cell r="J10061">
            <v>22389776</v>
          </cell>
          <cell r="O10061">
            <v>22389776</v>
          </cell>
          <cell r="P10061">
            <v>22389776</v>
          </cell>
          <cell r="Q10061">
            <v>22389776</v>
          </cell>
        </row>
        <row r="10062">
          <cell r="J10062">
            <v>22389776</v>
          </cell>
          <cell r="O10062">
            <v>22389776</v>
          </cell>
          <cell r="P10062">
            <v>22389776</v>
          </cell>
          <cell r="Q10062">
            <v>22389776</v>
          </cell>
        </row>
        <row r="10063">
          <cell r="J10063">
            <v>22389776</v>
          </cell>
          <cell r="O10063">
            <v>22389776</v>
          </cell>
          <cell r="P10063">
            <v>22389776</v>
          </cell>
          <cell r="Q10063">
            <v>22389776</v>
          </cell>
        </row>
        <row r="10064">
          <cell r="J10064">
            <v>22389776</v>
          </cell>
          <cell r="O10064">
            <v>22389776</v>
          </cell>
          <cell r="P10064">
            <v>22389776</v>
          </cell>
          <cell r="Q10064">
            <v>22389776</v>
          </cell>
        </row>
        <row r="10065">
          <cell r="J10065">
            <v>22389776</v>
          </cell>
          <cell r="O10065">
            <v>22389776</v>
          </cell>
          <cell r="P10065">
            <v>22389776</v>
          </cell>
          <cell r="Q10065">
            <v>22389776</v>
          </cell>
        </row>
        <row r="10066">
          <cell r="J10066">
            <v>22389776</v>
          </cell>
          <cell r="O10066">
            <v>22389776</v>
          </cell>
          <cell r="P10066">
            <v>22389776</v>
          </cell>
          <cell r="Q10066">
            <v>22389776</v>
          </cell>
        </row>
        <row r="10067">
          <cell r="J10067">
            <v>22389776</v>
          </cell>
          <cell r="O10067">
            <v>22389776</v>
          </cell>
          <cell r="P10067">
            <v>22389776</v>
          </cell>
          <cell r="Q10067">
            <v>22389776</v>
          </cell>
        </row>
        <row r="10068">
          <cell r="J10068">
            <v>22389776</v>
          </cell>
          <cell r="O10068">
            <v>22389776</v>
          </cell>
          <cell r="P10068">
            <v>22389776</v>
          </cell>
          <cell r="Q10068">
            <v>22389776</v>
          </cell>
        </row>
        <row r="10069">
          <cell r="J10069">
            <v>22389776</v>
          </cell>
          <cell r="O10069">
            <v>22389776</v>
          </cell>
          <cell r="P10069">
            <v>22389776</v>
          </cell>
          <cell r="Q10069">
            <v>22389776</v>
          </cell>
        </row>
        <row r="10070">
          <cell r="J10070">
            <v>22389776</v>
          </cell>
          <cell r="O10070">
            <v>22389776</v>
          </cell>
          <cell r="P10070">
            <v>22389776</v>
          </cell>
          <cell r="Q10070">
            <v>22389776</v>
          </cell>
        </row>
        <row r="10071">
          <cell r="J10071">
            <v>22389776</v>
          </cell>
          <cell r="O10071">
            <v>22389776</v>
          </cell>
          <cell r="P10071">
            <v>22389776</v>
          </cell>
          <cell r="Q10071">
            <v>22389776</v>
          </cell>
        </row>
        <row r="10072">
          <cell r="J10072">
            <v>22389776</v>
          </cell>
          <cell r="O10072">
            <v>22389776</v>
          </cell>
          <cell r="P10072">
            <v>22389776</v>
          </cell>
          <cell r="Q10072">
            <v>22389776</v>
          </cell>
        </row>
        <row r="10073">
          <cell r="J10073">
            <v>22389776</v>
          </cell>
          <cell r="O10073">
            <v>22389776</v>
          </cell>
          <cell r="P10073">
            <v>22389776</v>
          </cell>
          <cell r="Q10073">
            <v>22389776</v>
          </cell>
        </row>
        <row r="10074">
          <cell r="J10074">
            <v>22389776</v>
          </cell>
          <cell r="O10074">
            <v>22389776</v>
          </cell>
          <cell r="P10074">
            <v>22389776</v>
          </cell>
          <cell r="Q10074">
            <v>22389776</v>
          </cell>
        </row>
        <row r="10075">
          <cell r="J10075">
            <v>22389776</v>
          </cell>
          <cell r="O10075">
            <v>22389776</v>
          </cell>
          <cell r="P10075">
            <v>22389776</v>
          </cell>
          <cell r="Q10075">
            <v>22389776</v>
          </cell>
        </row>
        <row r="10076">
          <cell r="J10076">
            <v>22389776</v>
          </cell>
          <cell r="O10076">
            <v>22389776</v>
          </cell>
          <cell r="P10076">
            <v>22389776</v>
          </cell>
          <cell r="Q10076">
            <v>22389776</v>
          </cell>
        </row>
        <row r="10077">
          <cell r="J10077">
            <v>22389776</v>
          </cell>
          <cell r="O10077">
            <v>22389776</v>
          </cell>
          <cell r="P10077">
            <v>22389776</v>
          </cell>
          <cell r="Q10077">
            <v>22389776</v>
          </cell>
        </row>
        <row r="10078">
          <cell r="J10078">
            <v>22389776</v>
          </cell>
          <cell r="O10078">
            <v>22389776</v>
          </cell>
          <cell r="P10078">
            <v>22389776</v>
          </cell>
          <cell r="Q10078">
            <v>22389776</v>
          </cell>
        </row>
        <row r="10079">
          <cell r="J10079">
            <v>22389776</v>
          </cell>
          <cell r="O10079">
            <v>22389776</v>
          </cell>
          <cell r="P10079">
            <v>22389776</v>
          </cell>
          <cell r="Q10079">
            <v>22389776</v>
          </cell>
        </row>
        <row r="10080">
          <cell r="J10080">
            <v>22389776</v>
          </cell>
          <cell r="O10080">
            <v>22389776</v>
          </cell>
          <cell r="P10080">
            <v>22389776</v>
          </cell>
          <cell r="Q10080">
            <v>22389776</v>
          </cell>
        </row>
        <row r="10081">
          <cell r="J10081">
            <v>22389776</v>
          </cell>
          <cell r="O10081">
            <v>22389776</v>
          </cell>
          <cell r="P10081">
            <v>22389776</v>
          </cell>
          <cell r="Q10081">
            <v>22389776</v>
          </cell>
        </row>
        <row r="10082">
          <cell r="J10082">
            <v>22389776</v>
          </cell>
          <cell r="O10082">
            <v>22389776</v>
          </cell>
          <cell r="P10082">
            <v>22389776</v>
          </cell>
          <cell r="Q10082">
            <v>22389776</v>
          </cell>
        </row>
        <row r="10083">
          <cell r="J10083">
            <v>22389776</v>
          </cell>
          <cell r="O10083">
            <v>22389776</v>
          </cell>
          <cell r="P10083">
            <v>22389776</v>
          </cell>
          <cell r="Q10083">
            <v>22389776</v>
          </cell>
        </row>
        <row r="10084">
          <cell r="J10084">
            <v>22389776</v>
          </cell>
          <cell r="O10084">
            <v>22389776</v>
          </cell>
          <cell r="P10084">
            <v>22389776</v>
          </cell>
          <cell r="Q10084">
            <v>22389776</v>
          </cell>
        </row>
        <row r="10085">
          <cell r="J10085">
            <v>22389776</v>
          </cell>
          <cell r="O10085">
            <v>22389776</v>
          </cell>
          <cell r="P10085">
            <v>22389776</v>
          </cell>
          <cell r="Q10085">
            <v>22389776</v>
          </cell>
        </row>
        <row r="10086">
          <cell r="J10086">
            <v>22389776</v>
          </cell>
          <cell r="O10086">
            <v>22389776</v>
          </cell>
          <cell r="P10086">
            <v>22389776</v>
          </cell>
          <cell r="Q10086">
            <v>22389776</v>
          </cell>
        </row>
        <row r="10087">
          <cell r="J10087">
            <v>22389776</v>
          </cell>
          <cell r="O10087">
            <v>22389776</v>
          </cell>
          <cell r="P10087">
            <v>22389776</v>
          </cell>
          <cell r="Q10087">
            <v>22389776</v>
          </cell>
        </row>
        <row r="10088">
          <cell r="J10088">
            <v>22389776</v>
          </cell>
          <cell r="O10088">
            <v>22389776</v>
          </cell>
          <cell r="P10088">
            <v>22389776</v>
          </cell>
          <cell r="Q10088">
            <v>22389776</v>
          </cell>
        </row>
        <row r="10089">
          <cell r="J10089">
            <v>22389776</v>
          </cell>
          <cell r="O10089">
            <v>22389776</v>
          </cell>
          <cell r="P10089">
            <v>22389776</v>
          </cell>
          <cell r="Q10089">
            <v>22389776</v>
          </cell>
        </row>
        <row r="10090">
          <cell r="J10090">
            <v>22389776</v>
          </cell>
          <cell r="O10090">
            <v>22389776</v>
          </cell>
          <cell r="P10090">
            <v>22389776</v>
          </cell>
          <cell r="Q10090">
            <v>22389776</v>
          </cell>
        </row>
        <row r="10091">
          <cell r="J10091">
            <v>22389776</v>
          </cell>
          <cell r="O10091">
            <v>22389776</v>
          </cell>
          <cell r="P10091">
            <v>22389776</v>
          </cell>
          <cell r="Q10091">
            <v>22389776</v>
          </cell>
        </row>
        <row r="10092">
          <cell r="J10092">
            <v>22389776</v>
          </cell>
          <cell r="O10092">
            <v>22389776</v>
          </cell>
          <cell r="P10092">
            <v>22389776</v>
          </cell>
          <cell r="Q10092">
            <v>22389776</v>
          </cell>
        </row>
        <row r="10093">
          <cell r="J10093">
            <v>22389776</v>
          </cell>
          <cell r="O10093">
            <v>22389776</v>
          </cell>
          <cell r="P10093">
            <v>22389776</v>
          </cell>
          <cell r="Q10093">
            <v>22389776</v>
          </cell>
        </row>
        <row r="10094">
          <cell r="J10094">
            <v>22389776</v>
          </cell>
          <cell r="O10094">
            <v>22389776</v>
          </cell>
          <cell r="P10094">
            <v>22389776</v>
          </cell>
          <cell r="Q10094">
            <v>22389776</v>
          </cell>
        </row>
        <row r="10095">
          <cell r="J10095">
            <v>22389776</v>
          </cell>
          <cell r="O10095">
            <v>22389776</v>
          </cell>
          <cell r="P10095">
            <v>22389776</v>
          </cell>
          <cell r="Q10095">
            <v>22389776</v>
          </cell>
        </row>
        <row r="10096">
          <cell r="J10096">
            <v>22389776</v>
          </cell>
          <cell r="O10096">
            <v>22389776</v>
          </cell>
          <cell r="P10096">
            <v>22389776</v>
          </cell>
          <cell r="Q10096">
            <v>22389776</v>
          </cell>
        </row>
        <row r="10097">
          <cell r="J10097">
            <v>22389776</v>
          </cell>
          <cell r="O10097">
            <v>22389776</v>
          </cell>
          <cell r="P10097">
            <v>22389776</v>
          </cell>
          <cell r="Q10097">
            <v>22389776</v>
          </cell>
        </row>
        <row r="10098">
          <cell r="J10098">
            <v>22389776</v>
          </cell>
          <cell r="O10098">
            <v>22389776</v>
          </cell>
          <cell r="P10098">
            <v>22389776</v>
          </cell>
          <cell r="Q10098">
            <v>22389776</v>
          </cell>
        </row>
        <row r="10099">
          <cell r="J10099">
            <v>22389776</v>
          </cell>
          <cell r="O10099">
            <v>22389776</v>
          </cell>
          <cell r="P10099">
            <v>22389776</v>
          </cell>
          <cell r="Q10099">
            <v>22389776</v>
          </cell>
        </row>
        <row r="10100">
          <cell r="J10100">
            <v>22389776</v>
          </cell>
          <cell r="O10100">
            <v>22389776</v>
          </cell>
          <cell r="P10100">
            <v>22389776</v>
          </cell>
          <cell r="Q10100">
            <v>22389776</v>
          </cell>
        </row>
        <row r="10101">
          <cell r="J10101">
            <v>22389776</v>
          </cell>
          <cell r="O10101">
            <v>22389776</v>
          </cell>
          <cell r="P10101">
            <v>22389776</v>
          </cell>
          <cell r="Q10101">
            <v>22389776</v>
          </cell>
        </row>
        <row r="10102">
          <cell r="J10102">
            <v>22389776</v>
          </cell>
          <cell r="O10102">
            <v>22389776</v>
          </cell>
          <cell r="P10102">
            <v>22389776</v>
          </cell>
          <cell r="Q10102">
            <v>22389776</v>
          </cell>
        </row>
        <row r="10103">
          <cell r="J10103">
            <v>22389776</v>
          </cell>
          <cell r="O10103">
            <v>22389776</v>
          </cell>
          <cell r="P10103">
            <v>22389776</v>
          </cell>
          <cell r="Q10103">
            <v>22389776</v>
          </cell>
        </row>
        <row r="10104">
          <cell r="J10104">
            <v>22389776</v>
          </cell>
          <cell r="O10104">
            <v>22389776</v>
          </cell>
          <cell r="P10104">
            <v>22389776</v>
          </cell>
          <cell r="Q10104">
            <v>22389776</v>
          </cell>
        </row>
        <row r="10105">
          <cell r="J10105">
            <v>22389776</v>
          </cell>
          <cell r="O10105">
            <v>22389776</v>
          </cell>
          <cell r="P10105">
            <v>22389776</v>
          </cell>
          <cell r="Q10105">
            <v>22389776</v>
          </cell>
        </row>
        <row r="10106">
          <cell r="J10106">
            <v>22389776</v>
          </cell>
          <cell r="O10106">
            <v>22389776</v>
          </cell>
          <cell r="P10106">
            <v>22389776</v>
          </cell>
          <cell r="Q10106">
            <v>22389776</v>
          </cell>
        </row>
        <row r="10107">
          <cell r="J10107">
            <v>22389776</v>
          </cell>
          <cell r="O10107">
            <v>22389776</v>
          </cell>
          <cell r="P10107">
            <v>22389776</v>
          </cell>
          <cell r="Q10107">
            <v>22389776</v>
          </cell>
        </row>
        <row r="10108">
          <cell r="J10108">
            <v>22389776</v>
          </cell>
          <cell r="O10108">
            <v>22389776</v>
          </cell>
          <cell r="P10108">
            <v>22389776</v>
          </cell>
          <cell r="Q10108">
            <v>22389776</v>
          </cell>
        </row>
        <row r="10109">
          <cell r="J10109">
            <v>22389776</v>
          </cell>
          <cell r="O10109">
            <v>22389776</v>
          </cell>
          <cell r="P10109">
            <v>22389776</v>
          </cell>
          <cell r="Q10109">
            <v>22389776</v>
          </cell>
        </row>
        <row r="10110">
          <cell r="J10110">
            <v>22389776</v>
          </cell>
          <cell r="O10110">
            <v>22389776</v>
          </cell>
          <cell r="P10110">
            <v>22389776</v>
          </cell>
          <cell r="Q10110">
            <v>22389776</v>
          </cell>
        </row>
        <row r="10111">
          <cell r="J10111">
            <v>22389776</v>
          </cell>
          <cell r="O10111">
            <v>22389776</v>
          </cell>
          <cell r="P10111">
            <v>22389776</v>
          </cell>
          <cell r="Q10111">
            <v>22389776</v>
          </cell>
        </row>
        <row r="10112">
          <cell r="J10112">
            <v>22389776</v>
          </cell>
          <cell r="O10112">
            <v>22389776</v>
          </cell>
          <cell r="P10112">
            <v>22389776</v>
          </cell>
          <cell r="Q10112">
            <v>22389776</v>
          </cell>
        </row>
        <row r="10113">
          <cell r="J10113">
            <v>22389776</v>
          </cell>
          <cell r="O10113">
            <v>22389776</v>
          </cell>
          <cell r="P10113">
            <v>22389776</v>
          </cell>
          <cell r="Q10113">
            <v>22389776</v>
          </cell>
        </row>
        <row r="10114">
          <cell r="J10114">
            <v>22389776</v>
          </cell>
          <cell r="O10114">
            <v>22389776</v>
          </cell>
          <cell r="P10114">
            <v>22389776</v>
          </cell>
          <cell r="Q10114">
            <v>22389776</v>
          </cell>
        </row>
        <row r="10115">
          <cell r="J10115">
            <v>22389776</v>
          </cell>
          <cell r="O10115">
            <v>22389776</v>
          </cell>
          <cell r="P10115">
            <v>22389776</v>
          </cell>
          <cell r="Q10115">
            <v>22389776</v>
          </cell>
        </row>
        <row r="10116">
          <cell r="J10116">
            <v>22389776</v>
          </cell>
          <cell r="O10116">
            <v>22389776</v>
          </cell>
          <cell r="P10116">
            <v>22389776</v>
          </cell>
          <cell r="Q10116">
            <v>22389776</v>
          </cell>
        </row>
        <row r="10117">
          <cell r="J10117">
            <v>22389776</v>
          </cell>
          <cell r="O10117">
            <v>22389776</v>
          </cell>
          <cell r="P10117">
            <v>22389776</v>
          </cell>
          <cell r="Q10117">
            <v>22389776</v>
          </cell>
        </row>
        <row r="10118">
          <cell r="J10118">
            <v>22389776</v>
          </cell>
          <cell r="O10118">
            <v>22389776</v>
          </cell>
          <cell r="P10118">
            <v>22389776</v>
          </cell>
          <cell r="Q10118">
            <v>22389776</v>
          </cell>
        </row>
        <row r="10119">
          <cell r="J10119">
            <v>22389776</v>
          </cell>
          <cell r="O10119">
            <v>22389776</v>
          </cell>
          <cell r="P10119">
            <v>22389776</v>
          </cell>
          <cell r="Q10119">
            <v>22389776</v>
          </cell>
        </row>
        <row r="10120">
          <cell r="J10120">
            <v>22389776</v>
          </cell>
          <cell r="O10120">
            <v>22389776</v>
          </cell>
          <cell r="P10120">
            <v>22389776</v>
          </cell>
          <cell r="Q10120">
            <v>22389776</v>
          </cell>
        </row>
        <row r="10121">
          <cell r="J10121">
            <v>22389776</v>
          </cell>
          <cell r="O10121">
            <v>22389776</v>
          </cell>
          <cell r="P10121">
            <v>22389776</v>
          </cell>
          <cell r="Q10121">
            <v>22389776</v>
          </cell>
        </row>
        <row r="10122">
          <cell r="J10122">
            <v>22389776</v>
          </cell>
          <cell r="O10122">
            <v>22389776</v>
          </cell>
          <cell r="P10122">
            <v>22389776</v>
          </cell>
          <cell r="Q10122">
            <v>22389776</v>
          </cell>
        </row>
        <row r="10123">
          <cell r="J10123">
            <v>22389776</v>
          </cell>
          <cell r="O10123">
            <v>22389776</v>
          </cell>
          <cell r="P10123">
            <v>22389776</v>
          </cell>
          <cell r="Q10123">
            <v>22389776</v>
          </cell>
        </row>
        <row r="10124">
          <cell r="J10124">
            <v>22389776</v>
          </cell>
          <cell r="O10124">
            <v>22389776</v>
          </cell>
          <cell r="P10124">
            <v>22389776</v>
          </cell>
          <cell r="Q10124">
            <v>22389776</v>
          </cell>
        </row>
        <row r="10125">
          <cell r="J10125">
            <v>22389776</v>
          </cell>
          <cell r="O10125">
            <v>22389776</v>
          </cell>
          <cell r="P10125">
            <v>22389776</v>
          </cell>
          <cell r="Q10125">
            <v>22389776</v>
          </cell>
        </row>
        <row r="10126">
          <cell r="J10126">
            <v>22389776</v>
          </cell>
          <cell r="O10126">
            <v>22389776</v>
          </cell>
          <cell r="P10126">
            <v>22389776</v>
          </cell>
          <cell r="Q10126">
            <v>22389776</v>
          </cell>
        </row>
        <row r="10127">
          <cell r="J10127">
            <v>22389776</v>
          </cell>
          <cell r="O10127">
            <v>22389776</v>
          </cell>
          <cell r="P10127">
            <v>22389776</v>
          </cell>
          <cell r="Q10127">
            <v>22389776</v>
          </cell>
        </row>
        <row r="10128">
          <cell r="J10128">
            <v>22389776</v>
          </cell>
          <cell r="O10128">
            <v>22389776</v>
          </cell>
          <cell r="P10128">
            <v>22389776</v>
          </cell>
          <cell r="Q10128">
            <v>22389776</v>
          </cell>
        </row>
        <row r="10129">
          <cell r="J10129">
            <v>22389776</v>
          </cell>
          <cell r="O10129">
            <v>22389776</v>
          </cell>
          <cell r="P10129">
            <v>22389776</v>
          </cell>
          <cell r="Q10129">
            <v>22389776</v>
          </cell>
        </row>
        <row r="10130">
          <cell r="J10130">
            <v>22389776</v>
          </cell>
          <cell r="O10130">
            <v>22389776</v>
          </cell>
          <cell r="P10130">
            <v>22389776</v>
          </cell>
          <cell r="Q10130">
            <v>22389776</v>
          </cell>
        </row>
        <row r="10131">
          <cell r="J10131">
            <v>22389776</v>
          </cell>
          <cell r="O10131">
            <v>22389776</v>
          </cell>
          <cell r="P10131">
            <v>22389776</v>
          </cell>
          <cell r="Q10131">
            <v>22389776</v>
          </cell>
        </row>
        <row r="10132">
          <cell r="J10132">
            <v>22389776</v>
          </cell>
          <cell r="O10132">
            <v>22389776</v>
          </cell>
          <cell r="P10132">
            <v>22389776</v>
          </cell>
          <cell r="Q10132">
            <v>22389776</v>
          </cell>
        </row>
        <row r="10133">
          <cell r="J10133">
            <v>22389776</v>
          </cell>
          <cell r="O10133">
            <v>22389776</v>
          </cell>
          <cell r="P10133">
            <v>22389776</v>
          </cell>
          <cell r="Q10133">
            <v>22389776</v>
          </cell>
        </row>
        <row r="10134">
          <cell r="J10134">
            <v>22389776</v>
          </cell>
          <cell r="O10134">
            <v>22389776</v>
          </cell>
          <cell r="P10134">
            <v>22389776</v>
          </cell>
          <cell r="Q10134">
            <v>22389776</v>
          </cell>
        </row>
        <row r="10135">
          <cell r="J10135">
            <v>22389776</v>
          </cell>
          <cell r="O10135">
            <v>22389776</v>
          </cell>
          <cell r="P10135">
            <v>22389776</v>
          </cell>
          <cell r="Q10135">
            <v>22389776</v>
          </cell>
        </row>
        <row r="10136">
          <cell r="J10136">
            <v>22389776</v>
          </cell>
          <cell r="O10136">
            <v>22389776</v>
          </cell>
          <cell r="P10136">
            <v>22389776</v>
          </cell>
          <cell r="Q10136">
            <v>22389776</v>
          </cell>
        </row>
        <row r="10137">
          <cell r="J10137">
            <v>22389776</v>
          </cell>
          <cell r="O10137">
            <v>22389776</v>
          </cell>
          <cell r="P10137">
            <v>22389776</v>
          </cell>
          <cell r="Q10137">
            <v>22389776</v>
          </cell>
        </row>
        <row r="10138">
          <cell r="J10138">
            <v>22389776</v>
          </cell>
          <cell r="O10138">
            <v>22389776</v>
          </cell>
          <cell r="P10138">
            <v>22389776</v>
          </cell>
          <cell r="Q10138">
            <v>22389776</v>
          </cell>
        </row>
        <row r="10139">
          <cell r="J10139">
            <v>22389776</v>
          </cell>
          <cell r="O10139">
            <v>22389776</v>
          </cell>
          <cell r="P10139">
            <v>22389776</v>
          </cell>
          <cell r="Q10139">
            <v>22389776</v>
          </cell>
        </row>
        <row r="10140">
          <cell r="J10140">
            <v>22389776</v>
          </cell>
          <cell r="O10140">
            <v>22389776</v>
          </cell>
          <cell r="P10140">
            <v>22389776</v>
          </cell>
          <cell r="Q10140">
            <v>22389776</v>
          </cell>
        </row>
        <row r="10141">
          <cell r="J10141">
            <v>22389776</v>
          </cell>
          <cell r="O10141">
            <v>22389776</v>
          </cell>
          <cell r="P10141">
            <v>22389776</v>
          </cell>
          <cell r="Q10141">
            <v>22389776</v>
          </cell>
        </row>
        <row r="10142">
          <cell r="J10142">
            <v>22389776</v>
          </cell>
          <cell r="O10142">
            <v>22389776</v>
          </cell>
          <cell r="P10142">
            <v>22389776</v>
          </cell>
          <cell r="Q10142">
            <v>22389776</v>
          </cell>
        </row>
        <row r="10143">
          <cell r="J10143">
            <v>22389776</v>
          </cell>
          <cell r="O10143">
            <v>22389776</v>
          </cell>
          <cell r="P10143">
            <v>22389776</v>
          </cell>
          <cell r="Q10143">
            <v>22389776</v>
          </cell>
        </row>
        <row r="10144">
          <cell r="J10144">
            <v>22389776</v>
          </cell>
          <cell r="O10144">
            <v>22389776</v>
          </cell>
          <cell r="P10144">
            <v>22389776</v>
          </cell>
          <cell r="Q10144">
            <v>22389776</v>
          </cell>
        </row>
        <row r="10145">
          <cell r="J10145">
            <v>22389776</v>
          </cell>
          <cell r="O10145">
            <v>22389776</v>
          </cell>
          <cell r="P10145">
            <v>22389776</v>
          </cell>
          <cell r="Q10145">
            <v>22389776</v>
          </cell>
        </row>
        <row r="10146">
          <cell r="J10146">
            <v>22389776</v>
          </cell>
          <cell r="O10146">
            <v>22389776</v>
          </cell>
          <cell r="P10146">
            <v>22389776</v>
          </cell>
          <cell r="Q10146">
            <v>22389776</v>
          </cell>
        </row>
        <row r="10147">
          <cell r="J10147">
            <v>22389776</v>
          </cell>
          <cell r="O10147">
            <v>22389776</v>
          </cell>
          <cell r="P10147">
            <v>22389776</v>
          </cell>
          <cell r="Q10147">
            <v>22389776</v>
          </cell>
        </row>
        <row r="10148">
          <cell r="J10148">
            <v>22389776</v>
          </cell>
          <cell r="O10148">
            <v>22389776</v>
          </cell>
          <cell r="P10148">
            <v>22389776</v>
          </cell>
          <cell r="Q10148">
            <v>22389776</v>
          </cell>
        </row>
        <row r="10149">
          <cell r="J10149">
            <v>22389776</v>
          </cell>
          <cell r="O10149">
            <v>22389776</v>
          </cell>
          <cell r="P10149">
            <v>22389776</v>
          </cell>
          <cell r="Q10149">
            <v>22389776</v>
          </cell>
        </row>
        <row r="10150">
          <cell r="J10150">
            <v>22389776</v>
          </cell>
          <cell r="O10150">
            <v>22389776</v>
          </cell>
          <cell r="P10150">
            <v>22389776</v>
          </cell>
          <cell r="Q10150">
            <v>22389776</v>
          </cell>
        </row>
        <row r="10151">
          <cell r="J10151">
            <v>22389776</v>
          </cell>
          <cell r="O10151">
            <v>22389776</v>
          </cell>
          <cell r="P10151">
            <v>22389776</v>
          </cell>
          <cell r="Q10151">
            <v>22389776</v>
          </cell>
        </row>
        <row r="10152">
          <cell r="J10152">
            <v>22389776</v>
          </cell>
          <cell r="O10152">
            <v>22389776</v>
          </cell>
          <cell r="P10152">
            <v>22389776</v>
          </cell>
          <cell r="Q10152">
            <v>22389776</v>
          </cell>
        </row>
        <row r="10153">
          <cell r="J10153">
            <v>22389776</v>
          </cell>
          <cell r="O10153">
            <v>22389776</v>
          </cell>
          <cell r="P10153">
            <v>22389776</v>
          </cell>
          <cell r="Q10153">
            <v>22389776</v>
          </cell>
        </row>
        <row r="10154">
          <cell r="J10154">
            <v>22389776</v>
          </cell>
          <cell r="O10154">
            <v>22389776</v>
          </cell>
          <cell r="P10154">
            <v>22389776</v>
          </cell>
          <cell r="Q10154">
            <v>22389776</v>
          </cell>
        </row>
        <row r="10155">
          <cell r="J10155">
            <v>22389776</v>
          </cell>
          <cell r="O10155">
            <v>22389776</v>
          </cell>
          <cell r="P10155">
            <v>22389776</v>
          </cell>
          <cell r="Q10155">
            <v>22389776</v>
          </cell>
        </row>
        <row r="10156">
          <cell r="J10156">
            <v>22389776</v>
          </cell>
          <cell r="O10156">
            <v>22389776</v>
          </cell>
          <cell r="P10156">
            <v>22389776</v>
          </cell>
          <cell r="Q10156">
            <v>22389776</v>
          </cell>
        </row>
        <row r="10157">
          <cell r="J10157">
            <v>22389776</v>
          </cell>
          <cell r="O10157">
            <v>22389776</v>
          </cell>
          <cell r="P10157">
            <v>22389776</v>
          </cell>
          <cell r="Q10157">
            <v>22389776</v>
          </cell>
        </row>
        <row r="10158">
          <cell r="J10158">
            <v>22389776</v>
          </cell>
          <cell r="O10158">
            <v>22389776</v>
          </cell>
          <cell r="P10158">
            <v>22389776</v>
          </cell>
          <cell r="Q10158">
            <v>22389776</v>
          </cell>
        </row>
        <row r="10159">
          <cell r="J10159">
            <v>22389776</v>
          </cell>
          <cell r="O10159">
            <v>22389776</v>
          </cell>
          <cell r="P10159">
            <v>22389776</v>
          </cell>
          <cell r="Q10159">
            <v>22389776</v>
          </cell>
        </row>
        <row r="10160">
          <cell r="J10160">
            <v>22389776</v>
          </cell>
          <cell r="O10160">
            <v>22389776</v>
          </cell>
          <cell r="P10160">
            <v>22389776</v>
          </cell>
          <cell r="Q10160">
            <v>22389776</v>
          </cell>
        </row>
        <row r="10161">
          <cell r="J10161">
            <v>22389776</v>
          </cell>
          <cell r="O10161">
            <v>22389776</v>
          </cell>
          <cell r="P10161">
            <v>22389776</v>
          </cell>
          <cell r="Q10161">
            <v>22389776</v>
          </cell>
        </row>
        <row r="10162">
          <cell r="J10162">
            <v>22389776</v>
          </cell>
          <cell r="O10162">
            <v>22389776</v>
          </cell>
          <cell r="P10162">
            <v>22389776</v>
          </cell>
          <cell r="Q10162">
            <v>22389776</v>
          </cell>
        </row>
        <row r="10163">
          <cell r="J10163">
            <v>22389776</v>
          </cell>
          <cell r="O10163">
            <v>22389776</v>
          </cell>
          <cell r="P10163">
            <v>22389776</v>
          </cell>
          <cell r="Q10163">
            <v>22389776</v>
          </cell>
        </row>
        <row r="10164">
          <cell r="J10164">
            <v>22389776</v>
          </cell>
          <cell r="O10164">
            <v>22389776</v>
          </cell>
          <cell r="P10164">
            <v>22389776</v>
          </cell>
          <cell r="Q10164">
            <v>22389776</v>
          </cell>
        </row>
        <row r="10165">
          <cell r="J10165">
            <v>22389776</v>
          </cell>
          <cell r="O10165">
            <v>22389776</v>
          </cell>
          <cell r="P10165">
            <v>22389776</v>
          </cell>
          <cell r="Q10165">
            <v>22389776</v>
          </cell>
        </row>
        <row r="10166">
          <cell r="J10166">
            <v>22389776</v>
          </cell>
          <cell r="O10166">
            <v>22389776</v>
          </cell>
          <cell r="P10166">
            <v>22389776</v>
          </cell>
          <cell r="Q10166">
            <v>22389776</v>
          </cell>
        </row>
        <row r="10167">
          <cell r="J10167">
            <v>22389776</v>
          </cell>
          <cell r="O10167">
            <v>22389776</v>
          </cell>
          <cell r="P10167">
            <v>22389776</v>
          </cell>
          <cell r="Q10167">
            <v>22389776</v>
          </cell>
        </row>
        <row r="10168">
          <cell r="J10168">
            <v>22389776</v>
          </cell>
          <cell r="O10168">
            <v>22389776</v>
          </cell>
          <cell r="P10168">
            <v>22389776</v>
          </cell>
          <cell r="Q10168">
            <v>22389776</v>
          </cell>
        </row>
        <row r="10169">
          <cell r="J10169">
            <v>22389776</v>
          </cell>
          <cell r="O10169">
            <v>22389776</v>
          </cell>
          <cell r="P10169">
            <v>22389776</v>
          </cell>
          <cell r="Q10169">
            <v>22389776</v>
          </cell>
        </row>
        <row r="10170">
          <cell r="J10170">
            <v>22389776</v>
          </cell>
          <cell r="O10170">
            <v>22389776</v>
          </cell>
          <cell r="P10170">
            <v>22389776</v>
          </cell>
          <cell r="Q10170">
            <v>22389776</v>
          </cell>
        </row>
        <row r="10171">
          <cell r="J10171">
            <v>22389776</v>
          </cell>
          <cell r="O10171">
            <v>22389776</v>
          </cell>
          <cell r="P10171">
            <v>22389776</v>
          </cell>
          <cell r="Q10171">
            <v>22389776</v>
          </cell>
        </row>
        <row r="10172">
          <cell r="J10172">
            <v>22389776</v>
          </cell>
          <cell r="O10172">
            <v>22389776</v>
          </cell>
          <cell r="P10172">
            <v>22389776</v>
          </cell>
          <cell r="Q10172">
            <v>22389776</v>
          </cell>
        </row>
        <row r="10173">
          <cell r="J10173">
            <v>22389776</v>
          </cell>
          <cell r="O10173">
            <v>22389776</v>
          </cell>
          <cell r="P10173">
            <v>22389776</v>
          </cell>
          <cell r="Q10173">
            <v>22389776</v>
          </cell>
        </row>
        <row r="10174">
          <cell r="J10174">
            <v>22389776</v>
          </cell>
          <cell r="O10174">
            <v>22389776</v>
          </cell>
          <cell r="P10174">
            <v>22389776</v>
          </cell>
          <cell r="Q10174">
            <v>22389776</v>
          </cell>
        </row>
        <row r="10175">
          <cell r="J10175">
            <v>22389776</v>
          </cell>
          <cell r="O10175">
            <v>22389776</v>
          </cell>
          <cell r="P10175">
            <v>22389776</v>
          </cell>
          <cell r="Q10175">
            <v>22389776</v>
          </cell>
        </row>
        <row r="10176">
          <cell r="J10176">
            <v>22389776</v>
          </cell>
          <cell r="O10176">
            <v>22389776</v>
          </cell>
          <cell r="P10176">
            <v>22389776</v>
          </cell>
          <cell r="Q10176">
            <v>22389776</v>
          </cell>
        </row>
        <row r="10177">
          <cell r="J10177">
            <v>22389776</v>
          </cell>
          <cell r="O10177">
            <v>22389776</v>
          </cell>
          <cell r="P10177">
            <v>22389776</v>
          </cell>
          <cell r="Q10177">
            <v>22389776</v>
          </cell>
        </row>
        <row r="10178">
          <cell r="J10178">
            <v>22389776</v>
          </cell>
          <cell r="O10178">
            <v>22389776</v>
          </cell>
          <cell r="P10178">
            <v>22389776</v>
          </cell>
          <cell r="Q10178">
            <v>22389776</v>
          </cell>
        </row>
        <row r="10179">
          <cell r="J10179">
            <v>22389776</v>
          </cell>
          <cell r="O10179">
            <v>22389776</v>
          </cell>
          <cell r="P10179">
            <v>22389776</v>
          </cell>
          <cell r="Q10179">
            <v>22389776</v>
          </cell>
        </row>
        <row r="10180">
          <cell r="J10180">
            <v>22389776</v>
          </cell>
          <cell r="O10180">
            <v>22389776</v>
          </cell>
          <cell r="P10180">
            <v>22389776</v>
          </cell>
          <cell r="Q10180">
            <v>22389776</v>
          </cell>
        </row>
        <row r="10181">
          <cell r="J10181">
            <v>22389776</v>
          </cell>
          <cell r="O10181">
            <v>22389776</v>
          </cell>
          <cell r="P10181">
            <v>22389776</v>
          </cell>
          <cell r="Q10181">
            <v>22389776</v>
          </cell>
        </row>
        <row r="10182">
          <cell r="J10182">
            <v>22389776</v>
          </cell>
          <cell r="O10182">
            <v>22389776</v>
          </cell>
          <cell r="P10182">
            <v>22389776</v>
          </cell>
          <cell r="Q10182">
            <v>22389776</v>
          </cell>
        </row>
        <row r="10183">
          <cell r="J10183">
            <v>22389776</v>
          </cell>
          <cell r="O10183">
            <v>22389776</v>
          </cell>
          <cell r="P10183">
            <v>22389776</v>
          </cell>
          <cell r="Q10183">
            <v>22389776</v>
          </cell>
        </row>
        <row r="10184">
          <cell r="J10184">
            <v>22389776</v>
          </cell>
          <cell r="O10184">
            <v>22389776</v>
          </cell>
          <cell r="P10184">
            <v>22389776</v>
          </cell>
          <cell r="Q10184">
            <v>22389776</v>
          </cell>
        </row>
        <row r="10185">
          <cell r="J10185">
            <v>22389776</v>
          </cell>
          <cell r="O10185">
            <v>22389776</v>
          </cell>
          <cell r="P10185">
            <v>22389776</v>
          </cell>
          <cell r="Q10185">
            <v>22389776</v>
          </cell>
        </row>
        <row r="10186">
          <cell r="J10186">
            <v>22389776</v>
          </cell>
          <cell r="O10186">
            <v>22389776</v>
          </cell>
          <cell r="P10186">
            <v>22389776</v>
          </cell>
          <cell r="Q10186">
            <v>22389776</v>
          </cell>
        </row>
        <row r="10187">
          <cell r="J10187">
            <v>22389776</v>
          </cell>
          <cell r="O10187">
            <v>22389776</v>
          </cell>
          <cell r="P10187">
            <v>22389776</v>
          </cell>
          <cell r="Q10187">
            <v>22389776</v>
          </cell>
        </row>
        <row r="10188">
          <cell r="J10188">
            <v>22389776</v>
          </cell>
          <cell r="O10188">
            <v>22389776</v>
          </cell>
          <cell r="P10188">
            <v>22389776</v>
          </cell>
          <cell r="Q10188">
            <v>22389776</v>
          </cell>
        </row>
        <row r="10189">
          <cell r="J10189">
            <v>22389776</v>
          </cell>
          <cell r="O10189">
            <v>22389776</v>
          </cell>
          <cell r="P10189">
            <v>22389776</v>
          </cell>
          <cell r="Q10189">
            <v>22389776</v>
          </cell>
        </row>
        <row r="10190">
          <cell r="J10190">
            <v>22389776</v>
          </cell>
          <cell r="O10190">
            <v>22389776</v>
          </cell>
          <cell r="P10190">
            <v>22389776</v>
          </cell>
          <cell r="Q10190">
            <v>22389776</v>
          </cell>
        </row>
        <row r="10191">
          <cell r="J10191">
            <v>22389776</v>
          </cell>
          <cell r="O10191">
            <v>22389776</v>
          </cell>
          <cell r="P10191">
            <v>22389776</v>
          </cell>
          <cell r="Q10191">
            <v>22389776</v>
          </cell>
        </row>
        <row r="10192">
          <cell r="J10192">
            <v>22389776</v>
          </cell>
          <cell r="O10192">
            <v>22389776</v>
          </cell>
          <cell r="P10192">
            <v>22389776</v>
          </cell>
          <cell r="Q10192">
            <v>22389776</v>
          </cell>
        </row>
        <row r="10193">
          <cell r="J10193">
            <v>22389776</v>
          </cell>
          <cell r="O10193">
            <v>22389776</v>
          </cell>
          <cell r="P10193">
            <v>22389776</v>
          </cell>
          <cell r="Q10193">
            <v>22389776</v>
          </cell>
        </row>
        <row r="10194">
          <cell r="J10194">
            <v>22389776</v>
          </cell>
          <cell r="O10194">
            <v>22389776</v>
          </cell>
          <cell r="P10194">
            <v>22389776</v>
          </cell>
          <cell r="Q10194">
            <v>22389776</v>
          </cell>
        </row>
        <row r="10195">
          <cell r="J10195">
            <v>22389776</v>
          </cell>
          <cell r="O10195">
            <v>22389776</v>
          </cell>
          <cell r="P10195">
            <v>22389776</v>
          </cell>
          <cell r="Q10195">
            <v>22389776</v>
          </cell>
        </row>
        <row r="10196">
          <cell r="J10196">
            <v>22389776</v>
          </cell>
          <cell r="O10196">
            <v>22389776</v>
          </cell>
          <cell r="P10196">
            <v>22389776</v>
          </cell>
          <cell r="Q10196">
            <v>22389776</v>
          </cell>
        </row>
        <row r="10197">
          <cell r="J10197">
            <v>22389776</v>
          </cell>
          <cell r="O10197">
            <v>22389776</v>
          </cell>
          <cell r="P10197">
            <v>22389776</v>
          </cell>
          <cell r="Q10197">
            <v>22389776</v>
          </cell>
        </row>
        <row r="10198">
          <cell r="J10198">
            <v>22389776</v>
          </cell>
          <cell r="O10198">
            <v>22389776</v>
          </cell>
          <cell r="P10198">
            <v>22389776</v>
          </cell>
          <cell r="Q10198">
            <v>22389776</v>
          </cell>
        </row>
        <row r="10199">
          <cell r="J10199">
            <v>22389776</v>
          </cell>
          <cell r="O10199">
            <v>22389776</v>
          </cell>
          <cell r="P10199">
            <v>22389776</v>
          </cell>
          <cell r="Q10199">
            <v>22389776</v>
          </cell>
        </row>
        <row r="10200">
          <cell r="J10200">
            <v>22389776</v>
          </cell>
          <cell r="O10200">
            <v>22389776</v>
          </cell>
          <cell r="P10200">
            <v>22389776</v>
          </cell>
          <cell r="Q10200">
            <v>22389776</v>
          </cell>
        </row>
        <row r="10201">
          <cell r="J10201">
            <v>22389776</v>
          </cell>
          <cell r="O10201">
            <v>22389776</v>
          </cell>
          <cell r="P10201">
            <v>22389776</v>
          </cell>
          <cell r="Q10201">
            <v>22389776</v>
          </cell>
        </row>
        <row r="10202">
          <cell r="J10202">
            <v>22389776</v>
          </cell>
          <cell r="O10202">
            <v>22389776</v>
          </cell>
          <cell r="P10202">
            <v>22389776</v>
          </cell>
          <cell r="Q10202">
            <v>22389776</v>
          </cell>
        </row>
        <row r="10203">
          <cell r="J10203">
            <v>22389776</v>
          </cell>
          <cell r="O10203">
            <v>22389776</v>
          </cell>
          <cell r="P10203">
            <v>22389776</v>
          </cell>
          <cell r="Q10203">
            <v>22389776</v>
          </cell>
        </row>
        <row r="10204">
          <cell r="J10204">
            <v>22389776</v>
          </cell>
          <cell r="O10204">
            <v>22389776</v>
          </cell>
          <cell r="P10204">
            <v>22389776</v>
          </cell>
          <cell r="Q10204">
            <v>22389776</v>
          </cell>
        </row>
        <row r="10205">
          <cell r="J10205">
            <v>22389776</v>
          </cell>
          <cell r="O10205">
            <v>22389776</v>
          </cell>
          <cell r="P10205">
            <v>22389776</v>
          </cell>
          <cell r="Q10205">
            <v>22389776</v>
          </cell>
        </row>
        <row r="10206">
          <cell r="J10206">
            <v>22389776</v>
          </cell>
          <cell r="O10206">
            <v>22389776</v>
          </cell>
          <cell r="P10206">
            <v>22389776</v>
          </cell>
          <cell r="Q10206">
            <v>22389776</v>
          </cell>
        </row>
        <row r="10207">
          <cell r="J10207">
            <v>22389776</v>
          </cell>
          <cell r="O10207">
            <v>22389776</v>
          </cell>
          <cell r="P10207">
            <v>22389776</v>
          </cell>
          <cell r="Q10207">
            <v>22389776</v>
          </cell>
        </row>
        <row r="10208">
          <cell r="J10208">
            <v>22389776</v>
          </cell>
          <cell r="O10208">
            <v>22389776</v>
          </cell>
          <cell r="P10208">
            <v>22389776</v>
          </cell>
          <cell r="Q10208">
            <v>22389776</v>
          </cell>
        </row>
        <row r="10209">
          <cell r="J10209">
            <v>22389776</v>
          </cell>
          <cell r="O10209">
            <v>22389776</v>
          </cell>
          <cell r="P10209">
            <v>22389776</v>
          </cell>
          <cell r="Q10209">
            <v>22389776</v>
          </cell>
        </row>
        <row r="10210">
          <cell r="J10210">
            <v>22389776</v>
          </cell>
          <cell r="O10210">
            <v>22389776</v>
          </cell>
          <cell r="P10210">
            <v>22389776</v>
          </cell>
          <cell r="Q10210">
            <v>22389776</v>
          </cell>
        </row>
        <row r="10211">
          <cell r="J10211">
            <v>22389776</v>
          </cell>
          <cell r="O10211">
            <v>22389776</v>
          </cell>
          <cell r="P10211">
            <v>22389776</v>
          </cell>
          <cell r="Q10211">
            <v>22389776</v>
          </cell>
        </row>
        <row r="10212">
          <cell r="J10212">
            <v>22389776</v>
          </cell>
          <cell r="O10212">
            <v>22389776</v>
          </cell>
          <cell r="P10212">
            <v>22389776</v>
          </cell>
          <cell r="Q10212">
            <v>22389776</v>
          </cell>
        </row>
        <row r="10213">
          <cell r="J10213">
            <v>22389776</v>
          </cell>
          <cell r="O10213">
            <v>22389776</v>
          </cell>
          <cell r="P10213">
            <v>22389776</v>
          </cell>
          <cell r="Q10213">
            <v>22389776</v>
          </cell>
        </row>
        <row r="10214">
          <cell r="J10214">
            <v>22389776</v>
          </cell>
          <cell r="O10214">
            <v>22389776</v>
          </cell>
          <cell r="P10214">
            <v>22389776</v>
          </cell>
          <cell r="Q10214">
            <v>22389776</v>
          </cell>
        </row>
        <row r="10215">
          <cell r="J10215">
            <v>22389776</v>
          </cell>
          <cell r="O10215">
            <v>22389776</v>
          </cell>
          <cell r="P10215">
            <v>22389776</v>
          </cell>
          <cell r="Q10215">
            <v>22389776</v>
          </cell>
        </row>
        <row r="10216">
          <cell r="J10216">
            <v>22389776</v>
          </cell>
          <cell r="O10216">
            <v>22389776</v>
          </cell>
          <cell r="P10216">
            <v>22389776</v>
          </cell>
          <cell r="Q10216">
            <v>22389776</v>
          </cell>
        </row>
        <row r="10217">
          <cell r="J10217">
            <v>22389776</v>
          </cell>
          <cell r="O10217">
            <v>22389776</v>
          </cell>
          <cell r="P10217">
            <v>22389776</v>
          </cell>
          <cell r="Q10217">
            <v>22389776</v>
          </cell>
        </row>
        <row r="10218">
          <cell r="J10218">
            <v>22389776</v>
          </cell>
          <cell r="O10218">
            <v>22389776</v>
          </cell>
          <cell r="P10218">
            <v>22389776</v>
          </cell>
          <cell r="Q10218">
            <v>22389776</v>
          </cell>
        </row>
        <row r="10219">
          <cell r="J10219">
            <v>22389776</v>
          </cell>
          <cell r="O10219">
            <v>22389776</v>
          </cell>
          <cell r="P10219">
            <v>22389776</v>
          </cell>
          <cell r="Q10219">
            <v>22389776</v>
          </cell>
        </row>
        <row r="10220">
          <cell r="J10220">
            <v>22389776</v>
          </cell>
          <cell r="O10220">
            <v>22389776</v>
          </cell>
          <cell r="P10220">
            <v>22389776</v>
          </cell>
          <cell r="Q10220">
            <v>22389776</v>
          </cell>
        </row>
        <row r="10221">
          <cell r="J10221">
            <v>22389776</v>
          </cell>
          <cell r="O10221">
            <v>22389776</v>
          </cell>
          <cell r="P10221">
            <v>22389776</v>
          </cell>
          <cell r="Q10221">
            <v>22389776</v>
          </cell>
        </row>
        <row r="10222">
          <cell r="J10222">
            <v>22389776</v>
          </cell>
          <cell r="O10222">
            <v>22389776</v>
          </cell>
          <cell r="P10222">
            <v>22389776</v>
          </cell>
          <cell r="Q10222">
            <v>22389776</v>
          </cell>
        </row>
        <row r="10223">
          <cell r="J10223">
            <v>22389776</v>
          </cell>
          <cell r="O10223">
            <v>22389776</v>
          </cell>
          <cell r="P10223">
            <v>22389776</v>
          </cell>
          <cell r="Q10223">
            <v>22389776</v>
          </cell>
        </row>
        <row r="10224">
          <cell r="J10224">
            <v>22389776</v>
          </cell>
          <cell r="O10224">
            <v>22389776</v>
          </cell>
          <cell r="P10224">
            <v>22389776</v>
          </cell>
          <cell r="Q10224">
            <v>22389776</v>
          </cell>
        </row>
        <row r="10225">
          <cell r="J10225">
            <v>22389776</v>
          </cell>
          <cell r="O10225">
            <v>22389776</v>
          </cell>
          <cell r="P10225">
            <v>22389776</v>
          </cell>
          <cell r="Q10225">
            <v>22389776</v>
          </cell>
        </row>
        <row r="10226">
          <cell r="J10226">
            <v>22389776</v>
          </cell>
          <cell r="O10226">
            <v>22389776</v>
          </cell>
          <cell r="P10226">
            <v>22389776</v>
          </cell>
          <cell r="Q10226">
            <v>22389776</v>
          </cell>
        </row>
        <row r="10227">
          <cell r="J10227">
            <v>22389776</v>
          </cell>
          <cell r="O10227">
            <v>22389776</v>
          </cell>
          <cell r="P10227">
            <v>22389776</v>
          </cell>
          <cell r="Q10227">
            <v>22389776</v>
          </cell>
        </row>
        <row r="10228">
          <cell r="J10228">
            <v>22389776</v>
          </cell>
          <cell r="O10228">
            <v>22389776</v>
          </cell>
          <cell r="P10228">
            <v>22389776</v>
          </cell>
          <cell r="Q10228">
            <v>22389776</v>
          </cell>
        </row>
        <row r="10229">
          <cell r="J10229">
            <v>22389776</v>
          </cell>
          <cell r="O10229">
            <v>22389776</v>
          </cell>
          <cell r="P10229">
            <v>22389776</v>
          </cell>
          <cell r="Q10229">
            <v>22389776</v>
          </cell>
        </row>
        <row r="10230">
          <cell r="J10230">
            <v>22389776</v>
          </cell>
          <cell r="O10230">
            <v>22389776</v>
          </cell>
          <cell r="P10230">
            <v>22389776</v>
          </cell>
          <cell r="Q10230">
            <v>22389776</v>
          </cell>
        </row>
        <row r="10231">
          <cell r="J10231">
            <v>22389776</v>
          </cell>
          <cell r="O10231">
            <v>22389776</v>
          </cell>
          <cell r="P10231">
            <v>22389776</v>
          </cell>
          <cell r="Q10231">
            <v>22389776</v>
          </cell>
        </row>
        <row r="10232">
          <cell r="J10232">
            <v>22389776</v>
          </cell>
          <cell r="O10232">
            <v>22389776</v>
          </cell>
          <cell r="P10232">
            <v>22389776</v>
          </cell>
          <cell r="Q10232">
            <v>22389776</v>
          </cell>
        </row>
        <row r="10233">
          <cell r="J10233">
            <v>22389776</v>
          </cell>
          <cell r="O10233">
            <v>22389776</v>
          </cell>
          <cell r="P10233">
            <v>22389776</v>
          </cell>
          <cell r="Q10233">
            <v>22389776</v>
          </cell>
        </row>
        <row r="10234">
          <cell r="J10234">
            <v>22389776</v>
          </cell>
          <cell r="O10234">
            <v>22389776</v>
          </cell>
          <cell r="P10234">
            <v>22389776</v>
          </cell>
          <cell r="Q10234">
            <v>22389776</v>
          </cell>
        </row>
        <row r="10235">
          <cell r="J10235">
            <v>22389776</v>
          </cell>
          <cell r="O10235">
            <v>22389776</v>
          </cell>
          <cell r="P10235">
            <v>22389776</v>
          </cell>
          <cell r="Q10235">
            <v>22389776</v>
          </cell>
        </row>
        <row r="10236">
          <cell r="J10236">
            <v>22389776</v>
          </cell>
          <cell r="O10236">
            <v>22389776</v>
          </cell>
          <cell r="P10236">
            <v>22389776</v>
          </cell>
          <cell r="Q10236">
            <v>22389776</v>
          </cell>
        </row>
        <row r="10237">
          <cell r="J10237">
            <v>22389776</v>
          </cell>
          <cell r="O10237">
            <v>22389776</v>
          </cell>
          <cell r="P10237">
            <v>22389776</v>
          </cell>
          <cell r="Q10237">
            <v>22389776</v>
          </cell>
        </row>
        <row r="10238">
          <cell r="J10238">
            <v>22389776</v>
          </cell>
          <cell r="O10238">
            <v>22389776</v>
          </cell>
          <cell r="P10238">
            <v>22389776</v>
          </cell>
          <cell r="Q10238">
            <v>22389776</v>
          </cell>
        </row>
        <row r="10239">
          <cell r="J10239">
            <v>22389776</v>
          </cell>
          <cell r="O10239">
            <v>22389776</v>
          </cell>
          <cell r="P10239">
            <v>22389776</v>
          </cell>
          <cell r="Q10239">
            <v>22389776</v>
          </cell>
        </row>
        <row r="10240">
          <cell r="J10240">
            <v>22389776</v>
          </cell>
          <cell r="O10240">
            <v>22389776</v>
          </cell>
          <cell r="P10240">
            <v>22389776</v>
          </cell>
          <cell r="Q10240">
            <v>22389776</v>
          </cell>
        </row>
        <row r="10241">
          <cell r="J10241">
            <v>22389776</v>
          </cell>
          <cell r="O10241">
            <v>22389776</v>
          </cell>
          <cell r="P10241">
            <v>22389776</v>
          </cell>
          <cell r="Q10241">
            <v>22389776</v>
          </cell>
        </row>
        <row r="10242">
          <cell r="J10242">
            <v>22389776</v>
          </cell>
          <cell r="O10242">
            <v>22389776</v>
          </cell>
          <cell r="P10242">
            <v>22389776</v>
          </cell>
          <cell r="Q10242">
            <v>22389776</v>
          </cell>
        </row>
        <row r="10243">
          <cell r="J10243">
            <v>22389776</v>
          </cell>
          <cell r="O10243">
            <v>22389776</v>
          </cell>
          <cell r="P10243">
            <v>22389776</v>
          </cell>
          <cell r="Q10243">
            <v>22389776</v>
          </cell>
        </row>
        <row r="10244">
          <cell r="J10244">
            <v>22389776</v>
          </cell>
          <cell r="O10244">
            <v>22389776</v>
          </cell>
          <cell r="P10244">
            <v>22389776</v>
          </cell>
          <cell r="Q10244">
            <v>22389776</v>
          </cell>
        </row>
        <row r="10245">
          <cell r="J10245">
            <v>22389776</v>
          </cell>
          <cell r="O10245">
            <v>22389776</v>
          </cell>
          <cell r="P10245">
            <v>22389776</v>
          </cell>
          <cell r="Q10245">
            <v>22389776</v>
          </cell>
        </row>
        <row r="10246">
          <cell r="J10246">
            <v>22389776</v>
          </cell>
          <cell r="O10246">
            <v>22389776</v>
          </cell>
          <cell r="P10246">
            <v>22389776</v>
          </cell>
          <cell r="Q10246">
            <v>22389776</v>
          </cell>
        </row>
        <row r="10247">
          <cell r="J10247">
            <v>22389776</v>
          </cell>
          <cell r="O10247">
            <v>22389776</v>
          </cell>
          <cell r="P10247">
            <v>22389776</v>
          </cell>
          <cell r="Q10247">
            <v>22389776</v>
          </cell>
        </row>
        <row r="10248">
          <cell r="J10248">
            <v>22389776</v>
          </cell>
          <cell r="O10248">
            <v>22389776</v>
          </cell>
          <cell r="P10248">
            <v>22389776</v>
          </cell>
          <cell r="Q10248">
            <v>22389776</v>
          </cell>
        </row>
        <row r="10249">
          <cell r="J10249">
            <v>22389776</v>
          </cell>
          <cell r="O10249">
            <v>22389776</v>
          </cell>
          <cell r="P10249">
            <v>22389776</v>
          </cell>
          <cell r="Q10249">
            <v>22389776</v>
          </cell>
        </row>
        <row r="10250">
          <cell r="J10250">
            <v>22389776</v>
          </cell>
          <cell r="O10250">
            <v>22389776</v>
          </cell>
          <cell r="P10250">
            <v>22389776</v>
          </cell>
          <cell r="Q10250">
            <v>22389776</v>
          </cell>
        </row>
        <row r="10251">
          <cell r="J10251">
            <v>22389776</v>
          </cell>
          <cell r="O10251">
            <v>22389776</v>
          </cell>
          <cell r="P10251">
            <v>22389776</v>
          </cell>
          <cell r="Q10251">
            <v>22389776</v>
          </cell>
        </row>
        <row r="10252">
          <cell r="J10252">
            <v>22389776</v>
          </cell>
          <cell r="O10252">
            <v>22389776</v>
          </cell>
          <cell r="P10252">
            <v>22389776</v>
          </cell>
          <cell r="Q10252">
            <v>22389776</v>
          </cell>
        </row>
        <row r="10253">
          <cell r="J10253">
            <v>22389776</v>
          </cell>
          <cell r="O10253">
            <v>22389776</v>
          </cell>
          <cell r="P10253">
            <v>22389776</v>
          </cell>
          <cell r="Q10253">
            <v>22389776</v>
          </cell>
        </row>
        <row r="10254">
          <cell r="J10254">
            <v>22389776</v>
          </cell>
          <cell r="O10254">
            <v>22389776</v>
          </cell>
          <cell r="P10254">
            <v>22389776</v>
          </cell>
          <cell r="Q10254">
            <v>22389776</v>
          </cell>
        </row>
        <row r="10255">
          <cell r="J10255">
            <v>22389776</v>
          </cell>
          <cell r="O10255">
            <v>22389776</v>
          </cell>
          <cell r="P10255">
            <v>22389776</v>
          </cell>
          <cell r="Q10255">
            <v>22389776</v>
          </cell>
        </row>
        <row r="10256">
          <cell r="J10256">
            <v>22389776</v>
          </cell>
          <cell r="O10256">
            <v>22389776</v>
          </cell>
          <cell r="P10256">
            <v>22389776</v>
          </cell>
          <cell r="Q10256">
            <v>22389776</v>
          </cell>
        </row>
        <row r="10257">
          <cell r="J10257">
            <v>22389776</v>
          </cell>
          <cell r="O10257">
            <v>22389776</v>
          </cell>
          <cell r="P10257">
            <v>22389776</v>
          </cell>
          <cell r="Q10257">
            <v>22389776</v>
          </cell>
        </row>
        <row r="10258">
          <cell r="J10258">
            <v>22389776</v>
          </cell>
          <cell r="O10258">
            <v>22389776</v>
          </cell>
          <cell r="P10258">
            <v>22389776</v>
          </cell>
          <cell r="Q10258">
            <v>22389776</v>
          </cell>
        </row>
        <row r="10259">
          <cell r="J10259">
            <v>22389776</v>
          </cell>
          <cell r="O10259">
            <v>22389776</v>
          </cell>
          <cell r="P10259">
            <v>22389776</v>
          </cell>
          <cell r="Q10259">
            <v>22389776</v>
          </cell>
        </row>
        <row r="10260">
          <cell r="J10260">
            <v>22389776</v>
          </cell>
          <cell r="O10260">
            <v>22389776</v>
          </cell>
          <cell r="P10260">
            <v>22389776</v>
          </cell>
          <cell r="Q10260">
            <v>22389776</v>
          </cell>
        </row>
        <row r="10261">
          <cell r="J10261">
            <v>22389776</v>
          </cell>
          <cell r="O10261">
            <v>22389776</v>
          </cell>
          <cell r="P10261">
            <v>22389776</v>
          </cell>
          <cell r="Q10261">
            <v>22389776</v>
          </cell>
        </row>
        <row r="10262">
          <cell r="J10262">
            <v>22389776</v>
          </cell>
          <cell r="O10262">
            <v>22389776</v>
          </cell>
          <cell r="P10262">
            <v>22389776</v>
          </cell>
          <cell r="Q10262">
            <v>22389776</v>
          </cell>
        </row>
        <row r="10263">
          <cell r="J10263">
            <v>22389776</v>
          </cell>
          <cell r="O10263">
            <v>22389776</v>
          </cell>
          <cell r="P10263">
            <v>22389776</v>
          </cell>
          <cell r="Q10263">
            <v>22389776</v>
          </cell>
        </row>
        <row r="10264">
          <cell r="J10264">
            <v>22389776</v>
          </cell>
          <cell r="O10264">
            <v>22389776</v>
          </cell>
          <cell r="P10264">
            <v>22389776</v>
          </cell>
          <cell r="Q10264">
            <v>22389776</v>
          </cell>
        </row>
        <row r="10265">
          <cell r="J10265">
            <v>22389776</v>
          </cell>
          <cell r="O10265">
            <v>22389776</v>
          </cell>
          <cell r="P10265">
            <v>22389776</v>
          </cell>
          <cell r="Q10265">
            <v>22389776</v>
          </cell>
        </row>
        <row r="10266">
          <cell r="J10266">
            <v>22389776</v>
          </cell>
          <cell r="O10266">
            <v>22389776</v>
          </cell>
          <cell r="P10266">
            <v>22389776</v>
          </cell>
          <cell r="Q10266">
            <v>22389776</v>
          </cell>
        </row>
        <row r="10267">
          <cell r="J10267">
            <v>22389776</v>
          </cell>
          <cell r="O10267">
            <v>22389776</v>
          </cell>
          <cell r="P10267">
            <v>22389776</v>
          </cell>
          <cell r="Q10267">
            <v>22389776</v>
          </cell>
        </row>
        <row r="10268">
          <cell r="J10268">
            <v>22389776</v>
          </cell>
          <cell r="O10268">
            <v>22389776</v>
          </cell>
          <cell r="P10268">
            <v>22389776</v>
          </cell>
          <cell r="Q10268">
            <v>22389776</v>
          </cell>
        </row>
        <row r="10269">
          <cell r="J10269">
            <v>22389776</v>
          </cell>
          <cell r="O10269">
            <v>22389776</v>
          </cell>
          <cell r="P10269">
            <v>22389776</v>
          </cell>
          <cell r="Q10269">
            <v>22389776</v>
          </cell>
        </row>
        <row r="10270">
          <cell r="J10270">
            <v>22389776</v>
          </cell>
          <cell r="O10270">
            <v>22389776</v>
          </cell>
          <cell r="P10270">
            <v>22389776</v>
          </cell>
          <cell r="Q10270">
            <v>22389776</v>
          </cell>
        </row>
        <row r="10271">
          <cell r="J10271">
            <v>22389776</v>
          </cell>
          <cell r="O10271">
            <v>22389776</v>
          </cell>
          <cell r="P10271">
            <v>22389776</v>
          </cell>
          <cell r="Q10271">
            <v>22389776</v>
          </cell>
        </row>
        <row r="10272">
          <cell r="J10272">
            <v>22389776</v>
          </cell>
          <cell r="O10272">
            <v>22389776</v>
          </cell>
          <cell r="P10272">
            <v>22389776</v>
          </cell>
          <cell r="Q10272">
            <v>22389776</v>
          </cell>
        </row>
        <row r="10273">
          <cell r="J10273">
            <v>22389776</v>
          </cell>
          <cell r="O10273">
            <v>22389776</v>
          </cell>
          <cell r="P10273">
            <v>22389776</v>
          </cell>
          <cell r="Q10273">
            <v>22389776</v>
          </cell>
        </row>
        <row r="10274">
          <cell r="J10274">
            <v>22389776</v>
          </cell>
          <cell r="O10274">
            <v>22389776</v>
          </cell>
          <cell r="P10274">
            <v>22389776</v>
          </cell>
          <cell r="Q10274">
            <v>22389776</v>
          </cell>
        </row>
        <row r="10275">
          <cell r="J10275">
            <v>22389776</v>
          </cell>
          <cell r="O10275">
            <v>22389776</v>
          </cell>
          <cell r="P10275">
            <v>22389776</v>
          </cell>
          <cell r="Q10275">
            <v>22389776</v>
          </cell>
        </row>
        <row r="10276">
          <cell r="J10276">
            <v>22389776</v>
          </cell>
          <cell r="O10276">
            <v>22389776</v>
          </cell>
          <cell r="P10276">
            <v>22389776</v>
          </cell>
          <cell r="Q10276">
            <v>22389776</v>
          </cell>
        </row>
        <row r="10277">
          <cell r="J10277">
            <v>22389776</v>
          </cell>
          <cell r="O10277">
            <v>22389776</v>
          </cell>
          <cell r="P10277">
            <v>22389776</v>
          </cell>
          <cell r="Q10277">
            <v>22389776</v>
          </cell>
        </row>
        <row r="10278">
          <cell r="J10278">
            <v>22389776</v>
          </cell>
          <cell r="O10278">
            <v>22389776</v>
          </cell>
          <cell r="P10278">
            <v>22389776</v>
          </cell>
          <cell r="Q10278">
            <v>22389776</v>
          </cell>
        </row>
        <row r="10279">
          <cell r="J10279">
            <v>22389776</v>
          </cell>
          <cell r="O10279">
            <v>22389776</v>
          </cell>
          <cell r="P10279">
            <v>22389776</v>
          </cell>
          <cell r="Q10279">
            <v>22389776</v>
          </cell>
        </row>
        <row r="10280">
          <cell r="J10280">
            <v>22389776</v>
          </cell>
          <cell r="O10280">
            <v>22389776</v>
          </cell>
          <cell r="P10280">
            <v>22389776</v>
          </cell>
          <cell r="Q10280">
            <v>22389776</v>
          </cell>
        </row>
        <row r="10281">
          <cell r="J10281">
            <v>22389776</v>
          </cell>
          <cell r="O10281">
            <v>22389776</v>
          </cell>
          <cell r="P10281">
            <v>22389776</v>
          </cell>
          <cell r="Q10281">
            <v>22389776</v>
          </cell>
        </row>
        <row r="10282">
          <cell r="J10282">
            <v>22389776</v>
          </cell>
          <cell r="O10282">
            <v>22389776</v>
          </cell>
          <cell r="P10282">
            <v>22389776</v>
          </cell>
          <cell r="Q10282">
            <v>22389776</v>
          </cell>
        </row>
        <row r="10283">
          <cell r="J10283">
            <v>22389776</v>
          </cell>
          <cell r="O10283">
            <v>22389776</v>
          </cell>
          <cell r="P10283">
            <v>22389776</v>
          </cell>
          <cell r="Q10283">
            <v>22389776</v>
          </cell>
        </row>
        <row r="10284">
          <cell r="J10284">
            <v>22389776</v>
          </cell>
          <cell r="O10284">
            <v>22389776</v>
          </cell>
          <cell r="P10284">
            <v>22389776</v>
          </cell>
          <cell r="Q10284">
            <v>22389776</v>
          </cell>
        </row>
        <row r="10285">
          <cell r="J10285">
            <v>22389776</v>
          </cell>
          <cell r="O10285">
            <v>22389776</v>
          </cell>
          <cell r="P10285">
            <v>22389776</v>
          </cell>
          <cell r="Q10285">
            <v>22389776</v>
          </cell>
        </row>
        <row r="10286">
          <cell r="J10286">
            <v>22389776</v>
          </cell>
          <cell r="O10286">
            <v>22389776</v>
          </cell>
          <cell r="P10286">
            <v>22389776</v>
          </cell>
          <cell r="Q10286">
            <v>22389776</v>
          </cell>
        </row>
        <row r="10287">
          <cell r="J10287">
            <v>22389776</v>
          </cell>
          <cell r="O10287">
            <v>22389776</v>
          </cell>
          <cell r="P10287">
            <v>22389776</v>
          </cell>
          <cell r="Q10287">
            <v>22389776</v>
          </cell>
        </row>
        <row r="10288">
          <cell r="J10288">
            <v>22389776</v>
          </cell>
          <cell r="O10288">
            <v>22389776</v>
          </cell>
          <cell r="P10288">
            <v>22389776</v>
          </cell>
          <cell r="Q10288">
            <v>22389776</v>
          </cell>
        </row>
        <row r="10289">
          <cell r="J10289">
            <v>22389776</v>
          </cell>
          <cell r="O10289">
            <v>22389776</v>
          </cell>
          <cell r="P10289">
            <v>22389776</v>
          </cell>
          <cell r="Q10289">
            <v>22389776</v>
          </cell>
        </row>
        <row r="10290">
          <cell r="J10290">
            <v>22389776</v>
          </cell>
          <cell r="O10290">
            <v>22389776</v>
          </cell>
          <cell r="P10290">
            <v>22389776</v>
          </cell>
          <cell r="Q10290">
            <v>22389776</v>
          </cell>
        </row>
        <row r="10291">
          <cell r="J10291">
            <v>22389776</v>
          </cell>
          <cell r="O10291">
            <v>22389776</v>
          </cell>
          <cell r="P10291">
            <v>22389776</v>
          </cell>
          <cell r="Q10291">
            <v>22389776</v>
          </cell>
        </row>
        <row r="10292">
          <cell r="J10292">
            <v>22389776</v>
          </cell>
          <cell r="O10292">
            <v>22389776</v>
          </cell>
          <cell r="P10292">
            <v>22389776</v>
          </cell>
          <cell r="Q10292">
            <v>22389776</v>
          </cell>
        </row>
        <row r="10293">
          <cell r="J10293">
            <v>22389776</v>
          </cell>
          <cell r="O10293">
            <v>22389776</v>
          </cell>
          <cell r="P10293">
            <v>22389776</v>
          </cell>
          <cell r="Q10293">
            <v>22389776</v>
          </cell>
        </row>
        <row r="10294">
          <cell r="J10294">
            <v>22389776</v>
          </cell>
          <cell r="O10294">
            <v>22389776</v>
          </cell>
          <cell r="P10294">
            <v>22389776</v>
          </cell>
          <cell r="Q10294">
            <v>22389776</v>
          </cell>
        </row>
        <row r="10295">
          <cell r="J10295">
            <v>22389776</v>
          </cell>
          <cell r="O10295">
            <v>22389776</v>
          </cell>
          <cell r="P10295">
            <v>22389776</v>
          </cell>
          <cell r="Q10295">
            <v>22389776</v>
          </cell>
        </row>
        <row r="10296">
          <cell r="J10296">
            <v>22389776</v>
          </cell>
          <cell r="O10296">
            <v>22389776</v>
          </cell>
          <cell r="P10296">
            <v>22389776</v>
          </cell>
          <cell r="Q10296">
            <v>22389776</v>
          </cell>
        </row>
        <row r="10297">
          <cell r="J10297">
            <v>22389776</v>
          </cell>
          <cell r="O10297">
            <v>22389776</v>
          </cell>
          <cell r="P10297">
            <v>22389776</v>
          </cell>
          <cell r="Q10297">
            <v>22389776</v>
          </cell>
        </row>
        <row r="10298">
          <cell r="J10298">
            <v>22389776</v>
          </cell>
          <cell r="O10298">
            <v>22389776</v>
          </cell>
          <cell r="P10298">
            <v>22389776</v>
          </cell>
          <cell r="Q10298">
            <v>22389776</v>
          </cell>
        </row>
        <row r="10299">
          <cell r="J10299">
            <v>22389776</v>
          </cell>
          <cell r="O10299">
            <v>22389776</v>
          </cell>
          <cell r="P10299">
            <v>22389776</v>
          </cell>
          <cell r="Q10299">
            <v>22389776</v>
          </cell>
        </row>
        <row r="10300">
          <cell r="J10300">
            <v>22389776</v>
          </cell>
          <cell r="O10300">
            <v>22389776</v>
          </cell>
          <cell r="P10300">
            <v>22389776</v>
          </cell>
          <cell r="Q10300">
            <v>22389776</v>
          </cell>
        </row>
        <row r="10301">
          <cell r="J10301">
            <v>22389776</v>
          </cell>
          <cell r="O10301">
            <v>22389776</v>
          </cell>
          <cell r="P10301">
            <v>22389776</v>
          </cell>
          <cell r="Q10301">
            <v>22389776</v>
          </cell>
        </row>
        <row r="10302">
          <cell r="J10302">
            <v>22389776</v>
          </cell>
          <cell r="O10302">
            <v>22389776</v>
          </cell>
          <cell r="P10302">
            <v>22389776</v>
          </cell>
          <cell r="Q10302">
            <v>22389776</v>
          </cell>
        </row>
        <row r="10303">
          <cell r="J10303">
            <v>22389776</v>
          </cell>
          <cell r="O10303">
            <v>22389776</v>
          </cell>
          <cell r="P10303">
            <v>22389776</v>
          </cell>
          <cell r="Q10303">
            <v>22389776</v>
          </cell>
        </row>
        <row r="10304">
          <cell r="J10304">
            <v>22389776</v>
          </cell>
          <cell r="O10304">
            <v>22389776</v>
          </cell>
          <cell r="P10304">
            <v>22389776</v>
          </cell>
          <cell r="Q10304">
            <v>22389776</v>
          </cell>
        </row>
        <row r="10305">
          <cell r="J10305">
            <v>22389776</v>
          </cell>
          <cell r="O10305">
            <v>22389776</v>
          </cell>
          <cell r="P10305">
            <v>22389776</v>
          </cell>
          <cell r="Q10305">
            <v>22389776</v>
          </cell>
        </row>
        <row r="10306">
          <cell r="J10306">
            <v>22389776</v>
          </cell>
          <cell r="O10306">
            <v>22389776</v>
          </cell>
          <cell r="P10306">
            <v>22389776</v>
          </cell>
          <cell r="Q10306">
            <v>22389776</v>
          </cell>
        </row>
        <row r="10307">
          <cell r="J10307">
            <v>22389776</v>
          </cell>
          <cell r="O10307">
            <v>22389776</v>
          </cell>
          <cell r="P10307">
            <v>22389776</v>
          </cell>
          <cell r="Q10307">
            <v>22389776</v>
          </cell>
        </row>
        <row r="10308">
          <cell r="J10308">
            <v>22389776</v>
          </cell>
          <cell r="O10308">
            <v>22389776</v>
          </cell>
          <cell r="P10308">
            <v>22389776</v>
          </cell>
          <cell r="Q10308">
            <v>22389776</v>
          </cell>
        </row>
        <row r="10309">
          <cell r="J10309">
            <v>22389776</v>
          </cell>
          <cell r="O10309">
            <v>22389776</v>
          </cell>
          <cell r="P10309">
            <v>22389776</v>
          </cell>
          <cell r="Q10309">
            <v>22389776</v>
          </cell>
        </row>
        <row r="10310">
          <cell r="J10310">
            <v>22389776</v>
          </cell>
          <cell r="O10310">
            <v>22389776</v>
          </cell>
          <cell r="P10310">
            <v>22389776</v>
          </cell>
          <cell r="Q10310">
            <v>22389776</v>
          </cell>
        </row>
        <row r="10311">
          <cell r="J10311">
            <v>22389776</v>
          </cell>
          <cell r="O10311">
            <v>22389776</v>
          </cell>
          <cell r="P10311">
            <v>22389776</v>
          </cell>
          <cell r="Q10311">
            <v>22389776</v>
          </cell>
        </row>
        <row r="10312">
          <cell r="J10312">
            <v>22389776</v>
          </cell>
          <cell r="O10312">
            <v>22389776</v>
          </cell>
          <cell r="P10312">
            <v>22389776</v>
          </cell>
          <cell r="Q10312">
            <v>22389776</v>
          </cell>
        </row>
        <row r="10313">
          <cell r="J10313">
            <v>22389776</v>
          </cell>
          <cell r="O10313">
            <v>22389776</v>
          </cell>
          <cell r="P10313">
            <v>22389776</v>
          </cell>
          <cell r="Q10313">
            <v>22389776</v>
          </cell>
        </row>
        <row r="10314">
          <cell r="J10314">
            <v>22389776</v>
          </cell>
          <cell r="O10314">
            <v>22389776</v>
          </cell>
          <cell r="P10314">
            <v>22389776</v>
          </cell>
          <cell r="Q10314">
            <v>22389776</v>
          </cell>
        </row>
        <row r="10315">
          <cell r="J10315">
            <v>22389776</v>
          </cell>
          <cell r="O10315">
            <v>22389776</v>
          </cell>
          <cell r="P10315">
            <v>22389776</v>
          </cell>
          <cell r="Q10315">
            <v>22389776</v>
          </cell>
        </row>
        <row r="10316">
          <cell r="J10316">
            <v>22389776</v>
          </cell>
          <cell r="O10316">
            <v>22389776</v>
          </cell>
          <cell r="P10316">
            <v>22389776</v>
          </cell>
          <cell r="Q10316">
            <v>22389776</v>
          </cell>
        </row>
        <row r="10317">
          <cell r="J10317">
            <v>22389776</v>
          </cell>
          <cell r="O10317">
            <v>22389776</v>
          </cell>
          <cell r="P10317">
            <v>22389776</v>
          </cell>
          <cell r="Q10317">
            <v>22389776</v>
          </cell>
        </row>
        <row r="10318">
          <cell r="J10318">
            <v>22389776</v>
          </cell>
          <cell r="O10318">
            <v>22389776</v>
          </cell>
          <cell r="P10318">
            <v>22389776</v>
          </cell>
          <cell r="Q10318">
            <v>22389776</v>
          </cell>
        </row>
        <row r="10319">
          <cell r="J10319">
            <v>22389776</v>
          </cell>
          <cell r="O10319">
            <v>22389776</v>
          </cell>
          <cell r="P10319">
            <v>22389776</v>
          </cell>
          <cell r="Q10319">
            <v>22389776</v>
          </cell>
        </row>
        <row r="10320">
          <cell r="J10320">
            <v>22389776</v>
          </cell>
          <cell r="O10320">
            <v>22389776</v>
          </cell>
          <cell r="P10320">
            <v>22389776</v>
          </cell>
          <cell r="Q10320">
            <v>22389776</v>
          </cell>
        </row>
        <row r="10321">
          <cell r="J10321">
            <v>22389776</v>
          </cell>
          <cell r="O10321">
            <v>22389776</v>
          </cell>
          <cell r="P10321">
            <v>22389776</v>
          </cell>
          <cell r="Q10321">
            <v>22389776</v>
          </cell>
        </row>
        <row r="10322">
          <cell r="J10322">
            <v>22389776</v>
          </cell>
          <cell r="O10322">
            <v>22389776</v>
          </cell>
          <cell r="P10322">
            <v>22389776</v>
          </cell>
          <cell r="Q10322">
            <v>22389776</v>
          </cell>
        </row>
        <row r="10323">
          <cell r="J10323">
            <v>22389776</v>
          </cell>
          <cell r="O10323">
            <v>22389776</v>
          </cell>
          <cell r="P10323">
            <v>22389776</v>
          </cell>
          <cell r="Q10323">
            <v>22389776</v>
          </cell>
        </row>
        <row r="10324">
          <cell r="J10324">
            <v>22389776</v>
          </cell>
          <cell r="O10324">
            <v>22389776</v>
          </cell>
          <cell r="P10324">
            <v>22389776</v>
          </cell>
          <cell r="Q10324">
            <v>22389776</v>
          </cell>
        </row>
        <row r="10325">
          <cell r="J10325">
            <v>22389776</v>
          </cell>
          <cell r="O10325">
            <v>22389776</v>
          </cell>
          <cell r="P10325">
            <v>22389776</v>
          </cell>
          <cell r="Q10325">
            <v>22389776</v>
          </cell>
        </row>
        <row r="10326">
          <cell r="J10326">
            <v>22389776</v>
          </cell>
          <cell r="O10326">
            <v>22389776</v>
          </cell>
          <cell r="P10326">
            <v>22389776</v>
          </cell>
          <cell r="Q10326">
            <v>22389776</v>
          </cell>
        </row>
        <row r="10327">
          <cell r="J10327">
            <v>22389776</v>
          </cell>
          <cell r="O10327">
            <v>22389776</v>
          </cell>
          <cell r="P10327">
            <v>22389776</v>
          </cell>
          <cell r="Q10327">
            <v>22389776</v>
          </cell>
        </row>
        <row r="10328">
          <cell r="J10328">
            <v>22389776</v>
          </cell>
          <cell r="O10328">
            <v>22389776</v>
          </cell>
          <cell r="P10328">
            <v>22389776</v>
          </cell>
          <cell r="Q10328">
            <v>22389776</v>
          </cell>
        </row>
        <row r="10329">
          <cell r="J10329">
            <v>22389776</v>
          </cell>
          <cell r="O10329">
            <v>22389776</v>
          </cell>
          <cell r="P10329">
            <v>22389776</v>
          </cell>
          <cell r="Q10329">
            <v>22389776</v>
          </cell>
        </row>
        <row r="10330">
          <cell r="J10330">
            <v>22389776</v>
          </cell>
          <cell r="O10330">
            <v>22389776</v>
          </cell>
          <cell r="P10330">
            <v>22389776</v>
          </cell>
          <cell r="Q10330">
            <v>22389776</v>
          </cell>
        </row>
        <row r="10331">
          <cell r="J10331">
            <v>22389776</v>
          </cell>
          <cell r="O10331">
            <v>22389776</v>
          </cell>
          <cell r="P10331">
            <v>22389776</v>
          </cell>
          <cell r="Q10331">
            <v>22389776</v>
          </cell>
        </row>
        <row r="10332">
          <cell r="J10332">
            <v>22389776</v>
          </cell>
          <cell r="O10332">
            <v>22389776</v>
          </cell>
          <cell r="P10332">
            <v>22389776</v>
          </cell>
          <cell r="Q10332">
            <v>22389776</v>
          </cell>
        </row>
        <row r="10333">
          <cell r="J10333">
            <v>22389776</v>
          </cell>
          <cell r="O10333">
            <v>22389776</v>
          </cell>
          <cell r="P10333">
            <v>22389776</v>
          </cell>
          <cell r="Q10333">
            <v>22389776</v>
          </cell>
        </row>
        <row r="10334">
          <cell r="J10334">
            <v>22389776</v>
          </cell>
          <cell r="O10334">
            <v>22389776</v>
          </cell>
          <cell r="P10334">
            <v>22389776</v>
          </cell>
          <cell r="Q10334">
            <v>22389776</v>
          </cell>
        </row>
        <row r="10335">
          <cell r="J10335">
            <v>22389776</v>
          </cell>
          <cell r="O10335">
            <v>22389776</v>
          </cell>
          <cell r="P10335">
            <v>22389776</v>
          </cell>
          <cell r="Q10335">
            <v>22389776</v>
          </cell>
        </row>
        <row r="10336">
          <cell r="J10336">
            <v>22389776</v>
          </cell>
          <cell r="O10336">
            <v>22389776</v>
          </cell>
          <cell r="P10336">
            <v>22389776</v>
          </cell>
          <cell r="Q10336">
            <v>22389776</v>
          </cell>
        </row>
        <row r="10337">
          <cell r="J10337">
            <v>22389776</v>
          </cell>
          <cell r="O10337">
            <v>22389776</v>
          </cell>
          <cell r="P10337">
            <v>22389776</v>
          </cell>
          <cell r="Q10337">
            <v>22389776</v>
          </cell>
        </row>
        <row r="10338">
          <cell r="J10338">
            <v>22389776</v>
          </cell>
          <cell r="O10338">
            <v>22389776</v>
          </cell>
          <cell r="P10338">
            <v>22389776</v>
          </cell>
          <cell r="Q10338">
            <v>22389776</v>
          </cell>
        </row>
        <row r="10339">
          <cell r="J10339">
            <v>22389776</v>
          </cell>
          <cell r="O10339">
            <v>22389776</v>
          </cell>
          <cell r="P10339">
            <v>22389776</v>
          </cell>
          <cell r="Q10339">
            <v>22389776</v>
          </cell>
        </row>
        <row r="10340">
          <cell r="J10340">
            <v>22389776</v>
          </cell>
          <cell r="O10340">
            <v>22389776</v>
          </cell>
          <cell r="P10340">
            <v>22389776</v>
          </cell>
          <cell r="Q10340">
            <v>22389776</v>
          </cell>
        </row>
        <row r="10341">
          <cell r="J10341">
            <v>22389776</v>
          </cell>
          <cell r="O10341">
            <v>22389776</v>
          </cell>
          <cell r="P10341">
            <v>22389776</v>
          </cell>
          <cell r="Q10341">
            <v>22389776</v>
          </cell>
        </row>
        <row r="10342">
          <cell r="J10342">
            <v>22389776</v>
          </cell>
          <cell r="O10342">
            <v>22389776</v>
          </cell>
          <cell r="P10342">
            <v>22389776</v>
          </cell>
          <cell r="Q10342">
            <v>22389776</v>
          </cell>
        </row>
        <row r="10343">
          <cell r="J10343">
            <v>22389776</v>
          </cell>
          <cell r="O10343">
            <v>22389776</v>
          </cell>
          <cell r="P10343">
            <v>22389776</v>
          </cell>
          <cell r="Q10343">
            <v>22389776</v>
          </cell>
        </row>
        <row r="10344">
          <cell r="J10344">
            <v>22389776</v>
          </cell>
          <cell r="O10344">
            <v>22389776</v>
          </cell>
          <cell r="P10344">
            <v>22389776</v>
          </cell>
          <cell r="Q10344">
            <v>22389776</v>
          </cell>
        </row>
        <row r="10345">
          <cell r="J10345">
            <v>22389776</v>
          </cell>
          <cell r="O10345">
            <v>22389776</v>
          </cell>
          <cell r="P10345">
            <v>22389776</v>
          </cell>
          <cell r="Q10345">
            <v>22389776</v>
          </cell>
        </row>
        <row r="10346">
          <cell r="J10346">
            <v>22389776</v>
          </cell>
          <cell r="O10346">
            <v>22389776</v>
          </cell>
          <cell r="P10346">
            <v>22389776</v>
          </cell>
          <cell r="Q10346">
            <v>22389776</v>
          </cell>
        </row>
        <row r="10347">
          <cell r="J10347">
            <v>22389776</v>
          </cell>
          <cell r="O10347">
            <v>22389776</v>
          </cell>
          <cell r="P10347">
            <v>22389776</v>
          </cell>
          <cell r="Q10347">
            <v>22389776</v>
          </cell>
        </row>
        <row r="10348">
          <cell r="J10348">
            <v>22389776</v>
          </cell>
          <cell r="O10348">
            <v>22389776</v>
          </cell>
          <cell r="P10348">
            <v>22389776</v>
          </cell>
          <cell r="Q10348">
            <v>22389776</v>
          </cell>
        </row>
        <row r="10349">
          <cell r="J10349">
            <v>22389776</v>
          </cell>
          <cell r="O10349">
            <v>22389776</v>
          </cell>
          <cell r="P10349">
            <v>22389776</v>
          </cell>
          <cell r="Q10349">
            <v>22389776</v>
          </cell>
        </row>
        <row r="10350">
          <cell r="J10350">
            <v>22389776</v>
          </cell>
          <cell r="O10350">
            <v>22389776</v>
          </cell>
          <cell r="P10350">
            <v>22389776</v>
          </cell>
          <cell r="Q10350">
            <v>22389776</v>
          </cell>
        </row>
        <row r="10351">
          <cell r="J10351">
            <v>22389776</v>
          </cell>
          <cell r="O10351">
            <v>22389776</v>
          </cell>
          <cell r="P10351">
            <v>22389776</v>
          </cell>
          <cell r="Q10351">
            <v>22389776</v>
          </cell>
        </row>
        <row r="10352">
          <cell r="J10352">
            <v>22389776</v>
          </cell>
          <cell r="O10352">
            <v>22389776</v>
          </cell>
          <cell r="P10352">
            <v>22389776</v>
          </cell>
          <cell r="Q10352">
            <v>22389776</v>
          </cell>
        </row>
        <row r="10353">
          <cell r="J10353">
            <v>22389776</v>
          </cell>
          <cell r="O10353">
            <v>22389776</v>
          </cell>
          <cell r="P10353">
            <v>22389776</v>
          </cell>
          <cell r="Q10353">
            <v>22389776</v>
          </cell>
        </row>
        <row r="10354">
          <cell r="J10354">
            <v>22389776</v>
          </cell>
          <cell r="O10354">
            <v>22389776</v>
          </cell>
          <cell r="P10354">
            <v>22389776</v>
          </cell>
          <cell r="Q10354">
            <v>22389776</v>
          </cell>
        </row>
        <row r="10355">
          <cell r="J10355">
            <v>22389776</v>
          </cell>
          <cell r="O10355">
            <v>22389776</v>
          </cell>
          <cell r="P10355">
            <v>22389776</v>
          </cell>
          <cell r="Q10355">
            <v>22389776</v>
          </cell>
        </row>
        <row r="10356">
          <cell r="J10356">
            <v>22389776</v>
          </cell>
          <cell r="O10356">
            <v>22389776</v>
          </cell>
          <cell r="P10356">
            <v>22389776</v>
          </cell>
          <cell r="Q10356">
            <v>22389776</v>
          </cell>
        </row>
        <row r="10357">
          <cell r="J10357">
            <v>22389776</v>
          </cell>
          <cell r="O10357">
            <v>22389776</v>
          </cell>
          <cell r="P10357">
            <v>22389776</v>
          </cell>
          <cell r="Q10357">
            <v>22389776</v>
          </cell>
        </row>
        <row r="10358">
          <cell r="J10358">
            <v>22389776</v>
          </cell>
          <cell r="O10358">
            <v>22389776</v>
          </cell>
          <cell r="P10358">
            <v>22389776</v>
          </cell>
          <cell r="Q10358">
            <v>22389776</v>
          </cell>
        </row>
        <row r="10359">
          <cell r="J10359">
            <v>22389776</v>
          </cell>
          <cell r="O10359">
            <v>22389776</v>
          </cell>
          <cell r="P10359">
            <v>22389776</v>
          </cell>
          <cell r="Q10359">
            <v>22389776</v>
          </cell>
        </row>
        <row r="10360">
          <cell r="J10360">
            <v>22389776</v>
          </cell>
          <cell r="O10360">
            <v>22389776</v>
          </cell>
          <cell r="P10360">
            <v>22389776</v>
          </cell>
          <cell r="Q10360">
            <v>22389776</v>
          </cell>
        </row>
        <row r="10361">
          <cell r="J10361">
            <v>22389776</v>
          </cell>
          <cell r="O10361">
            <v>22389776</v>
          </cell>
          <cell r="P10361">
            <v>22389776</v>
          </cell>
          <cell r="Q10361">
            <v>22389776</v>
          </cell>
        </row>
        <row r="10362">
          <cell r="J10362">
            <v>22389776</v>
          </cell>
          <cell r="O10362">
            <v>22389776</v>
          </cell>
          <cell r="P10362">
            <v>22389776</v>
          </cell>
          <cell r="Q10362">
            <v>22389776</v>
          </cell>
        </row>
        <row r="10363">
          <cell r="J10363">
            <v>22389776</v>
          </cell>
          <cell r="O10363">
            <v>22389776</v>
          </cell>
          <cell r="P10363">
            <v>22389776</v>
          </cell>
          <cell r="Q10363">
            <v>22389776</v>
          </cell>
        </row>
        <row r="10364">
          <cell r="J10364">
            <v>22389776</v>
          </cell>
          <cell r="O10364">
            <v>22389776</v>
          </cell>
          <cell r="P10364">
            <v>22389776</v>
          </cell>
          <cell r="Q10364">
            <v>22389776</v>
          </cell>
        </row>
        <row r="10365">
          <cell r="J10365">
            <v>22389776</v>
          </cell>
          <cell r="O10365">
            <v>22389776</v>
          </cell>
          <cell r="P10365">
            <v>22389776</v>
          </cell>
          <cell r="Q10365">
            <v>22389776</v>
          </cell>
        </row>
        <row r="10366">
          <cell r="J10366">
            <v>22389776</v>
          </cell>
          <cell r="O10366">
            <v>22389776</v>
          </cell>
          <cell r="P10366">
            <v>22389776</v>
          </cell>
          <cell r="Q10366">
            <v>22389776</v>
          </cell>
        </row>
        <row r="10367">
          <cell r="J10367">
            <v>22389776</v>
          </cell>
          <cell r="O10367">
            <v>22389776</v>
          </cell>
          <cell r="P10367">
            <v>22389776</v>
          </cell>
          <cell r="Q10367">
            <v>22389776</v>
          </cell>
        </row>
        <row r="10368">
          <cell r="J10368">
            <v>22389776</v>
          </cell>
          <cell r="O10368">
            <v>22389776</v>
          </cell>
          <cell r="P10368">
            <v>22389776</v>
          </cell>
          <cell r="Q10368">
            <v>22389776</v>
          </cell>
        </row>
        <row r="10369">
          <cell r="J10369">
            <v>22389776</v>
          </cell>
          <cell r="O10369">
            <v>22389776</v>
          </cell>
          <cell r="P10369">
            <v>22389776</v>
          </cell>
          <cell r="Q10369">
            <v>22389776</v>
          </cell>
        </row>
        <row r="10370">
          <cell r="J10370">
            <v>22389776</v>
          </cell>
          <cell r="O10370">
            <v>22389776</v>
          </cell>
          <cell r="P10370">
            <v>22389776</v>
          </cell>
          <cell r="Q10370">
            <v>22389776</v>
          </cell>
        </row>
        <row r="10371">
          <cell r="J10371">
            <v>22389776</v>
          </cell>
          <cell r="O10371">
            <v>22389776</v>
          </cell>
          <cell r="P10371">
            <v>22389776</v>
          </cell>
          <cell r="Q10371">
            <v>22389776</v>
          </cell>
        </row>
        <row r="10372">
          <cell r="J10372">
            <v>22389776</v>
          </cell>
          <cell r="O10372">
            <v>22389776</v>
          </cell>
          <cell r="P10372">
            <v>22389776</v>
          </cell>
          <cell r="Q10372">
            <v>22389776</v>
          </cell>
        </row>
        <row r="10373">
          <cell r="J10373">
            <v>22389776</v>
          </cell>
          <cell r="O10373">
            <v>22389776</v>
          </cell>
          <cell r="P10373">
            <v>22389776</v>
          </cell>
          <cell r="Q10373">
            <v>22389776</v>
          </cell>
        </row>
        <row r="10374">
          <cell r="J10374">
            <v>22389776</v>
          </cell>
          <cell r="O10374">
            <v>22389776</v>
          </cell>
          <cell r="P10374">
            <v>22389776</v>
          </cell>
          <cell r="Q10374">
            <v>22389776</v>
          </cell>
        </row>
        <row r="10375">
          <cell r="J10375">
            <v>22389776</v>
          </cell>
          <cell r="O10375">
            <v>22389776</v>
          </cell>
          <cell r="P10375">
            <v>22389776</v>
          </cell>
          <cell r="Q10375">
            <v>22389776</v>
          </cell>
        </row>
        <row r="10376">
          <cell r="J10376">
            <v>22389776</v>
          </cell>
          <cell r="O10376">
            <v>22389776</v>
          </cell>
          <cell r="P10376">
            <v>22389776</v>
          </cell>
          <cell r="Q10376">
            <v>22389776</v>
          </cell>
        </row>
        <row r="10377">
          <cell r="J10377">
            <v>22389776</v>
          </cell>
          <cell r="O10377">
            <v>22389776</v>
          </cell>
          <cell r="P10377">
            <v>22389776</v>
          </cell>
          <cell r="Q10377">
            <v>22389776</v>
          </cell>
        </row>
        <row r="10378">
          <cell r="J10378">
            <v>22389776</v>
          </cell>
          <cell r="O10378">
            <v>22389776</v>
          </cell>
          <cell r="P10378">
            <v>22389776</v>
          </cell>
          <cell r="Q10378">
            <v>22389776</v>
          </cell>
        </row>
        <row r="10379">
          <cell r="J10379">
            <v>22389776</v>
          </cell>
          <cell r="O10379">
            <v>22389776</v>
          </cell>
          <cell r="P10379">
            <v>22389776</v>
          </cell>
          <cell r="Q10379">
            <v>22389776</v>
          </cell>
        </row>
        <row r="10380">
          <cell r="J10380">
            <v>22389776</v>
          </cell>
          <cell r="O10380">
            <v>22389776</v>
          </cell>
          <cell r="P10380">
            <v>22389776</v>
          </cell>
          <cell r="Q10380">
            <v>22389776</v>
          </cell>
        </row>
        <row r="10381">
          <cell r="J10381">
            <v>22389776</v>
          </cell>
          <cell r="O10381">
            <v>22389776</v>
          </cell>
          <cell r="P10381">
            <v>22389776</v>
          </cell>
          <cell r="Q10381">
            <v>22389776</v>
          </cell>
        </row>
        <row r="10382">
          <cell r="J10382">
            <v>22389776</v>
          </cell>
          <cell r="O10382">
            <v>22389776</v>
          </cell>
          <cell r="P10382">
            <v>22389776</v>
          </cell>
          <cell r="Q10382">
            <v>22389776</v>
          </cell>
        </row>
        <row r="10383">
          <cell r="J10383">
            <v>22389776</v>
          </cell>
          <cell r="O10383">
            <v>22389776</v>
          </cell>
          <cell r="P10383">
            <v>22389776</v>
          </cell>
          <cell r="Q10383">
            <v>22389776</v>
          </cell>
        </row>
        <row r="10384">
          <cell r="J10384">
            <v>22389776</v>
          </cell>
          <cell r="O10384">
            <v>22389776</v>
          </cell>
          <cell r="P10384">
            <v>22389776</v>
          </cell>
          <cell r="Q10384">
            <v>22389776</v>
          </cell>
        </row>
        <row r="10385">
          <cell r="J10385">
            <v>22389776</v>
          </cell>
          <cell r="O10385">
            <v>22389776</v>
          </cell>
          <cell r="P10385">
            <v>22389776</v>
          </cell>
          <cell r="Q10385">
            <v>22389776</v>
          </cell>
        </row>
        <row r="10386">
          <cell r="J10386">
            <v>22389776</v>
          </cell>
          <cell r="O10386">
            <v>22389776</v>
          </cell>
          <cell r="P10386">
            <v>22389776</v>
          </cell>
          <cell r="Q10386">
            <v>22389776</v>
          </cell>
        </row>
        <row r="10387">
          <cell r="J10387">
            <v>22389776</v>
          </cell>
          <cell r="O10387">
            <v>22389776</v>
          </cell>
          <cell r="P10387">
            <v>22389776</v>
          </cell>
          <cell r="Q10387">
            <v>22389776</v>
          </cell>
        </row>
        <row r="10388">
          <cell r="J10388">
            <v>22389776</v>
          </cell>
          <cell r="O10388">
            <v>22389776</v>
          </cell>
          <cell r="P10388">
            <v>22389776</v>
          </cell>
          <cell r="Q10388">
            <v>22389776</v>
          </cell>
        </row>
        <row r="10389">
          <cell r="J10389">
            <v>22389776</v>
          </cell>
          <cell r="O10389">
            <v>22389776</v>
          </cell>
          <cell r="P10389">
            <v>22389776</v>
          </cell>
          <cell r="Q10389">
            <v>22389776</v>
          </cell>
        </row>
        <row r="10390">
          <cell r="J10390">
            <v>22389776</v>
          </cell>
          <cell r="O10390">
            <v>22389776</v>
          </cell>
          <cell r="P10390">
            <v>22389776</v>
          </cell>
          <cell r="Q10390">
            <v>22389776</v>
          </cell>
        </row>
        <row r="10391">
          <cell r="J10391">
            <v>22389776</v>
          </cell>
          <cell r="O10391">
            <v>22389776</v>
          </cell>
          <cell r="P10391">
            <v>22389776</v>
          </cell>
          <cell r="Q10391">
            <v>22389776</v>
          </cell>
        </row>
        <row r="10392">
          <cell r="J10392">
            <v>22389776</v>
          </cell>
          <cell r="O10392">
            <v>22389776</v>
          </cell>
          <cell r="P10392">
            <v>22389776</v>
          </cell>
          <cell r="Q10392">
            <v>22389776</v>
          </cell>
        </row>
        <row r="10393">
          <cell r="J10393">
            <v>22389776</v>
          </cell>
          <cell r="O10393">
            <v>22389776</v>
          </cell>
          <cell r="P10393">
            <v>22389776</v>
          </cell>
          <cell r="Q10393">
            <v>22389776</v>
          </cell>
        </row>
        <row r="10394">
          <cell r="J10394">
            <v>22389776</v>
          </cell>
          <cell r="O10394">
            <v>22389776</v>
          </cell>
          <cell r="P10394">
            <v>22389776</v>
          </cell>
          <cell r="Q10394">
            <v>22389776</v>
          </cell>
        </row>
        <row r="10395">
          <cell r="J10395">
            <v>22389776</v>
          </cell>
          <cell r="O10395">
            <v>22389776</v>
          </cell>
          <cell r="P10395">
            <v>22389776</v>
          </cell>
          <cell r="Q10395">
            <v>22389776</v>
          </cell>
        </row>
        <row r="10396">
          <cell r="J10396">
            <v>22389776</v>
          </cell>
          <cell r="O10396">
            <v>22389776</v>
          </cell>
          <cell r="P10396">
            <v>22389776</v>
          </cell>
          <cell r="Q10396">
            <v>22389776</v>
          </cell>
        </row>
        <row r="10397">
          <cell r="J10397">
            <v>22389776</v>
          </cell>
          <cell r="O10397">
            <v>22389776</v>
          </cell>
          <cell r="P10397">
            <v>22389776</v>
          </cell>
          <cell r="Q10397">
            <v>22389776</v>
          </cell>
        </row>
        <row r="10398">
          <cell r="J10398">
            <v>22389776</v>
          </cell>
          <cell r="O10398">
            <v>22389776</v>
          </cell>
          <cell r="P10398">
            <v>22389776</v>
          </cell>
          <cell r="Q10398">
            <v>22389776</v>
          </cell>
        </row>
        <row r="10399">
          <cell r="J10399">
            <v>22389776</v>
          </cell>
          <cell r="O10399">
            <v>22389776</v>
          </cell>
          <cell r="P10399">
            <v>22389776</v>
          </cell>
          <cell r="Q10399">
            <v>22389776</v>
          </cell>
        </row>
        <row r="10400">
          <cell r="J10400">
            <v>22389776</v>
          </cell>
          <cell r="O10400">
            <v>22389776</v>
          </cell>
          <cell r="P10400">
            <v>22389776</v>
          </cell>
          <cell r="Q10400">
            <v>22389776</v>
          </cell>
        </row>
        <row r="10401">
          <cell r="J10401">
            <v>22389776</v>
          </cell>
          <cell r="O10401">
            <v>22389776</v>
          </cell>
          <cell r="P10401">
            <v>22389776</v>
          </cell>
          <cell r="Q10401">
            <v>22389776</v>
          </cell>
        </row>
        <row r="10402">
          <cell r="J10402">
            <v>22389776</v>
          </cell>
          <cell r="O10402">
            <v>22389776</v>
          </cell>
          <cell r="P10402">
            <v>22389776</v>
          </cell>
          <cell r="Q10402">
            <v>22389776</v>
          </cell>
        </row>
        <row r="10403">
          <cell r="J10403">
            <v>22389776</v>
          </cell>
          <cell r="O10403">
            <v>22389776</v>
          </cell>
          <cell r="P10403">
            <v>22389776</v>
          </cell>
          <cell r="Q10403">
            <v>22389776</v>
          </cell>
        </row>
        <row r="10404">
          <cell r="J10404">
            <v>22389776</v>
          </cell>
          <cell r="O10404">
            <v>22389776</v>
          </cell>
          <cell r="P10404">
            <v>22389776</v>
          </cell>
          <cell r="Q10404">
            <v>22389776</v>
          </cell>
        </row>
        <row r="10405">
          <cell r="J10405">
            <v>22389776</v>
          </cell>
          <cell r="O10405">
            <v>22389776</v>
          </cell>
          <cell r="P10405">
            <v>22389776</v>
          </cell>
          <cell r="Q10405">
            <v>22389776</v>
          </cell>
        </row>
        <row r="10406">
          <cell r="J10406">
            <v>22389776</v>
          </cell>
          <cell r="O10406">
            <v>22389776</v>
          </cell>
          <cell r="P10406">
            <v>22389776</v>
          </cell>
          <cell r="Q10406">
            <v>22389776</v>
          </cell>
        </row>
        <row r="10407">
          <cell r="J10407">
            <v>22389776</v>
          </cell>
          <cell r="O10407">
            <v>22389776</v>
          </cell>
          <cell r="P10407">
            <v>22389776</v>
          </cell>
          <cell r="Q10407">
            <v>22389776</v>
          </cell>
        </row>
        <row r="10408">
          <cell r="J10408">
            <v>22389776</v>
          </cell>
          <cell r="O10408">
            <v>22389776</v>
          </cell>
          <cell r="P10408">
            <v>22389776</v>
          </cell>
          <cell r="Q10408">
            <v>22389776</v>
          </cell>
        </row>
        <row r="10409">
          <cell r="J10409">
            <v>22389776</v>
          </cell>
          <cell r="O10409">
            <v>22389776</v>
          </cell>
          <cell r="P10409">
            <v>22389776</v>
          </cell>
          <cell r="Q10409">
            <v>22389776</v>
          </cell>
        </row>
        <row r="10410">
          <cell r="J10410">
            <v>22389776</v>
          </cell>
          <cell r="O10410">
            <v>22389776</v>
          </cell>
          <cell r="P10410">
            <v>22389776</v>
          </cell>
          <cell r="Q10410">
            <v>22389776</v>
          </cell>
        </row>
        <row r="10411">
          <cell r="J10411">
            <v>22389776</v>
          </cell>
          <cell r="O10411">
            <v>22389776</v>
          </cell>
          <cell r="P10411">
            <v>22389776</v>
          </cell>
          <cell r="Q10411">
            <v>22389776</v>
          </cell>
        </row>
        <row r="10412">
          <cell r="J10412">
            <v>22389776</v>
          </cell>
          <cell r="O10412">
            <v>22389776</v>
          </cell>
          <cell r="P10412">
            <v>22389776</v>
          </cell>
          <cell r="Q10412">
            <v>22389776</v>
          </cell>
        </row>
        <row r="10413">
          <cell r="J10413">
            <v>22389776</v>
          </cell>
          <cell r="O10413">
            <v>22389776</v>
          </cell>
          <cell r="P10413">
            <v>22389776</v>
          </cell>
          <cell r="Q10413">
            <v>22389776</v>
          </cell>
        </row>
        <row r="10414">
          <cell r="J10414">
            <v>22389776</v>
          </cell>
          <cell r="O10414">
            <v>22389776</v>
          </cell>
          <cell r="P10414">
            <v>22389776</v>
          </cell>
          <cell r="Q10414">
            <v>22389776</v>
          </cell>
        </row>
        <row r="10415">
          <cell r="J10415">
            <v>22389776</v>
          </cell>
          <cell r="O10415">
            <v>22389776</v>
          </cell>
          <cell r="P10415">
            <v>22389776</v>
          </cell>
          <cell r="Q10415">
            <v>22389776</v>
          </cell>
        </row>
        <row r="10416">
          <cell r="J10416">
            <v>22389776</v>
          </cell>
          <cell r="O10416">
            <v>22389776</v>
          </cell>
          <cell r="P10416">
            <v>22389776</v>
          </cell>
          <cell r="Q10416">
            <v>22389776</v>
          </cell>
        </row>
        <row r="10417">
          <cell r="J10417">
            <v>22389776</v>
          </cell>
          <cell r="O10417">
            <v>22389776</v>
          </cell>
          <cell r="P10417">
            <v>22389776</v>
          </cell>
          <cell r="Q10417">
            <v>22389776</v>
          </cell>
        </row>
        <row r="10418">
          <cell r="J10418">
            <v>22389776</v>
          </cell>
          <cell r="O10418">
            <v>22389776</v>
          </cell>
          <cell r="P10418">
            <v>22389776</v>
          </cell>
          <cell r="Q10418">
            <v>22389776</v>
          </cell>
        </row>
        <row r="10419">
          <cell r="J10419">
            <v>22389776</v>
          </cell>
          <cell r="O10419">
            <v>22389776</v>
          </cell>
          <cell r="P10419">
            <v>22389776</v>
          </cell>
          <cell r="Q10419">
            <v>22389776</v>
          </cell>
        </row>
        <row r="10420">
          <cell r="J10420">
            <v>22389776</v>
          </cell>
          <cell r="O10420">
            <v>22389776</v>
          </cell>
          <cell r="P10420">
            <v>22389776</v>
          </cell>
          <cell r="Q10420">
            <v>22389776</v>
          </cell>
        </row>
        <row r="10421">
          <cell r="J10421">
            <v>22389776</v>
          </cell>
          <cell r="O10421">
            <v>22389776</v>
          </cell>
          <cell r="P10421">
            <v>22389776</v>
          </cell>
          <cell r="Q10421">
            <v>22389776</v>
          </cell>
        </row>
        <row r="10422">
          <cell r="J10422">
            <v>22389776</v>
          </cell>
          <cell r="O10422">
            <v>22389776</v>
          </cell>
          <cell r="P10422">
            <v>22389776</v>
          </cell>
          <cell r="Q10422">
            <v>22389776</v>
          </cell>
        </row>
        <row r="10423">
          <cell r="J10423">
            <v>22389776</v>
          </cell>
          <cell r="O10423">
            <v>22389776</v>
          </cell>
          <cell r="P10423">
            <v>22389776</v>
          </cell>
          <cell r="Q10423">
            <v>22389776</v>
          </cell>
        </row>
        <row r="10424">
          <cell r="J10424">
            <v>22389776</v>
          </cell>
          <cell r="O10424">
            <v>22389776</v>
          </cell>
          <cell r="P10424">
            <v>22389776</v>
          </cell>
          <cell r="Q10424">
            <v>22389776</v>
          </cell>
        </row>
        <row r="10425">
          <cell r="J10425">
            <v>22389776</v>
          </cell>
          <cell r="O10425">
            <v>22389776</v>
          </cell>
          <cell r="P10425">
            <v>22389776</v>
          </cell>
          <cell r="Q10425">
            <v>22389776</v>
          </cell>
        </row>
        <row r="10426">
          <cell r="J10426">
            <v>22389776</v>
          </cell>
          <cell r="O10426">
            <v>22389776</v>
          </cell>
          <cell r="P10426">
            <v>22389776</v>
          </cell>
          <cell r="Q10426">
            <v>22389776</v>
          </cell>
        </row>
        <row r="10427">
          <cell r="J10427">
            <v>22389776</v>
          </cell>
          <cell r="O10427">
            <v>22389776</v>
          </cell>
          <cell r="P10427">
            <v>22389776</v>
          </cell>
          <cell r="Q10427">
            <v>22389776</v>
          </cell>
        </row>
        <row r="10428">
          <cell r="J10428">
            <v>22389776</v>
          </cell>
          <cell r="O10428">
            <v>22389776</v>
          </cell>
          <cell r="P10428">
            <v>22389776</v>
          </cell>
          <cell r="Q10428">
            <v>22389776</v>
          </cell>
        </row>
        <row r="10429">
          <cell r="J10429">
            <v>22389776</v>
          </cell>
          <cell r="O10429">
            <v>22389776</v>
          </cell>
          <cell r="P10429">
            <v>22389776</v>
          </cell>
          <cell r="Q10429">
            <v>22389776</v>
          </cell>
        </row>
        <row r="10430">
          <cell r="J10430">
            <v>22389776</v>
          </cell>
          <cell r="O10430">
            <v>22389776</v>
          </cell>
          <cell r="P10430">
            <v>22389776</v>
          </cell>
          <cell r="Q10430">
            <v>22389776</v>
          </cell>
        </row>
        <row r="10431">
          <cell r="J10431">
            <v>22389776</v>
          </cell>
          <cell r="O10431">
            <v>22389776</v>
          </cell>
          <cell r="P10431">
            <v>22389776</v>
          </cell>
          <cell r="Q10431">
            <v>22389776</v>
          </cell>
        </row>
        <row r="10432">
          <cell r="J10432">
            <v>22389776</v>
          </cell>
          <cell r="O10432">
            <v>22389776</v>
          </cell>
          <cell r="P10432">
            <v>22389776</v>
          </cell>
          <cell r="Q10432">
            <v>22389776</v>
          </cell>
        </row>
        <row r="10433">
          <cell r="J10433">
            <v>22389776</v>
          </cell>
          <cell r="O10433">
            <v>22389776</v>
          </cell>
          <cell r="P10433">
            <v>22389776</v>
          </cell>
          <cell r="Q10433">
            <v>22389776</v>
          </cell>
        </row>
        <row r="10434">
          <cell r="J10434">
            <v>22389776</v>
          </cell>
          <cell r="O10434">
            <v>22389776</v>
          </cell>
          <cell r="P10434">
            <v>22389776</v>
          </cell>
          <cell r="Q10434">
            <v>22389776</v>
          </cell>
        </row>
        <row r="10435">
          <cell r="J10435">
            <v>22389776</v>
          </cell>
          <cell r="O10435">
            <v>22389776</v>
          </cell>
          <cell r="P10435">
            <v>22389776</v>
          </cell>
          <cell r="Q10435">
            <v>22389776</v>
          </cell>
        </row>
        <row r="10436">
          <cell r="J10436">
            <v>22389776</v>
          </cell>
          <cell r="O10436">
            <v>22389776</v>
          </cell>
          <cell r="P10436">
            <v>22389776</v>
          </cell>
          <cell r="Q10436">
            <v>22389776</v>
          </cell>
        </row>
        <row r="10437">
          <cell r="J10437">
            <v>22389776</v>
          </cell>
          <cell r="O10437">
            <v>22389776</v>
          </cell>
          <cell r="P10437">
            <v>22389776</v>
          </cell>
          <cell r="Q10437">
            <v>22389776</v>
          </cell>
        </row>
        <row r="10438">
          <cell r="J10438">
            <v>22389776</v>
          </cell>
          <cell r="O10438">
            <v>22389776</v>
          </cell>
          <cell r="P10438">
            <v>22389776</v>
          </cell>
          <cell r="Q10438">
            <v>22389776</v>
          </cell>
        </row>
        <row r="10439">
          <cell r="J10439">
            <v>22389776</v>
          </cell>
          <cell r="O10439">
            <v>22389776</v>
          </cell>
          <cell r="P10439">
            <v>22389776</v>
          </cell>
          <cell r="Q10439">
            <v>22389776</v>
          </cell>
        </row>
        <row r="10440">
          <cell r="J10440">
            <v>22389776</v>
          </cell>
          <cell r="O10440">
            <v>22389776</v>
          </cell>
          <cell r="P10440">
            <v>22389776</v>
          </cell>
          <cell r="Q10440">
            <v>22389776</v>
          </cell>
        </row>
        <row r="10441">
          <cell r="J10441">
            <v>22389776</v>
          </cell>
          <cell r="O10441">
            <v>22389776</v>
          </cell>
          <cell r="P10441">
            <v>22389776</v>
          </cell>
          <cell r="Q10441">
            <v>22389776</v>
          </cell>
        </row>
        <row r="10442">
          <cell r="J10442">
            <v>22389776</v>
          </cell>
          <cell r="O10442">
            <v>22389776</v>
          </cell>
          <cell r="P10442">
            <v>22389776</v>
          </cell>
          <cell r="Q10442">
            <v>22389776</v>
          </cell>
        </row>
        <row r="10443">
          <cell r="J10443">
            <v>22389776</v>
          </cell>
          <cell r="O10443">
            <v>22389776</v>
          </cell>
          <cell r="P10443">
            <v>22389776</v>
          </cell>
          <cell r="Q10443">
            <v>22389776</v>
          </cell>
        </row>
        <row r="10444">
          <cell r="J10444">
            <v>22389776</v>
          </cell>
          <cell r="O10444">
            <v>22389776</v>
          </cell>
          <cell r="P10444">
            <v>22389776</v>
          </cell>
          <cell r="Q10444">
            <v>22389776</v>
          </cell>
        </row>
        <row r="10445">
          <cell r="J10445">
            <v>22389776</v>
          </cell>
          <cell r="O10445">
            <v>22389776</v>
          </cell>
          <cell r="P10445">
            <v>22389776</v>
          </cell>
          <cell r="Q10445">
            <v>22389776</v>
          </cell>
        </row>
        <row r="10446">
          <cell r="J10446">
            <v>22389776</v>
          </cell>
          <cell r="O10446">
            <v>22389776</v>
          </cell>
          <cell r="P10446">
            <v>22389776</v>
          </cell>
          <cell r="Q10446">
            <v>22389776</v>
          </cell>
        </row>
        <row r="10447">
          <cell r="J10447">
            <v>22389776</v>
          </cell>
          <cell r="O10447">
            <v>22389776</v>
          </cell>
          <cell r="P10447">
            <v>22389776</v>
          </cell>
          <cell r="Q10447">
            <v>22389776</v>
          </cell>
        </row>
        <row r="10448">
          <cell r="J10448">
            <v>22389776</v>
          </cell>
          <cell r="O10448">
            <v>22389776</v>
          </cell>
          <cell r="P10448">
            <v>22389776</v>
          </cell>
          <cell r="Q10448">
            <v>22389776</v>
          </cell>
        </row>
        <row r="10449">
          <cell r="J10449">
            <v>22389776</v>
          </cell>
          <cell r="O10449">
            <v>22389776</v>
          </cell>
          <cell r="P10449">
            <v>22389776</v>
          </cell>
          <cell r="Q10449">
            <v>22389776</v>
          </cell>
        </row>
        <row r="10450">
          <cell r="J10450">
            <v>22389776</v>
          </cell>
          <cell r="O10450">
            <v>22389776</v>
          </cell>
          <cell r="P10450">
            <v>22389776</v>
          </cell>
          <cell r="Q10450">
            <v>22389776</v>
          </cell>
        </row>
        <row r="10451">
          <cell r="J10451">
            <v>22389776</v>
          </cell>
          <cell r="O10451">
            <v>22389776</v>
          </cell>
          <cell r="P10451">
            <v>22389776</v>
          </cell>
          <cell r="Q10451">
            <v>22389776</v>
          </cell>
        </row>
        <row r="10452">
          <cell r="J10452">
            <v>22389776</v>
          </cell>
          <cell r="O10452">
            <v>22389776</v>
          </cell>
          <cell r="P10452">
            <v>22389776</v>
          </cell>
          <cell r="Q10452">
            <v>22389776</v>
          </cell>
        </row>
        <row r="10453">
          <cell r="J10453">
            <v>22389776</v>
          </cell>
          <cell r="O10453">
            <v>22389776</v>
          </cell>
          <cell r="P10453">
            <v>22389776</v>
          </cell>
          <cell r="Q10453">
            <v>22389776</v>
          </cell>
        </row>
        <row r="10454">
          <cell r="J10454">
            <v>22389776</v>
          </cell>
          <cell r="O10454">
            <v>22389776</v>
          </cell>
          <cell r="P10454">
            <v>22389776</v>
          </cell>
          <cell r="Q10454">
            <v>22389776</v>
          </cell>
        </row>
        <row r="10455">
          <cell r="J10455">
            <v>22389776</v>
          </cell>
          <cell r="O10455">
            <v>22389776</v>
          </cell>
          <cell r="P10455">
            <v>22389776</v>
          </cell>
          <cell r="Q10455">
            <v>22389776</v>
          </cell>
        </row>
        <row r="10456">
          <cell r="J10456">
            <v>22389776</v>
          </cell>
          <cell r="O10456">
            <v>22389776</v>
          </cell>
          <cell r="P10456">
            <v>22389776</v>
          </cell>
          <cell r="Q10456">
            <v>22389776</v>
          </cell>
        </row>
        <row r="10457">
          <cell r="J10457">
            <v>22389776</v>
          </cell>
          <cell r="O10457">
            <v>22389776</v>
          </cell>
          <cell r="P10457">
            <v>22389776</v>
          </cell>
          <cell r="Q10457">
            <v>22389776</v>
          </cell>
        </row>
        <row r="10458">
          <cell r="J10458">
            <v>22389776</v>
          </cell>
          <cell r="O10458">
            <v>22389776</v>
          </cell>
          <cell r="P10458">
            <v>22389776</v>
          </cell>
          <cell r="Q10458">
            <v>22389776</v>
          </cell>
        </row>
        <row r="10459">
          <cell r="J10459">
            <v>22389776</v>
          </cell>
          <cell r="O10459">
            <v>22389776</v>
          </cell>
          <cell r="P10459">
            <v>22389776</v>
          </cell>
          <cell r="Q10459">
            <v>22389776</v>
          </cell>
        </row>
        <row r="10460">
          <cell r="J10460">
            <v>22389776</v>
          </cell>
          <cell r="O10460">
            <v>22389776</v>
          </cell>
          <cell r="P10460">
            <v>22389776</v>
          </cell>
          <cell r="Q10460">
            <v>22389776</v>
          </cell>
        </row>
        <row r="10461">
          <cell r="J10461">
            <v>22389776</v>
          </cell>
          <cell r="O10461">
            <v>22389776</v>
          </cell>
          <cell r="P10461">
            <v>22389776</v>
          </cell>
          <cell r="Q10461">
            <v>22389776</v>
          </cell>
        </row>
        <row r="10462">
          <cell r="J10462">
            <v>22389776</v>
          </cell>
          <cell r="O10462">
            <v>22389776</v>
          </cell>
          <cell r="P10462">
            <v>22389776</v>
          </cell>
          <cell r="Q10462">
            <v>22389776</v>
          </cell>
        </row>
        <row r="10463">
          <cell r="J10463">
            <v>22389776</v>
          </cell>
          <cell r="O10463">
            <v>22389776</v>
          </cell>
          <cell r="P10463">
            <v>22389776</v>
          </cell>
          <cell r="Q10463">
            <v>22389776</v>
          </cell>
        </row>
        <row r="10464">
          <cell r="J10464">
            <v>22389776</v>
          </cell>
          <cell r="O10464">
            <v>22389776</v>
          </cell>
          <cell r="P10464">
            <v>22389776</v>
          </cell>
          <cell r="Q10464">
            <v>22389776</v>
          </cell>
        </row>
        <row r="10465">
          <cell r="J10465">
            <v>22389776</v>
          </cell>
          <cell r="O10465">
            <v>22389776</v>
          </cell>
          <cell r="P10465">
            <v>22389776</v>
          </cell>
          <cell r="Q10465">
            <v>22389776</v>
          </cell>
        </row>
        <row r="10466">
          <cell r="J10466">
            <v>22389776</v>
          </cell>
          <cell r="O10466">
            <v>22389776</v>
          </cell>
          <cell r="P10466">
            <v>22389776</v>
          </cell>
          <cell r="Q10466">
            <v>22389776</v>
          </cell>
        </row>
        <row r="10467">
          <cell r="J10467">
            <v>22389776</v>
          </cell>
          <cell r="O10467">
            <v>22389776</v>
          </cell>
          <cell r="P10467">
            <v>22389776</v>
          </cell>
          <cell r="Q10467">
            <v>22389776</v>
          </cell>
        </row>
        <row r="10468">
          <cell r="J10468">
            <v>22389776</v>
          </cell>
          <cell r="O10468">
            <v>22389776</v>
          </cell>
          <cell r="P10468">
            <v>22389776</v>
          </cell>
          <cell r="Q10468">
            <v>22389776</v>
          </cell>
        </row>
        <row r="10469">
          <cell r="J10469">
            <v>22389776</v>
          </cell>
          <cell r="O10469">
            <v>22389776</v>
          </cell>
          <cell r="P10469">
            <v>22389776</v>
          </cell>
          <cell r="Q10469">
            <v>22389776</v>
          </cell>
        </row>
        <row r="10470">
          <cell r="J10470">
            <v>22389776</v>
          </cell>
          <cell r="O10470">
            <v>22389776</v>
          </cell>
          <cell r="P10470">
            <v>22389776</v>
          </cell>
          <cell r="Q10470">
            <v>22389776</v>
          </cell>
        </row>
        <row r="10471">
          <cell r="J10471">
            <v>22389776</v>
          </cell>
          <cell r="O10471">
            <v>22389776</v>
          </cell>
          <cell r="P10471">
            <v>22389776</v>
          </cell>
          <cell r="Q10471">
            <v>22389776</v>
          </cell>
        </row>
        <row r="10472">
          <cell r="J10472">
            <v>22389776</v>
          </cell>
          <cell r="O10472">
            <v>22389776</v>
          </cell>
          <cell r="P10472">
            <v>22389776</v>
          </cell>
          <cell r="Q10472">
            <v>22389776</v>
          </cell>
        </row>
        <row r="10473">
          <cell r="J10473">
            <v>22389776</v>
          </cell>
          <cell r="O10473">
            <v>22389776</v>
          </cell>
          <cell r="P10473">
            <v>22389776</v>
          </cell>
          <cell r="Q10473">
            <v>22389776</v>
          </cell>
        </row>
        <row r="10474">
          <cell r="J10474">
            <v>22389776</v>
          </cell>
          <cell r="O10474">
            <v>22389776</v>
          </cell>
          <cell r="P10474">
            <v>22389776</v>
          </cell>
          <cell r="Q10474">
            <v>22389776</v>
          </cell>
        </row>
        <row r="10475">
          <cell r="J10475">
            <v>22389776</v>
          </cell>
          <cell r="O10475">
            <v>22389776</v>
          </cell>
          <cell r="P10475">
            <v>22389776</v>
          </cell>
          <cell r="Q10475">
            <v>22389776</v>
          </cell>
        </row>
        <row r="10476">
          <cell r="J10476">
            <v>22389776</v>
          </cell>
          <cell r="O10476">
            <v>22389776</v>
          </cell>
          <cell r="P10476">
            <v>22389776</v>
          </cell>
          <cell r="Q10476">
            <v>22389776</v>
          </cell>
        </row>
        <row r="10477">
          <cell r="J10477">
            <v>22389776</v>
          </cell>
          <cell r="O10477">
            <v>22389776</v>
          </cell>
          <cell r="P10477">
            <v>22389776</v>
          </cell>
          <cell r="Q10477">
            <v>22389776</v>
          </cell>
        </row>
        <row r="10478">
          <cell r="J10478">
            <v>22389776</v>
          </cell>
          <cell r="O10478">
            <v>22389776</v>
          </cell>
          <cell r="P10478">
            <v>22389776</v>
          </cell>
          <cell r="Q10478">
            <v>22389776</v>
          </cell>
        </row>
        <row r="10479">
          <cell r="J10479">
            <v>22389776</v>
          </cell>
          <cell r="O10479">
            <v>22389776</v>
          </cell>
          <cell r="P10479">
            <v>22389776</v>
          </cell>
          <cell r="Q10479">
            <v>22389776</v>
          </cell>
        </row>
        <row r="10480">
          <cell r="J10480">
            <v>22389776</v>
          </cell>
          <cell r="O10480">
            <v>22389776</v>
          </cell>
          <cell r="P10480">
            <v>22389776</v>
          </cell>
          <cell r="Q10480">
            <v>22389776</v>
          </cell>
        </row>
        <row r="10481">
          <cell r="J10481">
            <v>22389776</v>
          </cell>
          <cell r="O10481">
            <v>22389776</v>
          </cell>
          <cell r="P10481">
            <v>22389776</v>
          </cell>
          <cell r="Q10481">
            <v>22389776</v>
          </cell>
        </row>
        <row r="10482">
          <cell r="J10482">
            <v>22389776</v>
          </cell>
          <cell r="O10482">
            <v>22389776</v>
          </cell>
          <cell r="P10482">
            <v>22389776</v>
          </cell>
          <cell r="Q10482">
            <v>22389776</v>
          </cell>
        </row>
        <row r="10483">
          <cell r="J10483">
            <v>22389776</v>
          </cell>
          <cell r="O10483">
            <v>22389776</v>
          </cell>
          <cell r="P10483">
            <v>22389776</v>
          </cell>
          <cell r="Q10483">
            <v>22389776</v>
          </cell>
        </row>
        <row r="10484">
          <cell r="J10484">
            <v>22389776</v>
          </cell>
          <cell r="O10484">
            <v>22389776</v>
          </cell>
          <cell r="P10484">
            <v>22389776</v>
          </cell>
          <cell r="Q10484">
            <v>22389776</v>
          </cell>
        </row>
        <row r="10485">
          <cell r="J10485">
            <v>22389776</v>
          </cell>
          <cell r="O10485">
            <v>22389776</v>
          </cell>
          <cell r="P10485">
            <v>22389776</v>
          </cell>
          <cell r="Q10485">
            <v>22389776</v>
          </cell>
        </row>
        <row r="10486">
          <cell r="J10486">
            <v>22389776</v>
          </cell>
          <cell r="O10486">
            <v>22389776</v>
          </cell>
          <cell r="P10486">
            <v>22389776</v>
          </cell>
          <cell r="Q10486">
            <v>22389776</v>
          </cell>
        </row>
        <row r="10487">
          <cell r="J10487">
            <v>22389776</v>
          </cell>
          <cell r="O10487">
            <v>22389776</v>
          </cell>
          <cell r="P10487">
            <v>22389776</v>
          </cell>
          <cell r="Q10487">
            <v>22389776</v>
          </cell>
        </row>
        <row r="10488">
          <cell r="J10488">
            <v>22389776</v>
          </cell>
          <cell r="O10488">
            <v>22389776</v>
          </cell>
          <cell r="P10488">
            <v>22389776</v>
          </cell>
          <cell r="Q10488">
            <v>22389776</v>
          </cell>
        </row>
        <row r="10489">
          <cell r="J10489">
            <v>22389776</v>
          </cell>
          <cell r="O10489">
            <v>22389776</v>
          </cell>
          <cell r="P10489">
            <v>22389776</v>
          </cell>
          <cell r="Q10489">
            <v>22389776</v>
          </cell>
        </row>
        <row r="10490">
          <cell r="J10490">
            <v>22389776</v>
          </cell>
          <cell r="O10490">
            <v>22389776</v>
          </cell>
          <cell r="P10490">
            <v>22389776</v>
          </cell>
          <cell r="Q10490">
            <v>22389776</v>
          </cell>
        </row>
        <row r="10491">
          <cell r="J10491">
            <v>22389776</v>
          </cell>
          <cell r="O10491">
            <v>22389776</v>
          </cell>
          <cell r="P10491">
            <v>22389776</v>
          </cell>
          <cell r="Q10491">
            <v>22389776</v>
          </cell>
        </row>
        <row r="10492">
          <cell r="J10492">
            <v>22389776</v>
          </cell>
          <cell r="O10492">
            <v>22389776</v>
          </cell>
          <cell r="P10492">
            <v>22389776</v>
          </cell>
          <cell r="Q10492">
            <v>22389776</v>
          </cell>
        </row>
        <row r="10493">
          <cell r="J10493">
            <v>22389776</v>
          </cell>
          <cell r="O10493">
            <v>22389776</v>
          </cell>
          <cell r="P10493">
            <v>22389776</v>
          </cell>
          <cell r="Q10493">
            <v>22389776</v>
          </cell>
        </row>
        <row r="10494">
          <cell r="J10494">
            <v>22389776</v>
          </cell>
          <cell r="O10494">
            <v>22389776</v>
          </cell>
          <cell r="P10494">
            <v>22389776</v>
          </cell>
          <cell r="Q10494">
            <v>22389776</v>
          </cell>
        </row>
        <row r="10495">
          <cell r="J10495">
            <v>22389776</v>
          </cell>
          <cell r="O10495">
            <v>22389776</v>
          </cell>
          <cell r="P10495">
            <v>22389776</v>
          </cell>
          <cell r="Q10495">
            <v>22389776</v>
          </cell>
        </row>
        <row r="10496">
          <cell r="J10496">
            <v>22389776</v>
          </cell>
          <cell r="O10496">
            <v>22389776</v>
          </cell>
          <cell r="P10496">
            <v>22389776</v>
          </cell>
          <cell r="Q10496">
            <v>22389776</v>
          </cell>
        </row>
        <row r="10497">
          <cell r="J10497">
            <v>22389776</v>
          </cell>
          <cell r="O10497">
            <v>22389776</v>
          </cell>
          <cell r="P10497">
            <v>22389776</v>
          </cell>
          <cell r="Q10497">
            <v>22389776</v>
          </cell>
        </row>
        <row r="10498">
          <cell r="J10498">
            <v>22389776</v>
          </cell>
          <cell r="O10498">
            <v>22389776</v>
          </cell>
          <cell r="P10498">
            <v>22389776</v>
          </cell>
          <cell r="Q10498">
            <v>22389776</v>
          </cell>
        </row>
        <row r="10499">
          <cell r="J10499">
            <v>22389776</v>
          </cell>
          <cell r="O10499">
            <v>22389776</v>
          </cell>
          <cell r="P10499">
            <v>22389776</v>
          </cell>
          <cell r="Q10499">
            <v>22389776</v>
          </cell>
        </row>
        <row r="10500">
          <cell r="J10500">
            <v>22389776</v>
          </cell>
          <cell r="O10500">
            <v>22389776</v>
          </cell>
          <cell r="P10500">
            <v>22389776</v>
          </cell>
          <cell r="Q10500">
            <v>22389776</v>
          </cell>
        </row>
        <row r="10501">
          <cell r="J10501">
            <v>22389776</v>
          </cell>
          <cell r="O10501">
            <v>22389776</v>
          </cell>
          <cell r="P10501">
            <v>22389776</v>
          </cell>
          <cell r="Q10501">
            <v>22389776</v>
          </cell>
        </row>
        <row r="10502">
          <cell r="J10502">
            <v>22389776</v>
          </cell>
          <cell r="O10502">
            <v>22389776</v>
          </cell>
          <cell r="P10502">
            <v>22389776</v>
          </cell>
          <cell r="Q10502">
            <v>22389776</v>
          </cell>
        </row>
        <row r="10503">
          <cell r="J10503">
            <v>22389776</v>
          </cell>
          <cell r="O10503">
            <v>22389776</v>
          </cell>
          <cell r="P10503">
            <v>22389776</v>
          </cell>
          <cell r="Q10503">
            <v>22389776</v>
          </cell>
        </row>
        <row r="10504">
          <cell r="J10504">
            <v>22389776</v>
          </cell>
          <cell r="O10504">
            <v>22389776</v>
          </cell>
          <cell r="P10504">
            <v>22389776</v>
          </cell>
          <cell r="Q10504">
            <v>22389776</v>
          </cell>
        </row>
        <row r="10505">
          <cell r="J10505">
            <v>22389776</v>
          </cell>
          <cell r="O10505">
            <v>22389776</v>
          </cell>
          <cell r="P10505">
            <v>22389776</v>
          </cell>
          <cell r="Q10505">
            <v>22389776</v>
          </cell>
        </row>
        <row r="10506">
          <cell r="J10506">
            <v>22389776</v>
          </cell>
          <cell r="O10506">
            <v>22389776</v>
          </cell>
          <cell r="P10506">
            <v>22389776</v>
          </cell>
          <cell r="Q10506">
            <v>22389776</v>
          </cell>
        </row>
        <row r="10507">
          <cell r="J10507">
            <v>22389776</v>
          </cell>
          <cell r="O10507">
            <v>22389776</v>
          </cell>
          <cell r="P10507">
            <v>22389776</v>
          </cell>
          <cell r="Q10507">
            <v>22389776</v>
          </cell>
        </row>
        <row r="10508">
          <cell r="J10508">
            <v>22389776</v>
          </cell>
          <cell r="O10508">
            <v>22389776</v>
          </cell>
          <cell r="P10508">
            <v>22389776</v>
          </cell>
          <cell r="Q10508">
            <v>22389776</v>
          </cell>
        </row>
        <row r="10509">
          <cell r="J10509">
            <v>22389776</v>
          </cell>
          <cell r="O10509">
            <v>22389776</v>
          </cell>
          <cell r="P10509">
            <v>22389776</v>
          </cell>
          <cell r="Q10509">
            <v>22389776</v>
          </cell>
        </row>
        <row r="10510">
          <cell r="J10510">
            <v>22389776</v>
          </cell>
          <cell r="O10510">
            <v>22389776</v>
          </cell>
          <cell r="P10510">
            <v>22389776</v>
          </cell>
          <cell r="Q10510">
            <v>22389776</v>
          </cell>
        </row>
        <row r="10511">
          <cell r="J10511">
            <v>22389776</v>
          </cell>
          <cell r="O10511">
            <v>22389776</v>
          </cell>
          <cell r="P10511">
            <v>22389776</v>
          </cell>
          <cell r="Q10511">
            <v>22389776</v>
          </cell>
        </row>
        <row r="10512">
          <cell r="J10512">
            <v>22389776</v>
          </cell>
          <cell r="O10512">
            <v>22389776</v>
          </cell>
          <cell r="P10512">
            <v>22389776</v>
          </cell>
          <cell r="Q10512">
            <v>22389776</v>
          </cell>
        </row>
        <row r="10513">
          <cell r="J10513">
            <v>22389776</v>
          </cell>
          <cell r="O10513">
            <v>22389776</v>
          </cell>
          <cell r="P10513">
            <v>22389776</v>
          </cell>
          <cell r="Q10513">
            <v>22389776</v>
          </cell>
        </row>
        <row r="10514">
          <cell r="J10514">
            <v>22389776</v>
          </cell>
          <cell r="O10514">
            <v>22389776</v>
          </cell>
          <cell r="P10514">
            <v>22389776</v>
          </cell>
          <cell r="Q10514">
            <v>22389776</v>
          </cell>
        </row>
        <row r="10515">
          <cell r="J10515">
            <v>22389776</v>
          </cell>
          <cell r="O10515">
            <v>22389776</v>
          </cell>
          <cell r="P10515">
            <v>22389776</v>
          </cell>
          <cell r="Q10515">
            <v>22389776</v>
          </cell>
        </row>
        <row r="10516">
          <cell r="J10516">
            <v>22389776</v>
          </cell>
          <cell r="O10516">
            <v>22389776</v>
          </cell>
          <cell r="P10516">
            <v>22389776</v>
          </cell>
          <cell r="Q10516">
            <v>22389776</v>
          </cell>
        </row>
        <row r="10517">
          <cell r="J10517">
            <v>22389776</v>
          </cell>
          <cell r="O10517">
            <v>22389776</v>
          </cell>
          <cell r="P10517">
            <v>22389776</v>
          </cell>
          <cell r="Q10517">
            <v>22389776</v>
          </cell>
        </row>
        <row r="10518">
          <cell r="J10518">
            <v>22389776</v>
          </cell>
          <cell r="O10518">
            <v>22389776</v>
          </cell>
          <cell r="P10518">
            <v>22389776</v>
          </cell>
          <cell r="Q10518">
            <v>22389776</v>
          </cell>
        </row>
        <row r="10519">
          <cell r="J10519">
            <v>22389776</v>
          </cell>
          <cell r="O10519">
            <v>22389776</v>
          </cell>
          <cell r="P10519">
            <v>22389776</v>
          </cell>
          <cell r="Q10519">
            <v>22389776</v>
          </cell>
        </row>
        <row r="10520">
          <cell r="J10520">
            <v>22389776</v>
          </cell>
          <cell r="O10520">
            <v>22389776</v>
          </cell>
          <cell r="P10520">
            <v>22389776</v>
          </cell>
          <cell r="Q10520">
            <v>22389776</v>
          </cell>
        </row>
        <row r="10521">
          <cell r="J10521">
            <v>22389776</v>
          </cell>
          <cell r="O10521">
            <v>22389776</v>
          </cell>
          <cell r="P10521">
            <v>22389776</v>
          </cell>
          <cell r="Q10521">
            <v>22389776</v>
          </cell>
        </row>
        <row r="10522">
          <cell r="J10522">
            <v>22389776</v>
          </cell>
          <cell r="O10522">
            <v>22389776</v>
          </cell>
          <cell r="P10522">
            <v>22389776</v>
          </cell>
          <cell r="Q10522">
            <v>22389776</v>
          </cell>
        </row>
        <row r="10523">
          <cell r="J10523">
            <v>22389776</v>
          </cell>
          <cell r="O10523">
            <v>22389776</v>
          </cell>
          <cell r="P10523">
            <v>22389776</v>
          </cell>
          <cell r="Q10523">
            <v>22389776</v>
          </cell>
        </row>
        <row r="10524">
          <cell r="J10524">
            <v>22389776</v>
          </cell>
          <cell r="O10524">
            <v>22389776</v>
          </cell>
          <cell r="P10524">
            <v>22389776</v>
          </cell>
          <cell r="Q10524">
            <v>22389776</v>
          </cell>
        </row>
        <row r="10525">
          <cell r="J10525">
            <v>22389776</v>
          </cell>
          <cell r="O10525">
            <v>22389776</v>
          </cell>
          <cell r="P10525">
            <v>22389776</v>
          </cell>
          <cell r="Q10525">
            <v>22389776</v>
          </cell>
        </row>
        <row r="10526">
          <cell r="J10526">
            <v>22389776</v>
          </cell>
          <cell r="O10526">
            <v>22389776</v>
          </cell>
          <cell r="P10526">
            <v>22389776</v>
          </cell>
          <cell r="Q10526">
            <v>22389776</v>
          </cell>
        </row>
        <row r="10527">
          <cell r="J10527">
            <v>22389776</v>
          </cell>
          <cell r="O10527">
            <v>22389776</v>
          </cell>
          <cell r="P10527">
            <v>22389776</v>
          </cell>
          <cell r="Q10527">
            <v>22389776</v>
          </cell>
        </row>
        <row r="10528">
          <cell r="J10528">
            <v>22389776</v>
          </cell>
          <cell r="O10528">
            <v>22389776</v>
          </cell>
          <cell r="P10528">
            <v>22389776</v>
          </cell>
          <cell r="Q10528">
            <v>22389776</v>
          </cell>
        </row>
        <row r="10529">
          <cell r="J10529">
            <v>22389776</v>
          </cell>
          <cell r="O10529">
            <v>22389776</v>
          </cell>
          <cell r="P10529">
            <v>22389776</v>
          </cell>
          <cell r="Q10529">
            <v>22389776</v>
          </cell>
        </row>
        <row r="10530">
          <cell r="J10530">
            <v>22389776</v>
          </cell>
          <cell r="O10530">
            <v>22389776</v>
          </cell>
          <cell r="P10530">
            <v>22389776</v>
          </cell>
          <cell r="Q10530">
            <v>22389776</v>
          </cell>
        </row>
        <row r="10531">
          <cell r="J10531">
            <v>22389776</v>
          </cell>
          <cell r="O10531">
            <v>22389776</v>
          </cell>
          <cell r="P10531">
            <v>22389776</v>
          </cell>
          <cell r="Q10531">
            <v>22389776</v>
          </cell>
        </row>
        <row r="10532">
          <cell r="J10532">
            <v>22389776</v>
          </cell>
          <cell r="O10532">
            <v>22389776</v>
          </cell>
          <cell r="P10532">
            <v>22389776</v>
          </cell>
          <cell r="Q10532">
            <v>22389776</v>
          </cell>
        </row>
        <row r="10533">
          <cell r="J10533">
            <v>22389776</v>
          </cell>
          <cell r="O10533">
            <v>22389776</v>
          </cell>
          <cell r="P10533">
            <v>22389776</v>
          </cell>
          <cell r="Q10533">
            <v>22389776</v>
          </cell>
        </row>
        <row r="10534">
          <cell r="J10534">
            <v>22389776</v>
          </cell>
          <cell r="O10534">
            <v>22389776</v>
          </cell>
          <cell r="P10534">
            <v>22389776</v>
          </cell>
          <cell r="Q10534">
            <v>22389776</v>
          </cell>
        </row>
        <row r="10535">
          <cell r="J10535">
            <v>22389776</v>
          </cell>
          <cell r="O10535">
            <v>22389776</v>
          </cell>
          <cell r="P10535">
            <v>22389776</v>
          </cell>
          <cell r="Q10535">
            <v>22389776</v>
          </cell>
        </row>
        <row r="10536">
          <cell r="J10536">
            <v>22389776</v>
          </cell>
          <cell r="O10536">
            <v>22389776</v>
          </cell>
          <cell r="P10536">
            <v>22389776</v>
          </cell>
          <cell r="Q10536">
            <v>22389776</v>
          </cell>
        </row>
        <row r="10537">
          <cell r="J10537">
            <v>22389776</v>
          </cell>
          <cell r="O10537">
            <v>22389776</v>
          </cell>
          <cell r="P10537">
            <v>22389776</v>
          </cell>
          <cell r="Q10537">
            <v>22389776</v>
          </cell>
        </row>
        <row r="10538">
          <cell r="J10538">
            <v>22389776</v>
          </cell>
          <cell r="O10538">
            <v>22389776</v>
          </cell>
          <cell r="P10538">
            <v>22389776</v>
          </cell>
          <cell r="Q10538">
            <v>22389776</v>
          </cell>
        </row>
        <row r="10539">
          <cell r="J10539">
            <v>22389776</v>
          </cell>
          <cell r="O10539">
            <v>22389776</v>
          </cell>
          <cell r="P10539">
            <v>22389776</v>
          </cell>
          <cell r="Q10539">
            <v>22389776</v>
          </cell>
        </row>
        <row r="10540">
          <cell r="J10540">
            <v>22389776</v>
          </cell>
          <cell r="O10540">
            <v>22389776</v>
          </cell>
          <cell r="P10540">
            <v>22389776</v>
          </cell>
          <cell r="Q10540">
            <v>22389776</v>
          </cell>
        </row>
        <row r="10541">
          <cell r="J10541">
            <v>22389776</v>
          </cell>
          <cell r="O10541">
            <v>22389776</v>
          </cell>
          <cell r="P10541">
            <v>22389776</v>
          </cell>
          <cell r="Q10541">
            <v>22389776</v>
          </cell>
        </row>
        <row r="10542">
          <cell r="J10542">
            <v>22389776</v>
          </cell>
          <cell r="O10542">
            <v>22389776</v>
          </cell>
          <cell r="P10542">
            <v>22389776</v>
          </cell>
          <cell r="Q10542">
            <v>22389776</v>
          </cell>
        </row>
        <row r="10543">
          <cell r="J10543">
            <v>22389776</v>
          </cell>
          <cell r="O10543">
            <v>22389776</v>
          </cell>
          <cell r="P10543">
            <v>22389776</v>
          </cell>
          <cell r="Q10543">
            <v>22389776</v>
          </cell>
        </row>
        <row r="10544">
          <cell r="J10544">
            <v>22389776</v>
          </cell>
          <cell r="O10544">
            <v>22389776</v>
          </cell>
          <cell r="P10544">
            <v>22389776</v>
          </cell>
          <cell r="Q10544">
            <v>22389776</v>
          </cell>
        </row>
        <row r="10545">
          <cell r="J10545">
            <v>22389776</v>
          </cell>
          <cell r="O10545">
            <v>22389776</v>
          </cell>
          <cell r="P10545">
            <v>22389776</v>
          </cell>
          <cell r="Q10545">
            <v>22389776</v>
          </cell>
        </row>
        <row r="10546">
          <cell r="J10546">
            <v>22389776</v>
          </cell>
          <cell r="O10546">
            <v>22389776</v>
          </cell>
          <cell r="P10546">
            <v>22389776</v>
          </cell>
          <cell r="Q10546">
            <v>22389776</v>
          </cell>
        </row>
        <row r="10547">
          <cell r="J10547">
            <v>22389776</v>
          </cell>
          <cell r="O10547">
            <v>22389776</v>
          </cell>
          <cell r="P10547">
            <v>22389776</v>
          </cell>
          <cell r="Q10547">
            <v>22389776</v>
          </cell>
        </row>
        <row r="10548">
          <cell r="J10548">
            <v>22389776</v>
          </cell>
          <cell r="O10548">
            <v>22389776</v>
          </cell>
          <cell r="P10548">
            <v>22389776</v>
          </cell>
          <cell r="Q10548">
            <v>22389776</v>
          </cell>
        </row>
        <row r="10549">
          <cell r="J10549">
            <v>22389776</v>
          </cell>
          <cell r="O10549">
            <v>22389776</v>
          </cell>
          <cell r="P10549">
            <v>22389776</v>
          </cell>
          <cell r="Q10549">
            <v>22389776</v>
          </cell>
        </row>
        <row r="10550">
          <cell r="J10550">
            <v>22389776</v>
          </cell>
          <cell r="O10550">
            <v>22389776</v>
          </cell>
          <cell r="P10550">
            <v>22389776</v>
          </cell>
          <cell r="Q10550">
            <v>22389776</v>
          </cell>
        </row>
        <row r="10551">
          <cell r="J10551">
            <v>22389776</v>
          </cell>
          <cell r="O10551">
            <v>22389776</v>
          </cell>
          <cell r="P10551">
            <v>22389776</v>
          </cell>
          <cell r="Q10551">
            <v>22389776</v>
          </cell>
        </row>
        <row r="10552">
          <cell r="J10552">
            <v>22389776</v>
          </cell>
          <cell r="O10552">
            <v>22389776</v>
          </cell>
          <cell r="P10552">
            <v>22389776</v>
          </cell>
          <cell r="Q10552">
            <v>22389776</v>
          </cell>
        </row>
        <row r="10553">
          <cell r="J10553">
            <v>22389776</v>
          </cell>
          <cell r="O10553">
            <v>22389776</v>
          </cell>
          <cell r="P10553">
            <v>22389776</v>
          </cell>
          <cell r="Q10553">
            <v>22389776</v>
          </cell>
        </row>
        <row r="10554">
          <cell r="J10554">
            <v>22389776</v>
          </cell>
          <cell r="O10554">
            <v>22389776</v>
          </cell>
          <cell r="P10554">
            <v>22389776</v>
          </cell>
          <cell r="Q10554">
            <v>22389776</v>
          </cell>
        </row>
        <row r="10555">
          <cell r="J10555">
            <v>22389776</v>
          </cell>
          <cell r="O10555">
            <v>22389776</v>
          </cell>
          <cell r="P10555">
            <v>22389776</v>
          </cell>
          <cell r="Q10555">
            <v>22389776</v>
          </cell>
        </row>
        <row r="10556">
          <cell r="J10556">
            <v>22389776</v>
          </cell>
          <cell r="O10556">
            <v>22389776</v>
          </cell>
          <cell r="P10556">
            <v>22389776</v>
          </cell>
          <cell r="Q10556">
            <v>22389776</v>
          </cell>
        </row>
        <row r="10557">
          <cell r="J10557">
            <v>22389776</v>
          </cell>
          <cell r="O10557">
            <v>22389776</v>
          </cell>
          <cell r="P10557">
            <v>22389776</v>
          </cell>
          <cell r="Q10557">
            <v>22389776</v>
          </cell>
        </row>
        <row r="10558">
          <cell r="J10558">
            <v>22389776</v>
          </cell>
          <cell r="O10558">
            <v>22389776</v>
          </cell>
          <cell r="P10558">
            <v>22389776</v>
          </cell>
          <cell r="Q10558">
            <v>22389776</v>
          </cell>
        </row>
        <row r="10559">
          <cell r="J10559">
            <v>22389776</v>
          </cell>
          <cell r="O10559">
            <v>22389776</v>
          </cell>
          <cell r="P10559">
            <v>22389776</v>
          </cell>
          <cell r="Q10559">
            <v>22389776</v>
          </cell>
        </row>
        <row r="10560">
          <cell r="J10560">
            <v>22389776</v>
          </cell>
          <cell r="O10560">
            <v>22389776</v>
          </cell>
          <cell r="P10560">
            <v>22389776</v>
          </cell>
          <cell r="Q10560">
            <v>22389776</v>
          </cell>
        </row>
        <row r="10561">
          <cell r="J10561">
            <v>22389776</v>
          </cell>
          <cell r="O10561">
            <v>22389776</v>
          </cell>
          <cell r="P10561">
            <v>22389776</v>
          </cell>
          <cell r="Q10561">
            <v>22389776</v>
          </cell>
        </row>
        <row r="10562">
          <cell r="J10562">
            <v>22389776</v>
          </cell>
          <cell r="O10562">
            <v>22389776</v>
          </cell>
          <cell r="P10562">
            <v>22389776</v>
          </cell>
          <cell r="Q10562">
            <v>22389776</v>
          </cell>
        </row>
        <row r="10563">
          <cell r="J10563">
            <v>22389776</v>
          </cell>
          <cell r="O10563">
            <v>22389776</v>
          </cell>
          <cell r="P10563">
            <v>22389776</v>
          </cell>
          <cell r="Q10563">
            <v>22389776</v>
          </cell>
        </row>
        <row r="10564">
          <cell r="J10564">
            <v>22389776</v>
          </cell>
          <cell r="O10564">
            <v>22389776</v>
          </cell>
          <cell r="P10564">
            <v>22389776</v>
          </cell>
          <cell r="Q10564">
            <v>22389776</v>
          </cell>
        </row>
        <row r="10565">
          <cell r="J10565">
            <v>22389776</v>
          </cell>
          <cell r="O10565">
            <v>22389776</v>
          </cell>
          <cell r="P10565">
            <v>22389776</v>
          </cell>
          <cell r="Q10565">
            <v>22389776</v>
          </cell>
        </row>
        <row r="10566">
          <cell r="J10566">
            <v>22389776</v>
          </cell>
          <cell r="O10566">
            <v>22389776</v>
          </cell>
          <cell r="P10566">
            <v>22389776</v>
          </cell>
          <cell r="Q10566">
            <v>22389776</v>
          </cell>
        </row>
        <row r="10567">
          <cell r="J10567">
            <v>22389776</v>
          </cell>
          <cell r="O10567">
            <v>22389776</v>
          </cell>
          <cell r="P10567">
            <v>22389776</v>
          </cell>
          <cell r="Q10567">
            <v>22389776</v>
          </cell>
        </row>
        <row r="10568">
          <cell r="J10568">
            <v>22389776</v>
          </cell>
          <cell r="O10568">
            <v>22389776</v>
          </cell>
          <cell r="P10568">
            <v>22389776</v>
          </cell>
          <cell r="Q10568">
            <v>22389776</v>
          </cell>
        </row>
        <row r="10569">
          <cell r="J10569">
            <v>22389776</v>
          </cell>
          <cell r="O10569">
            <v>22389776</v>
          </cell>
          <cell r="P10569">
            <v>22389776</v>
          </cell>
          <cell r="Q10569">
            <v>22389776</v>
          </cell>
        </row>
        <row r="10570">
          <cell r="J10570">
            <v>22389776</v>
          </cell>
          <cell r="O10570">
            <v>22389776</v>
          </cell>
          <cell r="P10570">
            <v>22389776</v>
          </cell>
          <cell r="Q10570">
            <v>22389776</v>
          </cell>
        </row>
        <row r="10571">
          <cell r="J10571">
            <v>22389776</v>
          </cell>
          <cell r="O10571">
            <v>22389776</v>
          </cell>
          <cell r="P10571">
            <v>22389776</v>
          </cell>
          <cell r="Q10571">
            <v>22389776</v>
          </cell>
        </row>
        <row r="10572">
          <cell r="J10572">
            <v>22389776</v>
          </cell>
          <cell r="O10572">
            <v>22389776</v>
          </cell>
          <cell r="P10572">
            <v>22389776</v>
          </cell>
          <cell r="Q10572">
            <v>22389776</v>
          </cell>
        </row>
        <row r="10573">
          <cell r="J10573">
            <v>22389776</v>
          </cell>
          <cell r="O10573">
            <v>22389776</v>
          </cell>
          <cell r="P10573">
            <v>22389776</v>
          </cell>
          <cell r="Q10573">
            <v>22389776</v>
          </cell>
        </row>
        <row r="10574">
          <cell r="J10574">
            <v>22389776</v>
          </cell>
          <cell r="O10574">
            <v>22389776</v>
          </cell>
          <cell r="P10574">
            <v>22389776</v>
          </cell>
          <cell r="Q10574">
            <v>22389776</v>
          </cell>
        </row>
        <row r="10575">
          <cell r="J10575">
            <v>22389776</v>
          </cell>
          <cell r="O10575">
            <v>22389776</v>
          </cell>
          <cell r="P10575">
            <v>22389776</v>
          </cell>
          <cell r="Q10575">
            <v>22389776</v>
          </cell>
        </row>
        <row r="10576">
          <cell r="J10576">
            <v>22389776</v>
          </cell>
          <cell r="O10576">
            <v>22389776</v>
          </cell>
          <cell r="P10576">
            <v>22389776</v>
          </cell>
          <cell r="Q10576">
            <v>22389776</v>
          </cell>
        </row>
        <row r="10577">
          <cell r="J10577">
            <v>22389776</v>
          </cell>
          <cell r="O10577">
            <v>22389776</v>
          </cell>
          <cell r="P10577">
            <v>22389776</v>
          </cell>
          <cell r="Q10577">
            <v>22389776</v>
          </cell>
        </row>
        <row r="10578">
          <cell r="J10578">
            <v>22389776</v>
          </cell>
          <cell r="O10578">
            <v>22389776</v>
          </cell>
          <cell r="P10578">
            <v>22389776</v>
          </cell>
          <cell r="Q10578">
            <v>22389776</v>
          </cell>
        </row>
        <row r="10579">
          <cell r="J10579">
            <v>22389776</v>
          </cell>
          <cell r="O10579">
            <v>22389776</v>
          </cell>
          <cell r="P10579">
            <v>22389776</v>
          </cell>
          <cell r="Q10579">
            <v>22389776</v>
          </cell>
        </row>
        <row r="10580">
          <cell r="J10580">
            <v>22389776</v>
          </cell>
          <cell r="O10580">
            <v>22389776</v>
          </cell>
          <cell r="P10580">
            <v>22389776</v>
          </cell>
          <cell r="Q10580">
            <v>22389776</v>
          </cell>
        </row>
        <row r="10581">
          <cell r="J10581">
            <v>22389776</v>
          </cell>
          <cell r="O10581">
            <v>22389776</v>
          </cell>
          <cell r="P10581">
            <v>22389776</v>
          </cell>
          <cell r="Q10581">
            <v>22389776</v>
          </cell>
        </row>
        <row r="10582">
          <cell r="J10582">
            <v>22389776</v>
          </cell>
          <cell r="O10582">
            <v>22389776</v>
          </cell>
          <cell r="P10582">
            <v>22389776</v>
          </cell>
          <cell r="Q10582">
            <v>22389776</v>
          </cell>
        </row>
        <row r="10583">
          <cell r="J10583">
            <v>22389776</v>
          </cell>
          <cell r="O10583">
            <v>22389776</v>
          </cell>
          <cell r="P10583">
            <v>22389776</v>
          </cell>
          <cell r="Q10583">
            <v>22389776</v>
          </cell>
        </row>
        <row r="10584">
          <cell r="J10584">
            <v>22389776</v>
          </cell>
          <cell r="O10584">
            <v>22389776</v>
          </cell>
          <cell r="P10584">
            <v>22389776</v>
          </cell>
          <cell r="Q10584">
            <v>22389776</v>
          </cell>
        </row>
        <row r="10585">
          <cell r="J10585">
            <v>22389776</v>
          </cell>
          <cell r="O10585">
            <v>22389776</v>
          </cell>
          <cell r="P10585">
            <v>22389776</v>
          </cell>
          <cell r="Q10585">
            <v>22389776</v>
          </cell>
        </row>
        <row r="10586">
          <cell r="J10586">
            <v>22389776</v>
          </cell>
          <cell r="O10586">
            <v>22389776</v>
          </cell>
          <cell r="P10586">
            <v>22389776</v>
          </cell>
          <cell r="Q10586">
            <v>22389776</v>
          </cell>
        </row>
        <row r="10587">
          <cell r="J10587">
            <v>22389776</v>
          </cell>
          <cell r="O10587">
            <v>22389776</v>
          </cell>
          <cell r="P10587">
            <v>22389776</v>
          </cell>
          <cell r="Q10587">
            <v>22389776</v>
          </cell>
        </row>
        <row r="10588">
          <cell r="J10588">
            <v>22389776</v>
          </cell>
          <cell r="O10588">
            <v>22389776</v>
          </cell>
          <cell r="P10588">
            <v>22389776</v>
          </cell>
          <cell r="Q10588">
            <v>22389776</v>
          </cell>
        </row>
        <row r="10589">
          <cell r="J10589">
            <v>22389776</v>
          </cell>
          <cell r="O10589">
            <v>22389776</v>
          </cell>
          <cell r="P10589">
            <v>22389776</v>
          </cell>
          <cell r="Q10589">
            <v>22389776</v>
          </cell>
        </row>
        <row r="10590">
          <cell r="J10590">
            <v>22389776</v>
          </cell>
          <cell r="O10590">
            <v>22389776</v>
          </cell>
          <cell r="P10590">
            <v>22389776</v>
          </cell>
          <cell r="Q10590">
            <v>22389776</v>
          </cell>
        </row>
        <row r="10591">
          <cell r="J10591">
            <v>22389776</v>
          </cell>
          <cell r="O10591">
            <v>22389776</v>
          </cell>
          <cell r="P10591">
            <v>22389776</v>
          </cell>
          <cell r="Q10591">
            <v>22389776</v>
          </cell>
        </row>
        <row r="10592">
          <cell r="J10592">
            <v>22389776</v>
          </cell>
          <cell r="O10592">
            <v>22389776</v>
          </cell>
          <cell r="P10592">
            <v>22389776</v>
          </cell>
          <cell r="Q10592">
            <v>22389776</v>
          </cell>
        </row>
        <row r="10593">
          <cell r="J10593">
            <v>22389776</v>
          </cell>
          <cell r="O10593">
            <v>22389776</v>
          </cell>
          <cell r="P10593">
            <v>22389776</v>
          </cell>
          <cell r="Q10593">
            <v>22389776</v>
          </cell>
        </row>
        <row r="10594">
          <cell r="J10594">
            <v>22389776</v>
          </cell>
          <cell r="O10594">
            <v>22389776</v>
          </cell>
          <cell r="P10594">
            <v>22389776</v>
          </cell>
          <cell r="Q10594">
            <v>22389776</v>
          </cell>
        </row>
        <row r="10595">
          <cell r="J10595">
            <v>22389776</v>
          </cell>
          <cell r="O10595">
            <v>22389776</v>
          </cell>
          <cell r="P10595">
            <v>22389776</v>
          </cell>
          <cell r="Q10595">
            <v>22389776</v>
          </cell>
        </row>
        <row r="10596">
          <cell r="J10596">
            <v>22389776</v>
          </cell>
          <cell r="O10596">
            <v>22389776</v>
          </cell>
          <cell r="P10596">
            <v>22389776</v>
          </cell>
          <cell r="Q10596">
            <v>22389776</v>
          </cell>
        </row>
        <row r="10597">
          <cell r="J10597">
            <v>22389776</v>
          </cell>
          <cell r="O10597">
            <v>22389776</v>
          </cell>
          <cell r="P10597">
            <v>22389776</v>
          </cell>
          <cell r="Q10597">
            <v>22389776</v>
          </cell>
        </row>
        <row r="10598">
          <cell r="J10598">
            <v>22389776</v>
          </cell>
          <cell r="O10598">
            <v>22389776</v>
          </cell>
          <cell r="P10598">
            <v>22389776</v>
          </cell>
          <cell r="Q10598">
            <v>22389776</v>
          </cell>
        </row>
        <row r="10599">
          <cell r="J10599">
            <v>22389776</v>
          </cell>
          <cell r="O10599">
            <v>22389776</v>
          </cell>
          <cell r="P10599">
            <v>22389776</v>
          </cell>
          <cell r="Q10599">
            <v>22389776</v>
          </cell>
        </row>
        <row r="10600">
          <cell r="J10600">
            <v>22389776</v>
          </cell>
          <cell r="O10600">
            <v>22389776</v>
          </cell>
          <cell r="P10600">
            <v>22389776</v>
          </cell>
          <cell r="Q10600">
            <v>22389776</v>
          </cell>
        </row>
        <row r="10601">
          <cell r="J10601">
            <v>22389776</v>
          </cell>
          <cell r="O10601">
            <v>22389776</v>
          </cell>
          <cell r="P10601">
            <v>22389776</v>
          </cell>
          <cell r="Q10601">
            <v>22389776</v>
          </cell>
        </row>
        <row r="10602">
          <cell r="J10602">
            <v>22389776</v>
          </cell>
          <cell r="O10602">
            <v>22389776</v>
          </cell>
          <cell r="P10602">
            <v>22389776</v>
          </cell>
          <cell r="Q10602">
            <v>22389776</v>
          </cell>
        </row>
        <row r="10603">
          <cell r="J10603">
            <v>22389776</v>
          </cell>
          <cell r="O10603">
            <v>22389776</v>
          </cell>
          <cell r="P10603">
            <v>22389776</v>
          </cell>
          <cell r="Q10603">
            <v>22389776</v>
          </cell>
        </row>
        <row r="10604">
          <cell r="J10604">
            <v>22389776</v>
          </cell>
          <cell r="O10604">
            <v>22389776</v>
          </cell>
          <cell r="P10604">
            <v>22389776</v>
          </cell>
          <cell r="Q10604">
            <v>22389776</v>
          </cell>
        </row>
        <row r="10605">
          <cell r="J10605">
            <v>22389776</v>
          </cell>
          <cell r="O10605">
            <v>22389776</v>
          </cell>
          <cell r="P10605">
            <v>22389776</v>
          </cell>
          <cell r="Q10605">
            <v>22389776</v>
          </cell>
        </row>
        <row r="10606">
          <cell r="J10606">
            <v>22389776</v>
          </cell>
          <cell r="O10606">
            <v>22389776</v>
          </cell>
          <cell r="P10606">
            <v>22389776</v>
          </cell>
          <cell r="Q10606">
            <v>22389776</v>
          </cell>
        </row>
        <row r="10607">
          <cell r="J10607">
            <v>22389776</v>
          </cell>
          <cell r="O10607">
            <v>22389776</v>
          </cell>
          <cell r="P10607">
            <v>22389776</v>
          </cell>
          <cell r="Q10607">
            <v>22389776</v>
          </cell>
        </row>
        <row r="10608">
          <cell r="J10608">
            <v>22389776</v>
          </cell>
          <cell r="O10608">
            <v>22389776</v>
          </cell>
          <cell r="P10608">
            <v>22389776</v>
          </cell>
          <cell r="Q10608">
            <v>22389776</v>
          </cell>
        </row>
        <row r="10609">
          <cell r="J10609">
            <v>22389776</v>
          </cell>
          <cell r="O10609">
            <v>22389776</v>
          </cell>
          <cell r="P10609">
            <v>22389776</v>
          </cell>
          <cell r="Q10609">
            <v>22389776</v>
          </cell>
        </row>
        <row r="10610">
          <cell r="J10610">
            <v>22389776</v>
          </cell>
          <cell r="O10610">
            <v>22389776</v>
          </cell>
          <cell r="P10610">
            <v>22389776</v>
          </cell>
          <cell r="Q10610">
            <v>22389776</v>
          </cell>
        </row>
        <row r="10611">
          <cell r="J10611">
            <v>22389776</v>
          </cell>
          <cell r="O10611">
            <v>22389776</v>
          </cell>
          <cell r="P10611">
            <v>22389776</v>
          </cell>
          <cell r="Q10611">
            <v>22389776</v>
          </cell>
        </row>
        <row r="10612">
          <cell r="J10612">
            <v>22389776</v>
          </cell>
          <cell r="O10612">
            <v>22389776</v>
          </cell>
          <cell r="P10612">
            <v>22389776</v>
          </cell>
          <cell r="Q10612">
            <v>22389776</v>
          </cell>
        </row>
        <row r="10613">
          <cell r="J10613">
            <v>22389776</v>
          </cell>
          <cell r="O10613">
            <v>22389776</v>
          </cell>
          <cell r="P10613">
            <v>22389776</v>
          </cell>
          <cell r="Q10613">
            <v>22389776</v>
          </cell>
        </row>
        <row r="10614">
          <cell r="J10614">
            <v>22389776</v>
          </cell>
          <cell r="O10614">
            <v>22389776</v>
          </cell>
          <cell r="P10614">
            <v>22389776</v>
          </cell>
          <cell r="Q10614">
            <v>22389776</v>
          </cell>
        </row>
        <row r="10615">
          <cell r="J10615">
            <v>22389776</v>
          </cell>
          <cell r="O10615">
            <v>22389776</v>
          </cell>
          <cell r="P10615">
            <v>22389776</v>
          </cell>
          <cell r="Q10615">
            <v>22389776</v>
          </cell>
        </row>
        <row r="10616">
          <cell r="J10616">
            <v>22389776</v>
          </cell>
          <cell r="O10616">
            <v>22389776</v>
          </cell>
          <cell r="P10616">
            <v>22389776</v>
          </cell>
          <cell r="Q10616">
            <v>22389776</v>
          </cell>
        </row>
        <row r="10617">
          <cell r="J10617">
            <v>22389776</v>
          </cell>
          <cell r="O10617">
            <v>22389776</v>
          </cell>
          <cell r="P10617">
            <v>22389776</v>
          </cell>
          <cell r="Q10617">
            <v>22389776</v>
          </cell>
        </row>
        <row r="10618">
          <cell r="J10618">
            <v>22389776</v>
          </cell>
          <cell r="O10618">
            <v>22389776</v>
          </cell>
          <cell r="P10618">
            <v>22389776</v>
          </cell>
          <cell r="Q10618">
            <v>22389776</v>
          </cell>
        </row>
        <row r="10619">
          <cell r="J10619">
            <v>22389776</v>
          </cell>
          <cell r="O10619">
            <v>22389776</v>
          </cell>
          <cell r="P10619">
            <v>22389776</v>
          </cell>
          <cell r="Q10619">
            <v>22389776</v>
          </cell>
        </row>
        <row r="10620">
          <cell r="J10620">
            <v>22389776</v>
          </cell>
          <cell r="O10620">
            <v>22389776</v>
          </cell>
          <cell r="P10620">
            <v>22389776</v>
          </cell>
          <cell r="Q10620">
            <v>22389776</v>
          </cell>
        </row>
        <row r="10621">
          <cell r="J10621">
            <v>22389776</v>
          </cell>
          <cell r="O10621">
            <v>22389776</v>
          </cell>
          <cell r="P10621">
            <v>22389776</v>
          </cell>
          <cell r="Q10621">
            <v>22389776</v>
          </cell>
        </row>
        <row r="10622">
          <cell r="J10622">
            <v>22389776</v>
          </cell>
          <cell r="O10622">
            <v>22389776</v>
          </cell>
          <cell r="P10622">
            <v>22389776</v>
          </cell>
          <cell r="Q10622">
            <v>22389776</v>
          </cell>
        </row>
        <row r="10623">
          <cell r="J10623">
            <v>22389776</v>
          </cell>
          <cell r="O10623">
            <v>22389776</v>
          </cell>
          <cell r="P10623">
            <v>22389776</v>
          </cell>
          <cell r="Q10623">
            <v>22389776</v>
          </cell>
        </row>
        <row r="10624">
          <cell r="J10624">
            <v>22389776</v>
          </cell>
          <cell r="O10624">
            <v>22389776</v>
          </cell>
          <cell r="P10624">
            <v>22389776</v>
          </cell>
          <cell r="Q10624">
            <v>22389776</v>
          </cell>
        </row>
        <row r="10625">
          <cell r="J10625">
            <v>22389776</v>
          </cell>
          <cell r="O10625">
            <v>22389776</v>
          </cell>
          <cell r="P10625">
            <v>22389776</v>
          </cell>
          <cell r="Q10625">
            <v>22389776</v>
          </cell>
        </row>
        <row r="10626">
          <cell r="J10626">
            <v>22389776</v>
          </cell>
          <cell r="O10626">
            <v>22389776</v>
          </cell>
          <cell r="P10626">
            <v>22389776</v>
          </cell>
          <cell r="Q10626">
            <v>22389776</v>
          </cell>
        </row>
        <row r="10627">
          <cell r="J10627">
            <v>22389776</v>
          </cell>
          <cell r="O10627">
            <v>22389776</v>
          </cell>
          <cell r="P10627">
            <v>22389776</v>
          </cell>
          <cell r="Q10627">
            <v>22389776</v>
          </cell>
        </row>
        <row r="10628">
          <cell r="J10628">
            <v>22389776</v>
          </cell>
          <cell r="O10628">
            <v>22389776</v>
          </cell>
          <cell r="P10628">
            <v>22389776</v>
          </cell>
          <cell r="Q10628">
            <v>22389776</v>
          </cell>
        </row>
        <row r="10629">
          <cell r="J10629">
            <v>22389776</v>
          </cell>
          <cell r="O10629">
            <v>22389776</v>
          </cell>
          <cell r="P10629">
            <v>22389776</v>
          </cell>
          <cell r="Q10629">
            <v>22389776</v>
          </cell>
        </row>
        <row r="10630">
          <cell r="J10630">
            <v>22389776</v>
          </cell>
          <cell r="O10630">
            <v>22389776</v>
          </cell>
          <cell r="P10630">
            <v>22389776</v>
          </cell>
          <cell r="Q10630">
            <v>22389776</v>
          </cell>
        </row>
        <row r="10631">
          <cell r="J10631">
            <v>22389776</v>
          </cell>
          <cell r="O10631">
            <v>22389776</v>
          </cell>
          <cell r="P10631">
            <v>22389776</v>
          </cell>
          <cell r="Q10631">
            <v>22389776</v>
          </cell>
        </row>
        <row r="10632">
          <cell r="J10632">
            <v>22389776</v>
          </cell>
          <cell r="O10632">
            <v>22389776</v>
          </cell>
          <cell r="P10632">
            <v>22389776</v>
          </cell>
          <cell r="Q10632">
            <v>22389776</v>
          </cell>
        </row>
        <row r="10633">
          <cell r="J10633">
            <v>22389776</v>
          </cell>
          <cell r="O10633">
            <v>22389776</v>
          </cell>
          <cell r="P10633">
            <v>22389776</v>
          </cell>
          <cell r="Q10633">
            <v>22389776</v>
          </cell>
        </row>
        <row r="10634">
          <cell r="J10634">
            <v>22389776</v>
          </cell>
          <cell r="O10634">
            <v>22389776</v>
          </cell>
          <cell r="P10634">
            <v>22389776</v>
          </cell>
          <cell r="Q10634">
            <v>22389776</v>
          </cell>
        </row>
        <row r="10635">
          <cell r="J10635">
            <v>22389776</v>
          </cell>
          <cell r="O10635">
            <v>22389776</v>
          </cell>
          <cell r="P10635">
            <v>22389776</v>
          </cell>
          <cell r="Q10635">
            <v>22389776</v>
          </cell>
        </row>
        <row r="10636">
          <cell r="J10636">
            <v>22389776</v>
          </cell>
          <cell r="O10636">
            <v>22389776</v>
          </cell>
          <cell r="P10636">
            <v>22389776</v>
          </cell>
          <cell r="Q10636">
            <v>22389776</v>
          </cell>
        </row>
        <row r="10637">
          <cell r="J10637">
            <v>22389776</v>
          </cell>
          <cell r="O10637">
            <v>22389776</v>
          </cell>
          <cell r="P10637">
            <v>22389776</v>
          </cell>
          <cell r="Q10637">
            <v>22389776</v>
          </cell>
        </row>
        <row r="10638">
          <cell r="J10638">
            <v>22389776</v>
          </cell>
          <cell r="O10638">
            <v>22389776</v>
          </cell>
          <cell r="P10638">
            <v>22389776</v>
          </cell>
          <cell r="Q10638">
            <v>22389776</v>
          </cell>
        </row>
        <row r="10639">
          <cell r="J10639">
            <v>22389776</v>
          </cell>
          <cell r="O10639">
            <v>22389776</v>
          </cell>
          <cell r="P10639">
            <v>22389776</v>
          </cell>
          <cell r="Q10639">
            <v>22389776</v>
          </cell>
        </row>
        <row r="10640">
          <cell r="J10640">
            <v>22389776</v>
          </cell>
          <cell r="O10640">
            <v>22389776</v>
          </cell>
          <cell r="P10640">
            <v>22389776</v>
          </cell>
          <cell r="Q10640">
            <v>22389776</v>
          </cell>
        </row>
        <row r="10641">
          <cell r="J10641">
            <v>22389776</v>
          </cell>
          <cell r="O10641">
            <v>22389776</v>
          </cell>
          <cell r="P10641">
            <v>22389776</v>
          </cell>
          <cell r="Q10641">
            <v>22389776</v>
          </cell>
        </row>
        <row r="10642">
          <cell r="J10642">
            <v>22389776</v>
          </cell>
          <cell r="O10642">
            <v>22389776</v>
          </cell>
          <cell r="P10642">
            <v>22389776</v>
          </cell>
          <cell r="Q10642">
            <v>22389776</v>
          </cell>
        </row>
        <row r="10643">
          <cell r="J10643">
            <v>22389776</v>
          </cell>
          <cell r="O10643">
            <v>22389776</v>
          </cell>
          <cell r="P10643">
            <v>22389776</v>
          </cell>
          <cell r="Q10643">
            <v>22389776</v>
          </cell>
        </row>
        <row r="10644">
          <cell r="J10644">
            <v>22389776</v>
          </cell>
          <cell r="O10644">
            <v>22389776</v>
          </cell>
          <cell r="P10644">
            <v>22389776</v>
          </cell>
          <cell r="Q10644">
            <v>22389776</v>
          </cell>
        </row>
        <row r="10645">
          <cell r="J10645">
            <v>22389776</v>
          </cell>
          <cell r="O10645">
            <v>22389776</v>
          </cell>
          <cell r="P10645">
            <v>22389776</v>
          </cell>
          <cell r="Q10645">
            <v>22389776</v>
          </cell>
        </row>
        <row r="10646">
          <cell r="J10646">
            <v>22389776</v>
          </cell>
          <cell r="O10646">
            <v>22389776</v>
          </cell>
          <cell r="P10646">
            <v>22389776</v>
          </cell>
          <cell r="Q10646">
            <v>22389776</v>
          </cell>
        </row>
        <row r="10647">
          <cell r="J10647">
            <v>22389776</v>
          </cell>
          <cell r="O10647">
            <v>22389776</v>
          </cell>
          <cell r="P10647">
            <v>22389776</v>
          </cell>
          <cell r="Q10647">
            <v>22389776</v>
          </cell>
        </row>
        <row r="10648">
          <cell r="J10648">
            <v>22389776</v>
          </cell>
          <cell r="O10648">
            <v>22389776</v>
          </cell>
          <cell r="P10648">
            <v>22389776</v>
          </cell>
          <cell r="Q10648">
            <v>22389776</v>
          </cell>
        </row>
        <row r="10649">
          <cell r="J10649">
            <v>22389776</v>
          </cell>
          <cell r="O10649">
            <v>22389776</v>
          </cell>
          <cell r="P10649">
            <v>22389776</v>
          </cell>
          <cell r="Q10649">
            <v>22389776</v>
          </cell>
        </row>
        <row r="10650">
          <cell r="J10650">
            <v>22389776</v>
          </cell>
          <cell r="O10650">
            <v>22389776</v>
          </cell>
          <cell r="P10650">
            <v>22389776</v>
          </cell>
          <cell r="Q10650">
            <v>22389776</v>
          </cell>
        </row>
        <row r="10651">
          <cell r="J10651">
            <v>22389776</v>
          </cell>
          <cell r="O10651">
            <v>22389776</v>
          </cell>
          <cell r="P10651">
            <v>22389776</v>
          </cell>
          <cell r="Q10651">
            <v>22389776</v>
          </cell>
        </row>
        <row r="10652">
          <cell r="J10652">
            <v>22389776</v>
          </cell>
          <cell r="O10652">
            <v>22389776</v>
          </cell>
          <cell r="P10652">
            <v>22389776</v>
          </cell>
          <cell r="Q10652">
            <v>22389776</v>
          </cell>
        </row>
        <row r="10653">
          <cell r="J10653">
            <v>22389776</v>
          </cell>
          <cell r="O10653">
            <v>22389776</v>
          </cell>
          <cell r="P10653">
            <v>22389776</v>
          </cell>
          <cell r="Q10653">
            <v>22389776</v>
          </cell>
        </row>
        <row r="10654">
          <cell r="J10654">
            <v>22389776</v>
          </cell>
          <cell r="O10654">
            <v>22389776</v>
          </cell>
          <cell r="P10654">
            <v>22389776</v>
          </cell>
          <cell r="Q10654">
            <v>22389776</v>
          </cell>
        </row>
        <row r="10655">
          <cell r="J10655">
            <v>22389776</v>
          </cell>
          <cell r="O10655">
            <v>22389776</v>
          </cell>
          <cell r="P10655">
            <v>22389776</v>
          </cell>
          <cell r="Q10655">
            <v>22389776</v>
          </cell>
        </row>
        <row r="10656">
          <cell r="J10656">
            <v>22389776</v>
          </cell>
          <cell r="O10656">
            <v>22389776</v>
          </cell>
          <cell r="P10656">
            <v>22389776</v>
          </cell>
          <cell r="Q10656">
            <v>22389776</v>
          </cell>
        </row>
        <row r="10657">
          <cell r="J10657">
            <v>22389776</v>
          </cell>
          <cell r="O10657">
            <v>22389776</v>
          </cell>
          <cell r="P10657">
            <v>22389776</v>
          </cell>
          <cell r="Q10657">
            <v>22389776</v>
          </cell>
        </row>
        <row r="10658">
          <cell r="J10658">
            <v>22389776</v>
          </cell>
          <cell r="O10658">
            <v>22389776</v>
          </cell>
          <cell r="P10658">
            <v>22389776</v>
          </cell>
          <cell r="Q10658">
            <v>22389776</v>
          </cell>
        </row>
        <row r="10659">
          <cell r="J10659">
            <v>22389776</v>
          </cell>
          <cell r="O10659">
            <v>22389776</v>
          </cell>
          <cell r="P10659">
            <v>22389776</v>
          </cell>
          <cell r="Q10659">
            <v>22389776</v>
          </cell>
        </row>
        <row r="10660">
          <cell r="J10660">
            <v>22389776</v>
          </cell>
          <cell r="O10660">
            <v>22389776</v>
          </cell>
          <cell r="P10660">
            <v>22389776</v>
          </cell>
          <cell r="Q10660">
            <v>22389776</v>
          </cell>
        </row>
        <row r="10661">
          <cell r="J10661">
            <v>22389776</v>
          </cell>
          <cell r="O10661">
            <v>22389776</v>
          </cell>
          <cell r="P10661">
            <v>22389776</v>
          </cell>
          <cell r="Q10661">
            <v>22389776</v>
          </cell>
        </row>
        <row r="10662">
          <cell r="J10662">
            <v>22389776</v>
          </cell>
          <cell r="O10662">
            <v>22389776</v>
          </cell>
          <cell r="P10662">
            <v>22389776</v>
          </cell>
          <cell r="Q10662">
            <v>22389776</v>
          </cell>
        </row>
        <row r="10663">
          <cell r="J10663">
            <v>22389776</v>
          </cell>
          <cell r="O10663">
            <v>22389776</v>
          </cell>
          <cell r="P10663">
            <v>22389776</v>
          </cell>
          <cell r="Q10663">
            <v>22389776</v>
          </cell>
        </row>
        <row r="10664">
          <cell r="J10664">
            <v>22389776</v>
          </cell>
          <cell r="O10664">
            <v>22389776</v>
          </cell>
          <cell r="P10664">
            <v>22389776</v>
          </cell>
          <cell r="Q10664">
            <v>22389776</v>
          </cell>
        </row>
        <row r="10665">
          <cell r="J10665">
            <v>22389776</v>
          </cell>
          <cell r="O10665">
            <v>22389776</v>
          </cell>
          <cell r="P10665">
            <v>22389776</v>
          </cell>
          <cell r="Q10665">
            <v>22389776</v>
          </cell>
        </row>
        <row r="10666">
          <cell r="J10666">
            <v>22389776</v>
          </cell>
          <cell r="O10666">
            <v>22389776</v>
          </cell>
          <cell r="P10666">
            <v>22389776</v>
          </cell>
          <cell r="Q10666">
            <v>22389776</v>
          </cell>
        </row>
        <row r="10667">
          <cell r="J10667">
            <v>22389776</v>
          </cell>
          <cell r="O10667">
            <v>22389776</v>
          </cell>
          <cell r="P10667">
            <v>22389776</v>
          </cell>
          <cell r="Q10667">
            <v>22389776</v>
          </cell>
        </row>
        <row r="10668">
          <cell r="J10668">
            <v>22389776</v>
          </cell>
          <cell r="O10668">
            <v>22389776</v>
          </cell>
          <cell r="P10668">
            <v>22389776</v>
          </cell>
          <cell r="Q10668">
            <v>22389776</v>
          </cell>
        </row>
        <row r="10669">
          <cell r="J10669">
            <v>22389776</v>
          </cell>
          <cell r="O10669">
            <v>22389776</v>
          </cell>
          <cell r="P10669">
            <v>22389776</v>
          </cell>
          <cell r="Q10669">
            <v>22389776</v>
          </cell>
        </row>
        <row r="10670">
          <cell r="J10670">
            <v>22389776</v>
          </cell>
          <cell r="O10670">
            <v>22389776</v>
          </cell>
          <cell r="P10670">
            <v>22389776</v>
          </cell>
          <cell r="Q10670">
            <v>22389776</v>
          </cell>
        </row>
        <row r="10671">
          <cell r="J10671">
            <v>22389776</v>
          </cell>
          <cell r="O10671">
            <v>22389776</v>
          </cell>
          <cell r="P10671">
            <v>22389776</v>
          </cell>
          <cell r="Q10671">
            <v>22389776</v>
          </cell>
        </row>
        <row r="10672">
          <cell r="J10672">
            <v>22389776</v>
          </cell>
          <cell r="O10672">
            <v>22389776</v>
          </cell>
          <cell r="P10672">
            <v>22389776</v>
          </cell>
          <cell r="Q10672">
            <v>22389776</v>
          </cell>
        </row>
        <row r="10673">
          <cell r="J10673">
            <v>22389776</v>
          </cell>
          <cell r="O10673">
            <v>22389776</v>
          </cell>
          <cell r="P10673">
            <v>22389776</v>
          </cell>
          <cell r="Q10673">
            <v>22389776</v>
          </cell>
        </row>
        <row r="10674">
          <cell r="J10674">
            <v>22389776</v>
          </cell>
          <cell r="O10674">
            <v>22389776</v>
          </cell>
          <cell r="P10674">
            <v>22389776</v>
          </cell>
          <cell r="Q10674">
            <v>22389776</v>
          </cell>
        </row>
        <row r="10675">
          <cell r="J10675">
            <v>22389776</v>
          </cell>
          <cell r="O10675">
            <v>22389776</v>
          </cell>
          <cell r="P10675">
            <v>22389776</v>
          </cell>
          <cell r="Q10675">
            <v>22389776</v>
          </cell>
        </row>
        <row r="10676">
          <cell r="J10676">
            <v>22389776</v>
          </cell>
          <cell r="O10676">
            <v>22389776</v>
          </cell>
          <cell r="P10676">
            <v>22389776</v>
          </cell>
          <cell r="Q10676">
            <v>22389776</v>
          </cell>
        </row>
        <row r="10677">
          <cell r="J10677">
            <v>22389776</v>
          </cell>
          <cell r="O10677">
            <v>22389776</v>
          </cell>
          <cell r="P10677">
            <v>22389776</v>
          </cell>
          <cell r="Q10677">
            <v>22389776</v>
          </cell>
        </row>
        <row r="10678">
          <cell r="J10678">
            <v>22389776</v>
          </cell>
          <cell r="O10678">
            <v>22389776</v>
          </cell>
          <cell r="P10678">
            <v>22389776</v>
          </cell>
          <cell r="Q10678">
            <v>22389776</v>
          </cell>
        </row>
        <row r="10679">
          <cell r="J10679">
            <v>22389776</v>
          </cell>
          <cell r="O10679">
            <v>22389776</v>
          </cell>
          <cell r="P10679">
            <v>22389776</v>
          </cell>
          <cell r="Q10679">
            <v>22389776</v>
          </cell>
        </row>
        <row r="10680">
          <cell r="J10680">
            <v>22389776</v>
          </cell>
          <cell r="O10680">
            <v>22389776</v>
          </cell>
          <cell r="P10680">
            <v>22389776</v>
          </cell>
          <cell r="Q10680">
            <v>22389776</v>
          </cell>
        </row>
        <row r="10681">
          <cell r="J10681">
            <v>22389776</v>
          </cell>
          <cell r="O10681">
            <v>22389776</v>
          </cell>
          <cell r="P10681">
            <v>22389776</v>
          </cell>
          <cell r="Q10681">
            <v>22389776</v>
          </cell>
        </row>
        <row r="10682">
          <cell r="J10682">
            <v>22389776</v>
          </cell>
          <cell r="O10682">
            <v>22389776</v>
          </cell>
          <cell r="P10682">
            <v>22389776</v>
          </cell>
          <cell r="Q10682">
            <v>22389776</v>
          </cell>
        </row>
        <row r="10683">
          <cell r="J10683">
            <v>22389776</v>
          </cell>
          <cell r="O10683">
            <v>22389776</v>
          </cell>
          <cell r="P10683">
            <v>22389776</v>
          </cell>
          <cell r="Q10683">
            <v>22389776</v>
          </cell>
        </row>
        <row r="10684">
          <cell r="J10684">
            <v>22389776</v>
          </cell>
          <cell r="O10684">
            <v>22389776</v>
          </cell>
          <cell r="P10684">
            <v>22389776</v>
          </cell>
          <cell r="Q10684">
            <v>22389776</v>
          </cell>
        </row>
        <row r="10685">
          <cell r="J10685">
            <v>22389776</v>
          </cell>
          <cell r="O10685">
            <v>22389776</v>
          </cell>
          <cell r="P10685">
            <v>22389776</v>
          </cell>
          <cell r="Q10685">
            <v>22389776</v>
          </cell>
        </row>
        <row r="10686">
          <cell r="J10686">
            <v>22389776</v>
          </cell>
          <cell r="O10686">
            <v>22389776</v>
          </cell>
          <cell r="P10686">
            <v>22389776</v>
          </cell>
          <cell r="Q10686">
            <v>22389776</v>
          </cell>
        </row>
        <row r="10687">
          <cell r="J10687">
            <v>22389776</v>
          </cell>
          <cell r="O10687">
            <v>22389776</v>
          </cell>
          <cell r="P10687">
            <v>22389776</v>
          </cell>
          <cell r="Q10687">
            <v>22389776</v>
          </cell>
        </row>
        <row r="10688">
          <cell r="J10688">
            <v>22389776</v>
          </cell>
          <cell r="O10688">
            <v>22389776</v>
          </cell>
          <cell r="P10688">
            <v>22389776</v>
          </cell>
          <cell r="Q10688">
            <v>22389776</v>
          </cell>
        </row>
        <row r="10689">
          <cell r="J10689">
            <v>22389776</v>
          </cell>
          <cell r="O10689">
            <v>22389776</v>
          </cell>
          <cell r="P10689">
            <v>22389776</v>
          </cell>
          <cell r="Q10689">
            <v>22389776</v>
          </cell>
        </row>
        <row r="10690">
          <cell r="J10690">
            <v>22389776</v>
          </cell>
          <cell r="O10690">
            <v>22389776</v>
          </cell>
          <cell r="P10690">
            <v>22389776</v>
          </cell>
          <cell r="Q10690">
            <v>22389776</v>
          </cell>
        </row>
        <row r="10691">
          <cell r="J10691">
            <v>22389776</v>
          </cell>
          <cell r="O10691">
            <v>22389776</v>
          </cell>
          <cell r="P10691">
            <v>22389776</v>
          </cell>
          <cell r="Q10691">
            <v>22389776</v>
          </cell>
        </row>
        <row r="10692">
          <cell r="J10692">
            <v>22389776</v>
          </cell>
          <cell r="O10692">
            <v>22389776</v>
          </cell>
          <cell r="P10692">
            <v>22389776</v>
          </cell>
          <cell r="Q10692">
            <v>22389776</v>
          </cell>
        </row>
        <row r="10693">
          <cell r="J10693">
            <v>22389776</v>
          </cell>
          <cell r="O10693">
            <v>22389776</v>
          </cell>
          <cell r="P10693">
            <v>22389776</v>
          </cell>
          <cell r="Q10693">
            <v>22389776</v>
          </cell>
        </row>
        <row r="10694">
          <cell r="J10694">
            <v>22389776</v>
          </cell>
          <cell r="O10694">
            <v>22389776</v>
          </cell>
          <cell r="P10694">
            <v>22389776</v>
          </cell>
          <cell r="Q10694">
            <v>22389776</v>
          </cell>
        </row>
        <row r="10695">
          <cell r="J10695">
            <v>22389776</v>
          </cell>
          <cell r="O10695">
            <v>22389776</v>
          </cell>
          <cell r="P10695">
            <v>22389776</v>
          </cell>
          <cell r="Q10695">
            <v>22389776</v>
          </cell>
        </row>
        <row r="10696">
          <cell r="J10696">
            <v>22389776</v>
          </cell>
          <cell r="O10696">
            <v>22389776</v>
          </cell>
          <cell r="P10696">
            <v>22389776</v>
          </cell>
          <cell r="Q10696">
            <v>22389776</v>
          </cell>
        </row>
        <row r="10697">
          <cell r="J10697">
            <v>22389776</v>
          </cell>
          <cell r="O10697">
            <v>22389776</v>
          </cell>
          <cell r="P10697">
            <v>22389776</v>
          </cell>
          <cell r="Q10697">
            <v>22389776</v>
          </cell>
        </row>
        <row r="10698">
          <cell r="J10698">
            <v>22389776</v>
          </cell>
          <cell r="O10698">
            <v>22389776</v>
          </cell>
          <cell r="P10698">
            <v>22389776</v>
          </cell>
          <cell r="Q10698">
            <v>22389776</v>
          </cell>
        </row>
        <row r="10699">
          <cell r="J10699">
            <v>22389776</v>
          </cell>
          <cell r="O10699">
            <v>22389776</v>
          </cell>
          <cell r="P10699">
            <v>22389776</v>
          </cell>
          <cell r="Q10699">
            <v>22389776</v>
          </cell>
        </row>
        <row r="10700">
          <cell r="J10700">
            <v>22389776</v>
          </cell>
          <cell r="O10700">
            <v>22389776</v>
          </cell>
          <cell r="P10700">
            <v>22389776</v>
          </cell>
          <cell r="Q10700">
            <v>22389776</v>
          </cell>
        </row>
        <row r="10701">
          <cell r="J10701">
            <v>22389776</v>
          </cell>
          <cell r="O10701">
            <v>22389776</v>
          </cell>
          <cell r="P10701">
            <v>22389776</v>
          </cell>
          <cell r="Q10701">
            <v>22389776</v>
          </cell>
        </row>
        <row r="10702">
          <cell r="J10702">
            <v>22389776</v>
          </cell>
          <cell r="O10702">
            <v>22389776</v>
          </cell>
          <cell r="P10702">
            <v>22389776</v>
          </cell>
          <cell r="Q10702">
            <v>22389776</v>
          </cell>
        </row>
        <row r="10703">
          <cell r="J10703">
            <v>22389776</v>
          </cell>
          <cell r="O10703">
            <v>22389776</v>
          </cell>
          <cell r="P10703">
            <v>22389776</v>
          </cell>
          <cell r="Q10703">
            <v>22389776</v>
          </cell>
        </row>
        <row r="10704">
          <cell r="J10704">
            <v>22389776</v>
          </cell>
          <cell r="O10704">
            <v>22389776</v>
          </cell>
          <cell r="P10704">
            <v>22389776</v>
          </cell>
          <cell r="Q10704">
            <v>22389776</v>
          </cell>
        </row>
        <row r="10705">
          <cell r="J10705">
            <v>22389776</v>
          </cell>
          <cell r="O10705">
            <v>22389776</v>
          </cell>
          <cell r="P10705">
            <v>22389776</v>
          </cell>
          <cell r="Q10705">
            <v>22389776</v>
          </cell>
        </row>
        <row r="10706">
          <cell r="J10706">
            <v>22389776</v>
          </cell>
          <cell r="O10706">
            <v>22389776</v>
          </cell>
          <cell r="P10706">
            <v>22389776</v>
          </cell>
          <cell r="Q10706">
            <v>22389776</v>
          </cell>
        </row>
        <row r="10707">
          <cell r="J10707">
            <v>22389776</v>
          </cell>
          <cell r="O10707">
            <v>22389776</v>
          </cell>
          <cell r="P10707">
            <v>22389776</v>
          </cell>
          <cell r="Q10707">
            <v>22389776</v>
          </cell>
        </row>
        <row r="10708">
          <cell r="J10708">
            <v>22389776</v>
          </cell>
          <cell r="O10708">
            <v>22389776</v>
          </cell>
          <cell r="P10708">
            <v>22389776</v>
          </cell>
          <cell r="Q10708">
            <v>22389776</v>
          </cell>
        </row>
        <row r="10709">
          <cell r="J10709">
            <v>22389776</v>
          </cell>
          <cell r="O10709">
            <v>22389776</v>
          </cell>
          <cell r="P10709">
            <v>22389776</v>
          </cell>
          <cell r="Q10709">
            <v>22389776</v>
          </cell>
        </row>
        <row r="10710">
          <cell r="J10710">
            <v>22389776</v>
          </cell>
          <cell r="O10710">
            <v>22389776</v>
          </cell>
          <cell r="P10710">
            <v>22389776</v>
          </cell>
          <cell r="Q10710">
            <v>22389776</v>
          </cell>
        </row>
        <row r="10711">
          <cell r="J10711">
            <v>22389776</v>
          </cell>
          <cell r="O10711">
            <v>22389776</v>
          </cell>
          <cell r="P10711">
            <v>22389776</v>
          </cell>
          <cell r="Q10711">
            <v>22389776</v>
          </cell>
        </row>
        <row r="10712">
          <cell r="J10712">
            <v>22389776</v>
          </cell>
          <cell r="O10712">
            <v>22389776</v>
          </cell>
          <cell r="P10712">
            <v>22389776</v>
          </cell>
          <cell r="Q10712">
            <v>22389776</v>
          </cell>
        </row>
        <row r="10713">
          <cell r="J10713">
            <v>22389776</v>
          </cell>
          <cell r="O10713">
            <v>22389776</v>
          </cell>
          <cell r="P10713">
            <v>22389776</v>
          </cell>
          <cell r="Q10713">
            <v>22389776</v>
          </cell>
        </row>
        <row r="10714">
          <cell r="J10714">
            <v>22389776</v>
          </cell>
          <cell r="O10714">
            <v>22389776</v>
          </cell>
          <cell r="P10714">
            <v>22389776</v>
          </cell>
          <cell r="Q10714">
            <v>22389776</v>
          </cell>
        </row>
        <row r="10715">
          <cell r="J10715">
            <v>22389776</v>
          </cell>
          <cell r="O10715">
            <v>22389776</v>
          </cell>
          <cell r="P10715">
            <v>22389776</v>
          </cell>
          <cell r="Q10715">
            <v>22389776</v>
          </cell>
        </row>
        <row r="10716">
          <cell r="J10716">
            <v>22389776</v>
          </cell>
          <cell r="O10716">
            <v>22389776</v>
          </cell>
          <cell r="P10716">
            <v>22389776</v>
          </cell>
          <cell r="Q10716">
            <v>22389776</v>
          </cell>
        </row>
        <row r="10717">
          <cell r="J10717">
            <v>22389776</v>
          </cell>
          <cell r="O10717">
            <v>22389776</v>
          </cell>
          <cell r="P10717">
            <v>22389776</v>
          </cell>
          <cell r="Q10717">
            <v>22389776</v>
          </cell>
        </row>
        <row r="10718">
          <cell r="J10718">
            <v>22389776</v>
          </cell>
          <cell r="O10718">
            <v>22389776</v>
          </cell>
          <cell r="P10718">
            <v>22389776</v>
          </cell>
          <cell r="Q10718">
            <v>22389776</v>
          </cell>
        </row>
        <row r="10719">
          <cell r="J10719">
            <v>22389776</v>
          </cell>
          <cell r="O10719">
            <v>22389776</v>
          </cell>
          <cell r="P10719">
            <v>22389776</v>
          </cell>
          <cell r="Q10719">
            <v>22389776</v>
          </cell>
        </row>
        <row r="10720">
          <cell r="J10720">
            <v>22389776</v>
          </cell>
          <cell r="O10720">
            <v>22389776</v>
          </cell>
          <cell r="P10720">
            <v>22389776</v>
          </cell>
          <cell r="Q10720">
            <v>22389776</v>
          </cell>
        </row>
        <row r="10721">
          <cell r="J10721">
            <v>22389776</v>
          </cell>
          <cell r="O10721">
            <v>22389776</v>
          </cell>
          <cell r="P10721">
            <v>22389776</v>
          </cell>
          <cell r="Q10721">
            <v>22389776</v>
          </cell>
        </row>
        <row r="10722">
          <cell r="J10722">
            <v>22389776</v>
          </cell>
          <cell r="O10722">
            <v>22389776</v>
          </cell>
          <cell r="P10722">
            <v>22389776</v>
          </cell>
          <cell r="Q10722">
            <v>22389776</v>
          </cell>
        </row>
        <row r="10723">
          <cell r="J10723">
            <v>22389776</v>
          </cell>
          <cell r="O10723">
            <v>22389776</v>
          </cell>
          <cell r="P10723">
            <v>22389776</v>
          </cell>
          <cell r="Q10723">
            <v>22389776</v>
          </cell>
        </row>
        <row r="10724">
          <cell r="J10724">
            <v>22389776</v>
          </cell>
          <cell r="O10724">
            <v>22389776</v>
          </cell>
          <cell r="P10724">
            <v>22389776</v>
          </cell>
          <cell r="Q10724">
            <v>22389776</v>
          </cell>
        </row>
        <row r="10725">
          <cell r="J10725">
            <v>22389776</v>
          </cell>
          <cell r="O10725">
            <v>22389776</v>
          </cell>
          <cell r="P10725">
            <v>22389776</v>
          </cell>
          <cell r="Q10725">
            <v>22389776</v>
          </cell>
        </row>
        <row r="10726">
          <cell r="J10726">
            <v>22389776</v>
          </cell>
          <cell r="O10726">
            <v>22389776</v>
          </cell>
          <cell r="P10726">
            <v>22389776</v>
          </cell>
          <cell r="Q10726">
            <v>22389776</v>
          </cell>
        </row>
        <row r="10727">
          <cell r="J10727">
            <v>22389776</v>
          </cell>
          <cell r="O10727">
            <v>22389776</v>
          </cell>
          <cell r="P10727">
            <v>22389776</v>
          </cell>
          <cell r="Q10727">
            <v>22389776</v>
          </cell>
        </row>
        <row r="10728">
          <cell r="J10728">
            <v>22389776</v>
          </cell>
          <cell r="O10728">
            <v>22389776</v>
          </cell>
          <cell r="P10728">
            <v>22389776</v>
          </cell>
          <cell r="Q10728">
            <v>22389776</v>
          </cell>
        </row>
        <row r="10729">
          <cell r="J10729">
            <v>22389776</v>
          </cell>
          <cell r="O10729">
            <v>22389776</v>
          </cell>
          <cell r="P10729">
            <v>22389776</v>
          </cell>
          <cell r="Q10729">
            <v>22389776</v>
          </cell>
        </row>
        <row r="10730">
          <cell r="J10730">
            <v>22389776</v>
          </cell>
          <cell r="O10730">
            <v>22389776</v>
          </cell>
          <cell r="P10730">
            <v>22389776</v>
          </cell>
          <cell r="Q10730">
            <v>22389776</v>
          </cell>
        </row>
        <row r="10731">
          <cell r="J10731">
            <v>22389776</v>
          </cell>
          <cell r="O10731">
            <v>22389776</v>
          </cell>
          <cell r="P10731">
            <v>22389776</v>
          </cell>
          <cell r="Q10731">
            <v>22389776</v>
          </cell>
        </row>
        <row r="10732">
          <cell r="J10732">
            <v>22389776</v>
          </cell>
          <cell r="O10732">
            <v>22389776</v>
          </cell>
          <cell r="P10732">
            <v>22389776</v>
          </cell>
          <cell r="Q10732">
            <v>22389776</v>
          </cell>
        </row>
        <row r="10733">
          <cell r="J10733">
            <v>22389776</v>
          </cell>
          <cell r="O10733">
            <v>22389776</v>
          </cell>
          <cell r="P10733">
            <v>22389776</v>
          </cell>
          <cell r="Q10733">
            <v>22389776</v>
          </cell>
        </row>
        <row r="10734">
          <cell r="J10734">
            <v>22389776</v>
          </cell>
          <cell r="O10734">
            <v>22389776</v>
          </cell>
          <cell r="P10734">
            <v>22389776</v>
          </cell>
          <cell r="Q10734">
            <v>22389776</v>
          </cell>
        </row>
        <row r="10735">
          <cell r="J10735">
            <v>22389776</v>
          </cell>
          <cell r="O10735">
            <v>22389776</v>
          </cell>
          <cell r="P10735">
            <v>22389776</v>
          </cell>
          <cell r="Q10735">
            <v>22389776</v>
          </cell>
        </row>
        <row r="10736">
          <cell r="J10736">
            <v>22389776</v>
          </cell>
          <cell r="O10736">
            <v>22389776</v>
          </cell>
          <cell r="P10736">
            <v>22389776</v>
          </cell>
          <cell r="Q10736">
            <v>22389776</v>
          </cell>
        </row>
        <row r="10737">
          <cell r="J10737">
            <v>22389776</v>
          </cell>
          <cell r="O10737">
            <v>22389776</v>
          </cell>
          <cell r="P10737">
            <v>22389776</v>
          </cell>
          <cell r="Q10737">
            <v>22389776</v>
          </cell>
        </row>
        <row r="10738">
          <cell r="J10738">
            <v>22389776</v>
          </cell>
          <cell r="O10738">
            <v>22389776</v>
          </cell>
          <cell r="P10738">
            <v>22389776</v>
          </cell>
          <cell r="Q10738">
            <v>22389776</v>
          </cell>
        </row>
        <row r="10739">
          <cell r="J10739">
            <v>22389776</v>
          </cell>
          <cell r="O10739">
            <v>22389776</v>
          </cell>
          <cell r="P10739">
            <v>22389776</v>
          </cell>
          <cell r="Q10739">
            <v>22389776</v>
          </cell>
        </row>
        <row r="10740">
          <cell r="J10740">
            <v>22389776</v>
          </cell>
          <cell r="O10740">
            <v>22389776</v>
          </cell>
          <cell r="P10740">
            <v>22389776</v>
          </cell>
          <cell r="Q10740">
            <v>22389776</v>
          </cell>
        </row>
        <row r="10741">
          <cell r="J10741">
            <v>22389776</v>
          </cell>
          <cell r="O10741">
            <v>22389776</v>
          </cell>
          <cell r="P10741">
            <v>22389776</v>
          </cell>
          <cell r="Q10741">
            <v>22389776</v>
          </cell>
        </row>
        <row r="10742">
          <cell r="J10742">
            <v>22389776</v>
          </cell>
          <cell r="O10742">
            <v>22389776</v>
          </cell>
          <cell r="P10742">
            <v>22389776</v>
          </cell>
          <cell r="Q10742">
            <v>22389776</v>
          </cell>
        </row>
        <row r="10743">
          <cell r="J10743">
            <v>22389776</v>
          </cell>
          <cell r="O10743">
            <v>22389776</v>
          </cell>
          <cell r="P10743">
            <v>22389776</v>
          </cell>
          <cell r="Q10743">
            <v>22389776</v>
          </cell>
        </row>
        <row r="10744">
          <cell r="J10744">
            <v>22389776</v>
          </cell>
          <cell r="O10744">
            <v>22389776</v>
          </cell>
          <cell r="P10744">
            <v>22389776</v>
          </cell>
          <cell r="Q10744">
            <v>22389776</v>
          </cell>
        </row>
        <row r="10745">
          <cell r="J10745">
            <v>22389776</v>
          </cell>
          <cell r="O10745">
            <v>22389776</v>
          </cell>
          <cell r="P10745">
            <v>22389776</v>
          </cell>
          <cell r="Q10745">
            <v>22389776</v>
          </cell>
        </row>
        <row r="10746">
          <cell r="J10746">
            <v>22389776</v>
          </cell>
          <cell r="O10746">
            <v>22389776</v>
          </cell>
          <cell r="P10746">
            <v>22389776</v>
          </cell>
          <cell r="Q10746">
            <v>22389776</v>
          </cell>
        </row>
        <row r="10747">
          <cell r="J10747">
            <v>22389776</v>
          </cell>
          <cell r="O10747">
            <v>22389776</v>
          </cell>
          <cell r="P10747">
            <v>22389776</v>
          </cell>
          <cell r="Q10747">
            <v>22389776</v>
          </cell>
        </row>
        <row r="10748">
          <cell r="J10748">
            <v>22389776</v>
          </cell>
          <cell r="O10748">
            <v>22389776</v>
          </cell>
          <cell r="P10748">
            <v>22389776</v>
          </cell>
          <cell r="Q10748">
            <v>22389776</v>
          </cell>
        </row>
        <row r="10749">
          <cell r="J10749">
            <v>22389776</v>
          </cell>
          <cell r="O10749">
            <v>22389776</v>
          </cell>
          <cell r="P10749">
            <v>22389776</v>
          </cell>
          <cell r="Q10749">
            <v>22389776</v>
          </cell>
        </row>
        <row r="10750">
          <cell r="J10750">
            <v>22389776</v>
          </cell>
          <cell r="O10750">
            <v>22389776</v>
          </cell>
          <cell r="P10750">
            <v>22389776</v>
          </cell>
          <cell r="Q10750">
            <v>22389776</v>
          </cell>
        </row>
        <row r="10751">
          <cell r="J10751">
            <v>22389776</v>
          </cell>
          <cell r="O10751">
            <v>22389776</v>
          </cell>
          <cell r="P10751">
            <v>22389776</v>
          </cell>
          <cell r="Q10751">
            <v>22389776</v>
          </cell>
        </row>
        <row r="10752">
          <cell r="J10752">
            <v>22389776</v>
          </cell>
          <cell r="O10752">
            <v>22389776</v>
          </cell>
          <cell r="P10752">
            <v>22389776</v>
          </cell>
          <cell r="Q10752">
            <v>22389776</v>
          </cell>
        </row>
        <row r="10753">
          <cell r="J10753">
            <v>22389776</v>
          </cell>
          <cell r="O10753">
            <v>22389776</v>
          </cell>
          <cell r="P10753">
            <v>22389776</v>
          </cell>
          <cell r="Q10753">
            <v>22389776</v>
          </cell>
        </row>
        <row r="10754">
          <cell r="J10754">
            <v>22389776</v>
          </cell>
          <cell r="O10754">
            <v>22389776</v>
          </cell>
          <cell r="P10754">
            <v>22389776</v>
          </cell>
          <cell r="Q10754">
            <v>22389776</v>
          </cell>
        </row>
        <row r="10755">
          <cell r="J10755">
            <v>22389776</v>
          </cell>
          <cell r="O10755">
            <v>22389776</v>
          </cell>
          <cell r="P10755">
            <v>22389776</v>
          </cell>
          <cell r="Q10755">
            <v>22389776</v>
          </cell>
        </row>
        <row r="10756">
          <cell r="J10756">
            <v>22389776</v>
          </cell>
          <cell r="O10756">
            <v>22389776</v>
          </cell>
          <cell r="P10756">
            <v>22389776</v>
          </cell>
          <cell r="Q10756">
            <v>22389776</v>
          </cell>
        </row>
        <row r="10757">
          <cell r="J10757">
            <v>22389776</v>
          </cell>
          <cell r="O10757">
            <v>22389776</v>
          </cell>
          <cell r="P10757">
            <v>22389776</v>
          </cell>
          <cell r="Q10757">
            <v>22389776</v>
          </cell>
        </row>
        <row r="10758">
          <cell r="J10758">
            <v>22389776</v>
          </cell>
          <cell r="O10758">
            <v>22389776</v>
          </cell>
          <cell r="P10758">
            <v>22389776</v>
          </cell>
          <cell r="Q10758">
            <v>22389776</v>
          </cell>
        </row>
        <row r="10759">
          <cell r="J10759">
            <v>22389776</v>
          </cell>
          <cell r="O10759">
            <v>22389776</v>
          </cell>
          <cell r="P10759">
            <v>22389776</v>
          </cell>
          <cell r="Q10759">
            <v>22389776</v>
          </cell>
        </row>
        <row r="10760">
          <cell r="J10760">
            <v>22389776</v>
          </cell>
          <cell r="O10760">
            <v>22389776</v>
          </cell>
          <cell r="P10760">
            <v>22389776</v>
          </cell>
          <cell r="Q10760">
            <v>22389776</v>
          </cell>
        </row>
        <row r="10761">
          <cell r="J10761">
            <v>22389776</v>
          </cell>
          <cell r="O10761">
            <v>22389776</v>
          </cell>
          <cell r="P10761">
            <v>22389776</v>
          </cell>
          <cell r="Q10761">
            <v>22389776</v>
          </cell>
        </row>
        <row r="10762">
          <cell r="J10762">
            <v>22389776</v>
          </cell>
          <cell r="O10762">
            <v>22389776</v>
          </cell>
          <cell r="P10762">
            <v>22389776</v>
          </cell>
          <cell r="Q10762">
            <v>22389776</v>
          </cell>
        </row>
        <row r="10763">
          <cell r="J10763">
            <v>22389776</v>
          </cell>
          <cell r="O10763">
            <v>22389776</v>
          </cell>
          <cell r="P10763">
            <v>22389776</v>
          </cell>
          <cell r="Q10763">
            <v>22389776</v>
          </cell>
        </row>
        <row r="10764">
          <cell r="J10764">
            <v>22389776</v>
          </cell>
          <cell r="O10764">
            <v>22389776</v>
          </cell>
          <cell r="P10764">
            <v>22389776</v>
          </cell>
          <cell r="Q10764">
            <v>22389776</v>
          </cell>
        </row>
        <row r="10765">
          <cell r="J10765">
            <v>22389776</v>
          </cell>
          <cell r="O10765">
            <v>22389776</v>
          </cell>
          <cell r="P10765">
            <v>22389776</v>
          </cell>
          <cell r="Q10765">
            <v>22389776</v>
          </cell>
        </row>
        <row r="10766">
          <cell r="J10766">
            <v>22389776</v>
          </cell>
          <cell r="O10766">
            <v>22389776</v>
          </cell>
          <cell r="P10766">
            <v>22389776</v>
          </cell>
          <cell r="Q10766">
            <v>22389776</v>
          </cell>
        </row>
        <row r="10767">
          <cell r="J10767">
            <v>22389776</v>
          </cell>
          <cell r="O10767">
            <v>22389776</v>
          </cell>
          <cell r="P10767">
            <v>22389776</v>
          </cell>
          <cell r="Q10767">
            <v>22389776</v>
          </cell>
        </row>
        <row r="10768">
          <cell r="J10768">
            <v>22389776</v>
          </cell>
          <cell r="O10768">
            <v>22389776</v>
          </cell>
          <cell r="P10768">
            <v>22389776</v>
          </cell>
          <cell r="Q10768">
            <v>22389776</v>
          </cell>
        </row>
        <row r="10769">
          <cell r="J10769">
            <v>22389776</v>
          </cell>
          <cell r="O10769">
            <v>22389776</v>
          </cell>
          <cell r="P10769">
            <v>22389776</v>
          </cell>
          <cell r="Q10769">
            <v>22389776</v>
          </cell>
        </row>
        <row r="10770">
          <cell r="J10770">
            <v>22389776</v>
          </cell>
          <cell r="O10770">
            <v>22389776</v>
          </cell>
          <cell r="P10770">
            <v>22389776</v>
          </cell>
          <cell r="Q10770">
            <v>22389776</v>
          </cell>
        </row>
        <row r="10771">
          <cell r="J10771">
            <v>22389776</v>
          </cell>
          <cell r="O10771">
            <v>22389776</v>
          </cell>
          <cell r="P10771">
            <v>22389776</v>
          </cell>
          <cell r="Q10771">
            <v>22389776</v>
          </cell>
        </row>
        <row r="10772">
          <cell r="J10772">
            <v>22389776</v>
          </cell>
          <cell r="O10772">
            <v>22389776</v>
          </cell>
          <cell r="P10772">
            <v>22389776</v>
          </cell>
          <cell r="Q10772">
            <v>22389776</v>
          </cell>
        </row>
        <row r="10773">
          <cell r="J10773">
            <v>22389776</v>
          </cell>
          <cell r="O10773">
            <v>22389776</v>
          </cell>
          <cell r="P10773">
            <v>22389776</v>
          </cell>
          <cell r="Q10773">
            <v>22389776</v>
          </cell>
        </row>
        <row r="10774">
          <cell r="J10774">
            <v>22389776</v>
          </cell>
          <cell r="O10774">
            <v>22389776</v>
          </cell>
          <cell r="P10774">
            <v>22389776</v>
          </cell>
          <cell r="Q10774">
            <v>22389776</v>
          </cell>
        </row>
        <row r="10775">
          <cell r="J10775">
            <v>22389776</v>
          </cell>
          <cell r="O10775">
            <v>22389776</v>
          </cell>
          <cell r="P10775">
            <v>22389776</v>
          </cell>
          <cell r="Q10775">
            <v>22389776</v>
          </cell>
        </row>
        <row r="10776">
          <cell r="J10776">
            <v>22389776</v>
          </cell>
          <cell r="O10776">
            <v>22389776</v>
          </cell>
          <cell r="P10776">
            <v>22389776</v>
          </cell>
          <cell r="Q10776">
            <v>22389776</v>
          </cell>
        </row>
        <row r="10777">
          <cell r="J10777">
            <v>22389776</v>
          </cell>
          <cell r="O10777">
            <v>22389776</v>
          </cell>
          <cell r="P10777">
            <v>22389776</v>
          </cell>
          <cell r="Q10777">
            <v>22389776</v>
          </cell>
        </row>
        <row r="10778">
          <cell r="J10778">
            <v>22389776</v>
          </cell>
          <cell r="O10778">
            <v>22389776</v>
          </cell>
          <cell r="P10778">
            <v>22389776</v>
          </cell>
          <cell r="Q10778">
            <v>22389776</v>
          </cell>
        </row>
        <row r="10779">
          <cell r="J10779">
            <v>22389776</v>
          </cell>
          <cell r="O10779">
            <v>22389776</v>
          </cell>
          <cell r="P10779">
            <v>22389776</v>
          </cell>
          <cell r="Q10779">
            <v>22389776</v>
          </cell>
        </row>
        <row r="10780">
          <cell r="J10780">
            <v>22389776</v>
          </cell>
          <cell r="O10780">
            <v>22389776</v>
          </cell>
          <cell r="P10780">
            <v>22389776</v>
          </cell>
          <cell r="Q10780">
            <v>22389776</v>
          </cell>
        </row>
        <row r="10781">
          <cell r="J10781">
            <v>22389776</v>
          </cell>
          <cell r="O10781">
            <v>22389776</v>
          </cell>
          <cell r="P10781">
            <v>22389776</v>
          </cell>
          <cell r="Q10781">
            <v>22389776</v>
          </cell>
        </row>
        <row r="10782">
          <cell r="J10782">
            <v>22389776</v>
          </cell>
          <cell r="O10782">
            <v>22389776</v>
          </cell>
          <cell r="P10782">
            <v>22389776</v>
          </cell>
          <cell r="Q10782">
            <v>22389776</v>
          </cell>
        </row>
        <row r="10783">
          <cell r="J10783">
            <v>22389776</v>
          </cell>
          <cell r="O10783">
            <v>22389776</v>
          </cell>
          <cell r="P10783">
            <v>22389776</v>
          </cell>
          <cell r="Q10783">
            <v>22389776</v>
          </cell>
        </row>
        <row r="10784">
          <cell r="J10784">
            <v>22389776</v>
          </cell>
          <cell r="O10784">
            <v>22389776</v>
          </cell>
          <cell r="P10784">
            <v>22389776</v>
          </cell>
          <cell r="Q10784">
            <v>22389776</v>
          </cell>
        </row>
        <row r="10785">
          <cell r="J10785">
            <v>22389776</v>
          </cell>
          <cell r="O10785">
            <v>22389776</v>
          </cell>
          <cell r="P10785">
            <v>22389776</v>
          </cell>
          <cell r="Q10785">
            <v>22389776</v>
          </cell>
        </row>
        <row r="10786">
          <cell r="J10786">
            <v>22389776</v>
          </cell>
          <cell r="O10786">
            <v>22389776</v>
          </cell>
          <cell r="P10786">
            <v>22389776</v>
          </cell>
          <cell r="Q10786">
            <v>22389776</v>
          </cell>
        </row>
        <row r="10787">
          <cell r="J10787">
            <v>22389776</v>
          </cell>
          <cell r="O10787">
            <v>22389776</v>
          </cell>
          <cell r="P10787">
            <v>22389776</v>
          </cell>
          <cell r="Q10787">
            <v>22389776</v>
          </cell>
        </row>
        <row r="10788">
          <cell r="J10788">
            <v>22389776</v>
          </cell>
          <cell r="O10788">
            <v>22389776</v>
          </cell>
          <cell r="P10788">
            <v>22389776</v>
          </cell>
          <cell r="Q10788">
            <v>22389776</v>
          </cell>
        </row>
        <row r="10789">
          <cell r="J10789">
            <v>22389776</v>
          </cell>
          <cell r="O10789">
            <v>22389776</v>
          </cell>
          <cell r="P10789">
            <v>22389776</v>
          </cell>
          <cell r="Q10789">
            <v>22389776</v>
          </cell>
        </row>
        <row r="10790">
          <cell r="J10790">
            <v>22389776</v>
          </cell>
          <cell r="O10790">
            <v>22389776</v>
          </cell>
          <cell r="P10790">
            <v>22389776</v>
          </cell>
          <cell r="Q10790">
            <v>22389776</v>
          </cell>
        </row>
        <row r="10791">
          <cell r="J10791">
            <v>22389776</v>
          </cell>
          <cell r="O10791">
            <v>22389776</v>
          </cell>
          <cell r="P10791">
            <v>22389776</v>
          </cell>
          <cell r="Q10791">
            <v>22389776</v>
          </cell>
        </row>
        <row r="10792">
          <cell r="J10792">
            <v>22389776</v>
          </cell>
          <cell r="O10792">
            <v>22389776</v>
          </cell>
          <cell r="P10792">
            <v>22389776</v>
          </cell>
          <cell r="Q10792">
            <v>22389776</v>
          </cell>
        </row>
        <row r="10793">
          <cell r="J10793">
            <v>22389776</v>
          </cell>
          <cell r="O10793">
            <v>22389776</v>
          </cell>
          <cell r="P10793">
            <v>22389776</v>
          </cell>
          <cell r="Q10793">
            <v>22389776</v>
          </cell>
        </row>
        <row r="10794">
          <cell r="J10794">
            <v>22389776</v>
          </cell>
          <cell r="O10794">
            <v>22389776</v>
          </cell>
          <cell r="P10794">
            <v>22389776</v>
          </cell>
          <cell r="Q10794">
            <v>22389776</v>
          </cell>
        </row>
        <row r="10795">
          <cell r="J10795">
            <v>22389776</v>
          </cell>
          <cell r="O10795">
            <v>22389776</v>
          </cell>
          <cell r="P10795">
            <v>22389776</v>
          </cell>
          <cell r="Q10795">
            <v>22389776</v>
          </cell>
        </row>
        <row r="10796">
          <cell r="J10796">
            <v>22389776</v>
          </cell>
          <cell r="O10796">
            <v>22389776</v>
          </cell>
          <cell r="P10796">
            <v>22389776</v>
          </cell>
          <cell r="Q10796">
            <v>22389776</v>
          </cell>
        </row>
        <row r="10797">
          <cell r="J10797">
            <v>22389776</v>
          </cell>
          <cell r="O10797">
            <v>22389776</v>
          </cell>
          <cell r="P10797">
            <v>22389776</v>
          </cell>
          <cell r="Q10797">
            <v>22389776</v>
          </cell>
        </row>
        <row r="10798">
          <cell r="J10798">
            <v>22389776</v>
          </cell>
          <cell r="O10798">
            <v>22389776</v>
          </cell>
          <cell r="P10798">
            <v>22389776</v>
          </cell>
          <cell r="Q10798">
            <v>22389776</v>
          </cell>
        </row>
        <row r="10799">
          <cell r="J10799">
            <v>22389776</v>
          </cell>
          <cell r="O10799">
            <v>22389776</v>
          </cell>
          <cell r="P10799">
            <v>22389776</v>
          </cell>
          <cell r="Q10799">
            <v>22389776</v>
          </cell>
        </row>
        <row r="10800">
          <cell r="J10800">
            <v>22389776</v>
          </cell>
          <cell r="O10800">
            <v>22389776</v>
          </cell>
          <cell r="P10800">
            <v>22389776</v>
          </cell>
          <cell r="Q10800">
            <v>22389776</v>
          </cell>
        </row>
        <row r="10801">
          <cell r="J10801">
            <v>22389776</v>
          </cell>
          <cell r="O10801">
            <v>22389776</v>
          </cell>
          <cell r="P10801">
            <v>22389776</v>
          </cell>
          <cell r="Q10801">
            <v>22389776</v>
          </cell>
        </row>
        <row r="10802">
          <cell r="J10802">
            <v>22389776</v>
          </cell>
          <cell r="O10802">
            <v>22389776</v>
          </cell>
          <cell r="P10802">
            <v>22389776</v>
          </cell>
          <cell r="Q10802">
            <v>22389776</v>
          </cell>
        </row>
        <row r="10803">
          <cell r="J10803">
            <v>22389776</v>
          </cell>
          <cell r="O10803">
            <v>22389776</v>
          </cell>
          <cell r="P10803">
            <v>22389776</v>
          </cell>
          <cell r="Q10803">
            <v>22389776</v>
          </cell>
        </row>
        <row r="10804">
          <cell r="J10804">
            <v>22389776</v>
          </cell>
          <cell r="O10804">
            <v>22389776</v>
          </cell>
          <cell r="P10804">
            <v>22389776</v>
          </cell>
          <cell r="Q10804">
            <v>22389776</v>
          </cell>
        </row>
        <row r="10805">
          <cell r="J10805">
            <v>22389776</v>
          </cell>
          <cell r="O10805">
            <v>22389776</v>
          </cell>
          <cell r="P10805">
            <v>22389776</v>
          </cell>
          <cell r="Q10805">
            <v>22389776</v>
          </cell>
        </row>
        <row r="10806">
          <cell r="J10806">
            <v>22389776</v>
          </cell>
          <cell r="O10806">
            <v>22389776</v>
          </cell>
          <cell r="P10806">
            <v>22389776</v>
          </cell>
          <cell r="Q10806">
            <v>22389776</v>
          </cell>
        </row>
        <row r="10807">
          <cell r="J10807">
            <v>22389776</v>
          </cell>
          <cell r="O10807">
            <v>22389776</v>
          </cell>
          <cell r="P10807">
            <v>22389776</v>
          </cell>
          <cell r="Q10807">
            <v>22389776</v>
          </cell>
        </row>
        <row r="10808">
          <cell r="J10808">
            <v>22389776</v>
          </cell>
          <cell r="O10808">
            <v>22389776</v>
          </cell>
          <cell r="P10808">
            <v>22389776</v>
          </cell>
          <cell r="Q10808">
            <v>22389776</v>
          </cell>
        </row>
        <row r="10809">
          <cell r="J10809">
            <v>22389776</v>
          </cell>
          <cell r="O10809">
            <v>22389776</v>
          </cell>
          <cell r="P10809">
            <v>22389776</v>
          </cell>
          <cell r="Q10809">
            <v>22389776</v>
          </cell>
        </row>
        <row r="10810">
          <cell r="J10810">
            <v>22389776</v>
          </cell>
          <cell r="O10810">
            <v>22389776</v>
          </cell>
          <cell r="P10810">
            <v>22389776</v>
          </cell>
          <cell r="Q10810">
            <v>22389776</v>
          </cell>
        </row>
        <row r="10811">
          <cell r="J10811">
            <v>22389776</v>
          </cell>
          <cell r="O10811">
            <v>22389776</v>
          </cell>
          <cell r="P10811">
            <v>22389776</v>
          </cell>
          <cell r="Q10811">
            <v>22389776</v>
          </cell>
        </row>
        <row r="10812">
          <cell r="J10812">
            <v>22389776</v>
          </cell>
          <cell r="O10812">
            <v>22389776</v>
          </cell>
          <cell r="P10812">
            <v>22389776</v>
          </cell>
          <cell r="Q10812">
            <v>22389776</v>
          </cell>
        </row>
        <row r="10813">
          <cell r="J10813">
            <v>22389776</v>
          </cell>
          <cell r="O10813">
            <v>22389776</v>
          </cell>
          <cell r="P10813">
            <v>22389776</v>
          </cell>
          <cell r="Q10813">
            <v>22389776</v>
          </cell>
        </row>
        <row r="10814">
          <cell r="J10814">
            <v>22389776</v>
          </cell>
          <cell r="O10814">
            <v>22389776</v>
          </cell>
          <cell r="P10814">
            <v>22389776</v>
          </cell>
          <cell r="Q10814">
            <v>22389776</v>
          </cell>
        </row>
        <row r="10815">
          <cell r="J10815">
            <v>22389776</v>
          </cell>
          <cell r="O10815">
            <v>22389776</v>
          </cell>
          <cell r="P10815">
            <v>22389776</v>
          </cell>
          <cell r="Q10815">
            <v>22389776</v>
          </cell>
        </row>
        <row r="10816">
          <cell r="J10816">
            <v>22389776</v>
          </cell>
          <cell r="O10816">
            <v>22389776</v>
          </cell>
          <cell r="P10816">
            <v>22389776</v>
          </cell>
          <cell r="Q10816">
            <v>22389776</v>
          </cell>
        </row>
        <row r="10817">
          <cell r="J10817">
            <v>22389776</v>
          </cell>
          <cell r="O10817">
            <v>22389776</v>
          </cell>
          <cell r="P10817">
            <v>22389776</v>
          </cell>
          <cell r="Q10817">
            <v>22389776</v>
          </cell>
        </row>
        <row r="10818">
          <cell r="J10818">
            <v>22389776</v>
          </cell>
          <cell r="O10818">
            <v>22389776</v>
          </cell>
          <cell r="P10818">
            <v>22389776</v>
          </cell>
          <cell r="Q10818">
            <v>22389776</v>
          </cell>
        </row>
        <row r="10819">
          <cell r="J10819">
            <v>22389776</v>
          </cell>
          <cell r="O10819">
            <v>22389776</v>
          </cell>
          <cell r="P10819">
            <v>22389776</v>
          </cell>
          <cell r="Q10819">
            <v>22389776</v>
          </cell>
        </row>
        <row r="10820">
          <cell r="J10820">
            <v>22389776</v>
          </cell>
          <cell r="O10820">
            <v>22389776</v>
          </cell>
          <cell r="P10820">
            <v>22389776</v>
          </cell>
          <cell r="Q10820">
            <v>22389776</v>
          </cell>
        </row>
        <row r="10821">
          <cell r="J10821">
            <v>22389776</v>
          </cell>
          <cell r="O10821">
            <v>22389776</v>
          </cell>
          <cell r="P10821">
            <v>22389776</v>
          </cell>
          <cell r="Q10821">
            <v>22389776</v>
          </cell>
        </row>
        <row r="10822">
          <cell r="J10822">
            <v>22389776</v>
          </cell>
          <cell r="O10822">
            <v>22389776</v>
          </cell>
          <cell r="P10822">
            <v>22389776</v>
          </cell>
          <cell r="Q10822">
            <v>22389776</v>
          </cell>
        </row>
        <row r="10823">
          <cell r="J10823">
            <v>22389776</v>
          </cell>
          <cell r="O10823">
            <v>22389776</v>
          </cell>
          <cell r="P10823">
            <v>22389776</v>
          </cell>
          <cell r="Q10823">
            <v>22389776</v>
          </cell>
        </row>
        <row r="10824">
          <cell r="J10824">
            <v>22389776</v>
          </cell>
          <cell r="O10824">
            <v>22389776</v>
          </cell>
          <cell r="P10824">
            <v>22389776</v>
          </cell>
          <cell r="Q10824">
            <v>22389776</v>
          </cell>
        </row>
        <row r="10825">
          <cell r="J10825">
            <v>22389776</v>
          </cell>
          <cell r="O10825">
            <v>22389776</v>
          </cell>
          <cell r="P10825">
            <v>22389776</v>
          </cell>
          <cell r="Q10825">
            <v>22389776</v>
          </cell>
        </row>
        <row r="10826">
          <cell r="J10826">
            <v>22389776</v>
          </cell>
          <cell r="O10826">
            <v>22389776</v>
          </cell>
          <cell r="P10826">
            <v>22389776</v>
          </cell>
          <cell r="Q10826">
            <v>22389776</v>
          </cell>
        </row>
        <row r="10827">
          <cell r="J10827">
            <v>22389776</v>
          </cell>
          <cell r="O10827">
            <v>22389776</v>
          </cell>
          <cell r="P10827">
            <v>22389776</v>
          </cell>
          <cell r="Q10827">
            <v>22389776</v>
          </cell>
        </row>
        <row r="10828">
          <cell r="J10828">
            <v>22389776</v>
          </cell>
          <cell r="O10828">
            <v>22389776</v>
          </cell>
          <cell r="P10828">
            <v>22389776</v>
          </cell>
          <cell r="Q10828">
            <v>22389776</v>
          </cell>
        </row>
        <row r="10829">
          <cell r="J10829">
            <v>22389776</v>
          </cell>
          <cell r="O10829">
            <v>22389776</v>
          </cell>
          <cell r="P10829">
            <v>22389776</v>
          </cell>
          <cell r="Q10829">
            <v>22389776</v>
          </cell>
        </row>
        <row r="10830">
          <cell r="J10830">
            <v>22389776</v>
          </cell>
          <cell r="O10830">
            <v>22389776</v>
          </cell>
          <cell r="P10830">
            <v>22389776</v>
          </cell>
          <cell r="Q10830">
            <v>22389776</v>
          </cell>
        </row>
        <row r="10831">
          <cell r="J10831">
            <v>22389776</v>
          </cell>
          <cell r="O10831">
            <v>22389776</v>
          </cell>
          <cell r="P10831">
            <v>22389776</v>
          </cell>
          <cell r="Q10831">
            <v>22389776</v>
          </cell>
        </row>
        <row r="10832">
          <cell r="J10832">
            <v>22389776</v>
          </cell>
          <cell r="O10832">
            <v>22389776</v>
          </cell>
          <cell r="P10832">
            <v>22389776</v>
          </cell>
          <cell r="Q10832">
            <v>22389776</v>
          </cell>
        </row>
        <row r="10833">
          <cell r="J10833">
            <v>22389776</v>
          </cell>
          <cell r="O10833">
            <v>22389776</v>
          </cell>
          <cell r="P10833">
            <v>22389776</v>
          </cell>
          <cell r="Q10833">
            <v>22389776</v>
          </cell>
        </row>
        <row r="10834">
          <cell r="J10834">
            <v>22389776</v>
          </cell>
          <cell r="O10834">
            <v>22389776</v>
          </cell>
          <cell r="P10834">
            <v>22389776</v>
          </cell>
          <cell r="Q10834">
            <v>22389776</v>
          </cell>
        </row>
        <row r="10835">
          <cell r="J10835">
            <v>22389776</v>
          </cell>
          <cell r="O10835">
            <v>22389776</v>
          </cell>
          <cell r="P10835">
            <v>22389776</v>
          </cell>
          <cell r="Q10835">
            <v>22389776</v>
          </cell>
        </row>
        <row r="10836">
          <cell r="J10836">
            <v>22389776</v>
          </cell>
          <cell r="O10836">
            <v>22389776</v>
          </cell>
          <cell r="P10836">
            <v>22389776</v>
          </cell>
          <cell r="Q10836">
            <v>22389776</v>
          </cell>
        </row>
        <row r="10837">
          <cell r="J10837">
            <v>22389776</v>
          </cell>
          <cell r="O10837">
            <v>22389776</v>
          </cell>
          <cell r="P10837">
            <v>22389776</v>
          </cell>
          <cell r="Q10837">
            <v>22389776</v>
          </cell>
        </row>
        <row r="10838">
          <cell r="J10838">
            <v>22389776</v>
          </cell>
          <cell r="O10838">
            <v>22389776</v>
          </cell>
          <cell r="P10838">
            <v>22389776</v>
          </cell>
          <cell r="Q10838">
            <v>22389776</v>
          </cell>
        </row>
        <row r="10839">
          <cell r="J10839">
            <v>22389776</v>
          </cell>
          <cell r="O10839">
            <v>22389776</v>
          </cell>
          <cell r="P10839">
            <v>22389776</v>
          </cell>
          <cell r="Q10839">
            <v>22389776</v>
          </cell>
        </row>
        <row r="10840">
          <cell r="J10840">
            <v>22389776</v>
          </cell>
          <cell r="O10840">
            <v>22389776</v>
          </cell>
          <cell r="P10840">
            <v>22389776</v>
          </cell>
          <cell r="Q10840">
            <v>22389776</v>
          </cell>
        </row>
        <row r="10841">
          <cell r="J10841">
            <v>22389776</v>
          </cell>
          <cell r="O10841">
            <v>22389776</v>
          </cell>
          <cell r="P10841">
            <v>22389776</v>
          </cell>
          <cell r="Q10841">
            <v>22389776</v>
          </cell>
        </row>
        <row r="10842">
          <cell r="J10842">
            <v>22389776</v>
          </cell>
          <cell r="O10842">
            <v>22389776</v>
          </cell>
          <cell r="P10842">
            <v>22389776</v>
          </cell>
          <cell r="Q10842">
            <v>22389776</v>
          </cell>
        </row>
        <row r="10843">
          <cell r="J10843">
            <v>22389776</v>
          </cell>
          <cell r="O10843">
            <v>22389776</v>
          </cell>
          <cell r="P10843">
            <v>22389776</v>
          </cell>
          <cell r="Q10843">
            <v>22389776</v>
          </cell>
        </row>
        <row r="10844">
          <cell r="J10844">
            <v>22389776</v>
          </cell>
          <cell r="O10844">
            <v>22389776</v>
          </cell>
          <cell r="P10844">
            <v>22389776</v>
          </cell>
          <cell r="Q10844">
            <v>22389776</v>
          </cell>
        </row>
        <row r="10845">
          <cell r="J10845">
            <v>22389776</v>
          </cell>
          <cell r="O10845">
            <v>22389776</v>
          </cell>
          <cell r="P10845">
            <v>22389776</v>
          </cell>
          <cell r="Q10845">
            <v>22389776</v>
          </cell>
        </row>
        <row r="10846">
          <cell r="J10846">
            <v>22389776</v>
          </cell>
          <cell r="O10846">
            <v>22389776</v>
          </cell>
          <cell r="P10846">
            <v>22389776</v>
          </cell>
          <cell r="Q10846">
            <v>22389776</v>
          </cell>
        </row>
        <row r="10847">
          <cell r="J10847">
            <v>22389776</v>
          </cell>
          <cell r="O10847">
            <v>22389776</v>
          </cell>
          <cell r="P10847">
            <v>22389776</v>
          </cell>
          <cell r="Q10847">
            <v>22389776</v>
          </cell>
        </row>
        <row r="10848">
          <cell r="J10848">
            <v>22389776</v>
          </cell>
          <cell r="O10848">
            <v>22389776</v>
          </cell>
          <cell r="P10848">
            <v>22389776</v>
          </cell>
          <cell r="Q10848">
            <v>22389776</v>
          </cell>
        </row>
        <row r="10849">
          <cell r="J10849">
            <v>22389776</v>
          </cell>
          <cell r="O10849">
            <v>22389776</v>
          </cell>
          <cell r="P10849">
            <v>22389776</v>
          </cell>
          <cell r="Q10849">
            <v>22389776</v>
          </cell>
        </row>
        <row r="10850">
          <cell r="J10850">
            <v>22389776</v>
          </cell>
          <cell r="O10850">
            <v>22389776</v>
          </cell>
          <cell r="P10850">
            <v>22389776</v>
          </cell>
          <cell r="Q10850">
            <v>22389776</v>
          </cell>
        </row>
        <row r="10851">
          <cell r="J10851">
            <v>22389776</v>
          </cell>
          <cell r="O10851">
            <v>22389776</v>
          </cell>
          <cell r="P10851">
            <v>22389776</v>
          </cell>
          <cell r="Q10851">
            <v>22389776</v>
          </cell>
        </row>
        <row r="10852">
          <cell r="J10852">
            <v>22389776</v>
          </cell>
          <cell r="O10852">
            <v>22389776</v>
          </cell>
          <cell r="P10852">
            <v>22389776</v>
          </cell>
          <cell r="Q10852">
            <v>22389776</v>
          </cell>
        </row>
        <row r="10853">
          <cell r="J10853">
            <v>22389776</v>
          </cell>
          <cell r="O10853">
            <v>22389776</v>
          </cell>
          <cell r="P10853">
            <v>22389776</v>
          </cell>
          <cell r="Q10853">
            <v>22389776</v>
          </cell>
        </row>
        <row r="10854">
          <cell r="J10854">
            <v>22389776</v>
          </cell>
          <cell r="O10854">
            <v>22389776</v>
          </cell>
          <cell r="P10854">
            <v>22389776</v>
          </cell>
          <cell r="Q10854">
            <v>22389776</v>
          </cell>
        </row>
        <row r="10855">
          <cell r="J10855">
            <v>22389776</v>
          </cell>
          <cell r="O10855">
            <v>22389776</v>
          </cell>
          <cell r="P10855">
            <v>22389776</v>
          </cell>
          <cell r="Q10855">
            <v>22389776</v>
          </cell>
        </row>
        <row r="10856">
          <cell r="J10856">
            <v>22389776</v>
          </cell>
          <cell r="O10856">
            <v>22389776</v>
          </cell>
          <cell r="P10856">
            <v>22389776</v>
          </cell>
          <cell r="Q10856">
            <v>22389776</v>
          </cell>
        </row>
        <row r="10857">
          <cell r="J10857">
            <v>22389776</v>
          </cell>
          <cell r="O10857">
            <v>22389776</v>
          </cell>
          <cell r="P10857">
            <v>22389776</v>
          </cell>
          <cell r="Q10857">
            <v>22389776</v>
          </cell>
        </row>
        <row r="10858">
          <cell r="J10858">
            <v>22389776</v>
          </cell>
          <cell r="O10858">
            <v>22389776</v>
          </cell>
          <cell r="P10858">
            <v>22389776</v>
          </cell>
          <cell r="Q10858">
            <v>22389776</v>
          </cell>
        </row>
        <row r="10859">
          <cell r="J10859">
            <v>22389776</v>
          </cell>
          <cell r="O10859">
            <v>22389776</v>
          </cell>
          <cell r="P10859">
            <v>22389776</v>
          </cell>
          <cell r="Q10859">
            <v>22389776</v>
          </cell>
        </row>
        <row r="10860">
          <cell r="J10860">
            <v>22389776</v>
          </cell>
          <cell r="O10860">
            <v>22389776</v>
          </cell>
          <cell r="P10860">
            <v>22389776</v>
          </cell>
          <cell r="Q10860">
            <v>22389776</v>
          </cell>
        </row>
        <row r="10861">
          <cell r="J10861">
            <v>22389776</v>
          </cell>
          <cell r="O10861">
            <v>22389776</v>
          </cell>
          <cell r="P10861">
            <v>22389776</v>
          </cell>
          <cell r="Q10861">
            <v>22389776</v>
          </cell>
        </row>
        <row r="10862">
          <cell r="J10862">
            <v>22389776</v>
          </cell>
          <cell r="O10862">
            <v>22389776</v>
          </cell>
          <cell r="P10862">
            <v>22389776</v>
          </cell>
          <cell r="Q10862">
            <v>22389776</v>
          </cell>
        </row>
        <row r="10863">
          <cell r="J10863">
            <v>22389776</v>
          </cell>
          <cell r="O10863">
            <v>22389776</v>
          </cell>
          <cell r="P10863">
            <v>22389776</v>
          </cell>
          <cell r="Q10863">
            <v>22389776</v>
          </cell>
        </row>
        <row r="10864">
          <cell r="J10864">
            <v>22389776</v>
          </cell>
          <cell r="O10864">
            <v>22389776</v>
          </cell>
          <cell r="P10864">
            <v>22389776</v>
          </cell>
          <cell r="Q10864">
            <v>22389776</v>
          </cell>
        </row>
        <row r="10865">
          <cell r="J10865">
            <v>22389776</v>
          </cell>
          <cell r="O10865">
            <v>22389776</v>
          </cell>
          <cell r="P10865">
            <v>22389776</v>
          </cell>
          <cell r="Q10865">
            <v>22389776</v>
          </cell>
        </row>
        <row r="10866">
          <cell r="J10866">
            <v>22389776</v>
          </cell>
          <cell r="O10866">
            <v>22389776</v>
          </cell>
          <cell r="P10866">
            <v>22389776</v>
          </cell>
          <cell r="Q10866">
            <v>22389776</v>
          </cell>
        </row>
        <row r="10867">
          <cell r="J10867">
            <v>22389776</v>
          </cell>
          <cell r="O10867">
            <v>22389776</v>
          </cell>
          <cell r="P10867">
            <v>22389776</v>
          </cell>
          <cell r="Q10867">
            <v>22389776</v>
          </cell>
        </row>
        <row r="10868">
          <cell r="J10868">
            <v>22389776</v>
          </cell>
          <cell r="O10868">
            <v>22389776</v>
          </cell>
          <cell r="P10868">
            <v>22389776</v>
          </cell>
          <cell r="Q10868">
            <v>22389776</v>
          </cell>
        </row>
        <row r="10869">
          <cell r="J10869">
            <v>22389776</v>
          </cell>
          <cell r="O10869">
            <v>22389776</v>
          </cell>
          <cell r="P10869">
            <v>22389776</v>
          </cell>
          <cell r="Q10869">
            <v>22389776</v>
          </cell>
        </row>
        <row r="10870">
          <cell r="J10870">
            <v>22389776</v>
          </cell>
          <cell r="O10870">
            <v>22389776</v>
          </cell>
          <cell r="P10870">
            <v>22389776</v>
          </cell>
          <cell r="Q10870">
            <v>22389776</v>
          </cell>
        </row>
        <row r="10871">
          <cell r="J10871">
            <v>22389776</v>
          </cell>
          <cell r="O10871">
            <v>22389776</v>
          </cell>
          <cell r="P10871">
            <v>22389776</v>
          </cell>
          <cell r="Q10871">
            <v>22389776</v>
          </cell>
        </row>
        <row r="10872">
          <cell r="J10872">
            <v>22389776</v>
          </cell>
          <cell r="O10872">
            <v>22389776</v>
          </cell>
          <cell r="P10872">
            <v>22389776</v>
          </cell>
          <cell r="Q10872">
            <v>22389776</v>
          </cell>
        </row>
        <row r="10873">
          <cell r="J10873">
            <v>22389776</v>
          </cell>
          <cell r="O10873">
            <v>22389776</v>
          </cell>
          <cell r="P10873">
            <v>22389776</v>
          </cell>
          <cell r="Q10873">
            <v>22389776</v>
          </cell>
        </row>
        <row r="10874">
          <cell r="J10874">
            <v>22389776</v>
          </cell>
          <cell r="O10874">
            <v>22389776</v>
          </cell>
          <cell r="P10874">
            <v>22389776</v>
          </cell>
          <cell r="Q10874">
            <v>22389776</v>
          </cell>
        </row>
        <row r="10875">
          <cell r="J10875">
            <v>22389776</v>
          </cell>
          <cell r="O10875">
            <v>22389776</v>
          </cell>
          <cell r="P10875">
            <v>22389776</v>
          </cell>
          <cell r="Q10875">
            <v>22389776</v>
          </cell>
        </row>
        <row r="10876">
          <cell r="J10876">
            <v>22389776</v>
          </cell>
          <cell r="O10876">
            <v>22389776</v>
          </cell>
          <cell r="P10876">
            <v>22389776</v>
          </cell>
          <cell r="Q10876">
            <v>22389776</v>
          </cell>
        </row>
        <row r="10877">
          <cell r="J10877">
            <v>22389776</v>
          </cell>
          <cell r="O10877">
            <v>22389776</v>
          </cell>
          <cell r="P10877">
            <v>22389776</v>
          </cell>
          <cell r="Q10877">
            <v>22389776</v>
          </cell>
        </row>
        <row r="10878">
          <cell r="J10878">
            <v>22389776</v>
          </cell>
          <cell r="O10878">
            <v>22389776</v>
          </cell>
          <cell r="P10878">
            <v>22389776</v>
          </cell>
          <cell r="Q10878">
            <v>22389776</v>
          </cell>
        </row>
        <row r="10879">
          <cell r="J10879">
            <v>22389776</v>
          </cell>
          <cell r="O10879">
            <v>22389776</v>
          </cell>
          <cell r="P10879">
            <v>22389776</v>
          </cell>
          <cell r="Q10879">
            <v>22389776</v>
          </cell>
        </row>
        <row r="10880">
          <cell r="J10880">
            <v>22389776</v>
          </cell>
          <cell r="O10880">
            <v>22389776</v>
          </cell>
          <cell r="P10880">
            <v>22389776</v>
          </cell>
          <cell r="Q10880">
            <v>22389776</v>
          </cell>
        </row>
        <row r="10881">
          <cell r="J10881">
            <v>22389776</v>
          </cell>
          <cell r="O10881">
            <v>22389776</v>
          </cell>
          <cell r="P10881">
            <v>22389776</v>
          </cell>
          <cell r="Q10881">
            <v>22389776</v>
          </cell>
        </row>
        <row r="10882">
          <cell r="J10882">
            <v>22389776</v>
          </cell>
          <cell r="O10882">
            <v>22389776</v>
          </cell>
          <cell r="P10882">
            <v>22389776</v>
          </cell>
          <cell r="Q10882">
            <v>22389776</v>
          </cell>
        </row>
        <row r="10883">
          <cell r="J10883">
            <v>22389776</v>
          </cell>
          <cell r="O10883">
            <v>22389776</v>
          </cell>
          <cell r="P10883">
            <v>22389776</v>
          </cell>
          <cell r="Q10883">
            <v>22389776</v>
          </cell>
        </row>
        <row r="10884">
          <cell r="J10884">
            <v>22389776</v>
          </cell>
          <cell r="O10884">
            <v>22389776</v>
          </cell>
          <cell r="P10884">
            <v>22389776</v>
          </cell>
          <cell r="Q10884">
            <v>22389776</v>
          </cell>
        </row>
        <row r="10885">
          <cell r="J10885">
            <v>22389776</v>
          </cell>
          <cell r="O10885">
            <v>22389776</v>
          </cell>
          <cell r="P10885">
            <v>22389776</v>
          </cell>
          <cell r="Q10885">
            <v>22389776</v>
          </cell>
        </row>
        <row r="10886">
          <cell r="J10886">
            <v>22389776</v>
          </cell>
          <cell r="O10886">
            <v>22389776</v>
          </cell>
          <cell r="P10886">
            <v>22389776</v>
          </cell>
          <cell r="Q10886">
            <v>22389776</v>
          </cell>
        </row>
        <row r="10887">
          <cell r="J10887">
            <v>22389776</v>
          </cell>
          <cell r="O10887">
            <v>22389776</v>
          </cell>
          <cell r="P10887">
            <v>22389776</v>
          </cell>
          <cell r="Q10887">
            <v>22389776</v>
          </cell>
        </row>
        <row r="10888">
          <cell r="J10888">
            <v>22389776</v>
          </cell>
          <cell r="O10888">
            <v>22389776</v>
          </cell>
          <cell r="P10888">
            <v>22389776</v>
          </cell>
          <cell r="Q10888">
            <v>22389776</v>
          </cell>
        </row>
        <row r="10889">
          <cell r="J10889">
            <v>22389776</v>
          </cell>
          <cell r="O10889">
            <v>22389776</v>
          </cell>
          <cell r="P10889">
            <v>22389776</v>
          </cell>
          <cell r="Q10889">
            <v>22389776</v>
          </cell>
        </row>
        <row r="10890">
          <cell r="J10890">
            <v>22389776</v>
          </cell>
          <cell r="O10890">
            <v>22389776</v>
          </cell>
          <cell r="P10890">
            <v>22389776</v>
          </cell>
          <cell r="Q10890">
            <v>22389776</v>
          </cell>
        </row>
        <row r="10891">
          <cell r="J10891">
            <v>22389776</v>
          </cell>
          <cell r="O10891">
            <v>22389776</v>
          </cell>
          <cell r="P10891">
            <v>22389776</v>
          </cell>
          <cell r="Q10891">
            <v>22389776</v>
          </cell>
        </row>
        <row r="10892">
          <cell r="J10892">
            <v>22389776</v>
          </cell>
          <cell r="O10892">
            <v>22389776</v>
          </cell>
          <cell r="P10892">
            <v>22389776</v>
          </cell>
          <cell r="Q10892">
            <v>22389776</v>
          </cell>
        </row>
        <row r="10893">
          <cell r="J10893">
            <v>22389776</v>
          </cell>
          <cell r="O10893">
            <v>22389776</v>
          </cell>
          <cell r="P10893">
            <v>22389776</v>
          </cell>
          <cell r="Q10893">
            <v>22389776</v>
          </cell>
        </row>
        <row r="10894">
          <cell r="J10894">
            <v>22389776</v>
          </cell>
          <cell r="O10894">
            <v>22389776</v>
          </cell>
          <cell r="P10894">
            <v>22389776</v>
          </cell>
          <cell r="Q10894">
            <v>22389776</v>
          </cell>
        </row>
        <row r="10895">
          <cell r="J10895">
            <v>22389776</v>
          </cell>
          <cell r="O10895">
            <v>22389776</v>
          </cell>
          <cell r="P10895">
            <v>22389776</v>
          </cell>
          <cell r="Q10895">
            <v>22389776</v>
          </cell>
        </row>
        <row r="10896">
          <cell r="J10896">
            <v>22389776</v>
          </cell>
          <cell r="O10896">
            <v>22389776</v>
          </cell>
          <cell r="P10896">
            <v>22389776</v>
          </cell>
          <cell r="Q10896">
            <v>22389776</v>
          </cell>
        </row>
        <row r="10897">
          <cell r="J10897">
            <v>22389776</v>
          </cell>
          <cell r="O10897">
            <v>22389776</v>
          </cell>
          <cell r="P10897">
            <v>22389776</v>
          </cell>
          <cell r="Q10897">
            <v>22389776</v>
          </cell>
        </row>
        <row r="10898">
          <cell r="J10898">
            <v>22389776</v>
          </cell>
          <cell r="O10898">
            <v>22389776</v>
          </cell>
          <cell r="P10898">
            <v>22389776</v>
          </cell>
          <cell r="Q10898">
            <v>22389776</v>
          </cell>
        </row>
        <row r="10899">
          <cell r="J10899">
            <v>22389776</v>
          </cell>
          <cell r="O10899">
            <v>22389776</v>
          </cell>
          <cell r="P10899">
            <v>22389776</v>
          </cell>
          <cell r="Q10899">
            <v>22389776</v>
          </cell>
        </row>
        <row r="10900">
          <cell r="J10900">
            <v>22389776</v>
          </cell>
          <cell r="O10900">
            <v>22389776</v>
          </cell>
          <cell r="P10900">
            <v>22389776</v>
          </cell>
          <cell r="Q10900">
            <v>22389776</v>
          </cell>
        </row>
        <row r="10901">
          <cell r="J10901">
            <v>22389776</v>
          </cell>
          <cell r="O10901">
            <v>22389776</v>
          </cell>
          <cell r="P10901">
            <v>22389776</v>
          </cell>
          <cell r="Q10901">
            <v>22389776</v>
          </cell>
        </row>
        <row r="10902">
          <cell r="J10902">
            <v>22389776</v>
          </cell>
          <cell r="O10902">
            <v>22389776</v>
          </cell>
          <cell r="P10902">
            <v>22389776</v>
          </cell>
          <cell r="Q10902">
            <v>22389776</v>
          </cell>
        </row>
        <row r="10903">
          <cell r="J10903">
            <v>22389776</v>
          </cell>
          <cell r="O10903">
            <v>22389776</v>
          </cell>
          <cell r="P10903">
            <v>22389776</v>
          </cell>
          <cell r="Q10903">
            <v>22389776</v>
          </cell>
        </row>
        <row r="10904">
          <cell r="J10904">
            <v>22389776</v>
          </cell>
          <cell r="O10904">
            <v>22389776</v>
          </cell>
          <cell r="P10904">
            <v>22389776</v>
          </cell>
          <cell r="Q10904">
            <v>22389776</v>
          </cell>
        </row>
        <row r="10905">
          <cell r="J10905">
            <v>22389776</v>
          </cell>
          <cell r="O10905">
            <v>22389776</v>
          </cell>
          <cell r="P10905">
            <v>22389776</v>
          </cell>
          <cell r="Q10905">
            <v>22389776</v>
          </cell>
        </row>
        <row r="10906">
          <cell r="J10906">
            <v>22389776</v>
          </cell>
          <cell r="O10906">
            <v>22389776</v>
          </cell>
          <cell r="P10906">
            <v>22389776</v>
          </cell>
          <cell r="Q10906">
            <v>22389776</v>
          </cell>
        </row>
        <row r="10907">
          <cell r="J10907">
            <v>22389776</v>
          </cell>
          <cell r="O10907">
            <v>22389776</v>
          </cell>
          <cell r="P10907">
            <v>22389776</v>
          </cell>
          <cell r="Q10907">
            <v>22389776</v>
          </cell>
        </row>
        <row r="10908">
          <cell r="J10908">
            <v>22389776</v>
          </cell>
          <cell r="O10908">
            <v>22389776</v>
          </cell>
          <cell r="P10908">
            <v>22389776</v>
          </cell>
          <cell r="Q10908">
            <v>22389776</v>
          </cell>
        </row>
        <row r="10909">
          <cell r="J10909">
            <v>22389776</v>
          </cell>
          <cell r="O10909">
            <v>22389776</v>
          </cell>
          <cell r="P10909">
            <v>22389776</v>
          </cell>
          <cell r="Q10909">
            <v>22389776</v>
          </cell>
        </row>
        <row r="10910">
          <cell r="J10910">
            <v>22389776</v>
          </cell>
          <cell r="O10910">
            <v>22389776</v>
          </cell>
          <cell r="P10910">
            <v>22389776</v>
          </cell>
          <cell r="Q10910">
            <v>22389776</v>
          </cell>
        </row>
        <row r="10911">
          <cell r="J10911">
            <v>22389776</v>
          </cell>
          <cell r="O10911">
            <v>22389776</v>
          </cell>
          <cell r="P10911">
            <v>22389776</v>
          </cell>
          <cell r="Q10911">
            <v>22389776</v>
          </cell>
        </row>
        <row r="10912">
          <cell r="J10912">
            <v>22389776</v>
          </cell>
          <cell r="O10912">
            <v>22389776</v>
          </cell>
          <cell r="P10912">
            <v>22389776</v>
          </cell>
          <cell r="Q10912">
            <v>22389776</v>
          </cell>
        </row>
        <row r="10913">
          <cell r="J10913">
            <v>22389776</v>
          </cell>
          <cell r="O10913">
            <v>22389776</v>
          </cell>
          <cell r="P10913">
            <v>22389776</v>
          </cell>
          <cell r="Q10913">
            <v>22389776</v>
          </cell>
        </row>
        <row r="10914">
          <cell r="J10914">
            <v>22389776</v>
          </cell>
          <cell r="O10914">
            <v>22389776</v>
          </cell>
          <cell r="P10914">
            <v>22389776</v>
          </cell>
          <cell r="Q10914">
            <v>22389776</v>
          </cell>
        </row>
        <row r="10915">
          <cell r="J10915">
            <v>22389776</v>
          </cell>
          <cell r="O10915">
            <v>22389776</v>
          </cell>
          <cell r="P10915">
            <v>22389776</v>
          </cell>
          <cell r="Q10915">
            <v>22389776</v>
          </cell>
        </row>
        <row r="10916">
          <cell r="J10916">
            <v>22389776</v>
          </cell>
          <cell r="O10916">
            <v>22389776</v>
          </cell>
          <cell r="P10916">
            <v>22389776</v>
          </cell>
          <cell r="Q10916">
            <v>22389776</v>
          </cell>
        </row>
        <row r="10917">
          <cell r="J10917">
            <v>22389776</v>
          </cell>
          <cell r="O10917">
            <v>22389776</v>
          </cell>
          <cell r="P10917">
            <v>22389776</v>
          </cell>
          <cell r="Q10917">
            <v>22389776</v>
          </cell>
        </row>
        <row r="10918">
          <cell r="J10918">
            <v>22389776</v>
          </cell>
          <cell r="O10918">
            <v>22389776</v>
          </cell>
          <cell r="P10918">
            <v>22389776</v>
          </cell>
          <cell r="Q10918">
            <v>22389776</v>
          </cell>
        </row>
        <row r="10919">
          <cell r="J10919">
            <v>22389776</v>
          </cell>
          <cell r="O10919">
            <v>22389776</v>
          </cell>
          <cell r="P10919">
            <v>22389776</v>
          </cell>
          <cell r="Q10919">
            <v>22389776</v>
          </cell>
        </row>
        <row r="10920">
          <cell r="J10920">
            <v>22389776</v>
          </cell>
          <cell r="O10920">
            <v>22389776</v>
          </cell>
          <cell r="P10920">
            <v>22389776</v>
          </cell>
          <cell r="Q10920">
            <v>22389776</v>
          </cell>
        </row>
        <row r="10921">
          <cell r="J10921">
            <v>22389776</v>
          </cell>
          <cell r="O10921">
            <v>22389776</v>
          </cell>
          <cell r="P10921">
            <v>22389776</v>
          </cell>
          <cell r="Q10921">
            <v>22389776</v>
          </cell>
        </row>
        <row r="10922">
          <cell r="J10922">
            <v>22389776</v>
          </cell>
          <cell r="O10922">
            <v>22389776</v>
          </cell>
          <cell r="P10922">
            <v>22389776</v>
          </cell>
          <cell r="Q10922">
            <v>22389776</v>
          </cell>
        </row>
        <row r="10923">
          <cell r="J10923">
            <v>22389776</v>
          </cell>
          <cell r="O10923">
            <v>22389776</v>
          </cell>
          <cell r="P10923">
            <v>22389776</v>
          </cell>
          <cell r="Q10923">
            <v>22389776</v>
          </cell>
        </row>
        <row r="10924">
          <cell r="J10924">
            <v>22389776</v>
          </cell>
          <cell r="O10924">
            <v>22389776</v>
          </cell>
          <cell r="P10924">
            <v>22389776</v>
          </cell>
          <cell r="Q10924">
            <v>22389776</v>
          </cell>
        </row>
        <row r="10925">
          <cell r="J10925">
            <v>22389776</v>
          </cell>
          <cell r="O10925">
            <v>22389776</v>
          </cell>
          <cell r="P10925">
            <v>22389776</v>
          </cell>
          <cell r="Q10925">
            <v>22389776</v>
          </cell>
        </row>
        <row r="10926">
          <cell r="J10926">
            <v>22389776</v>
          </cell>
          <cell r="O10926">
            <v>22389776</v>
          </cell>
          <cell r="P10926">
            <v>22389776</v>
          </cell>
          <cell r="Q10926">
            <v>22389776</v>
          </cell>
        </row>
        <row r="10927">
          <cell r="J10927">
            <v>22389776</v>
          </cell>
          <cell r="O10927">
            <v>22389776</v>
          </cell>
          <cell r="P10927">
            <v>22389776</v>
          </cell>
          <cell r="Q10927">
            <v>22389776</v>
          </cell>
        </row>
        <row r="10928">
          <cell r="J10928">
            <v>22389776</v>
          </cell>
          <cell r="O10928">
            <v>22389776</v>
          </cell>
          <cell r="P10928">
            <v>22389776</v>
          </cell>
          <cell r="Q10928">
            <v>22389776</v>
          </cell>
        </row>
        <row r="10929">
          <cell r="J10929">
            <v>22389776</v>
          </cell>
          <cell r="O10929">
            <v>22389776</v>
          </cell>
          <cell r="P10929">
            <v>22389776</v>
          </cell>
          <cell r="Q10929">
            <v>22389776</v>
          </cell>
        </row>
        <row r="10930">
          <cell r="J10930">
            <v>22389776</v>
          </cell>
          <cell r="O10930">
            <v>22389776</v>
          </cell>
          <cell r="P10930">
            <v>22389776</v>
          </cell>
          <cell r="Q10930">
            <v>22389776</v>
          </cell>
        </row>
        <row r="10931">
          <cell r="J10931">
            <v>22389776</v>
          </cell>
          <cell r="O10931">
            <v>22389776</v>
          </cell>
          <cell r="P10931">
            <v>22389776</v>
          </cell>
          <cell r="Q10931">
            <v>22389776</v>
          </cell>
        </row>
        <row r="10932">
          <cell r="J10932">
            <v>22389776</v>
          </cell>
          <cell r="O10932">
            <v>22389776</v>
          </cell>
          <cell r="P10932">
            <v>22389776</v>
          </cell>
          <cell r="Q10932">
            <v>22389776</v>
          </cell>
        </row>
        <row r="10933">
          <cell r="J10933">
            <v>22389776</v>
          </cell>
          <cell r="O10933">
            <v>22389776</v>
          </cell>
          <cell r="P10933">
            <v>22389776</v>
          </cell>
          <cell r="Q10933">
            <v>22389776</v>
          </cell>
        </row>
        <row r="10934">
          <cell r="J10934">
            <v>22389776</v>
          </cell>
          <cell r="O10934">
            <v>22389776</v>
          </cell>
          <cell r="P10934">
            <v>22389776</v>
          </cell>
          <cell r="Q10934">
            <v>22389776</v>
          </cell>
        </row>
        <row r="10935">
          <cell r="J10935">
            <v>22389776</v>
          </cell>
          <cell r="O10935">
            <v>22389776</v>
          </cell>
          <cell r="P10935">
            <v>22389776</v>
          </cell>
          <cell r="Q10935">
            <v>22389776</v>
          </cell>
        </row>
        <row r="10936">
          <cell r="J10936">
            <v>22389776</v>
          </cell>
          <cell r="O10936">
            <v>22389776</v>
          </cell>
          <cell r="P10936">
            <v>22389776</v>
          </cell>
          <cell r="Q10936">
            <v>22389776</v>
          </cell>
        </row>
        <row r="10937">
          <cell r="J10937">
            <v>22389776</v>
          </cell>
          <cell r="O10937">
            <v>22389776</v>
          </cell>
          <cell r="P10937">
            <v>22389776</v>
          </cell>
          <cell r="Q10937">
            <v>22389776</v>
          </cell>
        </row>
        <row r="10938">
          <cell r="J10938">
            <v>22389776</v>
          </cell>
          <cell r="O10938">
            <v>22389776</v>
          </cell>
          <cell r="P10938">
            <v>22389776</v>
          </cell>
          <cell r="Q10938">
            <v>22389776</v>
          </cell>
        </row>
        <row r="10939">
          <cell r="J10939">
            <v>22389776</v>
          </cell>
          <cell r="O10939">
            <v>22389776</v>
          </cell>
          <cell r="P10939">
            <v>22389776</v>
          </cell>
          <cell r="Q10939">
            <v>22389776</v>
          </cell>
        </row>
        <row r="10940">
          <cell r="J10940">
            <v>22389776</v>
          </cell>
          <cell r="O10940">
            <v>22389776</v>
          </cell>
          <cell r="P10940">
            <v>22389776</v>
          </cell>
          <cell r="Q10940">
            <v>22389776</v>
          </cell>
        </row>
        <row r="10941">
          <cell r="J10941">
            <v>22389776</v>
          </cell>
          <cell r="O10941">
            <v>22389776</v>
          </cell>
          <cell r="P10941">
            <v>22389776</v>
          </cell>
          <cell r="Q10941">
            <v>22389776</v>
          </cell>
        </row>
        <row r="10942">
          <cell r="J10942">
            <v>22389776</v>
          </cell>
          <cell r="O10942">
            <v>22389776</v>
          </cell>
          <cell r="P10942">
            <v>22389776</v>
          </cell>
          <cell r="Q10942">
            <v>22389776</v>
          </cell>
        </row>
        <row r="10943">
          <cell r="J10943">
            <v>22389776</v>
          </cell>
          <cell r="O10943">
            <v>22389776</v>
          </cell>
          <cell r="P10943">
            <v>22389776</v>
          </cell>
          <cell r="Q10943">
            <v>22389776</v>
          </cell>
        </row>
        <row r="10944">
          <cell r="J10944">
            <v>22389776</v>
          </cell>
          <cell r="O10944">
            <v>22389776</v>
          </cell>
          <cell r="P10944">
            <v>22389776</v>
          </cell>
          <cell r="Q10944">
            <v>22389776</v>
          </cell>
        </row>
        <row r="10945">
          <cell r="J10945">
            <v>22389776</v>
          </cell>
          <cell r="O10945">
            <v>22389776</v>
          </cell>
          <cell r="P10945">
            <v>22389776</v>
          </cell>
          <cell r="Q10945">
            <v>22389776</v>
          </cell>
        </row>
        <row r="10946">
          <cell r="J10946">
            <v>22389776</v>
          </cell>
          <cell r="O10946">
            <v>22389776</v>
          </cell>
          <cell r="P10946">
            <v>22389776</v>
          </cell>
          <cell r="Q10946">
            <v>22389776</v>
          </cell>
        </row>
        <row r="10947">
          <cell r="J10947">
            <v>22389776</v>
          </cell>
          <cell r="O10947">
            <v>22389776</v>
          </cell>
          <cell r="P10947">
            <v>22389776</v>
          </cell>
          <cell r="Q10947">
            <v>22389776</v>
          </cell>
        </row>
        <row r="10948">
          <cell r="J10948">
            <v>22389776</v>
          </cell>
          <cell r="O10948">
            <v>22389776</v>
          </cell>
          <cell r="P10948">
            <v>22389776</v>
          </cell>
          <cell r="Q10948">
            <v>22389776</v>
          </cell>
        </row>
        <row r="10949">
          <cell r="J10949">
            <v>22389776</v>
          </cell>
          <cell r="O10949">
            <v>22389776</v>
          </cell>
          <cell r="P10949">
            <v>22389776</v>
          </cell>
          <cell r="Q10949">
            <v>22389776</v>
          </cell>
        </row>
        <row r="10950">
          <cell r="J10950">
            <v>22389776</v>
          </cell>
          <cell r="O10950">
            <v>22389776</v>
          </cell>
          <cell r="P10950">
            <v>22389776</v>
          </cell>
          <cell r="Q10950">
            <v>22389776</v>
          </cell>
        </row>
        <row r="10951">
          <cell r="J10951">
            <v>22389776</v>
          </cell>
          <cell r="O10951">
            <v>22389776</v>
          </cell>
          <cell r="P10951">
            <v>22389776</v>
          </cell>
          <cell r="Q10951">
            <v>22389776</v>
          </cell>
        </row>
        <row r="10952">
          <cell r="J10952">
            <v>22389776</v>
          </cell>
          <cell r="O10952">
            <v>22389776</v>
          </cell>
          <cell r="P10952">
            <v>22389776</v>
          </cell>
          <cell r="Q10952">
            <v>22389776</v>
          </cell>
        </row>
        <row r="10953">
          <cell r="J10953">
            <v>22389776</v>
          </cell>
          <cell r="O10953">
            <v>22389776</v>
          </cell>
          <cell r="P10953">
            <v>22389776</v>
          </cell>
          <cell r="Q10953">
            <v>22389776</v>
          </cell>
        </row>
        <row r="10954">
          <cell r="J10954">
            <v>22389776</v>
          </cell>
          <cell r="O10954">
            <v>22389776</v>
          </cell>
          <cell r="P10954">
            <v>22389776</v>
          </cell>
          <cell r="Q10954">
            <v>22389776</v>
          </cell>
        </row>
        <row r="10955">
          <cell r="J10955">
            <v>22389776</v>
          </cell>
          <cell r="O10955">
            <v>22389776</v>
          </cell>
          <cell r="P10955">
            <v>22389776</v>
          </cell>
          <cell r="Q10955">
            <v>22389776</v>
          </cell>
        </row>
        <row r="10956">
          <cell r="J10956">
            <v>22389776</v>
          </cell>
          <cell r="O10956">
            <v>22389776</v>
          </cell>
          <cell r="P10956">
            <v>22389776</v>
          </cell>
          <cell r="Q10956">
            <v>22389776</v>
          </cell>
        </row>
        <row r="10957">
          <cell r="J10957">
            <v>22389776</v>
          </cell>
          <cell r="O10957">
            <v>22389776</v>
          </cell>
          <cell r="P10957">
            <v>22389776</v>
          </cell>
          <cell r="Q10957">
            <v>22389776</v>
          </cell>
        </row>
        <row r="10958">
          <cell r="J10958">
            <v>22389776</v>
          </cell>
          <cell r="O10958">
            <v>22389776</v>
          </cell>
          <cell r="P10958">
            <v>22389776</v>
          </cell>
          <cell r="Q10958">
            <v>22389776</v>
          </cell>
        </row>
        <row r="10959">
          <cell r="J10959">
            <v>22389776</v>
          </cell>
          <cell r="O10959">
            <v>22389776</v>
          </cell>
          <cell r="P10959">
            <v>22389776</v>
          </cell>
          <cell r="Q10959">
            <v>22389776</v>
          </cell>
        </row>
        <row r="10960">
          <cell r="J10960">
            <v>22389776</v>
          </cell>
          <cell r="O10960">
            <v>22389776</v>
          </cell>
          <cell r="P10960">
            <v>22389776</v>
          </cell>
          <cell r="Q10960">
            <v>22389776</v>
          </cell>
        </row>
        <row r="10961">
          <cell r="J10961">
            <v>22389776</v>
          </cell>
          <cell r="O10961">
            <v>22389776</v>
          </cell>
          <cell r="P10961">
            <v>22389776</v>
          </cell>
          <cell r="Q10961">
            <v>22389776</v>
          </cell>
        </row>
        <row r="10962">
          <cell r="J10962">
            <v>22389776</v>
          </cell>
          <cell r="O10962">
            <v>22389776</v>
          </cell>
          <cell r="P10962">
            <v>22389776</v>
          </cell>
          <cell r="Q10962">
            <v>22389776</v>
          </cell>
        </row>
        <row r="10963">
          <cell r="J10963">
            <v>22389776</v>
          </cell>
          <cell r="O10963">
            <v>22389776</v>
          </cell>
          <cell r="P10963">
            <v>22389776</v>
          </cell>
          <cell r="Q10963">
            <v>22389776</v>
          </cell>
        </row>
        <row r="10964">
          <cell r="J10964">
            <v>22389776</v>
          </cell>
          <cell r="O10964">
            <v>22389776</v>
          </cell>
          <cell r="P10964">
            <v>22389776</v>
          </cell>
          <cell r="Q10964">
            <v>22389776</v>
          </cell>
        </row>
        <row r="10965">
          <cell r="J10965">
            <v>22389776</v>
          </cell>
          <cell r="O10965">
            <v>22389776</v>
          </cell>
          <cell r="P10965">
            <v>22389776</v>
          </cell>
          <cell r="Q10965">
            <v>22389776</v>
          </cell>
        </row>
        <row r="10966">
          <cell r="J10966">
            <v>22389776</v>
          </cell>
          <cell r="O10966">
            <v>22389776</v>
          </cell>
          <cell r="P10966">
            <v>22389776</v>
          </cell>
          <cell r="Q10966">
            <v>22389776</v>
          </cell>
        </row>
        <row r="10967">
          <cell r="J10967">
            <v>22389776</v>
          </cell>
          <cell r="O10967">
            <v>22389776</v>
          </cell>
          <cell r="P10967">
            <v>22389776</v>
          </cell>
          <cell r="Q10967">
            <v>22389776</v>
          </cell>
        </row>
        <row r="10968">
          <cell r="J10968">
            <v>22389776</v>
          </cell>
          <cell r="O10968">
            <v>22389776</v>
          </cell>
          <cell r="P10968">
            <v>22389776</v>
          </cell>
          <cell r="Q10968">
            <v>22389776</v>
          </cell>
        </row>
        <row r="10969">
          <cell r="J10969">
            <v>22389776</v>
          </cell>
          <cell r="O10969">
            <v>22389776</v>
          </cell>
          <cell r="P10969">
            <v>22389776</v>
          </cell>
          <cell r="Q10969">
            <v>22389776</v>
          </cell>
        </row>
        <row r="10970">
          <cell r="J10970">
            <v>22389776</v>
          </cell>
          <cell r="O10970">
            <v>22389776</v>
          </cell>
          <cell r="P10970">
            <v>22389776</v>
          </cell>
          <cell r="Q10970">
            <v>22389776</v>
          </cell>
        </row>
        <row r="10971">
          <cell r="J10971">
            <v>22389776</v>
          </cell>
          <cell r="O10971">
            <v>22389776</v>
          </cell>
          <cell r="P10971">
            <v>22389776</v>
          </cell>
          <cell r="Q10971">
            <v>22389776</v>
          </cell>
        </row>
        <row r="10972">
          <cell r="J10972">
            <v>22389776</v>
          </cell>
          <cell r="O10972">
            <v>22389776</v>
          </cell>
          <cell r="P10972">
            <v>22389776</v>
          </cell>
          <cell r="Q10972">
            <v>22389776</v>
          </cell>
        </row>
        <row r="10973">
          <cell r="J10973">
            <v>22389776</v>
          </cell>
          <cell r="O10973">
            <v>22389776</v>
          </cell>
          <cell r="P10973">
            <v>22389776</v>
          </cell>
          <cell r="Q10973">
            <v>22389776</v>
          </cell>
        </row>
        <row r="10974">
          <cell r="J10974">
            <v>22389776</v>
          </cell>
          <cell r="O10974">
            <v>22389776</v>
          </cell>
          <cell r="P10974">
            <v>22389776</v>
          </cell>
          <cell r="Q10974">
            <v>22389776</v>
          </cell>
        </row>
        <row r="10975">
          <cell r="J10975">
            <v>22389776</v>
          </cell>
          <cell r="O10975">
            <v>22389776</v>
          </cell>
          <cell r="P10975">
            <v>22389776</v>
          </cell>
          <cell r="Q10975">
            <v>22389776</v>
          </cell>
        </row>
        <row r="10976">
          <cell r="J10976">
            <v>22389776</v>
          </cell>
          <cell r="O10976">
            <v>22389776</v>
          </cell>
          <cell r="P10976">
            <v>22389776</v>
          </cell>
          <cell r="Q10976">
            <v>22389776</v>
          </cell>
        </row>
        <row r="10977">
          <cell r="J10977">
            <v>22389776</v>
          </cell>
          <cell r="O10977">
            <v>22389776</v>
          </cell>
          <cell r="P10977">
            <v>22389776</v>
          </cell>
          <cell r="Q10977">
            <v>22389776</v>
          </cell>
        </row>
        <row r="10978">
          <cell r="J10978">
            <v>22389776</v>
          </cell>
          <cell r="O10978">
            <v>22389776</v>
          </cell>
          <cell r="P10978">
            <v>22389776</v>
          </cell>
          <cell r="Q10978">
            <v>22389776</v>
          </cell>
        </row>
        <row r="10979">
          <cell r="J10979">
            <v>22389776</v>
          </cell>
          <cell r="O10979">
            <v>22389776</v>
          </cell>
          <cell r="P10979">
            <v>22389776</v>
          </cell>
          <cell r="Q10979">
            <v>22389776</v>
          </cell>
        </row>
        <row r="10980">
          <cell r="J10980">
            <v>22389776</v>
          </cell>
          <cell r="O10980">
            <v>22389776</v>
          </cell>
          <cell r="P10980">
            <v>22389776</v>
          </cell>
          <cell r="Q10980">
            <v>22389776</v>
          </cell>
        </row>
        <row r="10981">
          <cell r="J10981">
            <v>22389776</v>
          </cell>
          <cell r="O10981">
            <v>22389776</v>
          </cell>
          <cell r="P10981">
            <v>22389776</v>
          </cell>
          <cell r="Q10981">
            <v>22389776</v>
          </cell>
        </row>
        <row r="10982">
          <cell r="J10982">
            <v>22389776</v>
          </cell>
          <cell r="O10982">
            <v>22389776</v>
          </cell>
          <cell r="P10982">
            <v>22389776</v>
          </cell>
          <cell r="Q10982">
            <v>22389776</v>
          </cell>
        </row>
        <row r="10983">
          <cell r="J10983">
            <v>22389776</v>
          </cell>
          <cell r="O10983">
            <v>22389776</v>
          </cell>
          <cell r="P10983">
            <v>22389776</v>
          </cell>
          <cell r="Q10983">
            <v>22389776</v>
          </cell>
        </row>
        <row r="10984">
          <cell r="J10984">
            <v>22389776</v>
          </cell>
          <cell r="O10984">
            <v>22389776</v>
          </cell>
          <cell r="P10984">
            <v>22389776</v>
          </cell>
          <cell r="Q10984">
            <v>22389776</v>
          </cell>
        </row>
        <row r="10985">
          <cell r="J10985">
            <v>22389776</v>
          </cell>
          <cell r="O10985">
            <v>22389776</v>
          </cell>
          <cell r="P10985">
            <v>22389776</v>
          </cell>
          <cell r="Q10985">
            <v>22389776</v>
          </cell>
        </row>
        <row r="10986">
          <cell r="J10986">
            <v>22389776</v>
          </cell>
          <cell r="O10986">
            <v>22389776</v>
          </cell>
          <cell r="P10986">
            <v>22389776</v>
          </cell>
          <cell r="Q10986">
            <v>22389776</v>
          </cell>
        </row>
        <row r="10987">
          <cell r="J10987">
            <v>22389776</v>
          </cell>
          <cell r="O10987">
            <v>22389776</v>
          </cell>
          <cell r="P10987">
            <v>22389776</v>
          </cell>
          <cell r="Q10987">
            <v>22389776</v>
          </cell>
        </row>
        <row r="10988">
          <cell r="J10988">
            <v>22389776</v>
          </cell>
          <cell r="O10988">
            <v>22389776</v>
          </cell>
          <cell r="P10988">
            <v>22389776</v>
          </cell>
          <cell r="Q10988">
            <v>22389776</v>
          </cell>
        </row>
        <row r="10989">
          <cell r="J10989">
            <v>22389776</v>
          </cell>
          <cell r="O10989">
            <v>22389776</v>
          </cell>
          <cell r="P10989">
            <v>22389776</v>
          </cell>
          <cell r="Q10989">
            <v>22389776</v>
          </cell>
        </row>
        <row r="10990">
          <cell r="J10990">
            <v>22389776</v>
          </cell>
          <cell r="O10990">
            <v>22389776</v>
          </cell>
          <cell r="P10990">
            <v>22389776</v>
          </cell>
          <cell r="Q10990">
            <v>22389776</v>
          </cell>
        </row>
        <row r="10991">
          <cell r="J10991">
            <v>22389776</v>
          </cell>
          <cell r="O10991">
            <v>22389776</v>
          </cell>
          <cell r="P10991">
            <v>22389776</v>
          </cell>
          <cell r="Q10991">
            <v>22389776</v>
          </cell>
        </row>
        <row r="10992">
          <cell r="J10992">
            <v>22389776</v>
          </cell>
          <cell r="O10992">
            <v>22389776</v>
          </cell>
          <cell r="P10992">
            <v>22389776</v>
          </cell>
          <cell r="Q10992">
            <v>22389776</v>
          </cell>
        </row>
        <row r="10993">
          <cell r="J10993">
            <v>22389776</v>
          </cell>
          <cell r="O10993">
            <v>22389776</v>
          </cell>
          <cell r="P10993">
            <v>22389776</v>
          </cell>
          <cell r="Q10993">
            <v>22389776</v>
          </cell>
        </row>
        <row r="10994">
          <cell r="J10994">
            <v>22389776</v>
          </cell>
          <cell r="O10994">
            <v>22389776</v>
          </cell>
          <cell r="P10994">
            <v>22389776</v>
          </cell>
          <cell r="Q10994">
            <v>22389776</v>
          </cell>
        </row>
        <row r="10995">
          <cell r="J10995">
            <v>22389776</v>
          </cell>
          <cell r="O10995">
            <v>22389776</v>
          </cell>
          <cell r="P10995">
            <v>22389776</v>
          </cell>
          <cell r="Q10995">
            <v>22389776</v>
          </cell>
        </row>
        <row r="10996">
          <cell r="J10996">
            <v>22389776</v>
          </cell>
          <cell r="O10996">
            <v>22389776</v>
          </cell>
          <cell r="P10996">
            <v>22389776</v>
          </cell>
          <cell r="Q10996">
            <v>22389776</v>
          </cell>
        </row>
        <row r="10997">
          <cell r="J10997">
            <v>22389776</v>
          </cell>
          <cell r="O10997">
            <v>22389776</v>
          </cell>
          <cell r="P10997">
            <v>22389776</v>
          </cell>
          <cell r="Q10997">
            <v>22389776</v>
          </cell>
        </row>
        <row r="10998">
          <cell r="J10998">
            <v>22389776</v>
          </cell>
          <cell r="O10998">
            <v>22389776</v>
          </cell>
          <cell r="P10998">
            <v>22389776</v>
          </cell>
          <cell r="Q10998">
            <v>22389776</v>
          </cell>
        </row>
        <row r="10999">
          <cell r="J10999">
            <v>22389776</v>
          </cell>
          <cell r="O10999">
            <v>22389776</v>
          </cell>
          <cell r="P10999">
            <v>22389776</v>
          </cell>
          <cell r="Q10999">
            <v>22389776</v>
          </cell>
        </row>
        <row r="11000">
          <cell r="J11000">
            <v>22389776</v>
          </cell>
          <cell r="O11000">
            <v>22389776</v>
          </cell>
          <cell r="P11000">
            <v>22389776</v>
          </cell>
          <cell r="Q11000">
            <v>22389776</v>
          </cell>
        </row>
        <row r="11001">
          <cell r="J11001">
            <v>22389776</v>
          </cell>
          <cell r="O11001">
            <v>22389776</v>
          </cell>
          <cell r="P11001">
            <v>22389776</v>
          </cell>
          <cell r="Q11001">
            <v>22389776</v>
          </cell>
        </row>
        <row r="11002">
          <cell r="J11002">
            <v>22389776</v>
          </cell>
          <cell r="O11002">
            <v>22389776</v>
          </cell>
          <cell r="P11002">
            <v>22389776</v>
          </cell>
          <cell r="Q11002">
            <v>22389776</v>
          </cell>
        </row>
        <row r="11003">
          <cell r="J11003">
            <v>22389776</v>
          </cell>
          <cell r="O11003">
            <v>22389776</v>
          </cell>
          <cell r="P11003">
            <v>22389776</v>
          </cell>
          <cell r="Q11003">
            <v>22389776</v>
          </cell>
        </row>
        <row r="11004">
          <cell r="J11004">
            <v>22389776</v>
          </cell>
          <cell r="O11004">
            <v>22389776</v>
          </cell>
          <cell r="P11004">
            <v>22389776</v>
          </cell>
          <cell r="Q11004">
            <v>22389776</v>
          </cell>
        </row>
        <row r="11005">
          <cell r="J11005">
            <v>22389776</v>
          </cell>
          <cell r="O11005">
            <v>22389776</v>
          </cell>
          <cell r="P11005">
            <v>22389776</v>
          </cell>
          <cell r="Q11005">
            <v>22389776</v>
          </cell>
        </row>
        <row r="11006">
          <cell r="J11006">
            <v>22389776</v>
          </cell>
          <cell r="O11006">
            <v>22389776</v>
          </cell>
          <cell r="P11006">
            <v>22389776</v>
          </cell>
          <cell r="Q11006">
            <v>22389776</v>
          </cell>
        </row>
        <row r="11007">
          <cell r="J11007">
            <v>22389776</v>
          </cell>
          <cell r="O11007">
            <v>22389776</v>
          </cell>
          <cell r="P11007">
            <v>22389776</v>
          </cell>
          <cell r="Q11007">
            <v>22389776</v>
          </cell>
        </row>
        <row r="11008">
          <cell r="J11008">
            <v>22389776</v>
          </cell>
          <cell r="O11008">
            <v>22389776</v>
          </cell>
          <cell r="P11008">
            <v>22389776</v>
          </cell>
          <cell r="Q11008">
            <v>22389776</v>
          </cell>
        </row>
        <row r="11009">
          <cell r="J11009">
            <v>22389776</v>
          </cell>
          <cell r="O11009">
            <v>22389776</v>
          </cell>
          <cell r="P11009">
            <v>22389776</v>
          </cell>
          <cell r="Q11009">
            <v>22389776</v>
          </cell>
        </row>
        <row r="11010">
          <cell r="J11010">
            <v>22389776</v>
          </cell>
          <cell r="O11010">
            <v>22389776</v>
          </cell>
          <cell r="P11010">
            <v>22389776</v>
          </cell>
          <cell r="Q11010">
            <v>22389776</v>
          </cell>
        </row>
        <row r="11011">
          <cell r="J11011">
            <v>22389776</v>
          </cell>
          <cell r="O11011">
            <v>22389776</v>
          </cell>
          <cell r="P11011">
            <v>22389776</v>
          </cell>
          <cell r="Q11011">
            <v>22389776</v>
          </cell>
        </row>
        <row r="11012">
          <cell r="J11012">
            <v>22389776</v>
          </cell>
          <cell r="O11012">
            <v>22389776</v>
          </cell>
          <cell r="P11012">
            <v>22389776</v>
          </cell>
          <cell r="Q11012">
            <v>22389776</v>
          </cell>
        </row>
        <row r="11013">
          <cell r="J11013">
            <v>22389776</v>
          </cell>
          <cell r="O11013">
            <v>22389776</v>
          </cell>
          <cell r="P11013">
            <v>22389776</v>
          </cell>
          <cell r="Q11013">
            <v>22389776</v>
          </cell>
        </row>
        <row r="11014">
          <cell r="J11014">
            <v>22389776</v>
          </cell>
          <cell r="O11014">
            <v>22389776</v>
          </cell>
          <cell r="P11014">
            <v>22389776</v>
          </cell>
          <cell r="Q11014">
            <v>22389776</v>
          </cell>
        </row>
        <row r="11015">
          <cell r="J11015">
            <v>22389776</v>
          </cell>
          <cell r="O11015">
            <v>22389776</v>
          </cell>
          <cell r="P11015">
            <v>22389776</v>
          </cell>
          <cell r="Q11015">
            <v>22389776</v>
          </cell>
        </row>
        <row r="11016">
          <cell r="J11016">
            <v>22389776</v>
          </cell>
          <cell r="O11016">
            <v>22389776</v>
          </cell>
          <cell r="P11016">
            <v>22389776</v>
          </cell>
          <cell r="Q11016">
            <v>22389776</v>
          </cell>
        </row>
        <row r="11017">
          <cell r="J11017">
            <v>22389776</v>
          </cell>
          <cell r="O11017">
            <v>22389776</v>
          </cell>
          <cell r="P11017">
            <v>22389776</v>
          </cell>
          <cell r="Q11017">
            <v>22389776</v>
          </cell>
        </row>
        <row r="11018">
          <cell r="J11018">
            <v>22389776</v>
          </cell>
          <cell r="O11018">
            <v>22389776</v>
          </cell>
          <cell r="P11018">
            <v>22389776</v>
          </cell>
          <cell r="Q11018">
            <v>22389776</v>
          </cell>
        </row>
        <row r="11019">
          <cell r="J11019">
            <v>22389776</v>
          </cell>
          <cell r="O11019">
            <v>22389776</v>
          </cell>
          <cell r="P11019">
            <v>22389776</v>
          </cell>
          <cell r="Q11019">
            <v>22389776</v>
          </cell>
        </row>
        <row r="11020">
          <cell r="J11020">
            <v>22389776</v>
          </cell>
          <cell r="O11020">
            <v>22389776</v>
          </cell>
          <cell r="P11020">
            <v>22389776</v>
          </cell>
          <cell r="Q11020">
            <v>22389776</v>
          </cell>
        </row>
        <row r="11021">
          <cell r="J11021">
            <v>22389776</v>
          </cell>
          <cell r="O11021">
            <v>22389776</v>
          </cell>
          <cell r="P11021">
            <v>22389776</v>
          </cell>
          <cell r="Q11021">
            <v>22389776</v>
          </cell>
        </row>
        <row r="11022">
          <cell r="J11022">
            <v>22389776</v>
          </cell>
          <cell r="O11022">
            <v>22389776</v>
          </cell>
          <cell r="P11022">
            <v>22389776</v>
          </cell>
          <cell r="Q11022">
            <v>22389776</v>
          </cell>
        </row>
        <row r="11023">
          <cell r="J11023">
            <v>22389776</v>
          </cell>
          <cell r="O11023">
            <v>22389776</v>
          </cell>
          <cell r="P11023">
            <v>22389776</v>
          </cell>
          <cell r="Q11023">
            <v>22389776</v>
          </cell>
        </row>
        <row r="11024">
          <cell r="J11024">
            <v>22389776</v>
          </cell>
          <cell r="O11024">
            <v>22389776</v>
          </cell>
          <cell r="P11024">
            <v>22389776</v>
          </cell>
          <cell r="Q11024">
            <v>22389776</v>
          </cell>
        </row>
        <row r="11025">
          <cell r="J11025">
            <v>22389776</v>
          </cell>
          <cell r="O11025">
            <v>22389776</v>
          </cell>
          <cell r="P11025">
            <v>22389776</v>
          </cell>
          <cell r="Q11025">
            <v>22389776</v>
          </cell>
        </row>
        <row r="11026">
          <cell r="J11026">
            <v>22389776</v>
          </cell>
          <cell r="O11026">
            <v>22389776</v>
          </cell>
          <cell r="P11026">
            <v>22389776</v>
          </cell>
          <cell r="Q11026">
            <v>22389776</v>
          </cell>
        </row>
        <row r="11027">
          <cell r="J11027">
            <v>22389776</v>
          </cell>
          <cell r="O11027">
            <v>22389776</v>
          </cell>
          <cell r="P11027">
            <v>22389776</v>
          </cell>
          <cell r="Q11027">
            <v>22389776</v>
          </cell>
        </row>
        <row r="11028">
          <cell r="J11028">
            <v>22389776</v>
          </cell>
          <cell r="O11028">
            <v>22389776</v>
          </cell>
          <cell r="P11028">
            <v>22389776</v>
          </cell>
          <cell r="Q11028">
            <v>22389776</v>
          </cell>
        </row>
        <row r="11029">
          <cell r="J11029">
            <v>22389776</v>
          </cell>
          <cell r="O11029">
            <v>22389776</v>
          </cell>
          <cell r="P11029">
            <v>22389776</v>
          </cell>
          <cell r="Q11029">
            <v>22389776</v>
          </cell>
        </row>
        <row r="11030">
          <cell r="J11030">
            <v>22389776</v>
          </cell>
          <cell r="O11030">
            <v>22389776</v>
          </cell>
          <cell r="P11030">
            <v>22389776</v>
          </cell>
          <cell r="Q11030">
            <v>22389776</v>
          </cell>
        </row>
        <row r="11031">
          <cell r="J11031">
            <v>22389776</v>
          </cell>
          <cell r="O11031">
            <v>22389776</v>
          </cell>
          <cell r="P11031">
            <v>22389776</v>
          </cell>
          <cell r="Q11031">
            <v>22389776</v>
          </cell>
        </row>
        <row r="11032">
          <cell r="J11032">
            <v>22389776</v>
          </cell>
          <cell r="O11032">
            <v>22389776</v>
          </cell>
          <cell r="P11032">
            <v>22389776</v>
          </cell>
          <cell r="Q11032">
            <v>22389776</v>
          </cell>
        </row>
        <row r="11033">
          <cell r="J11033">
            <v>22389776</v>
          </cell>
          <cell r="O11033">
            <v>22389776</v>
          </cell>
          <cell r="P11033">
            <v>22389776</v>
          </cell>
          <cell r="Q11033">
            <v>22389776</v>
          </cell>
        </row>
        <row r="11034">
          <cell r="J11034">
            <v>22389776</v>
          </cell>
          <cell r="O11034">
            <v>22389776</v>
          </cell>
          <cell r="P11034">
            <v>22389776</v>
          </cell>
          <cell r="Q11034">
            <v>22389776</v>
          </cell>
        </row>
        <row r="11035">
          <cell r="J11035">
            <v>22389776</v>
          </cell>
          <cell r="O11035">
            <v>22389776</v>
          </cell>
          <cell r="P11035">
            <v>22389776</v>
          </cell>
          <cell r="Q11035">
            <v>22389776</v>
          </cell>
        </row>
        <row r="11036">
          <cell r="J11036">
            <v>22389776</v>
          </cell>
          <cell r="O11036">
            <v>22389776</v>
          </cell>
          <cell r="P11036">
            <v>22389776</v>
          </cell>
          <cell r="Q11036">
            <v>22389776</v>
          </cell>
        </row>
        <row r="11037">
          <cell r="J11037">
            <v>22389776</v>
          </cell>
          <cell r="O11037">
            <v>22389776</v>
          </cell>
          <cell r="P11037">
            <v>22389776</v>
          </cell>
          <cell r="Q11037">
            <v>22389776</v>
          </cell>
        </row>
        <row r="11038">
          <cell r="J11038">
            <v>22389776</v>
          </cell>
          <cell r="O11038">
            <v>22389776</v>
          </cell>
          <cell r="P11038">
            <v>22389776</v>
          </cell>
          <cell r="Q11038">
            <v>22389776</v>
          </cell>
        </row>
        <row r="11039">
          <cell r="J11039">
            <v>22389776</v>
          </cell>
          <cell r="O11039">
            <v>22389776</v>
          </cell>
          <cell r="P11039">
            <v>22389776</v>
          </cell>
          <cell r="Q11039">
            <v>22389776</v>
          </cell>
        </row>
        <row r="11040">
          <cell r="J11040">
            <v>22389776</v>
          </cell>
          <cell r="O11040">
            <v>22389776</v>
          </cell>
          <cell r="P11040">
            <v>22389776</v>
          </cell>
          <cell r="Q11040">
            <v>22389776</v>
          </cell>
        </row>
        <row r="11041">
          <cell r="J11041">
            <v>22389776</v>
          </cell>
          <cell r="O11041">
            <v>22389776</v>
          </cell>
          <cell r="P11041">
            <v>22389776</v>
          </cell>
          <cell r="Q11041">
            <v>22389776</v>
          </cell>
        </row>
        <row r="11042">
          <cell r="J11042">
            <v>22389776</v>
          </cell>
          <cell r="O11042">
            <v>22389776</v>
          </cell>
          <cell r="P11042">
            <v>22389776</v>
          </cell>
          <cell r="Q11042">
            <v>22389776</v>
          </cell>
        </row>
        <row r="11043">
          <cell r="J11043">
            <v>22389776</v>
          </cell>
          <cell r="O11043">
            <v>22389776</v>
          </cell>
          <cell r="P11043">
            <v>22389776</v>
          </cell>
          <cell r="Q11043">
            <v>22389776</v>
          </cell>
        </row>
        <row r="11044">
          <cell r="J11044">
            <v>22389776</v>
          </cell>
          <cell r="O11044">
            <v>22389776</v>
          </cell>
          <cell r="P11044">
            <v>22389776</v>
          </cell>
          <cell r="Q11044">
            <v>22389776</v>
          </cell>
        </row>
        <row r="11045">
          <cell r="J11045">
            <v>22389776</v>
          </cell>
          <cell r="O11045">
            <v>22389776</v>
          </cell>
          <cell r="P11045">
            <v>22389776</v>
          </cell>
          <cell r="Q11045">
            <v>22389776</v>
          </cell>
        </row>
        <row r="11046">
          <cell r="J11046">
            <v>22389776</v>
          </cell>
          <cell r="O11046">
            <v>22389776</v>
          </cell>
          <cell r="P11046">
            <v>22389776</v>
          </cell>
          <cell r="Q11046">
            <v>22389776</v>
          </cell>
        </row>
        <row r="11047">
          <cell r="J11047">
            <v>22389776</v>
          </cell>
          <cell r="O11047">
            <v>22389776</v>
          </cell>
          <cell r="P11047">
            <v>22389776</v>
          </cell>
          <cell r="Q11047">
            <v>22389776</v>
          </cell>
        </row>
        <row r="11048">
          <cell r="J11048">
            <v>22389776</v>
          </cell>
          <cell r="O11048">
            <v>22389776</v>
          </cell>
          <cell r="P11048">
            <v>22389776</v>
          </cell>
          <cell r="Q11048">
            <v>22389776</v>
          </cell>
        </row>
        <row r="11049">
          <cell r="J11049">
            <v>22389776</v>
          </cell>
          <cell r="O11049">
            <v>22389776</v>
          </cell>
          <cell r="P11049">
            <v>22389776</v>
          </cell>
          <cell r="Q11049">
            <v>22389776</v>
          </cell>
        </row>
        <row r="11050">
          <cell r="J11050">
            <v>22389776</v>
          </cell>
          <cell r="O11050">
            <v>22389776</v>
          </cell>
          <cell r="P11050">
            <v>22389776</v>
          </cell>
          <cell r="Q11050">
            <v>22389776</v>
          </cell>
        </row>
        <row r="11051">
          <cell r="J11051">
            <v>22389776</v>
          </cell>
          <cell r="O11051">
            <v>22389776</v>
          </cell>
          <cell r="P11051">
            <v>22389776</v>
          </cell>
          <cell r="Q11051">
            <v>22389776</v>
          </cell>
        </row>
        <row r="11052">
          <cell r="J11052">
            <v>22389776</v>
          </cell>
          <cell r="O11052">
            <v>22389776</v>
          </cell>
          <cell r="P11052">
            <v>22389776</v>
          </cell>
          <cell r="Q11052">
            <v>22389776</v>
          </cell>
        </row>
        <row r="11053">
          <cell r="J11053">
            <v>22389776</v>
          </cell>
          <cell r="O11053">
            <v>22389776</v>
          </cell>
          <cell r="P11053">
            <v>22389776</v>
          </cell>
          <cell r="Q11053">
            <v>22389776</v>
          </cell>
        </row>
        <row r="11054">
          <cell r="J11054">
            <v>22389776</v>
          </cell>
          <cell r="O11054">
            <v>22389776</v>
          </cell>
          <cell r="P11054">
            <v>22389776</v>
          </cell>
          <cell r="Q11054">
            <v>22389776</v>
          </cell>
        </row>
        <row r="11055">
          <cell r="J11055">
            <v>22389776</v>
          </cell>
          <cell r="O11055">
            <v>22389776</v>
          </cell>
          <cell r="P11055">
            <v>22389776</v>
          </cell>
          <cell r="Q11055">
            <v>22389776</v>
          </cell>
        </row>
        <row r="11056">
          <cell r="J11056">
            <v>22389776</v>
          </cell>
          <cell r="O11056">
            <v>22389776</v>
          </cell>
          <cell r="P11056">
            <v>22389776</v>
          </cell>
          <cell r="Q11056">
            <v>22389776</v>
          </cell>
        </row>
        <row r="11057">
          <cell r="J11057">
            <v>22389776</v>
          </cell>
          <cell r="O11057">
            <v>22389776</v>
          </cell>
          <cell r="P11057">
            <v>22389776</v>
          </cell>
          <cell r="Q11057">
            <v>22389776</v>
          </cell>
        </row>
        <row r="11058">
          <cell r="J11058">
            <v>22389776</v>
          </cell>
          <cell r="O11058">
            <v>22389776</v>
          </cell>
          <cell r="P11058">
            <v>22389776</v>
          </cell>
          <cell r="Q11058">
            <v>22389776</v>
          </cell>
        </row>
        <row r="11059">
          <cell r="J11059">
            <v>22389776</v>
          </cell>
          <cell r="O11059">
            <v>22389776</v>
          </cell>
          <cell r="P11059">
            <v>22389776</v>
          </cell>
          <cell r="Q11059">
            <v>22389776</v>
          </cell>
        </row>
        <row r="11060">
          <cell r="J11060">
            <v>22389776</v>
          </cell>
          <cell r="O11060">
            <v>22389776</v>
          </cell>
          <cell r="P11060">
            <v>22389776</v>
          </cell>
          <cell r="Q11060">
            <v>22389776</v>
          </cell>
        </row>
        <row r="11061">
          <cell r="J11061">
            <v>22389776</v>
          </cell>
          <cell r="O11061">
            <v>22389776</v>
          </cell>
          <cell r="P11061">
            <v>22389776</v>
          </cell>
          <cell r="Q11061">
            <v>22389776</v>
          </cell>
        </row>
        <row r="11062">
          <cell r="J11062">
            <v>22389776</v>
          </cell>
          <cell r="O11062">
            <v>22389776</v>
          </cell>
          <cell r="P11062">
            <v>22389776</v>
          </cell>
          <cell r="Q11062">
            <v>22389776</v>
          </cell>
        </row>
        <row r="11063">
          <cell r="J11063">
            <v>22389776</v>
          </cell>
          <cell r="O11063">
            <v>22389776</v>
          </cell>
          <cell r="P11063">
            <v>22389776</v>
          </cell>
          <cell r="Q11063">
            <v>22389776</v>
          </cell>
        </row>
        <row r="11064">
          <cell r="J11064">
            <v>22389776</v>
          </cell>
          <cell r="O11064">
            <v>22389776</v>
          </cell>
          <cell r="P11064">
            <v>22389776</v>
          </cell>
          <cell r="Q11064">
            <v>22389776</v>
          </cell>
        </row>
        <row r="11065">
          <cell r="J11065">
            <v>22389776</v>
          </cell>
          <cell r="O11065">
            <v>22389776</v>
          </cell>
          <cell r="P11065">
            <v>22389776</v>
          </cell>
          <cell r="Q11065">
            <v>22389776</v>
          </cell>
        </row>
        <row r="11066">
          <cell r="J11066">
            <v>22389776</v>
          </cell>
          <cell r="O11066">
            <v>22389776</v>
          </cell>
          <cell r="P11066">
            <v>22389776</v>
          </cell>
          <cell r="Q11066">
            <v>22389776</v>
          </cell>
        </row>
        <row r="11067">
          <cell r="J11067">
            <v>22389776</v>
          </cell>
          <cell r="O11067">
            <v>22389776</v>
          </cell>
          <cell r="P11067">
            <v>22389776</v>
          </cell>
          <cell r="Q11067">
            <v>22389776</v>
          </cell>
        </row>
        <row r="11068">
          <cell r="J11068">
            <v>22389776</v>
          </cell>
          <cell r="O11068">
            <v>22389776</v>
          </cell>
          <cell r="P11068">
            <v>22389776</v>
          </cell>
          <cell r="Q11068">
            <v>22389776</v>
          </cell>
        </row>
        <row r="11069">
          <cell r="J11069">
            <v>22389776</v>
          </cell>
          <cell r="O11069">
            <v>22389776</v>
          </cell>
          <cell r="P11069">
            <v>22389776</v>
          </cell>
          <cell r="Q11069">
            <v>22389776</v>
          </cell>
        </row>
        <row r="11070">
          <cell r="J11070">
            <v>22389776</v>
          </cell>
          <cell r="O11070">
            <v>22389776</v>
          </cell>
          <cell r="P11070">
            <v>22389776</v>
          </cell>
          <cell r="Q11070">
            <v>22389776</v>
          </cell>
        </row>
        <row r="11071">
          <cell r="J11071">
            <v>22389776</v>
          </cell>
          <cell r="O11071">
            <v>22389776</v>
          </cell>
          <cell r="P11071">
            <v>22389776</v>
          </cell>
          <cell r="Q11071">
            <v>22389776</v>
          </cell>
        </row>
        <row r="11072">
          <cell r="J11072">
            <v>22389776</v>
          </cell>
          <cell r="O11072">
            <v>22389776</v>
          </cell>
          <cell r="P11072">
            <v>22389776</v>
          </cell>
          <cell r="Q11072">
            <v>22389776</v>
          </cell>
        </row>
        <row r="11073">
          <cell r="J11073">
            <v>22389776</v>
          </cell>
          <cell r="O11073">
            <v>22389776</v>
          </cell>
          <cell r="P11073">
            <v>22389776</v>
          </cell>
          <cell r="Q11073">
            <v>22389776</v>
          </cell>
        </row>
        <row r="11074">
          <cell r="J11074">
            <v>22389776</v>
          </cell>
          <cell r="O11074">
            <v>22389776</v>
          </cell>
          <cell r="P11074">
            <v>22389776</v>
          </cell>
          <cell r="Q11074">
            <v>22389776</v>
          </cell>
        </row>
        <row r="11075">
          <cell r="J11075">
            <v>22389776</v>
          </cell>
          <cell r="O11075">
            <v>22389776</v>
          </cell>
          <cell r="P11075">
            <v>22389776</v>
          </cell>
          <cell r="Q11075">
            <v>22389776</v>
          </cell>
        </row>
        <row r="11076">
          <cell r="J11076">
            <v>22389776</v>
          </cell>
          <cell r="O11076">
            <v>22389776</v>
          </cell>
          <cell r="P11076">
            <v>22389776</v>
          </cell>
          <cell r="Q11076">
            <v>22389776</v>
          </cell>
        </row>
        <row r="11077">
          <cell r="J11077">
            <v>22389776</v>
          </cell>
          <cell r="O11077">
            <v>22389776</v>
          </cell>
          <cell r="P11077">
            <v>22389776</v>
          </cell>
          <cell r="Q11077">
            <v>22389776</v>
          </cell>
        </row>
        <row r="11078">
          <cell r="J11078">
            <v>22389776</v>
          </cell>
          <cell r="O11078">
            <v>22389776</v>
          </cell>
          <cell r="P11078">
            <v>22389776</v>
          </cell>
          <cell r="Q11078">
            <v>22389776</v>
          </cell>
        </row>
        <row r="11079">
          <cell r="J11079">
            <v>22389776</v>
          </cell>
          <cell r="O11079">
            <v>22389776</v>
          </cell>
          <cell r="P11079">
            <v>22389776</v>
          </cell>
          <cell r="Q11079">
            <v>22389776</v>
          </cell>
        </row>
        <row r="11080">
          <cell r="J11080">
            <v>22389776</v>
          </cell>
          <cell r="O11080">
            <v>22389776</v>
          </cell>
          <cell r="P11080">
            <v>22389776</v>
          </cell>
          <cell r="Q11080">
            <v>22389776</v>
          </cell>
        </row>
        <row r="11081">
          <cell r="J11081">
            <v>22389776</v>
          </cell>
          <cell r="O11081">
            <v>22389776</v>
          </cell>
          <cell r="P11081">
            <v>22389776</v>
          </cell>
          <cell r="Q11081">
            <v>22389776</v>
          </cell>
        </row>
        <row r="11082">
          <cell r="J11082">
            <v>22389776</v>
          </cell>
          <cell r="O11082">
            <v>22389776</v>
          </cell>
          <cell r="P11082">
            <v>22389776</v>
          </cell>
          <cell r="Q11082">
            <v>22389776</v>
          </cell>
        </row>
        <row r="11083">
          <cell r="J11083">
            <v>22389776</v>
          </cell>
          <cell r="O11083">
            <v>22389776</v>
          </cell>
          <cell r="P11083">
            <v>22389776</v>
          </cell>
          <cell r="Q11083">
            <v>22389776</v>
          </cell>
        </row>
        <row r="11084">
          <cell r="J11084">
            <v>22389776</v>
          </cell>
          <cell r="O11084">
            <v>22389776</v>
          </cell>
          <cell r="P11084">
            <v>22389776</v>
          </cell>
          <cell r="Q11084">
            <v>22389776</v>
          </cell>
        </row>
        <row r="11085">
          <cell r="J11085">
            <v>22389776</v>
          </cell>
          <cell r="O11085">
            <v>22389776</v>
          </cell>
          <cell r="P11085">
            <v>22389776</v>
          </cell>
          <cell r="Q11085">
            <v>22389776</v>
          </cell>
        </row>
        <row r="11086">
          <cell r="J11086">
            <v>22389776</v>
          </cell>
          <cell r="O11086">
            <v>22389776</v>
          </cell>
          <cell r="P11086">
            <v>22389776</v>
          </cell>
          <cell r="Q11086">
            <v>22389776</v>
          </cell>
        </row>
        <row r="11087">
          <cell r="J11087">
            <v>22389776</v>
          </cell>
          <cell r="O11087">
            <v>22389776</v>
          </cell>
          <cell r="P11087">
            <v>22389776</v>
          </cell>
          <cell r="Q11087">
            <v>22389776</v>
          </cell>
        </row>
        <row r="11088">
          <cell r="J11088">
            <v>22389776</v>
          </cell>
          <cell r="O11088">
            <v>22389776</v>
          </cell>
          <cell r="P11088">
            <v>22389776</v>
          </cell>
          <cell r="Q11088">
            <v>22389776</v>
          </cell>
        </row>
        <row r="11089">
          <cell r="J11089">
            <v>22389776</v>
          </cell>
          <cell r="O11089">
            <v>22389776</v>
          </cell>
          <cell r="P11089">
            <v>22389776</v>
          </cell>
          <cell r="Q11089">
            <v>22389776</v>
          </cell>
        </row>
        <row r="11090">
          <cell r="J11090">
            <v>22389776</v>
          </cell>
          <cell r="O11090">
            <v>22389776</v>
          </cell>
          <cell r="P11090">
            <v>22389776</v>
          </cell>
          <cell r="Q11090">
            <v>22389776</v>
          </cell>
        </row>
        <row r="11091">
          <cell r="J11091">
            <v>22389776</v>
          </cell>
          <cell r="O11091">
            <v>22389776</v>
          </cell>
          <cell r="P11091">
            <v>22389776</v>
          </cell>
          <cell r="Q11091">
            <v>22389776</v>
          </cell>
        </row>
        <row r="11092">
          <cell r="J11092">
            <v>22389776</v>
          </cell>
          <cell r="O11092">
            <v>22389776</v>
          </cell>
          <cell r="P11092">
            <v>22389776</v>
          </cell>
          <cell r="Q11092">
            <v>22389776</v>
          </cell>
        </row>
        <row r="11093">
          <cell r="J11093">
            <v>22389776</v>
          </cell>
          <cell r="O11093">
            <v>22389776</v>
          </cell>
          <cell r="P11093">
            <v>22389776</v>
          </cell>
          <cell r="Q11093">
            <v>22389776</v>
          </cell>
        </row>
        <row r="11094">
          <cell r="J11094">
            <v>22389776</v>
          </cell>
          <cell r="O11094">
            <v>22389776</v>
          </cell>
          <cell r="P11094">
            <v>22389776</v>
          </cell>
          <cell r="Q11094">
            <v>22389776</v>
          </cell>
        </row>
        <row r="11095">
          <cell r="J11095">
            <v>22389776</v>
          </cell>
          <cell r="O11095">
            <v>22389776</v>
          </cell>
          <cell r="P11095">
            <v>22389776</v>
          </cell>
          <cell r="Q11095">
            <v>22389776</v>
          </cell>
        </row>
        <row r="11096">
          <cell r="J11096">
            <v>22389776</v>
          </cell>
          <cell r="O11096">
            <v>22389776</v>
          </cell>
          <cell r="P11096">
            <v>22389776</v>
          </cell>
          <cell r="Q11096">
            <v>22389776</v>
          </cell>
        </row>
        <row r="11097">
          <cell r="J11097">
            <v>22389776</v>
          </cell>
          <cell r="O11097">
            <v>22389776</v>
          </cell>
          <cell r="P11097">
            <v>22389776</v>
          </cell>
          <cell r="Q11097">
            <v>22389776</v>
          </cell>
        </row>
        <row r="11098">
          <cell r="J11098">
            <v>22389776</v>
          </cell>
          <cell r="O11098">
            <v>22389776</v>
          </cell>
          <cell r="P11098">
            <v>22389776</v>
          </cell>
          <cell r="Q11098">
            <v>22389776</v>
          </cell>
        </row>
        <row r="11099">
          <cell r="J11099">
            <v>22389776</v>
          </cell>
          <cell r="O11099">
            <v>22389776</v>
          </cell>
          <cell r="P11099">
            <v>22389776</v>
          </cell>
          <cell r="Q11099">
            <v>22389776</v>
          </cell>
        </row>
        <row r="11100">
          <cell r="J11100">
            <v>22389776</v>
          </cell>
          <cell r="O11100">
            <v>22389776</v>
          </cell>
          <cell r="P11100">
            <v>22389776</v>
          </cell>
          <cell r="Q11100">
            <v>22389776</v>
          </cell>
        </row>
        <row r="11101">
          <cell r="J11101">
            <v>22389776</v>
          </cell>
          <cell r="O11101">
            <v>22389776</v>
          </cell>
          <cell r="P11101">
            <v>22389776</v>
          </cell>
          <cell r="Q11101">
            <v>22389776</v>
          </cell>
        </row>
        <row r="11102">
          <cell r="J11102">
            <v>22389776</v>
          </cell>
          <cell r="O11102">
            <v>22389776</v>
          </cell>
          <cell r="P11102">
            <v>22389776</v>
          </cell>
          <cell r="Q11102">
            <v>22389776</v>
          </cell>
        </row>
        <row r="11103">
          <cell r="J11103">
            <v>22389776</v>
          </cell>
          <cell r="O11103">
            <v>22389776</v>
          </cell>
          <cell r="P11103">
            <v>22389776</v>
          </cell>
          <cell r="Q11103">
            <v>22389776</v>
          </cell>
        </row>
        <row r="11104">
          <cell r="J11104">
            <v>22389776</v>
          </cell>
          <cell r="O11104">
            <v>22389776</v>
          </cell>
          <cell r="P11104">
            <v>22389776</v>
          </cell>
          <cell r="Q11104">
            <v>22389776</v>
          </cell>
        </row>
        <row r="11105">
          <cell r="J11105">
            <v>22389776</v>
          </cell>
          <cell r="O11105">
            <v>22389776</v>
          </cell>
          <cell r="P11105">
            <v>22389776</v>
          </cell>
          <cell r="Q11105">
            <v>22389776</v>
          </cell>
        </row>
        <row r="11106">
          <cell r="J11106">
            <v>22389776</v>
          </cell>
          <cell r="O11106">
            <v>22389776</v>
          </cell>
          <cell r="P11106">
            <v>22389776</v>
          </cell>
          <cell r="Q11106">
            <v>22389776</v>
          </cell>
        </row>
        <row r="11107">
          <cell r="J11107">
            <v>22389776</v>
          </cell>
          <cell r="O11107">
            <v>22389776</v>
          </cell>
          <cell r="P11107">
            <v>22389776</v>
          </cell>
          <cell r="Q11107">
            <v>22389776</v>
          </cell>
        </row>
        <row r="11108">
          <cell r="J11108">
            <v>22389776</v>
          </cell>
          <cell r="O11108">
            <v>22389776</v>
          </cell>
          <cell r="P11108">
            <v>22389776</v>
          </cell>
          <cell r="Q11108">
            <v>22389776</v>
          </cell>
        </row>
        <row r="11109">
          <cell r="J11109">
            <v>22389776</v>
          </cell>
          <cell r="O11109">
            <v>22389776</v>
          </cell>
          <cell r="P11109">
            <v>22389776</v>
          </cell>
          <cell r="Q11109">
            <v>22389776</v>
          </cell>
        </row>
        <row r="11110">
          <cell r="J11110">
            <v>22389776</v>
          </cell>
          <cell r="O11110">
            <v>22389776</v>
          </cell>
          <cell r="P11110">
            <v>22389776</v>
          </cell>
          <cell r="Q11110">
            <v>22389776</v>
          </cell>
        </row>
        <row r="11111">
          <cell r="J11111">
            <v>22389776</v>
          </cell>
          <cell r="O11111">
            <v>22389776</v>
          </cell>
          <cell r="P11111">
            <v>22389776</v>
          </cell>
          <cell r="Q11111">
            <v>22389776</v>
          </cell>
        </row>
        <row r="11112">
          <cell r="J11112">
            <v>22389776</v>
          </cell>
          <cell r="O11112">
            <v>22389776</v>
          </cell>
          <cell r="P11112">
            <v>22389776</v>
          </cell>
          <cell r="Q11112">
            <v>22389776</v>
          </cell>
        </row>
        <row r="11113">
          <cell r="J11113">
            <v>22389776</v>
          </cell>
          <cell r="O11113">
            <v>22389776</v>
          </cell>
          <cell r="P11113">
            <v>22389776</v>
          </cell>
          <cell r="Q11113">
            <v>22389776</v>
          </cell>
        </row>
        <row r="11114">
          <cell r="J11114">
            <v>22389776</v>
          </cell>
          <cell r="O11114">
            <v>22389776</v>
          </cell>
          <cell r="P11114">
            <v>22389776</v>
          </cell>
          <cell r="Q11114">
            <v>22389776</v>
          </cell>
        </row>
        <row r="11115">
          <cell r="J11115">
            <v>22389776</v>
          </cell>
          <cell r="O11115">
            <v>22389776</v>
          </cell>
          <cell r="P11115">
            <v>22389776</v>
          </cell>
          <cell r="Q11115">
            <v>22389776</v>
          </cell>
        </row>
        <row r="11116">
          <cell r="J11116">
            <v>22389776</v>
          </cell>
          <cell r="O11116">
            <v>22389776</v>
          </cell>
          <cell r="P11116">
            <v>22389776</v>
          </cell>
          <cell r="Q11116">
            <v>22389776</v>
          </cell>
        </row>
        <row r="11117">
          <cell r="J11117">
            <v>22389776</v>
          </cell>
          <cell r="O11117">
            <v>22389776</v>
          </cell>
          <cell r="P11117">
            <v>22389776</v>
          </cell>
          <cell r="Q11117">
            <v>22389776</v>
          </cell>
        </row>
        <row r="11118">
          <cell r="J11118">
            <v>22389776</v>
          </cell>
          <cell r="O11118">
            <v>22389776</v>
          </cell>
          <cell r="P11118">
            <v>22389776</v>
          </cell>
          <cell r="Q11118">
            <v>22389776</v>
          </cell>
        </row>
        <row r="11119">
          <cell r="J11119">
            <v>22389776</v>
          </cell>
          <cell r="O11119">
            <v>22389776</v>
          </cell>
          <cell r="P11119">
            <v>22389776</v>
          </cell>
          <cell r="Q11119">
            <v>22389776</v>
          </cell>
        </row>
        <row r="11120">
          <cell r="J11120">
            <v>22389776</v>
          </cell>
          <cell r="O11120">
            <v>22389776</v>
          </cell>
          <cell r="P11120">
            <v>22389776</v>
          </cell>
          <cell r="Q11120">
            <v>22389776</v>
          </cell>
        </row>
        <row r="11121">
          <cell r="J11121">
            <v>22389776</v>
          </cell>
          <cell r="O11121">
            <v>22389776</v>
          </cell>
          <cell r="P11121">
            <v>22389776</v>
          </cell>
          <cell r="Q11121">
            <v>22389776</v>
          </cell>
        </row>
        <row r="11122">
          <cell r="J11122">
            <v>22389776</v>
          </cell>
          <cell r="O11122">
            <v>22389776</v>
          </cell>
          <cell r="P11122">
            <v>22389776</v>
          </cell>
          <cell r="Q11122">
            <v>22389776</v>
          </cell>
        </row>
        <row r="11123">
          <cell r="J11123">
            <v>22389776</v>
          </cell>
          <cell r="O11123">
            <v>22389776</v>
          </cell>
          <cell r="P11123">
            <v>22389776</v>
          </cell>
          <cell r="Q11123">
            <v>22389776</v>
          </cell>
        </row>
        <row r="11124">
          <cell r="J11124">
            <v>22389776</v>
          </cell>
          <cell r="O11124">
            <v>22389776</v>
          </cell>
          <cell r="P11124">
            <v>22389776</v>
          </cell>
          <cell r="Q11124">
            <v>22389776</v>
          </cell>
        </row>
        <row r="11125">
          <cell r="J11125">
            <v>22389776</v>
          </cell>
          <cell r="O11125">
            <v>22389776</v>
          </cell>
          <cell r="P11125">
            <v>22389776</v>
          </cell>
          <cell r="Q11125">
            <v>22389776</v>
          </cell>
        </row>
        <row r="11126">
          <cell r="J11126">
            <v>22389776</v>
          </cell>
          <cell r="O11126">
            <v>22389776</v>
          </cell>
          <cell r="P11126">
            <v>22389776</v>
          </cell>
          <cell r="Q11126">
            <v>22389776</v>
          </cell>
        </row>
        <row r="11127">
          <cell r="J11127">
            <v>22389776</v>
          </cell>
          <cell r="O11127">
            <v>22389776</v>
          </cell>
          <cell r="P11127">
            <v>22389776</v>
          </cell>
          <cell r="Q11127">
            <v>22389776</v>
          </cell>
        </row>
        <row r="11128">
          <cell r="J11128">
            <v>22389776</v>
          </cell>
          <cell r="O11128">
            <v>22389776</v>
          </cell>
          <cell r="P11128">
            <v>22389776</v>
          </cell>
          <cell r="Q11128">
            <v>22389776</v>
          </cell>
        </row>
        <row r="11129">
          <cell r="J11129">
            <v>22389776</v>
          </cell>
          <cell r="O11129">
            <v>22389776</v>
          </cell>
          <cell r="P11129">
            <v>22389776</v>
          </cell>
          <cell r="Q11129">
            <v>22389776</v>
          </cell>
        </row>
        <row r="11130">
          <cell r="J11130">
            <v>22389776</v>
          </cell>
          <cell r="O11130">
            <v>22389776</v>
          </cell>
          <cell r="P11130">
            <v>22389776</v>
          </cell>
          <cell r="Q11130">
            <v>22389776</v>
          </cell>
        </row>
        <row r="11131">
          <cell r="J11131">
            <v>22389776</v>
          </cell>
          <cell r="O11131">
            <v>22389776</v>
          </cell>
          <cell r="P11131">
            <v>22389776</v>
          </cell>
          <cell r="Q11131">
            <v>22389776</v>
          </cell>
        </row>
        <row r="11132">
          <cell r="J11132">
            <v>22389776</v>
          </cell>
          <cell r="O11132">
            <v>22389776</v>
          </cell>
          <cell r="P11132">
            <v>22389776</v>
          </cell>
          <cell r="Q11132">
            <v>22389776</v>
          </cell>
        </row>
        <row r="11133">
          <cell r="J11133">
            <v>22389776</v>
          </cell>
          <cell r="O11133">
            <v>22389776</v>
          </cell>
          <cell r="P11133">
            <v>22389776</v>
          </cell>
          <cell r="Q11133">
            <v>22389776</v>
          </cell>
        </row>
        <row r="11134">
          <cell r="J11134">
            <v>22389776</v>
          </cell>
          <cell r="O11134">
            <v>22389776</v>
          </cell>
          <cell r="P11134">
            <v>22389776</v>
          </cell>
          <cell r="Q11134">
            <v>22389776</v>
          </cell>
        </row>
        <row r="11135">
          <cell r="J11135">
            <v>22389776</v>
          </cell>
          <cell r="O11135">
            <v>22389776</v>
          </cell>
          <cell r="P11135">
            <v>22389776</v>
          </cell>
          <cell r="Q11135">
            <v>22389776</v>
          </cell>
        </row>
        <row r="11136">
          <cell r="J11136">
            <v>22389776</v>
          </cell>
          <cell r="O11136">
            <v>22389776</v>
          </cell>
          <cell r="P11136">
            <v>22389776</v>
          </cell>
          <cell r="Q11136">
            <v>22389776</v>
          </cell>
        </row>
        <row r="11137">
          <cell r="J11137">
            <v>22389776</v>
          </cell>
          <cell r="O11137">
            <v>22389776</v>
          </cell>
          <cell r="P11137">
            <v>22389776</v>
          </cell>
          <cell r="Q11137">
            <v>22389776</v>
          </cell>
        </row>
        <row r="11138">
          <cell r="J11138">
            <v>22389776</v>
          </cell>
          <cell r="O11138">
            <v>22389776</v>
          </cell>
          <cell r="P11138">
            <v>22389776</v>
          </cell>
          <cell r="Q11138">
            <v>22389776</v>
          </cell>
        </row>
        <row r="11139">
          <cell r="J11139">
            <v>22389776</v>
          </cell>
          <cell r="O11139">
            <v>22389776</v>
          </cell>
          <cell r="P11139">
            <v>22389776</v>
          </cell>
          <cell r="Q11139">
            <v>22389776</v>
          </cell>
        </row>
        <row r="11140">
          <cell r="J11140">
            <v>22389776</v>
          </cell>
          <cell r="O11140">
            <v>22389776</v>
          </cell>
          <cell r="P11140">
            <v>22389776</v>
          </cell>
          <cell r="Q11140">
            <v>22389776</v>
          </cell>
        </row>
        <row r="11141">
          <cell r="J11141">
            <v>22389776</v>
          </cell>
          <cell r="O11141">
            <v>22389776</v>
          </cell>
          <cell r="P11141">
            <v>22389776</v>
          </cell>
          <cell r="Q11141">
            <v>22389776</v>
          </cell>
        </row>
        <row r="11142">
          <cell r="J11142">
            <v>22389776</v>
          </cell>
          <cell r="O11142">
            <v>22389776</v>
          </cell>
          <cell r="P11142">
            <v>22389776</v>
          </cell>
          <cell r="Q11142">
            <v>22389776</v>
          </cell>
        </row>
        <row r="11143">
          <cell r="J11143">
            <v>22389776</v>
          </cell>
          <cell r="O11143">
            <v>22389776</v>
          </cell>
          <cell r="P11143">
            <v>22389776</v>
          </cell>
          <cell r="Q11143">
            <v>22389776</v>
          </cell>
        </row>
        <row r="11144">
          <cell r="J11144">
            <v>22389776</v>
          </cell>
          <cell r="O11144">
            <v>22389776</v>
          </cell>
          <cell r="P11144">
            <v>22389776</v>
          </cell>
          <cell r="Q11144">
            <v>22389776</v>
          </cell>
        </row>
        <row r="11145">
          <cell r="J11145">
            <v>22389776</v>
          </cell>
          <cell r="O11145">
            <v>22389776</v>
          </cell>
          <cell r="P11145">
            <v>22389776</v>
          </cell>
          <cell r="Q11145">
            <v>22389776</v>
          </cell>
        </row>
        <row r="11146">
          <cell r="J11146">
            <v>22389776</v>
          </cell>
          <cell r="O11146">
            <v>22389776</v>
          </cell>
          <cell r="P11146">
            <v>22389776</v>
          </cell>
          <cell r="Q11146">
            <v>22389776</v>
          </cell>
        </row>
        <row r="11147">
          <cell r="J11147">
            <v>22389776</v>
          </cell>
          <cell r="O11147">
            <v>22389776</v>
          </cell>
          <cell r="P11147">
            <v>22389776</v>
          </cell>
          <cell r="Q11147">
            <v>22389776</v>
          </cell>
        </row>
        <row r="11148">
          <cell r="J11148">
            <v>22389776</v>
          </cell>
          <cell r="O11148">
            <v>22389776</v>
          </cell>
          <cell r="P11148">
            <v>22389776</v>
          </cell>
          <cell r="Q11148">
            <v>22389776</v>
          </cell>
        </row>
        <row r="11149">
          <cell r="J11149">
            <v>22389776</v>
          </cell>
          <cell r="O11149">
            <v>22389776</v>
          </cell>
          <cell r="P11149">
            <v>22389776</v>
          </cell>
          <cell r="Q11149">
            <v>22389776</v>
          </cell>
        </row>
        <row r="11150">
          <cell r="J11150">
            <v>22389776</v>
          </cell>
          <cell r="O11150">
            <v>22389776</v>
          </cell>
          <cell r="P11150">
            <v>22389776</v>
          </cell>
          <cell r="Q11150">
            <v>22389776</v>
          </cell>
        </row>
        <row r="11151">
          <cell r="J11151">
            <v>22389776</v>
          </cell>
          <cell r="O11151">
            <v>22389776</v>
          </cell>
          <cell r="P11151">
            <v>22389776</v>
          </cell>
          <cell r="Q11151">
            <v>22389776</v>
          </cell>
        </row>
        <row r="11152">
          <cell r="J11152">
            <v>22389776</v>
          </cell>
          <cell r="O11152">
            <v>22389776</v>
          </cell>
          <cell r="P11152">
            <v>22389776</v>
          </cell>
          <cell r="Q11152">
            <v>22389776</v>
          </cell>
        </row>
        <row r="11153">
          <cell r="J11153">
            <v>22389776</v>
          </cell>
          <cell r="O11153">
            <v>22389776</v>
          </cell>
          <cell r="P11153">
            <v>22389776</v>
          </cell>
          <cell r="Q11153">
            <v>22389776</v>
          </cell>
        </row>
        <row r="11154">
          <cell r="J11154">
            <v>22389776</v>
          </cell>
          <cell r="O11154">
            <v>22389776</v>
          </cell>
          <cell r="P11154">
            <v>22389776</v>
          </cell>
          <cell r="Q11154">
            <v>22389776</v>
          </cell>
        </row>
        <row r="11155">
          <cell r="J11155">
            <v>22389776</v>
          </cell>
          <cell r="O11155">
            <v>22389776</v>
          </cell>
          <cell r="P11155">
            <v>22389776</v>
          </cell>
          <cell r="Q11155">
            <v>22389776</v>
          </cell>
        </row>
        <row r="11156">
          <cell r="J11156">
            <v>22389776</v>
          </cell>
          <cell r="O11156">
            <v>22389776</v>
          </cell>
          <cell r="P11156">
            <v>22389776</v>
          </cell>
          <cell r="Q11156">
            <v>22389776</v>
          </cell>
        </row>
        <row r="11157">
          <cell r="J11157">
            <v>22389776</v>
          </cell>
          <cell r="O11157">
            <v>22389776</v>
          </cell>
          <cell r="P11157">
            <v>22389776</v>
          </cell>
          <cell r="Q11157">
            <v>22389776</v>
          </cell>
        </row>
        <row r="11158">
          <cell r="J11158">
            <v>22389776</v>
          </cell>
          <cell r="O11158">
            <v>22389776</v>
          </cell>
          <cell r="P11158">
            <v>22389776</v>
          </cell>
          <cell r="Q11158">
            <v>22389776</v>
          </cell>
        </row>
        <row r="11159">
          <cell r="J11159">
            <v>22389776</v>
          </cell>
          <cell r="O11159">
            <v>22389776</v>
          </cell>
          <cell r="P11159">
            <v>22389776</v>
          </cell>
          <cell r="Q11159">
            <v>22389776</v>
          </cell>
        </row>
        <row r="11160">
          <cell r="J11160">
            <v>22389776</v>
          </cell>
          <cell r="O11160">
            <v>22389776</v>
          </cell>
          <cell r="P11160">
            <v>22389776</v>
          </cell>
          <cell r="Q11160">
            <v>22389776</v>
          </cell>
        </row>
        <row r="11161">
          <cell r="J11161">
            <v>22389776</v>
          </cell>
          <cell r="O11161">
            <v>22389776</v>
          </cell>
          <cell r="P11161">
            <v>22389776</v>
          </cell>
          <cell r="Q11161">
            <v>22389776</v>
          </cell>
        </row>
        <row r="11162">
          <cell r="J11162">
            <v>22389776</v>
          </cell>
          <cell r="O11162">
            <v>22389776</v>
          </cell>
          <cell r="P11162">
            <v>22389776</v>
          </cell>
          <cell r="Q11162">
            <v>22389776</v>
          </cell>
        </row>
        <row r="11163">
          <cell r="J11163">
            <v>22389776</v>
          </cell>
          <cell r="O11163">
            <v>22389776</v>
          </cell>
          <cell r="P11163">
            <v>22389776</v>
          </cell>
          <cell r="Q11163">
            <v>22389776</v>
          </cell>
        </row>
        <row r="11164">
          <cell r="J11164">
            <v>22389776</v>
          </cell>
          <cell r="O11164">
            <v>22389776</v>
          </cell>
          <cell r="P11164">
            <v>22389776</v>
          </cell>
          <cell r="Q11164">
            <v>22389776</v>
          </cell>
        </row>
        <row r="11165">
          <cell r="J11165">
            <v>22389776</v>
          </cell>
          <cell r="O11165">
            <v>22389776</v>
          </cell>
          <cell r="P11165">
            <v>22389776</v>
          </cell>
          <cell r="Q11165">
            <v>22389776</v>
          </cell>
        </row>
        <row r="11166">
          <cell r="J11166">
            <v>22389776</v>
          </cell>
          <cell r="O11166">
            <v>22389776</v>
          </cell>
          <cell r="P11166">
            <v>22389776</v>
          </cell>
          <cell r="Q11166">
            <v>22389776</v>
          </cell>
        </row>
        <row r="11167">
          <cell r="J11167">
            <v>22389776</v>
          </cell>
          <cell r="O11167">
            <v>22389776</v>
          </cell>
          <cell r="P11167">
            <v>22389776</v>
          </cell>
          <cell r="Q11167">
            <v>22389776</v>
          </cell>
        </row>
        <row r="11168">
          <cell r="J11168">
            <v>22389776</v>
          </cell>
          <cell r="O11168">
            <v>22389776</v>
          </cell>
          <cell r="P11168">
            <v>22389776</v>
          </cell>
          <cell r="Q11168">
            <v>22389776</v>
          </cell>
        </row>
        <row r="11169">
          <cell r="J11169">
            <v>22389776</v>
          </cell>
          <cell r="O11169">
            <v>22389776</v>
          </cell>
          <cell r="P11169">
            <v>22389776</v>
          </cell>
          <cell r="Q11169">
            <v>22389776</v>
          </cell>
        </row>
        <row r="11170">
          <cell r="J11170">
            <v>22389776</v>
          </cell>
          <cell r="O11170">
            <v>22389776</v>
          </cell>
          <cell r="P11170">
            <v>22389776</v>
          </cell>
          <cell r="Q11170">
            <v>22389776</v>
          </cell>
        </row>
        <row r="11171">
          <cell r="J11171">
            <v>22389776</v>
          </cell>
          <cell r="O11171">
            <v>22389776</v>
          </cell>
          <cell r="P11171">
            <v>22389776</v>
          </cell>
          <cell r="Q11171">
            <v>22389776</v>
          </cell>
        </row>
        <row r="11172">
          <cell r="J11172">
            <v>22389776</v>
          </cell>
          <cell r="O11172">
            <v>22389776</v>
          </cell>
          <cell r="P11172">
            <v>22389776</v>
          </cell>
          <cell r="Q11172">
            <v>22389776</v>
          </cell>
        </row>
        <row r="11173">
          <cell r="J11173">
            <v>22389776</v>
          </cell>
          <cell r="O11173">
            <v>22389776</v>
          </cell>
          <cell r="P11173">
            <v>22389776</v>
          </cell>
          <cell r="Q11173">
            <v>22389776</v>
          </cell>
        </row>
        <row r="11174">
          <cell r="J11174">
            <v>22389776</v>
          </cell>
          <cell r="O11174">
            <v>22389776</v>
          </cell>
          <cell r="P11174">
            <v>22389776</v>
          </cell>
          <cell r="Q11174">
            <v>22389776</v>
          </cell>
        </row>
        <row r="11175">
          <cell r="J11175">
            <v>22389776</v>
          </cell>
          <cell r="O11175">
            <v>22389776</v>
          </cell>
          <cell r="P11175">
            <v>22389776</v>
          </cell>
          <cell r="Q11175">
            <v>22389776</v>
          </cell>
        </row>
        <row r="11176">
          <cell r="J11176">
            <v>22389776</v>
          </cell>
          <cell r="O11176">
            <v>22389776</v>
          </cell>
          <cell r="P11176">
            <v>22389776</v>
          </cell>
          <cell r="Q11176">
            <v>22389776</v>
          </cell>
        </row>
        <row r="11177">
          <cell r="J11177">
            <v>22389776</v>
          </cell>
          <cell r="O11177">
            <v>22389776</v>
          </cell>
          <cell r="P11177">
            <v>22389776</v>
          </cell>
          <cell r="Q11177">
            <v>22389776</v>
          </cell>
        </row>
        <row r="11178">
          <cell r="J11178">
            <v>22389776</v>
          </cell>
          <cell r="O11178">
            <v>22389776</v>
          </cell>
          <cell r="P11178">
            <v>22389776</v>
          </cell>
          <cell r="Q11178">
            <v>22389776</v>
          </cell>
        </row>
        <row r="11179">
          <cell r="J11179">
            <v>22389776</v>
          </cell>
          <cell r="O11179">
            <v>22389776</v>
          </cell>
          <cell r="P11179">
            <v>22389776</v>
          </cell>
          <cell r="Q11179">
            <v>22389776</v>
          </cell>
        </row>
        <row r="11180">
          <cell r="J11180">
            <v>22389776</v>
          </cell>
          <cell r="O11180">
            <v>22389776</v>
          </cell>
          <cell r="P11180">
            <v>22389776</v>
          </cell>
          <cell r="Q11180">
            <v>22389776</v>
          </cell>
        </row>
        <row r="11181">
          <cell r="J11181">
            <v>22389776</v>
          </cell>
          <cell r="O11181">
            <v>22389776</v>
          </cell>
          <cell r="P11181">
            <v>22389776</v>
          </cell>
          <cell r="Q11181">
            <v>22389776</v>
          </cell>
        </row>
        <row r="11182">
          <cell r="J11182">
            <v>22389776</v>
          </cell>
          <cell r="O11182">
            <v>22389776</v>
          </cell>
          <cell r="P11182">
            <v>22389776</v>
          </cell>
          <cell r="Q11182">
            <v>22389776</v>
          </cell>
        </row>
        <row r="11183">
          <cell r="J11183">
            <v>22389776</v>
          </cell>
          <cell r="O11183">
            <v>22389776</v>
          </cell>
          <cell r="P11183">
            <v>22389776</v>
          </cell>
          <cell r="Q11183">
            <v>22389776</v>
          </cell>
        </row>
        <row r="11184">
          <cell r="J11184">
            <v>22389776</v>
          </cell>
          <cell r="O11184">
            <v>22389776</v>
          </cell>
          <cell r="P11184">
            <v>22389776</v>
          </cell>
          <cell r="Q11184">
            <v>22389776</v>
          </cell>
        </row>
        <row r="11185">
          <cell r="J11185">
            <v>22389776</v>
          </cell>
          <cell r="O11185">
            <v>22389776</v>
          </cell>
          <cell r="P11185">
            <v>22389776</v>
          </cell>
          <cell r="Q11185">
            <v>22389776</v>
          </cell>
        </row>
        <row r="11186">
          <cell r="J11186">
            <v>22389776</v>
          </cell>
          <cell r="O11186">
            <v>22389776</v>
          </cell>
          <cell r="P11186">
            <v>22389776</v>
          </cell>
          <cell r="Q11186">
            <v>22389776</v>
          </cell>
        </row>
        <row r="11187">
          <cell r="J11187">
            <v>22389776</v>
          </cell>
          <cell r="O11187">
            <v>22389776</v>
          </cell>
          <cell r="P11187">
            <v>22389776</v>
          </cell>
          <cell r="Q11187">
            <v>22389776</v>
          </cell>
        </row>
        <row r="11188">
          <cell r="J11188">
            <v>22389776</v>
          </cell>
          <cell r="O11188">
            <v>22389776</v>
          </cell>
          <cell r="P11188">
            <v>22389776</v>
          </cell>
          <cell r="Q11188">
            <v>22389776</v>
          </cell>
        </row>
        <row r="11189">
          <cell r="J11189">
            <v>22389776</v>
          </cell>
          <cell r="O11189">
            <v>22389776</v>
          </cell>
          <cell r="P11189">
            <v>22389776</v>
          </cell>
          <cell r="Q11189">
            <v>22389776</v>
          </cell>
        </row>
        <row r="11190">
          <cell r="J11190">
            <v>22389776</v>
          </cell>
          <cell r="O11190">
            <v>22389776</v>
          </cell>
          <cell r="P11190">
            <v>22389776</v>
          </cell>
          <cell r="Q11190">
            <v>22389776</v>
          </cell>
        </row>
        <row r="11191">
          <cell r="J11191">
            <v>22389776</v>
          </cell>
          <cell r="O11191">
            <v>22389776</v>
          </cell>
          <cell r="P11191">
            <v>22389776</v>
          </cell>
          <cell r="Q11191">
            <v>22389776</v>
          </cell>
        </row>
        <row r="11192">
          <cell r="J11192">
            <v>22389776</v>
          </cell>
          <cell r="O11192">
            <v>22389776</v>
          </cell>
          <cell r="P11192">
            <v>22389776</v>
          </cell>
          <cell r="Q11192">
            <v>22389776</v>
          </cell>
        </row>
        <row r="11193">
          <cell r="J11193">
            <v>22389776</v>
          </cell>
          <cell r="O11193">
            <v>22389776</v>
          </cell>
          <cell r="P11193">
            <v>22389776</v>
          </cell>
          <cell r="Q11193">
            <v>22389776</v>
          </cell>
        </row>
        <row r="11194">
          <cell r="J11194">
            <v>22389776</v>
          </cell>
          <cell r="O11194">
            <v>22389776</v>
          </cell>
          <cell r="P11194">
            <v>22389776</v>
          </cell>
          <cell r="Q11194">
            <v>22389776</v>
          </cell>
        </row>
        <row r="11195">
          <cell r="J11195">
            <v>22389776</v>
          </cell>
          <cell r="O11195">
            <v>22389776</v>
          </cell>
          <cell r="P11195">
            <v>22389776</v>
          </cell>
          <cell r="Q11195">
            <v>22389776</v>
          </cell>
        </row>
        <row r="11196">
          <cell r="J11196">
            <v>22389776</v>
          </cell>
          <cell r="O11196">
            <v>22389776</v>
          </cell>
          <cell r="P11196">
            <v>22389776</v>
          </cell>
          <cell r="Q11196">
            <v>22389776</v>
          </cell>
        </row>
        <row r="11197">
          <cell r="J11197">
            <v>22389776</v>
          </cell>
          <cell r="O11197">
            <v>22389776</v>
          </cell>
          <cell r="P11197">
            <v>22389776</v>
          </cell>
          <cell r="Q11197">
            <v>22389776</v>
          </cell>
        </row>
        <row r="11198">
          <cell r="J11198">
            <v>22389776</v>
          </cell>
          <cell r="O11198">
            <v>22389776</v>
          </cell>
          <cell r="P11198">
            <v>22389776</v>
          </cell>
          <cell r="Q11198">
            <v>22389776</v>
          </cell>
        </row>
        <row r="11199">
          <cell r="J11199">
            <v>22389776</v>
          </cell>
          <cell r="O11199">
            <v>22389776</v>
          </cell>
          <cell r="P11199">
            <v>22389776</v>
          </cell>
          <cell r="Q11199">
            <v>22389776</v>
          </cell>
        </row>
        <row r="11200">
          <cell r="J11200">
            <v>22389776</v>
          </cell>
          <cell r="O11200">
            <v>22389776</v>
          </cell>
          <cell r="P11200">
            <v>22389776</v>
          </cell>
          <cell r="Q11200">
            <v>22389776</v>
          </cell>
        </row>
        <row r="11201">
          <cell r="J11201">
            <v>22389776</v>
          </cell>
          <cell r="O11201">
            <v>22389776</v>
          </cell>
          <cell r="P11201">
            <v>22389776</v>
          </cell>
          <cell r="Q11201">
            <v>22389776</v>
          </cell>
        </row>
        <row r="11202">
          <cell r="J11202">
            <v>22389776</v>
          </cell>
          <cell r="O11202">
            <v>22389776</v>
          </cell>
          <cell r="P11202">
            <v>22389776</v>
          </cell>
          <cell r="Q11202">
            <v>22389776</v>
          </cell>
        </row>
        <row r="11203">
          <cell r="J11203">
            <v>22389776</v>
          </cell>
          <cell r="O11203">
            <v>22389776</v>
          </cell>
          <cell r="P11203">
            <v>22389776</v>
          </cell>
          <cell r="Q11203">
            <v>22389776</v>
          </cell>
        </row>
        <row r="11204">
          <cell r="J11204">
            <v>22389776</v>
          </cell>
          <cell r="O11204">
            <v>22389776</v>
          </cell>
          <cell r="P11204">
            <v>22389776</v>
          </cell>
          <cell r="Q11204">
            <v>22389776</v>
          </cell>
        </row>
        <row r="11205">
          <cell r="J11205">
            <v>22389776</v>
          </cell>
          <cell r="O11205">
            <v>22389776</v>
          </cell>
          <cell r="P11205">
            <v>22389776</v>
          </cell>
          <cell r="Q11205">
            <v>22389776</v>
          </cell>
        </row>
        <row r="11206">
          <cell r="J11206">
            <v>22389776</v>
          </cell>
          <cell r="O11206">
            <v>22389776</v>
          </cell>
          <cell r="P11206">
            <v>22389776</v>
          </cell>
          <cell r="Q11206">
            <v>22389776</v>
          </cell>
        </row>
        <row r="11207">
          <cell r="J11207">
            <v>22389776</v>
          </cell>
          <cell r="O11207">
            <v>22389776</v>
          </cell>
          <cell r="P11207">
            <v>22389776</v>
          </cell>
          <cell r="Q11207">
            <v>22389776</v>
          </cell>
        </row>
        <row r="11208">
          <cell r="J11208">
            <v>22389776</v>
          </cell>
          <cell r="O11208">
            <v>22389776</v>
          </cell>
          <cell r="P11208">
            <v>22389776</v>
          </cell>
          <cell r="Q11208">
            <v>22389776</v>
          </cell>
        </row>
        <row r="11209">
          <cell r="J11209">
            <v>22389776</v>
          </cell>
          <cell r="O11209">
            <v>22389776</v>
          </cell>
          <cell r="P11209">
            <v>22389776</v>
          </cell>
          <cell r="Q11209">
            <v>22389776</v>
          </cell>
        </row>
        <row r="11210">
          <cell r="J11210">
            <v>22389776</v>
          </cell>
          <cell r="O11210">
            <v>22389776</v>
          </cell>
          <cell r="P11210">
            <v>22389776</v>
          </cell>
          <cell r="Q11210">
            <v>22389776</v>
          </cell>
        </row>
        <row r="11211">
          <cell r="J11211">
            <v>22389776</v>
          </cell>
          <cell r="O11211">
            <v>22389776</v>
          </cell>
          <cell r="P11211">
            <v>22389776</v>
          </cell>
          <cell r="Q11211">
            <v>22389776</v>
          </cell>
        </row>
        <row r="11212">
          <cell r="J11212">
            <v>22389776</v>
          </cell>
          <cell r="O11212">
            <v>22389776</v>
          </cell>
          <cell r="P11212">
            <v>22389776</v>
          </cell>
          <cell r="Q11212">
            <v>22389776</v>
          </cell>
        </row>
        <row r="11213">
          <cell r="J11213">
            <v>22389776</v>
          </cell>
          <cell r="O11213">
            <v>22389776</v>
          </cell>
          <cell r="P11213">
            <v>22389776</v>
          </cell>
          <cell r="Q11213">
            <v>22389776</v>
          </cell>
        </row>
        <row r="11214">
          <cell r="J11214">
            <v>22389776</v>
          </cell>
          <cell r="O11214">
            <v>22389776</v>
          </cell>
          <cell r="P11214">
            <v>22389776</v>
          </cell>
          <cell r="Q11214">
            <v>22389776</v>
          </cell>
        </row>
        <row r="11215">
          <cell r="J11215">
            <v>22389776</v>
          </cell>
          <cell r="O11215">
            <v>22389776</v>
          </cell>
          <cell r="P11215">
            <v>22389776</v>
          </cell>
          <cell r="Q11215">
            <v>22389776</v>
          </cell>
        </row>
        <row r="11216">
          <cell r="J11216">
            <v>22389776</v>
          </cell>
          <cell r="O11216">
            <v>22389776</v>
          </cell>
          <cell r="P11216">
            <v>22389776</v>
          </cell>
          <cell r="Q11216">
            <v>22389776</v>
          </cell>
        </row>
        <row r="11217">
          <cell r="J11217">
            <v>22389776</v>
          </cell>
          <cell r="O11217">
            <v>22389776</v>
          </cell>
          <cell r="P11217">
            <v>22389776</v>
          </cell>
          <cell r="Q11217">
            <v>22389776</v>
          </cell>
        </row>
        <row r="11218">
          <cell r="J11218">
            <v>22389776</v>
          </cell>
          <cell r="O11218">
            <v>22389776</v>
          </cell>
          <cell r="P11218">
            <v>22389776</v>
          </cell>
          <cell r="Q11218">
            <v>22389776</v>
          </cell>
        </row>
        <row r="11219">
          <cell r="J11219">
            <v>22389776</v>
          </cell>
          <cell r="O11219">
            <v>22389776</v>
          </cell>
          <cell r="P11219">
            <v>22389776</v>
          </cell>
          <cell r="Q11219">
            <v>22389776</v>
          </cell>
        </row>
        <row r="11220">
          <cell r="J11220">
            <v>22389776</v>
          </cell>
          <cell r="O11220">
            <v>22389776</v>
          </cell>
          <cell r="P11220">
            <v>22389776</v>
          </cell>
          <cell r="Q11220">
            <v>22389776</v>
          </cell>
        </row>
        <row r="11221">
          <cell r="J11221">
            <v>22389776</v>
          </cell>
          <cell r="O11221">
            <v>22389776</v>
          </cell>
          <cell r="P11221">
            <v>22389776</v>
          </cell>
          <cell r="Q11221">
            <v>22389776</v>
          </cell>
        </row>
        <row r="11222">
          <cell r="J11222">
            <v>22389776</v>
          </cell>
          <cell r="O11222">
            <v>22389776</v>
          </cell>
          <cell r="P11222">
            <v>22389776</v>
          </cell>
          <cell r="Q11222">
            <v>22389776</v>
          </cell>
        </row>
        <row r="11223">
          <cell r="J11223">
            <v>22389776</v>
          </cell>
          <cell r="O11223">
            <v>22389776</v>
          </cell>
          <cell r="P11223">
            <v>22389776</v>
          </cell>
          <cell r="Q11223">
            <v>22389776</v>
          </cell>
        </row>
        <row r="11224">
          <cell r="J11224">
            <v>22389776</v>
          </cell>
          <cell r="O11224">
            <v>22389776</v>
          </cell>
          <cell r="P11224">
            <v>22389776</v>
          </cell>
          <cell r="Q11224">
            <v>22389776</v>
          </cell>
        </row>
        <row r="11225">
          <cell r="J11225">
            <v>22389776</v>
          </cell>
          <cell r="O11225">
            <v>22389776</v>
          </cell>
          <cell r="P11225">
            <v>22389776</v>
          </cell>
          <cell r="Q11225">
            <v>22389776</v>
          </cell>
        </row>
        <row r="11226">
          <cell r="J11226">
            <v>22389776</v>
          </cell>
          <cell r="O11226">
            <v>22389776</v>
          </cell>
          <cell r="P11226">
            <v>22389776</v>
          </cell>
          <cell r="Q11226">
            <v>22389776</v>
          </cell>
        </row>
        <row r="11227">
          <cell r="J11227">
            <v>22389776</v>
          </cell>
          <cell r="O11227">
            <v>22389776</v>
          </cell>
          <cell r="P11227">
            <v>22389776</v>
          </cell>
          <cell r="Q11227">
            <v>22389776</v>
          </cell>
        </row>
        <row r="11228">
          <cell r="J11228">
            <v>22389776</v>
          </cell>
          <cell r="O11228">
            <v>22389776</v>
          </cell>
          <cell r="P11228">
            <v>22389776</v>
          </cell>
          <cell r="Q11228">
            <v>22389776</v>
          </cell>
        </row>
        <row r="11229">
          <cell r="J11229">
            <v>22389776</v>
          </cell>
          <cell r="O11229">
            <v>22389776</v>
          </cell>
          <cell r="P11229">
            <v>22389776</v>
          </cell>
          <cell r="Q11229">
            <v>22389776</v>
          </cell>
        </row>
        <row r="11230">
          <cell r="J11230">
            <v>22389776</v>
          </cell>
          <cell r="O11230">
            <v>22389776</v>
          </cell>
          <cell r="P11230">
            <v>22389776</v>
          </cell>
          <cell r="Q11230">
            <v>22389776</v>
          </cell>
        </row>
        <row r="11231">
          <cell r="J11231">
            <v>22389776</v>
          </cell>
          <cell r="O11231">
            <v>22389776</v>
          </cell>
          <cell r="P11231">
            <v>22389776</v>
          </cell>
          <cell r="Q11231">
            <v>22389776</v>
          </cell>
        </row>
        <row r="11232">
          <cell r="J11232">
            <v>22389776</v>
          </cell>
          <cell r="O11232">
            <v>22389776</v>
          </cell>
          <cell r="P11232">
            <v>22389776</v>
          </cell>
          <cell r="Q11232">
            <v>22389776</v>
          </cell>
        </row>
        <row r="11233">
          <cell r="J11233">
            <v>22389776</v>
          </cell>
          <cell r="O11233">
            <v>22389776</v>
          </cell>
          <cell r="P11233">
            <v>22389776</v>
          </cell>
          <cell r="Q11233">
            <v>22389776</v>
          </cell>
        </row>
        <row r="11234">
          <cell r="J11234">
            <v>22389776</v>
          </cell>
          <cell r="O11234">
            <v>22389776</v>
          </cell>
          <cell r="P11234">
            <v>22389776</v>
          </cell>
          <cell r="Q11234">
            <v>22389776</v>
          </cell>
        </row>
        <row r="11235">
          <cell r="J11235">
            <v>22389776</v>
          </cell>
          <cell r="O11235">
            <v>22389776</v>
          </cell>
          <cell r="P11235">
            <v>22389776</v>
          </cell>
          <cell r="Q11235">
            <v>22389776</v>
          </cell>
        </row>
        <row r="11236">
          <cell r="J11236">
            <v>22389776</v>
          </cell>
          <cell r="O11236">
            <v>22389776</v>
          </cell>
          <cell r="P11236">
            <v>22389776</v>
          </cell>
          <cell r="Q11236">
            <v>22389776</v>
          </cell>
        </row>
        <row r="11237">
          <cell r="J11237">
            <v>22389776</v>
          </cell>
          <cell r="O11237">
            <v>22389776</v>
          </cell>
          <cell r="P11237">
            <v>22389776</v>
          </cell>
          <cell r="Q11237">
            <v>22389776</v>
          </cell>
        </row>
        <row r="11238">
          <cell r="J11238">
            <v>22389776</v>
          </cell>
          <cell r="O11238">
            <v>22389776</v>
          </cell>
          <cell r="P11238">
            <v>22389776</v>
          </cell>
          <cell r="Q11238">
            <v>22389776</v>
          </cell>
        </row>
        <row r="11239">
          <cell r="J11239">
            <v>22389776</v>
          </cell>
          <cell r="O11239">
            <v>22389776</v>
          </cell>
          <cell r="P11239">
            <v>22389776</v>
          </cell>
          <cell r="Q11239">
            <v>22389776</v>
          </cell>
        </row>
        <row r="11240">
          <cell r="J11240">
            <v>22389776</v>
          </cell>
          <cell r="O11240">
            <v>22389776</v>
          </cell>
          <cell r="P11240">
            <v>22389776</v>
          </cell>
          <cell r="Q11240">
            <v>22389776</v>
          </cell>
        </row>
        <row r="11241">
          <cell r="J11241">
            <v>22389776</v>
          </cell>
          <cell r="O11241">
            <v>22389776</v>
          </cell>
          <cell r="P11241">
            <v>22389776</v>
          </cell>
          <cell r="Q11241">
            <v>22389776</v>
          </cell>
        </row>
        <row r="11242">
          <cell r="J11242">
            <v>22389776</v>
          </cell>
          <cell r="O11242">
            <v>22389776</v>
          </cell>
          <cell r="P11242">
            <v>22389776</v>
          </cell>
          <cell r="Q11242">
            <v>22389776</v>
          </cell>
        </row>
        <row r="11243">
          <cell r="J11243">
            <v>22389776</v>
          </cell>
          <cell r="O11243">
            <v>22389776</v>
          </cell>
          <cell r="P11243">
            <v>22389776</v>
          </cell>
          <cell r="Q11243">
            <v>22389776</v>
          </cell>
        </row>
        <row r="11244">
          <cell r="J11244">
            <v>22389776</v>
          </cell>
          <cell r="O11244">
            <v>22389776</v>
          </cell>
          <cell r="P11244">
            <v>22389776</v>
          </cell>
          <cell r="Q11244">
            <v>22389776</v>
          </cell>
        </row>
        <row r="11245">
          <cell r="J11245">
            <v>22389776</v>
          </cell>
          <cell r="O11245">
            <v>22389776</v>
          </cell>
          <cell r="P11245">
            <v>22389776</v>
          </cell>
          <cell r="Q11245">
            <v>22389776</v>
          </cell>
        </row>
        <row r="11246">
          <cell r="J11246">
            <v>22389776</v>
          </cell>
          <cell r="O11246">
            <v>22389776</v>
          </cell>
          <cell r="P11246">
            <v>22389776</v>
          </cell>
          <cell r="Q11246">
            <v>22389776</v>
          </cell>
        </row>
        <row r="11247">
          <cell r="J11247">
            <v>22389776</v>
          </cell>
          <cell r="O11247">
            <v>22389776</v>
          </cell>
          <cell r="P11247">
            <v>22389776</v>
          </cell>
          <cell r="Q11247">
            <v>22389776</v>
          </cell>
        </row>
        <row r="11248">
          <cell r="J11248">
            <v>22389776</v>
          </cell>
          <cell r="O11248">
            <v>22389776</v>
          </cell>
          <cell r="P11248">
            <v>22389776</v>
          </cell>
          <cell r="Q11248">
            <v>22389776</v>
          </cell>
        </row>
        <row r="11249">
          <cell r="J11249">
            <v>22389776</v>
          </cell>
          <cell r="O11249">
            <v>22389776</v>
          </cell>
          <cell r="P11249">
            <v>22389776</v>
          </cell>
          <cell r="Q11249">
            <v>22389776</v>
          </cell>
        </row>
        <row r="11250">
          <cell r="J11250">
            <v>22389776</v>
          </cell>
          <cell r="O11250">
            <v>22389776</v>
          </cell>
          <cell r="P11250">
            <v>22389776</v>
          </cell>
          <cell r="Q11250">
            <v>22389776</v>
          </cell>
        </row>
        <row r="11251">
          <cell r="J11251">
            <v>22389776</v>
          </cell>
          <cell r="O11251">
            <v>22389776</v>
          </cell>
          <cell r="P11251">
            <v>22389776</v>
          </cell>
          <cell r="Q11251">
            <v>22389776</v>
          </cell>
        </row>
        <row r="11252">
          <cell r="J11252">
            <v>22389776</v>
          </cell>
          <cell r="O11252">
            <v>22389776</v>
          </cell>
          <cell r="P11252">
            <v>22389776</v>
          </cell>
          <cell r="Q11252">
            <v>22389776</v>
          </cell>
        </row>
        <row r="11253">
          <cell r="J11253">
            <v>22389776</v>
          </cell>
          <cell r="O11253">
            <v>22389776</v>
          </cell>
          <cell r="P11253">
            <v>22389776</v>
          </cell>
          <cell r="Q11253">
            <v>22389776</v>
          </cell>
        </row>
        <row r="11254">
          <cell r="J11254">
            <v>22389776</v>
          </cell>
          <cell r="O11254">
            <v>22389776</v>
          </cell>
          <cell r="P11254">
            <v>22389776</v>
          </cell>
          <cell r="Q11254">
            <v>22389776</v>
          </cell>
        </row>
        <row r="11255">
          <cell r="J11255">
            <v>22389776</v>
          </cell>
          <cell r="O11255">
            <v>22389776</v>
          </cell>
          <cell r="P11255">
            <v>22389776</v>
          </cell>
          <cell r="Q11255">
            <v>22389776</v>
          </cell>
        </row>
        <row r="11256">
          <cell r="J11256">
            <v>22389776</v>
          </cell>
          <cell r="O11256">
            <v>22389776</v>
          </cell>
          <cell r="P11256">
            <v>22389776</v>
          </cell>
          <cell r="Q11256">
            <v>22389776</v>
          </cell>
        </row>
        <row r="11257">
          <cell r="J11257">
            <v>22389776</v>
          </cell>
          <cell r="O11257">
            <v>22389776</v>
          </cell>
          <cell r="P11257">
            <v>22389776</v>
          </cell>
          <cell r="Q11257">
            <v>22389776</v>
          </cell>
        </row>
        <row r="11258">
          <cell r="J11258">
            <v>22389776</v>
          </cell>
          <cell r="O11258">
            <v>22389776</v>
          </cell>
          <cell r="P11258">
            <v>22389776</v>
          </cell>
          <cell r="Q11258">
            <v>22389776</v>
          </cell>
        </row>
        <row r="11259">
          <cell r="J11259">
            <v>22389776</v>
          </cell>
          <cell r="O11259">
            <v>22389776</v>
          </cell>
          <cell r="P11259">
            <v>22389776</v>
          </cell>
          <cell r="Q11259">
            <v>22389776</v>
          </cell>
        </row>
        <row r="11260">
          <cell r="J11260">
            <v>22389776</v>
          </cell>
          <cell r="O11260">
            <v>22389776</v>
          </cell>
          <cell r="P11260">
            <v>22389776</v>
          </cell>
          <cell r="Q11260">
            <v>22389776</v>
          </cell>
        </row>
        <row r="11261">
          <cell r="J11261">
            <v>22389776</v>
          </cell>
          <cell r="O11261">
            <v>22389776</v>
          </cell>
          <cell r="P11261">
            <v>22389776</v>
          </cell>
          <cell r="Q11261">
            <v>22389776</v>
          </cell>
        </row>
        <row r="11262">
          <cell r="J11262">
            <v>22389776</v>
          </cell>
          <cell r="O11262">
            <v>22389776</v>
          </cell>
          <cell r="P11262">
            <v>22389776</v>
          </cell>
          <cell r="Q11262">
            <v>22389776</v>
          </cell>
        </row>
        <row r="11263">
          <cell r="J11263">
            <v>22389776</v>
          </cell>
          <cell r="O11263">
            <v>22389776</v>
          </cell>
          <cell r="P11263">
            <v>22389776</v>
          </cell>
          <cell r="Q11263">
            <v>22389776</v>
          </cell>
        </row>
        <row r="11264">
          <cell r="J11264">
            <v>22389776</v>
          </cell>
          <cell r="O11264">
            <v>22389776</v>
          </cell>
          <cell r="P11264">
            <v>22389776</v>
          </cell>
          <cell r="Q11264">
            <v>22389776</v>
          </cell>
        </row>
        <row r="11265">
          <cell r="J11265">
            <v>22389776</v>
          </cell>
          <cell r="O11265">
            <v>22389776</v>
          </cell>
          <cell r="P11265">
            <v>22389776</v>
          </cell>
          <cell r="Q11265">
            <v>22389776</v>
          </cell>
        </row>
        <row r="11266">
          <cell r="J11266">
            <v>22389776</v>
          </cell>
          <cell r="O11266">
            <v>22389776</v>
          </cell>
          <cell r="P11266">
            <v>22389776</v>
          </cell>
          <cell r="Q11266">
            <v>22389776</v>
          </cell>
        </row>
        <row r="11267">
          <cell r="J11267">
            <v>22389776</v>
          </cell>
          <cell r="O11267">
            <v>22389776</v>
          </cell>
          <cell r="P11267">
            <v>22389776</v>
          </cell>
          <cell r="Q11267">
            <v>22389776</v>
          </cell>
        </row>
        <row r="11268">
          <cell r="J11268">
            <v>22389776</v>
          </cell>
          <cell r="O11268">
            <v>22389776</v>
          </cell>
          <cell r="P11268">
            <v>22389776</v>
          </cell>
          <cell r="Q11268">
            <v>22389776</v>
          </cell>
        </row>
        <row r="11269">
          <cell r="J11269">
            <v>22389776</v>
          </cell>
          <cell r="O11269">
            <v>22389776</v>
          </cell>
          <cell r="P11269">
            <v>22389776</v>
          </cell>
          <cell r="Q11269">
            <v>22389776</v>
          </cell>
        </row>
        <row r="11270">
          <cell r="J11270">
            <v>22389776</v>
          </cell>
          <cell r="O11270">
            <v>22389776</v>
          </cell>
          <cell r="P11270">
            <v>22389776</v>
          </cell>
          <cell r="Q11270">
            <v>22389776</v>
          </cell>
        </row>
        <row r="11271">
          <cell r="J11271">
            <v>22389776</v>
          </cell>
          <cell r="O11271">
            <v>22389776</v>
          </cell>
          <cell r="P11271">
            <v>22389776</v>
          </cell>
          <cell r="Q11271">
            <v>22389776</v>
          </cell>
        </row>
        <row r="11272">
          <cell r="J11272">
            <v>22389776</v>
          </cell>
          <cell r="O11272">
            <v>22389776</v>
          </cell>
          <cell r="P11272">
            <v>22389776</v>
          </cell>
          <cell r="Q11272">
            <v>22389776</v>
          </cell>
        </row>
        <row r="11273">
          <cell r="J11273">
            <v>22389776</v>
          </cell>
          <cell r="O11273">
            <v>22389776</v>
          </cell>
          <cell r="P11273">
            <v>22389776</v>
          </cell>
          <cell r="Q11273">
            <v>22389776</v>
          </cell>
        </row>
        <row r="11274">
          <cell r="J11274">
            <v>22389776</v>
          </cell>
          <cell r="O11274">
            <v>22389776</v>
          </cell>
          <cell r="P11274">
            <v>22389776</v>
          </cell>
          <cell r="Q11274">
            <v>22389776</v>
          </cell>
        </row>
        <row r="11275">
          <cell r="J11275">
            <v>22389776</v>
          </cell>
          <cell r="O11275">
            <v>22389776</v>
          </cell>
          <cell r="P11275">
            <v>22389776</v>
          </cell>
          <cell r="Q11275">
            <v>22389776</v>
          </cell>
        </row>
        <row r="11276">
          <cell r="J11276">
            <v>22389776</v>
          </cell>
          <cell r="O11276">
            <v>22389776</v>
          </cell>
          <cell r="P11276">
            <v>22389776</v>
          </cell>
          <cell r="Q11276">
            <v>22389776</v>
          </cell>
        </row>
        <row r="11277">
          <cell r="J11277">
            <v>22389776</v>
          </cell>
          <cell r="O11277">
            <v>22389776</v>
          </cell>
          <cell r="P11277">
            <v>22389776</v>
          </cell>
          <cell r="Q11277">
            <v>22389776</v>
          </cell>
        </row>
        <row r="11278">
          <cell r="J11278">
            <v>22389776</v>
          </cell>
          <cell r="O11278">
            <v>22389776</v>
          </cell>
          <cell r="P11278">
            <v>22389776</v>
          </cell>
          <cell r="Q11278">
            <v>22389776</v>
          </cell>
        </row>
        <row r="11279">
          <cell r="J11279">
            <v>22389776</v>
          </cell>
          <cell r="O11279">
            <v>22389776</v>
          </cell>
          <cell r="P11279">
            <v>22389776</v>
          </cell>
          <cell r="Q11279">
            <v>22389776</v>
          </cell>
        </row>
        <row r="11280">
          <cell r="J11280">
            <v>22389776</v>
          </cell>
          <cell r="O11280">
            <v>22389776</v>
          </cell>
          <cell r="P11280">
            <v>22389776</v>
          </cell>
          <cell r="Q11280">
            <v>22389776</v>
          </cell>
        </row>
        <row r="11281">
          <cell r="J11281">
            <v>22389776</v>
          </cell>
          <cell r="O11281">
            <v>22389776</v>
          </cell>
          <cell r="P11281">
            <v>22389776</v>
          </cell>
          <cell r="Q11281">
            <v>22389776</v>
          </cell>
        </row>
        <row r="11282">
          <cell r="J11282">
            <v>22389776</v>
          </cell>
          <cell r="O11282">
            <v>22389776</v>
          </cell>
          <cell r="P11282">
            <v>22389776</v>
          </cell>
          <cell r="Q11282">
            <v>22389776</v>
          </cell>
        </row>
        <row r="11283">
          <cell r="J11283">
            <v>22389776</v>
          </cell>
          <cell r="O11283">
            <v>22389776</v>
          </cell>
          <cell r="P11283">
            <v>22389776</v>
          </cell>
          <cell r="Q11283">
            <v>22389776</v>
          </cell>
        </row>
        <row r="11284">
          <cell r="J11284">
            <v>22389776</v>
          </cell>
          <cell r="O11284">
            <v>22389776</v>
          </cell>
          <cell r="P11284">
            <v>22389776</v>
          </cell>
          <cell r="Q11284">
            <v>22389776</v>
          </cell>
        </row>
        <row r="11285">
          <cell r="J11285">
            <v>22389776</v>
          </cell>
          <cell r="O11285">
            <v>22389776</v>
          </cell>
          <cell r="P11285">
            <v>22389776</v>
          </cell>
          <cell r="Q11285">
            <v>22389776</v>
          </cell>
        </row>
        <row r="11286">
          <cell r="J11286">
            <v>22389776</v>
          </cell>
          <cell r="O11286">
            <v>22389776</v>
          </cell>
          <cell r="P11286">
            <v>22389776</v>
          </cell>
          <cell r="Q11286">
            <v>22389776</v>
          </cell>
        </row>
        <row r="11287">
          <cell r="J11287">
            <v>22389776</v>
          </cell>
          <cell r="O11287">
            <v>22389776</v>
          </cell>
          <cell r="P11287">
            <v>22389776</v>
          </cell>
          <cell r="Q11287">
            <v>22389776</v>
          </cell>
        </row>
        <row r="11288">
          <cell r="J11288">
            <v>22389776</v>
          </cell>
          <cell r="O11288">
            <v>22389776</v>
          </cell>
          <cell r="P11288">
            <v>22389776</v>
          </cell>
          <cell r="Q11288">
            <v>22389776</v>
          </cell>
        </row>
        <row r="11289">
          <cell r="J11289">
            <v>22389776</v>
          </cell>
          <cell r="O11289">
            <v>22389776</v>
          </cell>
          <cell r="P11289">
            <v>22389776</v>
          </cell>
          <cell r="Q11289">
            <v>22389776</v>
          </cell>
        </row>
        <row r="11290">
          <cell r="J11290">
            <v>22389776</v>
          </cell>
          <cell r="O11290">
            <v>22389776</v>
          </cell>
          <cell r="P11290">
            <v>22389776</v>
          </cell>
          <cell r="Q11290">
            <v>22389776</v>
          </cell>
        </row>
        <row r="11291">
          <cell r="J11291">
            <v>22389776</v>
          </cell>
          <cell r="O11291">
            <v>22389776</v>
          </cell>
          <cell r="P11291">
            <v>22389776</v>
          </cell>
          <cell r="Q11291">
            <v>22389776</v>
          </cell>
        </row>
        <row r="11292">
          <cell r="J11292">
            <v>22389776</v>
          </cell>
          <cell r="O11292">
            <v>22389776</v>
          </cell>
          <cell r="P11292">
            <v>22389776</v>
          </cell>
          <cell r="Q11292">
            <v>22389776</v>
          </cell>
        </row>
        <row r="11293">
          <cell r="J11293">
            <v>22389776</v>
          </cell>
          <cell r="O11293">
            <v>22389776</v>
          </cell>
          <cell r="P11293">
            <v>22389776</v>
          </cell>
          <cell r="Q11293">
            <v>22389776</v>
          </cell>
        </row>
        <row r="11294">
          <cell r="J11294">
            <v>22389776</v>
          </cell>
          <cell r="O11294">
            <v>22389776</v>
          </cell>
          <cell r="P11294">
            <v>22389776</v>
          </cell>
          <cell r="Q11294">
            <v>22389776</v>
          </cell>
        </row>
        <row r="11295">
          <cell r="J11295">
            <v>22389776</v>
          </cell>
          <cell r="O11295">
            <v>22389776</v>
          </cell>
          <cell r="P11295">
            <v>22389776</v>
          </cell>
          <cell r="Q11295">
            <v>22389776</v>
          </cell>
        </row>
        <row r="11296">
          <cell r="J11296">
            <v>22389776</v>
          </cell>
          <cell r="O11296">
            <v>22389776</v>
          </cell>
          <cell r="P11296">
            <v>22389776</v>
          </cell>
          <cell r="Q11296">
            <v>22389776</v>
          </cell>
        </row>
        <row r="11297">
          <cell r="J11297">
            <v>22389776</v>
          </cell>
          <cell r="O11297">
            <v>22389776</v>
          </cell>
          <cell r="P11297">
            <v>22389776</v>
          </cell>
          <cell r="Q11297">
            <v>22389776</v>
          </cell>
        </row>
        <row r="11298">
          <cell r="J11298">
            <v>22389776</v>
          </cell>
          <cell r="O11298">
            <v>22389776</v>
          </cell>
          <cell r="P11298">
            <v>22389776</v>
          </cell>
          <cell r="Q11298">
            <v>22389776</v>
          </cell>
        </row>
        <row r="11299">
          <cell r="J11299">
            <v>22389776</v>
          </cell>
          <cell r="O11299">
            <v>22389776</v>
          </cell>
          <cell r="P11299">
            <v>22389776</v>
          </cell>
          <cell r="Q11299">
            <v>22389776</v>
          </cell>
        </row>
        <row r="11300">
          <cell r="J11300">
            <v>22389776</v>
          </cell>
          <cell r="O11300">
            <v>22389776</v>
          </cell>
          <cell r="P11300">
            <v>22389776</v>
          </cell>
          <cell r="Q11300">
            <v>22389776</v>
          </cell>
        </row>
        <row r="11301">
          <cell r="J11301">
            <v>22389776</v>
          </cell>
          <cell r="O11301">
            <v>22389776</v>
          </cell>
          <cell r="P11301">
            <v>22389776</v>
          </cell>
          <cell r="Q11301">
            <v>22389776</v>
          </cell>
        </row>
        <row r="11302">
          <cell r="J11302">
            <v>22389776</v>
          </cell>
          <cell r="O11302">
            <v>22389776</v>
          </cell>
          <cell r="P11302">
            <v>22389776</v>
          </cell>
          <cell r="Q11302">
            <v>22389776</v>
          </cell>
        </row>
        <row r="11303">
          <cell r="J11303">
            <v>22389776</v>
          </cell>
          <cell r="O11303">
            <v>22389776</v>
          </cell>
          <cell r="P11303">
            <v>22389776</v>
          </cell>
          <cell r="Q11303">
            <v>22389776</v>
          </cell>
        </row>
        <row r="11304">
          <cell r="J11304">
            <v>22389776</v>
          </cell>
          <cell r="O11304">
            <v>22389776</v>
          </cell>
          <cell r="P11304">
            <v>22389776</v>
          </cell>
          <cell r="Q11304">
            <v>22389776</v>
          </cell>
        </row>
        <row r="11305">
          <cell r="J11305">
            <v>22389776</v>
          </cell>
          <cell r="O11305">
            <v>22389776</v>
          </cell>
          <cell r="P11305">
            <v>22389776</v>
          </cell>
          <cell r="Q11305">
            <v>22389776</v>
          </cell>
        </row>
        <row r="11306">
          <cell r="J11306">
            <v>22389776</v>
          </cell>
          <cell r="O11306">
            <v>22389776</v>
          </cell>
          <cell r="P11306">
            <v>22389776</v>
          </cell>
          <cell r="Q11306">
            <v>22389776</v>
          </cell>
        </row>
        <row r="11307">
          <cell r="J11307">
            <v>22389776</v>
          </cell>
          <cell r="O11307">
            <v>22389776</v>
          </cell>
          <cell r="P11307">
            <v>22389776</v>
          </cell>
          <cell r="Q11307">
            <v>22389776</v>
          </cell>
        </row>
        <row r="11308">
          <cell r="J11308">
            <v>22389776</v>
          </cell>
          <cell r="O11308">
            <v>22389776</v>
          </cell>
          <cell r="P11308">
            <v>22389776</v>
          </cell>
          <cell r="Q11308">
            <v>22389776</v>
          </cell>
        </row>
        <row r="11309">
          <cell r="J11309">
            <v>22389776</v>
          </cell>
          <cell r="O11309">
            <v>22389776</v>
          </cell>
          <cell r="P11309">
            <v>22389776</v>
          </cell>
          <cell r="Q11309">
            <v>22389776</v>
          </cell>
        </row>
        <row r="11310">
          <cell r="J11310">
            <v>22389776</v>
          </cell>
          <cell r="O11310">
            <v>22389776</v>
          </cell>
          <cell r="P11310">
            <v>22389776</v>
          </cell>
          <cell r="Q11310">
            <v>22389776</v>
          </cell>
        </row>
        <row r="11311">
          <cell r="J11311">
            <v>22389776</v>
          </cell>
          <cell r="O11311">
            <v>22389776</v>
          </cell>
          <cell r="P11311">
            <v>22389776</v>
          </cell>
          <cell r="Q11311">
            <v>22389776</v>
          </cell>
        </row>
        <row r="11312">
          <cell r="J11312">
            <v>22389776</v>
          </cell>
          <cell r="O11312">
            <v>22389776</v>
          </cell>
          <cell r="P11312">
            <v>22389776</v>
          </cell>
          <cell r="Q11312">
            <v>22389776</v>
          </cell>
        </row>
        <row r="11313">
          <cell r="J11313">
            <v>22389776</v>
          </cell>
          <cell r="O11313">
            <v>22389776</v>
          </cell>
          <cell r="P11313">
            <v>22389776</v>
          </cell>
          <cell r="Q11313">
            <v>22389776</v>
          </cell>
        </row>
        <row r="11314">
          <cell r="J11314">
            <v>22389776</v>
          </cell>
          <cell r="O11314">
            <v>22389776</v>
          </cell>
          <cell r="P11314">
            <v>22389776</v>
          </cell>
          <cell r="Q11314">
            <v>22389776</v>
          </cell>
        </row>
        <row r="11315">
          <cell r="J11315">
            <v>22389776</v>
          </cell>
          <cell r="O11315">
            <v>22389776</v>
          </cell>
          <cell r="P11315">
            <v>22389776</v>
          </cell>
          <cell r="Q11315">
            <v>22389776</v>
          </cell>
        </row>
        <row r="11316">
          <cell r="J11316">
            <v>22389776</v>
          </cell>
          <cell r="O11316">
            <v>22389776</v>
          </cell>
          <cell r="P11316">
            <v>22389776</v>
          </cell>
          <cell r="Q11316">
            <v>22389776</v>
          </cell>
        </row>
        <row r="11317">
          <cell r="J11317">
            <v>22389776</v>
          </cell>
          <cell r="O11317">
            <v>22389776</v>
          </cell>
          <cell r="P11317">
            <v>22389776</v>
          </cell>
          <cell r="Q11317">
            <v>22389776</v>
          </cell>
        </row>
        <row r="11318">
          <cell r="J11318">
            <v>22389776</v>
          </cell>
          <cell r="O11318">
            <v>22389776</v>
          </cell>
          <cell r="P11318">
            <v>22389776</v>
          </cell>
          <cell r="Q11318">
            <v>22389776</v>
          </cell>
        </row>
        <row r="11319">
          <cell r="J11319">
            <v>22389776</v>
          </cell>
          <cell r="O11319">
            <v>22389776</v>
          </cell>
          <cell r="P11319">
            <v>22389776</v>
          </cell>
          <cell r="Q11319">
            <v>22389776</v>
          </cell>
        </row>
        <row r="11320">
          <cell r="J11320">
            <v>22389776</v>
          </cell>
          <cell r="O11320">
            <v>22389776</v>
          </cell>
          <cell r="P11320">
            <v>22389776</v>
          </cell>
          <cell r="Q11320">
            <v>22389776</v>
          </cell>
        </row>
        <row r="11321">
          <cell r="J11321">
            <v>22389776</v>
          </cell>
          <cell r="O11321">
            <v>22389776</v>
          </cell>
          <cell r="P11321">
            <v>22389776</v>
          </cell>
          <cell r="Q11321">
            <v>22389776</v>
          </cell>
        </row>
        <row r="11322">
          <cell r="J11322">
            <v>22389776</v>
          </cell>
          <cell r="O11322">
            <v>22389776</v>
          </cell>
          <cell r="P11322">
            <v>22389776</v>
          </cell>
          <cell r="Q11322">
            <v>22389776</v>
          </cell>
        </row>
        <row r="11323">
          <cell r="J11323">
            <v>22389776</v>
          </cell>
          <cell r="O11323">
            <v>22389776</v>
          </cell>
          <cell r="P11323">
            <v>22389776</v>
          </cell>
          <cell r="Q11323">
            <v>22389776</v>
          </cell>
        </row>
        <row r="11324">
          <cell r="J11324">
            <v>22389776</v>
          </cell>
          <cell r="O11324">
            <v>22389776</v>
          </cell>
          <cell r="P11324">
            <v>22389776</v>
          </cell>
          <cell r="Q11324">
            <v>22389776</v>
          </cell>
        </row>
        <row r="11325">
          <cell r="J11325">
            <v>22389776</v>
          </cell>
          <cell r="O11325">
            <v>22389776</v>
          </cell>
          <cell r="P11325">
            <v>22389776</v>
          </cell>
          <cell r="Q11325">
            <v>22389776</v>
          </cell>
        </row>
        <row r="11326">
          <cell r="J11326">
            <v>22389776</v>
          </cell>
          <cell r="O11326">
            <v>22389776</v>
          </cell>
          <cell r="P11326">
            <v>22389776</v>
          </cell>
          <cell r="Q11326">
            <v>22389776</v>
          </cell>
        </row>
        <row r="11327">
          <cell r="J11327">
            <v>22389776</v>
          </cell>
          <cell r="O11327">
            <v>22389776</v>
          </cell>
          <cell r="P11327">
            <v>22389776</v>
          </cell>
          <cell r="Q11327">
            <v>22389776</v>
          </cell>
        </row>
        <row r="11328">
          <cell r="J11328">
            <v>22389776</v>
          </cell>
          <cell r="O11328">
            <v>22389776</v>
          </cell>
          <cell r="P11328">
            <v>22389776</v>
          </cell>
          <cell r="Q11328">
            <v>22389776</v>
          </cell>
        </row>
        <row r="11329">
          <cell r="J11329">
            <v>22389776</v>
          </cell>
          <cell r="O11329">
            <v>22389776</v>
          </cell>
          <cell r="P11329">
            <v>22389776</v>
          </cell>
          <cell r="Q11329">
            <v>22389776</v>
          </cell>
        </row>
        <row r="11330">
          <cell r="J11330">
            <v>22389776</v>
          </cell>
          <cell r="O11330">
            <v>22389776</v>
          </cell>
          <cell r="P11330">
            <v>22389776</v>
          </cell>
          <cell r="Q11330">
            <v>22389776</v>
          </cell>
        </row>
        <row r="11331">
          <cell r="J11331">
            <v>22389776</v>
          </cell>
          <cell r="O11331">
            <v>22389776</v>
          </cell>
          <cell r="P11331">
            <v>22389776</v>
          </cell>
          <cell r="Q11331">
            <v>22389776</v>
          </cell>
        </row>
        <row r="11332">
          <cell r="J11332">
            <v>22389776</v>
          </cell>
          <cell r="O11332">
            <v>22389776</v>
          </cell>
          <cell r="P11332">
            <v>22389776</v>
          </cell>
          <cell r="Q11332">
            <v>22389776</v>
          </cell>
        </row>
        <row r="11333">
          <cell r="J11333">
            <v>22389776</v>
          </cell>
          <cell r="O11333">
            <v>22389776</v>
          </cell>
          <cell r="P11333">
            <v>22389776</v>
          </cell>
          <cell r="Q11333">
            <v>22389776</v>
          </cell>
        </row>
        <row r="11334">
          <cell r="J11334">
            <v>22389776</v>
          </cell>
          <cell r="O11334">
            <v>22389776</v>
          </cell>
          <cell r="P11334">
            <v>22389776</v>
          </cell>
          <cell r="Q11334">
            <v>22389776</v>
          </cell>
        </row>
        <row r="11335">
          <cell r="J11335">
            <v>22389776</v>
          </cell>
          <cell r="O11335">
            <v>22389776</v>
          </cell>
          <cell r="P11335">
            <v>22389776</v>
          </cell>
          <cell r="Q11335">
            <v>22389776</v>
          </cell>
        </row>
        <row r="11336">
          <cell r="J11336">
            <v>22389776</v>
          </cell>
          <cell r="O11336">
            <v>22389776</v>
          </cell>
          <cell r="P11336">
            <v>22389776</v>
          </cell>
          <cell r="Q11336">
            <v>22389776</v>
          </cell>
        </row>
        <row r="11337">
          <cell r="J11337">
            <v>22389776</v>
          </cell>
          <cell r="O11337">
            <v>22389776</v>
          </cell>
          <cell r="P11337">
            <v>22389776</v>
          </cell>
          <cell r="Q11337">
            <v>22389776</v>
          </cell>
        </row>
        <row r="11338">
          <cell r="J11338">
            <v>22389776</v>
          </cell>
          <cell r="O11338">
            <v>22389776</v>
          </cell>
          <cell r="P11338">
            <v>22389776</v>
          </cell>
          <cell r="Q11338">
            <v>22389776</v>
          </cell>
        </row>
        <row r="11339">
          <cell r="J11339">
            <v>22389776</v>
          </cell>
          <cell r="O11339">
            <v>22389776</v>
          </cell>
          <cell r="P11339">
            <v>22389776</v>
          </cell>
          <cell r="Q11339">
            <v>22389776</v>
          </cell>
        </row>
        <row r="11340">
          <cell r="J11340">
            <v>22389776</v>
          </cell>
          <cell r="O11340">
            <v>22389776</v>
          </cell>
          <cell r="P11340">
            <v>22389776</v>
          </cell>
          <cell r="Q11340">
            <v>22389776</v>
          </cell>
        </row>
        <row r="11341">
          <cell r="J11341">
            <v>22389776</v>
          </cell>
          <cell r="O11341">
            <v>22389776</v>
          </cell>
          <cell r="P11341">
            <v>22389776</v>
          </cell>
          <cell r="Q11341">
            <v>22389776</v>
          </cell>
        </row>
        <row r="11342">
          <cell r="J11342">
            <v>22389776</v>
          </cell>
          <cell r="O11342">
            <v>22389776</v>
          </cell>
          <cell r="P11342">
            <v>22389776</v>
          </cell>
          <cell r="Q11342">
            <v>22389776</v>
          </cell>
        </row>
        <row r="11343">
          <cell r="J11343">
            <v>22389776</v>
          </cell>
          <cell r="O11343">
            <v>22389776</v>
          </cell>
          <cell r="P11343">
            <v>22389776</v>
          </cell>
          <cell r="Q11343">
            <v>22389776</v>
          </cell>
        </row>
        <row r="11344">
          <cell r="J11344">
            <v>22389776</v>
          </cell>
          <cell r="O11344">
            <v>22389776</v>
          </cell>
          <cell r="P11344">
            <v>22389776</v>
          </cell>
          <cell r="Q11344">
            <v>22389776</v>
          </cell>
        </row>
        <row r="11345">
          <cell r="J11345">
            <v>22389776</v>
          </cell>
          <cell r="O11345">
            <v>22389776</v>
          </cell>
          <cell r="P11345">
            <v>22389776</v>
          </cell>
          <cell r="Q11345">
            <v>22389776</v>
          </cell>
        </row>
        <row r="11346">
          <cell r="J11346">
            <v>22389776</v>
          </cell>
          <cell r="O11346">
            <v>22389776</v>
          </cell>
          <cell r="P11346">
            <v>22389776</v>
          </cell>
          <cell r="Q11346">
            <v>22389776</v>
          </cell>
        </row>
        <row r="11347">
          <cell r="J11347">
            <v>22389776</v>
          </cell>
          <cell r="O11347">
            <v>22389776</v>
          </cell>
          <cell r="P11347">
            <v>22389776</v>
          </cell>
          <cell r="Q11347">
            <v>22389776</v>
          </cell>
        </row>
        <row r="11348">
          <cell r="J11348">
            <v>22389776</v>
          </cell>
          <cell r="O11348">
            <v>22389776</v>
          </cell>
          <cell r="P11348">
            <v>22389776</v>
          </cell>
          <cell r="Q11348">
            <v>22389776</v>
          </cell>
        </row>
        <row r="11349">
          <cell r="J11349">
            <v>22389776</v>
          </cell>
          <cell r="O11349">
            <v>22389776</v>
          </cell>
          <cell r="P11349">
            <v>22389776</v>
          </cell>
          <cell r="Q11349">
            <v>22389776</v>
          </cell>
        </row>
        <row r="11350">
          <cell r="J11350">
            <v>22389776</v>
          </cell>
          <cell r="O11350">
            <v>22389776</v>
          </cell>
          <cell r="P11350">
            <v>22389776</v>
          </cell>
          <cell r="Q11350">
            <v>22389776</v>
          </cell>
        </row>
        <row r="11351">
          <cell r="J11351">
            <v>22389776</v>
          </cell>
          <cell r="O11351">
            <v>22389776</v>
          </cell>
          <cell r="P11351">
            <v>22389776</v>
          </cell>
          <cell r="Q11351">
            <v>22389776</v>
          </cell>
        </row>
        <row r="11352">
          <cell r="J11352">
            <v>22389776</v>
          </cell>
          <cell r="O11352">
            <v>22389776</v>
          </cell>
          <cell r="P11352">
            <v>22389776</v>
          </cell>
          <cell r="Q11352">
            <v>22389776</v>
          </cell>
        </row>
        <row r="11353">
          <cell r="J11353">
            <v>22389776</v>
          </cell>
          <cell r="O11353">
            <v>22389776</v>
          </cell>
          <cell r="P11353">
            <v>22389776</v>
          </cell>
          <cell r="Q11353">
            <v>22389776</v>
          </cell>
        </row>
        <row r="11354">
          <cell r="J11354">
            <v>22389776</v>
          </cell>
          <cell r="O11354">
            <v>22389776</v>
          </cell>
          <cell r="P11354">
            <v>22389776</v>
          </cell>
          <cell r="Q11354">
            <v>22389776</v>
          </cell>
        </row>
        <row r="11355">
          <cell r="J11355">
            <v>22389776</v>
          </cell>
          <cell r="O11355">
            <v>22389776</v>
          </cell>
          <cell r="P11355">
            <v>22389776</v>
          </cell>
          <cell r="Q11355">
            <v>22389776</v>
          </cell>
        </row>
        <row r="11356">
          <cell r="J11356">
            <v>22389776</v>
          </cell>
          <cell r="O11356">
            <v>22389776</v>
          </cell>
          <cell r="P11356">
            <v>22389776</v>
          </cell>
          <cell r="Q11356">
            <v>22389776</v>
          </cell>
        </row>
        <row r="11357">
          <cell r="J11357">
            <v>22389776</v>
          </cell>
          <cell r="O11357">
            <v>22389776</v>
          </cell>
          <cell r="P11357">
            <v>22389776</v>
          </cell>
          <cell r="Q11357">
            <v>22389776</v>
          </cell>
        </row>
        <row r="11358">
          <cell r="J11358">
            <v>22389776</v>
          </cell>
          <cell r="O11358">
            <v>22389776</v>
          </cell>
          <cell r="P11358">
            <v>22389776</v>
          </cell>
          <cell r="Q11358">
            <v>22389776</v>
          </cell>
        </row>
        <row r="11359">
          <cell r="J11359">
            <v>22389776</v>
          </cell>
          <cell r="O11359">
            <v>22389776</v>
          </cell>
          <cell r="P11359">
            <v>22389776</v>
          </cell>
          <cell r="Q11359">
            <v>22389776</v>
          </cell>
        </row>
        <row r="11360">
          <cell r="J11360">
            <v>22389776</v>
          </cell>
          <cell r="O11360">
            <v>22389776</v>
          </cell>
          <cell r="P11360">
            <v>22389776</v>
          </cell>
          <cell r="Q11360">
            <v>22389776</v>
          </cell>
        </row>
        <row r="11361">
          <cell r="J11361">
            <v>22389776</v>
          </cell>
          <cell r="O11361">
            <v>22389776</v>
          </cell>
          <cell r="P11361">
            <v>22389776</v>
          </cell>
          <cell r="Q11361">
            <v>22389776</v>
          </cell>
        </row>
        <row r="11362">
          <cell r="J11362">
            <v>22389776</v>
          </cell>
          <cell r="O11362">
            <v>22389776</v>
          </cell>
          <cell r="P11362">
            <v>22389776</v>
          </cell>
          <cell r="Q11362">
            <v>22389776</v>
          </cell>
        </row>
        <row r="11363">
          <cell r="J11363">
            <v>22389776</v>
          </cell>
          <cell r="O11363">
            <v>22389776</v>
          </cell>
          <cell r="P11363">
            <v>22389776</v>
          </cell>
          <cell r="Q11363">
            <v>22389776</v>
          </cell>
        </row>
        <row r="11364">
          <cell r="J11364">
            <v>22389776</v>
          </cell>
          <cell r="O11364">
            <v>22389776</v>
          </cell>
          <cell r="P11364">
            <v>22389776</v>
          </cell>
          <cell r="Q11364">
            <v>22389776</v>
          </cell>
        </row>
        <row r="11365">
          <cell r="J11365">
            <v>22389776</v>
          </cell>
          <cell r="O11365">
            <v>22389776</v>
          </cell>
          <cell r="P11365">
            <v>22389776</v>
          </cell>
          <cell r="Q11365">
            <v>22389776</v>
          </cell>
        </row>
        <row r="11366">
          <cell r="J11366">
            <v>22389776</v>
          </cell>
          <cell r="O11366">
            <v>22389776</v>
          </cell>
          <cell r="P11366">
            <v>22389776</v>
          </cell>
          <cell r="Q11366">
            <v>22389776</v>
          </cell>
        </row>
        <row r="11367">
          <cell r="J11367">
            <v>22389776</v>
          </cell>
          <cell r="O11367">
            <v>22389776</v>
          </cell>
          <cell r="P11367">
            <v>22389776</v>
          </cell>
          <cell r="Q11367">
            <v>22389776</v>
          </cell>
        </row>
        <row r="11368">
          <cell r="J11368">
            <v>22389776</v>
          </cell>
          <cell r="O11368">
            <v>22389776</v>
          </cell>
          <cell r="P11368">
            <v>22389776</v>
          </cell>
          <cell r="Q11368">
            <v>22389776</v>
          </cell>
        </row>
        <row r="11369">
          <cell r="J11369">
            <v>22389776</v>
          </cell>
          <cell r="O11369">
            <v>22389776</v>
          </cell>
          <cell r="P11369">
            <v>22389776</v>
          </cell>
          <cell r="Q11369">
            <v>22389776</v>
          </cell>
        </row>
        <row r="11370">
          <cell r="J11370">
            <v>22389776</v>
          </cell>
          <cell r="O11370">
            <v>22389776</v>
          </cell>
          <cell r="P11370">
            <v>22389776</v>
          </cell>
          <cell r="Q11370">
            <v>22389776</v>
          </cell>
        </row>
        <row r="11371">
          <cell r="J11371">
            <v>22389776</v>
          </cell>
          <cell r="O11371">
            <v>22389776</v>
          </cell>
          <cell r="P11371">
            <v>22389776</v>
          </cell>
          <cell r="Q11371">
            <v>22389776</v>
          </cell>
        </row>
        <row r="11372">
          <cell r="J11372">
            <v>22389776</v>
          </cell>
          <cell r="O11372">
            <v>22389776</v>
          </cell>
          <cell r="P11372">
            <v>22389776</v>
          </cell>
          <cell r="Q11372">
            <v>22389776</v>
          </cell>
        </row>
        <row r="11373">
          <cell r="J11373">
            <v>22389776</v>
          </cell>
          <cell r="O11373">
            <v>22389776</v>
          </cell>
          <cell r="P11373">
            <v>22389776</v>
          </cell>
          <cell r="Q11373">
            <v>22389776</v>
          </cell>
        </row>
        <row r="11374">
          <cell r="J11374">
            <v>22389776</v>
          </cell>
          <cell r="O11374">
            <v>22389776</v>
          </cell>
          <cell r="P11374">
            <v>22389776</v>
          </cell>
          <cell r="Q11374">
            <v>22389776</v>
          </cell>
        </row>
        <row r="11375">
          <cell r="J11375">
            <v>22389776</v>
          </cell>
          <cell r="O11375">
            <v>22389776</v>
          </cell>
          <cell r="P11375">
            <v>22389776</v>
          </cell>
          <cell r="Q11375">
            <v>22389776</v>
          </cell>
        </row>
        <row r="11376">
          <cell r="J11376">
            <v>22389776</v>
          </cell>
          <cell r="O11376">
            <v>22389776</v>
          </cell>
          <cell r="P11376">
            <v>22389776</v>
          </cell>
          <cell r="Q11376">
            <v>22389776</v>
          </cell>
        </row>
        <row r="11377">
          <cell r="J11377">
            <v>22389776</v>
          </cell>
          <cell r="O11377">
            <v>22389776</v>
          </cell>
          <cell r="P11377">
            <v>22389776</v>
          </cell>
          <cell r="Q11377">
            <v>22389776</v>
          </cell>
        </row>
        <row r="11378">
          <cell r="J11378">
            <v>22389776</v>
          </cell>
          <cell r="O11378">
            <v>22389776</v>
          </cell>
          <cell r="P11378">
            <v>22389776</v>
          </cell>
          <cell r="Q11378">
            <v>22389776</v>
          </cell>
        </row>
        <row r="11379">
          <cell r="J11379">
            <v>22389776</v>
          </cell>
          <cell r="O11379">
            <v>22389776</v>
          </cell>
          <cell r="P11379">
            <v>22389776</v>
          </cell>
          <cell r="Q11379">
            <v>22389776</v>
          </cell>
        </row>
        <row r="11380">
          <cell r="J11380">
            <v>22389776</v>
          </cell>
          <cell r="O11380">
            <v>22389776</v>
          </cell>
          <cell r="P11380">
            <v>22389776</v>
          </cell>
          <cell r="Q11380">
            <v>22389776</v>
          </cell>
        </row>
        <row r="11381">
          <cell r="J11381">
            <v>22389776</v>
          </cell>
          <cell r="O11381">
            <v>22389776</v>
          </cell>
          <cell r="P11381">
            <v>22389776</v>
          </cell>
          <cell r="Q11381">
            <v>22389776</v>
          </cell>
        </row>
        <row r="11382">
          <cell r="J11382">
            <v>22389776</v>
          </cell>
          <cell r="O11382">
            <v>22389776</v>
          </cell>
          <cell r="P11382">
            <v>22389776</v>
          </cell>
          <cell r="Q11382">
            <v>22389776</v>
          </cell>
        </row>
        <row r="11383">
          <cell r="J11383">
            <v>22389776</v>
          </cell>
          <cell r="O11383">
            <v>22389776</v>
          </cell>
          <cell r="P11383">
            <v>22389776</v>
          </cell>
          <cell r="Q11383">
            <v>22389776</v>
          </cell>
        </row>
        <row r="11384">
          <cell r="J11384">
            <v>22389776</v>
          </cell>
          <cell r="O11384">
            <v>22389776</v>
          </cell>
          <cell r="P11384">
            <v>22389776</v>
          </cell>
          <cell r="Q11384">
            <v>22389776</v>
          </cell>
        </row>
        <row r="11385">
          <cell r="J11385">
            <v>22389776</v>
          </cell>
          <cell r="O11385">
            <v>22389776</v>
          </cell>
          <cell r="P11385">
            <v>22389776</v>
          </cell>
          <cell r="Q11385">
            <v>22389776</v>
          </cell>
        </row>
        <row r="11386">
          <cell r="J11386">
            <v>22389776</v>
          </cell>
          <cell r="O11386">
            <v>22389776</v>
          </cell>
          <cell r="P11386">
            <v>22389776</v>
          </cell>
          <cell r="Q11386">
            <v>22389776</v>
          </cell>
        </row>
        <row r="11387">
          <cell r="J11387">
            <v>22389776</v>
          </cell>
          <cell r="O11387">
            <v>22389776</v>
          </cell>
          <cell r="P11387">
            <v>22389776</v>
          </cell>
          <cell r="Q11387">
            <v>22389776</v>
          </cell>
        </row>
        <row r="11388">
          <cell r="J11388">
            <v>22389776</v>
          </cell>
          <cell r="O11388">
            <v>22389776</v>
          </cell>
          <cell r="P11388">
            <v>22389776</v>
          </cell>
          <cell r="Q11388">
            <v>22389776</v>
          </cell>
        </row>
        <row r="11389">
          <cell r="J11389">
            <v>22389776</v>
          </cell>
          <cell r="O11389">
            <v>22389776</v>
          </cell>
          <cell r="P11389">
            <v>22389776</v>
          </cell>
          <cell r="Q11389">
            <v>22389776</v>
          </cell>
        </row>
        <row r="11390">
          <cell r="J11390">
            <v>22389776</v>
          </cell>
          <cell r="O11390">
            <v>22389776</v>
          </cell>
          <cell r="P11390">
            <v>22389776</v>
          </cell>
          <cell r="Q11390">
            <v>22389776</v>
          </cell>
        </row>
        <row r="11391">
          <cell r="J11391">
            <v>22389776</v>
          </cell>
          <cell r="O11391">
            <v>22389776</v>
          </cell>
          <cell r="P11391">
            <v>22389776</v>
          </cell>
          <cell r="Q11391">
            <v>22389776</v>
          </cell>
        </row>
        <row r="11392">
          <cell r="J11392">
            <v>22389776</v>
          </cell>
          <cell r="O11392">
            <v>22389776</v>
          </cell>
          <cell r="P11392">
            <v>22389776</v>
          </cell>
          <cell r="Q11392">
            <v>22389776</v>
          </cell>
        </row>
        <row r="11393">
          <cell r="J11393">
            <v>22389776</v>
          </cell>
          <cell r="O11393">
            <v>22389776</v>
          </cell>
          <cell r="P11393">
            <v>22389776</v>
          </cell>
          <cell r="Q11393">
            <v>22389776</v>
          </cell>
        </row>
        <row r="11394">
          <cell r="J11394">
            <v>22389776</v>
          </cell>
          <cell r="O11394">
            <v>22389776</v>
          </cell>
          <cell r="P11394">
            <v>22389776</v>
          </cell>
          <cell r="Q11394">
            <v>22389776</v>
          </cell>
        </row>
        <row r="11395">
          <cell r="J11395">
            <v>22389776</v>
          </cell>
          <cell r="O11395">
            <v>22389776</v>
          </cell>
          <cell r="P11395">
            <v>22389776</v>
          </cell>
          <cell r="Q11395">
            <v>22389776</v>
          </cell>
        </row>
        <row r="11396">
          <cell r="J11396">
            <v>22389776</v>
          </cell>
          <cell r="O11396">
            <v>22389776</v>
          </cell>
          <cell r="P11396">
            <v>22389776</v>
          </cell>
          <cell r="Q11396">
            <v>22389776</v>
          </cell>
        </row>
        <row r="11397">
          <cell r="J11397">
            <v>22389776</v>
          </cell>
          <cell r="O11397">
            <v>22389776</v>
          </cell>
          <cell r="P11397">
            <v>22389776</v>
          </cell>
          <cell r="Q11397">
            <v>22389776</v>
          </cell>
        </row>
        <row r="11398">
          <cell r="J11398">
            <v>22389776</v>
          </cell>
          <cell r="O11398">
            <v>22389776</v>
          </cell>
          <cell r="P11398">
            <v>22389776</v>
          </cell>
          <cell r="Q11398">
            <v>22389776</v>
          </cell>
        </row>
        <row r="11399">
          <cell r="J11399">
            <v>22389776</v>
          </cell>
          <cell r="O11399">
            <v>22389776</v>
          </cell>
          <cell r="P11399">
            <v>22389776</v>
          </cell>
          <cell r="Q11399">
            <v>22389776</v>
          </cell>
        </row>
        <row r="11400">
          <cell r="J11400">
            <v>22389776</v>
          </cell>
          <cell r="O11400">
            <v>22389776</v>
          </cell>
          <cell r="P11400">
            <v>22389776</v>
          </cell>
          <cell r="Q11400">
            <v>22389776</v>
          </cell>
        </row>
        <row r="11401">
          <cell r="J11401">
            <v>22389776</v>
          </cell>
          <cell r="O11401">
            <v>22389776</v>
          </cell>
          <cell r="P11401">
            <v>22389776</v>
          </cell>
          <cell r="Q11401">
            <v>22389776</v>
          </cell>
        </row>
        <row r="11402">
          <cell r="J11402">
            <v>22389776</v>
          </cell>
          <cell r="O11402">
            <v>22389776</v>
          </cell>
          <cell r="P11402">
            <v>22389776</v>
          </cell>
          <cell r="Q11402">
            <v>22389776</v>
          </cell>
        </row>
        <row r="11403">
          <cell r="J11403">
            <v>22389776</v>
          </cell>
          <cell r="O11403">
            <v>22389776</v>
          </cell>
          <cell r="P11403">
            <v>22389776</v>
          </cell>
          <cell r="Q11403">
            <v>22389776</v>
          </cell>
        </row>
        <row r="11404">
          <cell r="J11404">
            <v>22389776</v>
          </cell>
          <cell r="O11404">
            <v>22389776</v>
          </cell>
          <cell r="P11404">
            <v>22389776</v>
          </cell>
          <cell r="Q11404">
            <v>22389776</v>
          </cell>
        </row>
        <row r="11405">
          <cell r="J11405">
            <v>22389776</v>
          </cell>
          <cell r="O11405">
            <v>22389776</v>
          </cell>
          <cell r="P11405">
            <v>22389776</v>
          </cell>
          <cell r="Q11405">
            <v>22389776</v>
          </cell>
        </row>
        <row r="11406">
          <cell r="J11406">
            <v>22389776</v>
          </cell>
          <cell r="O11406">
            <v>22389776</v>
          </cell>
          <cell r="P11406">
            <v>22389776</v>
          </cell>
          <cell r="Q11406">
            <v>22389776</v>
          </cell>
        </row>
        <row r="11407">
          <cell r="J11407">
            <v>22389776</v>
          </cell>
          <cell r="O11407">
            <v>22389776</v>
          </cell>
          <cell r="P11407">
            <v>22389776</v>
          </cell>
          <cell r="Q11407">
            <v>22389776</v>
          </cell>
        </row>
        <row r="11408">
          <cell r="J11408">
            <v>22389776</v>
          </cell>
          <cell r="O11408">
            <v>22389776</v>
          </cell>
          <cell r="P11408">
            <v>22389776</v>
          </cell>
          <cell r="Q11408">
            <v>22389776</v>
          </cell>
        </row>
        <row r="11409">
          <cell r="J11409">
            <v>22389776</v>
          </cell>
          <cell r="O11409">
            <v>22389776</v>
          </cell>
          <cell r="P11409">
            <v>22389776</v>
          </cell>
          <cell r="Q11409">
            <v>22389776</v>
          </cell>
        </row>
        <row r="11410">
          <cell r="J11410">
            <v>22389776</v>
          </cell>
          <cell r="O11410">
            <v>22389776</v>
          </cell>
          <cell r="P11410">
            <v>22389776</v>
          </cell>
          <cell r="Q11410">
            <v>22389776</v>
          </cell>
        </row>
        <row r="11411">
          <cell r="J11411">
            <v>22389776</v>
          </cell>
          <cell r="O11411">
            <v>22389776</v>
          </cell>
          <cell r="P11411">
            <v>22389776</v>
          </cell>
          <cell r="Q11411">
            <v>22389776</v>
          </cell>
        </row>
        <row r="11412">
          <cell r="J11412">
            <v>22389776</v>
          </cell>
          <cell r="O11412">
            <v>22389776</v>
          </cell>
          <cell r="P11412">
            <v>22389776</v>
          </cell>
          <cell r="Q11412">
            <v>22389776</v>
          </cell>
        </row>
        <row r="11413">
          <cell r="J11413">
            <v>22389776</v>
          </cell>
          <cell r="O11413">
            <v>22389776</v>
          </cell>
          <cell r="P11413">
            <v>22389776</v>
          </cell>
          <cell r="Q11413">
            <v>22389776</v>
          </cell>
        </row>
        <row r="11414">
          <cell r="J11414">
            <v>22389776</v>
          </cell>
          <cell r="O11414">
            <v>22389776</v>
          </cell>
          <cell r="P11414">
            <v>22389776</v>
          </cell>
          <cell r="Q11414">
            <v>22389776</v>
          </cell>
        </row>
        <row r="11415">
          <cell r="J11415">
            <v>22389776</v>
          </cell>
          <cell r="O11415">
            <v>22389776</v>
          </cell>
          <cell r="P11415">
            <v>22389776</v>
          </cell>
          <cell r="Q11415">
            <v>22389776</v>
          </cell>
        </row>
        <row r="11416">
          <cell r="J11416">
            <v>22389776</v>
          </cell>
          <cell r="O11416">
            <v>22389776</v>
          </cell>
          <cell r="P11416">
            <v>22389776</v>
          </cell>
          <cell r="Q11416">
            <v>22389776</v>
          </cell>
        </row>
        <row r="11417">
          <cell r="J11417">
            <v>22389776</v>
          </cell>
          <cell r="O11417">
            <v>22389776</v>
          </cell>
          <cell r="P11417">
            <v>22389776</v>
          </cell>
          <cell r="Q11417">
            <v>22389776</v>
          </cell>
        </row>
        <row r="11418">
          <cell r="J11418">
            <v>22389776</v>
          </cell>
          <cell r="O11418">
            <v>22389776</v>
          </cell>
          <cell r="P11418">
            <v>22389776</v>
          </cell>
          <cell r="Q11418">
            <v>22389776</v>
          </cell>
        </row>
        <row r="11419">
          <cell r="J11419">
            <v>22389776</v>
          </cell>
          <cell r="O11419">
            <v>22389776</v>
          </cell>
          <cell r="P11419">
            <v>22389776</v>
          </cell>
          <cell r="Q11419">
            <v>22389776</v>
          </cell>
        </row>
        <row r="11420">
          <cell r="J11420">
            <v>22389776</v>
          </cell>
          <cell r="O11420">
            <v>22389776</v>
          </cell>
          <cell r="P11420">
            <v>22389776</v>
          </cell>
          <cell r="Q11420">
            <v>22389776</v>
          </cell>
        </row>
        <row r="11421">
          <cell r="J11421">
            <v>22389776</v>
          </cell>
          <cell r="O11421">
            <v>22389776</v>
          </cell>
          <cell r="P11421">
            <v>22389776</v>
          </cell>
          <cell r="Q11421">
            <v>22389776</v>
          </cell>
        </row>
        <row r="11422">
          <cell r="J11422">
            <v>22389776</v>
          </cell>
          <cell r="O11422">
            <v>22389776</v>
          </cell>
          <cell r="P11422">
            <v>22389776</v>
          </cell>
          <cell r="Q11422">
            <v>22389776</v>
          </cell>
        </row>
        <row r="11423">
          <cell r="J11423">
            <v>22389776</v>
          </cell>
          <cell r="O11423">
            <v>22389776</v>
          </cell>
          <cell r="P11423">
            <v>22389776</v>
          </cell>
          <cell r="Q11423">
            <v>22389776</v>
          </cell>
        </row>
        <row r="11424">
          <cell r="J11424">
            <v>22389776</v>
          </cell>
          <cell r="O11424">
            <v>22389776</v>
          </cell>
          <cell r="P11424">
            <v>22389776</v>
          </cell>
          <cell r="Q11424">
            <v>22389776</v>
          </cell>
        </row>
        <row r="11425">
          <cell r="J11425">
            <v>22389776</v>
          </cell>
          <cell r="O11425">
            <v>22389776</v>
          </cell>
          <cell r="P11425">
            <v>22389776</v>
          </cell>
          <cell r="Q11425">
            <v>22389776</v>
          </cell>
        </row>
        <row r="11426">
          <cell r="J11426">
            <v>22389776</v>
          </cell>
          <cell r="O11426">
            <v>22389776</v>
          </cell>
          <cell r="P11426">
            <v>22389776</v>
          </cell>
          <cell r="Q11426">
            <v>22389776</v>
          </cell>
        </row>
        <row r="11427">
          <cell r="J11427">
            <v>22389776</v>
          </cell>
          <cell r="O11427">
            <v>22389776</v>
          </cell>
          <cell r="P11427">
            <v>22389776</v>
          </cell>
          <cell r="Q11427">
            <v>22389776</v>
          </cell>
        </row>
        <row r="11428">
          <cell r="J11428">
            <v>22389776</v>
          </cell>
          <cell r="O11428">
            <v>22389776</v>
          </cell>
          <cell r="P11428">
            <v>22389776</v>
          </cell>
          <cell r="Q11428">
            <v>22389776</v>
          </cell>
        </row>
        <row r="11429">
          <cell r="J11429">
            <v>22389776</v>
          </cell>
          <cell r="O11429">
            <v>22389776</v>
          </cell>
          <cell r="P11429">
            <v>22389776</v>
          </cell>
          <cell r="Q11429">
            <v>22389776</v>
          </cell>
        </row>
        <row r="11430">
          <cell r="J11430">
            <v>22389776</v>
          </cell>
          <cell r="O11430">
            <v>22389776</v>
          </cell>
          <cell r="P11430">
            <v>22389776</v>
          </cell>
          <cell r="Q11430">
            <v>22389776</v>
          </cell>
        </row>
        <row r="11431">
          <cell r="J11431">
            <v>22389776</v>
          </cell>
          <cell r="O11431">
            <v>22389776</v>
          </cell>
          <cell r="P11431">
            <v>22389776</v>
          </cell>
          <cell r="Q11431">
            <v>22389776</v>
          </cell>
        </row>
        <row r="11432">
          <cell r="J11432">
            <v>22389776</v>
          </cell>
          <cell r="O11432">
            <v>22389776</v>
          </cell>
          <cell r="P11432">
            <v>22389776</v>
          </cell>
          <cell r="Q11432">
            <v>22389776</v>
          </cell>
        </row>
        <row r="11433">
          <cell r="J11433">
            <v>22389776</v>
          </cell>
          <cell r="O11433">
            <v>22389776</v>
          </cell>
          <cell r="P11433">
            <v>22389776</v>
          </cell>
          <cell r="Q11433">
            <v>22389776</v>
          </cell>
        </row>
        <row r="11434">
          <cell r="J11434">
            <v>22389776</v>
          </cell>
          <cell r="O11434">
            <v>22389776</v>
          </cell>
          <cell r="P11434">
            <v>22389776</v>
          </cell>
          <cell r="Q11434">
            <v>22389776</v>
          </cell>
        </row>
        <row r="11435">
          <cell r="J11435">
            <v>22389776</v>
          </cell>
          <cell r="O11435">
            <v>22389776</v>
          </cell>
          <cell r="P11435">
            <v>22389776</v>
          </cell>
          <cell r="Q11435">
            <v>22389776</v>
          </cell>
        </row>
        <row r="11436">
          <cell r="J11436">
            <v>22389776</v>
          </cell>
          <cell r="O11436">
            <v>22389776</v>
          </cell>
          <cell r="P11436">
            <v>22389776</v>
          </cell>
          <cell r="Q11436">
            <v>22389776</v>
          </cell>
        </row>
        <row r="11437">
          <cell r="J11437">
            <v>22389776</v>
          </cell>
          <cell r="O11437">
            <v>22389776</v>
          </cell>
          <cell r="P11437">
            <v>22389776</v>
          </cell>
          <cell r="Q11437">
            <v>22389776</v>
          </cell>
        </row>
        <row r="11438">
          <cell r="J11438">
            <v>22389776</v>
          </cell>
          <cell r="O11438">
            <v>22389776</v>
          </cell>
          <cell r="P11438">
            <v>22389776</v>
          </cell>
          <cell r="Q11438">
            <v>22389776</v>
          </cell>
        </row>
        <row r="11439">
          <cell r="J11439">
            <v>22389776</v>
          </cell>
          <cell r="O11439">
            <v>22389776</v>
          </cell>
          <cell r="P11439">
            <v>22389776</v>
          </cell>
          <cell r="Q11439">
            <v>22389776</v>
          </cell>
        </row>
        <row r="11440">
          <cell r="J11440">
            <v>22389776</v>
          </cell>
          <cell r="O11440">
            <v>22389776</v>
          </cell>
          <cell r="P11440">
            <v>22389776</v>
          </cell>
          <cell r="Q11440">
            <v>22389776</v>
          </cell>
        </row>
        <row r="11441">
          <cell r="J11441">
            <v>22389776</v>
          </cell>
          <cell r="O11441">
            <v>22389776</v>
          </cell>
          <cell r="P11441">
            <v>22389776</v>
          </cell>
          <cell r="Q11441">
            <v>22389776</v>
          </cell>
        </row>
        <row r="11442">
          <cell r="J11442">
            <v>22389776</v>
          </cell>
          <cell r="O11442">
            <v>22389776</v>
          </cell>
          <cell r="P11442">
            <v>22389776</v>
          </cell>
          <cell r="Q11442">
            <v>22389776</v>
          </cell>
        </row>
        <row r="11443">
          <cell r="J11443">
            <v>22389776</v>
          </cell>
          <cell r="O11443">
            <v>22389776</v>
          </cell>
          <cell r="P11443">
            <v>22389776</v>
          </cell>
          <cell r="Q11443">
            <v>22389776</v>
          </cell>
        </row>
        <row r="11444">
          <cell r="J11444">
            <v>22389776</v>
          </cell>
          <cell r="O11444">
            <v>22389776</v>
          </cell>
          <cell r="P11444">
            <v>22389776</v>
          </cell>
          <cell r="Q11444">
            <v>22389776</v>
          </cell>
        </row>
        <row r="11445">
          <cell r="J11445">
            <v>22389776</v>
          </cell>
          <cell r="O11445">
            <v>22389776</v>
          </cell>
          <cell r="P11445">
            <v>22389776</v>
          </cell>
          <cell r="Q11445">
            <v>22389776</v>
          </cell>
        </row>
        <row r="11446">
          <cell r="J11446">
            <v>22389776</v>
          </cell>
          <cell r="O11446">
            <v>22389776</v>
          </cell>
          <cell r="P11446">
            <v>22389776</v>
          </cell>
          <cell r="Q11446">
            <v>22389776</v>
          </cell>
        </row>
        <row r="11447">
          <cell r="J11447">
            <v>22389776</v>
          </cell>
          <cell r="O11447">
            <v>22389776</v>
          </cell>
          <cell r="P11447">
            <v>22389776</v>
          </cell>
          <cell r="Q11447">
            <v>22389776</v>
          </cell>
        </row>
        <row r="11448">
          <cell r="J11448">
            <v>22389776</v>
          </cell>
          <cell r="O11448">
            <v>22389776</v>
          </cell>
          <cell r="P11448">
            <v>22389776</v>
          </cell>
          <cell r="Q11448">
            <v>22389776</v>
          </cell>
        </row>
        <row r="11449">
          <cell r="J11449">
            <v>22389776</v>
          </cell>
          <cell r="O11449">
            <v>22389776</v>
          </cell>
          <cell r="P11449">
            <v>22389776</v>
          </cell>
          <cell r="Q11449">
            <v>22389776</v>
          </cell>
        </row>
        <row r="11450">
          <cell r="J11450">
            <v>22389776</v>
          </cell>
          <cell r="O11450">
            <v>22389776</v>
          </cell>
          <cell r="P11450">
            <v>22389776</v>
          </cell>
          <cell r="Q11450">
            <v>22389776</v>
          </cell>
        </row>
        <row r="11451">
          <cell r="J11451">
            <v>22389776</v>
          </cell>
          <cell r="O11451">
            <v>22389776</v>
          </cell>
          <cell r="P11451">
            <v>22389776</v>
          </cell>
          <cell r="Q11451">
            <v>22389776</v>
          </cell>
        </row>
        <row r="11452">
          <cell r="J11452">
            <v>22389776</v>
          </cell>
          <cell r="O11452">
            <v>22389776</v>
          </cell>
          <cell r="P11452">
            <v>22389776</v>
          </cell>
          <cell r="Q11452">
            <v>22389776</v>
          </cell>
        </row>
        <row r="11453">
          <cell r="J11453">
            <v>22389776</v>
          </cell>
          <cell r="O11453">
            <v>22389776</v>
          </cell>
          <cell r="P11453">
            <v>22389776</v>
          </cell>
          <cell r="Q11453">
            <v>22389776</v>
          </cell>
        </row>
        <row r="11454">
          <cell r="J11454">
            <v>22389776</v>
          </cell>
          <cell r="O11454">
            <v>22389776</v>
          </cell>
          <cell r="P11454">
            <v>22389776</v>
          </cell>
          <cell r="Q11454">
            <v>22389776</v>
          </cell>
        </row>
        <row r="11455">
          <cell r="J11455">
            <v>22389776</v>
          </cell>
          <cell r="O11455">
            <v>22389776</v>
          </cell>
          <cell r="P11455">
            <v>22389776</v>
          </cell>
          <cell r="Q11455">
            <v>22389776</v>
          </cell>
        </row>
        <row r="11456">
          <cell r="J11456">
            <v>22389776</v>
          </cell>
          <cell r="O11456">
            <v>22389776</v>
          </cell>
          <cell r="P11456">
            <v>22389776</v>
          </cell>
          <cell r="Q11456">
            <v>22389776</v>
          </cell>
        </row>
        <row r="11457">
          <cell r="J11457">
            <v>22389776</v>
          </cell>
          <cell r="O11457">
            <v>22389776</v>
          </cell>
          <cell r="P11457">
            <v>22389776</v>
          </cell>
          <cell r="Q11457">
            <v>22389776</v>
          </cell>
        </row>
        <row r="11458">
          <cell r="J11458">
            <v>22389776</v>
          </cell>
          <cell r="O11458">
            <v>22389776</v>
          </cell>
          <cell r="P11458">
            <v>22389776</v>
          </cell>
          <cell r="Q11458">
            <v>22389776</v>
          </cell>
        </row>
        <row r="11459">
          <cell r="J11459">
            <v>22389776</v>
          </cell>
          <cell r="O11459">
            <v>22389776</v>
          </cell>
          <cell r="P11459">
            <v>22389776</v>
          </cell>
          <cell r="Q11459">
            <v>22389776</v>
          </cell>
        </row>
        <row r="11460">
          <cell r="J11460">
            <v>22389776</v>
          </cell>
          <cell r="O11460">
            <v>22389776</v>
          </cell>
          <cell r="P11460">
            <v>22389776</v>
          </cell>
          <cell r="Q11460">
            <v>22389776</v>
          </cell>
        </row>
        <row r="11461">
          <cell r="J11461">
            <v>22389776</v>
          </cell>
          <cell r="O11461">
            <v>22389776</v>
          </cell>
          <cell r="P11461">
            <v>22389776</v>
          </cell>
          <cell r="Q11461">
            <v>22389776</v>
          </cell>
        </row>
        <row r="11462">
          <cell r="J11462">
            <v>22389776</v>
          </cell>
          <cell r="O11462">
            <v>22389776</v>
          </cell>
          <cell r="P11462">
            <v>22389776</v>
          </cell>
          <cell r="Q11462">
            <v>22389776</v>
          </cell>
        </row>
        <row r="11463">
          <cell r="J11463">
            <v>22389776</v>
          </cell>
          <cell r="O11463">
            <v>22389776</v>
          </cell>
          <cell r="P11463">
            <v>22389776</v>
          </cell>
          <cell r="Q11463">
            <v>22389776</v>
          </cell>
        </row>
        <row r="11464">
          <cell r="J11464">
            <v>22389776</v>
          </cell>
          <cell r="O11464">
            <v>22389776</v>
          </cell>
          <cell r="P11464">
            <v>22389776</v>
          </cell>
          <cell r="Q11464">
            <v>22389776</v>
          </cell>
        </row>
        <row r="11465">
          <cell r="J11465">
            <v>22389776</v>
          </cell>
          <cell r="O11465">
            <v>22389776</v>
          </cell>
          <cell r="P11465">
            <v>22389776</v>
          </cell>
          <cell r="Q11465">
            <v>22389776</v>
          </cell>
        </row>
        <row r="11466">
          <cell r="J11466">
            <v>22389776</v>
          </cell>
          <cell r="O11466">
            <v>22389776</v>
          </cell>
          <cell r="P11466">
            <v>22389776</v>
          </cell>
          <cell r="Q11466">
            <v>22389776</v>
          </cell>
        </row>
        <row r="11467">
          <cell r="J11467">
            <v>22389776</v>
          </cell>
          <cell r="O11467">
            <v>22389776</v>
          </cell>
          <cell r="P11467">
            <v>22389776</v>
          </cell>
          <cell r="Q11467">
            <v>22389776</v>
          </cell>
        </row>
        <row r="11468">
          <cell r="J11468">
            <v>22389776</v>
          </cell>
          <cell r="O11468">
            <v>22389776</v>
          </cell>
          <cell r="P11468">
            <v>22389776</v>
          </cell>
          <cell r="Q11468">
            <v>22389776</v>
          </cell>
        </row>
        <row r="11469">
          <cell r="J11469">
            <v>22389776</v>
          </cell>
          <cell r="O11469">
            <v>22389776</v>
          </cell>
          <cell r="P11469">
            <v>22389776</v>
          </cell>
          <cell r="Q11469">
            <v>22389776</v>
          </cell>
        </row>
        <row r="11470">
          <cell r="J11470">
            <v>22389776</v>
          </cell>
          <cell r="O11470">
            <v>22389776</v>
          </cell>
          <cell r="P11470">
            <v>22389776</v>
          </cell>
          <cell r="Q11470">
            <v>22389776</v>
          </cell>
        </row>
        <row r="11471">
          <cell r="J11471">
            <v>22389776</v>
          </cell>
          <cell r="O11471">
            <v>22389776</v>
          </cell>
          <cell r="P11471">
            <v>22389776</v>
          </cell>
          <cell r="Q11471">
            <v>22389776</v>
          </cell>
        </row>
        <row r="11472">
          <cell r="J11472">
            <v>22389776</v>
          </cell>
          <cell r="O11472">
            <v>22389776</v>
          </cell>
          <cell r="P11472">
            <v>22389776</v>
          </cell>
          <cell r="Q11472">
            <v>22389776</v>
          </cell>
        </row>
        <row r="11473">
          <cell r="J11473">
            <v>22389776</v>
          </cell>
          <cell r="O11473">
            <v>22389776</v>
          </cell>
          <cell r="P11473">
            <v>22389776</v>
          </cell>
          <cell r="Q11473">
            <v>22389776</v>
          </cell>
        </row>
        <row r="11474">
          <cell r="J11474">
            <v>22389776</v>
          </cell>
          <cell r="O11474">
            <v>22389776</v>
          </cell>
          <cell r="P11474">
            <v>22389776</v>
          </cell>
          <cell r="Q11474">
            <v>22389776</v>
          </cell>
        </row>
        <row r="11475">
          <cell r="J11475">
            <v>22389776</v>
          </cell>
          <cell r="O11475">
            <v>22389776</v>
          </cell>
          <cell r="P11475">
            <v>22389776</v>
          </cell>
          <cell r="Q11475">
            <v>22389776</v>
          </cell>
        </row>
        <row r="11476">
          <cell r="J11476">
            <v>22389776</v>
          </cell>
          <cell r="O11476">
            <v>22389776</v>
          </cell>
          <cell r="P11476">
            <v>22389776</v>
          </cell>
          <cell r="Q11476">
            <v>22389776</v>
          </cell>
        </row>
        <row r="11477">
          <cell r="J11477">
            <v>22389776</v>
          </cell>
          <cell r="O11477">
            <v>22389776</v>
          </cell>
          <cell r="P11477">
            <v>22389776</v>
          </cell>
          <cell r="Q11477">
            <v>22389776</v>
          </cell>
        </row>
        <row r="11478">
          <cell r="J11478">
            <v>22389776</v>
          </cell>
          <cell r="O11478">
            <v>22389776</v>
          </cell>
          <cell r="P11478">
            <v>22389776</v>
          </cell>
          <cell r="Q11478">
            <v>22389776</v>
          </cell>
        </row>
        <row r="11479">
          <cell r="J11479">
            <v>22389776</v>
          </cell>
          <cell r="O11479">
            <v>22389776</v>
          </cell>
          <cell r="P11479">
            <v>22389776</v>
          </cell>
          <cell r="Q11479">
            <v>22389776</v>
          </cell>
        </row>
        <row r="11480">
          <cell r="J11480">
            <v>22389776</v>
          </cell>
          <cell r="O11480">
            <v>22389776</v>
          </cell>
          <cell r="P11480">
            <v>22389776</v>
          </cell>
          <cell r="Q11480">
            <v>22389776</v>
          </cell>
        </row>
        <row r="11481">
          <cell r="J11481">
            <v>22389776</v>
          </cell>
          <cell r="O11481">
            <v>22389776</v>
          </cell>
          <cell r="P11481">
            <v>22389776</v>
          </cell>
          <cell r="Q11481">
            <v>22389776</v>
          </cell>
        </row>
        <row r="11482">
          <cell r="J11482">
            <v>22389776</v>
          </cell>
          <cell r="O11482">
            <v>22389776</v>
          </cell>
          <cell r="P11482">
            <v>22389776</v>
          </cell>
          <cell r="Q11482">
            <v>22389776</v>
          </cell>
        </row>
        <row r="11483">
          <cell r="J11483">
            <v>22389776</v>
          </cell>
          <cell r="O11483">
            <v>22389776</v>
          </cell>
          <cell r="P11483">
            <v>22389776</v>
          </cell>
          <cell r="Q11483">
            <v>22389776</v>
          </cell>
        </row>
        <row r="11484">
          <cell r="J11484">
            <v>22389776</v>
          </cell>
          <cell r="O11484">
            <v>22389776</v>
          </cell>
          <cell r="P11484">
            <v>22389776</v>
          </cell>
          <cell r="Q11484">
            <v>22389776</v>
          </cell>
        </row>
        <row r="11485">
          <cell r="J11485">
            <v>22389776</v>
          </cell>
          <cell r="O11485">
            <v>22389776</v>
          </cell>
          <cell r="P11485">
            <v>22389776</v>
          </cell>
          <cell r="Q11485">
            <v>22389776</v>
          </cell>
        </row>
        <row r="11486">
          <cell r="J11486">
            <v>22389776</v>
          </cell>
          <cell r="O11486">
            <v>22389776</v>
          </cell>
          <cell r="P11486">
            <v>22389776</v>
          </cell>
          <cell r="Q11486">
            <v>22389776</v>
          </cell>
        </row>
        <row r="11487">
          <cell r="J11487">
            <v>22389776</v>
          </cell>
          <cell r="O11487">
            <v>22389776</v>
          </cell>
          <cell r="P11487">
            <v>22389776</v>
          </cell>
          <cell r="Q11487">
            <v>22389776</v>
          </cell>
        </row>
        <row r="11488">
          <cell r="J11488">
            <v>22389776</v>
          </cell>
          <cell r="O11488">
            <v>22389776</v>
          </cell>
          <cell r="P11488">
            <v>22389776</v>
          </cell>
          <cell r="Q11488">
            <v>22389776</v>
          </cell>
        </row>
        <row r="11489">
          <cell r="J11489">
            <v>22389776</v>
          </cell>
          <cell r="O11489">
            <v>22389776</v>
          </cell>
          <cell r="P11489">
            <v>22389776</v>
          </cell>
          <cell r="Q11489">
            <v>22389776</v>
          </cell>
        </row>
        <row r="11490">
          <cell r="J11490">
            <v>22389776</v>
          </cell>
          <cell r="O11490">
            <v>22389776</v>
          </cell>
          <cell r="P11490">
            <v>22389776</v>
          </cell>
          <cell r="Q11490">
            <v>22389776</v>
          </cell>
        </row>
        <row r="11491">
          <cell r="J11491">
            <v>22389776</v>
          </cell>
          <cell r="O11491">
            <v>22389776</v>
          </cell>
          <cell r="P11491">
            <v>22389776</v>
          </cell>
          <cell r="Q11491">
            <v>22389776</v>
          </cell>
        </row>
        <row r="11492">
          <cell r="J11492">
            <v>22389776</v>
          </cell>
          <cell r="O11492">
            <v>22389776</v>
          </cell>
          <cell r="P11492">
            <v>22389776</v>
          </cell>
          <cell r="Q11492">
            <v>22389776</v>
          </cell>
        </row>
        <row r="11493">
          <cell r="J11493">
            <v>22389776</v>
          </cell>
          <cell r="O11493">
            <v>22389776</v>
          </cell>
          <cell r="P11493">
            <v>22389776</v>
          </cell>
          <cell r="Q11493">
            <v>22389776</v>
          </cell>
        </row>
        <row r="11494">
          <cell r="J11494">
            <v>22389776</v>
          </cell>
          <cell r="O11494">
            <v>22389776</v>
          </cell>
          <cell r="P11494">
            <v>22389776</v>
          </cell>
          <cell r="Q11494">
            <v>22389776</v>
          </cell>
        </row>
        <row r="11495">
          <cell r="J11495">
            <v>22389776</v>
          </cell>
          <cell r="O11495">
            <v>22389776</v>
          </cell>
          <cell r="P11495">
            <v>22389776</v>
          </cell>
          <cell r="Q11495">
            <v>22389776</v>
          </cell>
        </row>
        <row r="11496">
          <cell r="J11496">
            <v>22389776</v>
          </cell>
          <cell r="O11496">
            <v>22389776</v>
          </cell>
          <cell r="P11496">
            <v>22389776</v>
          </cell>
          <cell r="Q11496">
            <v>22389776</v>
          </cell>
        </row>
        <row r="11497">
          <cell r="J11497">
            <v>22389776</v>
          </cell>
          <cell r="O11497">
            <v>22389776</v>
          </cell>
          <cell r="P11497">
            <v>22389776</v>
          </cell>
          <cell r="Q11497">
            <v>22389776</v>
          </cell>
        </row>
        <row r="11498">
          <cell r="J11498">
            <v>22389776</v>
          </cell>
          <cell r="O11498">
            <v>22389776</v>
          </cell>
          <cell r="P11498">
            <v>22389776</v>
          </cell>
          <cell r="Q11498">
            <v>22389776</v>
          </cell>
        </row>
        <row r="11499">
          <cell r="J11499">
            <v>22389776</v>
          </cell>
          <cell r="O11499">
            <v>22389776</v>
          </cell>
          <cell r="P11499">
            <v>22389776</v>
          </cell>
          <cell r="Q11499">
            <v>22389776</v>
          </cell>
        </row>
        <row r="11500">
          <cell r="J11500">
            <v>22389776</v>
          </cell>
          <cell r="O11500">
            <v>22389776</v>
          </cell>
          <cell r="P11500">
            <v>22389776</v>
          </cell>
          <cell r="Q11500">
            <v>22389776</v>
          </cell>
        </row>
        <row r="11501">
          <cell r="J11501">
            <v>22389776</v>
          </cell>
          <cell r="O11501">
            <v>22389776</v>
          </cell>
          <cell r="P11501">
            <v>22389776</v>
          </cell>
          <cell r="Q11501">
            <v>22389776</v>
          </cell>
        </row>
        <row r="11502">
          <cell r="J11502">
            <v>22389776</v>
          </cell>
          <cell r="O11502">
            <v>22389776</v>
          </cell>
          <cell r="P11502">
            <v>22389776</v>
          </cell>
          <cell r="Q11502">
            <v>22389776</v>
          </cell>
        </row>
        <row r="11503">
          <cell r="J11503">
            <v>22389776</v>
          </cell>
          <cell r="O11503">
            <v>22389776</v>
          </cell>
          <cell r="P11503">
            <v>22389776</v>
          </cell>
          <cell r="Q11503">
            <v>22389776</v>
          </cell>
        </row>
        <row r="11504">
          <cell r="J11504">
            <v>22389776</v>
          </cell>
          <cell r="O11504">
            <v>22389776</v>
          </cell>
          <cell r="P11504">
            <v>22389776</v>
          </cell>
          <cell r="Q11504">
            <v>22389776</v>
          </cell>
        </row>
        <row r="11505">
          <cell r="J11505">
            <v>22389776</v>
          </cell>
          <cell r="O11505">
            <v>22389776</v>
          </cell>
          <cell r="P11505">
            <v>22389776</v>
          </cell>
          <cell r="Q11505">
            <v>22389776</v>
          </cell>
        </row>
        <row r="11506">
          <cell r="J11506">
            <v>22389776</v>
          </cell>
          <cell r="O11506">
            <v>22389776</v>
          </cell>
          <cell r="P11506">
            <v>22389776</v>
          </cell>
          <cell r="Q11506">
            <v>22389776</v>
          </cell>
        </row>
        <row r="11507">
          <cell r="J11507">
            <v>22389776</v>
          </cell>
          <cell r="O11507">
            <v>22389776</v>
          </cell>
          <cell r="P11507">
            <v>22389776</v>
          </cell>
          <cell r="Q11507">
            <v>22389776</v>
          </cell>
        </row>
        <row r="11508">
          <cell r="J11508">
            <v>22389776</v>
          </cell>
          <cell r="O11508">
            <v>22389776</v>
          </cell>
          <cell r="P11508">
            <v>22389776</v>
          </cell>
          <cell r="Q11508">
            <v>22389776</v>
          </cell>
        </row>
        <row r="11509">
          <cell r="J11509">
            <v>22389776</v>
          </cell>
          <cell r="O11509">
            <v>22389776</v>
          </cell>
          <cell r="P11509">
            <v>22389776</v>
          </cell>
          <cell r="Q11509">
            <v>22389776</v>
          </cell>
        </row>
        <row r="11510">
          <cell r="J11510">
            <v>22389776</v>
          </cell>
          <cell r="O11510">
            <v>22389776</v>
          </cell>
          <cell r="P11510">
            <v>22389776</v>
          </cell>
          <cell r="Q11510">
            <v>22389776</v>
          </cell>
        </row>
        <row r="11511">
          <cell r="J11511">
            <v>22389776</v>
          </cell>
          <cell r="O11511">
            <v>22389776</v>
          </cell>
          <cell r="P11511">
            <v>22389776</v>
          </cell>
          <cell r="Q11511">
            <v>22389776</v>
          </cell>
        </row>
        <row r="11512">
          <cell r="J11512">
            <v>22389776</v>
          </cell>
          <cell r="O11512">
            <v>22389776</v>
          </cell>
          <cell r="P11512">
            <v>22389776</v>
          </cell>
          <cell r="Q11512">
            <v>22389776</v>
          </cell>
        </row>
        <row r="11513">
          <cell r="J11513">
            <v>22389776</v>
          </cell>
          <cell r="O11513">
            <v>22389776</v>
          </cell>
          <cell r="P11513">
            <v>22389776</v>
          </cell>
          <cell r="Q11513">
            <v>22389776</v>
          </cell>
        </row>
        <row r="11514">
          <cell r="J11514">
            <v>22389776</v>
          </cell>
          <cell r="O11514">
            <v>22389776</v>
          </cell>
          <cell r="P11514">
            <v>22389776</v>
          </cell>
          <cell r="Q11514">
            <v>22389776</v>
          </cell>
        </row>
        <row r="11515">
          <cell r="J11515">
            <v>22389776</v>
          </cell>
          <cell r="O11515">
            <v>22389776</v>
          </cell>
          <cell r="P11515">
            <v>22389776</v>
          </cell>
          <cell r="Q11515">
            <v>22389776</v>
          </cell>
        </row>
        <row r="11516">
          <cell r="J11516">
            <v>22389776</v>
          </cell>
          <cell r="O11516">
            <v>22389776</v>
          </cell>
          <cell r="P11516">
            <v>22389776</v>
          </cell>
          <cell r="Q11516">
            <v>22389776</v>
          </cell>
        </row>
        <row r="11517">
          <cell r="J11517">
            <v>22389776</v>
          </cell>
          <cell r="O11517">
            <v>22389776</v>
          </cell>
          <cell r="P11517">
            <v>22389776</v>
          </cell>
          <cell r="Q11517">
            <v>22389776</v>
          </cell>
        </row>
        <row r="11518">
          <cell r="J11518">
            <v>22389776</v>
          </cell>
          <cell r="O11518">
            <v>22389776</v>
          </cell>
          <cell r="P11518">
            <v>22389776</v>
          </cell>
          <cell r="Q11518">
            <v>22389776</v>
          </cell>
        </row>
        <row r="11519">
          <cell r="J11519">
            <v>22389776</v>
          </cell>
          <cell r="O11519">
            <v>22389776</v>
          </cell>
          <cell r="P11519">
            <v>22389776</v>
          </cell>
          <cell r="Q11519">
            <v>22389776</v>
          </cell>
        </row>
        <row r="11520">
          <cell r="J11520">
            <v>22389776</v>
          </cell>
          <cell r="O11520">
            <v>22389776</v>
          </cell>
          <cell r="P11520">
            <v>22389776</v>
          </cell>
          <cell r="Q11520">
            <v>22389776</v>
          </cell>
        </row>
        <row r="11521">
          <cell r="J11521">
            <v>22389776</v>
          </cell>
          <cell r="O11521">
            <v>22389776</v>
          </cell>
          <cell r="P11521">
            <v>22389776</v>
          </cell>
          <cell r="Q11521">
            <v>22389776</v>
          </cell>
        </row>
        <row r="11522">
          <cell r="J11522">
            <v>22389776</v>
          </cell>
          <cell r="O11522">
            <v>22389776</v>
          </cell>
          <cell r="P11522">
            <v>22389776</v>
          </cell>
          <cell r="Q11522">
            <v>22389776</v>
          </cell>
        </row>
        <row r="11523">
          <cell r="J11523">
            <v>22389776</v>
          </cell>
          <cell r="O11523">
            <v>22389776</v>
          </cell>
          <cell r="P11523">
            <v>22389776</v>
          </cell>
          <cell r="Q11523">
            <v>22389776</v>
          </cell>
        </row>
        <row r="11524">
          <cell r="J11524">
            <v>22389776</v>
          </cell>
          <cell r="O11524">
            <v>22389776</v>
          </cell>
          <cell r="P11524">
            <v>22389776</v>
          </cell>
          <cell r="Q11524">
            <v>22389776</v>
          </cell>
        </row>
        <row r="11525">
          <cell r="J11525">
            <v>22389776</v>
          </cell>
          <cell r="O11525">
            <v>22389776</v>
          </cell>
          <cell r="P11525">
            <v>22389776</v>
          </cell>
          <cell r="Q11525">
            <v>22389776</v>
          </cell>
        </row>
        <row r="11526">
          <cell r="J11526">
            <v>22389776</v>
          </cell>
          <cell r="O11526">
            <v>22389776</v>
          </cell>
          <cell r="P11526">
            <v>22389776</v>
          </cell>
          <cell r="Q11526">
            <v>22389776</v>
          </cell>
        </row>
        <row r="11527">
          <cell r="J11527">
            <v>22389776</v>
          </cell>
          <cell r="O11527">
            <v>22389776</v>
          </cell>
          <cell r="P11527">
            <v>22389776</v>
          </cell>
          <cell r="Q11527">
            <v>22389776</v>
          </cell>
        </row>
        <row r="11528">
          <cell r="J11528">
            <v>22389776</v>
          </cell>
          <cell r="O11528">
            <v>22389776</v>
          </cell>
          <cell r="P11528">
            <v>22389776</v>
          </cell>
          <cell r="Q11528">
            <v>22389776</v>
          </cell>
        </row>
        <row r="11529">
          <cell r="J11529">
            <v>22389776</v>
          </cell>
          <cell r="O11529">
            <v>22389776</v>
          </cell>
          <cell r="P11529">
            <v>22389776</v>
          </cell>
          <cell r="Q11529">
            <v>22389776</v>
          </cell>
        </row>
        <row r="11530">
          <cell r="J11530">
            <v>22389776</v>
          </cell>
          <cell r="O11530">
            <v>22389776</v>
          </cell>
          <cell r="P11530">
            <v>22389776</v>
          </cell>
          <cell r="Q11530">
            <v>22389776</v>
          </cell>
        </row>
        <row r="11531">
          <cell r="J11531">
            <v>22389776</v>
          </cell>
          <cell r="O11531">
            <v>22389776</v>
          </cell>
          <cell r="P11531">
            <v>22389776</v>
          </cell>
          <cell r="Q11531">
            <v>22389776</v>
          </cell>
        </row>
        <row r="11532">
          <cell r="J11532">
            <v>22389776</v>
          </cell>
          <cell r="O11532">
            <v>22389776</v>
          </cell>
          <cell r="P11532">
            <v>22389776</v>
          </cell>
          <cell r="Q11532">
            <v>22389776</v>
          </cell>
        </row>
        <row r="11533">
          <cell r="J11533">
            <v>22389776</v>
          </cell>
          <cell r="O11533">
            <v>22389776</v>
          </cell>
          <cell r="P11533">
            <v>22389776</v>
          </cell>
          <cell r="Q11533">
            <v>22389776</v>
          </cell>
        </row>
        <row r="11534">
          <cell r="J11534">
            <v>22389776</v>
          </cell>
          <cell r="O11534">
            <v>22389776</v>
          </cell>
          <cell r="P11534">
            <v>22389776</v>
          </cell>
          <cell r="Q11534">
            <v>22389776</v>
          </cell>
        </row>
        <row r="11535">
          <cell r="J11535">
            <v>22389776</v>
          </cell>
          <cell r="O11535">
            <v>22389776</v>
          </cell>
          <cell r="P11535">
            <v>22389776</v>
          </cell>
          <cell r="Q11535">
            <v>22389776</v>
          </cell>
        </row>
        <row r="11536">
          <cell r="J11536">
            <v>22389776</v>
          </cell>
          <cell r="O11536">
            <v>22389776</v>
          </cell>
          <cell r="P11536">
            <v>22389776</v>
          </cell>
          <cell r="Q11536">
            <v>22389776</v>
          </cell>
        </row>
        <row r="11537">
          <cell r="J11537">
            <v>22389776</v>
          </cell>
          <cell r="O11537">
            <v>22389776</v>
          </cell>
          <cell r="P11537">
            <v>22389776</v>
          </cell>
          <cell r="Q11537">
            <v>22389776</v>
          </cell>
        </row>
        <row r="11538">
          <cell r="J11538">
            <v>22389776</v>
          </cell>
          <cell r="O11538">
            <v>22389776</v>
          </cell>
          <cell r="P11538">
            <v>22389776</v>
          </cell>
          <cell r="Q11538">
            <v>22389776</v>
          </cell>
        </row>
        <row r="11539">
          <cell r="J11539">
            <v>22389776</v>
          </cell>
          <cell r="O11539">
            <v>22389776</v>
          </cell>
          <cell r="P11539">
            <v>22389776</v>
          </cell>
          <cell r="Q11539">
            <v>22389776</v>
          </cell>
        </row>
        <row r="11540">
          <cell r="J11540">
            <v>22389776</v>
          </cell>
          <cell r="O11540">
            <v>22389776</v>
          </cell>
          <cell r="P11540">
            <v>22389776</v>
          </cell>
          <cell r="Q11540">
            <v>22389776</v>
          </cell>
        </row>
        <row r="11541">
          <cell r="J11541">
            <v>22389776</v>
          </cell>
          <cell r="O11541">
            <v>22389776</v>
          </cell>
          <cell r="P11541">
            <v>22389776</v>
          </cell>
          <cell r="Q11541">
            <v>22389776</v>
          </cell>
        </row>
        <row r="11542">
          <cell r="J11542">
            <v>22389776</v>
          </cell>
          <cell r="O11542">
            <v>22389776</v>
          </cell>
          <cell r="P11542">
            <v>22389776</v>
          </cell>
          <cell r="Q11542">
            <v>22389776</v>
          </cell>
        </row>
        <row r="11543">
          <cell r="J11543">
            <v>22389776</v>
          </cell>
          <cell r="O11543">
            <v>22389776</v>
          </cell>
          <cell r="P11543">
            <v>22389776</v>
          </cell>
          <cell r="Q11543">
            <v>22389776</v>
          </cell>
        </row>
        <row r="11544">
          <cell r="J11544">
            <v>22389776</v>
          </cell>
          <cell r="O11544">
            <v>22389776</v>
          </cell>
          <cell r="P11544">
            <v>22389776</v>
          </cell>
          <cell r="Q11544">
            <v>22389776</v>
          </cell>
        </row>
        <row r="11545">
          <cell r="J11545">
            <v>22389776</v>
          </cell>
          <cell r="O11545">
            <v>22389776</v>
          </cell>
          <cell r="P11545">
            <v>22389776</v>
          </cell>
          <cell r="Q11545">
            <v>22389776</v>
          </cell>
        </row>
        <row r="11546">
          <cell r="J11546">
            <v>22389776</v>
          </cell>
          <cell r="O11546">
            <v>22389776</v>
          </cell>
          <cell r="P11546">
            <v>22389776</v>
          </cell>
          <cell r="Q11546">
            <v>22389776</v>
          </cell>
        </row>
        <row r="11547">
          <cell r="J11547">
            <v>22389776</v>
          </cell>
          <cell r="O11547">
            <v>22389776</v>
          </cell>
          <cell r="P11547">
            <v>22389776</v>
          </cell>
          <cell r="Q11547">
            <v>22389776</v>
          </cell>
        </row>
        <row r="11548">
          <cell r="J11548">
            <v>22389776</v>
          </cell>
          <cell r="O11548">
            <v>22389776</v>
          </cell>
          <cell r="P11548">
            <v>22389776</v>
          </cell>
          <cell r="Q11548">
            <v>22389776</v>
          </cell>
        </row>
        <row r="11549">
          <cell r="J11549">
            <v>22389776</v>
          </cell>
          <cell r="O11549">
            <v>22389776</v>
          </cell>
          <cell r="P11549">
            <v>22389776</v>
          </cell>
          <cell r="Q11549">
            <v>22389776</v>
          </cell>
        </row>
        <row r="11550">
          <cell r="J11550">
            <v>22389776</v>
          </cell>
          <cell r="O11550">
            <v>22389776</v>
          </cell>
          <cell r="P11550">
            <v>22389776</v>
          </cell>
          <cell r="Q11550">
            <v>22389776</v>
          </cell>
        </row>
        <row r="11551">
          <cell r="J11551">
            <v>22389776</v>
          </cell>
          <cell r="O11551">
            <v>22389776</v>
          </cell>
          <cell r="P11551">
            <v>22389776</v>
          </cell>
          <cell r="Q11551">
            <v>22389776</v>
          </cell>
        </row>
        <row r="11552">
          <cell r="J11552">
            <v>22389776</v>
          </cell>
          <cell r="O11552">
            <v>22389776</v>
          </cell>
          <cell r="P11552">
            <v>22389776</v>
          </cell>
          <cell r="Q11552">
            <v>22389776</v>
          </cell>
        </row>
        <row r="11553">
          <cell r="J11553">
            <v>22389776</v>
          </cell>
          <cell r="O11553">
            <v>22389776</v>
          </cell>
          <cell r="P11553">
            <v>22389776</v>
          </cell>
          <cell r="Q11553">
            <v>22389776</v>
          </cell>
        </row>
        <row r="11554">
          <cell r="J11554">
            <v>22389776</v>
          </cell>
          <cell r="O11554">
            <v>22389776</v>
          </cell>
          <cell r="P11554">
            <v>22389776</v>
          </cell>
          <cell r="Q11554">
            <v>22389776</v>
          </cell>
        </row>
        <row r="11555">
          <cell r="J11555">
            <v>22389776</v>
          </cell>
          <cell r="O11555">
            <v>22389776</v>
          </cell>
          <cell r="P11555">
            <v>22389776</v>
          </cell>
          <cell r="Q11555">
            <v>22389776</v>
          </cell>
        </row>
        <row r="11556">
          <cell r="J11556">
            <v>22389776</v>
          </cell>
          <cell r="O11556">
            <v>22389776</v>
          </cell>
          <cell r="P11556">
            <v>22389776</v>
          </cell>
          <cell r="Q11556">
            <v>22389776</v>
          </cell>
        </row>
        <row r="11557">
          <cell r="J11557">
            <v>22389776</v>
          </cell>
          <cell r="O11557">
            <v>22389776</v>
          </cell>
          <cell r="P11557">
            <v>22389776</v>
          </cell>
          <cell r="Q11557">
            <v>22389776</v>
          </cell>
        </row>
        <row r="11558">
          <cell r="J11558">
            <v>22389776</v>
          </cell>
          <cell r="O11558">
            <v>22389776</v>
          </cell>
          <cell r="P11558">
            <v>22389776</v>
          </cell>
          <cell r="Q11558">
            <v>22389776</v>
          </cell>
        </row>
        <row r="11559">
          <cell r="J11559">
            <v>22389776</v>
          </cell>
          <cell r="O11559">
            <v>22389776</v>
          </cell>
          <cell r="P11559">
            <v>22389776</v>
          </cell>
          <cell r="Q11559">
            <v>22389776</v>
          </cell>
        </row>
        <row r="11560">
          <cell r="J11560">
            <v>22389776</v>
          </cell>
          <cell r="O11560">
            <v>22389776</v>
          </cell>
          <cell r="P11560">
            <v>22389776</v>
          </cell>
          <cell r="Q11560">
            <v>22389776</v>
          </cell>
        </row>
        <row r="11561">
          <cell r="J11561">
            <v>22389776</v>
          </cell>
          <cell r="O11561">
            <v>22389776</v>
          </cell>
          <cell r="P11561">
            <v>22389776</v>
          </cell>
          <cell r="Q11561">
            <v>22389776</v>
          </cell>
        </row>
        <row r="11562">
          <cell r="J11562">
            <v>22389776</v>
          </cell>
          <cell r="O11562">
            <v>22389776</v>
          </cell>
          <cell r="P11562">
            <v>22389776</v>
          </cell>
          <cell r="Q11562">
            <v>22389776</v>
          </cell>
        </row>
        <row r="11563">
          <cell r="J11563">
            <v>22389776</v>
          </cell>
          <cell r="O11563">
            <v>22389776</v>
          </cell>
          <cell r="P11563">
            <v>22389776</v>
          </cell>
          <cell r="Q11563">
            <v>22389776</v>
          </cell>
        </row>
        <row r="11564">
          <cell r="J11564">
            <v>22389776</v>
          </cell>
          <cell r="O11564">
            <v>22389776</v>
          </cell>
          <cell r="P11564">
            <v>22389776</v>
          </cell>
          <cell r="Q11564">
            <v>22389776</v>
          </cell>
        </row>
        <row r="11565">
          <cell r="J11565">
            <v>22389776</v>
          </cell>
          <cell r="O11565">
            <v>22389776</v>
          </cell>
          <cell r="P11565">
            <v>22389776</v>
          </cell>
          <cell r="Q11565">
            <v>22389776</v>
          </cell>
        </row>
        <row r="11566">
          <cell r="J11566">
            <v>22389776</v>
          </cell>
          <cell r="O11566">
            <v>22389776</v>
          </cell>
          <cell r="P11566">
            <v>22389776</v>
          </cell>
          <cell r="Q11566">
            <v>22389776</v>
          </cell>
        </row>
        <row r="11567">
          <cell r="J11567">
            <v>22389776</v>
          </cell>
          <cell r="O11567">
            <v>22389776</v>
          </cell>
          <cell r="P11567">
            <v>22389776</v>
          </cell>
          <cell r="Q11567">
            <v>22389776</v>
          </cell>
        </row>
        <row r="11568">
          <cell r="J11568">
            <v>22389776</v>
          </cell>
          <cell r="O11568">
            <v>22389776</v>
          </cell>
          <cell r="P11568">
            <v>22389776</v>
          </cell>
          <cell r="Q11568">
            <v>22389776</v>
          </cell>
        </row>
        <row r="11569">
          <cell r="J11569">
            <v>22389776</v>
          </cell>
          <cell r="O11569">
            <v>22389776</v>
          </cell>
          <cell r="P11569">
            <v>22389776</v>
          </cell>
          <cell r="Q11569">
            <v>22389776</v>
          </cell>
        </row>
        <row r="11570">
          <cell r="J11570">
            <v>22389776</v>
          </cell>
          <cell r="O11570">
            <v>22389776</v>
          </cell>
          <cell r="P11570">
            <v>22389776</v>
          </cell>
          <cell r="Q11570">
            <v>22389776</v>
          </cell>
        </row>
        <row r="11571">
          <cell r="J11571">
            <v>22389776</v>
          </cell>
          <cell r="O11571">
            <v>22389776</v>
          </cell>
          <cell r="P11571">
            <v>22389776</v>
          </cell>
          <cell r="Q11571">
            <v>22389776</v>
          </cell>
        </row>
        <row r="11572">
          <cell r="J11572">
            <v>22389776</v>
          </cell>
          <cell r="O11572">
            <v>22389776</v>
          </cell>
          <cell r="P11572">
            <v>22389776</v>
          </cell>
          <cell r="Q11572">
            <v>22389776</v>
          </cell>
        </row>
        <row r="11573">
          <cell r="J11573">
            <v>22389776</v>
          </cell>
          <cell r="O11573">
            <v>22389776</v>
          </cell>
          <cell r="P11573">
            <v>22389776</v>
          </cell>
          <cell r="Q11573">
            <v>22389776</v>
          </cell>
        </row>
        <row r="11574">
          <cell r="J11574">
            <v>22389776</v>
          </cell>
          <cell r="O11574">
            <v>22389776</v>
          </cell>
          <cell r="P11574">
            <v>22389776</v>
          </cell>
          <cell r="Q11574">
            <v>22389776</v>
          </cell>
        </row>
        <row r="11575">
          <cell r="J11575">
            <v>22389776</v>
          </cell>
          <cell r="O11575">
            <v>22389776</v>
          </cell>
          <cell r="P11575">
            <v>22389776</v>
          </cell>
          <cell r="Q11575">
            <v>22389776</v>
          </cell>
        </row>
        <row r="11576">
          <cell r="J11576">
            <v>22389776</v>
          </cell>
          <cell r="O11576">
            <v>22389776</v>
          </cell>
          <cell r="P11576">
            <v>22389776</v>
          </cell>
          <cell r="Q11576">
            <v>22389776</v>
          </cell>
        </row>
        <row r="11577">
          <cell r="J11577">
            <v>22389776</v>
          </cell>
          <cell r="O11577">
            <v>22389776</v>
          </cell>
          <cell r="P11577">
            <v>22389776</v>
          </cell>
          <cell r="Q11577">
            <v>22389776</v>
          </cell>
        </row>
        <row r="11578">
          <cell r="J11578">
            <v>22389776</v>
          </cell>
          <cell r="O11578">
            <v>22389776</v>
          </cell>
          <cell r="P11578">
            <v>22389776</v>
          </cell>
          <cell r="Q11578">
            <v>22389776</v>
          </cell>
        </row>
        <row r="11579">
          <cell r="J11579">
            <v>22389776</v>
          </cell>
          <cell r="O11579">
            <v>22389776</v>
          </cell>
          <cell r="P11579">
            <v>22389776</v>
          </cell>
          <cell r="Q11579">
            <v>22389776</v>
          </cell>
        </row>
        <row r="11580">
          <cell r="J11580">
            <v>22389776</v>
          </cell>
          <cell r="O11580">
            <v>22389776</v>
          </cell>
          <cell r="P11580">
            <v>22389776</v>
          </cell>
          <cell r="Q11580">
            <v>22389776</v>
          </cell>
        </row>
        <row r="11581">
          <cell r="J11581">
            <v>22389776</v>
          </cell>
          <cell r="O11581">
            <v>22389776</v>
          </cell>
          <cell r="P11581">
            <v>22389776</v>
          </cell>
          <cell r="Q11581">
            <v>22389776</v>
          </cell>
        </row>
        <row r="11582">
          <cell r="J11582">
            <v>22389776</v>
          </cell>
          <cell r="O11582">
            <v>22389776</v>
          </cell>
          <cell r="P11582">
            <v>22389776</v>
          </cell>
          <cell r="Q11582">
            <v>22389776</v>
          </cell>
        </row>
        <row r="11583">
          <cell r="J11583">
            <v>22389776</v>
          </cell>
          <cell r="O11583">
            <v>22389776</v>
          </cell>
          <cell r="P11583">
            <v>22389776</v>
          </cell>
          <cell r="Q11583">
            <v>22389776</v>
          </cell>
        </row>
        <row r="11584">
          <cell r="J11584">
            <v>22389776</v>
          </cell>
          <cell r="O11584">
            <v>22389776</v>
          </cell>
          <cell r="P11584">
            <v>22389776</v>
          </cell>
          <cell r="Q11584">
            <v>22389776</v>
          </cell>
        </row>
        <row r="11585">
          <cell r="J11585">
            <v>22389776</v>
          </cell>
          <cell r="O11585">
            <v>22389776</v>
          </cell>
          <cell r="P11585">
            <v>22389776</v>
          </cell>
          <cell r="Q11585">
            <v>22389776</v>
          </cell>
        </row>
        <row r="11586">
          <cell r="J11586">
            <v>22389776</v>
          </cell>
          <cell r="O11586">
            <v>22389776</v>
          </cell>
          <cell r="P11586">
            <v>22389776</v>
          </cell>
          <cell r="Q11586">
            <v>22389776</v>
          </cell>
        </row>
        <row r="11587">
          <cell r="J11587">
            <v>22389776</v>
          </cell>
          <cell r="O11587">
            <v>22389776</v>
          </cell>
          <cell r="P11587">
            <v>22389776</v>
          </cell>
          <cell r="Q11587">
            <v>22389776</v>
          </cell>
        </row>
        <row r="11588">
          <cell r="J11588">
            <v>22389776</v>
          </cell>
          <cell r="O11588">
            <v>22389776</v>
          </cell>
          <cell r="P11588">
            <v>22389776</v>
          </cell>
          <cell r="Q11588">
            <v>22389776</v>
          </cell>
        </row>
        <row r="11589">
          <cell r="J11589">
            <v>22389776</v>
          </cell>
          <cell r="O11589">
            <v>22389776</v>
          </cell>
          <cell r="P11589">
            <v>22389776</v>
          </cell>
          <cell r="Q11589">
            <v>22389776</v>
          </cell>
        </row>
        <row r="11590">
          <cell r="J11590">
            <v>22389776</v>
          </cell>
          <cell r="O11590">
            <v>22389776</v>
          </cell>
          <cell r="P11590">
            <v>22389776</v>
          </cell>
          <cell r="Q11590">
            <v>22389776</v>
          </cell>
        </row>
        <row r="11591">
          <cell r="J11591">
            <v>22389776</v>
          </cell>
          <cell r="O11591">
            <v>22389776</v>
          </cell>
          <cell r="P11591">
            <v>22389776</v>
          </cell>
          <cell r="Q11591">
            <v>22389776</v>
          </cell>
        </row>
        <row r="11592">
          <cell r="J11592">
            <v>22389776</v>
          </cell>
          <cell r="O11592">
            <v>22389776</v>
          </cell>
          <cell r="P11592">
            <v>22389776</v>
          </cell>
          <cell r="Q11592">
            <v>22389776</v>
          </cell>
        </row>
        <row r="11593">
          <cell r="J11593">
            <v>22389776</v>
          </cell>
          <cell r="O11593">
            <v>22389776</v>
          </cell>
          <cell r="P11593">
            <v>22389776</v>
          </cell>
          <cell r="Q11593">
            <v>22389776</v>
          </cell>
        </row>
        <row r="11594">
          <cell r="J11594">
            <v>22389776</v>
          </cell>
          <cell r="O11594">
            <v>22389776</v>
          </cell>
          <cell r="P11594">
            <v>22389776</v>
          </cell>
          <cell r="Q11594">
            <v>22389776</v>
          </cell>
        </row>
        <row r="11595">
          <cell r="J11595">
            <v>22389776</v>
          </cell>
          <cell r="O11595">
            <v>22389776</v>
          </cell>
          <cell r="P11595">
            <v>22389776</v>
          </cell>
          <cell r="Q11595">
            <v>22389776</v>
          </cell>
        </row>
        <row r="11596">
          <cell r="J11596">
            <v>22389776</v>
          </cell>
          <cell r="O11596">
            <v>22389776</v>
          </cell>
          <cell r="P11596">
            <v>22389776</v>
          </cell>
          <cell r="Q11596">
            <v>22389776</v>
          </cell>
        </row>
        <row r="11597">
          <cell r="J11597">
            <v>22389776</v>
          </cell>
          <cell r="O11597">
            <v>22389776</v>
          </cell>
          <cell r="P11597">
            <v>22389776</v>
          </cell>
          <cell r="Q11597">
            <v>22389776</v>
          </cell>
        </row>
        <row r="11598">
          <cell r="J11598">
            <v>22389776</v>
          </cell>
          <cell r="O11598">
            <v>22389776</v>
          </cell>
          <cell r="P11598">
            <v>22389776</v>
          </cell>
          <cell r="Q11598">
            <v>22389776</v>
          </cell>
        </row>
        <row r="11599">
          <cell r="J11599">
            <v>22389776</v>
          </cell>
          <cell r="O11599">
            <v>22389776</v>
          </cell>
          <cell r="P11599">
            <v>22389776</v>
          </cell>
          <cell r="Q11599">
            <v>22389776</v>
          </cell>
        </row>
        <row r="11600">
          <cell r="J11600">
            <v>22389776</v>
          </cell>
          <cell r="O11600">
            <v>22389776</v>
          </cell>
          <cell r="P11600">
            <v>22389776</v>
          </cell>
          <cell r="Q11600">
            <v>22389776</v>
          </cell>
        </row>
        <row r="11601">
          <cell r="J11601">
            <v>22389776</v>
          </cell>
          <cell r="O11601">
            <v>22389776</v>
          </cell>
          <cell r="P11601">
            <v>22389776</v>
          </cell>
          <cell r="Q11601">
            <v>22389776</v>
          </cell>
        </row>
        <row r="11602">
          <cell r="J11602">
            <v>22389776</v>
          </cell>
          <cell r="O11602">
            <v>22389776</v>
          </cell>
          <cell r="P11602">
            <v>22389776</v>
          </cell>
          <cell r="Q11602">
            <v>22389776</v>
          </cell>
        </row>
        <row r="11603">
          <cell r="J11603">
            <v>22389776</v>
          </cell>
          <cell r="O11603">
            <v>22389776</v>
          </cell>
          <cell r="P11603">
            <v>22389776</v>
          </cell>
          <cell r="Q11603">
            <v>22389776</v>
          </cell>
        </row>
        <row r="11604">
          <cell r="J11604">
            <v>22389776</v>
          </cell>
          <cell r="O11604">
            <v>22389776</v>
          </cell>
          <cell r="P11604">
            <v>22389776</v>
          </cell>
          <cell r="Q11604">
            <v>22389776</v>
          </cell>
        </row>
        <row r="11605">
          <cell r="J11605">
            <v>22389776</v>
          </cell>
          <cell r="O11605">
            <v>22389776</v>
          </cell>
          <cell r="P11605">
            <v>22389776</v>
          </cell>
          <cell r="Q11605">
            <v>22389776</v>
          </cell>
        </row>
        <row r="11606">
          <cell r="J11606">
            <v>22389776</v>
          </cell>
          <cell r="O11606">
            <v>22389776</v>
          </cell>
          <cell r="P11606">
            <v>22389776</v>
          </cell>
          <cell r="Q11606">
            <v>22389776</v>
          </cell>
        </row>
        <row r="11607">
          <cell r="J11607">
            <v>22389776</v>
          </cell>
          <cell r="O11607">
            <v>22389776</v>
          </cell>
          <cell r="P11607">
            <v>22389776</v>
          </cell>
          <cell r="Q11607">
            <v>22389776</v>
          </cell>
        </row>
        <row r="11608">
          <cell r="J11608">
            <v>22389776</v>
          </cell>
          <cell r="O11608">
            <v>22389776</v>
          </cell>
          <cell r="P11608">
            <v>22389776</v>
          </cell>
          <cell r="Q11608">
            <v>22389776</v>
          </cell>
        </row>
        <row r="11609">
          <cell r="J11609">
            <v>22389776</v>
          </cell>
          <cell r="O11609">
            <v>22389776</v>
          </cell>
          <cell r="P11609">
            <v>22389776</v>
          </cell>
          <cell r="Q11609">
            <v>22389776</v>
          </cell>
        </row>
        <row r="11610">
          <cell r="J11610">
            <v>22389776</v>
          </cell>
          <cell r="O11610">
            <v>22389776</v>
          </cell>
          <cell r="P11610">
            <v>22389776</v>
          </cell>
          <cell r="Q11610">
            <v>22389776</v>
          </cell>
        </row>
        <row r="11611">
          <cell r="J11611">
            <v>22389776</v>
          </cell>
          <cell r="O11611">
            <v>22389776</v>
          </cell>
          <cell r="P11611">
            <v>22389776</v>
          </cell>
          <cell r="Q11611">
            <v>22389776</v>
          </cell>
        </row>
        <row r="11612">
          <cell r="J11612">
            <v>22389776</v>
          </cell>
          <cell r="O11612">
            <v>22389776</v>
          </cell>
          <cell r="P11612">
            <v>22389776</v>
          </cell>
          <cell r="Q11612">
            <v>22389776</v>
          </cell>
        </row>
        <row r="11613">
          <cell r="J11613">
            <v>22389776</v>
          </cell>
          <cell r="O11613">
            <v>22389776</v>
          </cell>
          <cell r="P11613">
            <v>22389776</v>
          </cell>
          <cell r="Q11613">
            <v>22389776</v>
          </cell>
        </row>
        <row r="11614">
          <cell r="J11614">
            <v>22389776</v>
          </cell>
          <cell r="O11614">
            <v>22389776</v>
          </cell>
          <cell r="P11614">
            <v>22389776</v>
          </cell>
          <cell r="Q11614">
            <v>22389776</v>
          </cell>
        </row>
        <row r="11615">
          <cell r="J11615">
            <v>22389776</v>
          </cell>
          <cell r="O11615">
            <v>22389776</v>
          </cell>
          <cell r="P11615">
            <v>22389776</v>
          </cell>
          <cell r="Q11615">
            <v>22389776</v>
          </cell>
        </row>
        <row r="11616">
          <cell r="J11616">
            <v>22389776</v>
          </cell>
          <cell r="O11616">
            <v>22389776</v>
          </cell>
          <cell r="P11616">
            <v>22389776</v>
          </cell>
          <cell r="Q11616">
            <v>22389776</v>
          </cell>
        </row>
        <row r="11617">
          <cell r="J11617">
            <v>22389776</v>
          </cell>
          <cell r="O11617">
            <v>22389776</v>
          </cell>
          <cell r="P11617">
            <v>22389776</v>
          </cell>
          <cell r="Q11617">
            <v>22389776</v>
          </cell>
        </row>
        <row r="11618">
          <cell r="J11618">
            <v>22389776</v>
          </cell>
          <cell r="O11618">
            <v>22389776</v>
          </cell>
          <cell r="P11618">
            <v>22389776</v>
          </cell>
          <cell r="Q11618">
            <v>22389776</v>
          </cell>
        </row>
        <row r="11619">
          <cell r="J11619">
            <v>22389776</v>
          </cell>
          <cell r="O11619">
            <v>22389776</v>
          </cell>
          <cell r="P11619">
            <v>22389776</v>
          </cell>
          <cell r="Q11619">
            <v>22389776</v>
          </cell>
        </row>
        <row r="11620">
          <cell r="J11620">
            <v>22389776</v>
          </cell>
          <cell r="O11620">
            <v>22389776</v>
          </cell>
          <cell r="P11620">
            <v>22389776</v>
          </cell>
          <cell r="Q11620">
            <v>22389776</v>
          </cell>
        </row>
        <row r="11621">
          <cell r="J11621">
            <v>22389776</v>
          </cell>
          <cell r="O11621">
            <v>22389776</v>
          </cell>
          <cell r="P11621">
            <v>22389776</v>
          </cell>
          <cell r="Q11621">
            <v>22389776</v>
          </cell>
        </row>
        <row r="11622">
          <cell r="J11622">
            <v>22389776</v>
          </cell>
          <cell r="O11622">
            <v>22389776</v>
          </cell>
          <cell r="P11622">
            <v>22389776</v>
          </cell>
          <cell r="Q11622">
            <v>22389776</v>
          </cell>
        </row>
        <row r="11623">
          <cell r="J11623">
            <v>22389776</v>
          </cell>
          <cell r="O11623">
            <v>22389776</v>
          </cell>
          <cell r="P11623">
            <v>22389776</v>
          </cell>
          <cell r="Q11623">
            <v>22389776</v>
          </cell>
        </row>
        <row r="11624">
          <cell r="J11624">
            <v>22389776</v>
          </cell>
          <cell r="O11624">
            <v>22389776</v>
          </cell>
          <cell r="P11624">
            <v>22389776</v>
          </cell>
          <cell r="Q11624">
            <v>22389776</v>
          </cell>
        </row>
        <row r="11625">
          <cell r="J11625">
            <v>22389776</v>
          </cell>
          <cell r="O11625">
            <v>22389776</v>
          </cell>
          <cell r="P11625">
            <v>22389776</v>
          </cell>
          <cell r="Q11625">
            <v>22389776</v>
          </cell>
        </row>
        <row r="11626">
          <cell r="J11626">
            <v>22389776</v>
          </cell>
          <cell r="O11626">
            <v>22389776</v>
          </cell>
          <cell r="P11626">
            <v>22389776</v>
          </cell>
          <cell r="Q11626">
            <v>22389776</v>
          </cell>
        </row>
        <row r="11627">
          <cell r="J11627">
            <v>22389776</v>
          </cell>
          <cell r="O11627">
            <v>22389776</v>
          </cell>
          <cell r="P11627">
            <v>22389776</v>
          </cell>
          <cell r="Q11627">
            <v>22389776</v>
          </cell>
        </row>
        <row r="11628">
          <cell r="J11628">
            <v>22389776</v>
          </cell>
          <cell r="O11628">
            <v>22389776</v>
          </cell>
          <cell r="P11628">
            <v>22389776</v>
          </cell>
          <cell r="Q11628">
            <v>22389776</v>
          </cell>
        </row>
        <row r="11629">
          <cell r="J11629">
            <v>22389776</v>
          </cell>
          <cell r="O11629">
            <v>22389776</v>
          </cell>
          <cell r="P11629">
            <v>22389776</v>
          </cell>
          <cell r="Q11629">
            <v>22389776</v>
          </cell>
        </row>
        <row r="11630">
          <cell r="J11630">
            <v>22389776</v>
          </cell>
          <cell r="O11630">
            <v>22389776</v>
          </cell>
          <cell r="P11630">
            <v>22389776</v>
          </cell>
          <cell r="Q11630">
            <v>22389776</v>
          </cell>
        </row>
        <row r="11631">
          <cell r="J11631">
            <v>22389776</v>
          </cell>
          <cell r="O11631">
            <v>22389776</v>
          </cell>
          <cell r="P11631">
            <v>22389776</v>
          </cell>
          <cell r="Q11631">
            <v>22389776</v>
          </cell>
        </row>
        <row r="11632">
          <cell r="J11632">
            <v>22389776</v>
          </cell>
          <cell r="O11632">
            <v>22389776</v>
          </cell>
          <cell r="P11632">
            <v>22389776</v>
          </cell>
          <cell r="Q11632">
            <v>22389776</v>
          </cell>
        </row>
        <row r="11633">
          <cell r="J11633">
            <v>22389776</v>
          </cell>
          <cell r="O11633">
            <v>22389776</v>
          </cell>
          <cell r="P11633">
            <v>22389776</v>
          </cell>
          <cell r="Q11633">
            <v>22389776</v>
          </cell>
        </row>
        <row r="11634">
          <cell r="J11634">
            <v>22389776</v>
          </cell>
          <cell r="O11634">
            <v>22389776</v>
          </cell>
          <cell r="P11634">
            <v>22389776</v>
          </cell>
          <cell r="Q11634">
            <v>22389776</v>
          </cell>
        </row>
        <row r="11635">
          <cell r="J11635">
            <v>22389776</v>
          </cell>
          <cell r="O11635">
            <v>22389776</v>
          </cell>
          <cell r="P11635">
            <v>22389776</v>
          </cell>
          <cell r="Q11635">
            <v>22389776</v>
          </cell>
        </row>
        <row r="11636">
          <cell r="J11636">
            <v>22389776</v>
          </cell>
          <cell r="O11636">
            <v>22389776</v>
          </cell>
          <cell r="P11636">
            <v>22389776</v>
          </cell>
          <cell r="Q11636">
            <v>22389776</v>
          </cell>
        </row>
        <row r="11637">
          <cell r="J11637">
            <v>22389776</v>
          </cell>
          <cell r="O11637">
            <v>22389776</v>
          </cell>
          <cell r="P11637">
            <v>22389776</v>
          </cell>
          <cell r="Q11637">
            <v>22389776</v>
          </cell>
        </row>
        <row r="11638">
          <cell r="J11638">
            <v>22389776</v>
          </cell>
          <cell r="O11638">
            <v>22389776</v>
          </cell>
          <cell r="P11638">
            <v>22389776</v>
          </cell>
          <cell r="Q11638">
            <v>22389776</v>
          </cell>
        </row>
        <row r="11639">
          <cell r="J11639">
            <v>22389776</v>
          </cell>
          <cell r="O11639">
            <v>22389776</v>
          </cell>
          <cell r="P11639">
            <v>22389776</v>
          </cell>
          <cell r="Q11639">
            <v>22389776</v>
          </cell>
        </row>
        <row r="11640">
          <cell r="J11640">
            <v>22389776</v>
          </cell>
          <cell r="O11640">
            <v>22389776</v>
          </cell>
          <cell r="P11640">
            <v>22389776</v>
          </cell>
          <cell r="Q11640">
            <v>22389776</v>
          </cell>
        </row>
        <row r="11641">
          <cell r="J11641">
            <v>22389776</v>
          </cell>
          <cell r="O11641">
            <v>22389776</v>
          </cell>
          <cell r="P11641">
            <v>22389776</v>
          </cell>
          <cell r="Q11641">
            <v>22389776</v>
          </cell>
        </row>
        <row r="11642">
          <cell r="J11642">
            <v>22389776</v>
          </cell>
          <cell r="O11642">
            <v>22389776</v>
          </cell>
          <cell r="P11642">
            <v>22389776</v>
          </cell>
          <cell r="Q11642">
            <v>22389776</v>
          </cell>
        </row>
        <row r="11643">
          <cell r="J11643">
            <v>22389776</v>
          </cell>
          <cell r="O11643">
            <v>22389776</v>
          </cell>
          <cell r="P11643">
            <v>22389776</v>
          </cell>
          <cell r="Q11643">
            <v>22389776</v>
          </cell>
        </row>
        <row r="11644">
          <cell r="J11644">
            <v>22389776</v>
          </cell>
          <cell r="O11644">
            <v>22389776</v>
          </cell>
          <cell r="P11644">
            <v>22389776</v>
          </cell>
          <cell r="Q11644">
            <v>22389776</v>
          </cell>
        </row>
        <row r="11645">
          <cell r="J11645">
            <v>22389776</v>
          </cell>
          <cell r="O11645">
            <v>22389776</v>
          </cell>
          <cell r="P11645">
            <v>22389776</v>
          </cell>
          <cell r="Q11645">
            <v>22389776</v>
          </cell>
        </row>
        <row r="11646">
          <cell r="J11646">
            <v>22389776</v>
          </cell>
          <cell r="O11646">
            <v>22389776</v>
          </cell>
          <cell r="P11646">
            <v>22389776</v>
          </cell>
          <cell r="Q11646">
            <v>22389776</v>
          </cell>
        </row>
        <row r="11647">
          <cell r="J11647">
            <v>22389776</v>
          </cell>
          <cell r="O11647">
            <v>22389776</v>
          </cell>
          <cell r="P11647">
            <v>22389776</v>
          </cell>
          <cell r="Q11647">
            <v>22389776</v>
          </cell>
        </row>
        <row r="11648">
          <cell r="J11648">
            <v>22389776</v>
          </cell>
          <cell r="O11648">
            <v>22389776</v>
          </cell>
          <cell r="P11648">
            <v>22389776</v>
          </cell>
          <cell r="Q11648">
            <v>22389776</v>
          </cell>
        </row>
        <row r="11649">
          <cell r="J11649">
            <v>22389776</v>
          </cell>
          <cell r="O11649">
            <v>22389776</v>
          </cell>
          <cell r="P11649">
            <v>22389776</v>
          </cell>
          <cell r="Q11649">
            <v>22389776</v>
          </cell>
        </row>
        <row r="11650">
          <cell r="J11650">
            <v>22389776</v>
          </cell>
          <cell r="O11650">
            <v>22389776</v>
          </cell>
          <cell r="P11650">
            <v>22389776</v>
          </cell>
          <cell r="Q11650">
            <v>22389776</v>
          </cell>
        </row>
        <row r="11651">
          <cell r="J11651">
            <v>22389776</v>
          </cell>
          <cell r="O11651">
            <v>22389776</v>
          </cell>
          <cell r="P11651">
            <v>22389776</v>
          </cell>
          <cell r="Q11651">
            <v>22389776</v>
          </cell>
        </row>
        <row r="11652">
          <cell r="J11652">
            <v>22389776</v>
          </cell>
          <cell r="O11652">
            <v>22389776</v>
          </cell>
          <cell r="P11652">
            <v>22389776</v>
          </cell>
          <cell r="Q11652">
            <v>22389776</v>
          </cell>
        </row>
        <row r="11653">
          <cell r="J11653">
            <v>22389776</v>
          </cell>
          <cell r="O11653">
            <v>22389776</v>
          </cell>
          <cell r="P11653">
            <v>22389776</v>
          </cell>
          <cell r="Q11653">
            <v>22389776</v>
          </cell>
        </row>
        <row r="11654">
          <cell r="J11654">
            <v>22389776</v>
          </cell>
          <cell r="O11654">
            <v>22389776</v>
          </cell>
          <cell r="P11654">
            <v>22389776</v>
          </cell>
          <cell r="Q11654">
            <v>22389776</v>
          </cell>
        </row>
        <row r="11655">
          <cell r="J11655">
            <v>22389776</v>
          </cell>
          <cell r="O11655">
            <v>22389776</v>
          </cell>
          <cell r="P11655">
            <v>22389776</v>
          </cell>
          <cell r="Q11655">
            <v>22389776</v>
          </cell>
        </row>
        <row r="11656">
          <cell r="J11656">
            <v>22389776</v>
          </cell>
          <cell r="O11656">
            <v>22389776</v>
          </cell>
          <cell r="P11656">
            <v>22389776</v>
          </cell>
          <cell r="Q11656">
            <v>22389776</v>
          </cell>
        </row>
        <row r="11657">
          <cell r="J11657">
            <v>22389776</v>
          </cell>
          <cell r="O11657">
            <v>22389776</v>
          </cell>
          <cell r="P11657">
            <v>22389776</v>
          </cell>
          <cell r="Q11657">
            <v>22389776</v>
          </cell>
        </row>
        <row r="11658">
          <cell r="J11658">
            <v>22389776</v>
          </cell>
          <cell r="O11658">
            <v>22389776</v>
          </cell>
          <cell r="P11658">
            <v>22389776</v>
          </cell>
          <cell r="Q11658">
            <v>22389776</v>
          </cell>
        </row>
        <row r="11659">
          <cell r="J11659">
            <v>22389776</v>
          </cell>
          <cell r="O11659">
            <v>22389776</v>
          </cell>
          <cell r="P11659">
            <v>22389776</v>
          </cell>
          <cell r="Q11659">
            <v>22389776</v>
          </cell>
        </row>
        <row r="11660">
          <cell r="J11660">
            <v>22389776</v>
          </cell>
          <cell r="O11660">
            <v>22389776</v>
          </cell>
          <cell r="P11660">
            <v>22389776</v>
          </cell>
          <cell r="Q11660">
            <v>22389776</v>
          </cell>
        </row>
        <row r="11661">
          <cell r="J11661">
            <v>22389776</v>
          </cell>
          <cell r="O11661">
            <v>22389776</v>
          </cell>
          <cell r="P11661">
            <v>22389776</v>
          </cell>
          <cell r="Q11661">
            <v>22389776</v>
          </cell>
        </row>
        <row r="11662">
          <cell r="J11662">
            <v>22389776</v>
          </cell>
          <cell r="O11662">
            <v>22389776</v>
          </cell>
          <cell r="P11662">
            <v>22389776</v>
          </cell>
          <cell r="Q11662">
            <v>22389776</v>
          </cell>
        </row>
        <row r="11663">
          <cell r="J11663">
            <v>22389776</v>
          </cell>
          <cell r="O11663">
            <v>22389776</v>
          </cell>
          <cell r="P11663">
            <v>22389776</v>
          </cell>
          <cell r="Q11663">
            <v>22389776</v>
          </cell>
        </row>
        <row r="11664">
          <cell r="J11664">
            <v>22389776</v>
          </cell>
          <cell r="O11664">
            <v>22389776</v>
          </cell>
          <cell r="P11664">
            <v>22389776</v>
          </cell>
          <cell r="Q11664">
            <v>22389776</v>
          </cell>
        </row>
        <row r="11665">
          <cell r="J11665">
            <v>22389776</v>
          </cell>
          <cell r="O11665">
            <v>22389776</v>
          </cell>
          <cell r="P11665">
            <v>22389776</v>
          </cell>
          <cell r="Q11665">
            <v>22389776</v>
          </cell>
        </row>
        <row r="11666">
          <cell r="J11666">
            <v>22389776</v>
          </cell>
          <cell r="O11666">
            <v>22389776</v>
          </cell>
          <cell r="P11666">
            <v>22389776</v>
          </cell>
          <cell r="Q11666">
            <v>22389776</v>
          </cell>
        </row>
        <row r="11667">
          <cell r="J11667">
            <v>22389776</v>
          </cell>
          <cell r="O11667">
            <v>22389776</v>
          </cell>
          <cell r="P11667">
            <v>22389776</v>
          </cell>
          <cell r="Q11667">
            <v>22389776</v>
          </cell>
        </row>
        <row r="11668">
          <cell r="J11668">
            <v>22389776</v>
          </cell>
          <cell r="O11668">
            <v>22389776</v>
          </cell>
          <cell r="P11668">
            <v>22389776</v>
          </cell>
          <cell r="Q11668">
            <v>22389776</v>
          </cell>
        </row>
        <row r="11669">
          <cell r="J11669">
            <v>22389776</v>
          </cell>
          <cell r="O11669">
            <v>22389776</v>
          </cell>
          <cell r="P11669">
            <v>22389776</v>
          </cell>
          <cell r="Q11669">
            <v>22389776</v>
          </cell>
        </row>
        <row r="11670">
          <cell r="J11670">
            <v>22389776</v>
          </cell>
          <cell r="O11670">
            <v>22389776</v>
          </cell>
          <cell r="P11670">
            <v>22389776</v>
          </cell>
          <cell r="Q11670">
            <v>22389776</v>
          </cell>
        </row>
        <row r="11671">
          <cell r="J11671">
            <v>22389776</v>
          </cell>
          <cell r="O11671">
            <v>22389776</v>
          </cell>
          <cell r="P11671">
            <v>22389776</v>
          </cell>
          <cell r="Q11671">
            <v>22389776</v>
          </cell>
        </row>
        <row r="11672">
          <cell r="J11672">
            <v>22389776</v>
          </cell>
          <cell r="O11672">
            <v>22389776</v>
          </cell>
          <cell r="P11672">
            <v>22389776</v>
          </cell>
          <cell r="Q11672">
            <v>22389776</v>
          </cell>
        </row>
        <row r="11673">
          <cell r="J11673">
            <v>22389776</v>
          </cell>
          <cell r="O11673">
            <v>22389776</v>
          </cell>
          <cell r="P11673">
            <v>22389776</v>
          </cell>
          <cell r="Q11673">
            <v>22389776</v>
          </cell>
        </row>
        <row r="11674">
          <cell r="J11674">
            <v>22389776</v>
          </cell>
          <cell r="O11674">
            <v>22389776</v>
          </cell>
          <cell r="P11674">
            <v>22389776</v>
          </cell>
          <cell r="Q11674">
            <v>22389776</v>
          </cell>
        </row>
        <row r="11675">
          <cell r="J11675">
            <v>22389776</v>
          </cell>
          <cell r="O11675">
            <v>22389776</v>
          </cell>
          <cell r="P11675">
            <v>22389776</v>
          </cell>
          <cell r="Q11675">
            <v>22389776</v>
          </cell>
        </row>
        <row r="11676">
          <cell r="J11676">
            <v>22389776</v>
          </cell>
          <cell r="O11676">
            <v>22389776</v>
          </cell>
          <cell r="P11676">
            <v>22389776</v>
          </cell>
          <cell r="Q11676">
            <v>22389776</v>
          </cell>
        </row>
        <row r="11677">
          <cell r="J11677">
            <v>22389776</v>
          </cell>
          <cell r="O11677">
            <v>22389776</v>
          </cell>
          <cell r="P11677">
            <v>22389776</v>
          </cell>
          <cell r="Q11677">
            <v>22389776</v>
          </cell>
        </row>
        <row r="11678">
          <cell r="J11678">
            <v>22389776</v>
          </cell>
          <cell r="O11678">
            <v>22389776</v>
          </cell>
          <cell r="P11678">
            <v>22389776</v>
          </cell>
          <cell r="Q11678">
            <v>22389776</v>
          </cell>
        </row>
        <row r="11679">
          <cell r="J11679">
            <v>22389776</v>
          </cell>
          <cell r="O11679">
            <v>22389776</v>
          </cell>
          <cell r="P11679">
            <v>22389776</v>
          </cell>
          <cell r="Q11679">
            <v>22389776</v>
          </cell>
        </row>
        <row r="11680">
          <cell r="J11680">
            <v>22389776</v>
          </cell>
          <cell r="O11680">
            <v>22389776</v>
          </cell>
          <cell r="P11680">
            <v>22389776</v>
          </cell>
          <cell r="Q11680">
            <v>22389776</v>
          </cell>
        </row>
        <row r="11681">
          <cell r="J11681">
            <v>22389776</v>
          </cell>
          <cell r="O11681">
            <v>22389776</v>
          </cell>
          <cell r="P11681">
            <v>22389776</v>
          </cell>
          <cell r="Q11681">
            <v>22389776</v>
          </cell>
        </row>
        <row r="11682">
          <cell r="J11682">
            <v>22389776</v>
          </cell>
          <cell r="O11682">
            <v>22389776</v>
          </cell>
          <cell r="P11682">
            <v>22389776</v>
          </cell>
          <cell r="Q11682">
            <v>22389776</v>
          </cell>
        </row>
        <row r="11683">
          <cell r="J11683">
            <v>22389776</v>
          </cell>
          <cell r="O11683">
            <v>22389776</v>
          </cell>
          <cell r="P11683">
            <v>22389776</v>
          </cell>
          <cell r="Q11683">
            <v>22389776</v>
          </cell>
        </row>
        <row r="11684">
          <cell r="J11684">
            <v>22389776</v>
          </cell>
          <cell r="O11684">
            <v>22389776</v>
          </cell>
          <cell r="P11684">
            <v>22389776</v>
          </cell>
          <cell r="Q11684">
            <v>22389776</v>
          </cell>
        </row>
        <row r="11685">
          <cell r="J11685">
            <v>22389776</v>
          </cell>
          <cell r="O11685">
            <v>22389776</v>
          </cell>
          <cell r="P11685">
            <v>22389776</v>
          </cell>
          <cell r="Q11685">
            <v>22389776</v>
          </cell>
        </row>
        <row r="11686">
          <cell r="J11686">
            <v>22389776</v>
          </cell>
          <cell r="O11686">
            <v>22389776</v>
          </cell>
          <cell r="P11686">
            <v>22389776</v>
          </cell>
          <cell r="Q11686">
            <v>22389776</v>
          </cell>
        </row>
        <row r="11687">
          <cell r="J11687">
            <v>22389776</v>
          </cell>
          <cell r="O11687">
            <v>22389776</v>
          </cell>
          <cell r="P11687">
            <v>22389776</v>
          </cell>
          <cell r="Q11687">
            <v>22389776</v>
          </cell>
        </row>
        <row r="11688">
          <cell r="J11688">
            <v>22389776</v>
          </cell>
          <cell r="O11688">
            <v>22389776</v>
          </cell>
          <cell r="P11688">
            <v>22389776</v>
          </cell>
          <cell r="Q11688">
            <v>22389776</v>
          </cell>
        </row>
        <row r="11689">
          <cell r="J11689">
            <v>22389776</v>
          </cell>
          <cell r="O11689">
            <v>22389776</v>
          </cell>
          <cell r="P11689">
            <v>22389776</v>
          </cell>
          <cell r="Q11689">
            <v>22389776</v>
          </cell>
        </row>
        <row r="11690">
          <cell r="J11690">
            <v>22389776</v>
          </cell>
          <cell r="O11690">
            <v>22389776</v>
          </cell>
          <cell r="P11690">
            <v>22389776</v>
          </cell>
          <cell r="Q11690">
            <v>22389776</v>
          </cell>
        </row>
        <row r="11691">
          <cell r="J11691">
            <v>22389776</v>
          </cell>
          <cell r="O11691">
            <v>22389776</v>
          </cell>
          <cell r="P11691">
            <v>22389776</v>
          </cell>
          <cell r="Q11691">
            <v>22389776</v>
          </cell>
        </row>
        <row r="11692">
          <cell r="J11692">
            <v>22389776</v>
          </cell>
          <cell r="O11692">
            <v>22389776</v>
          </cell>
          <cell r="P11692">
            <v>22389776</v>
          </cell>
          <cell r="Q11692">
            <v>22389776</v>
          </cell>
        </row>
        <row r="11693">
          <cell r="J11693">
            <v>22389776</v>
          </cell>
          <cell r="O11693">
            <v>22389776</v>
          </cell>
          <cell r="P11693">
            <v>22389776</v>
          </cell>
          <cell r="Q11693">
            <v>22389776</v>
          </cell>
        </row>
        <row r="11694">
          <cell r="J11694">
            <v>22389776</v>
          </cell>
          <cell r="O11694">
            <v>22389776</v>
          </cell>
          <cell r="P11694">
            <v>22389776</v>
          </cell>
          <cell r="Q11694">
            <v>22389776</v>
          </cell>
        </row>
        <row r="11695">
          <cell r="J11695">
            <v>22389776</v>
          </cell>
          <cell r="O11695">
            <v>22389776</v>
          </cell>
          <cell r="P11695">
            <v>22389776</v>
          </cell>
          <cell r="Q11695">
            <v>22389776</v>
          </cell>
        </row>
        <row r="11696">
          <cell r="J11696">
            <v>22389776</v>
          </cell>
          <cell r="O11696">
            <v>22389776</v>
          </cell>
          <cell r="P11696">
            <v>22389776</v>
          </cell>
          <cell r="Q11696">
            <v>22389776</v>
          </cell>
        </row>
        <row r="11697">
          <cell r="J11697">
            <v>22389776</v>
          </cell>
          <cell r="O11697">
            <v>22389776</v>
          </cell>
          <cell r="P11697">
            <v>22389776</v>
          </cell>
          <cell r="Q11697">
            <v>22389776</v>
          </cell>
        </row>
        <row r="11698">
          <cell r="J11698">
            <v>22389776</v>
          </cell>
          <cell r="O11698">
            <v>22389776</v>
          </cell>
          <cell r="P11698">
            <v>22389776</v>
          </cell>
          <cell r="Q11698">
            <v>22389776</v>
          </cell>
        </row>
        <row r="11699">
          <cell r="J11699">
            <v>22389776</v>
          </cell>
          <cell r="O11699">
            <v>22389776</v>
          </cell>
          <cell r="P11699">
            <v>22389776</v>
          </cell>
          <cell r="Q11699">
            <v>22389776</v>
          </cell>
        </row>
        <row r="11700">
          <cell r="J11700">
            <v>22389776</v>
          </cell>
          <cell r="O11700">
            <v>22389776</v>
          </cell>
          <cell r="P11700">
            <v>22389776</v>
          </cell>
          <cell r="Q11700">
            <v>22389776</v>
          </cell>
        </row>
        <row r="11701">
          <cell r="J11701">
            <v>22389776</v>
          </cell>
          <cell r="O11701">
            <v>22389776</v>
          </cell>
          <cell r="P11701">
            <v>22389776</v>
          </cell>
          <cell r="Q11701">
            <v>22389776</v>
          </cell>
        </row>
        <row r="11702">
          <cell r="J11702">
            <v>22389776</v>
          </cell>
          <cell r="O11702">
            <v>22389776</v>
          </cell>
          <cell r="P11702">
            <v>22389776</v>
          </cell>
          <cell r="Q11702">
            <v>22389776</v>
          </cell>
        </row>
        <row r="11703">
          <cell r="J11703">
            <v>22389776</v>
          </cell>
          <cell r="O11703">
            <v>22389776</v>
          </cell>
          <cell r="P11703">
            <v>22389776</v>
          </cell>
          <cell r="Q11703">
            <v>22389776</v>
          </cell>
        </row>
        <row r="11704">
          <cell r="J11704">
            <v>22389776</v>
          </cell>
          <cell r="O11704">
            <v>22389776</v>
          </cell>
          <cell r="P11704">
            <v>22389776</v>
          </cell>
          <cell r="Q11704">
            <v>22389776</v>
          </cell>
        </row>
        <row r="11705">
          <cell r="J11705">
            <v>22389776</v>
          </cell>
          <cell r="O11705">
            <v>22389776</v>
          </cell>
          <cell r="P11705">
            <v>22389776</v>
          </cell>
          <cell r="Q11705">
            <v>22389776</v>
          </cell>
        </row>
        <row r="11706">
          <cell r="J11706">
            <v>22389776</v>
          </cell>
          <cell r="O11706">
            <v>22389776</v>
          </cell>
          <cell r="P11706">
            <v>22389776</v>
          </cell>
          <cell r="Q11706">
            <v>22389776</v>
          </cell>
        </row>
        <row r="11707">
          <cell r="J11707">
            <v>22389776</v>
          </cell>
          <cell r="O11707">
            <v>22389776</v>
          </cell>
          <cell r="P11707">
            <v>22389776</v>
          </cell>
          <cell r="Q11707">
            <v>22389776</v>
          </cell>
        </row>
        <row r="11708">
          <cell r="J11708">
            <v>22389776</v>
          </cell>
          <cell r="O11708">
            <v>22389776</v>
          </cell>
          <cell r="P11708">
            <v>22389776</v>
          </cell>
          <cell r="Q11708">
            <v>22389776</v>
          </cell>
        </row>
        <row r="11709">
          <cell r="J11709">
            <v>22389776</v>
          </cell>
          <cell r="O11709">
            <v>22389776</v>
          </cell>
          <cell r="P11709">
            <v>22389776</v>
          </cell>
          <cell r="Q11709">
            <v>22389776</v>
          </cell>
        </row>
        <row r="11710">
          <cell r="J11710">
            <v>22389776</v>
          </cell>
          <cell r="O11710">
            <v>22389776</v>
          </cell>
          <cell r="P11710">
            <v>22389776</v>
          </cell>
          <cell r="Q11710">
            <v>22389776</v>
          </cell>
        </row>
        <row r="11711">
          <cell r="J11711">
            <v>22389776</v>
          </cell>
          <cell r="O11711">
            <v>22389776</v>
          </cell>
          <cell r="P11711">
            <v>22389776</v>
          </cell>
          <cell r="Q11711">
            <v>22389776</v>
          </cell>
        </row>
        <row r="11712">
          <cell r="J11712">
            <v>22389776</v>
          </cell>
          <cell r="O11712">
            <v>22389776</v>
          </cell>
          <cell r="P11712">
            <v>22389776</v>
          </cell>
          <cell r="Q11712">
            <v>22389776</v>
          </cell>
        </row>
        <row r="11713">
          <cell r="J11713">
            <v>22389776</v>
          </cell>
          <cell r="O11713">
            <v>22389776</v>
          </cell>
          <cell r="P11713">
            <v>22389776</v>
          </cell>
          <cell r="Q11713">
            <v>22389776</v>
          </cell>
        </row>
        <row r="11714">
          <cell r="J11714">
            <v>22389776</v>
          </cell>
          <cell r="O11714">
            <v>22389776</v>
          </cell>
          <cell r="P11714">
            <v>22389776</v>
          </cell>
          <cell r="Q11714">
            <v>22389776</v>
          </cell>
        </row>
        <row r="11715">
          <cell r="J11715">
            <v>22389776</v>
          </cell>
          <cell r="O11715">
            <v>22389776</v>
          </cell>
          <cell r="P11715">
            <v>22389776</v>
          </cell>
          <cell r="Q11715">
            <v>22389776</v>
          </cell>
        </row>
        <row r="11716">
          <cell r="J11716">
            <v>22389776</v>
          </cell>
          <cell r="O11716">
            <v>22389776</v>
          </cell>
          <cell r="P11716">
            <v>22389776</v>
          </cell>
          <cell r="Q11716">
            <v>22389776</v>
          </cell>
        </row>
        <row r="11717">
          <cell r="J11717">
            <v>22389776</v>
          </cell>
          <cell r="O11717">
            <v>22389776</v>
          </cell>
          <cell r="P11717">
            <v>22389776</v>
          </cell>
          <cell r="Q11717">
            <v>22389776</v>
          </cell>
        </row>
        <row r="11718">
          <cell r="J11718">
            <v>22389776</v>
          </cell>
          <cell r="O11718">
            <v>22389776</v>
          </cell>
          <cell r="P11718">
            <v>22389776</v>
          </cell>
          <cell r="Q11718">
            <v>22389776</v>
          </cell>
        </row>
        <row r="11719">
          <cell r="J11719">
            <v>22389776</v>
          </cell>
          <cell r="O11719">
            <v>22389776</v>
          </cell>
          <cell r="P11719">
            <v>22389776</v>
          </cell>
          <cell r="Q11719">
            <v>22389776</v>
          </cell>
        </row>
        <row r="11720">
          <cell r="J11720">
            <v>22389776</v>
          </cell>
          <cell r="O11720">
            <v>22389776</v>
          </cell>
          <cell r="P11720">
            <v>22389776</v>
          </cell>
          <cell r="Q11720">
            <v>22389776</v>
          </cell>
        </row>
        <row r="11721">
          <cell r="J11721">
            <v>22389776</v>
          </cell>
          <cell r="O11721">
            <v>22389776</v>
          </cell>
          <cell r="P11721">
            <v>22389776</v>
          </cell>
          <cell r="Q11721">
            <v>22389776</v>
          </cell>
        </row>
        <row r="11722">
          <cell r="J11722">
            <v>22389776</v>
          </cell>
          <cell r="O11722">
            <v>22389776</v>
          </cell>
          <cell r="P11722">
            <v>22389776</v>
          </cell>
          <cell r="Q11722">
            <v>22389776</v>
          </cell>
        </row>
        <row r="11723">
          <cell r="J11723">
            <v>22389776</v>
          </cell>
          <cell r="O11723">
            <v>22389776</v>
          </cell>
          <cell r="P11723">
            <v>22389776</v>
          </cell>
          <cell r="Q11723">
            <v>22389776</v>
          </cell>
        </row>
        <row r="11724">
          <cell r="J11724">
            <v>22389776</v>
          </cell>
          <cell r="O11724">
            <v>22389776</v>
          </cell>
          <cell r="P11724">
            <v>22389776</v>
          </cell>
          <cell r="Q11724">
            <v>22389776</v>
          </cell>
        </row>
        <row r="11725">
          <cell r="J11725">
            <v>22389776</v>
          </cell>
          <cell r="O11725">
            <v>22389776</v>
          </cell>
          <cell r="P11725">
            <v>22389776</v>
          </cell>
          <cell r="Q11725">
            <v>22389776</v>
          </cell>
        </row>
        <row r="11726">
          <cell r="J11726">
            <v>22389776</v>
          </cell>
          <cell r="O11726">
            <v>22389776</v>
          </cell>
          <cell r="P11726">
            <v>22389776</v>
          </cell>
          <cell r="Q11726">
            <v>22389776</v>
          </cell>
        </row>
        <row r="11727">
          <cell r="J11727">
            <v>22389776</v>
          </cell>
          <cell r="O11727">
            <v>22389776</v>
          </cell>
          <cell r="P11727">
            <v>22389776</v>
          </cell>
          <cell r="Q11727">
            <v>22389776</v>
          </cell>
        </row>
        <row r="11728">
          <cell r="J11728">
            <v>22389776</v>
          </cell>
          <cell r="O11728">
            <v>22389776</v>
          </cell>
          <cell r="P11728">
            <v>22389776</v>
          </cell>
          <cell r="Q11728">
            <v>22389776</v>
          </cell>
        </row>
        <row r="11729">
          <cell r="J11729">
            <v>22389776</v>
          </cell>
          <cell r="O11729">
            <v>22389776</v>
          </cell>
          <cell r="P11729">
            <v>22389776</v>
          </cell>
          <cell r="Q11729">
            <v>22389776</v>
          </cell>
        </row>
        <row r="11730">
          <cell r="J11730">
            <v>22389776</v>
          </cell>
          <cell r="O11730">
            <v>22389776</v>
          </cell>
          <cell r="P11730">
            <v>22389776</v>
          </cell>
          <cell r="Q11730">
            <v>22389776</v>
          </cell>
        </row>
        <row r="11731">
          <cell r="J11731">
            <v>22389776</v>
          </cell>
          <cell r="O11731">
            <v>22389776</v>
          </cell>
          <cell r="P11731">
            <v>22389776</v>
          </cell>
          <cell r="Q11731">
            <v>22389776</v>
          </cell>
        </row>
        <row r="11732">
          <cell r="J11732">
            <v>22389776</v>
          </cell>
          <cell r="O11732">
            <v>22389776</v>
          </cell>
          <cell r="P11732">
            <v>22389776</v>
          </cell>
          <cell r="Q11732">
            <v>22389776</v>
          </cell>
        </row>
        <row r="11733">
          <cell r="J11733">
            <v>22389776</v>
          </cell>
          <cell r="O11733">
            <v>22389776</v>
          </cell>
          <cell r="P11733">
            <v>22389776</v>
          </cell>
          <cell r="Q11733">
            <v>22389776</v>
          </cell>
        </row>
        <row r="11734">
          <cell r="J11734">
            <v>22389776</v>
          </cell>
          <cell r="O11734">
            <v>22389776</v>
          </cell>
          <cell r="P11734">
            <v>22389776</v>
          </cell>
          <cell r="Q11734">
            <v>22389776</v>
          </cell>
        </row>
        <row r="11735">
          <cell r="J11735">
            <v>22389776</v>
          </cell>
          <cell r="O11735">
            <v>22389776</v>
          </cell>
          <cell r="P11735">
            <v>22389776</v>
          </cell>
          <cell r="Q11735">
            <v>22389776</v>
          </cell>
        </row>
        <row r="11736">
          <cell r="J11736">
            <v>22389776</v>
          </cell>
          <cell r="O11736">
            <v>22389776</v>
          </cell>
          <cell r="P11736">
            <v>22389776</v>
          </cell>
          <cell r="Q11736">
            <v>22389776</v>
          </cell>
        </row>
        <row r="11737">
          <cell r="J11737">
            <v>22389776</v>
          </cell>
          <cell r="O11737">
            <v>22389776</v>
          </cell>
          <cell r="P11737">
            <v>22389776</v>
          </cell>
          <cell r="Q11737">
            <v>22389776</v>
          </cell>
        </row>
        <row r="11738">
          <cell r="J11738">
            <v>22389776</v>
          </cell>
          <cell r="O11738">
            <v>22389776</v>
          </cell>
          <cell r="P11738">
            <v>22389776</v>
          </cell>
          <cell r="Q11738">
            <v>22389776</v>
          </cell>
        </row>
        <row r="11739">
          <cell r="J11739">
            <v>22389776</v>
          </cell>
          <cell r="O11739">
            <v>22389776</v>
          </cell>
          <cell r="P11739">
            <v>22389776</v>
          </cell>
          <cell r="Q11739">
            <v>22389776</v>
          </cell>
        </row>
        <row r="11740">
          <cell r="J11740">
            <v>22389776</v>
          </cell>
          <cell r="O11740">
            <v>22389776</v>
          </cell>
          <cell r="P11740">
            <v>22389776</v>
          </cell>
          <cell r="Q11740">
            <v>22389776</v>
          </cell>
        </row>
        <row r="11741">
          <cell r="J11741">
            <v>22389776</v>
          </cell>
          <cell r="O11741">
            <v>22389776</v>
          </cell>
          <cell r="P11741">
            <v>22389776</v>
          </cell>
          <cell r="Q11741">
            <v>22389776</v>
          </cell>
        </row>
        <row r="11742">
          <cell r="J11742">
            <v>22389776</v>
          </cell>
          <cell r="O11742">
            <v>22389776</v>
          </cell>
          <cell r="P11742">
            <v>22389776</v>
          </cell>
          <cell r="Q11742">
            <v>22389776</v>
          </cell>
        </row>
        <row r="11743">
          <cell r="J11743">
            <v>22389776</v>
          </cell>
          <cell r="O11743">
            <v>22389776</v>
          </cell>
          <cell r="P11743">
            <v>22389776</v>
          </cell>
          <cell r="Q11743">
            <v>22389776</v>
          </cell>
        </row>
        <row r="11744">
          <cell r="J11744">
            <v>22389776</v>
          </cell>
          <cell r="O11744">
            <v>22389776</v>
          </cell>
          <cell r="P11744">
            <v>22389776</v>
          </cell>
          <cell r="Q11744">
            <v>22389776</v>
          </cell>
        </row>
        <row r="11745">
          <cell r="J11745">
            <v>22389776</v>
          </cell>
          <cell r="O11745">
            <v>22389776</v>
          </cell>
          <cell r="P11745">
            <v>22389776</v>
          </cell>
          <cell r="Q11745">
            <v>22389776</v>
          </cell>
        </row>
        <row r="11746">
          <cell r="J11746">
            <v>22389776</v>
          </cell>
          <cell r="O11746">
            <v>22389776</v>
          </cell>
          <cell r="P11746">
            <v>22389776</v>
          </cell>
          <cell r="Q11746">
            <v>22389776</v>
          </cell>
        </row>
        <row r="11747">
          <cell r="J11747">
            <v>22389776</v>
          </cell>
          <cell r="O11747">
            <v>22389776</v>
          </cell>
          <cell r="P11747">
            <v>22389776</v>
          </cell>
          <cell r="Q11747">
            <v>22389776</v>
          </cell>
        </row>
        <row r="11748">
          <cell r="J11748">
            <v>22389776</v>
          </cell>
          <cell r="O11748">
            <v>22389776</v>
          </cell>
          <cell r="P11748">
            <v>22389776</v>
          </cell>
          <cell r="Q11748">
            <v>22389776</v>
          </cell>
        </row>
        <row r="11749">
          <cell r="J11749">
            <v>22389776</v>
          </cell>
          <cell r="O11749">
            <v>22389776</v>
          </cell>
          <cell r="P11749">
            <v>22389776</v>
          </cell>
          <cell r="Q11749">
            <v>22389776</v>
          </cell>
        </row>
        <row r="11750">
          <cell r="J11750">
            <v>22389776</v>
          </cell>
          <cell r="O11750">
            <v>22389776</v>
          </cell>
          <cell r="P11750">
            <v>22389776</v>
          </cell>
          <cell r="Q11750">
            <v>22389776</v>
          </cell>
        </row>
        <row r="11751">
          <cell r="J11751">
            <v>22389776</v>
          </cell>
          <cell r="O11751">
            <v>22389776</v>
          </cell>
          <cell r="P11751">
            <v>22389776</v>
          </cell>
          <cell r="Q11751">
            <v>22389776</v>
          </cell>
        </row>
        <row r="11752">
          <cell r="J11752">
            <v>22389776</v>
          </cell>
          <cell r="O11752">
            <v>22389776</v>
          </cell>
          <cell r="P11752">
            <v>22389776</v>
          </cell>
          <cell r="Q11752">
            <v>22389776</v>
          </cell>
        </row>
        <row r="11753">
          <cell r="J11753">
            <v>22389776</v>
          </cell>
          <cell r="O11753">
            <v>22389776</v>
          </cell>
          <cell r="P11753">
            <v>22389776</v>
          </cell>
          <cell r="Q11753">
            <v>22389776</v>
          </cell>
        </row>
        <row r="11754">
          <cell r="J11754">
            <v>22389776</v>
          </cell>
          <cell r="O11754">
            <v>22389776</v>
          </cell>
          <cell r="P11754">
            <v>22389776</v>
          </cell>
          <cell r="Q11754">
            <v>22389776</v>
          </cell>
        </row>
        <row r="11755">
          <cell r="J11755">
            <v>22389776</v>
          </cell>
          <cell r="O11755">
            <v>22389776</v>
          </cell>
          <cell r="P11755">
            <v>22389776</v>
          </cell>
          <cell r="Q11755">
            <v>22389776</v>
          </cell>
        </row>
        <row r="11756">
          <cell r="J11756">
            <v>22389776</v>
          </cell>
          <cell r="O11756">
            <v>22389776</v>
          </cell>
          <cell r="P11756">
            <v>22389776</v>
          </cell>
          <cell r="Q11756">
            <v>22389776</v>
          </cell>
        </row>
        <row r="11757">
          <cell r="J11757">
            <v>22389776</v>
          </cell>
          <cell r="O11757">
            <v>22389776</v>
          </cell>
          <cell r="P11757">
            <v>22389776</v>
          </cell>
          <cell r="Q11757">
            <v>22389776</v>
          </cell>
        </row>
        <row r="11758">
          <cell r="J11758">
            <v>22389776</v>
          </cell>
          <cell r="O11758">
            <v>22389776</v>
          </cell>
          <cell r="P11758">
            <v>22389776</v>
          </cell>
          <cell r="Q11758">
            <v>22389776</v>
          </cell>
        </row>
        <row r="11759">
          <cell r="J11759">
            <v>22389776</v>
          </cell>
          <cell r="O11759">
            <v>22389776</v>
          </cell>
          <cell r="P11759">
            <v>22389776</v>
          </cell>
          <cell r="Q11759">
            <v>22389776</v>
          </cell>
        </row>
        <row r="11760">
          <cell r="J11760">
            <v>22389776</v>
          </cell>
          <cell r="O11760">
            <v>22389776</v>
          </cell>
          <cell r="P11760">
            <v>22389776</v>
          </cell>
          <cell r="Q11760">
            <v>22389776</v>
          </cell>
        </row>
        <row r="11761">
          <cell r="J11761">
            <v>22389776</v>
          </cell>
          <cell r="O11761">
            <v>22389776</v>
          </cell>
          <cell r="P11761">
            <v>22389776</v>
          </cell>
          <cell r="Q11761">
            <v>22389776</v>
          </cell>
        </row>
        <row r="11762">
          <cell r="J11762">
            <v>22389776</v>
          </cell>
          <cell r="O11762">
            <v>22389776</v>
          </cell>
          <cell r="P11762">
            <v>22389776</v>
          </cell>
          <cell r="Q11762">
            <v>22389776</v>
          </cell>
        </row>
        <row r="11763">
          <cell r="J11763">
            <v>22389776</v>
          </cell>
          <cell r="O11763">
            <v>22389776</v>
          </cell>
          <cell r="P11763">
            <v>22389776</v>
          </cell>
          <cell r="Q11763">
            <v>22389776</v>
          </cell>
        </row>
        <row r="11764">
          <cell r="J11764">
            <v>22389776</v>
          </cell>
          <cell r="O11764">
            <v>22389776</v>
          </cell>
          <cell r="P11764">
            <v>22389776</v>
          </cell>
          <cell r="Q11764">
            <v>22389776</v>
          </cell>
        </row>
        <row r="11765">
          <cell r="J11765">
            <v>22389776</v>
          </cell>
          <cell r="O11765">
            <v>22389776</v>
          </cell>
          <cell r="P11765">
            <v>22389776</v>
          </cell>
          <cell r="Q11765">
            <v>22389776</v>
          </cell>
        </row>
        <row r="11766">
          <cell r="J11766">
            <v>22389776</v>
          </cell>
          <cell r="O11766">
            <v>22389776</v>
          </cell>
          <cell r="P11766">
            <v>22389776</v>
          </cell>
          <cell r="Q11766">
            <v>22389776</v>
          </cell>
        </row>
        <row r="11767">
          <cell r="J11767">
            <v>22389776</v>
          </cell>
          <cell r="O11767">
            <v>22389776</v>
          </cell>
          <cell r="P11767">
            <v>22389776</v>
          </cell>
          <cell r="Q11767">
            <v>22389776</v>
          </cell>
        </row>
        <row r="11768">
          <cell r="J11768">
            <v>22389776</v>
          </cell>
          <cell r="O11768">
            <v>22389776</v>
          </cell>
          <cell r="P11768">
            <v>22389776</v>
          </cell>
          <cell r="Q11768">
            <v>22389776</v>
          </cell>
        </row>
        <row r="11769">
          <cell r="J11769">
            <v>22389776</v>
          </cell>
          <cell r="O11769">
            <v>22389776</v>
          </cell>
          <cell r="P11769">
            <v>22389776</v>
          </cell>
          <cell r="Q11769">
            <v>22389776</v>
          </cell>
        </row>
        <row r="11770">
          <cell r="J11770">
            <v>22389776</v>
          </cell>
          <cell r="O11770">
            <v>22389776</v>
          </cell>
          <cell r="P11770">
            <v>22389776</v>
          </cell>
          <cell r="Q11770">
            <v>22389776</v>
          </cell>
        </row>
        <row r="11771">
          <cell r="J11771">
            <v>22389776</v>
          </cell>
          <cell r="O11771">
            <v>22389776</v>
          </cell>
          <cell r="P11771">
            <v>22389776</v>
          </cell>
          <cell r="Q11771">
            <v>22389776</v>
          </cell>
        </row>
        <row r="11772">
          <cell r="J11772">
            <v>22389776</v>
          </cell>
          <cell r="O11772">
            <v>22389776</v>
          </cell>
          <cell r="P11772">
            <v>22389776</v>
          </cell>
          <cell r="Q11772">
            <v>22389776</v>
          </cell>
        </row>
        <row r="11773">
          <cell r="J11773">
            <v>22389776</v>
          </cell>
          <cell r="O11773">
            <v>22389776</v>
          </cell>
          <cell r="P11773">
            <v>22389776</v>
          </cell>
          <cell r="Q11773">
            <v>22389776</v>
          </cell>
        </row>
        <row r="11774">
          <cell r="J11774">
            <v>22389776</v>
          </cell>
          <cell r="O11774">
            <v>22389776</v>
          </cell>
          <cell r="P11774">
            <v>22389776</v>
          </cell>
          <cell r="Q11774">
            <v>22389776</v>
          </cell>
        </row>
        <row r="11775">
          <cell r="J11775">
            <v>22389776</v>
          </cell>
          <cell r="O11775">
            <v>22389776</v>
          </cell>
          <cell r="P11775">
            <v>22389776</v>
          </cell>
          <cell r="Q11775">
            <v>22389776</v>
          </cell>
        </row>
        <row r="11776">
          <cell r="J11776">
            <v>22389776</v>
          </cell>
          <cell r="O11776">
            <v>22389776</v>
          </cell>
          <cell r="P11776">
            <v>22389776</v>
          </cell>
          <cell r="Q11776">
            <v>22389776</v>
          </cell>
        </row>
        <row r="11777">
          <cell r="J11777">
            <v>22389776</v>
          </cell>
          <cell r="O11777">
            <v>22389776</v>
          </cell>
          <cell r="P11777">
            <v>22389776</v>
          </cell>
          <cell r="Q11777">
            <v>22389776</v>
          </cell>
        </row>
        <row r="11778">
          <cell r="J11778">
            <v>22389776</v>
          </cell>
          <cell r="O11778">
            <v>22389776</v>
          </cell>
          <cell r="P11778">
            <v>22389776</v>
          </cell>
          <cell r="Q11778">
            <v>22389776</v>
          </cell>
        </row>
        <row r="11779">
          <cell r="J11779">
            <v>22389776</v>
          </cell>
          <cell r="O11779">
            <v>22389776</v>
          </cell>
          <cell r="P11779">
            <v>22389776</v>
          </cell>
          <cell r="Q11779">
            <v>22389776</v>
          </cell>
        </row>
        <row r="11780">
          <cell r="J11780">
            <v>22389776</v>
          </cell>
          <cell r="O11780">
            <v>22389776</v>
          </cell>
          <cell r="P11780">
            <v>22389776</v>
          </cell>
          <cell r="Q11780">
            <v>22389776</v>
          </cell>
        </row>
        <row r="11781">
          <cell r="J11781">
            <v>22389776</v>
          </cell>
          <cell r="O11781">
            <v>22389776</v>
          </cell>
          <cell r="P11781">
            <v>22389776</v>
          </cell>
          <cell r="Q11781">
            <v>22389776</v>
          </cell>
        </row>
        <row r="11782">
          <cell r="J11782">
            <v>22389776</v>
          </cell>
          <cell r="O11782">
            <v>22389776</v>
          </cell>
          <cell r="P11782">
            <v>22389776</v>
          </cell>
          <cell r="Q11782">
            <v>22389776</v>
          </cell>
        </row>
        <row r="11783">
          <cell r="J11783">
            <v>22389776</v>
          </cell>
          <cell r="O11783">
            <v>22389776</v>
          </cell>
          <cell r="P11783">
            <v>22389776</v>
          </cell>
          <cell r="Q11783">
            <v>22389776</v>
          </cell>
        </row>
        <row r="11784">
          <cell r="J11784">
            <v>22389776</v>
          </cell>
          <cell r="O11784">
            <v>22389776</v>
          </cell>
          <cell r="P11784">
            <v>22389776</v>
          </cell>
          <cell r="Q11784">
            <v>22389776</v>
          </cell>
        </row>
        <row r="11785">
          <cell r="J11785">
            <v>22389776</v>
          </cell>
          <cell r="O11785">
            <v>22389776</v>
          </cell>
          <cell r="P11785">
            <v>22389776</v>
          </cell>
          <cell r="Q11785">
            <v>22389776</v>
          </cell>
        </row>
        <row r="11786">
          <cell r="J11786">
            <v>22389776</v>
          </cell>
          <cell r="O11786">
            <v>22389776</v>
          </cell>
          <cell r="P11786">
            <v>22389776</v>
          </cell>
          <cell r="Q11786">
            <v>22389776</v>
          </cell>
        </row>
        <row r="11787">
          <cell r="J11787">
            <v>22389776</v>
          </cell>
          <cell r="O11787">
            <v>22389776</v>
          </cell>
          <cell r="P11787">
            <v>22389776</v>
          </cell>
          <cell r="Q11787">
            <v>22389776</v>
          </cell>
        </row>
        <row r="11788">
          <cell r="J11788">
            <v>22389776</v>
          </cell>
          <cell r="O11788">
            <v>22389776</v>
          </cell>
          <cell r="P11788">
            <v>22389776</v>
          </cell>
          <cell r="Q11788">
            <v>22389776</v>
          </cell>
        </row>
        <row r="11789">
          <cell r="J11789">
            <v>22389776</v>
          </cell>
          <cell r="O11789">
            <v>22389776</v>
          </cell>
          <cell r="P11789">
            <v>22389776</v>
          </cell>
          <cell r="Q11789">
            <v>22389776</v>
          </cell>
        </row>
        <row r="11790">
          <cell r="J11790">
            <v>22389776</v>
          </cell>
          <cell r="O11790">
            <v>22389776</v>
          </cell>
          <cell r="P11790">
            <v>22389776</v>
          </cell>
          <cell r="Q11790">
            <v>22389776</v>
          </cell>
        </row>
        <row r="11791">
          <cell r="J11791">
            <v>22389776</v>
          </cell>
          <cell r="O11791">
            <v>22389776</v>
          </cell>
          <cell r="P11791">
            <v>22389776</v>
          </cell>
          <cell r="Q11791">
            <v>22389776</v>
          </cell>
        </row>
        <row r="11792">
          <cell r="J11792">
            <v>22389776</v>
          </cell>
          <cell r="O11792">
            <v>22389776</v>
          </cell>
          <cell r="P11792">
            <v>22389776</v>
          </cell>
          <cell r="Q11792">
            <v>22389776</v>
          </cell>
        </row>
        <row r="11793">
          <cell r="J11793">
            <v>22389776</v>
          </cell>
          <cell r="O11793">
            <v>22389776</v>
          </cell>
          <cell r="P11793">
            <v>22389776</v>
          </cell>
          <cell r="Q11793">
            <v>22389776</v>
          </cell>
        </row>
        <row r="11794">
          <cell r="J11794">
            <v>22389776</v>
          </cell>
          <cell r="O11794">
            <v>22389776</v>
          </cell>
          <cell r="P11794">
            <v>22389776</v>
          </cell>
          <cell r="Q11794">
            <v>22389776</v>
          </cell>
        </row>
        <row r="11795">
          <cell r="J11795">
            <v>22389776</v>
          </cell>
          <cell r="O11795">
            <v>22389776</v>
          </cell>
          <cell r="P11795">
            <v>22389776</v>
          </cell>
          <cell r="Q11795">
            <v>22389776</v>
          </cell>
        </row>
        <row r="11796">
          <cell r="J11796">
            <v>22389776</v>
          </cell>
          <cell r="O11796">
            <v>22389776</v>
          </cell>
          <cell r="P11796">
            <v>22389776</v>
          </cell>
          <cell r="Q11796">
            <v>22389776</v>
          </cell>
        </row>
        <row r="11797">
          <cell r="J11797">
            <v>22389776</v>
          </cell>
          <cell r="O11797">
            <v>22389776</v>
          </cell>
          <cell r="P11797">
            <v>22389776</v>
          </cell>
          <cell r="Q11797">
            <v>22389776</v>
          </cell>
        </row>
        <row r="11798">
          <cell r="J11798">
            <v>22389776</v>
          </cell>
          <cell r="O11798">
            <v>22389776</v>
          </cell>
          <cell r="P11798">
            <v>22389776</v>
          </cell>
          <cell r="Q11798">
            <v>22389776</v>
          </cell>
        </row>
        <row r="11799">
          <cell r="J11799">
            <v>22389776</v>
          </cell>
          <cell r="O11799">
            <v>22389776</v>
          </cell>
          <cell r="P11799">
            <v>22389776</v>
          </cell>
          <cell r="Q11799">
            <v>22389776</v>
          </cell>
        </row>
        <row r="11800">
          <cell r="J11800">
            <v>22389776</v>
          </cell>
          <cell r="O11800">
            <v>22389776</v>
          </cell>
          <cell r="P11800">
            <v>22389776</v>
          </cell>
          <cell r="Q11800">
            <v>22389776</v>
          </cell>
        </row>
        <row r="11801">
          <cell r="J11801">
            <v>22389776</v>
          </cell>
          <cell r="O11801">
            <v>22389776</v>
          </cell>
          <cell r="P11801">
            <v>22389776</v>
          </cell>
          <cell r="Q11801">
            <v>22389776</v>
          </cell>
        </row>
        <row r="11802">
          <cell r="J11802">
            <v>22389776</v>
          </cell>
          <cell r="O11802">
            <v>22389776</v>
          </cell>
          <cell r="P11802">
            <v>22389776</v>
          </cell>
          <cell r="Q11802">
            <v>22389776</v>
          </cell>
        </row>
        <row r="11803">
          <cell r="J11803">
            <v>22389776</v>
          </cell>
          <cell r="O11803">
            <v>22389776</v>
          </cell>
          <cell r="P11803">
            <v>22389776</v>
          </cell>
          <cell r="Q11803">
            <v>22389776</v>
          </cell>
        </row>
        <row r="11804">
          <cell r="J11804">
            <v>22389776</v>
          </cell>
          <cell r="O11804">
            <v>22389776</v>
          </cell>
          <cell r="P11804">
            <v>22389776</v>
          </cell>
          <cell r="Q11804">
            <v>22389776</v>
          </cell>
        </row>
        <row r="11805">
          <cell r="J11805">
            <v>22389776</v>
          </cell>
          <cell r="O11805">
            <v>22389776</v>
          </cell>
          <cell r="P11805">
            <v>22389776</v>
          </cell>
          <cell r="Q11805">
            <v>22389776</v>
          </cell>
        </row>
        <row r="11806">
          <cell r="J11806">
            <v>22389776</v>
          </cell>
          <cell r="O11806">
            <v>22389776</v>
          </cell>
          <cell r="P11806">
            <v>22389776</v>
          </cell>
          <cell r="Q11806">
            <v>22389776</v>
          </cell>
        </row>
        <row r="11807">
          <cell r="J11807">
            <v>22389776</v>
          </cell>
          <cell r="O11807">
            <v>22389776</v>
          </cell>
          <cell r="P11807">
            <v>22389776</v>
          </cell>
          <cell r="Q11807">
            <v>22389776</v>
          </cell>
        </row>
        <row r="11808">
          <cell r="J11808">
            <v>22389776</v>
          </cell>
          <cell r="O11808">
            <v>22389776</v>
          </cell>
          <cell r="P11808">
            <v>22389776</v>
          </cell>
          <cell r="Q11808">
            <v>22389776</v>
          </cell>
        </row>
        <row r="11809">
          <cell r="J11809">
            <v>22389776</v>
          </cell>
          <cell r="O11809">
            <v>22389776</v>
          </cell>
          <cell r="P11809">
            <v>22389776</v>
          </cell>
          <cell r="Q11809">
            <v>22389776</v>
          </cell>
        </row>
        <row r="11810">
          <cell r="J11810">
            <v>22389776</v>
          </cell>
          <cell r="O11810">
            <v>22389776</v>
          </cell>
          <cell r="P11810">
            <v>22389776</v>
          </cell>
          <cell r="Q11810">
            <v>22389776</v>
          </cell>
        </row>
        <row r="11811">
          <cell r="J11811">
            <v>22389776</v>
          </cell>
          <cell r="O11811">
            <v>22389776</v>
          </cell>
          <cell r="P11811">
            <v>22389776</v>
          </cell>
          <cell r="Q11811">
            <v>22389776</v>
          </cell>
        </row>
        <row r="11812">
          <cell r="J11812">
            <v>22389776</v>
          </cell>
          <cell r="O11812">
            <v>22389776</v>
          </cell>
          <cell r="P11812">
            <v>22389776</v>
          </cell>
          <cell r="Q11812">
            <v>22389776</v>
          </cell>
        </row>
        <row r="11813">
          <cell r="J11813">
            <v>22389776</v>
          </cell>
          <cell r="O11813">
            <v>22389776</v>
          </cell>
          <cell r="P11813">
            <v>22389776</v>
          </cell>
          <cell r="Q11813">
            <v>22389776</v>
          </cell>
        </row>
        <row r="11814">
          <cell r="J11814">
            <v>22389776</v>
          </cell>
          <cell r="O11814">
            <v>22389776</v>
          </cell>
          <cell r="P11814">
            <v>22389776</v>
          </cell>
          <cell r="Q11814">
            <v>22389776</v>
          </cell>
        </row>
        <row r="11815">
          <cell r="J11815">
            <v>22389776</v>
          </cell>
          <cell r="O11815">
            <v>22389776</v>
          </cell>
          <cell r="P11815">
            <v>22389776</v>
          </cell>
          <cell r="Q11815">
            <v>22389776</v>
          </cell>
        </row>
        <row r="11816">
          <cell r="J11816">
            <v>22389776</v>
          </cell>
          <cell r="O11816">
            <v>22389776</v>
          </cell>
          <cell r="P11816">
            <v>22389776</v>
          </cell>
          <cell r="Q11816">
            <v>22389776</v>
          </cell>
        </row>
        <row r="11817">
          <cell r="J11817">
            <v>22389776</v>
          </cell>
          <cell r="O11817">
            <v>22389776</v>
          </cell>
          <cell r="P11817">
            <v>22389776</v>
          </cell>
          <cell r="Q11817">
            <v>22389776</v>
          </cell>
        </row>
        <row r="11818">
          <cell r="J11818">
            <v>22389776</v>
          </cell>
          <cell r="O11818">
            <v>22389776</v>
          </cell>
          <cell r="P11818">
            <v>22389776</v>
          </cell>
          <cell r="Q11818">
            <v>22389776</v>
          </cell>
        </row>
        <row r="11819">
          <cell r="J11819">
            <v>22389776</v>
          </cell>
          <cell r="O11819">
            <v>22389776</v>
          </cell>
          <cell r="P11819">
            <v>22389776</v>
          </cell>
          <cell r="Q11819">
            <v>22389776</v>
          </cell>
        </row>
        <row r="11820">
          <cell r="J11820">
            <v>22389776</v>
          </cell>
          <cell r="O11820">
            <v>22389776</v>
          </cell>
          <cell r="P11820">
            <v>22389776</v>
          </cell>
          <cell r="Q11820">
            <v>22389776</v>
          </cell>
        </row>
        <row r="11821">
          <cell r="J11821">
            <v>22389776</v>
          </cell>
          <cell r="O11821">
            <v>22389776</v>
          </cell>
          <cell r="P11821">
            <v>22389776</v>
          </cell>
          <cell r="Q11821">
            <v>22389776</v>
          </cell>
        </row>
        <row r="11822">
          <cell r="J11822">
            <v>22389776</v>
          </cell>
          <cell r="O11822">
            <v>22389776</v>
          </cell>
          <cell r="P11822">
            <v>22389776</v>
          </cell>
          <cell r="Q11822">
            <v>22389776</v>
          </cell>
        </row>
        <row r="11823">
          <cell r="J11823">
            <v>22389776</v>
          </cell>
          <cell r="O11823">
            <v>22389776</v>
          </cell>
          <cell r="P11823">
            <v>22389776</v>
          </cell>
          <cell r="Q11823">
            <v>22389776</v>
          </cell>
        </row>
        <row r="11824">
          <cell r="J11824">
            <v>22389776</v>
          </cell>
          <cell r="O11824">
            <v>22389776</v>
          </cell>
          <cell r="P11824">
            <v>22389776</v>
          </cell>
          <cell r="Q11824">
            <v>22389776</v>
          </cell>
        </row>
        <row r="11825">
          <cell r="J11825">
            <v>22389776</v>
          </cell>
          <cell r="O11825">
            <v>22389776</v>
          </cell>
          <cell r="P11825">
            <v>22389776</v>
          </cell>
          <cell r="Q11825">
            <v>22389776</v>
          </cell>
        </row>
        <row r="11826">
          <cell r="J11826">
            <v>22389776</v>
          </cell>
          <cell r="O11826">
            <v>22389776</v>
          </cell>
          <cell r="P11826">
            <v>22389776</v>
          </cell>
          <cell r="Q11826">
            <v>22389776</v>
          </cell>
        </row>
        <row r="11827">
          <cell r="J11827">
            <v>22389776</v>
          </cell>
          <cell r="O11827">
            <v>22389776</v>
          </cell>
          <cell r="P11827">
            <v>22389776</v>
          </cell>
          <cell r="Q11827">
            <v>22389776</v>
          </cell>
        </row>
        <row r="11828">
          <cell r="J11828">
            <v>22389776</v>
          </cell>
          <cell r="O11828">
            <v>22389776</v>
          </cell>
          <cell r="P11828">
            <v>22389776</v>
          </cell>
          <cell r="Q11828">
            <v>22389776</v>
          </cell>
        </row>
        <row r="11829">
          <cell r="J11829">
            <v>22389776</v>
          </cell>
          <cell r="O11829">
            <v>22389776</v>
          </cell>
          <cell r="P11829">
            <v>22389776</v>
          </cell>
          <cell r="Q11829">
            <v>22389776</v>
          </cell>
        </row>
        <row r="11830">
          <cell r="J11830">
            <v>22389776</v>
          </cell>
          <cell r="O11830">
            <v>22389776</v>
          </cell>
          <cell r="P11830">
            <v>22389776</v>
          </cell>
          <cell r="Q11830">
            <v>22389776</v>
          </cell>
        </row>
        <row r="11831">
          <cell r="J11831">
            <v>22389776</v>
          </cell>
          <cell r="O11831">
            <v>22389776</v>
          </cell>
          <cell r="P11831">
            <v>22389776</v>
          </cell>
          <cell r="Q11831">
            <v>22389776</v>
          </cell>
        </row>
        <row r="11832">
          <cell r="J11832">
            <v>22389776</v>
          </cell>
          <cell r="O11832">
            <v>22389776</v>
          </cell>
          <cell r="P11832">
            <v>22389776</v>
          </cell>
          <cell r="Q11832">
            <v>22389776</v>
          </cell>
        </row>
        <row r="11833">
          <cell r="J11833">
            <v>22389776</v>
          </cell>
          <cell r="O11833">
            <v>22389776</v>
          </cell>
          <cell r="P11833">
            <v>22389776</v>
          </cell>
          <cell r="Q11833">
            <v>22389776</v>
          </cell>
        </row>
        <row r="11834">
          <cell r="J11834">
            <v>22389776</v>
          </cell>
          <cell r="O11834">
            <v>22389776</v>
          </cell>
          <cell r="P11834">
            <v>22389776</v>
          </cell>
          <cell r="Q11834">
            <v>22389776</v>
          </cell>
        </row>
        <row r="11835">
          <cell r="J11835">
            <v>22389776</v>
          </cell>
          <cell r="O11835">
            <v>22389776</v>
          </cell>
          <cell r="P11835">
            <v>22389776</v>
          </cell>
          <cell r="Q11835">
            <v>22389776</v>
          </cell>
        </row>
        <row r="11836">
          <cell r="J11836">
            <v>22389776</v>
          </cell>
          <cell r="O11836">
            <v>22389776</v>
          </cell>
          <cell r="P11836">
            <v>22389776</v>
          </cell>
          <cell r="Q11836">
            <v>22389776</v>
          </cell>
        </row>
        <row r="11837">
          <cell r="J11837">
            <v>22389776</v>
          </cell>
          <cell r="O11837">
            <v>22389776</v>
          </cell>
          <cell r="P11837">
            <v>22389776</v>
          </cell>
          <cell r="Q11837">
            <v>22389776</v>
          </cell>
        </row>
        <row r="11838">
          <cell r="J11838">
            <v>22389776</v>
          </cell>
          <cell r="O11838">
            <v>22389776</v>
          </cell>
          <cell r="P11838">
            <v>22389776</v>
          </cell>
          <cell r="Q11838">
            <v>22389776</v>
          </cell>
        </row>
        <row r="11839">
          <cell r="J11839">
            <v>22389776</v>
          </cell>
          <cell r="O11839">
            <v>22389776</v>
          </cell>
          <cell r="P11839">
            <v>22389776</v>
          </cell>
          <cell r="Q11839">
            <v>22389776</v>
          </cell>
        </row>
        <row r="11840">
          <cell r="J11840">
            <v>22389776</v>
          </cell>
          <cell r="O11840">
            <v>22389776</v>
          </cell>
          <cell r="P11840">
            <v>22389776</v>
          </cell>
          <cell r="Q11840">
            <v>22389776</v>
          </cell>
        </row>
        <row r="11841">
          <cell r="J11841">
            <v>22389776</v>
          </cell>
          <cell r="O11841">
            <v>22389776</v>
          </cell>
          <cell r="P11841">
            <v>22389776</v>
          </cell>
          <cell r="Q11841">
            <v>22389776</v>
          </cell>
        </row>
        <row r="11842">
          <cell r="J11842">
            <v>22389776</v>
          </cell>
          <cell r="O11842">
            <v>22389776</v>
          </cell>
          <cell r="P11842">
            <v>22389776</v>
          </cell>
          <cell r="Q11842">
            <v>22389776</v>
          </cell>
        </row>
        <row r="11843">
          <cell r="J11843">
            <v>22389776</v>
          </cell>
          <cell r="O11843">
            <v>22389776</v>
          </cell>
          <cell r="P11843">
            <v>22389776</v>
          </cell>
          <cell r="Q11843">
            <v>22389776</v>
          </cell>
        </row>
        <row r="11844">
          <cell r="J11844">
            <v>22389776</v>
          </cell>
          <cell r="O11844">
            <v>22389776</v>
          </cell>
          <cell r="P11844">
            <v>22389776</v>
          </cell>
          <cell r="Q11844">
            <v>22389776</v>
          </cell>
        </row>
        <row r="11845">
          <cell r="J11845">
            <v>22389776</v>
          </cell>
          <cell r="O11845">
            <v>22389776</v>
          </cell>
          <cell r="P11845">
            <v>22389776</v>
          </cell>
          <cell r="Q11845">
            <v>22389776</v>
          </cell>
        </row>
        <row r="11846">
          <cell r="J11846">
            <v>22389776</v>
          </cell>
          <cell r="O11846">
            <v>22389776</v>
          </cell>
          <cell r="P11846">
            <v>22389776</v>
          </cell>
          <cell r="Q11846">
            <v>22389776</v>
          </cell>
        </row>
        <row r="11847">
          <cell r="J11847">
            <v>22389776</v>
          </cell>
          <cell r="O11847">
            <v>22389776</v>
          </cell>
          <cell r="P11847">
            <v>22389776</v>
          </cell>
          <cell r="Q11847">
            <v>22389776</v>
          </cell>
        </row>
        <row r="11848">
          <cell r="J11848">
            <v>22389776</v>
          </cell>
          <cell r="O11848">
            <v>22389776</v>
          </cell>
          <cell r="P11848">
            <v>22389776</v>
          </cell>
          <cell r="Q11848">
            <v>22389776</v>
          </cell>
        </row>
        <row r="11849">
          <cell r="J11849">
            <v>22389776</v>
          </cell>
          <cell r="O11849">
            <v>22389776</v>
          </cell>
          <cell r="P11849">
            <v>22389776</v>
          </cell>
          <cell r="Q11849">
            <v>22389776</v>
          </cell>
        </row>
        <row r="11850">
          <cell r="J11850">
            <v>22389776</v>
          </cell>
          <cell r="O11850">
            <v>22389776</v>
          </cell>
          <cell r="P11850">
            <v>22389776</v>
          </cell>
          <cell r="Q11850">
            <v>22389776</v>
          </cell>
        </row>
        <row r="11851">
          <cell r="J11851">
            <v>22389776</v>
          </cell>
          <cell r="O11851">
            <v>22389776</v>
          </cell>
          <cell r="P11851">
            <v>22389776</v>
          </cell>
          <cell r="Q11851">
            <v>22389776</v>
          </cell>
        </row>
        <row r="11852">
          <cell r="J11852">
            <v>22389776</v>
          </cell>
          <cell r="O11852">
            <v>22389776</v>
          </cell>
          <cell r="P11852">
            <v>22389776</v>
          </cell>
          <cell r="Q11852">
            <v>22389776</v>
          </cell>
        </row>
        <row r="11853">
          <cell r="J11853">
            <v>22389776</v>
          </cell>
          <cell r="O11853">
            <v>22389776</v>
          </cell>
          <cell r="P11853">
            <v>22389776</v>
          </cell>
          <cell r="Q11853">
            <v>22389776</v>
          </cell>
        </row>
        <row r="11854">
          <cell r="J11854">
            <v>22389776</v>
          </cell>
          <cell r="O11854">
            <v>22389776</v>
          </cell>
          <cell r="P11854">
            <v>22389776</v>
          </cell>
          <cell r="Q11854">
            <v>22389776</v>
          </cell>
        </row>
        <row r="11855">
          <cell r="J11855">
            <v>22389776</v>
          </cell>
          <cell r="O11855">
            <v>22389776</v>
          </cell>
          <cell r="P11855">
            <v>22389776</v>
          </cell>
          <cell r="Q11855">
            <v>22389776</v>
          </cell>
        </row>
        <row r="11856">
          <cell r="J11856">
            <v>22389776</v>
          </cell>
          <cell r="O11856">
            <v>22389776</v>
          </cell>
          <cell r="P11856">
            <v>22389776</v>
          </cell>
          <cell r="Q11856">
            <v>22389776</v>
          </cell>
        </row>
        <row r="11857">
          <cell r="J11857">
            <v>22389776</v>
          </cell>
          <cell r="O11857">
            <v>22389776</v>
          </cell>
          <cell r="P11857">
            <v>22389776</v>
          </cell>
          <cell r="Q11857">
            <v>22389776</v>
          </cell>
        </row>
        <row r="11858">
          <cell r="J11858">
            <v>22389776</v>
          </cell>
          <cell r="O11858">
            <v>22389776</v>
          </cell>
          <cell r="P11858">
            <v>22389776</v>
          </cell>
          <cell r="Q11858">
            <v>22389776</v>
          </cell>
        </row>
        <row r="11859">
          <cell r="J11859">
            <v>22389776</v>
          </cell>
          <cell r="O11859">
            <v>22389776</v>
          </cell>
          <cell r="P11859">
            <v>22389776</v>
          </cell>
          <cell r="Q11859">
            <v>22389776</v>
          </cell>
        </row>
        <row r="11860">
          <cell r="J11860">
            <v>22389776</v>
          </cell>
          <cell r="O11860">
            <v>22389776</v>
          </cell>
          <cell r="P11860">
            <v>22389776</v>
          </cell>
          <cell r="Q11860">
            <v>22389776</v>
          </cell>
        </row>
        <row r="11861">
          <cell r="J11861">
            <v>22389776</v>
          </cell>
          <cell r="O11861">
            <v>22389776</v>
          </cell>
          <cell r="P11861">
            <v>22389776</v>
          </cell>
          <cell r="Q11861">
            <v>22389776</v>
          </cell>
        </row>
        <row r="11862">
          <cell r="J11862">
            <v>22389776</v>
          </cell>
          <cell r="O11862">
            <v>22389776</v>
          </cell>
          <cell r="P11862">
            <v>22389776</v>
          </cell>
          <cell r="Q11862">
            <v>22389776</v>
          </cell>
        </row>
        <row r="11863">
          <cell r="J11863">
            <v>22389776</v>
          </cell>
          <cell r="O11863">
            <v>22389776</v>
          </cell>
          <cell r="P11863">
            <v>22389776</v>
          </cell>
          <cell r="Q11863">
            <v>22389776</v>
          </cell>
        </row>
        <row r="11864">
          <cell r="J11864">
            <v>22389776</v>
          </cell>
          <cell r="O11864">
            <v>22389776</v>
          </cell>
          <cell r="P11864">
            <v>22389776</v>
          </cell>
          <cell r="Q11864">
            <v>22389776</v>
          </cell>
        </row>
        <row r="11865">
          <cell r="J11865">
            <v>22389776</v>
          </cell>
          <cell r="O11865">
            <v>22389776</v>
          </cell>
          <cell r="P11865">
            <v>22389776</v>
          </cell>
          <cell r="Q11865">
            <v>22389776</v>
          </cell>
        </row>
        <row r="11866">
          <cell r="J11866">
            <v>22389776</v>
          </cell>
          <cell r="O11866">
            <v>22389776</v>
          </cell>
          <cell r="P11866">
            <v>22389776</v>
          </cell>
          <cell r="Q11866">
            <v>22389776</v>
          </cell>
        </row>
        <row r="11867">
          <cell r="J11867">
            <v>22389776</v>
          </cell>
          <cell r="O11867">
            <v>22389776</v>
          </cell>
          <cell r="P11867">
            <v>22389776</v>
          </cell>
          <cell r="Q11867">
            <v>22389776</v>
          </cell>
        </row>
        <row r="11868">
          <cell r="J11868">
            <v>22389776</v>
          </cell>
          <cell r="O11868">
            <v>22389776</v>
          </cell>
          <cell r="P11868">
            <v>22389776</v>
          </cell>
          <cell r="Q11868">
            <v>22389776</v>
          </cell>
        </row>
        <row r="11869">
          <cell r="J11869">
            <v>22389776</v>
          </cell>
          <cell r="O11869">
            <v>22389776</v>
          </cell>
          <cell r="P11869">
            <v>22389776</v>
          </cell>
          <cell r="Q11869">
            <v>22389776</v>
          </cell>
        </row>
        <row r="11870">
          <cell r="J11870">
            <v>22389776</v>
          </cell>
          <cell r="O11870">
            <v>22389776</v>
          </cell>
          <cell r="P11870">
            <v>22389776</v>
          </cell>
          <cell r="Q11870">
            <v>22389776</v>
          </cell>
        </row>
        <row r="11871">
          <cell r="J11871">
            <v>22389776</v>
          </cell>
          <cell r="O11871">
            <v>22389776</v>
          </cell>
          <cell r="P11871">
            <v>22389776</v>
          </cell>
          <cell r="Q11871">
            <v>22389776</v>
          </cell>
        </row>
        <row r="11872">
          <cell r="J11872">
            <v>22389776</v>
          </cell>
          <cell r="O11872">
            <v>22389776</v>
          </cell>
          <cell r="P11872">
            <v>22389776</v>
          </cell>
          <cell r="Q11872">
            <v>22389776</v>
          </cell>
        </row>
        <row r="11873">
          <cell r="J11873">
            <v>22389776</v>
          </cell>
          <cell r="O11873">
            <v>22389776</v>
          </cell>
          <cell r="P11873">
            <v>22389776</v>
          </cell>
          <cell r="Q11873">
            <v>22389776</v>
          </cell>
        </row>
        <row r="11874">
          <cell r="J11874">
            <v>22389776</v>
          </cell>
          <cell r="O11874">
            <v>22389776</v>
          </cell>
          <cell r="P11874">
            <v>22389776</v>
          </cell>
          <cell r="Q11874">
            <v>22389776</v>
          </cell>
        </row>
        <row r="11875">
          <cell r="J11875">
            <v>22389776</v>
          </cell>
          <cell r="O11875">
            <v>22389776</v>
          </cell>
          <cell r="P11875">
            <v>22389776</v>
          </cell>
          <cell r="Q11875">
            <v>22389776</v>
          </cell>
        </row>
        <row r="11876">
          <cell r="J11876">
            <v>22389776</v>
          </cell>
          <cell r="O11876">
            <v>22389776</v>
          </cell>
          <cell r="P11876">
            <v>22389776</v>
          </cell>
          <cell r="Q11876">
            <v>22389776</v>
          </cell>
        </row>
        <row r="11877">
          <cell r="J11877">
            <v>22389776</v>
          </cell>
          <cell r="O11877">
            <v>22389776</v>
          </cell>
          <cell r="P11877">
            <v>22389776</v>
          </cell>
          <cell r="Q11877">
            <v>22389776</v>
          </cell>
        </row>
        <row r="11878">
          <cell r="J11878">
            <v>22389776</v>
          </cell>
          <cell r="O11878">
            <v>22389776</v>
          </cell>
          <cell r="P11878">
            <v>22389776</v>
          </cell>
          <cell r="Q11878">
            <v>22389776</v>
          </cell>
        </row>
        <row r="11879">
          <cell r="J11879">
            <v>22389776</v>
          </cell>
          <cell r="O11879">
            <v>22389776</v>
          </cell>
          <cell r="P11879">
            <v>22389776</v>
          </cell>
          <cell r="Q11879">
            <v>22389776</v>
          </cell>
        </row>
        <row r="11880">
          <cell r="J11880">
            <v>22389776</v>
          </cell>
          <cell r="O11880">
            <v>22389776</v>
          </cell>
          <cell r="P11880">
            <v>22389776</v>
          </cell>
          <cell r="Q11880">
            <v>22389776</v>
          </cell>
        </row>
        <row r="11881">
          <cell r="J11881">
            <v>22389776</v>
          </cell>
          <cell r="O11881">
            <v>22389776</v>
          </cell>
          <cell r="P11881">
            <v>22389776</v>
          </cell>
          <cell r="Q11881">
            <v>22389776</v>
          </cell>
        </row>
        <row r="11882">
          <cell r="J11882">
            <v>22389776</v>
          </cell>
          <cell r="O11882">
            <v>22389776</v>
          </cell>
          <cell r="P11882">
            <v>22389776</v>
          </cell>
          <cell r="Q11882">
            <v>22389776</v>
          </cell>
        </row>
        <row r="11883">
          <cell r="J11883">
            <v>22389776</v>
          </cell>
          <cell r="O11883">
            <v>22389776</v>
          </cell>
          <cell r="P11883">
            <v>22389776</v>
          </cell>
          <cell r="Q11883">
            <v>22389776</v>
          </cell>
        </row>
        <row r="11884">
          <cell r="J11884">
            <v>22389776</v>
          </cell>
          <cell r="O11884">
            <v>22389776</v>
          </cell>
          <cell r="P11884">
            <v>22389776</v>
          </cell>
          <cell r="Q11884">
            <v>22389776</v>
          </cell>
        </row>
        <row r="11885">
          <cell r="J11885">
            <v>22389776</v>
          </cell>
          <cell r="O11885">
            <v>22389776</v>
          </cell>
          <cell r="P11885">
            <v>22389776</v>
          </cell>
          <cell r="Q11885">
            <v>22389776</v>
          </cell>
        </row>
        <row r="11886">
          <cell r="J11886">
            <v>22389776</v>
          </cell>
          <cell r="O11886">
            <v>22389776</v>
          </cell>
          <cell r="P11886">
            <v>22389776</v>
          </cell>
          <cell r="Q11886">
            <v>22389776</v>
          </cell>
        </row>
        <row r="11887">
          <cell r="J11887">
            <v>22389776</v>
          </cell>
          <cell r="O11887">
            <v>22389776</v>
          </cell>
          <cell r="P11887">
            <v>22389776</v>
          </cell>
          <cell r="Q11887">
            <v>22389776</v>
          </cell>
        </row>
        <row r="11888">
          <cell r="J11888">
            <v>22389776</v>
          </cell>
          <cell r="O11888">
            <v>22389776</v>
          </cell>
          <cell r="P11888">
            <v>22389776</v>
          </cell>
          <cell r="Q11888">
            <v>22389776</v>
          </cell>
        </row>
        <row r="11889">
          <cell r="J11889">
            <v>22389776</v>
          </cell>
          <cell r="O11889">
            <v>22389776</v>
          </cell>
          <cell r="P11889">
            <v>22389776</v>
          </cell>
          <cell r="Q11889">
            <v>22389776</v>
          </cell>
        </row>
        <row r="11890">
          <cell r="J11890">
            <v>22389776</v>
          </cell>
          <cell r="O11890">
            <v>22389776</v>
          </cell>
          <cell r="P11890">
            <v>22389776</v>
          </cell>
          <cell r="Q11890">
            <v>22389776</v>
          </cell>
        </row>
        <row r="11891">
          <cell r="J11891">
            <v>22389776</v>
          </cell>
          <cell r="O11891">
            <v>22389776</v>
          </cell>
          <cell r="P11891">
            <v>22389776</v>
          </cell>
          <cell r="Q11891">
            <v>22389776</v>
          </cell>
        </row>
        <row r="11892">
          <cell r="J11892">
            <v>22389776</v>
          </cell>
          <cell r="O11892">
            <v>22389776</v>
          </cell>
          <cell r="P11892">
            <v>22389776</v>
          </cell>
          <cell r="Q11892">
            <v>22389776</v>
          </cell>
        </row>
        <row r="11893">
          <cell r="J11893">
            <v>22389776</v>
          </cell>
          <cell r="O11893">
            <v>22389776</v>
          </cell>
          <cell r="P11893">
            <v>22389776</v>
          </cell>
          <cell r="Q11893">
            <v>22389776</v>
          </cell>
        </row>
        <row r="11894">
          <cell r="J11894">
            <v>22389776</v>
          </cell>
          <cell r="O11894">
            <v>22389776</v>
          </cell>
          <cell r="P11894">
            <v>22389776</v>
          </cell>
          <cell r="Q11894">
            <v>22389776</v>
          </cell>
        </row>
        <row r="11895">
          <cell r="J11895">
            <v>22389776</v>
          </cell>
          <cell r="O11895">
            <v>22389776</v>
          </cell>
          <cell r="P11895">
            <v>22389776</v>
          </cell>
          <cell r="Q11895">
            <v>22389776</v>
          </cell>
        </row>
        <row r="11896">
          <cell r="J11896">
            <v>22389776</v>
          </cell>
          <cell r="O11896">
            <v>22389776</v>
          </cell>
          <cell r="P11896">
            <v>22389776</v>
          </cell>
          <cell r="Q11896">
            <v>22389776</v>
          </cell>
        </row>
        <row r="11897">
          <cell r="J11897">
            <v>22389776</v>
          </cell>
          <cell r="O11897">
            <v>22389776</v>
          </cell>
          <cell r="P11897">
            <v>22389776</v>
          </cell>
          <cell r="Q11897">
            <v>22389776</v>
          </cell>
        </row>
        <row r="11898">
          <cell r="J11898">
            <v>22389776</v>
          </cell>
          <cell r="O11898">
            <v>22389776</v>
          </cell>
          <cell r="P11898">
            <v>22389776</v>
          </cell>
          <cell r="Q11898">
            <v>22389776</v>
          </cell>
        </row>
        <row r="11899">
          <cell r="J11899">
            <v>22389776</v>
          </cell>
          <cell r="O11899">
            <v>22389776</v>
          </cell>
          <cell r="P11899">
            <v>22389776</v>
          </cell>
          <cell r="Q11899">
            <v>22389776</v>
          </cell>
        </row>
        <row r="11900">
          <cell r="J11900">
            <v>22389776</v>
          </cell>
          <cell r="O11900">
            <v>22389776</v>
          </cell>
          <cell r="P11900">
            <v>22389776</v>
          </cell>
          <cell r="Q11900">
            <v>22389776</v>
          </cell>
        </row>
        <row r="11901">
          <cell r="J11901">
            <v>22389776</v>
          </cell>
          <cell r="O11901">
            <v>22389776</v>
          </cell>
          <cell r="P11901">
            <v>22389776</v>
          </cell>
          <cell r="Q11901">
            <v>22389776</v>
          </cell>
        </row>
        <row r="11902">
          <cell r="J11902">
            <v>22389776</v>
          </cell>
          <cell r="O11902">
            <v>22389776</v>
          </cell>
          <cell r="P11902">
            <v>22389776</v>
          </cell>
          <cell r="Q11902">
            <v>22389776</v>
          </cell>
        </row>
        <row r="11903">
          <cell r="J11903">
            <v>22389776</v>
          </cell>
          <cell r="O11903">
            <v>22389776</v>
          </cell>
          <cell r="P11903">
            <v>22389776</v>
          </cell>
          <cell r="Q11903">
            <v>22389776</v>
          </cell>
        </row>
        <row r="11904">
          <cell r="J11904">
            <v>22389776</v>
          </cell>
          <cell r="O11904">
            <v>22389776</v>
          </cell>
          <cell r="P11904">
            <v>22389776</v>
          </cell>
          <cell r="Q11904">
            <v>22389776</v>
          </cell>
        </row>
        <row r="11905">
          <cell r="J11905">
            <v>22389776</v>
          </cell>
          <cell r="O11905">
            <v>22389776</v>
          </cell>
          <cell r="P11905">
            <v>22389776</v>
          </cell>
          <cell r="Q11905">
            <v>22389776</v>
          </cell>
        </row>
        <row r="11906">
          <cell r="J11906">
            <v>22389776</v>
          </cell>
          <cell r="O11906">
            <v>22389776</v>
          </cell>
          <cell r="P11906">
            <v>22389776</v>
          </cell>
          <cell r="Q11906">
            <v>22389776</v>
          </cell>
        </row>
        <row r="11907">
          <cell r="J11907">
            <v>22389776</v>
          </cell>
          <cell r="O11907">
            <v>22389776</v>
          </cell>
          <cell r="P11907">
            <v>22389776</v>
          </cell>
          <cell r="Q11907">
            <v>22389776</v>
          </cell>
        </row>
        <row r="11908">
          <cell r="J11908">
            <v>22389776</v>
          </cell>
          <cell r="O11908">
            <v>22389776</v>
          </cell>
          <cell r="P11908">
            <v>22389776</v>
          </cell>
          <cell r="Q11908">
            <v>22389776</v>
          </cell>
        </row>
        <row r="11909">
          <cell r="J11909">
            <v>22389776</v>
          </cell>
          <cell r="O11909">
            <v>22389776</v>
          </cell>
          <cell r="P11909">
            <v>22389776</v>
          </cell>
          <cell r="Q11909">
            <v>22389776</v>
          </cell>
        </row>
        <row r="11910">
          <cell r="J11910">
            <v>22389776</v>
          </cell>
          <cell r="O11910">
            <v>22389776</v>
          </cell>
          <cell r="P11910">
            <v>22389776</v>
          </cell>
          <cell r="Q11910">
            <v>22389776</v>
          </cell>
        </row>
        <row r="11911">
          <cell r="J11911">
            <v>22389776</v>
          </cell>
          <cell r="O11911">
            <v>22389776</v>
          </cell>
          <cell r="P11911">
            <v>22389776</v>
          </cell>
          <cell r="Q11911">
            <v>22389776</v>
          </cell>
        </row>
        <row r="11912">
          <cell r="J11912">
            <v>22389776</v>
          </cell>
          <cell r="O11912">
            <v>22389776</v>
          </cell>
          <cell r="P11912">
            <v>22389776</v>
          </cell>
          <cell r="Q11912">
            <v>22389776</v>
          </cell>
        </row>
        <row r="11913">
          <cell r="J11913">
            <v>22389776</v>
          </cell>
          <cell r="O11913">
            <v>22389776</v>
          </cell>
          <cell r="P11913">
            <v>22389776</v>
          </cell>
          <cell r="Q11913">
            <v>22389776</v>
          </cell>
        </row>
        <row r="11914">
          <cell r="J11914">
            <v>22389776</v>
          </cell>
          <cell r="O11914">
            <v>22389776</v>
          </cell>
          <cell r="P11914">
            <v>22389776</v>
          </cell>
          <cell r="Q11914">
            <v>22389776</v>
          </cell>
        </row>
        <row r="11915">
          <cell r="J11915">
            <v>22389776</v>
          </cell>
          <cell r="O11915">
            <v>22389776</v>
          </cell>
          <cell r="P11915">
            <v>22389776</v>
          </cell>
          <cell r="Q11915">
            <v>22389776</v>
          </cell>
        </row>
        <row r="11916">
          <cell r="J11916">
            <v>22389776</v>
          </cell>
          <cell r="O11916">
            <v>22389776</v>
          </cell>
          <cell r="P11916">
            <v>22389776</v>
          </cell>
          <cell r="Q11916">
            <v>22389776</v>
          </cell>
        </row>
        <row r="11917">
          <cell r="J11917">
            <v>22389776</v>
          </cell>
          <cell r="O11917">
            <v>22389776</v>
          </cell>
          <cell r="P11917">
            <v>22389776</v>
          </cell>
          <cell r="Q11917">
            <v>22389776</v>
          </cell>
        </row>
        <row r="11918">
          <cell r="J11918">
            <v>22389776</v>
          </cell>
          <cell r="O11918">
            <v>22389776</v>
          </cell>
          <cell r="P11918">
            <v>22389776</v>
          </cell>
          <cell r="Q11918">
            <v>22389776</v>
          </cell>
        </row>
        <row r="11919">
          <cell r="J11919">
            <v>22389776</v>
          </cell>
          <cell r="O11919">
            <v>22389776</v>
          </cell>
          <cell r="P11919">
            <v>22389776</v>
          </cell>
          <cell r="Q11919">
            <v>22389776</v>
          </cell>
        </row>
        <row r="11920">
          <cell r="J11920">
            <v>22389776</v>
          </cell>
          <cell r="O11920">
            <v>22389776</v>
          </cell>
          <cell r="P11920">
            <v>22389776</v>
          </cell>
          <cell r="Q11920">
            <v>22389776</v>
          </cell>
        </row>
        <row r="11921">
          <cell r="J11921">
            <v>22389776</v>
          </cell>
          <cell r="O11921">
            <v>22389776</v>
          </cell>
          <cell r="P11921">
            <v>22389776</v>
          </cell>
          <cell r="Q11921">
            <v>22389776</v>
          </cell>
        </row>
        <row r="11922">
          <cell r="J11922">
            <v>22389776</v>
          </cell>
          <cell r="O11922">
            <v>22389776</v>
          </cell>
          <cell r="P11922">
            <v>22389776</v>
          </cell>
          <cell r="Q11922">
            <v>22389776</v>
          </cell>
        </row>
        <row r="11923">
          <cell r="J11923">
            <v>22389776</v>
          </cell>
          <cell r="O11923">
            <v>22389776</v>
          </cell>
          <cell r="P11923">
            <v>22389776</v>
          </cell>
          <cell r="Q11923">
            <v>22389776</v>
          </cell>
        </row>
        <row r="11924">
          <cell r="J11924">
            <v>22389776</v>
          </cell>
          <cell r="O11924">
            <v>22389776</v>
          </cell>
          <cell r="P11924">
            <v>22389776</v>
          </cell>
          <cell r="Q11924">
            <v>22389776</v>
          </cell>
        </row>
        <row r="11925">
          <cell r="J11925">
            <v>22389776</v>
          </cell>
          <cell r="O11925">
            <v>22389776</v>
          </cell>
          <cell r="P11925">
            <v>22389776</v>
          </cell>
          <cell r="Q11925">
            <v>22389776</v>
          </cell>
        </row>
        <row r="11926">
          <cell r="J11926">
            <v>22389776</v>
          </cell>
          <cell r="O11926">
            <v>22389776</v>
          </cell>
          <cell r="P11926">
            <v>22389776</v>
          </cell>
          <cell r="Q11926">
            <v>22389776</v>
          </cell>
        </row>
        <row r="11927">
          <cell r="J11927">
            <v>22389776</v>
          </cell>
          <cell r="O11927">
            <v>22389776</v>
          </cell>
          <cell r="P11927">
            <v>22389776</v>
          </cell>
          <cell r="Q11927">
            <v>22389776</v>
          </cell>
        </row>
        <row r="11928">
          <cell r="J11928">
            <v>22389776</v>
          </cell>
          <cell r="O11928">
            <v>22389776</v>
          </cell>
          <cell r="P11928">
            <v>22389776</v>
          </cell>
          <cell r="Q11928">
            <v>22389776</v>
          </cell>
        </row>
        <row r="11929">
          <cell r="J11929">
            <v>22389776</v>
          </cell>
          <cell r="O11929">
            <v>22389776</v>
          </cell>
          <cell r="P11929">
            <v>22389776</v>
          </cell>
          <cell r="Q11929">
            <v>22389776</v>
          </cell>
        </row>
        <row r="11930">
          <cell r="J11930">
            <v>22389776</v>
          </cell>
          <cell r="O11930">
            <v>22389776</v>
          </cell>
          <cell r="P11930">
            <v>22389776</v>
          </cell>
          <cell r="Q11930">
            <v>22389776</v>
          </cell>
        </row>
        <row r="11931">
          <cell r="J11931">
            <v>22389776</v>
          </cell>
          <cell r="O11931">
            <v>22389776</v>
          </cell>
          <cell r="P11931">
            <v>22389776</v>
          </cell>
          <cell r="Q11931">
            <v>22389776</v>
          </cell>
        </row>
        <row r="11932">
          <cell r="J11932">
            <v>22389776</v>
          </cell>
          <cell r="O11932">
            <v>22389776</v>
          </cell>
          <cell r="P11932">
            <v>22389776</v>
          </cell>
          <cell r="Q11932">
            <v>22389776</v>
          </cell>
        </row>
        <row r="11933">
          <cell r="J11933">
            <v>22389776</v>
          </cell>
          <cell r="O11933">
            <v>22389776</v>
          </cell>
          <cell r="P11933">
            <v>22389776</v>
          </cell>
          <cell r="Q11933">
            <v>22389776</v>
          </cell>
        </row>
        <row r="11934">
          <cell r="J11934">
            <v>22389776</v>
          </cell>
          <cell r="O11934">
            <v>22389776</v>
          </cell>
          <cell r="P11934">
            <v>22389776</v>
          </cell>
          <cell r="Q11934">
            <v>22389776</v>
          </cell>
        </row>
        <row r="11935">
          <cell r="J11935">
            <v>22389776</v>
          </cell>
          <cell r="O11935">
            <v>22389776</v>
          </cell>
          <cell r="P11935">
            <v>22389776</v>
          </cell>
          <cell r="Q11935">
            <v>22389776</v>
          </cell>
        </row>
        <row r="11936">
          <cell r="J11936">
            <v>22389776</v>
          </cell>
          <cell r="O11936">
            <v>22389776</v>
          </cell>
          <cell r="P11936">
            <v>22389776</v>
          </cell>
          <cell r="Q11936">
            <v>22389776</v>
          </cell>
        </row>
        <row r="11937">
          <cell r="J11937">
            <v>22389776</v>
          </cell>
          <cell r="O11937">
            <v>22389776</v>
          </cell>
          <cell r="P11937">
            <v>22389776</v>
          </cell>
          <cell r="Q11937">
            <v>22389776</v>
          </cell>
        </row>
        <row r="11938">
          <cell r="J11938">
            <v>22389776</v>
          </cell>
          <cell r="O11938">
            <v>22389776</v>
          </cell>
          <cell r="P11938">
            <v>22389776</v>
          </cell>
          <cell r="Q11938">
            <v>22389776</v>
          </cell>
        </row>
        <row r="11939">
          <cell r="J11939">
            <v>22389776</v>
          </cell>
          <cell r="O11939">
            <v>22389776</v>
          </cell>
          <cell r="P11939">
            <v>22389776</v>
          </cell>
          <cell r="Q11939">
            <v>22389776</v>
          </cell>
        </row>
        <row r="11940">
          <cell r="J11940">
            <v>22389776</v>
          </cell>
          <cell r="O11940">
            <v>22389776</v>
          </cell>
          <cell r="P11940">
            <v>22389776</v>
          </cell>
          <cell r="Q11940">
            <v>22389776</v>
          </cell>
        </row>
        <row r="11941">
          <cell r="J11941">
            <v>22389776</v>
          </cell>
          <cell r="O11941">
            <v>22389776</v>
          </cell>
          <cell r="P11941">
            <v>22389776</v>
          </cell>
          <cell r="Q11941">
            <v>22389776</v>
          </cell>
        </row>
        <row r="11942">
          <cell r="J11942">
            <v>22389776</v>
          </cell>
          <cell r="O11942">
            <v>22389776</v>
          </cell>
          <cell r="P11942">
            <v>22389776</v>
          </cell>
          <cell r="Q11942">
            <v>22389776</v>
          </cell>
        </row>
        <row r="11943">
          <cell r="J11943">
            <v>22389776</v>
          </cell>
          <cell r="O11943">
            <v>22389776</v>
          </cell>
          <cell r="P11943">
            <v>22389776</v>
          </cell>
          <cell r="Q11943">
            <v>22389776</v>
          </cell>
        </row>
        <row r="11944">
          <cell r="J11944">
            <v>22389776</v>
          </cell>
          <cell r="O11944">
            <v>22389776</v>
          </cell>
          <cell r="P11944">
            <v>22389776</v>
          </cell>
          <cell r="Q11944">
            <v>22389776</v>
          </cell>
        </row>
        <row r="11945">
          <cell r="J11945">
            <v>22389776</v>
          </cell>
          <cell r="O11945">
            <v>22389776</v>
          </cell>
          <cell r="P11945">
            <v>22389776</v>
          </cell>
          <cell r="Q11945">
            <v>22389776</v>
          </cell>
        </row>
        <row r="11946">
          <cell r="J11946">
            <v>22389776</v>
          </cell>
          <cell r="O11946">
            <v>22389776</v>
          </cell>
          <cell r="P11946">
            <v>22389776</v>
          </cell>
          <cell r="Q11946">
            <v>22389776</v>
          </cell>
        </row>
        <row r="11947">
          <cell r="J11947">
            <v>22389776</v>
          </cell>
          <cell r="O11947">
            <v>22389776</v>
          </cell>
          <cell r="P11947">
            <v>22389776</v>
          </cell>
          <cell r="Q11947">
            <v>22389776</v>
          </cell>
        </row>
        <row r="11948">
          <cell r="J11948">
            <v>22389776</v>
          </cell>
          <cell r="O11948">
            <v>22389776</v>
          </cell>
          <cell r="P11948">
            <v>22389776</v>
          </cell>
          <cell r="Q11948">
            <v>22389776</v>
          </cell>
        </row>
        <row r="11949">
          <cell r="J11949">
            <v>22389776</v>
          </cell>
          <cell r="O11949">
            <v>22389776</v>
          </cell>
          <cell r="P11949">
            <v>22389776</v>
          </cell>
          <cell r="Q11949">
            <v>22389776</v>
          </cell>
        </row>
        <row r="11950">
          <cell r="J11950">
            <v>22389776</v>
          </cell>
          <cell r="O11950">
            <v>22389776</v>
          </cell>
          <cell r="P11950">
            <v>22389776</v>
          </cell>
          <cell r="Q11950">
            <v>22389776</v>
          </cell>
        </row>
        <row r="11951">
          <cell r="J11951">
            <v>22389776</v>
          </cell>
          <cell r="O11951">
            <v>22389776</v>
          </cell>
          <cell r="P11951">
            <v>22389776</v>
          </cell>
          <cell r="Q11951">
            <v>22389776</v>
          </cell>
        </row>
        <row r="11952">
          <cell r="J11952">
            <v>22389776</v>
          </cell>
          <cell r="O11952">
            <v>22389776</v>
          </cell>
          <cell r="P11952">
            <v>22389776</v>
          </cell>
          <cell r="Q11952">
            <v>22389776</v>
          </cell>
        </row>
        <row r="11953">
          <cell r="J11953">
            <v>22389776</v>
          </cell>
          <cell r="O11953">
            <v>22389776</v>
          </cell>
          <cell r="P11953">
            <v>22389776</v>
          </cell>
          <cell r="Q11953">
            <v>22389776</v>
          </cell>
        </row>
        <row r="11954">
          <cell r="J11954">
            <v>22389776</v>
          </cell>
          <cell r="O11954">
            <v>22389776</v>
          </cell>
          <cell r="P11954">
            <v>22389776</v>
          </cell>
          <cell r="Q11954">
            <v>22389776</v>
          </cell>
        </row>
        <row r="11955">
          <cell r="J11955">
            <v>22389776</v>
          </cell>
          <cell r="O11955">
            <v>22389776</v>
          </cell>
          <cell r="P11955">
            <v>22389776</v>
          </cell>
          <cell r="Q11955">
            <v>22389776</v>
          </cell>
        </row>
        <row r="11956">
          <cell r="J11956">
            <v>22389776</v>
          </cell>
          <cell r="O11956">
            <v>22389776</v>
          </cell>
          <cell r="P11956">
            <v>22389776</v>
          </cell>
          <cell r="Q11956">
            <v>22389776</v>
          </cell>
        </row>
        <row r="11957">
          <cell r="J11957">
            <v>22389776</v>
          </cell>
          <cell r="O11957">
            <v>22389776</v>
          </cell>
          <cell r="P11957">
            <v>22389776</v>
          </cell>
          <cell r="Q11957">
            <v>22389776</v>
          </cell>
        </row>
        <row r="11958">
          <cell r="J11958">
            <v>22389776</v>
          </cell>
          <cell r="O11958">
            <v>22389776</v>
          </cell>
          <cell r="P11958">
            <v>22389776</v>
          </cell>
          <cell r="Q11958">
            <v>22389776</v>
          </cell>
        </row>
        <row r="11959">
          <cell r="J11959">
            <v>22389776</v>
          </cell>
          <cell r="O11959">
            <v>22389776</v>
          </cell>
          <cell r="P11959">
            <v>22389776</v>
          </cell>
          <cell r="Q11959">
            <v>22389776</v>
          </cell>
        </row>
        <row r="11960">
          <cell r="J11960">
            <v>22389776</v>
          </cell>
          <cell r="O11960">
            <v>22389776</v>
          </cell>
          <cell r="P11960">
            <v>22389776</v>
          </cell>
          <cell r="Q11960">
            <v>22389776</v>
          </cell>
        </row>
        <row r="11961">
          <cell r="J11961">
            <v>22389776</v>
          </cell>
          <cell r="O11961">
            <v>22389776</v>
          </cell>
          <cell r="P11961">
            <v>22389776</v>
          </cell>
          <cell r="Q11961">
            <v>22389776</v>
          </cell>
        </row>
        <row r="11962">
          <cell r="J11962">
            <v>22389776</v>
          </cell>
          <cell r="O11962">
            <v>22389776</v>
          </cell>
          <cell r="P11962">
            <v>22389776</v>
          </cell>
          <cell r="Q11962">
            <v>22389776</v>
          </cell>
        </row>
        <row r="11963">
          <cell r="J11963">
            <v>22389776</v>
          </cell>
          <cell r="O11963">
            <v>22389776</v>
          </cell>
          <cell r="P11963">
            <v>22389776</v>
          </cell>
          <cell r="Q11963">
            <v>22389776</v>
          </cell>
        </row>
        <row r="11964">
          <cell r="J11964">
            <v>22389776</v>
          </cell>
          <cell r="O11964">
            <v>22389776</v>
          </cell>
          <cell r="P11964">
            <v>22389776</v>
          </cell>
          <cell r="Q11964">
            <v>22389776</v>
          </cell>
        </row>
        <row r="11965">
          <cell r="J11965">
            <v>22389776</v>
          </cell>
          <cell r="O11965">
            <v>22389776</v>
          </cell>
          <cell r="P11965">
            <v>22389776</v>
          </cell>
          <cell r="Q11965">
            <v>22389776</v>
          </cell>
        </row>
        <row r="11966">
          <cell r="J11966">
            <v>22389776</v>
          </cell>
          <cell r="O11966">
            <v>22389776</v>
          </cell>
          <cell r="P11966">
            <v>22389776</v>
          </cell>
          <cell r="Q11966">
            <v>22389776</v>
          </cell>
        </row>
        <row r="11967">
          <cell r="J11967">
            <v>22389776</v>
          </cell>
          <cell r="O11967">
            <v>22389776</v>
          </cell>
          <cell r="P11967">
            <v>22389776</v>
          </cell>
          <cell r="Q11967">
            <v>22389776</v>
          </cell>
        </row>
        <row r="11968">
          <cell r="J11968">
            <v>22389776</v>
          </cell>
          <cell r="O11968">
            <v>22389776</v>
          </cell>
          <cell r="P11968">
            <v>22389776</v>
          </cell>
          <cell r="Q11968">
            <v>22389776</v>
          </cell>
        </row>
        <row r="11969">
          <cell r="J11969">
            <v>22389776</v>
          </cell>
          <cell r="O11969">
            <v>22389776</v>
          </cell>
          <cell r="P11969">
            <v>22389776</v>
          </cell>
          <cell r="Q11969">
            <v>22389776</v>
          </cell>
        </row>
        <row r="11970">
          <cell r="J11970">
            <v>22389776</v>
          </cell>
          <cell r="O11970">
            <v>22389776</v>
          </cell>
          <cell r="P11970">
            <v>22389776</v>
          </cell>
          <cell r="Q11970">
            <v>22389776</v>
          </cell>
        </row>
        <row r="11971">
          <cell r="J11971">
            <v>22389776</v>
          </cell>
          <cell r="O11971">
            <v>22389776</v>
          </cell>
          <cell r="P11971">
            <v>22389776</v>
          </cell>
          <cell r="Q11971">
            <v>22389776</v>
          </cell>
        </row>
        <row r="11972">
          <cell r="J11972">
            <v>22389776</v>
          </cell>
          <cell r="O11972">
            <v>22389776</v>
          </cell>
          <cell r="P11972">
            <v>22389776</v>
          </cell>
          <cell r="Q11972">
            <v>22389776</v>
          </cell>
        </row>
        <row r="11973">
          <cell r="J11973">
            <v>22389776</v>
          </cell>
          <cell r="O11973">
            <v>22389776</v>
          </cell>
          <cell r="P11973">
            <v>22389776</v>
          </cell>
          <cell r="Q11973">
            <v>22389776</v>
          </cell>
        </row>
        <row r="11974">
          <cell r="J11974">
            <v>22389776</v>
          </cell>
          <cell r="O11974">
            <v>22389776</v>
          </cell>
          <cell r="P11974">
            <v>22389776</v>
          </cell>
          <cell r="Q11974">
            <v>22389776</v>
          </cell>
        </row>
        <row r="11975">
          <cell r="J11975">
            <v>22389776</v>
          </cell>
          <cell r="O11975">
            <v>22389776</v>
          </cell>
          <cell r="P11975">
            <v>22389776</v>
          </cell>
          <cell r="Q11975">
            <v>22389776</v>
          </cell>
        </row>
        <row r="11976">
          <cell r="J11976">
            <v>22389776</v>
          </cell>
          <cell r="O11976">
            <v>22389776</v>
          </cell>
          <cell r="P11976">
            <v>22389776</v>
          </cell>
          <cell r="Q11976">
            <v>22389776</v>
          </cell>
        </row>
        <row r="11977">
          <cell r="J11977">
            <v>22389776</v>
          </cell>
          <cell r="O11977">
            <v>22389776</v>
          </cell>
          <cell r="P11977">
            <v>22389776</v>
          </cell>
          <cell r="Q11977">
            <v>22389776</v>
          </cell>
        </row>
        <row r="11978">
          <cell r="J11978">
            <v>22389776</v>
          </cell>
          <cell r="O11978">
            <v>22389776</v>
          </cell>
          <cell r="P11978">
            <v>22389776</v>
          </cell>
          <cell r="Q11978">
            <v>22389776</v>
          </cell>
        </row>
        <row r="11979">
          <cell r="J11979">
            <v>22389776</v>
          </cell>
          <cell r="O11979">
            <v>22389776</v>
          </cell>
          <cell r="P11979">
            <v>22389776</v>
          </cell>
          <cell r="Q11979">
            <v>22389776</v>
          </cell>
        </row>
        <row r="11980">
          <cell r="J11980">
            <v>22389776</v>
          </cell>
          <cell r="O11980">
            <v>22389776</v>
          </cell>
          <cell r="P11980">
            <v>22389776</v>
          </cell>
          <cell r="Q11980">
            <v>22389776</v>
          </cell>
        </row>
        <row r="11981">
          <cell r="J11981">
            <v>22389776</v>
          </cell>
          <cell r="O11981">
            <v>22389776</v>
          </cell>
          <cell r="P11981">
            <v>22389776</v>
          </cell>
          <cell r="Q11981">
            <v>22389776</v>
          </cell>
        </row>
        <row r="11982">
          <cell r="J11982">
            <v>22389776</v>
          </cell>
          <cell r="O11982">
            <v>22389776</v>
          </cell>
          <cell r="P11982">
            <v>22389776</v>
          </cell>
          <cell r="Q11982">
            <v>22389776</v>
          </cell>
        </row>
        <row r="11983">
          <cell r="J11983">
            <v>22389776</v>
          </cell>
          <cell r="O11983">
            <v>22389776</v>
          </cell>
          <cell r="P11983">
            <v>22389776</v>
          </cell>
          <cell r="Q11983">
            <v>22389776</v>
          </cell>
        </row>
        <row r="11984">
          <cell r="J11984">
            <v>22389776</v>
          </cell>
          <cell r="O11984">
            <v>22389776</v>
          </cell>
          <cell r="P11984">
            <v>22389776</v>
          </cell>
          <cell r="Q11984">
            <v>22389776</v>
          </cell>
        </row>
        <row r="11985">
          <cell r="J11985">
            <v>22389776</v>
          </cell>
          <cell r="O11985">
            <v>22389776</v>
          </cell>
          <cell r="P11985">
            <v>22389776</v>
          </cell>
          <cell r="Q11985">
            <v>22389776</v>
          </cell>
        </row>
        <row r="11986">
          <cell r="J11986">
            <v>22389776</v>
          </cell>
          <cell r="O11986">
            <v>22389776</v>
          </cell>
          <cell r="P11986">
            <v>22389776</v>
          </cell>
          <cell r="Q11986">
            <v>22389776</v>
          </cell>
        </row>
        <row r="11987">
          <cell r="J11987">
            <v>22389776</v>
          </cell>
          <cell r="O11987">
            <v>22389776</v>
          </cell>
          <cell r="P11987">
            <v>22389776</v>
          </cell>
          <cell r="Q11987">
            <v>22389776</v>
          </cell>
        </row>
        <row r="11988">
          <cell r="J11988">
            <v>22389776</v>
          </cell>
          <cell r="O11988">
            <v>22389776</v>
          </cell>
          <cell r="P11988">
            <v>22389776</v>
          </cell>
          <cell r="Q11988">
            <v>22389776</v>
          </cell>
        </row>
        <row r="11989">
          <cell r="J11989">
            <v>22389776</v>
          </cell>
          <cell r="O11989">
            <v>22389776</v>
          </cell>
          <cell r="P11989">
            <v>22389776</v>
          </cell>
          <cell r="Q11989">
            <v>22389776</v>
          </cell>
        </row>
        <row r="11990">
          <cell r="J11990">
            <v>22389776</v>
          </cell>
          <cell r="O11990">
            <v>22389776</v>
          </cell>
          <cell r="P11990">
            <v>22389776</v>
          </cell>
          <cell r="Q11990">
            <v>22389776</v>
          </cell>
        </row>
        <row r="11991">
          <cell r="J11991">
            <v>22389776</v>
          </cell>
          <cell r="O11991">
            <v>22389776</v>
          </cell>
          <cell r="P11991">
            <v>22389776</v>
          </cell>
          <cell r="Q11991">
            <v>22389776</v>
          </cell>
        </row>
        <row r="11992">
          <cell r="J11992">
            <v>22389776</v>
          </cell>
          <cell r="O11992">
            <v>22389776</v>
          </cell>
          <cell r="P11992">
            <v>22389776</v>
          </cell>
          <cell r="Q11992">
            <v>22389776</v>
          </cell>
        </row>
        <row r="11993">
          <cell r="J11993">
            <v>22389776</v>
          </cell>
          <cell r="O11993">
            <v>22389776</v>
          </cell>
          <cell r="P11993">
            <v>22389776</v>
          </cell>
          <cell r="Q11993">
            <v>22389776</v>
          </cell>
        </row>
        <row r="11994">
          <cell r="J11994">
            <v>22389776</v>
          </cell>
          <cell r="O11994">
            <v>22389776</v>
          </cell>
          <cell r="P11994">
            <v>22389776</v>
          </cell>
          <cell r="Q11994">
            <v>22389776</v>
          </cell>
        </row>
        <row r="11995">
          <cell r="J11995">
            <v>22389776</v>
          </cell>
          <cell r="O11995">
            <v>22389776</v>
          </cell>
          <cell r="P11995">
            <v>22389776</v>
          </cell>
          <cell r="Q11995">
            <v>22389776</v>
          </cell>
        </row>
        <row r="11996">
          <cell r="J11996">
            <v>22389776</v>
          </cell>
          <cell r="O11996">
            <v>22389776</v>
          </cell>
          <cell r="P11996">
            <v>22389776</v>
          </cell>
          <cell r="Q11996">
            <v>22389776</v>
          </cell>
        </row>
        <row r="11997">
          <cell r="J11997">
            <v>22389776</v>
          </cell>
          <cell r="O11997">
            <v>22389776</v>
          </cell>
          <cell r="P11997">
            <v>22389776</v>
          </cell>
          <cell r="Q11997">
            <v>22389776</v>
          </cell>
        </row>
        <row r="11998">
          <cell r="J11998">
            <v>22389776</v>
          </cell>
          <cell r="O11998">
            <v>22389776</v>
          </cell>
          <cell r="P11998">
            <v>22389776</v>
          </cell>
          <cell r="Q11998">
            <v>22389776</v>
          </cell>
        </row>
        <row r="11999">
          <cell r="J11999">
            <v>22389776</v>
          </cell>
          <cell r="O11999">
            <v>22389776</v>
          </cell>
          <cell r="P11999">
            <v>22389776</v>
          </cell>
          <cell r="Q11999">
            <v>22389776</v>
          </cell>
        </row>
        <row r="12000">
          <cell r="J12000">
            <v>22389776</v>
          </cell>
          <cell r="O12000">
            <v>22389776</v>
          </cell>
          <cell r="P12000">
            <v>22389776</v>
          </cell>
          <cell r="Q12000">
            <v>22389776</v>
          </cell>
        </row>
        <row r="12001">
          <cell r="J12001">
            <v>22389776</v>
          </cell>
          <cell r="O12001">
            <v>22389776</v>
          </cell>
          <cell r="P12001">
            <v>22389776</v>
          </cell>
          <cell r="Q12001">
            <v>22389776</v>
          </cell>
        </row>
        <row r="12002">
          <cell r="J12002">
            <v>22389776</v>
          </cell>
          <cell r="O12002">
            <v>22389776</v>
          </cell>
          <cell r="P12002">
            <v>22389776</v>
          </cell>
          <cell r="Q12002">
            <v>22389776</v>
          </cell>
        </row>
        <row r="12003">
          <cell r="J12003">
            <v>22389776</v>
          </cell>
          <cell r="O12003">
            <v>22389776</v>
          </cell>
          <cell r="P12003">
            <v>22389776</v>
          </cell>
          <cell r="Q12003">
            <v>22389776</v>
          </cell>
        </row>
        <row r="12004">
          <cell r="J12004">
            <v>22389776</v>
          </cell>
          <cell r="O12004">
            <v>22389776</v>
          </cell>
          <cell r="P12004">
            <v>22389776</v>
          </cell>
          <cell r="Q12004">
            <v>22389776</v>
          </cell>
        </row>
        <row r="12005">
          <cell r="J12005">
            <v>22389776</v>
          </cell>
          <cell r="O12005">
            <v>22389776</v>
          </cell>
          <cell r="P12005">
            <v>22389776</v>
          </cell>
          <cell r="Q12005">
            <v>22389776</v>
          </cell>
        </row>
        <row r="12006">
          <cell r="J12006">
            <v>22389776</v>
          </cell>
          <cell r="O12006">
            <v>22389776</v>
          </cell>
          <cell r="P12006">
            <v>22389776</v>
          </cell>
          <cell r="Q12006">
            <v>22389776</v>
          </cell>
        </row>
        <row r="12007">
          <cell r="J12007">
            <v>22389776</v>
          </cell>
          <cell r="O12007">
            <v>22389776</v>
          </cell>
          <cell r="P12007">
            <v>22389776</v>
          </cell>
          <cell r="Q12007">
            <v>22389776</v>
          </cell>
        </row>
        <row r="12008">
          <cell r="J12008">
            <v>22389776</v>
          </cell>
          <cell r="O12008">
            <v>22389776</v>
          </cell>
          <cell r="P12008">
            <v>22389776</v>
          </cell>
          <cell r="Q12008">
            <v>22389776</v>
          </cell>
        </row>
        <row r="12009">
          <cell r="J12009">
            <v>22389776</v>
          </cell>
          <cell r="O12009">
            <v>22389776</v>
          </cell>
          <cell r="P12009">
            <v>22389776</v>
          </cell>
          <cell r="Q12009">
            <v>22389776</v>
          </cell>
        </row>
        <row r="12010">
          <cell r="J12010">
            <v>22389776</v>
          </cell>
          <cell r="O12010">
            <v>22389776</v>
          </cell>
          <cell r="P12010">
            <v>22389776</v>
          </cell>
          <cell r="Q12010">
            <v>22389776</v>
          </cell>
        </row>
        <row r="12011">
          <cell r="J12011">
            <v>22389776</v>
          </cell>
          <cell r="O12011">
            <v>22389776</v>
          </cell>
          <cell r="P12011">
            <v>22389776</v>
          </cell>
          <cell r="Q12011">
            <v>22389776</v>
          </cell>
        </row>
        <row r="12012">
          <cell r="J12012">
            <v>22389776</v>
          </cell>
          <cell r="O12012">
            <v>22389776</v>
          </cell>
          <cell r="P12012">
            <v>22389776</v>
          </cell>
          <cell r="Q12012">
            <v>22389776</v>
          </cell>
        </row>
        <row r="12013">
          <cell r="J12013">
            <v>22389776</v>
          </cell>
          <cell r="O12013">
            <v>22389776</v>
          </cell>
          <cell r="P12013">
            <v>22389776</v>
          </cell>
          <cell r="Q12013">
            <v>22389776</v>
          </cell>
        </row>
        <row r="12014">
          <cell r="J12014">
            <v>22389776</v>
          </cell>
          <cell r="O12014">
            <v>22389776</v>
          </cell>
          <cell r="P12014">
            <v>22389776</v>
          </cell>
          <cell r="Q12014">
            <v>22389776</v>
          </cell>
        </row>
        <row r="12015">
          <cell r="J12015">
            <v>22389776</v>
          </cell>
          <cell r="O12015">
            <v>22389776</v>
          </cell>
          <cell r="P12015">
            <v>22389776</v>
          </cell>
          <cell r="Q12015">
            <v>22389776</v>
          </cell>
        </row>
        <row r="12016">
          <cell r="J12016">
            <v>22389776</v>
          </cell>
          <cell r="O12016">
            <v>22389776</v>
          </cell>
          <cell r="P12016">
            <v>22389776</v>
          </cell>
          <cell r="Q12016">
            <v>22389776</v>
          </cell>
        </row>
        <row r="12017">
          <cell r="J12017">
            <v>22389776</v>
          </cell>
          <cell r="O12017">
            <v>22389776</v>
          </cell>
          <cell r="P12017">
            <v>22389776</v>
          </cell>
          <cell r="Q12017">
            <v>22389776</v>
          </cell>
        </row>
        <row r="12018">
          <cell r="J12018">
            <v>22389776</v>
          </cell>
          <cell r="O12018">
            <v>22389776</v>
          </cell>
          <cell r="P12018">
            <v>22389776</v>
          </cell>
          <cell r="Q12018">
            <v>22389776</v>
          </cell>
        </row>
        <row r="12019">
          <cell r="J12019">
            <v>22389776</v>
          </cell>
          <cell r="O12019">
            <v>22389776</v>
          </cell>
          <cell r="P12019">
            <v>22389776</v>
          </cell>
          <cell r="Q12019">
            <v>22389776</v>
          </cell>
        </row>
        <row r="12020">
          <cell r="J12020">
            <v>22389776</v>
          </cell>
          <cell r="O12020">
            <v>22389776</v>
          </cell>
          <cell r="P12020">
            <v>22389776</v>
          </cell>
          <cell r="Q12020">
            <v>22389776</v>
          </cell>
        </row>
        <row r="12021">
          <cell r="J12021">
            <v>22389776</v>
          </cell>
          <cell r="O12021">
            <v>22389776</v>
          </cell>
          <cell r="P12021">
            <v>22389776</v>
          </cell>
          <cell r="Q12021">
            <v>22389776</v>
          </cell>
        </row>
        <row r="12022">
          <cell r="J12022">
            <v>22389776</v>
          </cell>
          <cell r="O12022">
            <v>22389776</v>
          </cell>
          <cell r="P12022">
            <v>22389776</v>
          </cell>
          <cell r="Q12022">
            <v>22389776</v>
          </cell>
        </row>
        <row r="12023">
          <cell r="J12023">
            <v>22389776</v>
          </cell>
          <cell r="O12023">
            <v>22389776</v>
          </cell>
          <cell r="P12023">
            <v>22389776</v>
          </cell>
          <cell r="Q12023">
            <v>22389776</v>
          </cell>
        </row>
        <row r="12024">
          <cell r="J12024">
            <v>22389776</v>
          </cell>
          <cell r="O12024">
            <v>22389776</v>
          </cell>
          <cell r="P12024">
            <v>22389776</v>
          </cell>
          <cell r="Q12024">
            <v>22389776</v>
          </cell>
        </row>
        <row r="12025">
          <cell r="J12025">
            <v>22389776</v>
          </cell>
          <cell r="O12025">
            <v>22389776</v>
          </cell>
          <cell r="P12025">
            <v>22389776</v>
          </cell>
          <cell r="Q12025">
            <v>22389776</v>
          </cell>
        </row>
        <row r="12026">
          <cell r="J12026">
            <v>22389776</v>
          </cell>
          <cell r="O12026">
            <v>22389776</v>
          </cell>
          <cell r="P12026">
            <v>22389776</v>
          </cell>
          <cell r="Q12026">
            <v>22389776</v>
          </cell>
        </row>
        <row r="12027">
          <cell r="J12027">
            <v>22389776</v>
          </cell>
          <cell r="O12027">
            <v>22389776</v>
          </cell>
          <cell r="P12027">
            <v>22389776</v>
          </cell>
          <cell r="Q12027">
            <v>22389776</v>
          </cell>
        </row>
        <row r="12028">
          <cell r="J12028">
            <v>22389776</v>
          </cell>
          <cell r="O12028">
            <v>22389776</v>
          </cell>
          <cell r="P12028">
            <v>22389776</v>
          </cell>
          <cell r="Q12028">
            <v>22389776</v>
          </cell>
        </row>
        <row r="12029">
          <cell r="J12029">
            <v>22389776</v>
          </cell>
          <cell r="O12029">
            <v>22389776</v>
          </cell>
          <cell r="P12029">
            <v>22389776</v>
          </cell>
          <cell r="Q12029">
            <v>22389776</v>
          </cell>
        </row>
        <row r="12030">
          <cell r="J12030">
            <v>22389776</v>
          </cell>
          <cell r="O12030">
            <v>22389776</v>
          </cell>
          <cell r="P12030">
            <v>22389776</v>
          </cell>
          <cell r="Q12030">
            <v>22389776</v>
          </cell>
        </row>
        <row r="12031">
          <cell r="J12031">
            <v>22389776</v>
          </cell>
          <cell r="O12031">
            <v>22389776</v>
          </cell>
          <cell r="P12031">
            <v>22389776</v>
          </cell>
          <cell r="Q12031">
            <v>22389776</v>
          </cell>
        </row>
        <row r="12032">
          <cell r="J12032">
            <v>22389776</v>
          </cell>
          <cell r="O12032">
            <v>22389776</v>
          </cell>
          <cell r="P12032">
            <v>22389776</v>
          </cell>
          <cell r="Q12032">
            <v>22389776</v>
          </cell>
        </row>
        <row r="12033">
          <cell r="J12033">
            <v>22389776</v>
          </cell>
          <cell r="O12033">
            <v>22389776</v>
          </cell>
          <cell r="P12033">
            <v>22389776</v>
          </cell>
          <cell r="Q12033">
            <v>22389776</v>
          </cell>
        </row>
        <row r="12034">
          <cell r="J12034">
            <v>22389776</v>
          </cell>
          <cell r="O12034">
            <v>22389776</v>
          </cell>
          <cell r="P12034">
            <v>22389776</v>
          </cell>
          <cell r="Q12034">
            <v>22389776</v>
          </cell>
        </row>
        <row r="12035">
          <cell r="J12035">
            <v>22389776</v>
          </cell>
          <cell r="O12035">
            <v>22389776</v>
          </cell>
          <cell r="P12035">
            <v>22389776</v>
          </cell>
          <cell r="Q12035">
            <v>22389776</v>
          </cell>
        </row>
        <row r="12036">
          <cell r="J12036">
            <v>22389776</v>
          </cell>
          <cell r="O12036">
            <v>22389776</v>
          </cell>
          <cell r="P12036">
            <v>22389776</v>
          </cell>
          <cell r="Q12036">
            <v>22389776</v>
          </cell>
        </row>
        <row r="12037">
          <cell r="J12037">
            <v>22389776</v>
          </cell>
          <cell r="O12037">
            <v>22389776</v>
          </cell>
          <cell r="P12037">
            <v>22389776</v>
          </cell>
          <cell r="Q12037">
            <v>22389776</v>
          </cell>
        </row>
        <row r="12038">
          <cell r="J12038">
            <v>22389776</v>
          </cell>
          <cell r="O12038">
            <v>22389776</v>
          </cell>
          <cell r="P12038">
            <v>22389776</v>
          </cell>
          <cell r="Q12038">
            <v>22389776</v>
          </cell>
        </row>
        <row r="12039">
          <cell r="J12039">
            <v>22389776</v>
          </cell>
          <cell r="O12039">
            <v>22389776</v>
          </cell>
          <cell r="P12039">
            <v>22389776</v>
          </cell>
          <cell r="Q12039">
            <v>22389776</v>
          </cell>
        </row>
        <row r="12040">
          <cell r="J12040">
            <v>22389776</v>
          </cell>
          <cell r="O12040">
            <v>22389776</v>
          </cell>
          <cell r="P12040">
            <v>22389776</v>
          </cell>
          <cell r="Q12040">
            <v>22389776</v>
          </cell>
        </row>
        <row r="12041">
          <cell r="J12041">
            <v>22389776</v>
          </cell>
          <cell r="O12041">
            <v>22389776</v>
          </cell>
          <cell r="P12041">
            <v>22389776</v>
          </cell>
          <cell r="Q12041">
            <v>22389776</v>
          </cell>
        </row>
        <row r="12042">
          <cell r="J12042">
            <v>22389776</v>
          </cell>
          <cell r="O12042">
            <v>22389776</v>
          </cell>
          <cell r="P12042">
            <v>22389776</v>
          </cell>
          <cell r="Q12042">
            <v>22389776</v>
          </cell>
        </row>
        <row r="12043">
          <cell r="J12043">
            <v>22389776</v>
          </cell>
          <cell r="O12043">
            <v>22389776</v>
          </cell>
          <cell r="P12043">
            <v>22389776</v>
          </cell>
          <cell r="Q12043">
            <v>22389776</v>
          </cell>
        </row>
        <row r="12044">
          <cell r="J12044">
            <v>22389776</v>
          </cell>
          <cell r="O12044">
            <v>22389776</v>
          </cell>
          <cell r="P12044">
            <v>22389776</v>
          </cell>
          <cell r="Q12044">
            <v>22389776</v>
          </cell>
        </row>
        <row r="12045">
          <cell r="J12045">
            <v>22389776</v>
          </cell>
          <cell r="O12045">
            <v>22389776</v>
          </cell>
          <cell r="P12045">
            <v>22389776</v>
          </cell>
          <cell r="Q12045">
            <v>22389776</v>
          </cell>
        </row>
        <row r="12046">
          <cell r="J12046">
            <v>22389776</v>
          </cell>
          <cell r="O12046">
            <v>22389776</v>
          </cell>
          <cell r="P12046">
            <v>22389776</v>
          </cell>
          <cell r="Q12046">
            <v>22389776</v>
          </cell>
        </row>
        <row r="12047">
          <cell r="J12047">
            <v>22389776</v>
          </cell>
          <cell r="O12047">
            <v>22389776</v>
          </cell>
          <cell r="P12047">
            <v>22389776</v>
          </cell>
          <cell r="Q12047">
            <v>22389776</v>
          </cell>
        </row>
        <row r="12048">
          <cell r="J12048">
            <v>22389776</v>
          </cell>
          <cell r="O12048">
            <v>22389776</v>
          </cell>
          <cell r="P12048">
            <v>22389776</v>
          </cell>
          <cell r="Q12048">
            <v>22389776</v>
          </cell>
        </row>
        <row r="12049">
          <cell r="J12049">
            <v>22389776</v>
          </cell>
          <cell r="O12049">
            <v>22389776</v>
          </cell>
          <cell r="P12049">
            <v>22389776</v>
          </cell>
          <cell r="Q12049">
            <v>22389776</v>
          </cell>
        </row>
        <row r="12050">
          <cell r="J12050">
            <v>22389776</v>
          </cell>
          <cell r="O12050">
            <v>22389776</v>
          </cell>
          <cell r="P12050">
            <v>22389776</v>
          </cell>
          <cell r="Q12050">
            <v>22389776</v>
          </cell>
        </row>
        <row r="12051">
          <cell r="J12051">
            <v>22389776</v>
          </cell>
          <cell r="O12051">
            <v>22389776</v>
          </cell>
          <cell r="P12051">
            <v>22389776</v>
          </cell>
          <cell r="Q12051">
            <v>22389776</v>
          </cell>
        </row>
        <row r="12052">
          <cell r="J12052">
            <v>22389776</v>
          </cell>
          <cell r="O12052">
            <v>22389776</v>
          </cell>
          <cell r="P12052">
            <v>22389776</v>
          </cell>
          <cell r="Q12052">
            <v>22389776</v>
          </cell>
        </row>
        <row r="12053">
          <cell r="J12053">
            <v>22389776</v>
          </cell>
          <cell r="O12053">
            <v>22389776</v>
          </cell>
          <cell r="P12053">
            <v>22389776</v>
          </cell>
          <cell r="Q12053">
            <v>22389776</v>
          </cell>
        </row>
        <row r="12054">
          <cell r="J12054">
            <v>22389776</v>
          </cell>
          <cell r="O12054">
            <v>22389776</v>
          </cell>
          <cell r="P12054">
            <v>22389776</v>
          </cell>
          <cell r="Q12054">
            <v>22389776</v>
          </cell>
        </row>
        <row r="12055">
          <cell r="J12055">
            <v>22389776</v>
          </cell>
          <cell r="O12055">
            <v>22389776</v>
          </cell>
          <cell r="P12055">
            <v>22389776</v>
          </cell>
          <cell r="Q12055">
            <v>22389776</v>
          </cell>
        </row>
        <row r="12056">
          <cell r="J12056">
            <v>22389776</v>
          </cell>
          <cell r="O12056">
            <v>22389776</v>
          </cell>
          <cell r="P12056">
            <v>22389776</v>
          </cell>
          <cell r="Q12056">
            <v>22389776</v>
          </cell>
        </row>
        <row r="12057">
          <cell r="J12057">
            <v>22389776</v>
          </cell>
          <cell r="O12057">
            <v>22389776</v>
          </cell>
          <cell r="P12057">
            <v>22389776</v>
          </cell>
          <cell r="Q12057">
            <v>22389776</v>
          </cell>
        </row>
        <row r="12058">
          <cell r="J12058">
            <v>22389776</v>
          </cell>
          <cell r="O12058">
            <v>22389776</v>
          </cell>
          <cell r="P12058">
            <v>22389776</v>
          </cell>
          <cell r="Q12058">
            <v>22389776</v>
          </cell>
        </row>
        <row r="12059">
          <cell r="J12059">
            <v>22389776</v>
          </cell>
          <cell r="O12059">
            <v>22389776</v>
          </cell>
          <cell r="P12059">
            <v>22389776</v>
          </cell>
          <cell r="Q12059">
            <v>22389776</v>
          </cell>
        </row>
        <row r="12060">
          <cell r="J12060">
            <v>22389776</v>
          </cell>
          <cell r="O12060">
            <v>22389776</v>
          </cell>
          <cell r="P12060">
            <v>22389776</v>
          </cell>
          <cell r="Q12060">
            <v>22389776</v>
          </cell>
        </row>
        <row r="12061">
          <cell r="J12061">
            <v>22389776</v>
          </cell>
          <cell r="O12061">
            <v>22389776</v>
          </cell>
          <cell r="P12061">
            <v>22389776</v>
          </cell>
          <cell r="Q12061">
            <v>22389776</v>
          </cell>
        </row>
        <row r="12062">
          <cell r="J12062">
            <v>22389776</v>
          </cell>
          <cell r="O12062">
            <v>22389776</v>
          </cell>
          <cell r="P12062">
            <v>22389776</v>
          </cell>
          <cell r="Q12062">
            <v>22389776</v>
          </cell>
        </row>
        <row r="12063">
          <cell r="J12063">
            <v>22389776</v>
          </cell>
          <cell r="O12063">
            <v>22389776</v>
          </cell>
          <cell r="P12063">
            <v>22389776</v>
          </cell>
          <cell r="Q12063">
            <v>22389776</v>
          </cell>
        </row>
        <row r="12064">
          <cell r="J12064">
            <v>22389776</v>
          </cell>
          <cell r="O12064">
            <v>22389776</v>
          </cell>
          <cell r="P12064">
            <v>22389776</v>
          </cell>
          <cell r="Q12064">
            <v>22389776</v>
          </cell>
        </row>
        <row r="12065">
          <cell r="J12065">
            <v>22389776</v>
          </cell>
          <cell r="O12065">
            <v>22389776</v>
          </cell>
          <cell r="P12065">
            <v>22389776</v>
          </cell>
          <cell r="Q12065">
            <v>22389776</v>
          </cell>
        </row>
        <row r="12066">
          <cell r="J12066">
            <v>22389776</v>
          </cell>
          <cell r="O12066">
            <v>22389776</v>
          </cell>
          <cell r="P12066">
            <v>22389776</v>
          </cell>
          <cell r="Q12066">
            <v>22389776</v>
          </cell>
        </row>
        <row r="12067">
          <cell r="J12067">
            <v>22389776</v>
          </cell>
          <cell r="O12067">
            <v>22389776</v>
          </cell>
          <cell r="P12067">
            <v>22389776</v>
          </cell>
          <cell r="Q12067">
            <v>22389776</v>
          </cell>
        </row>
        <row r="12068">
          <cell r="J12068">
            <v>22389776</v>
          </cell>
          <cell r="O12068">
            <v>22389776</v>
          </cell>
          <cell r="P12068">
            <v>22389776</v>
          </cell>
          <cell r="Q12068">
            <v>22389776</v>
          </cell>
        </row>
        <row r="12069">
          <cell r="J12069">
            <v>22389776</v>
          </cell>
          <cell r="O12069">
            <v>22389776</v>
          </cell>
          <cell r="P12069">
            <v>22389776</v>
          </cell>
          <cell r="Q12069">
            <v>22389776</v>
          </cell>
        </row>
        <row r="12070">
          <cell r="J12070">
            <v>22389776</v>
          </cell>
          <cell r="O12070">
            <v>22389776</v>
          </cell>
          <cell r="P12070">
            <v>22389776</v>
          </cell>
          <cell r="Q12070">
            <v>22389776</v>
          </cell>
        </row>
        <row r="12071">
          <cell r="J12071">
            <v>22389776</v>
          </cell>
          <cell r="O12071">
            <v>22389776</v>
          </cell>
          <cell r="P12071">
            <v>22389776</v>
          </cell>
          <cell r="Q12071">
            <v>22389776</v>
          </cell>
        </row>
        <row r="12072">
          <cell r="J12072">
            <v>22389776</v>
          </cell>
          <cell r="O12072">
            <v>22389776</v>
          </cell>
          <cell r="P12072">
            <v>22389776</v>
          </cell>
          <cell r="Q12072">
            <v>22389776</v>
          </cell>
        </row>
        <row r="12073">
          <cell r="J12073">
            <v>22389776</v>
          </cell>
          <cell r="O12073">
            <v>22389776</v>
          </cell>
          <cell r="P12073">
            <v>22389776</v>
          </cell>
          <cell r="Q12073">
            <v>22389776</v>
          </cell>
        </row>
        <row r="12074">
          <cell r="J12074">
            <v>22389776</v>
          </cell>
          <cell r="O12074">
            <v>22389776</v>
          </cell>
          <cell r="P12074">
            <v>22389776</v>
          </cell>
          <cell r="Q12074">
            <v>22389776</v>
          </cell>
        </row>
        <row r="12075">
          <cell r="J12075">
            <v>22389776</v>
          </cell>
          <cell r="O12075">
            <v>22389776</v>
          </cell>
          <cell r="P12075">
            <v>22389776</v>
          </cell>
          <cell r="Q12075">
            <v>22389776</v>
          </cell>
        </row>
        <row r="12076">
          <cell r="J12076">
            <v>22389776</v>
          </cell>
          <cell r="O12076">
            <v>22389776</v>
          </cell>
          <cell r="P12076">
            <v>22389776</v>
          </cell>
          <cell r="Q12076">
            <v>22389776</v>
          </cell>
        </row>
        <row r="12077">
          <cell r="J12077">
            <v>22389776</v>
          </cell>
          <cell r="O12077">
            <v>22389776</v>
          </cell>
          <cell r="P12077">
            <v>22389776</v>
          </cell>
          <cell r="Q12077">
            <v>22389776</v>
          </cell>
        </row>
        <row r="12078">
          <cell r="J12078">
            <v>22389776</v>
          </cell>
          <cell r="O12078">
            <v>22389776</v>
          </cell>
          <cell r="P12078">
            <v>22389776</v>
          </cell>
          <cell r="Q12078">
            <v>22389776</v>
          </cell>
        </row>
        <row r="12079">
          <cell r="J12079">
            <v>22389776</v>
          </cell>
          <cell r="O12079">
            <v>22389776</v>
          </cell>
          <cell r="P12079">
            <v>22389776</v>
          </cell>
          <cell r="Q12079">
            <v>22389776</v>
          </cell>
        </row>
        <row r="12080">
          <cell r="J12080">
            <v>22389776</v>
          </cell>
          <cell r="O12080">
            <v>22389776</v>
          </cell>
          <cell r="P12080">
            <v>22389776</v>
          </cell>
          <cell r="Q12080">
            <v>22389776</v>
          </cell>
        </row>
        <row r="12081">
          <cell r="J12081">
            <v>22389776</v>
          </cell>
          <cell r="O12081">
            <v>22389776</v>
          </cell>
          <cell r="P12081">
            <v>22389776</v>
          </cell>
          <cell r="Q12081">
            <v>22389776</v>
          </cell>
        </row>
        <row r="12082">
          <cell r="J12082">
            <v>22389776</v>
          </cell>
          <cell r="O12082">
            <v>22389776</v>
          </cell>
          <cell r="P12082">
            <v>22389776</v>
          </cell>
          <cell r="Q12082">
            <v>22389776</v>
          </cell>
        </row>
        <row r="12083">
          <cell r="J12083">
            <v>22389776</v>
          </cell>
          <cell r="O12083">
            <v>22389776</v>
          </cell>
          <cell r="P12083">
            <v>22389776</v>
          </cell>
          <cell r="Q12083">
            <v>22389776</v>
          </cell>
        </row>
        <row r="12084">
          <cell r="J12084">
            <v>22389776</v>
          </cell>
          <cell r="O12084">
            <v>22389776</v>
          </cell>
          <cell r="P12084">
            <v>22389776</v>
          </cell>
          <cell r="Q12084">
            <v>22389776</v>
          </cell>
        </row>
        <row r="12085">
          <cell r="J12085">
            <v>22389776</v>
          </cell>
          <cell r="O12085">
            <v>22389776</v>
          </cell>
          <cell r="P12085">
            <v>22389776</v>
          </cell>
          <cell r="Q12085">
            <v>22389776</v>
          </cell>
        </row>
        <row r="12086">
          <cell r="J12086">
            <v>22389776</v>
          </cell>
          <cell r="O12086">
            <v>22389776</v>
          </cell>
          <cell r="P12086">
            <v>22389776</v>
          </cell>
          <cell r="Q12086">
            <v>22389776</v>
          </cell>
        </row>
        <row r="12087">
          <cell r="J12087">
            <v>22389776</v>
          </cell>
          <cell r="O12087">
            <v>22389776</v>
          </cell>
          <cell r="P12087">
            <v>22389776</v>
          </cell>
          <cell r="Q12087">
            <v>22389776</v>
          </cell>
        </row>
        <row r="12088">
          <cell r="J12088">
            <v>22389776</v>
          </cell>
          <cell r="O12088">
            <v>22389776</v>
          </cell>
          <cell r="P12088">
            <v>22389776</v>
          </cell>
          <cell r="Q12088">
            <v>22389776</v>
          </cell>
        </row>
        <row r="12089">
          <cell r="J12089">
            <v>22389776</v>
          </cell>
          <cell r="O12089">
            <v>22389776</v>
          </cell>
          <cell r="P12089">
            <v>22389776</v>
          </cell>
          <cell r="Q12089">
            <v>22389776</v>
          </cell>
        </row>
        <row r="12090">
          <cell r="J12090">
            <v>22389776</v>
          </cell>
          <cell r="O12090">
            <v>22389776</v>
          </cell>
          <cell r="P12090">
            <v>22389776</v>
          </cell>
          <cell r="Q12090">
            <v>22389776</v>
          </cell>
        </row>
        <row r="12091">
          <cell r="J12091">
            <v>22389776</v>
          </cell>
          <cell r="O12091">
            <v>22389776</v>
          </cell>
          <cell r="P12091">
            <v>22389776</v>
          </cell>
          <cell r="Q12091">
            <v>22389776</v>
          </cell>
        </row>
        <row r="12092">
          <cell r="J12092">
            <v>22389776</v>
          </cell>
          <cell r="O12092">
            <v>22389776</v>
          </cell>
          <cell r="P12092">
            <v>22389776</v>
          </cell>
          <cell r="Q12092">
            <v>22389776</v>
          </cell>
        </row>
        <row r="12093">
          <cell r="J12093">
            <v>22389776</v>
          </cell>
          <cell r="O12093">
            <v>22389776</v>
          </cell>
          <cell r="P12093">
            <v>22389776</v>
          </cell>
          <cell r="Q12093">
            <v>22389776</v>
          </cell>
        </row>
        <row r="12094">
          <cell r="J12094">
            <v>22389776</v>
          </cell>
          <cell r="O12094">
            <v>22389776</v>
          </cell>
          <cell r="P12094">
            <v>22389776</v>
          </cell>
          <cell r="Q12094">
            <v>22389776</v>
          </cell>
        </row>
        <row r="12095">
          <cell r="J12095">
            <v>22389776</v>
          </cell>
          <cell r="O12095">
            <v>22389776</v>
          </cell>
          <cell r="P12095">
            <v>22389776</v>
          </cell>
          <cell r="Q12095">
            <v>22389776</v>
          </cell>
        </row>
        <row r="12096">
          <cell r="J12096">
            <v>22389776</v>
          </cell>
          <cell r="O12096">
            <v>22389776</v>
          </cell>
          <cell r="P12096">
            <v>22389776</v>
          </cell>
          <cell r="Q12096">
            <v>22389776</v>
          </cell>
        </row>
        <row r="12097">
          <cell r="J12097">
            <v>22389776</v>
          </cell>
          <cell r="O12097">
            <v>22389776</v>
          </cell>
          <cell r="P12097">
            <v>22389776</v>
          </cell>
          <cell r="Q12097">
            <v>22389776</v>
          </cell>
        </row>
        <row r="12098">
          <cell r="J12098">
            <v>22389776</v>
          </cell>
          <cell r="O12098">
            <v>22389776</v>
          </cell>
          <cell r="P12098">
            <v>22389776</v>
          </cell>
          <cell r="Q12098">
            <v>22389776</v>
          </cell>
        </row>
        <row r="12099">
          <cell r="J12099">
            <v>22389776</v>
          </cell>
          <cell r="O12099">
            <v>22389776</v>
          </cell>
          <cell r="P12099">
            <v>22389776</v>
          </cell>
          <cell r="Q12099">
            <v>22389776</v>
          </cell>
        </row>
        <row r="12100">
          <cell r="J12100">
            <v>22389776</v>
          </cell>
          <cell r="O12100">
            <v>22389776</v>
          </cell>
          <cell r="P12100">
            <v>22389776</v>
          </cell>
          <cell r="Q12100">
            <v>22389776</v>
          </cell>
        </row>
        <row r="12101">
          <cell r="J12101">
            <v>22389776</v>
          </cell>
          <cell r="O12101">
            <v>22389776</v>
          </cell>
          <cell r="P12101">
            <v>22389776</v>
          </cell>
          <cell r="Q12101">
            <v>22389776</v>
          </cell>
        </row>
        <row r="12102">
          <cell r="J12102">
            <v>22389776</v>
          </cell>
          <cell r="O12102">
            <v>22389776</v>
          </cell>
          <cell r="P12102">
            <v>22389776</v>
          </cell>
          <cell r="Q12102">
            <v>22389776</v>
          </cell>
        </row>
        <row r="12103">
          <cell r="J12103">
            <v>22389776</v>
          </cell>
          <cell r="O12103">
            <v>22389776</v>
          </cell>
          <cell r="P12103">
            <v>22389776</v>
          </cell>
          <cell r="Q12103">
            <v>22389776</v>
          </cell>
        </row>
        <row r="12104">
          <cell r="J12104">
            <v>22389776</v>
          </cell>
          <cell r="O12104">
            <v>22389776</v>
          </cell>
          <cell r="P12104">
            <v>22389776</v>
          </cell>
          <cell r="Q12104">
            <v>22389776</v>
          </cell>
        </row>
        <row r="12105">
          <cell r="J12105">
            <v>22389776</v>
          </cell>
          <cell r="O12105">
            <v>22389776</v>
          </cell>
          <cell r="P12105">
            <v>22389776</v>
          </cell>
          <cell r="Q12105">
            <v>22389776</v>
          </cell>
        </row>
        <row r="12106">
          <cell r="J12106">
            <v>22389776</v>
          </cell>
          <cell r="O12106">
            <v>22389776</v>
          </cell>
          <cell r="P12106">
            <v>22389776</v>
          </cell>
          <cell r="Q12106">
            <v>22389776</v>
          </cell>
        </row>
        <row r="12107">
          <cell r="J12107">
            <v>22389776</v>
          </cell>
          <cell r="O12107">
            <v>22389776</v>
          </cell>
          <cell r="P12107">
            <v>22389776</v>
          </cell>
          <cell r="Q12107">
            <v>22389776</v>
          </cell>
        </row>
        <row r="12108">
          <cell r="J12108">
            <v>22389776</v>
          </cell>
          <cell r="O12108">
            <v>22389776</v>
          </cell>
          <cell r="P12108">
            <v>22389776</v>
          </cell>
          <cell r="Q12108">
            <v>22389776</v>
          </cell>
        </row>
        <row r="12109">
          <cell r="J12109">
            <v>22389776</v>
          </cell>
          <cell r="O12109">
            <v>22389776</v>
          </cell>
          <cell r="P12109">
            <v>22389776</v>
          </cell>
          <cell r="Q12109">
            <v>22389776</v>
          </cell>
        </row>
        <row r="12110">
          <cell r="J12110">
            <v>22389776</v>
          </cell>
          <cell r="O12110">
            <v>22389776</v>
          </cell>
          <cell r="P12110">
            <v>22389776</v>
          </cell>
          <cell r="Q12110">
            <v>22389776</v>
          </cell>
        </row>
        <row r="12111">
          <cell r="J12111">
            <v>22389776</v>
          </cell>
          <cell r="O12111">
            <v>22389776</v>
          </cell>
          <cell r="P12111">
            <v>22389776</v>
          </cell>
          <cell r="Q12111">
            <v>22389776</v>
          </cell>
        </row>
        <row r="12112">
          <cell r="J12112">
            <v>22389776</v>
          </cell>
          <cell r="O12112">
            <v>22389776</v>
          </cell>
          <cell r="P12112">
            <v>22389776</v>
          </cell>
          <cell r="Q12112">
            <v>22389776</v>
          </cell>
        </row>
        <row r="12113">
          <cell r="J12113">
            <v>22389776</v>
          </cell>
          <cell r="O12113">
            <v>22389776</v>
          </cell>
          <cell r="P12113">
            <v>22389776</v>
          </cell>
          <cell r="Q12113">
            <v>22389776</v>
          </cell>
        </row>
        <row r="12114">
          <cell r="J12114">
            <v>22389776</v>
          </cell>
          <cell r="O12114">
            <v>22389776</v>
          </cell>
          <cell r="P12114">
            <v>22389776</v>
          </cell>
          <cell r="Q12114">
            <v>22389776</v>
          </cell>
        </row>
        <row r="12115">
          <cell r="J12115">
            <v>22389776</v>
          </cell>
          <cell r="O12115">
            <v>22389776</v>
          </cell>
          <cell r="P12115">
            <v>22389776</v>
          </cell>
          <cell r="Q12115">
            <v>22389776</v>
          </cell>
        </row>
        <row r="12116">
          <cell r="J12116">
            <v>22389776</v>
          </cell>
          <cell r="O12116">
            <v>22389776</v>
          </cell>
          <cell r="P12116">
            <v>22389776</v>
          </cell>
          <cell r="Q12116">
            <v>22389776</v>
          </cell>
        </row>
        <row r="12117">
          <cell r="J12117">
            <v>22389776</v>
          </cell>
          <cell r="O12117">
            <v>22389776</v>
          </cell>
          <cell r="P12117">
            <v>22389776</v>
          </cell>
          <cell r="Q12117">
            <v>22389776</v>
          </cell>
        </row>
        <row r="12118">
          <cell r="J12118">
            <v>22389776</v>
          </cell>
          <cell r="O12118">
            <v>22389776</v>
          </cell>
          <cell r="P12118">
            <v>22389776</v>
          </cell>
          <cell r="Q12118">
            <v>22389776</v>
          </cell>
        </row>
        <row r="12119">
          <cell r="J12119">
            <v>22389776</v>
          </cell>
          <cell r="O12119">
            <v>22389776</v>
          </cell>
          <cell r="P12119">
            <v>22389776</v>
          </cell>
          <cell r="Q12119">
            <v>22389776</v>
          </cell>
        </row>
        <row r="12120">
          <cell r="J12120">
            <v>22389776</v>
          </cell>
          <cell r="O12120">
            <v>22389776</v>
          </cell>
          <cell r="P12120">
            <v>22389776</v>
          </cell>
          <cell r="Q12120">
            <v>22389776</v>
          </cell>
        </row>
        <row r="12121">
          <cell r="J12121">
            <v>22389776</v>
          </cell>
          <cell r="O12121">
            <v>22389776</v>
          </cell>
          <cell r="P12121">
            <v>22389776</v>
          </cell>
          <cell r="Q12121">
            <v>22389776</v>
          </cell>
        </row>
        <row r="12122">
          <cell r="J12122">
            <v>22389776</v>
          </cell>
          <cell r="O12122">
            <v>22389776</v>
          </cell>
          <cell r="P12122">
            <v>22389776</v>
          </cell>
          <cell r="Q12122">
            <v>22389776</v>
          </cell>
        </row>
        <row r="12123">
          <cell r="J12123">
            <v>22389776</v>
          </cell>
          <cell r="O12123">
            <v>22389776</v>
          </cell>
          <cell r="P12123">
            <v>22389776</v>
          </cell>
          <cell r="Q12123">
            <v>22389776</v>
          </cell>
        </row>
        <row r="12124">
          <cell r="J12124">
            <v>22389776</v>
          </cell>
          <cell r="O12124">
            <v>22389776</v>
          </cell>
          <cell r="P12124">
            <v>22389776</v>
          </cell>
          <cell r="Q12124">
            <v>22389776</v>
          </cell>
        </row>
        <row r="12125">
          <cell r="J12125">
            <v>22389776</v>
          </cell>
          <cell r="O12125">
            <v>22389776</v>
          </cell>
          <cell r="P12125">
            <v>22389776</v>
          </cell>
          <cell r="Q12125">
            <v>22389776</v>
          </cell>
        </row>
        <row r="12126">
          <cell r="J12126">
            <v>22389776</v>
          </cell>
          <cell r="O12126">
            <v>22389776</v>
          </cell>
          <cell r="P12126">
            <v>22389776</v>
          </cell>
          <cell r="Q12126">
            <v>22389776</v>
          </cell>
        </row>
        <row r="12127">
          <cell r="J12127">
            <v>22389776</v>
          </cell>
          <cell r="O12127">
            <v>22389776</v>
          </cell>
          <cell r="P12127">
            <v>22389776</v>
          </cell>
          <cell r="Q12127">
            <v>22389776</v>
          </cell>
        </row>
        <row r="12128">
          <cell r="J12128">
            <v>22389776</v>
          </cell>
          <cell r="O12128">
            <v>22389776</v>
          </cell>
          <cell r="P12128">
            <v>22389776</v>
          </cell>
          <cell r="Q12128">
            <v>22389776</v>
          </cell>
        </row>
        <row r="12129">
          <cell r="J12129">
            <v>22389776</v>
          </cell>
          <cell r="O12129">
            <v>22389776</v>
          </cell>
          <cell r="P12129">
            <v>22389776</v>
          </cell>
          <cell r="Q12129">
            <v>22389776</v>
          </cell>
        </row>
        <row r="12130">
          <cell r="J12130">
            <v>22389776</v>
          </cell>
          <cell r="O12130">
            <v>22389776</v>
          </cell>
          <cell r="P12130">
            <v>22389776</v>
          </cell>
          <cell r="Q12130">
            <v>22389776</v>
          </cell>
        </row>
        <row r="12131">
          <cell r="J12131">
            <v>22389776</v>
          </cell>
          <cell r="O12131">
            <v>22389776</v>
          </cell>
          <cell r="P12131">
            <v>22389776</v>
          </cell>
          <cell r="Q12131">
            <v>22389776</v>
          </cell>
        </row>
        <row r="12132">
          <cell r="J12132">
            <v>22389776</v>
          </cell>
          <cell r="O12132">
            <v>22389776</v>
          </cell>
          <cell r="P12132">
            <v>22389776</v>
          </cell>
          <cell r="Q12132">
            <v>22389776</v>
          </cell>
        </row>
        <row r="12133">
          <cell r="J12133">
            <v>22389776</v>
          </cell>
          <cell r="O12133">
            <v>22389776</v>
          </cell>
          <cell r="P12133">
            <v>22389776</v>
          </cell>
          <cell r="Q12133">
            <v>22389776</v>
          </cell>
        </row>
        <row r="12134">
          <cell r="J12134">
            <v>22389776</v>
          </cell>
          <cell r="O12134">
            <v>22389776</v>
          </cell>
          <cell r="P12134">
            <v>22389776</v>
          </cell>
          <cell r="Q12134">
            <v>22389776</v>
          </cell>
        </row>
        <row r="12135">
          <cell r="J12135">
            <v>22389776</v>
          </cell>
          <cell r="O12135">
            <v>22389776</v>
          </cell>
          <cell r="P12135">
            <v>22389776</v>
          </cell>
          <cell r="Q12135">
            <v>22389776</v>
          </cell>
        </row>
        <row r="12136">
          <cell r="J12136">
            <v>22389776</v>
          </cell>
          <cell r="O12136">
            <v>22389776</v>
          </cell>
          <cell r="P12136">
            <v>22389776</v>
          </cell>
          <cell r="Q12136">
            <v>22389776</v>
          </cell>
        </row>
        <row r="12137">
          <cell r="J12137">
            <v>22389776</v>
          </cell>
          <cell r="O12137">
            <v>22389776</v>
          </cell>
          <cell r="P12137">
            <v>22389776</v>
          </cell>
          <cell r="Q12137">
            <v>22389776</v>
          </cell>
        </row>
        <row r="12138">
          <cell r="J12138">
            <v>22389776</v>
          </cell>
          <cell r="O12138">
            <v>22389776</v>
          </cell>
          <cell r="P12138">
            <v>22389776</v>
          </cell>
          <cell r="Q12138">
            <v>22389776</v>
          </cell>
        </row>
        <row r="12139">
          <cell r="J12139">
            <v>22389776</v>
          </cell>
          <cell r="O12139">
            <v>22389776</v>
          </cell>
          <cell r="P12139">
            <v>22389776</v>
          </cell>
          <cell r="Q12139">
            <v>22389776</v>
          </cell>
        </row>
        <row r="12140">
          <cell r="J12140">
            <v>22389776</v>
          </cell>
          <cell r="O12140">
            <v>22389776</v>
          </cell>
          <cell r="P12140">
            <v>22389776</v>
          </cell>
          <cell r="Q12140">
            <v>22389776</v>
          </cell>
        </row>
        <row r="12141">
          <cell r="J12141">
            <v>22389776</v>
          </cell>
          <cell r="O12141">
            <v>22389776</v>
          </cell>
          <cell r="P12141">
            <v>22389776</v>
          </cell>
          <cell r="Q12141">
            <v>22389776</v>
          </cell>
        </row>
        <row r="12142">
          <cell r="J12142">
            <v>22389776</v>
          </cell>
          <cell r="O12142">
            <v>22389776</v>
          </cell>
          <cell r="P12142">
            <v>22389776</v>
          </cell>
          <cell r="Q12142">
            <v>22389776</v>
          </cell>
        </row>
        <row r="12143">
          <cell r="J12143">
            <v>22389776</v>
          </cell>
          <cell r="O12143">
            <v>22389776</v>
          </cell>
          <cell r="P12143">
            <v>22389776</v>
          </cell>
          <cell r="Q12143">
            <v>22389776</v>
          </cell>
        </row>
        <row r="12144">
          <cell r="J12144">
            <v>22389776</v>
          </cell>
          <cell r="O12144">
            <v>22389776</v>
          </cell>
          <cell r="P12144">
            <v>22389776</v>
          </cell>
          <cell r="Q12144">
            <v>22389776</v>
          </cell>
        </row>
        <row r="12145">
          <cell r="J12145">
            <v>22389776</v>
          </cell>
          <cell r="O12145">
            <v>22389776</v>
          </cell>
          <cell r="P12145">
            <v>22389776</v>
          </cell>
          <cell r="Q12145">
            <v>22389776</v>
          </cell>
        </row>
        <row r="12146">
          <cell r="J12146">
            <v>22389776</v>
          </cell>
          <cell r="O12146">
            <v>22389776</v>
          </cell>
          <cell r="P12146">
            <v>22389776</v>
          </cell>
          <cell r="Q12146">
            <v>22389776</v>
          </cell>
        </row>
        <row r="12147">
          <cell r="J12147">
            <v>22389776</v>
          </cell>
          <cell r="O12147">
            <v>22389776</v>
          </cell>
          <cell r="P12147">
            <v>22389776</v>
          </cell>
          <cell r="Q12147">
            <v>22389776</v>
          </cell>
        </row>
        <row r="12148">
          <cell r="J12148">
            <v>22389776</v>
          </cell>
          <cell r="O12148">
            <v>22389776</v>
          </cell>
          <cell r="P12148">
            <v>22389776</v>
          </cell>
          <cell r="Q12148">
            <v>22389776</v>
          </cell>
        </row>
        <row r="12149">
          <cell r="J12149">
            <v>22389776</v>
          </cell>
          <cell r="O12149">
            <v>22389776</v>
          </cell>
          <cell r="P12149">
            <v>22389776</v>
          </cell>
          <cell r="Q12149">
            <v>22389776</v>
          </cell>
        </row>
        <row r="12150">
          <cell r="J12150">
            <v>22389776</v>
          </cell>
          <cell r="O12150">
            <v>22389776</v>
          </cell>
          <cell r="P12150">
            <v>22389776</v>
          </cell>
          <cell r="Q12150">
            <v>22389776</v>
          </cell>
        </row>
        <row r="12151">
          <cell r="J12151">
            <v>22389776</v>
          </cell>
          <cell r="O12151">
            <v>22389776</v>
          </cell>
          <cell r="P12151">
            <v>22389776</v>
          </cell>
          <cell r="Q12151">
            <v>22389776</v>
          </cell>
        </row>
        <row r="12152">
          <cell r="J12152">
            <v>22389776</v>
          </cell>
          <cell r="O12152">
            <v>22389776</v>
          </cell>
          <cell r="P12152">
            <v>22389776</v>
          </cell>
          <cell r="Q12152">
            <v>22389776</v>
          </cell>
        </row>
        <row r="12153">
          <cell r="J12153">
            <v>22389776</v>
          </cell>
          <cell r="O12153">
            <v>22389776</v>
          </cell>
          <cell r="P12153">
            <v>22389776</v>
          </cell>
          <cell r="Q12153">
            <v>22389776</v>
          </cell>
        </row>
        <row r="12154">
          <cell r="J12154">
            <v>22389776</v>
          </cell>
          <cell r="O12154">
            <v>22389776</v>
          </cell>
          <cell r="P12154">
            <v>22389776</v>
          </cell>
          <cell r="Q12154">
            <v>22389776</v>
          </cell>
        </row>
        <row r="12155">
          <cell r="J12155">
            <v>22389776</v>
          </cell>
          <cell r="O12155">
            <v>22389776</v>
          </cell>
          <cell r="P12155">
            <v>22389776</v>
          </cell>
          <cell r="Q12155">
            <v>22389776</v>
          </cell>
        </row>
        <row r="12156">
          <cell r="J12156">
            <v>22389776</v>
          </cell>
          <cell r="O12156">
            <v>22389776</v>
          </cell>
          <cell r="P12156">
            <v>22389776</v>
          </cell>
          <cell r="Q12156">
            <v>22389776</v>
          </cell>
        </row>
        <row r="12157">
          <cell r="J12157">
            <v>22389776</v>
          </cell>
          <cell r="O12157">
            <v>22389776</v>
          </cell>
          <cell r="P12157">
            <v>22389776</v>
          </cell>
          <cell r="Q12157">
            <v>22389776</v>
          </cell>
        </row>
        <row r="12158">
          <cell r="J12158">
            <v>22389776</v>
          </cell>
          <cell r="O12158">
            <v>22389776</v>
          </cell>
          <cell r="P12158">
            <v>22389776</v>
          </cell>
          <cell r="Q12158">
            <v>22389776</v>
          </cell>
        </row>
        <row r="12159">
          <cell r="J12159">
            <v>22389776</v>
          </cell>
          <cell r="O12159">
            <v>22389776</v>
          </cell>
          <cell r="P12159">
            <v>22389776</v>
          </cell>
          <cell r="Q12159">
            <v>22389776</v>
          </cell>
        </row>
        <row r="12160">
          <cell r="J12160">
            <v>22389776</v>
          </cell>
          <cell r="O12160">
            <v>22389776</v>
          </cell>
          <cell r="P12160">
            <v>22389776</v>
          </cell>
          <cell r="Q12160">
            <v>22389776</v>
          </cell>
        </row>
        <row r="12161">
          <cell r="J12161">
            <v>22389776</v>
          </cell>
          <cell r="O12161">
            <v>22389776</v>
          </cell>
          <cell r="P12161">
            <v>22389776</v>
          </cell>
          <cell r="Q12161">
            <v>22389776</v>
          </cell>
        </row>
        <row r="12162">
          <cell r="J12162">
            <v>22389776</v>
          </cell>
          <cell r="O12162">
            <v>22389776</v>
          </cell>
          <cell r="P12162">
            <v>22389776</v>
          </cell>
          <cell r="Q12162">
            <v>22389776</v>
          </cell>
        </row>
        <row r="12163">
          <cell r="J12163">
            <v>22389776</v>
          </cell>
          <cell r="O12163">
            <v>22389776</v>
          </cell>
          <cell r="P12163">
            <v>22389776</v>
          </cell>
          <cell r="Q12163">
            <v>22389776</v>
          </cell>
        </row>
        <row r="12164">
          <cell r="J12164">
            <v>22389776</v>
          </cell>
          <cell r="O12164">
            <v>22389776</v>
          </cell>
          <cell r="P12164">
            <v>22389776</v>
          </cell>
          <cell r="Q12164">
            <v>22389776</v>
          </cell>
        </row>
        <row r="12165">
          <cell r="J12165">
            <v>22389776</v>
          </cell>
          <cell r="O12165">
            <v>22389776</v>
          </cell>
          <cell r="P12165">
            <v>22389776</v>
          </cell>
          <cell r="Q12165">
            <v>22389776</v>
          </cell>
        </row>
        <row r="12166">
          <cell r="J12166">
            <v>22389776</v>
          </cell>
          <cell r="O12166">
            <v>22389776</v>
          </cell>
          <cell r="P12166">
            <v>22389776</v>
          </cell>
          <cell r="Q12166">
            <v>22389776</v>
          </cell>
        </row>
        <row r="12167">
          <cell r="J12167">
            <v>22389776</v>
          </cell>
          <cell r="O12167">
            <v>22389776</v>
          </cell>
          <cell r="P12167">
            <v>22389776</v>
          </cell>
          <cell r="Q12167">
            <v>22389776</v>
          </cell>
        </row>
        <row r="12168">
          <cell r="J12168">
            <v>22389776</v>
          </cell>
          <cell r="O12168">
            <v>22389776</v>
          </cell>
          <cell r="P12168">
            <v>22389776</v>
          </cell>
          <cell r="Q12168">
            <v>22389776</v>
          </cell>
        </row>
        <row r="12169">
          <cell r="J12169">
            <v>22389776</v>
          </cell>
          <cell r="O12169">
            <v>22389776</v>
          </cell>
          <cell r="P12169">
            <v>22389776</v>
          </cell>
          <cell r="Q12169">
            <v>22389776</v>
          </cell>
        </row>
        <row r="12170">
          <cell r="J12170">
            <v>22389776</v>
          </cell>
          <cell r="O12170">
            <v>22389776</v>
          </cell>
          <cell r="P12170">
            <v>22389776</v>
          </cell>
          <cell r="Q12170">
            <v>22389776</v>
          </cell>
        </row>
        <row r="12171">
          <cell r="J12171">
            <v>22389776</v>
          </cell>
          <cell r="O12171">
            <v>22389776</v>
          </cell>
          <cell r="P12171">
            <v>22389776</v>
          </cell>
          <cell r="Q12171">
            <v>22389776</v>
          </cell>
        </row>
        <row r="12172">
          <cell r="J12172">
            <v>22389776</v>
          </cell>
          <cell r="O12172">
            <v>22389776</v>
          </cell>
          <cell r="P12172">
            <v>22389776</v>
          </cell>
          <cell r="Q12172">
            <v>22389776</v>
          </cell>
        </row>
        <row r="12173">
          <cell r="J12173">
            <v>22389776</v>
          </cell>
          <cell r="O12173">
            <v>22389776</v>
          </cell>
          <cell r="P12173">
            <v>22389776</v>
          </cell>
          <cell r="Q12173">
            <v>22389776</v>
          </cell>
        </row>
        <row r="12174">
          <cell r="J12174">
            <v>22389776</v>
          </cell>
          <cell r="O12174">
            <v>22389776</v>
          </cell>
          <cell r="P12174">
            <v>22389776</v>
          </cell>
          <cell r="Q12174">
            <v>22389776</v>
          </cell>
        </row>
        <row r="12175">
          <cell r="J12175">
            <v>22389776</v>
          </cell>
          <cell r="O12175">
            <v>22389776</v>
          </cell>
          <cell r="P12175">
            <v>22389776</v>
          </cell>
          <cell r="Q12175">
            <v>22389776</v>
          </cell>
        </row>
        <row r="12176">
          <cell r="J12176">
            <v>22389776</v>
          </cell>
          <cell r="O12176">
            <v>22389776</v>
          </cell>
          <cell r="P12176">
            <v>22389776</v>
          </cell>
          <cell r="Q12176">
            <v>22389776</v>
          </cell>
        </row>
        <row r="12177">
          <cell r="J12177">
            <v>22389776</v>
          </cell>
          <cell r="O12177">
            <v>22389776</v>
          </cell>
          <cell r="P12177">
            <v>22389776</v>
          </cell>
          <cell r="Q12177">
            <v>22389776</v>
          </cell>
        </row>
        <row r="12178">
          <cell r="J12178">
            <v>22389776</v>
          </cell>
          <cell r="O12178">
            <v>22389776</v>
          </cell>
          <cell r="P12178">
            <v>22389776</v>
          </cell>
          <cell r="Q12178">
            <v>22389776</v>
          </cell>
        </row>
        <row r="12179">
          <cell r="J12179">
            <v>22389776</v>
          </cell>
          <cell r="O12179">
            <v>22389776</v>
          </cell>
          <cell r="P12179">
            <v>22389776</v>
          </cell>
          <cell r="Q12179">
            <v>22389776</v>
          </cell>
        </row>
        <row r="12180">
          <cell r="J12180">
            <v>22389776</v>
          </cell>
          <cell r="O12180">
            <v>22389776</v>
          </cell>
          <cell r="P12180">
            <v>22389776</v>
          </cell>
          <cell r="Q12180">
            <v>22389776</v>
          </cell>
        </row>
        <row r="12181">
          <cell r="J12181">
            <v>22389776</v>
          </cell>
          <cell r="O12181">
            <v>22389776</v>
          </cell>
          <cell r="P12181">
            <v>22389776</v>
          </cell>
          <cell r="Q12181">
            <v>22389776</v>
          </cell>
        </row>
        <row r="12182">
          <cell r="J12182">
            <v>22389776</v>
          </cell>
          <cell r="O12182">
            <v>22389776</v>
          </cell>
          <cell r="P12182">
            <v>22389776</v>
          </cell>
          <cell r="Q12182">
            <v>22389776</v>
          </cell>
        </row>
        <row r="12183">
          <cell r="J12183">
            <v>22389776</v>
          </cell>
          <cell r="O12183">
            <v>22389776</v>
          </cell>
          <cell r="P12183">
            <v>22389776</v>
          </cell>
          <cell r="Q12183">
            <v>22389776</v>
          </cell>
        </row>
        <row r="12184">
          <cell r="J12184">
            <v>22389776</v>
          </cell>
          <cell r="O12184">
            <v>22389776</v>
          </cell>
          <cell r="P12184">
            <v>22389776</v>
          </cell>
          <cell r="Q12184">
            <v>22389776</v>
          </cell>
        </row>
        <row r="12185">
          <cell r="J12185">
            <v>22389776</v>
          </cell>
          <cell r="O12185">
            <v>22389776</v>
          </cell>
          <cell r="P12185">
            <v>22389776</v>
          </cell>
          <cell r="Q12185">
            <v>22389776</v>
          </cell>
        </row>
        <row r="12186">
          <cell r="J12186">
            <v>22389776</v>
          </cell>
          <cell r="O12186">
            <v>22389776</v>
          </cell>
          <cell r="P12186">
            <v>22389776</v>
          </cell>
          <cell r="Q12186">
            <v>22389776</v>
          </cell>
        </row>
        <row r="12187">
          <cell r="J12187">
            <v>22389776</v>
          </cell>
          <cell r="O12187">
            <v>22389776</v>
          </cell>
          <cell r="P12187">
            <v>22389776</v>
          </cell>
          <cell r="Q12187">
            <v>22389776</v>
          </cell>
        </row>
        <row r="12188">
          <cell r="J12188">
            <v>22389776</v>
          </cell>
          <cell r="O12188">
            <v>22389776</v>
          </cell>
          <cell r="P12188">
            <v>22389776</v>
          </cell>
          <cell r="Q12188">
            <v>22389776</v>
          </cell>
        </row>
        <row r="12189">
          <cell r="J12189">
            <v>22389776</v>
          </cell>
          <cell r="O12189">
            <v>22389776</v>
          </cell>
          <cell r="P12189">
            <v>22389776</v>
          </cell>
          <cell r="Q12189">
            <v>22389776</v>
          </cell>
        </row>
        <row r="12190">
          <cell r="J12190">
            <v>22389776</v>
          </cell>
          <cell r="O12190">
            <v>22389776</v>
          </cell>
          <cell r="P12190">
            <v>22389776</v>
          </cell>
          <cell r="Q12190">
            <v>22389776</v>
          </cell>
        </row>
        <row r="12191">
          <cell r="J12191">
            <v>22389776</v>
          </cell>
          <cell r="O12191">
            <v>22389776</v>
          </cell>
          <cell r="P12191">
            <v>22389776</v>
          </cell>
          <cell r="Q12191">
            <v>22389776</v>
          </cell>
        </row>
        <row r="12192">
          <cell r="J12192">
            <v>22389776</v>
          </cell>
          <cell r="O12192">
            <v>22389776</v>
          </cell>
          <cell r="P12192">
            <v>22389776</v>
          </cell>
          <cell r="Q12192">
            <v>22389776</v>
          </cell>
        </row>
        <row r="12193">
          <cell r="J12193">
            <v>22389776</v>
          </cell>
          <cell r="O12193">
            <v>22389776</v>
          </cell>
          <cell r="P12193">
            <v>22389776</v>
          </cell>
          <cell r="Q12193">
            <v>22389776</v>
          </cell>
        </row>
        <row r="12194">
          <cell r="J12194">
            <v>22389776</v>
          </cell>
          <cell r="O12194">
            <v>22389776</v>
          </cell>
          <cell r="P12194">
            <v>22389776</v>
          </cell>
          <cell r="Q12194">
            <v>22389776</v>
          </cell>
        </row>
        <row r="12195">
          <cell r="J12195">
            <v>22389776</v>
          </cell>
          <cell r="O12195">
            <v>22389776</v>
          </cell>
          <cell r="P12195">
            <v>22389776</v>
          </cell>
          <cell r="Q12195">
            <v>22389776</v>
          </cell>
        </row>
        <row r="12196">
          <cell r="J12196">
            <v>22389776</v>
          </cell>
          <cell r="O12196">
            <v>22389776</v>
          </cell>
          <cell r="P12196">
            <v>22389776</v>
          </cell>
          <cell r="Q12196">
            <v>22389776</v>
          </cell>
        </row>
        <row r="12197">
          <cell r="J12197">
            <v>22389776</v>
          </cell>
          <cell r="O12197">
            <v>22389776</v>
          </cell>
          <cell r="P12197">
            <v>22389776</v>
          </cell>
          <cell r="Q12197">
            <v>22389776</v>
          </cell>
        </row>
        <row r="12198">
          <cell r="J12198">
            <v>22389776</v>
          </cell>
          <cell r="O12198">
            <v>22389776</v>
          </cell>
          <cell r="P12198">
            <v>22389776</v>
          </cell>
          <cell r="Q12198">
            <v>22389776</v>
          </cell>
        </row>
        <row r="12199">
          <cell r="J12199">
            <v>22389776</v>
          </cell>
          <cell r="O12199">
            <v>22389776</v>
          </cell>
          <cell r="P12199">
            <v>22389776</v>
          </cell>
          <cell r="Q12199">
            <v>22389776</v>
          </cell>
        </row>
        <row r="12200">
          <cell r="J12200">
            <v>22389776</v>
          </cell>
          <cell r="O12200">
            <v>22389776</v>
          </cell>
          <cell r="P12200">
            <v>22389776</v>
          </cell>
          <cell r="Q12200">
            <v>22389776</v>
          </cell>
        </row>
        <row r="12201">
          <cell r="J12201">
            <v>22389776</v>
          </cell>
          <cell r="O12201">
            <v>22389776</v>
          </cell>
          <cell r="P12201">
            <v>22389776</v>
          </cell>
          <cell r="Q12201">
            <v>22389776</v>
          </cell>
        </row>
        <row r="12202">
          <cell r="J12202">
            <v>22389776</v>
          </cell>
          <cell r="O12202">
            <v>22389776</v>
          </cell>
          <cell r="P12202">
            <v>22389776</v>
          </cell>
          <cell r="Q12202">
            <v>22389776</v>
          </cell>
        </row>
        <row r="12203">
          <cell r="J12203">
            <v>22389776</v>
          </cell>
          <cell r="O12203">
            <v>22389776</v>
          </cell>
          <cell r="P12203">
            <v>22389776</v>
          </cell>
          <cell r="Q12203">
            <v>22389776</v>
          </cell>
        </row>
        <row r="12204">
          <cell r="J12204">
            <v>22389776</v>
          </cell>
          <cell r="O12204">
            <v>22389776</v>
          </cell>
          <cell r="P12204">
            <v>22389776</v>
          </cell>
          <cell r="Q12204">
            <v>22389776</v>
          </cell>
        </row>
        <row r="12205">
          <cell r="J12205">
            <v>22389776</v>
          </cell>
          <cell r="O12205">
            <v>22389776</v>
          </cell>
          <cell r="P12205">
            <v>22389776</v>
          </cell>
          <cell r="Q12205">
            <v>22389776</v>
          </cell>
        </row>
        <row r="12206">
          <cell r="J12206">
            <v>22389776</v>
          </cell>
          <cell r="O12206">
            <v>22389776</v>
          </cell>
          <cell r="P12206">
            <v>22389776</v>
          </cell>
          <cell r="Q12206">
            <v>22389776</v>
          </cell>
        </row>
        <row r="12207">
          <cell r="J12207">
            <v>22389776</v>
          </cell>
          <cell r="O12207">
            <v>22389776</v>
          </cell>
          <cell r="P12207">
            <v>22389776</v>
          </cell>
          <cell r="Q12207">
            <v>22389776</v>
          </cell>
        </row>
        <row r="12208">
          <cell r="J12208">
            <v>22389776</v>
          </cell>
          <cell r="O12208">
            <v>22389776</v>
          </cell>
          <cell r="P12208">
            <v>22389776</v>
          </cell>
          <cell r="Q12208">
            <v>22389776</v>
          </cell>
        </row>
        <row r="12209">
          <cell r="J12209">
            <v>22389776</v>
          </cell>
          <cell r="O12209">
            <v>22389776</v>
          </cell>
          <cell r="P12209">
            <v>22389776</v>
          </cell>
          <cell r="Q12209">
            <v>22389776</v>
          </cell>
        </row>
        <row r="12210">
          <cell r="J12210">
            <v>22389776</v>
          </cell>
          <cell r="O12210">
            <v>22389776</v>
          </cell>
          <cell r="P12210">
            <v>22389776</v>
          </cell>
          <cell r="Q12210">
            <v>22389776</v>
          </cell>
        </row>
        <row r="12211">
          <cell r="J12211">
            <v>22389776</v>
          </cell>
          <cell r="O12211">
            <v>22389776</v>
          </cell>
          <cell r="P12211">
            <v>22389776</v>
          </cell>
          <cell r="Q12211">
            <v>22389776</v>
          </cell>
        </row>
        <row r="12212">
          <cell r="J12212">
            <v>22389776</v>
          </cell>
          <cell r="O12212">
            <v>22389776</v>
          </cell>
          <cell r="P12212">
            <v>22389776</v>
          </cell>
          <cell r="Q12212">
            <v>22389776</v>
          </cell>
        </row>
        <row r="12213">
          <cell r="J12213">
            <v>22389776</v>
          </cell>
          <cell r="O12213">
            <v>22389776</v>
          </cell>
          <cell r="P12213">
            <v>22389776</v>
          </cell>
          <cell r="Q12213">
            <v>22389776</v>
          </cell>
        </row>
        <row r="12214">
          <cell r="J12214">
            <v>22389776</v>
          </cell>
          <cell r="O12214">
            <v>22389776</v>
          </cell>
          <cell r="P12214">
            <v>22389776</v>
          </cell>
          <cell r="Q12214">
            <v>22389776</v>
          </cell>
        </row>
        <row r="12215">
          <cell r="J12215">
            <v>22389776</v>
          </cell>
          <cell r="O12215">
            <v>22389776</v>
          </cell>
          <cell r="P12215">
            <v>22389776</v>
          </cell>
          <cell r="Q12215">
            <v>22389776</v>
          </cell>
        </row>
        <row r="12216">
          <cell r="J12216">
            <v>22389776</v>
          </cell>
          <cell r="O12216">
            <v>22389776</v>
          </cell>
          <cell r="P12216">
            <v>22389776</v>
          </cell>
          <cell r="Q12216">
            <v>22389776</v>
          </cell>
        </row>
        <row r="12217">
          <cell r="J12217">
            <v>22389776</v>
          </cell>
          <cell r="O12217">
            <v>22389776</v>
          </cell>
          <cell r="P12217">
            <v>22389776</v>
          </cell>
          <cell r="Q12217">
            <v>22389776</v>
          </cell>
        </row>
        <row r="12218">
          <cell r="J12218">
            <v>22389776</v>
          </cell>
          <cell r="O12218">
            <v>22389776</v>
          </cell>
          <cell r="P12218">
            <v>22389776</v>
          </cell>
          <cell r="Q12218">
            <v>22389776</v>
          </cell>
        </row>
        <row r="12219">
          <cell r="J12219">
            <v>22389776</v>
          </cell>
          <cell r="O12219">
            <v>22389776</v>
          </cell>
          <cell r="P12219">
            <v>22389776</v>
          </cell>
          <cell r="Q12219">
            <v>22389776</v>
          </cell>
        </row>
        <row r="12220">
          <cell r="J12220">
            <v>22389776</v>
          </cell>
          <cell r="O12220">
            <v>22389776</v>
          </cell>
          <cell r="P12220">
            <v>22389776</v>
          </cell>
          <cell r="Q12220">
            <v>22389776</v>
          </cell>
        </row>
        <row r="12221">
          <cell r="J12221">
            <v>22389776</v>
          </cell>
          <cell r="O12221">
            <v>22389776</v>
          </cell>
          <cell r="P12221">
            <v>22389776</v>
          </cell>
          <cell r="Q12221">
            <v>22389776</v>
          </cell>
        </row>
        <row r="12222">
          <cell r="J12222">
            <v>22389776</v>
          </cell>
          <cell r="O12222">
            <v>22389776</v>
          </cell>
          <cell r="P12222">
            <v>22389776</v>
          </cell>
          <cell r="Q12222">
            <v>22389776</v>
          </cell>
        </row>
        <row r="12223">
          <cell r="J12223">
            <v>22389776</v>
          </cell>
          <cell r="O12223">
            <v>22389776</v>
          </cell>
          <cell r="P12223">
            <v>22389776</v>
          </cell>
          <cell r="Q12223">
            <v>22389776</v>
          </cell>
        </row>
        <row r="12224">
          <cell r="J12224">
            <v>22389776</v>
          </cell>
          <cell r="O12224">
            <v>22389776</v>
          </cell>
          <cell r="P12224">
            <v>22389776</v>
          </cell>
          <cell r="Q12224">
            <v>22389776</v>
          </cell>
        </row>
        <row r="12225">
          <cell r="J12225">
            <v>22389776</v>
          </cell>
          <cell r="O12225">
            <v>22389776</v>
          </cell>
          <cell r="P12225">
            <v>22389776</v>
          </cell>
          <cell r="Q12225">
            <v>22389776</v>
          </cell>
        </row>
        <row r="12226">
          <cell r="J12226">
            <v>22389776</v>
          </cell>
          <cell r="O12226">
            <v>22389776</v>
          </cell>
          <cell r="P12226">
            <v>22389776</v>
          </cell>
          <cell r="Q12226">
            <v>22389776</v>
          </cell>
        </row>
        <row r="12227">
          <cell r="J12227">
            <v>22389776</v>
          </cell>
          <cell r="O12227">
            <v>22389776</v>
          </cell>
          <cell r="P12227">
            <v>22389776</v>
          </cell>
          <cell r="Q12227">
            <v>22389776</v>
          </cell>
        </row>
        <row r="12228">
          <cell r="J12228">
            <v>22389776</v>
          </cell>
          <cell r="O12228">
            <v>22389776</v>
          </cell>
          <cell r="P12228">
            <v>22389776</v>
          </cell>
          <cell r="Q12228">
            <v>22389776</v>
          </cell>
        </row>
        <row r="12229">
          <cell r="J12229">
            <v>22389776</v>
          </cell>
          <cell r="O12229">
            <v>22389776</v>
          </cell>
          <cell r="P12229">
            <v>22389776</v>
          </cell>
          <cell r="Q12229">
            <v>22389776</v>
          </cell>
        </row>
        <row r="12230">
          <cell r="J12230">
            <v>22389776</v>
          </cell>
          <cell r="O12230">
            <v>22389776</v>
          </cell>
          <cell r="P12230">
            <v>22389776</v>
          </cell>
          <cell r="Q12230">
            <v>22389776</v>
          </cell>
        </row>
        <row r="12231">
          <cell r="J12231">
            <v>22389776</v>
          </cell>
          <cell r="O12231">
            <v>22389776</v>
          </cell>
          <cell r="P12231">
            <v>22389776</v>
          </cell>
          <cell r="Q12231">
            <v>22389776</v>
          </cell>
        </row>
        <row r="12232">
          <cell r="J12232">
            <v>22389776</v>
          </cell>
          <cell r="O12232">
            <v>22389776</v>
          </cell>
          <cell r="P12232">
            <v>22389776</v>
          </cell>
          <cell r="Q12232">
            <v>22389776</v>
          </cell>
        </row>
        <row r="12233">
          <cell r="J12233">
            <v>22389776</v>
          </cell>
          <cell r="O12233">
            <v>22389776</v>
          </cell>
          <cell r="P12233">
            <v>22389776</v>
          </cell>
          <cell r="Q12233">
            <v>22389776</v>
          </cell>
        </row>
        <row r="12234">
          <cell r="J12234">
            <v>22389776</v>
          </cell>
          <cell r="O12234">
            <v>22389776</v>
          </cell>
          <cell r="P12234">
            <v>22389776</v>
          </cell>
          <cell r="Q12234">
            <v>22389776</v>
          </cell>
        </row>
        <row r="12235">
          <cell r="J12235">
            <v>22389776</v>
          </cell>
          <cell r="O12235">
            <v>22389776</v>
          </cell>
          <cell r="P12235">
            <v>22389776</v>
          </cell>
          <cell r="Q12235">
            <v>22389776</v>
          </cell>
        </row>
        <row r="12236">
          <cell r="J12236">
            <v>22389776</v>
          </cell>
          <cell r="O12236">
            <v>22389776</v>
          </cell>
          <cell r="P12236">
            <v>22389776</v>
          </cell>
          <cell r="Q12236">
            <v>22389776</v>
          </cell>
        </row>
        <row r="12237">
          <cell r="J12237">
            <v>22389776</v>
          </cell>
          <cell r="O12237">
            <v>22389776</v>
          </cell>
          <cell r="P12237">
            <v>22389776</v>
          </cell>
          <cell r="Q12237">
            <v>22389776</v>
          </cell>
        </row>
        <row r="12238">
          <cell r="J12238">
            <v>22389776</v>
          </cell>
          <cell r="O12238">
            <v>22389776</v>
          </cell>
          <cell r="P12238">
            <v>22389776</v>
          </cell>
          <cell r="Q12238">
            <v>22389776</v>
          </cell>
        </row>
        <row r="12239">
          <cell r="J12239">
            <v>22389776</v>
          </cell>
          <cell r="O12239">
            <v>22389776</v>
          </cell>
          <cell r="P12239">
            <v>22389776</v>
          </cell>
          <cell r="Q12239">
            <v>22389776</v>
          </cell>
        </row>
        <row r="12240">
          <cell r="J12240">
            <v>22389776</v>
          </cell>
          <cell r="O12240">
            <v>22389776</v>
          </cell>
          <cell r="P12240">
            <v>22389776</v>
          </cell>
          <cell r="Q12240">
            <v>22389776</v>
          </cell>
        </row>
        <row r="12241">
          <cell r="J12241">
            <v>22389776</v>
          </cell>
          <cell r="O12241">
            <v>22389776</v>
          </cell>
          <cell r="P12241">
            <v>22389776</v>
          </cell>
          <cell r="Q12241">
            <v>22389776</v>
          </cell>
        </row>
        <row r="12242">
          <cell r="J12242">
            <v>22389776</v>
          </cell>
          <cell r="O12242">
            <v>22389776</v>
          </cell>
          <cell r="P12242">
            <v>22389776</v>
          </cell>
          <cell r="Q12242">
            <v>22389776</v>
          </cell>
        </row>
        <row r="12243">
          <cell r="J12243">
            <v>22389776</v>
          </cell>
          <cell r="O12243">
            <v>22389776</v>
          </cell>
          <cell r="P12243">
            <v>22389776</v>
          </cell>
          <cell r="Q12243">
            <v>22389776</v>
          </cell>
        </row>
        <row r="12244">
          <cell r="J12244">
            <v>22389776</v>
          </cell>
          <cell r="O12244">
            <v>22389776</v>
          </cell>
          <cell r="P12244">
            <v>22389776</v>
          </cell>
          <cell r="Q12244">
            <v>22389776</v>
          </cell>
        </row>
        <row r="12245">
          <cell r="J12245">
            <v>22389776</v>
          </cell>
          <cell r="O12245">
            <v>22389776</v>
          </cell>
          <cell r="P12245">
            <v>22389776</v>
          </cell>
          <cell r="Q12245">
            <v>22389776</v>
          </cell>
        </row>
        <row r="12246">
          <cell r="J12246">
            <v>22389776</v>
          </cell>
          <cell r="O12246">
            <v>22389776</v>
          </cell>
          <cell r="P12246">
            <v>22389776</v>
          </cell>
          <cell r="Q12246">
            <v>22389776</v>
          </cell>
        </row>
        <row r="12247">
          <cell r="J12247">
            <v>22389776</v>
          </cell>
          <cell r="O12247">
            <v>22389776</v>
          </cell>
          <cell r="P12247">
            <v>22389776</v>
          </cell>
          <cell r="Q12247">
            <v>22389776</v>
          </cell>
        </row>
        <row r="12248">
          <cell r="J12248">
            <v>22389776</v>
          </cell>
          <cell r="O12248">
            <v>22389776</v>
          </cell>
          <cell r="P12248">
            <v>22389776</v>
          </cell>
          <cell r="Q12248">
            <v>22389776</v>
          </cell>
        </row>
        <row r="12249">
          <cell r="J12249">
            <v>22389776</v>
          </cell>
          <cell r="O12249">
            <v>22389776</v>
          </cell>
          <cell r="P12249">
            <v>22389776</v>
          </cell>
          <cell r="Q12249">
            <v>22389776</v>
          </cell>
        </row>
        <row r="12250">
          <cell r="J12250">
            <v>22389776</v>
          </cell>
          <cell r="O12250">
            <v>22389776</v>
          </cell>
          <cell r="P12250">
            <v>22389776</v>
          </cell>
          <cell r="Q12250">
            <v>22389776</v>
          </cell>
        </row>
        <row r="12251">
          <cell r="J12251">
            <v>22389776</v>
          </cell>
          <cell r="O12251">
            <v>22389776</v>
          </cell>
          <cell r="P12251">
            <v>22389776</v>
          </cell>
          <cell r="Q12251">
            <v>22389776</v>
          </cell>
        </row>
        <row r="12252">
          <cell r="J12252">
            <v>22389776</v>
          </cell>
          <cell r="O12252">
            <v>22389776</v>
          </cell>
          <cell r="P12252">
            <v>22389776</v>
          </cell>
          <cell r="Q12252">
            <v>22389776</v>
          </cell>
        </row>
        <row r="12253">
          <cell r="J12253">
            <v>22389776</v>
          </cell>
          <cell r="O12253">
            <v>22389776</v>
          </cell>
          <cell r="P12253">
            <v>22389776</v>
          </cell>
          <cell r="Q12253">
            <v>22389776</v>
          </cell>
        </row>
        <row r="12254">
          <cell r="J12254">
            <v>22389776</v>
          </cell>
          <cell r="O12254">
            <v>22389776</v>
          </cell>
          <cell r="P12254">
            <v>22389776</v>
          </cell>
          <cell r="Q12254">
            <v>22389776</v>
          </cell>
        </row>
        <row r="12255">
          <cell r="J12255">
            <v>22389776</v>
          </cell>
          <cell r="O12255">
            <v>22389776</v>
          </cell>
          <cell r="P12255">
            <v>22389776</v>
          </cell>
          <cell r="Q12255">
            <v>22389776</v>
          </cell>
        </row>
        <row r="12256">
          <cell r="J12256">
            <v>22389776</v>
          </cell>
          <cell r="O12256">
            <v>22389776</v>
          </cell>
          <cell r="P12256">
            <v>22389776</v>
          </cell>
          <cell r="Q12256">
            <v>22389776</v>
          </cell>
        </row>
        <row r="12257">
          <cell r="J12257">
            <v>22389776</v>
          </cell>
          <cell r="O12257">
            <v>22389776</v>
          </cell>
          <cell r="P12257">
            <v>22389776</v>
          </cell>
          <cell r="Q12257">
            <v>22389776</v>
          </cell>
        </row>
        <row r="12258">
          <cell r="J12258">
            <v>22389776</v>
          </cell>
          <cell r="O12258">
            <v>22389776</v>
          </cell>
          <cell r="P12258">
            <v>22389776</v>
          </cell>
          <cell r="Q12258">
            <v>22389776</v>
          </cell>
        </row>
        <row r="12259">
          <cell r="J12259">
            <v>22389776</v>
          </cell>
          <cell r="O12259">
            <v>22389776</v>
          </cell>
          <cell r="P12259">
            <v>22389776</v>
          </cell>
          <cell r="Q12259">
            <v>22389776</v>
          </cell>
        </row>
        <row r="12260">
          <cell r="J12260">
            <v>22389776</v>
          </cell>
          <cell r="O12260">
            <v>22389776</v>
          </cell>
          <cell r="P12260">
            <v>22389776</v>
          </cell>
          <cell r="Q12260">
            <v>22389776</v>
          </cell>
        </row>
        <row r="12261">
          <cell r="J12261">
            <v>22389776</v>
          </cell>
          <cell r="O12261">
            <v>22389776</v>
          </cell>
          <cell r="P12261">
            <v>22389776</v>
          </cell>
          <cell r="Q12261">
            <v>22389776</v>
          </cell>
        </row>
        <row r="12262">
          <cell r="J12262">
            <v>22389776</v>
          </cell>
          <cell r="O12262">
            <v>22389776</v>
          </cell>
          <cell r="P12262">
            <v>22389776</v>
          </cell>
          <cell r="Q12262">
            <v>22389776</v>
          </cell>
        </row>
        <row r="12263">
          <cell r="J12263">
            <v>22389776</v>
          </cell>
          <cell r="O12263">
            <v>22389776</v>
          </cell>
          <cell r="P12263">
            <v>22389776</v>
          </cell>
          <cell r="Q12263">
            <v>22389776</v>
          </cell>
        </row>
        <row r="12264">
          <cell r="J12264">
            <v>22389776</v>
          </cell>
          <cell r="O12264">
            <v>22389776</v>
          </cell>
          <cell r="P12264">
            <v>22389776</v>
          </cell>
          <cell r="Q12264">
            <v>22389776</v>
          </cell>
        </row>
        <row r="12265">
          <cell r="J12265">
            <v>22389776</v>
          </cell>
          <cell r="O12265">
            <v>22389776</v>
          </cell>
          <cell r="P12265">
            <v>22389776</v>
          </cell>
          <cell r="Q12265">
            <v>22389776</v>
          </cell>
        </row>
        <row r="12266">
          <cell r="J12266">
            <v>22389776</v>
          </cell>
          <cell r="O12266">
            <v>22389776</v>
          </cell>
          <cell r="P12266">
            <v>22389776</v>
          </cell>
          <cell r="Q12266">
            <v>22389776</v>
          </cell>
        </row>
        <row r="12267">
          <cell r="J12267">
            <v>22389776</v>
          </cell>
          <cell r="O12267">
            <v>22389776</v>
          </cell>
          <cell r="P12267">
            <v>22389776</v>
          </cell>
          <cell r="Q12267">
            <v>22389776</v>
          </cell>
        </row>
        <row r="12268">
          <cell r="J12268">
            <v>22389776</v>
          </cell>
          <cell r="O12268">
            <v>22389776</v>
          </cell>
          <cell r="P12268">
            <v>22389776</v>
          </cell>
          <cell r="Q12268">
            <v>22389776</v>
          </cell>
        </row>
        <row r="12269">
          <cell r="J12269">
            <v>22389776</v>
          </cell>
          <cell r="O12269">
            <v>22389776</v>
          </cell>
          <cell r="P12269">
            <v>22389776</v>
          </cell>
          <cell r="Q12269">
            <v>22389776</v>
          </cell>
        </row>
        <row r="12270">
          <cell r="J12270">
            <v>22389776</v>
          </cell>
          <cell r="O12270">
            <v>22389776</v>
          </cell>
          <cell r="P12270">
            <v>22389776</v>
          </cell>
          <cell r="Q12270">
            <v>22389776</v>
          </cell>
        </row>
        <row r="12271">
          <cell r="J12271">
            <v>22389776</v>
          </cell>
          <cell r="O12271">
            <v>22389776</v>
          </cell>
          <cell r="P12271">
            <v>22389776</v>
          </cell>
          <cell r="Q12271">
            <v>22389776</v>
          </cell>
        </row>
        <row r="12272">
          <cell r="J12272">
            <v>22389776</v>
          </cell>
          <cell r="O12272">
            <v>22389776</v>
          </cell>
          <cell r="P12272">
            <v>22389776</v>
          </cell>
          <cell r="Q12272">
            <v>22389776</v>
          </cell>
        </row>
        <row r="12273">
          <cell r="J12273">
            <v>22389776</v>
          </cell>
          <cell r="O12273">
            <v>22389776</v>
          </cell>
          <cell r="P12273">
            <v>22389776</v>
          </cell>
          <cell r="Q12273">
            <v>22389776</v>
          </cell>
        </row>
        <row r="12274">
          <cell r="J12274">
            <v>22389776</v>
          </cell>
          <cell r="O12274">
            <v>22389776</v>
          </cell>
          <cell r="P12274">
            <v>22389776</v>
          </cell>
          <cell r="Q12274">
            <v>22389776</v>
          </cell>
        </row>
        <row r="12275">
          <cell r="J12275">
            <v>22389776</v>
          </cell>
          <cell r="O12275">
            <v>22389776</v>
          </cell>
          <cell r="P12275">
            <v>22389776</v>
          </cell>
          <cell r="Q12275">
            <v>22389776</v>
          </cell>
        </row>
        <row r="12276">
          <cell r="J12276">
            <v>22389776</v>
          </cell>
          <cell r="O12276">
            <v>22389776</v>
          </cell>
          <cell r="P12276">
            <v>22389776</v>
          </cell>
          <cell r="Q12276">
            <v>22389776</v>
          </cell>
        </row>
        <row r="12277">
          <cell r="J12277">
            <v>22389776</v>
          </cell>
          <cell r="O12277">
            <v>22389776</v>
          </cell>
          <cell r="P12277">
            <v>22389776</v>
          </cell>
          <cell r="Q12277">
            <v>22389776</v>
          </cell>
        </row>
        <row r="12278">
          <cell r="J12278">
            <v>22389776</v>
          </cell>
          <cell r="O12278">
            <v>22389776</v>
          </cell>
          <cell r="P12278">
            <v>22389776</v>
          </cell>
          <cell r="Q12278">
            <v>22389776</v>
          </cell>
        </row>
        <row r="12279">
          <cell r="J12279">
            <v>22389776</v>
          </cell>
          <cell r="O12279">
            <v>22389776</v>
          </cell>
          <cell r="P12279">
            <v>22389776</v>
          </cell>
          <cell r="Q12279">
            <v>22389776</v>
          </cell>
        </row>
        <row r="12280">
          <cell r="J12280">
            <v>22389776</v>
          </cell>
          <cell r="O12280">
            <v>22389776</v>
          </cell>
          <cell r="P12280">
            <v>22389776</v>
          </cell>
          <cell r="Q12280">
            <v>22389776</v>
          </cell>
        </row>
        <row r="12281">
          <cell r="J12281">
            <v>22389776</v>
          </cell>
          <cell r="O12281">
            <v>22389776</v>
          </cell>
          <cell r="P12281">
            <v>22389776</v>
          </cell>
          <cell r="Q12281">
            <v>22389776</v>
          </cell>
        </row>
        <row r="12282">
          <cell r="J12282">
            <v>22389776</v>
          </cell>
          <cell r="O12282">
            <v>22389776</v>
          </cell>
          <cell r="P12282">
            <v>22389776</v>
          </cell>
          <cell r="Q12282">
            <v>22389776</v>
          </cell>
        </row>
        <row r="12283">
          <cell r="J12283">
            <v>22389776</v>
          </cell>
          <cell r="O12283">
            <v>22389776</v>
          </cell>
          <cell r="P12283">
            <v>22389776</v>
          </cell>
          <cell r="Q12283">
            <v>22389776</v>
          </cell>
        </row>
        <row r="12284">
          <cell r="J12284">
            <v>22389776</v>
          </cell>
          <cell r="O12284">
            <v>22389776</v>
          </cell>
          <cell r="P12284">
            <v>22389776</v>
          </cell>
          <cell r="Q12284">
            <v>22389776</v>
          </cell>
        </row>
        <row r="12285">
          <cell r="J12285">
            <v>22389776</v>
          </cell>
          <cell r="O12285">
            <v>22389776</v>
          </cell>
          <cell r="P12285">
            <v>22389776</v>
          </cell>
          <cell r="Q12285">
            <v>22389776</v>
          </cell>
        </row>
        <row r="12286">
          <cell r="J12286">
            <v>22389776</v>
          </cell>
          <cell r="O12286">
            <v>22389776</v>
          </cell>
          <cell r="P12286">
            <v>22389776</v>
          </cell>
          <cell r="Q12286">
            <v>22389776</v>
          </cell>
        </row>
        <row r="12287">
          <cell r="J12287">
            <v>22389776</v>
          </cell>
          <cell r="O12287">
            <v>22389776</v>
          </cell>
          <cell r="P12287">
            <v>22389776</v>
          </cell>
          <cell r="Q12287">
            <v>22389776</v>
          </cell>
        </row>
        <row r="12288">
          <cell r="J12288">
            <v>22389776</v>
          </cell>
          <cell r="O12288">
            <v>22389776</v>
          </cell>
          <cell r="P12288">
            <v>22389776</v>
          </cell>
          <cell r="Q12288">
            <v>22389776</v>
          </cell>
        </row>
        <row r="12289">
          <cell r="J12289">
            <v>22389776</v>
          </cell>
          <cell r="O12289">
            <v>22389776</v>
          </cell>
          <cell r="P12289">
            <v>22389776</v>
          </cell>
          <cell r="Q12289">
            <v>22389776</v>
          </cell>
        </row>
        <row r="12290">
          <cell r="J12290">
            <v>22389776</v>
          </cell>
          <cell r="O12290">
            <v>22389776</v>
          </cell>
          <cell r="P12290">
            <v>22389776</v>
          </cell>
          <cell r="Q12290">
            <v>22389776</v>
          </cell>
        </row>
        <row r="12291">
          <cell r="J12291">
            <v>22389776</v>
          </cell>
          <cell r="O12291">
            <v>22389776</v>
          </cell>
          <cell r="P12291">
            <v>22389776</v>
          </cell>
          <cell r="Q12291">
            <v>22389776</v>
          </cell>
        </row>
        <row r="12292">
          <cell r="J12292">
            <v>22389776</v>
          </cell>
          <cell r="O12292">
            <v>22389776</v>
          </cell>
          <cell r="P12292">
            <v>22389776</v>
          </cell>
          <cell r="Q12292">
            <v>22389776</v>
          </cell>
        </row>
        <row r="12293">
          <cell r="J12293">
            <v>22389776</v>
          </cell>
          <cell r="O12293">
            <v>22389776</v>
          </cell>
          <cell r="P12293">
            <v>22389776</v>
          </cell>
          <cell r="Q12293">
            <v>22389776</v>
          </cell>
        </row>
        <row r="12294">
          <cell r="J12294">
            <v>22389776</v>
          </cell>
          <cell r="O12294">
            <v>22389776</v>
          </cell>
          <cell r="P12294">
            <v>22389776</v>
          </cell>
          <cell r="Q12294">
            <v>22389776</v>
          </cell>
        </row>
        <row r="12295">
          <cell r="J12295">
            <v>22389776</v>
          </cell>
          <cell r="O12295">
            <v>22389776</v>
          </cell>
          <cell r="P12295">
            <v>22389776</v>
          </cell>
          <cell r="Q12295">
            <v>22389776</v>
          </cell>
        </row>
        <row r="12296">
          <cell r="J12296">
            <v>22389776</v>
          </cell>
          <cell r="O12296">
            <v>22389776</v>
          </cell>
          <cell r="P12296">
            <v>22389776</v>
          </cell>
          <cell r="Q12296">
            <v>22389776</v>
          </cell>
        </row>
        <row r="12297">
          <cell r="J12297">
            <v>22389776</v>
          </cell>
          <cell r="O12297">
            <v>22389776</v>
          </cell>
          <cell r="P12297">
            <v>22389776</v>
          </cell>
          <cell r="Q12297">
            <v>22389776</v>
          </cell>
        </row>
        <row r="12298">
          <cell r="J12298">
            <v>22389776</v>
          </cell>
          <cell r="O12298">
            <v>22389776</v>
          </cell>
          <cell r="P12298">
            <v>22389776</v>
          </cell>
          <cell r="Q12298">
            <v>22389776</v>
          </cell>
        </row>
        <row r="12299">
          <cell r="J12299">
            <v>22389776</v>
          </cell>
          <cell r="O12299">
            <v>22389776</v>
          </cell>
          <cell r="P12299">
            <v>22389776</v>
          </cell>
          <cell r="Q12299">
            <v>22389776</v>
          </cell>
        </row>
        <row r="12300">
          <cell r="J12300">
            <v>22389776</v>
          </cell>
          <cell r="O12300">
            <v>22389776</v>
          </cell>
          <cell r="P12300">
            <v>22389776</v>
          </cell>
          <cell r="Q12300">
            <v>22389776</v>
          </cell>
        </row>
        <row r="12301">
          <cell r="J12301">
            <v>22389776</v>
          </cell>
          <cell r="O12301">
            <v>22389776</v>
          </cell>
          <cell r="P12301">
            <v>22389776</v>
          </cell>
          <cell r="Q12301">
            <v>22389776</v>
          </cell>
        </row>
        <row r="12302">
          <cell r="J12302">
            <v>22389776</v>
          </cell>
          <cell r="O12302">
            <v>22389776</v>
          </cell>
          <cell r="P12302">
            <v>22389776</v>
          </cell>
          <cell r="Q12302">
            <v>22389776</v>
          </cell>
        </row>
        <row r="12303">
          <cell r="J12303">
            <v>22389776</v>
          </cell>
          <cell r="O12303">
            <v>22389776</v>
          </cell>
          <cell r="P12303">
            <v>22389776</v>
          </cell>
          <cell r="Q12303">
            <v>22389776</v>
          </cell>
        </row>
        <row r="12304">
          <cell r="J12304">
            <v>22389776</v>
          </cell>
          <cell r="O12304">
            <v>22389776</v>
          </cell>
          <cell r="P12304">
            <v>22389776</v>
          </cell>
          <cell r="Q12304">
            <v>22389776</v>
          </cell>
        </row>
        <row r="12305">
          <cell r="J12305">
            <v>22389776</v>
          </cell>
          <cell r="O12305">
            <v>22389776</v>
          </cell>
          <cell r="P12305">
            <v>22389776</v>
          </cell>
          <cell r="Q12305">
            <v>22389776</v>
          </cell>
        </row>
        <row r="12306">
          <cell r="J12306">
            <v>22389776</v>
          </cell>
          <cell r="O12306">
            <v>22389776</v>
          </cell>
          <cell r="P12306">
            <v>22389776</v>
          </cell>
          <cell r="Q12306">
            <v>22389776</v>
          </cell>
        </row>
        <row r="12307">
          <cell r="J12307">
            <v>22389776</v>
          </cell>
          <cell r="O12307">
            <v>22389776</v>
          </cell>
          <cell r="P12307">
            <v>22389776</v>
          </cell>
          <cell r="Q12307">
            <v>22389776</v>
          </cell>
        </row>
        <row r="12308">
          <cell r="J12308">
            <v>22389776</v>
          </cell>
          <cell r="O12308">
            <v>22389776</v>
          </cell>
          <cell r="P12308">
            <v>22389776</v>
          </cell>
          <cell r="Q12308">
            <v>22389776</v>
          </cell>
        </row>
        <row r="12309">
          <cell r="J12309">
            <v>22389776</v>
          </cell>
          <cell r="O12309">
            <v>22389776</v>
          </cell>
          <cell r="P12309">
            <v>22389776</v>
          </cell>
          <cell r="Q12309">
            <v>22389776</v>
          </cell>
        </row>
        <row r="12310">
          <cell r="J12310">
            <v>22389776</v>
          </cell>
          <cell r="O12310">
            <v>22389776</v>
          </cell>
          <cell r="P12310">
            <v>22389776</v>
          </cell>
          <cell r="Q12310">
            <v>22389776</v>
          </cell>
        </row>
        <row r="12311">
          <cell r="J12311">
            <v>22389776</v>
          </cell>
          <cell r="O12311">
            <v>22389776</v>
          </cell>
          <cell r="P12311">
            <v>22389776</v>
          </cell>
          <cell r="Q12311">
            <v>22389776</v>
          </cell>
        </row>
        <row r="12312">
          <cell r="J12312">
            <v>22389776</v>
          </cell>
          <cell r="O12312">
            <v>22389776</v>
          </cell>
          <cell r="P12312">
            <v>22389776</v>
          </cell>
          <cell r="Q12312">
            <v>22389776</v>
          </cell>
        </row>
        <row r="12313">
          <cell r="J12313">
            <v>22389776</v>
          </cell>
          <cell r="O12313">
            <v>22389776</v>
          </cell>
          <cell r="P12313">
            <v>22389776</v>
          </cell>
          <cell r="Q12313">
            <v>22389776</v>
          </cell>
        </row>
        <row r="12314">
          <cell r="J12314">
            <v>22389776</v>
          </cell>
          <cell r="O12314">
            <v>22389776</v>
          </cell>
          <cell r="P12314">
            <v>22389776</v>
          </cell>
          <cell r="Q12314">
            <v>22389776</v>
          </cell>
        </row>
        <row r="12315">
          <cell r="J12315">
            <v>22389776</v>
          </cell>
          <cell r="O12315">
            <v>22389776</v>
          </cell>
          <cell r="P12315">
            <v>22389776</v>
          </cell>
          <cell r="Q12315">
            <v>22389776</v>
          </cell>
        </row>
        <row r="12316">
          <cell r="J12316">
            <v>22389776</v>
          </cell>
          <cell r="O12316">
            <v>22389776</v>
          </cell>
          <cell r="P12316">
            <v>22389776</v>
          </cell>
          <cell r="Q12316">
            <v>22389776</v>
          </cell>
        </row>
        <row r="12317">
          <cell r="J12317">
            <v>22389776</v>
          </cell>
          <cell r="O12317">
            <v>22389776</v>
          </cell>
          <cell r="P12317">
            <v>22389776</v>
          </cell>
          <cell r="Q12317">
            <v>22389776</v>
          </cell>
        </row>
        <row r="12318">
          <cell r="J12318">
            <v>22389776</v>
          </cell>
          <cell r="O12318">
            <v>22389776</v>
          </cell>
          <cell r="P12318">
            <v>22389776</v>
          </cell>
          <cell r="Q12318">
            <v>22389776</v>
          </cell>
        </row>
        <row r="12319">
          <cell r="J12319">
            <v>22389776</v>
          </cell>
          <cell r="O12319">
            <v>22389776</v>
          </cell>
          <cell r="P12319">
            <v>22389776</v>
          </cell>
          <cell r="Q12319">
            <v>22389776</v>
          </cell>
        </row>
        <row r="12320">
          <cell r="J12320">
            <v>22389776</v>
          </cell>
          <cell r="O12320">
            <v>22389776</v>
          </cell>
          <cell r="P12320">
            <v>22389776</v>
          </cell>
          <cell r="Q12320">
            <v>22389776</v>
          </cell>
        </row>
        <row r="12321">
          <cell r="J12321">
            <v>22389776</v>
          </cell>
          <cell r="O12321">
            <v>22389776</v>
          </cell>
          <cell r="P12321">
            <v>22389776</v>
          </cell>
          <cell r="Q12321">
            <v>22389776</v>
          </cell>
        </row>
        <row r="12322">
          <cell r="J12322">
            <v>22389776</v>
          </cell>
          <cell r="O12322">
            <v>22389776</v>
          </cell>
          <cell r="P12322">
            <v>22389776</v>
          </cell>
          <cell r="Q12322">
            <v>22389776</v>
          </cell>
        </row>
        <row r="12323">
          <cell r="J12323">
            <v>22389776</v>
          </cell>
          <cell r="O12323">
            <v>22389776</v>
          </cell>
          <cell r="P12323">
            <v>22389776</v>
          </cell>
          <cell r="Q12323">
            <v>22389776</v>
          </cell>
        </row>
        <row r="12324">
          <cell r="J12324">
            <v>22389776</v>
          </cell>
          <cell r="O12324">
            <v>22389776</v>
          </cell>
          <cell r="P12324">
            <v>22389776</v>
          </cell>
          <cell r="Q12324">
            <v>22389776</v>
          </cell>
        </row>
        <row r="12325">
          <cell r="J12325">
            <v>22389776</v>
          </cell>
          <cell r="O12325">
            <v>22389776</v>
          </cell>
          <cell r="P12325">
            <v>22389776</v>
          </cell>
          <cell r="Q12325">
            <v>22389776</v>
          </cell>
        </row>
        <row r="12326">
          <cell r="J12326">
            <v>22389776</v>
          </cell>
          <cell r="O12326">
            <v>22389776</v>
          </cell>
          <cell r="P12326">
            <v>22389776</v>
          </cell>
          <cell r="Q12326">
            <v>22389776</v>
          </cell>
        </row>
        <row r="12327">
          <cell r="J12327">
            <v>22389776</v>
          </cell>
          <cell r="O12327">
            <v>22389776</v>
          </cell>
          <cell r="P12327">
            <v>22389776</v>
          </cell>
          <cell r="Q12327">
            <v>22389776</v>
          </cell>
        </row>
        <row r="12328">
          <cell r="J12328">
            <v>22389776</v>
          </cell>
          <cell r="O12328">
            <v>22389776</v>
          </cell>
          <cell r="P12328">
            <v>22389776</v>
          </cell>
          <cell r="Q12328">
            <v>22389776</v>
          </cell>
        </row>
        <row r="12329">
          <cell r="J12329">
            <v>22389776</v>
          </cell>
          <cell r="O12329">
            <v>22389776</v>
          </cell>
          <cell r="P12329">
            <v>22389776</v>
          </cell>
          <cell r="Q12329">
            <v>22389776</v>
          </cell>
        </row>
        <row r="12330">
          <cell r="J12330">
            <v>22389776</v>
          </cell>
          <cell r="O12330">
            <v>22389776</v>
          </cell>
          <cell r="P12330">
            <v>22389776</v>
          </cell>
          <cell r="Q12330">
            <v>22389776</v>
          </cell>
        </row>
        <row r="12331">
          <cell r="J12331">
            <v>22389776</v>
          </cell>
          <cell r="O12331">
            <v>22389776</v>
          </cell>
          <cell r="P12331">
            <v>22389776</v>
          </cell>
          <cell r="Q12331">
            <v>22389776</v>
          </cell>
        </row>
        <row r="12332">
          <cell r="J12332">
            <v>22389776</v>
          </cell>
          <cell r="O12332">
            <v>22389776</v>
          </cell>
          <cell r="P12332">
            <v>22389776</v>
          </cell>
          <cell r="Q12332">
            <v>22389776</v>
          </cell>
        </row>
        <row r="12333">
          <cell r="J12333">
            <v>22389776</v>
          </cell>
          <cell r="O12333">
            <v>22389776</v>
          </cell>
          <cell r="P12333">
            <v>22389776</v>
          </cell>
          <cell r="Q12333">
            <v>22389776</v>
          </cell>
        </row>
        <row r="12334">
          <cell r="J12334">
            <v>22389776</v>
          </cell>
          <cell r="O12334">
            <v>22389776</v>
          </cell>
          <cell r="P12334">
            <v>22389776</v>
          </cell>
          <cell r="Q12334">
            <v>22389776</v>
          </cell>
        </row>
        <row r="12335">
          <cell r="J12335">
            <v>22389776</v>
          </cell>
          <cell r="O12335">
            <v>22389776</v>
          </cell>
          <cell r="P12335">
            <v>22389776</v>
          </cell>
          <cell r="Q12335">
            <v>22389776</v>
          </cell>
        </row>
        <row r="12336">
          <cell r="J12336">
            <v>22389776</v>
          </cell>
          <cell r="O12336">
            <v>22389776</v>
          </cell>
          <cell r="P12336">
            <v>22389776</v>
          </cell>
          <cell r="Q12336">
            <v>22389776</v>
          </cell>
        </row>
        <row r="12337">
          <cell r="J12337">
            <v>22389776</v>
          </cell>
          <cell r="O12337">
            <v>22389776</v>
          </cell>
          <cell r="P12337">
            <v>22389776</v>
          </cell>
          <cell r="Q12337">
            <v>22389776</v>
          </cell>
        </row>
        <row r="12338">
          <cell r="J12338">
            <v>22389776</v>
          </cell>
          <cell r="O12338">
            <v>22389776</v>
          </cell>
          <cell r="P12338">
            <v>22389776</v>
          </cell>
          <cell r="Q12338">
            <v>22389776</v>
          </cell>
        </row>
        <row r="12339">
          <cell r="J12339">
            <v>22389776</v>
          </cell>
          <cell r="O12339">
            <v>22389776</v>
          </cell>
          <cell r="P12339">
            <v>22389776</v>
          </cell>
          <cell r="Q12339">
            <v>22389776</v>
          </cell>
        </row>
        <row r="12340">
          <cell r="J12340">
            <v>22389776</v>
          </cell>
          <cell r="O12340">
            <v>22389776</v>
          </cell>
          <cell r="P12340">
            <v>22389776</v>
          </cell>
          <cell r="Q12340">
            <v>22389776</v>
          </cell>
        </row>
        <row r="12341">
          <cell r="J12341">
            <v>22389776</v>
          </cell>
          <cell r="O12341">
            <v>22389776</v>
          </cell>
          <cell r="P12341">
            <v>22389776</v>
          </cell>
          <cell r="Q12341">
            <v>22389776</v>
          </cell>
        </row>
        <row r="12342">
          <cell r="J12342">
            <v>22389776</v>
          </cell>
          <cell r="O12342">
            <v>22389776</v>
          </cell>
          <cell r="P12342">
            <v>22389776</v>
          </cell>
          <cell r="Q12342">
            <v>22389776</v>
          </cell>
        </row>
        <row r="12343">
          <cell r="J12343">
            <v>22389776</v>
          </cell>
          <cell r="O12343">
            <v>22389776</v>
          </cell>
          <cell r="P12343">
            <v>22389776</v>
          </cell>
          <cell r="Q12343">
            <v>22389776</v>
          </cell>
        </row>
        <row r="12344">
          <cell r="J12344">
            <v>22389776</v>
          </cell>
          <cell r="O12344">
            <v>22389776</v>
          </cell>
          <cell r="P12344">
            <v>22389776</v>
          </cell>
          <cell r="Q12344">
            <v>22389776</v>
          </cell>
        </row>
        <row r="12345">
          <cell r="J12345">
            <v>22389776</v>
          </cell>
          <cell r="O12345">
            <v>22389776</v>
          </cell>
          <cell r="P12345">
            <v>22389776</v>
          </cell>
          <cell r="Q12345">
            <v>22389776</v>
          </cell>
        </row>
        <row r="12346">
          <cell r="J12346">
            <v>22389776</v>
          </cell>
          <cell r="O12346">
            <v>22389776</v>
          </cell>
          <cell r="P12346">
            <v>22389776</v>
          </cell>
          <cell r="Q12346">
            <v>22389776</v>
          </cell>
        </row>
        <row r="12347">
          <cell r="J12347">
            <v>22389776</v>
          </cell>
          <cell r="O12347">
            <v>22389776</v>
          </cell>
          <cell r="P12347">
            <v>22389776</v>
          </cell>
          <cell r="Q12347">
            <v>22389776</v>
          </cell>
        </row>
        <row r="12348">
          <cell r="J12348">
            <v>22389776</v>
          </cell>
          <cell r="O12348">
            <v>22389776</v>
          </cell>
          <cell r="P12348">
            <v>22389776</v>
          </cell>
          <cell r="Q12348">
            <v>22389776</v>
          </cell>
        </row>
        <row r="12349">
          <cell r="J12349">
            <v>22389776</v>
          </cell>
          <cell r="O12349">
            <v>22389776</v>
          </cell>
          <cell r="P12349">
            <v>22389776</v>
          </cell>
          <cell r="Q12349">
            <v>22389776</v>
          </cell>
        </row>
        <row r="12350">
          <cell r="J12350">
            <v>22389776</v>
          </cell>
          <cell r="O12350">
            <v>22389776</v>
          </cell>
          <cell r="P12350">
            <v>22389776</v>
          </cell>
          <cell r="Q12350">
            <v>22389776</v>
          </cell>
        </row>
        <row r="12351">
          <cell r="J12351">
            <v>22389776</v>
          </cell>
          <cell r="O12351">
            <v>22389776</v>
          </cell>
          <cell r="P12351">
            <v>22389776</v>
          </cell>
          <cell r="Q12351">
            <v>22389776</v>
          </cell>
        </row>
        <row r="12352">
          <cell r="J12352">
            <v>22389776</v>
          </cell>
          <cell r="O12352">
            <v>22389776</v>
          </cell>
          <cell r="P12352">
            <v>22389776</v>
          </cell>
          <cell r="Q12352">
            <v>22389776</v>
          </cell>
        </row>
        <row r="12353">
          <cell r="J12353">
            <v>22389776</v>
          </cell>
          <cell r="O12353">
            <v>22389776</v>
          </cell>
          <cell r="P12353">
            <v>22389776</v>
          </cell>
          <cell r="Q12353">
            <v>22389776</v>
          </cell>
        </row>
        <row r="12354">
          <cell r="J12354">
            <v>22389776</v>
          </cell>
          <cell r="O12354">
            <v>22389776</v>
          </cell>
          <cell r="P12354">
            <v>22389776</v>
          </cell>
          <cell r="Q12354">
            <v>22389776</v>
          </cell>
        </row>
        <row r="12355">
          <cell r="J12355">
            <v>22389776</v>
          </cell>
          <cell r="O12355">
            <v>22389776</v>
          </cell>
          <cell r="P12355">
            <v>22389776</v>
          </cell>
          <cell r="Q12355">
            <v>22389776</v>
          </cell>
        </row>
        <row r="12356">
          <cell r="J12356">
            <v>22389776</v>
          </cell>
          <cell r="O12356">
            <v>22389776</v>
          </cell>
          <cell r="P12356">
            <v>22389776</v>
          </cell>
          <cell r="Q12356">
            <v>22389776</v>
          </cell>
        </row>
        <row r="12357">
          <cell r="J12357">
            <v>22389776</v>
          </cell>
          <cell r="O12357">
            <v>22389776</v>
          </cell>
          <cell r="P12357">
            <v>22389776</v>
          </cell>
          <cell r="Q12357">
            <v>22389776</v>
          </cell>
        </row>
        <row r="12358">
          <cell r="J12358">
            <v>22389776</v>
          </cell>
          <cell r="O12358">
            <v>22389776</v>
          </cell>
          <cell r="P12358">
            <v>22389776</v>
          </cell>
          <cell r="Q12358">
            <v>22389776</v>
          </cell>
        </row>
        <row r="12359">
          <cell r="J12359">
            <v>22389776</v>
          </cell>
          <cell r="O12359">
            <v>22389776</v>
          </cell>
          <cell r="P12359">
            <v>22389776</v>
          </cell>
          <cell r="Q12359">
            <v>22389776</v>
          </cell>
        </row>
        <row r="12360">
          <cell r="J12360">
            <v>22389776</v>
          </cell>
          <cell r="O12360">
            <v>22389776</v>
          </cell>
          <cell r="P12360">
            <v>22389776</v>
          </cell>
          <cell r="Q12360">
            <v>22389776</v>
          </cell>
        </row>
        <row r="12361">
          <cell r="J12361">
            <v>22389776</v>
          </cell>
          <cell r="O12361">
            <v>22389776</v>
          </cell>
          <cell r="P12361">
            <v>22389776</v>
          </cell>
          <cell r="Q12361">
            <v>22389776</v>
          </cell>
        </row>
        <row r="12362">
          <cell r="J12362">
            <v>22389776</v>
          </cell>
          <cell r="O12362">
            <v>22389776</v>
          </cell>
          <cell r="P12362">
            <v>22389776</v>
          </cell>
          <cell r="Q12362">
            <v>22389776</v>
          </cell>
        </row>
        <row r="12363">
          <cell r="J12363">
            <v>22389776</v>
          </cell>
          <cell r="O12363">
            <v>22389776</v>
          </cell>
          <cell r="P12363">
            <v>22389776</v>
          </cell>
          <cell r="Q12363">
            <v>22389776</v>
          </cell>
        </row>
        <row r="12364">
          <cell r="J12364">
            <v>22389776</v>
          </cell>
          <cell r="O12364">
            <v>22389776</v>
          </cell>
          <cell r="P12364">
            <v>22389776</v>
          </cell>
          <cell r="Q12364">
            <v>22389776</v>
          </cell>
        </row>
        <row r="12365">
          <cell r="J12365">
            <v>22389776</v>
          </cell>
          <cell r="O12365">
            <v>22389776</v>
          </cell>
          <cell r="P12365">
            <v>22389776</v>
          </cell>
          <cell r="Q12365">
            <v>22389776</v>
          </cell>
        </row>
        <row r="12366">
          <cell r="J12366">
            <v>22389776</v>
          </cell>
          <cell r="O12366">
            <v>22389776</v>
          </cell>
          <cell r="P12366">
            <v>22389776</v>
          </cell>
          <cell r="Q12366">
            <v>22389776</v>
          </cell>
        </row>
        <row r="12367">
          <cell r="J12367">
            <v>22389776</v>
          </cell>
          <cell r="O12367">
            <v>22389776</v>
          </cell>
          <cell r="P12367">
            <v>22389776</v>
          </cell>
          <cell r="Q12367">
            <v>22389776</v>
          </cell>
        </row>
        <row r="12368">
          <cell r="J12368">
            <v>22389776</v>
          </cell>
          <cell r="O12368">
            <v>22389776</v>
          </cell>
          <cell r="P12368">
            <v>22389776</v>
          </cell>
          <cell r="Q12368">
            <v>22389776</v>
          </cell>
        </row>
        <row r="12369">
          <cell r="J12369">
            <v>22389776</v>
          </cell>
          <cell r="O12369">
            <v>22389776</v>
          </cell>
          <cell r="P12369">
            <v>22389776</v>
          </cell>
          <cell r="Q12369">
            <v>22389776</v>
          </cell>
        </row>
        <row r="12370">
          <cell r="J12370">
            <v>22389776</v>
          </cell>
          <cell r="O12370">
            <v>22389776</v>
          </cell>
          <cell r="P12370">
            <v>22389776</v>
          </cell>
          <cell r="Q12370">
            <v>22389776</v>
          </cell>
        </row>
        <row r="12371">
          <cell r="J12371">
            <v>22389776</v>
          </cell>
          <cell r="O12371">
            <v>22389776</v>
          </cell>
          <cell r="P12371">
            <v>22389776</v>
          </cell>
          <cell r="Q12371">
            <v>22389776</v>
          </cell>
        </row>
        <row r="12372">
          <cell r="J12372">
            <v>22389776</v>
          </cell>
          <cell r="O12372">
            <v>22389776</v>
          </cell>
          <cell r="P12372">
            <v>22389776</v>
          </cell>
          <cell r="Q12372">
            <v>22389776</v>
          </cell>
        </row>
        <row r="12373">
          <cell r="J12373">
            <v>22389776</v>
          </cell>
          <cell r="O12373">
            <v>22389776</v>
          </cell>
          <cell r="P12373">
            <v>22389776</v>
          </cell>
          <cell r="Q12373">
            <v>22389776</v>
          </cell>
        </row>
        <row r="12374">
          <cell r="J12374">
            <v>22389776</v>
          </cell>
          <cell r="O12374">
            <v>22389776</v>
          </cell>
          <cell r="P12374">
            <v>22389776</v>
          </cell>
          <cell r="Q12374">
            <v>22389776</v>
          </cell>
        </row>
        <row r="12375">
          <cell r="J12375">
            <v>22389776</v>
          </cell>
          <cell r="O12375">
            <v>22389776</v>
          </cell>
          <cell r="P12375">
            <v>22389776</v>
          </cell>
          <cell r="Q12375">
            <v>22389776</v>
          </cell>
        </row>
        <row r="12376">
          <cell r="J12376">
            <v>22389776</v>
          </cell>
          <cell r="O12376">
            <v>22389776</v>
          </cell>
          <cell r="P12376">
            <v>22389776</v>
          </cell>
          <cell r="Q12376">
            <v>22389776</v>
          </cell>
        </row>
        <row r="12377">
          <cell r="J12377">
            <v>22389776</v>
          </cell>
          <cell r="O12377">
            <v>22389776</v>
          </cell>
          <cell r="P12377">
            <v>22389776</v>
          </cell>
          <cell r="Q12377">
            <v>22389776</v>
          </cell>
        </row>
        <row r="12378">
          <cell r="J12378">
            <v>22389776</v>
          </cell>
          <cell r="O12378">
            <v>22389776</v>
          </cell>
          <cell r="P12378">
            <v>22389776</v>
          </cell>
          <cell r="Q12378">
            <v>22389776</v>
          </cell>
        </row>
        <row r="12379">
          <cell r="J12379">
            <v>22389776</v>
          </cell>
          <cell r="O12379">
            <v>22389776</v>
          </cell>
          <cell r="P12379">
            <v>22389776</v>
          </cell>
          <cell r="Q12379">
            <v>22389776</v>
          </cell>
        </row>
        <row r="12380">
          <cell r="J12380">
            <v>22389776</v>
          </cell>
          <cell r="O12380">
            <v>22389776</v>
          </cell>
          <cell r="P12380">
            <v>22389776</v>
          </cell>
          <cell r="Q12380">
            <v>22389776</v>
          </cell>
        </row>
        <row r="12381">
          <cell r="J12381">
            <v>22389776</v>
          </cell>
          <cell r="O12381">
            <v>22389776</v>
          </cell>
          <cell r="P12381">
            <v>22389776</v>
          </cell>
          <cell r="Q12381">
            <v>22389776</v>
          </cell>
        </row>
        <row r="12382">
          <cell r="J12382">
            <v>22389776</v>
          </cell>
          <cell r="O12382">
            <v>22389776</v>
          </cell>
          <cell r="P12382">
            <v>22389776</v>
          </cell>
          <cell r="Q12382">
            <v>22389776</v>
          </cell>
        </row>
        <row r="12383">
          <cell r="J12383">
            <v>22389776</v>
          </cell>
          <cell r="O12383">
            <v>22389776</v>
          </cell>
          <cell r="P12383">
            <v>22389776</v>
          </cell>
          <cell r="Q12383">
            <v>22389776</v>
          </cell>
        </row>
        <row r="12384">
          <cell r="J12384">
            <v>22389776</v>
          </cell>
          <cell r="O12384">
            <v>22389776</v>
          </cell>
          <cell r="P12384">
            <v>22389776</v>
          </cell>
          <cell r="Q12384">
            <v>22389776</v>
          </cell>
        </row>
        <row r="12385">
          <cell r="J12385">
            <v>22389776</v>
          </cell>
          <cell r="O12385">
            <v>22389776</v>
          </cell>
          <cell r="P12385">
            <v>22389776</v>
          </cell>
          <cell r="Q12385">
            <v>22389776</v>
          </cell>
        </row>
        <row r="12386">
          <cell r="J12386">
            <v>22389776</v>
          </cell>
          <cell r="O12386">
            <v>22389776</v>
          </cell>
          <cell r="P12386">
            <v>22389776</v>
          </cell>
          <cell r="Q12386">
            <v>22389776</v>
          </cell>
        </row>
        <row r="12387">
          <cell r="J12387">
            <v>22389776</v>
          </cell>
          <cell r="O12387">
            <v>22389776</v>
          </cell>
          <cell r="P12387">
            <v>22389776</v>
          </cell>
          <cell r="Q12387">
            <v>22389776</v>
          </cell>
        </row>
        <row r="12388">
          <cell r="J12388">
            <v>22389776</v>
          </cell>
          <cell r="O12388">
            <v>22389776</v>
          </cell>
          <cell r="P12388">
            <v>22389776</v>
          </cell>
          <cell r="Q12388">
            <v>22389776</v>
          </cell>
        </row>
        <row r="12389">
          <cell r="J12389">
            <v>22389776</v>
          </cell>
          <cell r="O12389">
            <v>22389776</v>
          </cell>
          <cell r="P12389">
            <v>22389776</v>
          </cell>
          <cell r="Q12389">
            <v>22389776</v>
          </cell>
        </row>
        <row r="12390">
          <cell r="J12390">
            <v>22389776</v>
          </cell>
          <cell r="O12390">
            <v>22389776</v>
          </cell>
          <cell r="P12390">
            <v>22389776</v>
          </cell>
          <cell r="Q12390">
            <v>22389776</v>
          </cell>
        </row>
        <row r="12391">
          <cell r="J12391">
            <v>22389776</v>
          </cell>
          <cell r="O12391">
            <v>22389776</v>
          </cell>
          <cell r="P12391">
            <v>22389776</v>
          </cell>
          <cell r="Q12391">
            <v>22389776</v>
          </cell>
        </row>
        <row r="12392">
          <cell r="J12392">
            <v>22389776</v>
          </cell>
          <cell r="O12392">
            <v>22389776</v>
          </cell>
          <cell r="P12392">
            <v>22389776</v>
          </cell>
          <cell r="Q12392">
            <v>22389776</v>
          </cell>
        </row>
        <row r="12393">
          <cell r="J12393">
            <v>22389776</v>
          </cell>
          <cell r="O12393">
            <v>22389776</v>
          </cell>
          <cell r="P12393">
            <v>22389776</v>
          </cell>
          <cell r="Q12393">
            <v>22389776</v>
          </cell>
        </row>
        <row r="12394">
          <cell r="J12394">
            <v>22389776</v>
          </cell>
          <cell r="O12394">
            <v>22389776</v>
          </cell>
          <cell r="P12394">
            <v>22389776</v>
          </cell>
          <cell r="Q12394">
            <v>22389776</v>
          </cell>
        </row>
        <row r="12395">
          <cell r="J12395">
            <v>22389776</v>
          </cell>
          <cell r="O12395">
            <v>22389776</v>
          </cell>
          <cell r="P12395">
            <v>22389776</v>
          </cell>
          <cell r="Q12395">
            <v>22389776</v>
          </cell>
        </row>
        <row r="12396">
          <cell r="J12396">
            <v>22389776</v>
          </cell>
          <cell r="O12396">
            <v>22389776</v>
          </cell>
          <cell r="P12396">
            <v>22389776</v>
          </cell>
          <cell r="Q12396">
            <v>22389776</v>
          </cell>
        </row>
        <row r="12397">
          <cell r="J12397">
            <v>22389776</v>
          </cell>
          <cell r="O12397">
            <v>22389776</v>
          </cell>
          <cell r="P12397">
            <v>22389776</v>
          </cell>
          <cell r="Q12397">
            <v>22389776</v>
          </cell>
        </row>
        <row r="12398">
          <cell r="J12398">
            <v>22389776</v>
          </cell>
          <cell r="O12398">
            <v>22389776</v>
          </cell>
          <cell r="P12398">
            <v>22389776</v>
          </cell>
          <cell r="Q12398">
            <v>22389776</v>
          </cell>
        </row>
        <row r="12399">
          <cell r="J12399">
            <v>22389776</v>
          </cell>
          <cell r="O12399">
            <v>22389776</v>
          </cell>
          <cell r="P12399">
            <v>22389776</v>
          </cell>
          <cell r="Q12399">
            <v>22389776</v>
          </cell>
        </row>
        <row r="12400">
          <cell r="J12400">
            <v>22389776</v>
          </cell>
          <cell r="O12400">
            <v>22389776</v>
          </cell>
          <cell r="P12400">
            <v>22389776</v>
          </cell>
          <cell r="Q12400">
            <v>22389776</v>
          </cell>
        </row>
        <row r="12401">
          <cell r="J12401">
            <v>22389776</v>
          </cell>
          <cell r="O12401">
            <v>22389776</v>
          </cell>
          <cell r="P12401">
            <v>22389776</v>
          </cell>
          <cell r="Q12401">
            <v>22389776</v>
          </cell>
        </row>
        <row r="12402">
          <cell r="J12402">
            <v>22389776</v>
          </cell>
          <cell r="O12402">
            <v>22389776</v>
          </cell>
          <cell r="P12402">
            <v>22389776</v>
          </cell>
          <cell r="Q12402">
            <v>22389776</v>
          </cell>
        </row>
        <row r="12403">
          <cell r="J12403">
            <v>22389776</v>
          </cell>
          <cell r="O12403">
            <v>22389776</v>
          </cell>
          <cell r="P12403">
            <v>22389776</v>
          </cell>
          <cell r="Q12403">
            <v>22389776</v>
          </cell>
        </row>
        <row r="12404">
          <cell r="J12404">
            <v>22389776</v>
          </cell>
          <cell r="O12404">
            <v>22389776</v>
          </cell>
          <cell r="P12404">
            <v>22389776</v>
          </cell>
          <cell r="Q12404">
            <v>22389776</v>
          </cell>
        </row>
        <row r="12405">
          <cell r="J12405">
            <v>22389776</v>
          </cell>
          <cell r="O12405">
            <v>22389776</v>
          </cell>
          <cell r="P12405">
            <v>22389776</v>
          </cell>
          <cell r="Q12405">
            <v>22389776</v>
          </cell>
        </row>
        <row r="12406">
          <cell r="J12406">
            <v>22389776</v>
          </cell>
          <cell r="O12406">
            <v>22389776</v>
          </cell>
          <cell r="P12406">
            <v>22389776</v>
          </cell>
          <cell r="Q12406">
            <v>22389776</v>
          </cell>
        </row>
        <row r="12407">
          <cell r="J12407">
            <v>22389776</v>
          </cell>
          <cell r="O12407">
            <v>22389776</v>
          </cell>
          <cell r="P12407">
            <v>22389776</v>
          </cell>
          <cell r="Q12407">
            <v>22389776</v>
          </cell>
        </row>
        <row r="12408">
          <cell r="J12408">
            <v>22389776</v>
          </cell>
          <cell r="O12408">
            <v>22389776</v>
          </cell>
          <cell r="P12408">
            <v>22389776</v>
          </cell>
          <cell r="Q12408">
            <v>22389776</v>
          </cell>
        </row>
        <row r="12409">
          <cell r="J12409">
            <v>22389776</v>
          </cell>
          <cell r="O12409">
            <v>22389776</v>
          </cell>
          <cell r="P12409">
            <v>22389776</v>
          </cell>
          <cell r="Q12409">
            <v>22389776</v>
          </cell>
        </row>
        <row r="12410">
          <cell r="J12410">
            <v>22389776</v>
          </cell>
          <cell r="O12410">
            <v>22389776</v>
          </cell>
          <cell r="P12410">
            <v>22389776</v>
          </cell>
          <cell r="Q12410">
            <v>22389776</v>
          </cell>
        </row>
        <row r="12411">
          <cell r="J12411">
            <v>22389776</v>
          </cell>
          <cell r="O12411">
            <v>22389776</v>
          </cell>
          <cell r="P12411">
            <v>22389776</v>
          </cell>
          <cell r="Q12411">
            <v>22389776</v>
          </cell>
        </row>
        <row r="12412">
          <cell r="J12412">
            <v>22389776</v>
          </cell>
          <cell r="O12412">
            <v>22389776</v>
          </cell>
          <cell r="P12412">
            <v>22389776</v>
          </cell>
          <cell r="Q12412">
            <v>22389776</v>
          </cell>
        </row>
        <row r="12413">
          <cell r="J12413">
            <v>22389776</v>
          </cell>
          <cell r="O12413">
            <v>22389776</v>
          </cell>
          <cell r="P12413">
            <v>22389776</v>
          </cell>
          <cell r="Q12413">
            <v>22389776</v>
          </cell>
        </row>
        <row r="12414">
          <cell r="J12414">
            <v>22389776</v>
          </cell>
          <cell r="O12414">
            <v>22389776</v>
          </cell>
          <cell r="P12414">
            <v>22389776</v>
          </cell>
          <cell r="Q12414">
            <v>22389776</v>
          </cell>
        </row>
        <row r="12415">
          <cell r="J12415">
            <v>22389776</v>
          </cell>
          <cell r="O12415">
            <v>22389776</v>
          </cell>
          <cell r="P12415">
            <v>22389776</v>
          </cell>
          <cell r="Q12415">
            <v>22389776</v>
          </cell>
        </row>
        <row r="12416">
          <cell r="J12416">
            <v>22389776</v>
          </cell>
          <cell r="O12416">
            <v>22389776</v>
          </cell>
          <cell r="P12416">
            <v>22389776</v>
          </cell>
          <cell r="Q12416">
            <v>22389776</v>
          </cell>
        </row>
        <row r="12417">
          <cell r="J12417">
            <v>22389776</v>
          </cell>
          <cell r="O12417">
            <v>22389776</v>
          </cell>
          <cell r="P12417">
            <v>22389776</v>
          </cell>
          <cell r="Q12417">
            <v>22389776</v>
          </cell>
        </row>
        <row r="12418">
          <cell r="J12418">
            <v>22389776</v>
          </cell>
          <cell r="O12418">
            <v>22389776</v>
          </cell>
          <cell r="P12418">
            <v>22389776</v>
          </cell>
          <cell r="Q12418">
            <v>22389776</v>
          </cell>
        </row>
        <row r="12419">
          <cell r="J12419">
            <v>22389776</v>
          </cell>
          <cell r="O12419">
            <v>22389776</v>
          </cell>
          <cell r="P12419">
            <v>22389776</v>
          </cell>
          <cell r="Q12419">
            <v>22389776</v>
          </cell>
        </row>
        <row r="12420">
          <cell r="J12420">
            <v>22389776</v>
          </cell>
          <cell r="O12420">
            <v>22389776</v>
          </cell>
          <cell r="P12420">
            <v>22389776</v>
          </cell>
          <cell r="Q12420">
            <v>22389776</v>
          </cell>
        </row>
        <row r="12421">
          <cell r="J12421">
            <v>22389776</v>
          </cell>
          <cell r="O12421">
            <v>22389776</v>
          </cell>
          <cell r="P12421">
            <v>22389776</v>
          </cell>
          <cell r="Q12421">
            <v>22389776</v>
          </cell>
        </row>
        <row r="12422">
          <cell r="J12422">
            <v>22389776</v>
          </cell>
          <cell r="O12422">
            <v>22389776</v>
          </cell>
          <cell r="P12422">
            <v>22389776</v>
          </cell>
          <cell r="Q12422">
            <v>22389776</v>
          </cell>
        </row>
        <row r="12423">
          <cell r="J12423">
            <v>22389776</v>
          </cell>
          <cell r="O12423">
            <v>22389776</v>
          </cell>
          <cell r="P12423">
            <v>22389776</v>
          </cell>
          <cell r="Q12423">
            <v>22389776</v>
          </cell>
        </row>
        <row r="12424">
          <cell r="J12424">
            <v>22389776</v>
          </cell>
          <cell r="O12424">
            <v>22389776</v>
          </cell>
          <cell r="P12424">
            <v>22389776</v>
          </cell>
          <cell r="Q12424">
            <v>22389776</v>
          </cell>
        </row>
        <row r="12425">
          <cell r="J12425">
            <v>22389776</v>
          </cell>
          <cell r="O12425">
            <v>22389776</v>
          </cell>
          <cell r="P12425">
            <v>22389776</v>
          </cell>
          <cell r="Q12425">
            <v>22389776</v>
          </cell>
        </row>
        <row r="12426">
          <cell r="J12426">
            <v>22389776</v>
          </cell>
          <cell r="O12426">
            <v>22389776</v>
          </cell>
          <cell r="P12426">
            <v>22389776</v>
          </cell>
          <cell r="Q12426">
            <v>22389776</v>
          </cell>
        </row>
        <row r="12427">
          <cell r="J12427">
            <v>22389776</v>
          </cell>
          <cell r="O12427">
            <v>22389776</v>
          </cell>
          <cell r="P12427">
            <v>22389776</v>
          </cell>
          <cell r="Q12427">
            <v>22389776</v>
          </cell>
        </row>
        <row r="12428">
          <cell r="J12428">
            <v>22389776</v>
          </cell>
          <cell r="O12428">
            <v>22389776</v>
          </cell>
          <cell r="P12428">
            <v>22389776</v>
          </cell>
          <cell r="Q12428">
            <v>22389776</v>
          </cell>
        </row>
        <row r="12429">
          <cell r="J12429">
            <v>22389776</v>
          </cell>
          <cell r="O12429">
            <v>22389776</v>
          </cell>
          <cell r="P12429">
            <v>22389776</v>
          </cell>
          <cell r="Q12429">
            <v>22389776</v>
          </cell>
        </row>
        <row r="12430">
          <cell r="J12430">
            <v>22389776</v>
          </cell>
          <cell r="O12430">
            <v>22389776</v>
          </cell>
          <cell r="P12430">
            <v>22389776</v>
          </cell>
          <cell r="Q12430">
            <v>22389776</v>
          </cell>
        </row>
        <row r="12431">
          <cell r="J12431">
            <v>22389776</v>
          </cell>
          <cell r="O12431">
            <v>22389776</v>
          </cell>
          <cell r="P12431">
            <v>22389776</v>
          </cell>
          <cell r="Q12431">
            <v>22389776</v>
          </cell>
        </row>
        <row r="12432">
          <cell r="J12432">
            <v>22389776</v>
          </cell>
          <cell r="O12432">
            <v>22389776</v>
          </cell>
          <cell r="P12432">
            <v>22389776</v>
          </cell>
          <cell r="Q12432">
            <v>22389776</v>
          </cell>
        </row>
        <row r="12433">
          <cell r="J12433">
            <v>22389776</v>
          </cell>
          <cell r="O12433">
            <v>22389776</v>
          </cell>
          <cell r="P12433">
            <v>22389776</v>
          </cell>
          <cell r="Q12433">
            <v>22389776</v>
          </cell>
        </row>
        <row r="12434">
          <cell r="J12434">
            <v>22389776</v>
          </cell>
          <cell r="O12434">
            <v>22389776</v>
          </cell>
          <cell r="P12434">
            <v>22389776</v>
          </cell>
          <cell r="Q12434">
            <v>22389776</v>
          </cell>
        </row>
        <row r="12435">
          <cell r="J12435">
            <v>22389776</v>
          </cell>
          <cell r="O12435">
            <v>22389776</v>
          </cell>
          <cell r="P12435">
            <v>22389776</v>
          </cell>
          <cell r="Q12435">
            <v>22389776</v>
          </cell>
        </row>
        <row r="12436">
          <cell r="J12436">
            <v>22389776</v>
          </cell>
          <cell r="O12436">
            <v>22389776</v>
          </cell>
          <cell r="P12436">
            <v>22389776</v>
          </cell>
          <cell r="Q12436">
            <v>22389776</v>
          </cell>
        </row>
        <row r="12437">
          <cell r="J12437">
            <v>22389776</v>
          </cell>
          <cell r="O12437">
            <v>22389776</v>
          </cell>
          <cell r="P12437">
            <v>22389776</v>
          </cell>
          <cell r="Q12437">
            <v>22389776</v>
          </cell>
        </row>
        <row r="12438">
          <cell r="J12438">
            <v>22389776</v>
          </cell>
          <cell r="O12438">
            <v>22389776</v>
          </cell>
          <cell r="P12438">
            <v>22389776</v>
          </cell>
          <cell r="Q12438">
            <v>22389776</v>
          </cell>
        </row>
        <row r="12439">
          <cell r="J12439">
            <v>22389776</v>
          </cell>
          <cell r="O12439">
            <v>22389776</v>
          </cell>
          <cell r="P12439">
            <v>22389776</v>
          </cell>
          <cell r="Q12439">
            <v>22389776</v>
          </cell>
        </row>
        <row r="12440">
          <cell r="J12440">
            <v>22389776</v>
          </cell>
          <cell r="O12440">
            <v>22389776</v>
          </cell>
          <cell r="P12440">
            <v>22389776</v>
          </cell>
          <cell r="Q12440">
            <v>22389776</v>
          </cell>
        </row>
        <row r="12441">
          <cell r="J12441">
            <v>22389776</v>
          </cell>
          <cell r="O12441">
            <v>22389776</v>
          </cell>
          <cell r="P12441">
            <v>22389776</v>
          </cell>
          <cell r="Q12441">
            <v>22389776</v>
          </cell>
        </row>
        <row r="12442">
          <cell r="J12442">
            <v>22389776</v>
          </cell>
          <cell r="O12442">
            <v>22389776</v>
          </cell>
          <cell r="P12442">
            <v>22389776</v>
          </cell>
          <cell r="Q12442">
            <v>22389776</v>
          </cell>
        </row>
        <row r="12443">
          <cell r="J12443">
            <v>22389776</v>
          </cell>
          <cell r="O12443">
            <v>22389776</v>
          </cell>
          <cell r="P12443">
            <v>22389776</v>
          </cell>
          <cell r="Q12443">
            <v>22389776</v>
          </cell>
        </row>
        <row r="12444">
          <cell r="J12444">
            <v>22389776</v>
          </cell>
          <cell r="O12444">
            <v>22389776</v>
          </cell>
          <cell r="P12444">
            <v>22389776</v>
          </cell>
          <cell r="Q12444">
            <v>22389776</v>
          </cell>
        </row>
        <row r="12445">
          <cell r="J12445">
            <v>22389776</v>
          </cell>
          <cell r="O12445">
            <v>22389776</v>
          </cell>
          <cell r="P12445">
            <v>22389776</v>
          </cell>
          <cell r="Q12445">
            <v>22389776</v>
          </cell>
        </row>
        <row r="12446">
          <cell r="J12446">
            <v>22389776</v>
          </cell>
          <cell r="O12446">
            <v>22389776</v>
          </cell>
          <cell r="P12446">
            <v>22389776</v>
          </cell>
          <cell r="Q12446">
            <v>22389776</v>
          </cell>
        </row>
        <row r="12447">
          <cell r="J12447">
            <v>22389776</v>
          </cell>
          <cell r="O12447">
            <v>22389776</v>
          </cell>
          <cell r="P12447">
            <v>22389776</v>
          </cell>
          <cell r="Q12447">
            <v>22389776</v>
          </cell>
        </row>
        <row r="12448">
          <cell r="J12448">
            <v>22389776</v>
          </cell>
          <cell r="O12448">
            <v>22389776</v>
          </cell>
          <cell r="P12448">
            <v>22389776</v>
          </cell>
          <cell r="Q12448">
            <v>22389776</v>
          </cell>
        </row>
        <row r="12449">
          <cell r="J12449">
            <v>22389776</v>
          </cell>
          <cell r="O12449">
            <v>22389776</v>
          </cell>
          <cell r="P12449">
            <v>22389776</v>
          </cell>
          <cell r="Q12449">
            <v>22389776</v>
          </cell>
        </row>
        <row r="12450">
          <cell r="J12450">
            <v>22389776</v>
          </cell>
          <cell r="O12450">
            <v>22389776</v>
          </cell>
          <cell r="P12450">
            <v>22389776</v>
          </cell>
          <cell r="Q12450">
            <v>22389776</v>
          </cell>
        </row>
        <row r="12451">
          <cell r="J12451">
            <v>22389776</v>
          </cell>
          <cell r="O12451">
            <v>22389776</v>
          </cell>
          <cell r="P12451">
            <v>22389776</v>
          </cell>
          <cell r="Q12451">
            <v>22389776</v>
          </cell>
        </row>
        <row r="12452">
          <cell r="J12452">
            <v>22389776</v>
          </cell>
          <cell r="O12452">
            <v>22389776</v>
          </cell>
          <cell r="P12452">
            <v>22389776</v>
          </cell>
          <cell r="Q12452">
            <v>22389776</v>
          </cell>
        </row>
        <row r="12453">
          <cell r="J12453">
            <v>22389776</v>
          </cell>
          <cell r="O12453">
            <v>22389776</v>
          </cell>
          <cell r="P12453">
            <v>22389776</v>
          </cell>
          <cell r="Q12453">
            <v>22389776</v>
          </cell>
        </row>
        <row r="12454">
          <cell r="J12454">
            <v>22389776</v>
          </cell>
          <cell r="O12454">
            <v>22389776</v>
          </cell>
          <cell r="P12454">
            <v>22389776</v>
          </cell>
          <cell r="Q12454">
            <v>22389776</v>
          </cell>
        </row>
        <row r="12455">
          <cell r="J12455">
            <v>22389776</v>
          </cell>
          <cell r="O12455">
            <v>22389776</v>
          </cell>
          <cell r="P12455">
            <v>22389776</v>
          </cell>
          <cell r="Q12455">
            <v>22389776</v>
          </cell>
        </row>
        <row r="12456">
          <cell r="J12456">
            <v>22389776</v>
          </cell>
          <cell r="O12456">
            <v>22389776</v>
          </cell>
          <cell r="P12456">
            <v>22389776</v>
          </cell>
          <cell r="Q12456">
            <v>22389776</v>
          </cell>
        </row>
        <row r="12457">
          <cell r="J12457">
            <v>22389776</v>
          </cell>
          <cell r="O12457">
            <v>22389776</v>
          </cell>
          <cell r="P12457">
            <v>22389776</v>
          </cell>
          <cell r="Q12457">
            <v>22389776</v>
          </cell>
        </row>
        <row r="12458">
          <cell r="J12458">
            <v>22389776</v>
          </cell>
          <cell r="O12458">
            <v>22389776</v>
          </cell>
          <cell r="P12458">
            <v>22389776</v>
          </cell>
          <cell r="Q12458">
            <v>22389776</v>
          </cell>
        </row>
        <row r="12459">
          <cell r="J12459">
            <v>22389776</v>
          </cell>
          <cell r="O12459">
            <v>22389776</v>
          </cell>
          <cell r="P12459">
            <v>22389776</v>
          </cell>
          <cell r="Q12459">
            <v>22389776</v>
          </cell>
        </row>
        <row r="12460">
          <cell r="J12460">
            <v>22389776</v>
          </cell>
          <cell r="O12460">
            <v>22389776</v>
          </cell>
          <cell r="P12460">
            <v>22389776</v>
          </cell>
          <cell r="Q12460">
            <v>22389776</v>
          </cell>
        </row>
        <row r="12461">
          <cell r="J12461">
            <v>22389776</v>
          </cell>
          <cell r="O12461">
            <v>22389776</v>
          </cell>
          <cell r="P12461">
            <v>22389776</v>
          </cell>
          <cell r="Q12461">
            <v>22389776</v>
          </cell>
        </row>
        <row r="12462">
          <cell r="J12462">
            <v>22389776</v>
          </cell>
          <cell r="O12462">
            <v>22389776</v>
          </cell>
          <cell r="P12462">
            <v>22389776</v>
          </cell>
          <cell r="Q12462">
            <v>22389776</v>
          </cell>
        </row>
        <row r="12463">
          <cell r="J12463">
            <v>22389776</v>
          </cell>
          <cell r="O12463">
            <v>22389776</v>
          </cell>
          <cell r="P12463">
            <v>22389776</v>
          </cell>
          <cell r="Q12463">
            <v>22389776</v>
          </cell>
        </row>
        <row r="12464">
          <cell r="J12464">
            <v>22389776</v>
          </cell>
          <cell r="O12464">
            <v>22389776</v>
          </cell>
          <cell r="P12464">
            <v>22389776</v>
          </cell>
          <cell r="Q12464">
            <v>22389776</v>
          </cell>
        </row>
        <row r="12465">
          <cell r="J12465">
            <v>22389776</v>
          </cell>
          <cell r="O12465">
            <v>22389776</v>
          </cell>
          <cell r="P12465">
            <v>22389776</v>
          </cell>
          <cell r="Q12465">
            <v>22389776</v>
          </cell>
        </row>
        <row r="12466">
          <cell r="J12466">
            <v>22389776</v>
          </cell>
          <cell r="O12466">
            <v>22389776</v>
          </cell>
          <cell r="P12466">
            <v>22389776</v>
          </cell>
          <cell r="Q12466">
            <v>22389776</v>
          </cell>
        </row>
        <row r="12467">
          <cell r="J12467">
            <v>22389776</v>
          </cell>
          <cell r="O12467">
            <v>22389776</v>
          </cell>
          <cell r="P12467">
            <v>22389776</v>
          </cell>
          <cell r="Q12467">
            <v>22389776</v>
          </cell>
        </row>
        <row r="12468">
          <cell r="J12468">
            <v>22389776</v>
          </cell>
          <cell r="O12468">
            <v>22389776</v>
          </cell>
          <cell r="P12468">
            <v>22389776</v>
          </cell>
          <cell r="Q12468">
            <v>22389776</v>
          </cell>
        </row>
        <row r="12469">
          <cell r="J12469">
            <v>22389776</v>
          </cell>
          <cell r="O12469">
            <v>22389776</v>
          </cell>
          <cell r="P12469">
            <v>22389776</v>
          </cell>
          <cell r="Q12469">
            <v>22389776</v>
          </cell>
        </row>
        <row r="12470">
          <cell r="J12470">
            <v>22389776</v>
          </cell>
          <cell r="O12470">
            <v>22389776</v>
          </cell>
          <cell r="P12470">
            <v>22389776</v>
          </cell>
          <cell r="Q12470">
            <v>22389776</v>
          </cell>
        </row>
        <row r="12471">
          <cell r="J12471">
            <v>22389776</v>
          </cell>
          <cell r="O12471">
            <v>22389776</v>
          </cell>
          <cell r="P12471">
            <v>22389776</v>
          </cell>
          <cell r="Q12471">
            <v>22389776</v>
          </cell>
        </row>
        <row r="12472">
          <cell r="J12472">
            <v>22389776</v>
          </cell>
          <cell r="O12472">
            <v>22389776</v>
          </cell>
          <cell r="P12472">
            <v>22389776</v>
          </cell>
          <cell r="Q12472">
            <v>22389776</v>
          </cell>
        </row>
        <row r="12473">
          <cell r="J12473">
            <v>22389776</v>
          </cell>
          <cell r="O12473">
            <v>22389776</v>
          </cell>
          <cell r="P12473">
            <v>22389776</v>
          </cell>
          <cell r="Q12473">
            <v>22389776</v>
          </cell>
        </row>
        <row r="12474">
          <cell r="J12474">
            <v>22389776</v>
          </cell>
          <cell r="O12474">
            <v>22389776</v>
          </cell>
          <cell r="P12474">
            <v>22389776</v>
          </cell>
          <cell r="Q12474">
            <v>22389776</v>
          </cell>
        </row>
        <row r="12475">
          <cell r="J12475">
            <v>22389776</v>
          </cell>
          <cell r="O12475">
            <v>22389776</v>
          </cell>
          <cell r="P12475">
            <v>22389776</v>
          </cell>
          <cell r="Q12475">
            <v>22389776</v>
          </cell>
        </row>
        <row r="12476">
          <cell r="J12476">
            <v>22389776</v>
          </cell>
          <cell r="O12476">
            <v>22389776</v>
          </cell>
          <cell r="P12476">
            <v>22389776</v>
          </cell>
          <cell r="Q12476">
            <v>22389776</v>
          </cell>
        </row>
        <row r="12477">
          <cell r="J12477">
            <v>22389776</v>
          </cell>
          <cell r="O12477">
            <v>22389776</v>
          </cell>
          <cell r="P12477">
            <v>22389776</v>
          </cell>
          <cell r="Q12477">
            <v>22389776</v>
          </cell>
        </row>
        <row r="12478">
          <cell r="J12478">
            <v>22389776</v>
          </cell>
          <cell r="O12478">
            <v>22389776</v>
          </cell>
          <cell r="P12478">
            <v>22389776</v>
          </cell>
          <cell r="Q12478">
            <v>22389776</v>
          </cell>
        </row>
        <row r="12479">
          <cell r="J12479">
            <v>22389776</v>
          </cell>
          <cell r="O12479">
            <v>22389776</v>
          </cell>
          <cell r="P12479">
            <v>22389776</v>
          </cell>
          <cell r="Q12479">
            <v>22389776</v>
          </cell>
        </row>
        <row r="12480">
          <cell r="J12480">
            <v>22389776</v>
          </cell>
          <cell r="O12480">
            <v>22389776</v>
          </cell>
          <cell r="P12480">
            <v>22389776</v>
          </cell>
          <cell r="Q12480">
            <v>22389776</v>
          </cell>
        </row>
        <row r="12481">
          <cell r="J12481">
            <v>22389776</v>
          </cell>
          <cell r="O12481">
            <v>22389776</v>
          </cell>
          <cell r="P12481">
            <v>22389776</v>
          </cell>
          <cell r="Q12481">
            <v>22389776</v>
          </cell>
        </row>
        <row r="12482">
          <cell r="J12482">
            <v>22389776</v>
          </cell>
          <cell r="O12482">
            <v>22389776</v>
          </cell>
          <cell r="P12482">
            <v>22389776</v>
          </cell>
          <cell r="Q12482">
            <v>22389776</v>
          </cell>
        </row>
        <row r="12483">
          <cell r="J12483">
            <v>22389776</v>
          </cell>
          <cell r="O12483">
            <v>22389776</v>
          </cell>
          <cell r="P12483">
            <v>22389776</v>
          </cell>
          <cell r="Q12483">
            <v>22389776</v>
          </cell>
        </row>
        <row r="12484">
          <cell r="J12484">
            <v>22389776</v>
          </cell>
          <cell r="O12484">
            <v>22389776</v>
          </cell>
          <cell r="P12484">
            <v>22389776</v>
          </cell>
          <cell r="Q12484">
            <v>22389776</v>
          </cell>
        </row>
        <row r="12485">
          <cell r="J12485">
            <v>22389776</v>
          </cell>
          <cell r="O12485">
            <v>22389776</v>
          </cell>
          <cell r="P12485">
            <v>22389776</v>
          </cell>
          <cell r="Q12485">
            <v>22389776</v>
          </cell>
        </row>
        <row r="12486">
          <cell r="J12486">
            <v>22389776</v>
          </cell>
          <cell r="O12486">
            <v>22389776</v>
          </cell>
          <cell r="P12486">
            <v>22389776</v>
          </cell>
          <cell r="Q12486">
            <v>22389776</v>
          </cell>
        </row>
        <row r="12487">
          <cell r="J12487">
            <v>22389776</v>
          </cell>
          <cell r="O12487">
            <v>22389776</v>
          </cell>
          <cell r="P12487">
            <v>22389776</v>
          </cell>
          <cell r="Q12487">
            <v>22389776</v>
          </cell>
        </row>
        <row r="12488">
          <cell r="J12488">
            <v>22389776</v>
          </cell>
          <cell r="O12488">
            <v>22389776</v>
          </cell>
          <cell r="P12488">
            <v>22389776</v>
          </cell>
          <cell r="Q12488">
            <v>22389776</v>
          </cell>
        </row>
        <row r="12489">
          <cell r="J12489">
            <v>22389776</v>
          </cell>
          <cell r="O12489">
            <v>22389776</v>
          </cell>
          <cell r="P12489">
            <v>22389776</v>
          </cell>
          <cell r="Q12489">
            <v>22389776</v>
          </cell>
        </row>
        <row r="12490">
          <cell r="J12490">
            <v>22389776</v>
          </cell>
          <cell r="O12490">
            <v>22389776</v>
          </cell>
          <cell r="P12490">
            <v>22389776</v>
          </cell>
          <cell r="Q12490">
            <v>22389776</v>
          </cell>
        </row>
        <row r="12491">
          <cell r="J12491">
            <v>22389776</v>
          </cell>
          <cell r="O12491">
            <v>22389776</v>
          </cell>
          <cell r="P12491">
            <v>22389776</v>
          </cell>
          <cell r="Q12491">
            <v>22389776</v>
          </cell>
        </row>
        <row r="12492">
          <cell r="J12492">
            <v>22389776</v>
          </cell>
          <cell r="O12492">
            <v>22389776</v>
          </cell>
          <cell r="P12492">
            <v>22389776</v>
          </cell>
          <cell r="Q12492">
            <v>22389776</v>
          </cell>
        </row>
        <row r="12493">
          <cell r="J12493">
            <v>22389776</v>
          </cell>
          <cell r="O12493">
            <v>22389776</v>
          </cell>
          <cell r="P12493">
            <v>22389776</v>
          </cell>
          <cell r="Q12493">
            <v>22389776</v>
          </cell>
        </row>
        <row r="12494">
          <cell r="J12494">
            <v>22389776</v>
          </cell>
          <cell r="O12494">
            <v>22389776</v>
          </cell>
          <cell r="P12494">
            <v>22389776</v>
          </cell>
          <cell r="Q12494">
            <v>22389776</v>
          </cell>
        </row>
        <row r="12495">
          <cell r="J12495">
            <v>22389776</v>
          </cell>
          <cell r="O12495">
            <v>22389776</v>
          </cell>
          <cell r="P12495">
            <v>22389776</v>
          </cell>
          <cell r="Q12495">
            <v>22389776</v>
          </cell>
        </row>
        <row r="12496">
          <cell r="J12496">
            <v>22389776</v>
          </cell>
          <cell r="O12496">
            <v>22389776</v>
          </cell>
          <cell r="P12496">
            <v>22389776</v>
          </cell>
          <cell r="Q12496">
            <v>22389776</v>
          </cell>
        </row>
        <row r="12497">
          <cell r="J12497">
            <v>22389776</v>
          </cell>
          <cell r="O12497">
            <v>22389776</v>
          </cell>
          <cell r="P12497">
            <v>22389776</v>
          </cell>
          <cell r="Q12497">
            <v>22389776</v>
          </cell>
        </row>
        <row r="12498">
          <cell r="J12498">
            <v>22389776</v>
          </cell>
          <cell r="O12498">
            <v>22389776</v>
          </cell>
          <cell r="P12498">
            <v>22389776</v>
          </cell>
          <cell r="Q12498">
            <v>22389776</v>
          </cell>
        </row>
        <row r="12499">
          <cell r="J12499">
            <v>22389776</v>
          </cell>
          <cell r="O12499">
            <v>22389776</v>
          </cell>
          <cell r="P12499">
            <v>22389776</v>
          </cell>
          <cell r="Q12499">
            <v>22389776</v>
          </cell>
        </row>
        <row r="12500">
          <cell r="J12500">
            <v>22389776</v>
          </cell>
          <cell r="O12500">
            <v>22389776</v>
          </cell>
          <cell r="P12500">
            <v>22389776</v>
          </cell>
          <cell r="Q12500">
            <v>22389776</v>
          </cell>
        </row>
        <row r="12501">
          <cell r="J12501">
            <v>22389776</v>
          </cell>
          <cell r="O12501">
            <v>22389776</v>
          </cell>
          <cell r="P12501">
            <v>22389776</v>
          </cell>
          <cell r="Q12501">
            <v>22389776</v>
          </cell>
        </row>
        <row r="12502">
          <cell r="J12502">
            <v>22389776</v>
          </cell>
          <cell r="O12502">
            <v>22389776</v>
          </cell>
          <cell r="P12502">
            <v>22389776</v>
          </cell>
          <cell r="Q12502">
            <v>22389776</v>
          </cell>
        </row>
        <row r="12503">
          <cell r="J12503">
            <v>22389776</v>
          </cell>
          <cell r="O12503">
            <v>22389776</v>
          </cell>
          <cell r="P12503">
            <v>22389776</v>
          </cell>
          <cell r="Q12503">
            <v>22389776</v>
          </cell>
        </row>
        <row r="12504">
          <cell r="J12504">
            <v>22389776</v>
          </cell>
          <cell r="O12504">
            <v>22389776</v>
          </cell>
          <cell r="P12504">
            <v>22389776</v>
          </cell>
          <cell r="Q12504">
            <v>22389776</v>
          </cell>
        </row>
        <row r="12505">
          <cell r="J12505">
            <v>22389776</v>
          </cell>
          <cell r="O12505">
            <v>22389776</v>
          </cell>
          <cell r="P12505">
            <v>22389776</v>
          </cell>
          <cell r="Q12505">
            <v>22389776</v>
          </cell>
        </row>
        <row r="12506">
          <cell r="J12506">
            <v>22389776</v>
          </cell>
          <cell r="O12506">
            <v>22389776</v>
          </cell>
          <cell r="P12506">
            <v>22389776</v>
          </cell>
          <cell r="Q12506">
            <v>22389776</v>
          </cell>
        </row>
        <row r="12507">
          <cell r="J12507">
            <v>22389776</v>
          </cell>
          <cell r="O12507">
            <v>22389776</v>
          </cell>
          <cell r="P12507">
            <v>22389776</v>
          </cell>
          <cell r="Q12507">
            <v>22389776</v>
          </cell>
        </row>
        <row r="12508">
          <cell r="J12508">
            <v>22389776</v>
          </cell>
          <cell r="O12508">
            <v>22389776</v>
          </cell>
          <cell r="P12508">
            <v>22389776</v>
          </cell>
          <cell r="Q12508">
            <v>22389776</v>
          </cell>
        </row>
        <row r="12509">
          <cell r="J12509">
            <v>22389776</v>
          </cell>
          <cell r="O12509">
            <v>22389776</v>
          </cell>
          <cell r="P12509">
            <v>22389776</v>
          </cell>
          <cell r="Q12509">
            <v>22389776</v>
          </cell>
        </row>
        <row r="12510">
          <cell r="J12510">
            <v>22389776</v>
          </cell>
          <cell r="O12510">
            <v>22389776</v>
          </cell>
          <cell r="P12510">
            <v>22389776</v>
          </cell>
          <cell r="Q12510">
            <v>22389776</v>
          </cell>
        </row>
        <row r="12511">
          <cell r="J12511">
            <v>22389776</v>
          </cell>
          <cell r="O12511">
            <v>22389776</v>
          </cell>
          <cell r="P12511">
            <v>22389776</v>
          </cell>
          <cell r="Q12511">
            <v>22389776</v>
          </cell>
        </row>
        <row r="12512">
          <cell r="J12512">
            <v>22389776</v>
          </cell>
          <cell r="O12512">
            <v>22389776</v>
          </cell>
          <cell r="P12512">
            <v>22389776</v>
          </cell>
          <cell r="Q12512">
            <v>22389776</v>
          </cell>
        </row>
        <row r="12513">
          <cell r="J12513">
            <v>22389776</v>
          </cell>
          <cell r="O12513">
            <v>22389776</v>
          </cell>
          <cell r="P12513">
            <v>22389776</v>
          </cell>
          <cell r="Q12513">
            <v>22389776</v>
          </cell>
        </row>
        <row r="12514">
          <cell r="J12514">
            <v>22389776</v>
          </cell>
          <cell r="O12514">
            <v>22389776</v>
          </cell>
          <cell r="P12514">
            <v>22389776</v>
          </cell>
          <cell r="Q12514">
            <v>22389776</v>
          </cell>
        </row>
        <row r="12515">
          <cell r="J12515">
            <v>22389776</v>
          </cell>
          <cell r="O12515">
            <v>22389776</v>
          </cell>
          <cell r="P12515">
            <v>22389776</v>
          </cell>
          <cell r="Q12515">
            <v>22389776</v>
          </cell>
        </row>
        <row r="12516">
          <cell r="J12516">
            <v>22389776</v>
          </cell>
          <cell r="O12516">
            <v>22389776</v>
          </cell>
          <cell r="P12516">
            <v>22389776</v>
          </cell>
          <cell r="Q12516">
            <v>22389776</v>
          </cell>
        </row>
        <row r="12517">
          <cell r="J12517">
            <v>22389776</v>
          </cell>
          <cell r="O12517">
            <v>22389776</v>
          </cell>
          <cell r="P12517">
            <v>22389776</v>
          </cell>
          <cell r="Q12517">
            <v>22389776</v>
          </cell>
        </row>
        <row r="12518">
          <cell r="J12518">
            <v>22389776</v>
          </cell>
          <cell r="O12518">
            <v>22389776</v>
          </cell>
          <cell r="P12518">
            <v>22389776</v>
          </cell>
          <cell r="Q12518">
            <v>22389776</v>
          </cell>
        </row>
        <row r="12519">
          <cell r="J12519">
            <v>22389776</v>
          </cell>
          <cell r="O12519">
            <v>22389776</v>
          </cell>
          <cell r="P12519">
            <v>22389776</v>
          </cell>
          <cell r="Q12519">
            <v>22389776</v>
          </cell>
        </row>
        <row r="12520">
          <cell r="J12520">
            <v>22389776</v>
          </cell>
          <cell r="O12520">
            <v>22389776</v>
          </cell>
          <cell r="P12520">
            <v>22389776</v>
          </cell>
          <cell r="Q12520">
            <v>22389776</v>
          </cell>
        </row>
        <row r="12521">
          <cell r="J12521">
            <v>22389776</v>
          </cell>
          <cell r="O12521">
            <v>22389776</v>
          </cell>
          <cell r="P12521">
            <v>22389776</v>
          </cell>
          <cell r="Q12521">
            <v>22389776</v>
          </cell>
        </row>
        <row r="12522">
          <cell r="J12522">
            <v>22389776</v>
          </cell>
          <cell r="O12522">
            <v>22389776</v>
          </cell>
          <cell r="P12522">
            <v>22389776</v>
          </cell>
          <cell r="Q12522">
            <v>22389776</v>
          </cell>
        </row>
        <row r="12523">
          <cell r="J12523">
            <v>22389776</v>
          </cell>
          <cell r="O12523">
            <v>22389776</v>
          </cell>
          <cell r="P12523">
            <v>22389776</v>
          </cell>
          <cell r="Q12523">
            <v>22389776</v>
          </cell>
        </row>
        <row r="12524">
          <cell r="J12524">
            <v>22389776</v>
          </cell>
          <cell r="O12524">
            <v>22389776</v>
          </cell>
          <cell r="P12524">
            <v>22389776</v>
          </cell>
          <cell r="Q12524">
            <v>22389776</v>
          </cell>
        </row>
        <row r="12525">
          <cell r="J12525">
            <v>22389776</v>
          </cell>
          <cell r="O12525">
            <v>22389776</v>
          </cell>
          <cell r="P12525">
            <v>22389776</v>
          </cell>
          <cell r="Q12525">
            <v>22389776</v>
          </cell>
        </row>
        <row r="12526">
          <cell r="J12526">
            <v>22389776</v>
          </cell>
          <cell r="O12526">
            <v>22389776</v>
          </cell>
          <cell r="P12526">
            <v>22389776</v>
          </cell>
          <cell r="Q12526">
            <v>22389776</v>
          </cell>
        </row>
        <row r="12527">
          <cell r="J12527">
            <v>22389776</v>
          </cell>
          <cell r="O12527">
            <v>22389776</v>
          </cell>
          <cell r="P12527">
            <v>22389776</v>
          </cell>
          <cell r="Q12527">
            <v>22389776</v>
          </cell>
        </row>
        <row r="12528">
          <cell r="J12528">
            <v>22389776</v>
          </cell>
          <cell r="O12528">
            <v>22389776</v>
          </cell>
          <cell r="P12528">
            <v>22389776</v>
          </cell>
          <cell r="Q12528">
            <v>22389776</v>
          </cell>
        </row>
        <row r="12529">
          <cell r="J12529">
            <v>22389776</v>
          </cell>
          <cell r="O12529">
            <v>22389776</v>
          </cell>
          <cell r="P12529">
            <v>22389776</v>
          </cell>
          <cell r="Q12529">
            <v>22389776</v>
          </cell>
        </row>
        <row r="12530">
          <cell r="J12530">
            <v>22389776</v>
          </cell>
          <cell r="O12530">
            <v>22389776</v>
          </cell>
          <cell r="P12530">
            <v>22389776</v>
          </cell>
          <cell r="Q12530">
            <v>22389776</v>
          </cell>
        </row>
        <row r="12531">
          <cell r="J12531">
            <v>22389776</v>
          </cell>
          <cell r="O12531">
            <v>22389776</v>
          </cell>
          <cell r="P12531">
            <v>22389776</v>
          </cell>
          <cell r="Q12531">
            <v>22389776</v>
          </cell>
        </row>
        <row r="12532">
          <cell r="J12532">
            <v>22389776</v>
          </cell>
          <cell r="O12532">
            <v>22389776</v>
          </cell>
          <cell r="P12532">
            <v>22389776</v>
          </cell>
          <cell r="Q12532">
            <v>22389776</v>
          </cell>
        </row>
        <row r="12533">
          <cell r="J12533">
            <v>22389776</v>
          </cell>
          <cell r="O12533">
            <v>22389776</v>
          </cell>
          <cell r="P12533">
            <v>22389776</v>
          </cell>
          <cell r="Q12533">
            <v>22389776</v>
          </cell>
        </row>
        <row r="12534">
          <cell r="J12534">
            <v>22389776</v>
          </cell>
          <cell r="O12534">
            <v>22389776</v>
          </cell>
          <cell r="P12534">
            <v>22389776</v>
          </cell>
          <cell r="Q12534">
            <v>22389776</v>
          </cell>
        </row>
        <row r="12535">
          <cell r="J12535">
            <v>22389776</v>
          </cell>
          <cell r="O12535">
            <v>22389776</v>
          </cell>
          <cell r="P12535">
            <v>22389776</v>
          </cell>
          <cell r="Q12535">
            <v>22389776</v>
          </cell>
        </row>
        <row r="12536">
          <cell r="J12536">
            <v>22389776</v>
          </cell>
          <cell r="O12536">
            <v>22389776</v>
          </cell>
          <cell r="P12536">
            <v>22389776</v>
          </cell>
          <cell r="Q12536">
            <v>22389776</v>
          </cell>
        </row>
        <row r="12537">
          <cell r="J12537">
            <v>22389776</v>
          </cell>
          <cell r="O12537">
            <v>22389776</v>
          </cell>
          <cell r="P12537">
            <v>22389776</v>
          </cell>
          <cell r="Q12537">
            <v>22389776</v>
          </cell>
        </row>
        <row r="12538">
          <cell r="J12538">
            <v>22389776</v>
          </cell>
          <cell r="O12538">
            <v>22389776</v>
          </cell>
          <cell r="P12538">
            <v>22389776</v>
          </cell>
          <cell r="Q12538">
            <v>22389776</v>
          </cell>
        </row>
        <row r="12539">
          <cell r="J12539">
            <v>22389776</v>
          </cell>
          <cell r="O12539">
            <v>22389776</v>
          </cell>
          <cell r="P12539">
            <v>22389776</v>
          </cell>
          <cell r="Q12539">
            <v>22389776</v>
          </cell>
        </row>
        <row r="12540">
          <cell r="J12540">
            <v>22389776</v>
          </cell>
          <cell r="O12540">
            <v>22389776</v>
          </cell>
          <cell r="P12540">
            <v>22389776</v>
          </cell>
          <cell r="Q12540">
            <v>22389776</v>
          </cell>
        </row>
        <row r="12541">
          <cell r="J12541">
            <v>22389776</v>
          </cell>
          <cell r="O12541">
            <v>22389776</v>
          </cell>
          <cell r="P12541">
            <v>22389776</v>
          </cell>
          <cell r="Q12541">
            <v>22389776</v>
          </cell>
        </row>
        <row r="12542">
          <cell r="J12542">
            <v>22389776</v>
          </cell>
          <cell r="O12542">
            <v>22389776</v>
          </cell>
          <cell r="P12542">
            <v>22389776</v>
          </cell>
          <cell r="Q12542">
            <v>22389776</v>
          </cell>
        </row>
        <row r="12543">
          <cell r="J12543">
            <v>22389776</v>
          </cell>
          <cell r="O12543">
            <v>22389776</v>
          </cell>
          <cell r="P12543">
            <v>22389776</v>
          </cell>
          <cell r="Q12543">
            <v>22389776</v>
          </cell>
        </row>
        <row r="12544">
          <cell r="J12544">
            <v>22389776</v>
          </cell>
          <cell r="O12544">
            <v>22389776</v>
          </cell>
          <cell r="P12544">
            <v>22389776</v>
          </cell>
          <cell r="Q12544">
            <v>22389776</v>
          </cell>
        </row>
        <row r="12545">
          <cell r="J12545">
            <v>22389776</v>
          </cell>
          <cell r="O12545">
            <v>22389776</v>
          </cell>
          <cell r="P12545">
            <v>22389776</v>
          </cell>
          <cell r="Q12545">
            <v>22389776</v>
          </cell>
        </row>
        <row r="12546">
          <cell r="J12546">
            <v>22389776</v>
          </cell>
          <cell r="O12546">
            <v>22389776</v>
          </cell>
          <cell r="P12546">
            <v>22389776</v>
          </cell>
          <cell r="Q12546">
            <v>22389776</v>
          </cell>
        </row>
        <row r="12547">
          <cell r="J12547">
            <v>22389776</v>
          </cell>
          <cell r="O12547">
            <v>22389776</v>
          </cell>
          <cell r="P12547">
            <v>22389776</v>
          </cell>
          <cell r="Q12547">
            <v>22389776</v>
          </cell>
        </row>
        <row r="12548">
          <cell r="J12548">
            <v>22389776</v>
          </cell>
          <cell r="O12548">
            <v>22389776</v>
          </cell>
          <cell r="P12548">
            <v>22389776</v>
          </cell>
          <cell r="Q12548">
            <v>22389776</v>
          </cell>
        </row>
        <row r="12549">
          <cell r="J12549">
            <v>22389776</v>
          </cell>
          <cell r="O12549">
            <v>22389776</v>
          </cell>
          <cell r="P12549">
            <v>22389776</v>
          </cell>
          <cell r="Q12549">
            <v>22389776</v>
          </cell>
        </row>
        <row r="12550">
          <cell r="J12550">
            <v>22389776</v>
          </cell>
          <cell r="O12550">
            <v>22389776</v>
          </cell>
          <cell r="P12550">
            <v>22389776</v>
          </cell>
          <cell r="Q12550">
            <v>22389776</v>
          </cell>
        </row>
        <row r="12551">
          <cell r="J12551">
            <v>22389776</v>
          </cell>
          <cell r="O12551">
            <v>22389776</v>
          </cell>
          <cell r="P12551">
            <v>22389776</v>
          </cell>
          <cell r="Q12551">
            <v>22389776</v>
          </cell>
        </row>
        <row r="12552">
          <cell r="J12552">
            <v>22389776</v>
          </cell>
          <cell r="O12552">
            <v>22389776</v>
          </cell>
          <cell r="P12552">
            <v>22389776</v>
          </cell>
          <cell r="Q12552">
            <v>22389776</v>
          </cell>
        </row>
        <row r="12553">
          <cell r="J12553">
            <v>22389776</v>
          </cell>
          <cell r="O12553">
            <v>22389776</v>
          </cell>
          <cell r="P12553">
            <v>22389776</v>
          </cell>
          <cell r="Q12553">
            <v>22389776</v>
          </cell>
        </row>
        <row r="12554">
          <cell r="J12554">
            <v>22389776</v>
          </cell>
          <cell r="O12554">
            <v>22389776</v>
          </cell>
          <cell r="P12554">
            <v>22389776</v>
          </cell>
          <cell r="Q12554">
            <v>22389776</v>
          </cell>
        </row>
        <row r="12555">
          <cell r="J12555">
            <v>22389776</v>
          </cell>
          <cell r="O12555">
            <v>22389776</v>
          </cell>
          <cell r="P12555">
            <v>22389776</v>
          </cell>
          <cell r="Q12555">
            <v>22389776</v>
          </cell>
        </row>
        <row r="12556">
          <cell r="J12556">
            <v>22389776</v>
          </cell>
          <cell r="O12556">
            <v>22389776</v>
          </cell>
          <cell r="P12556">
            <v>22389776</v>
          </cell>
          <cell r="Q12556">
            <v>22389776</v>
          </cell>
        </row>
        <row r="12557">
          <cell r="J12557">
            <v>22389776</v>
          </cell>
          <cell r="O12557">
            <v>22389776</v>
          </cell>
          <cell r="P12557">
            <v>22389776</v>
          </cell>
          <cell r="Q12557">
            <v>22389776</v>
          </cell>
        </row>
        <row r="12558">
          <cell r="J12558">
            <v>22389776</v>
          </cell>
          <cell r="O12558">
            <v>22389776</v>
          </cell>
          <cell r="P12558">
            <v>22389776</v>
          </cell>
          <cell r="Q12558">
            <v>22389776</v>
          </cell>
        </row>
        <row r="12559">
          <cell r="J12559">
            <v>22389776</v>
          </cell>
          <cell r="O12559">
            <v>22389776</v>
          </cell>
          <cell r="P12559">
            <v>22389776</v>
          </cell>
          <cell r="Q12559">
            <v>22389776</v>
          </cell>
        </row>
        <row r="12560">
          <cell r="J12560">
            <v>22389776</v>
          </cell>
          <cell r="O12560">
            <v>22389776</v>
          </cell>
          <cell r="P12560">
            <v>22389776</v>
          </cell>
          <cell r="Q12560">
            <v>22389776</v>
          </cell>
        </row>
        <row r="12561">
          <cell r="J12561">
            <v>22389776</v>
          </cell>
          <cell r="O12561">
            <v>22389776</v>
          </cell>
          <cell r="P12561">
            <v>22389776</v>
          </cell>
          <cell r="Q12561">
            <v>22389776</v>
          </cell>
        </row>
        <row r="12562">
          <cell r="J12562">
            <v>22389776</v>
          </cell>
          <cell r="O12562">
            <v>22389776</v>
          </cell>
          <cell r="P12562">
            <v>22389776</v>
          </cell>
          <cell r="Q12562">
            <v>22389776</v>
          </cell>
        </row>
        <row r="12563">
          <cell r="J12563">
            <v>22389776</v>
          </cell>
          <cell r="O12563">
            <v>22389776</v>
          </cell>
          <cell r="P12563">
            <v>22389776</v>
          </cell>
          <cell r="Q12563">
            <v>22389776</v>
          </cell>
        </row>
        <row r="12564">
          <cell r="J12564">
            <v>22389776</v>
          </cell>
          <cell r="O12564">
            <v>22389776</v>
          </cell>
          <cell r="P12564">
            <v>22389776</v>
          </cell>
          <cell r="Q12564">
            <v>22389776</v>
          </cell>
        </row>
        <row r="12565">
          <cell r="J12565">
            <v>22389776</v>
          </cell>
          <cell r="O12565">
            <v>22389776</v>
          </cell>
          <cell r="P12565">
            <v>22389776</v>
          </cell>
          <cell r="Q12565">
            <v>22389776</v>
          </cell>
        </row>
        <row r="12566">
          <cell r="J12566">
            <v>22389776</v>
          </cell>
          <cell r="O12566">
            <v>22389776</v>
          </cell>
          <cell r="P12566">
            <v>22389776</v>
          </cell>
          <cell r="Q12566">
            <v>22389776</v>
          </cell>
        </row>
        <row r="12567">
          <cell r="J12567">
            <v>22389776</v>
          </cell>
          <cell r="O12567">
            <v>22389776</v>
          </cell>
          <cell r="P12567">
            <v>22389776</v>
          </cell>
          <cell r="Q12567">
            <v>22389776</v>
          </cell>
        </row>
        <row r="12568">
          <cell r="J12568">
            <v>22389776</v>
          </cell>
          <cell r="O12568">
            <v>22389776</v>
          </cell>
          <cell r="P12568">
            <v>22389776</v>
          </cell>
          <cell r="Q12568">
            <v>22389776</v>
          </cell>
        </row>
        <row r="12569">
          <cell r="J12569">
            <v>22389776</v>
          </cell>
          <cell r="O12569">
            <v>22389776</v>
          </cell>
          <cell r="P12569">
            <v>22389776</v>
          </cell>
          <cell r="Q12569">
            <v>22389776</v>
          </cell>
        </row>
        <row r="12570">
          <cell r="J12570">
            <v>22389776</v>
          </cell>
          <cell r="O12570">
            <v>22389776</v>
          </cell>
          <cell r="P12570">
            <v>22389776</v>
          </cell>
          <cell r="Q12570">
            <v>22389776</v>
          </cell>
        </row>
        <row r="12571">
          <cell r="J12571">
            <v>22389776</v>
          </cell>
          <cell r="O12571">
            <v>22389776</v>
          </cell>
          <cell r="P12571">
            <v>22389776</v>
          </cell>
          <cell r="Q12571">
            <v>22389776</v>
          </cell>
        </row>
        <row r="12572">
          <cell r="J12572">
            <v>22389776</v>
          </cell>
          <cell r="O12572">
            <v>22389776</v>
          </cell>
          <cell r="P12572">
            <v>22389776</v>
          </cell>
          <cell r="Q12572">
            <v>22389776</v>
          </cell>
        </row>
        <row r="12573">
          <cell r="J12573">
            <v>22389776</v>
          </cell>
          <cell r="O12573">
            <v>22389776</v>
          </cell>
          <cell r="P12573">
            <v>22389776</v>
          </cell>
          <cell r="Q12573">
            <v>22389776</v>
          </cell>
        </row>
        <row r="12574">
          <cell r="J12574">
            <v>22389776</v>
          </cell>
          <cell r="O12574">
            <v>22389776</v>
          </cell>
          <cell r="P12574">
            <v>22389776</v>
          </cell>
          <cell r="Q12574">
            <v>22389776</v>
          </cell>
        </row>
        <row r="12575">
          <cell r="J12575">
            <v>22389776</v>
          </cell>
          <cell r="O12575">
            <v>22389776</v>
          </cell>
          <cell r="P12575">
            <v>22389776</v>
          </cell>
          <cell r="Q12575">
            <v>22389776</v>
          </cell>
        </row>
        <row r="12576">
          <cell r="J12576">
            <v>22389776</v>
          </cell>
          <cell r="O12576">
            <v>22389776</v>
          </cell>
          <cell r="P12576">
            <v>22389776</v>
          </cell>
          <cell r="Q12576">
            <v>22389776</v>
          </cell>
        </row>
        <row r="12577">
          <cell r="J12577">
            <v>22389776</v>
          </cell>
          <cell r="O12577">
            <v>22389776</v>
          </cell>
          <cell r="P12577">
            <v>22389776</v>
          </cell>
          <cell r="Q12577">
            <v>22389776</v>
          </cell>
        </row>
        <row r="12578">
          <cell r="J12578">
            <v>22389776</v>
          </cell>
          <cell r="O12578">
            <v>22389776</v>
          </cell>
          <cell r="P12578">
            <v>22389776</v>
          </cell>
          <cell r="Q12578">
            <v>22389776</v>
          </cell>
        </row>
        <row r="12579">
          <cell r="J12579">
            <v>22389776</v>
          </cell>
          <cell r="O12579">
            <v>22389776</v>
          </cell>
          <cell r="P12579">
            <v>22389776</v>
          </cell>
          <cell r="Q12579">
            <v>22389776</v>
          </cell>
        </row>
        <row r="12580">
          <cell r="J12580">
            <v>22389776</v>
          </cell>
          <cell r="O12580">
            <v>22389776</v>
          </cell>
          <cell r="P12580">
            <v>22389776</v>
          </cell>
          <cell r="Q12580">
            <v>22389776</v>
          </cell>
        </row>
        <row r="12581">
          <cell r="J12581">
            <v>22389776</v>
          </cell>
          <cell r="O12581">
            <v>22389776</v>
          </cell>
          <cell r="P12581">
            <v>22389776</v>
          </cell>
          <cell r="Q12581">
            <v>22389776</v>
          </cell>
        </row>
        <row r="12582">
          <cell r="J12582">
            <v>22389776</v>
          </cell>
          <cell r="O12582">
            <v>22389776</v>
          </cell>
          <cell r="P12582">
            <v>22389776</v>
          </cell>
          <cell r="Q12582">
            <v>22389776</v>
          </cell>
        </row>
        <row r="12583">
          <cell r="J12583">
            <v>22389776</v>
          </cell>
          <cell r="O12583">
            <v>22389776</v>
          </cell>
          <cell r="P12583">
            <v>22389776</v>
          </cell>
          <cell r="Q12583">
            <v>22389776</v>
          </cell>
        </row>
        <row r="12584">
          <cell r="J12584">
            <v>22389776</v>
          </cell>
          <cell r="O12584">
            <v>22389776</v>
          </cell>
          <cell r="P12584">
            <v>22389776</v>
          </cell>
          <cell r="Q12584">
            <v>22389776</v>
          </cell>
        </row>
        <row r="12585">
          <cell r="J12585">
            <v>22389776</v>
          </cell>
          <cell r="O12585">
            <v>22389776</v>
          </cell>
          <cell r="P12585">
            <v>22389776</v>
          </cell>
          <cell r="Q12585">
            <v>22389776</v>
          </cell>
        </row>
        <row r="12586">
          <cell r="J12586">
            <v>22389776</v>
          </cell>
          <cell r="O12586">
            <v>22389776</v>
          </cell>
          <cell r="P12586">
            <v>22389776</v>
          </cell>
          <cell r="Q12586">
            <v>22389776</v>
          </cell>
        </row>
        <row r="12587">
          <cell r="J12587">
            <v>22389776</v>
          </cell>
          <cell r="O12587">
            <v>22389776</v>
          </cell>
          <cell r="P12587">
            <v>22389776</v>
          </cell>
          <cell r="Q12587">
            <v>22389776</v>
          </cell>
        </row>
        <row r="12588">
          <cell r="J12588">
            <v>22389776</v>
          </cell>
          <cell r="O12588">
            <v>22389776</v>
          </cell>
          <cell r="P12588">
            <v>22389776</v>
          </cell>
          <cell r="Q12588">
            <v>22389776</v>
          </cell>
        </row>
        <row r="12589">
          <cell r="J12589">
            <v>22389776</v>
          </cell>
          <cell r="O12589">
            <v>22389776</v>
          </cell>
          <cell r="P12589">
            <v>22389776</v>
          </cell>
          <cell r="Q12589">
            <v>22389776</v>
          </cell>
        </row>
        <row r="12590">
          <cell r="J12590">
            <v>22389776</v>
          </cell>
          <cell r="O12590">
            <v>22389776</v>
          </cell>
          <cell r="P12590">
            <v>22389776</v>
          </cell>
          <cell r="Q12590">
            <v>22389776</v>
          </cell>
        </row>
        <row r="12591">
          <cell r="J12591">
            <v>22389776</v>
          </cell>
          <cell r="O12591">
            <v>22389776</v>
          </cell>
          <cell r="P12591">
            <v>22389776</v>
          </cell>
          <cell r="Q12591">
            <v>22389776</v>
          </cell>
        </row>
        <row r="12592">
          <cell r="J12592">
            <v>22389776</v>
          </cell>
          <cell r="O12592">
            <v>22389776</v>
          </cell>
          <cell r="P12592">
            <v>22389776</v>
          </cell>
          <cell r="Q12592">
            <v>22389776</v>
          </cell>
        </row>
        <row r="12593">
          <cell r="J12593">
            <v>22389776</v>
          </cell>
          <cell r="O12593">
            <v>22389776</v>
          </cell>
          <cell r="P12593">
            <v>22389776</v>
          </cell>
          <cell r="Q12593">
            <v>22389776</v>
          </cell>
        </row>
        <row r="12594">
          <cell r="J12594">
            <v>22389776</v>
          </cell>
          <cell r="O12594">
            <v>22389776</v>
          </cell>
          <cell r="P12594">
            <v>22389776</v>
          </cell>
          <cell r="Q12594">
            <v>22389776</v>
          </cell>
        </row>
        <row r="12595">
          <cell r="J12595">
            <v>22389776</v>
          </cell>
          <cell r="O12595">
            <v>22389776</v>
          </cell>
          <cell r="P12595">
            <v>22389776</v>
          </cell>
          <cell r="Q12595">
            <v>22389776</v>
          </cell>
        </row>
        <row r="12596">
          <cell r="J12596">
            <v>22389776</v>
          </cell>
          <cell r="O12596">
            <v>22389776</v>
          </cell>
          <cell r="P12596">
            <v>22389776</v>
          </cell>
          <cell r="Q12596">
            <v>22389776</v>
          </cell>
        </row>
        <row r="12597">
          <cell r="J12597">
            <v>22389776</v>
          </cell>
          <cell r="O12597">
            <v>22389776</v>
          </cell>
          <cell r="P12597">
            <v>22389776</v>
          </cell>
          <cell r="Q12597">
            <v>22389776</v>
          </cell>
        </row>
        <row r="12598">
          <cell r="J12598">
            <v>22389776</v>
          </cell>
          <cell r="O12598">
            <v>22389776</v>
          </cell>
          <cell r="P12598">
            <v>22389776</v>
          </cell>
          <cell r="Q12598">
            <v>22389776</v>
          </cell>
        </row>
        <row r="12599">
          <cell r="J12599">
            <v>22389776</v>
          </cell>
          <cell r="O12599">
            <v>22389776</v>
          </cell>
          <cell r="P12599">
            <v>22389776</v>
          </cell>
          <cell r="Q12599">
            <v>22389776</v>
          </cell>
        </row>
        <row r="12600">
          <cell r="J12600">
            <v>22389776</v>
          </cell>
          <cell r="O12600">
            <v>22389776</v>
          </cell>
          <cell r="P12600">
            <v>22389776</v>
          </cell>
          <cell r="Q12600">
            <v>22389776</v>
          </cell>
        </row>
        <row r="12601">
          <cell r="J12601">
            <v>22389776</v>
          </cell>
          <cell r="O12601">
            <v>22389776</v>
          </cell>
          <cell r="P12601">
            <v>22389776</v>
          </cell>
          <cell r="Q12601">
            <v>22389776</v>
          </cell>
        </row>
        <row r="12602">
          <cell r="J12602">
            <v>22389776</v>
          </cell>
          <cell r="O12602">
            <v>22389776</v>
          </cell>
          <cell r="P12602">
            <v>22389776</v>
          </cell>
          <cell r="Q12602">
            <v>22389776</v>
          </cell>
        </row>
        <row r="12603">
          <cell r="J12603">
            <v>22389776</v>
          </cell>
          <cell r="O12603">
            <v>22389776</v>
          </cell>
          <cell r="P12603">
            <v>22389776</v>
          </cell>
          <cell r="Q12603">
            <v>22389776</v>
          </cell>
        </row>
        <row r="12604">
          <cell r="J12604">
            <v>22389776</v>
          </cell>
          <cell r="O12604">
            <v>22389776</v>
          </cell>
          <cell r="P12604">
            <v>22389776</v>
          </cell>
          <cell r="Q12604">
            <v>22389776</v>
          </cell>
        </row>
        <row r="12605">
          <cell r="J12605">
            <v>22389776</v>
          </cell>
          <cell r="O12605">
            <v>22389776</v>
          </cell>
          <cell r="P12605">
            <v>22389776</v>
          </cell>
          <cell r="Q12605">
            <v>22389776</v>
          </cell>
        </row>
        <row r="12606">
          <cell r="J12606">
            <v>22389776</v>
          </cell>
          <cell r="O12606">
            <v>22389776</v>
          </cell>
          <cell r="P12606">
            <v>22389776</v>
          </cell>
          <cell r="Q12606">
            <v>22389776</v>
          </cell>
        </row>
        <row r="12607">
          <cell r="J12607">
            <v>22389776</v>
          </cell>
          <cell r="O12607">
            <v>22389776</v>
          </cell>
          <cell r="P12607">
            <v>22389776</v>
          </cell>
          <cell r="Q12607">
            <v>22389776</v>
          </cell>
        </row>
        <row r="12608">
          <cell r="J12608">
            <v>22389776</v>
          </cell>
          <cell r="O12608">
            <v>22389776</v>
          </cell>
          <cell r="P12608">
            <v>22389776</v>
          </cell>
          <cell r="Q12608">
            <v>22389776</v>
          </cell>
        </row>
        <row r="12609">
          <cell r="J12609">
            <v>22389776</v>
          </cell>
          <cell r="O12609">
            <v>22389776</v>
          </cell>
          <cell r="P12609">
            <v>22389776</v>
          </cell>
          <cell r="Q12609">
            <v>22389776</v>
          </cell>
        </row>
        <row r="12610">
          <cell r="J12610">
            <v>22389776</v>
          </cell>
          <cell r="O12610">
            <v>22389776</v>
          </cell>
          <cell r="P12610">
            <v>22389776</v>
          </cell>
          <cell r="Q12610">
            <v>22389776</v>
          </cell>
        </row>
        <row r="12611">
          <cell r="J12611">
            <v>22389776</v>
          </cell>
          <cell r="O12611">
            <v>22389776</v>
          </cell>
          <cell r="P12611">
            <v>22389776</v>
          </cell>
          <cell r="Q12611">
            <v>22389776</v>
          </cell>
        </row>
        <row r="12612">
          <cell r="J12612">
            <v>22389776</v>
          </cell>
          <cell r="O12612">
            <v>22389776</v>
          </cell>
          <cell r="P12612">
            <v>22389776</v>
          </cell>
          <cell r="Q12612">
            <v>22389776</v>
          </cell>
        </row>
        <row r="12613">
          <cell r="J12613">
            <v>22389776</v>
          </cell>
          <cell r="O12613">
            <v>22389776</v>
          </cell>
          <cell r="P12613">
            <v>22389776</v>
          </cell>
          <cell r="Q12613">
            <v>22389776</v>
          </cell>
        </row>
        <row r="12614">
          <cell r="J12614">
            <v>22389776</v>
          </cell>
          <cell r="O12614">
            <v>22389776</v>
          </cell>
          <cell r="P12614">
            <v>22389776</v>
          </cell>
          <cell r="Q12614">
            <v>22389776</v>
          </cell>
        </row>
        <row r="12615">
          <cell r="J12615">
            <v>22389776</v>
          </cell>
          <cell r="O12615">
            <v>22389776</v>
          </cell>
          <cell r="P12615">
            <v>22389776</v>
          </cell>
          <cell r="Q12615">
            <v>22389776</v>
          </cell>
        </row>
        <row r="12616">
          <cell r="J12616">
            <v>22389776</v>
          </cell>
          <cell r="O12616">
            <v>22389776</v>
          </cell>
          <cell r="P12616">
            <v>22389776</v>
          </cell>
          <cell r="Q12616">
            <v>22389776</v>
          </cell>
        </row>
        <row r="12617">
          <cell r="J12617">
            <v>22389776</v>
          </cell>
          <cell r="O12617">
            <v>22389776</v>
          </cell>
          <cell r="P12617">
            <v>22389776</v>
          </cell>
          <cell r="Q12617">
            <v>22389776</v>
          </cell>
        </row>
        <row r="12618">
          <cell r="J12618">
            <v>22389776</v>
          </cell>
          <cell r="O12618">
            <v>22389776</v>
          </cell>
          <cell r="P12618">
            <v>22389776</v>
          </cell>
          <cell r="Q12618">
            <v>22389776</v>
          </cell>
        </row>
        <row r="12619">
          <cell r="J12619">
            <v>22389776</v>
          </cell>
          <cell r="O12619">
            <v>22389776</v>
          </cell>
          <cell r="P12619">
            <v>22389776</v>
          </cell>
          <cell r="Q12619">
            <v>22389776</v>
          </cell>
        </row>
        <row r="12620">
          <cell r="J12620">
            <v>22389776</v>
          </cell>
          <cell r="O12620">
            <v>22389776</v>
          </cell>
          <cell r="P12620">
            <v>22389776</v>
          </cell>
          <cell r="Q12620">
            <v>22389776</v>
          </cell>
        </row>
        <row r="12621">
          <cell r="J12621">
            <v>22389776</v>
          </cell>
          <cell r="O12621">
            <v>22389776</v>
          </cell>
          <cell r="P12621">
            <v>22389776</v>
          </cell>
          <cell r="Q12621">
            <v>22389776</v>
          </cell>
        </row>
        <row r="12622">
          <cell r="J12622">
            <v>22389776</v>
          </cell>
          <cell r="O12622">
            <v>22389776</v>
          </cell>
          <cell r="P12622">
            <v>22389776</v>
          </cell>
          <cell r="Q12622">
            <v>22389776</v>
          </cell>
        </row>
        <row r="12623">
          <cell r="J12623">
            <v>22389776</v>
          </cell>
          <cell r="O12623">
            <v>22389776</v>
          </cell>
          <cell r="P12623">
            <v>22389776</v>
          </cell>
          <cell r="Q12623">
            <v>22389776</v>
          </cell>
        </row>
        <row r="12624">
          <cell r="J12624">
            <v>22389776</v>
          </cell>
          <cell r="O12624">
            <v>22389776</v>
          </cell>
          <cell r="P12624">
            <v>22389776</v>
          </cell>
          <cell r="Q12624">
            <v>22389776</v>
          </cell>
        </row>
        <row r="12625">
          <cell r="J12625">
            <v>22389776</v>
          </cell>
          <cell r="O12625">
            <v>22389776</v>
          </cell>
          <cell r="P12625">
            <v>22389776</v>
          </cell>
          <cell r="Q12625">
            <v>22389776</v>
          </cell>
        </row>
        <row r="12626">
          <cell r="J12626">
            <v>22389776</v>
          </cell>
          <cell r="O12626">
            <v>22389776</v>
          </cell>
          <cell r="P12626">
            <v>22389776</v>
          </cell>
          <cell r="Q12626">
            <v>22389776</v>
          </cell>
        </row>
        <row r="12627">
          <cell r="J12627">
            <v>22389776</v>
          </cell>
          <cell r="O12627">
            <v>22389776</v>
          </cell>
          <cell r="P12627">
            <v>22389776</v>
          </cell>
          <cell r="Q12627">
            <v>22389776</v>
          </cell>
        </row>
        <row r="12628">
          <cell r="J12628">
            <v>22389776</v>
          </cell>
          <cell r="O12628">
            <v>22389776</v>
          </cell>
          <cell r="P12628">
            <v>22389776</v>
          </cell>
          <cell r="Q12628">
            <v>22389776</v>
          </cell>
        </row>
        <row r="12629">
          <cell r="J12629">
            <v>22389776</v>
          </cell>
          <cell r="O12629">
            <v>22389776</v>
          </cell>
          <cell r="P12629">
            <v>22389776</v>
          </cell>
          <cell r="Q12629">
            <v>22389776</v>
          </cell>
        </row>
        <row r="12630">
          <cell r="J12630">
            <v>22389776</v>
          </cell>
          <cell r="O12630">
            <v>22389776</v>
          </cell>
          <cell r="P12630">
            <v>22389776</v>
          </cell>
          <cell r="Q12630">
            <v>22389776</v>
          </cell>
        </row>
        <row r="12631">
          <cell r="J12631">
            <v>22389776</v>
          </cell>
          <cell r="O12631">
            <v>22389776</v>
          </cell>
          <cell r="P12631">
            <v>22389776</v>
          </cell>
          <cell r="Q12631">
            <v>22389776</v>
          </cell>
        </row>
        <row r="12632">
          <cell r="J12632">
            <v>22389776</v>
          </cell>
          <cell r="O12632">
            <v>22389776</v>
          </cell>
          <cell r="P12632">
            <v>22389776</v>
          </cell>
          <cell r="Q12632">
            <v>22389776</v>
          </cell>
        </row>
        <row r="12633">
          <cell r="J12633">
            <v>22389776</v>
          </cell>
          <cell r="O12633">
            <v>22389776</v>
          </cell>
          <cell r="P12633">
            <v>22389776</v>
          </cell>
          <cell r="Q12633">
            <v>22389776</v>
          </cell>
        </row>
        <row r="12634">
          <cell r="J12634">
            <v>22389776</v>
          </cell>
          <cell r="O12634">
            <v>22389776</v>
          </cell>
          <cell r="P12634">
            <v>22389776</v>
          </cell>
          <cell r="Q12634">
            <v>22389776</v>
          </cell>
        </row>
        <row r="12635">
          <cell r="J12635">
            <v>22389776</v>
          </cell>
          <cell r="O12635">
            <v>22389776</v>
          </cell>
          <cell r="P12635">
            <v>22389776</v>
          </cell>
          <cell r="Q12635">
            <v>22389776</v>
          </cell>
        </row>
        <row r="12636">
          <cell r="J12636">
            <v>22389776</v>
          </cell>
          <cell r="O12636">
            <v>22389776</v>
          </cell>
          <cell r="P12636">
            <v>22389776</v>
          </cell>
          <cell r="Q12636">
            <v>22389776</v>
          </cell>
        </row>
        <row r="12637">
          <cell r="J12637">
            <v>22389776</v>
          </cell>
          <cell r="O12637">
            <v>22389776</v>
          </cell>
          <cell r="P12637">
            <v>22389776</v>
          </cell>
          <cell r="Q12637">
            <v>22389776</v>
          </cell>
        </row>
        <row r="12638">
          <cell r="J12638">
            <v>22389776</v>
          </cell>
          <cell r="O12638">
            <v>22389776</v>
          </cell>
          <cell r="P12638">
            <v>22389776</v>
          </cell>
          <cell r="Q12638">
            <v>22389776</v>
          </cell>
        </row>
        <row r="12639">
          <cell r="J12639">
            <v>22389776</v>
          </cell>
          <cell r="O12639">
            <v>22389776</v>
          </cell>
          <cell r="P12639">
            <v>22389776</v>
          </cell>
          <cell r="Q12639">
            <v>22389776</v>
          </cell>
        </row>
        <row r="12640">
          <cell r="J12640">
            <v>22389776</v>
          </cell>
          <cell r="O12640">
            <v>22389776</v>
          </cell>
          <cell r="P12640">
            <v>22389776</v>
          </cell>
          <cell r="Q12640">
            <v>22389776</v>
          </cell>
        </row>
        <row r="12641">
          <cell r="J12641">
            <v>22389776</v>
          </cell>
          <cell r="O12641">
            <v>22389776</v>
          </cell>
          <cell r="P12641">
            <v>22389776</v>
          </cell>
          <cell r="Q12641">
            <v>22389776</v>
          </cell>
        </row>
        <row r="12642">
          <cell r="J12642">
            <v>22389776</v>
          </cell>
          <cell r="O12642">
            <v>22389776</v>
          </cell>
          <cell r="P12642">
            <v>22389776</v>
          </cell>
          <cell r="Q12642">
            <v>22389776</v>
          </cell>
        </row>
        <row r="12643">
          <cell r="J12643">
            <v>22389776</v>
          </cell>
          <cell r="O12643">
            <v>22389776</v>
          </cell>
          <cell r="P12643">
            <v>22389776</v>
          </cell>
          <cell r="Q12643">
            <v>22389776</v>
          </cell>
        </row>
        <row r="12644">
          <cell r="J12644">
            <v>22389776</v>
          </cell>
          <cell r="O12644">
            <v>22389776</v>
          </cell>
          <cell r="P12644">
            <v>22389776</v>
          </cell>
          <cell r="Q12644">
            <v>22389776</v>
          </cell>
        </row>
        <row r="12645">
          <cell r="J12645">
            <v>22389776</v>
          </cell>
          <cell r="O12645">
            <v>22389776</v>
          </cell>
          <cell r="P12645">
            <v>22389776</v>
          </cell>
          <cell r="Q12645">
            <v>22389776</v>
          </cell>
        </row>
        <row r="12646">
          <cell r="J12646">
            <v>22389776</v>
          </cell>
          <cell r="O12646">
            <v>22389776</v>
          </cell>
          <cell r="P12646">
            <v>22389776</v>
          </cell>
          <cell r="Q12646">
            <v>22389776</v>
          </cell>
        </row>
        <row r="12647">
          <cell r="J12647">
            <v>22389776</v>
          </cell>
          <cell r="O12647">
            <v>22389776</v>
          </cell>
          <cell r="P12647">
            <v>22389776</v>
          </cell>
          <cell r="Q12647">
            <v>22389776</v>
          </cell>
        </row>
        <row r="12648">
          <cell r="J12648">
            <v>22389776</v>
          </cell>
          <cell r="O12648">
            <v>22389776</v>
          </cell>
          <cell r="P12648">
            <v>22389776</v>
          </cell>
          <cell r="Q12648">
            <v>22389776</v>
          </cell>
        </row>
        <row r="12649">
          <cell r="J12649">
            <v>22389776</v>
          </cell>
          <cell r="O12649">
            <v>22389776</v>
          </cell>
          <cell r="P12649">
            <v>22389776</v>
          </cell>
          <cell r="Q12649">
            <v>22389776</v>
          </cell>
        </row>
        <row r="12650">
          <cell r="J12650">
            <v>22389776</v>
          </cell>
          <cell r="O12650">
            <v>22389776</v>
          </cell>
          <cell r="P12650">
            <v>22389776</v>
          </cell>
          <cell r="Q12650">
            <v>22389776</v>
          </cell>
        </row>
        <row r="12651">
          <cell r="J12651">
            <v>22389776</v>
          </cell>
          <cell r="O12651">
            <v>22389776</v>
          </cell>
          <cell r="P12651">
            <v>22389776</v>
          </cell>
          <cell r="Q12651">
            <v>22389776</v>
          </cell>
        </row>
        <row r="12652">
          <cell r="J12652">
            <v>22389776</v>
          </cell>
          <cell r="O12652">
            <v>22389776</v>
          </cell>
          <cell r="P12652">
            <v>22389776</v>
          </cell>
          <cell r="Q12652">
            <v>22389776</v>
          </cell>
        </row>
        <row r="12653">
          <cell r="J12653">
            <v>22389776</v>
          </cell>
          <cell r="O12653">
            <v>22389776</v>
          </cell>
          <cell r="P12653">
            <v>22389776</v>
          </cell>
          <cell r="Q12653">
            <v>22389776</v>
          </cell>
        </row>
        <row r="12654">
          <cell r="J12654">
            <v>22389776</v>
          </cell>
          <cell r="O12654">
            <v>22389776</v>
          </cell>
          <cell r="P12654">
            <v>22389776</v>
          </cell>
          <cell r="Q12654">
            <v>22389776</v>
          </cell>
        </row>
        <row r="12655">
          <cell r="J12655">
            <v>22389776</v>
          </cell>
          <cell r="O12655">
            <v>22389776</v>
          </cell>
          <cell r="P12655">
            <v>22389776</v>
          </cell>
          <cell r="Q12655">
            <v>22389776</v>
          </cell>
        </row>
        <row r="12656">
          <cell r="J12656">
            <v>22389776</v>
          </cell>
          <cell r="O12656">
            <v>22389776</v>
          </cell>
          <cell r="P12656">
            <v>22389776</v>
          </cell>
          <cell r="Q12656">
            <v>22389776</v>
          </cell>
        </row>
        <row r="12657">
          <cell r="J12657">
            <v>22389776</v>
          </cell>
          <cell r="O12657">
            <v>22389776</v>
          </cell>
          <cell r="P12657">
            <v>22389776</v>
          </cell>
          <cell r="Q12657">
            <v>22389776</v>
          </cell>
        </row>
        <row r="12658">
          <cell r="J12658">
            <v>22389776</v>
          </cell>
          <cell r="O12658">
            <v>22389776</v>
          </cell>
          <cell r="P12658">
            <v>22389776</v>
          </cell>
          <cell r="Q12658">
            <v>22389776</v>
          </cell>
        </row>
        <row r="12659">
          <cell r="J12659">
            <v>22389776</v>
          </cell>
          <cell r="O12659">
            <v>22389776</v>
          </cell>
          <cell r="P12659">
            <v>22389776</v>
          </cell>
          <cell r="Q12659">
            <v>22389776</v>
          </cell>
        </row>
        <row r="12660">
          <cell r="J12660">
            <v>22389776</v>
          </cell>
          <cell r="O12660">
            <v>22389776</v>
          </cell>
          <cell r="P12660">
            <v>22389776</v>
          </cell>
          <cell r="Q12660">
            <v>22389776</v>
          </cell>
        </row>
        <row r="12661">
          <cell r="J12661">
            <v>22389776</v>
          </cell>
          <cell r="O12661">
            <v>22389776</v>
          </cell>
          <cell r="P12661">
            <v>22389776</v>
          </cell>
          <cell r="Q12661">
            <v>22389776</v>
          </cell>
        </row>
        <row r="12662">
          <cell r="J12662">
            <v>22389776</v>
          </cell>
          <cell r="O12662">
            <v>22389776</v>
          </cell>
          <cell r="P12662">
            <v>22389776</v>
          </cell>
          <cell r="Q12662">
            <v>22389776</v>
          </cell>
        </row>
        <row r="12663">
          <cell r="J12663">
            <v>22389776</v>
          </cell>
          <cell r="O12663">
            <v>22389776</v>
          </cell>
          <cell r="P12663">
            <v>22389776</v>
          </cell>
          <cell r="Q12663">
            <v>22389776</v>
          </cell>
        </row>
        <row r="12664">
          <cell r="J12664">
            <v>22389776</v>
          </cell>
          <cell r="O12664">
            <v>22389776</v>
          </cell>
          <cell r="P12664">
            <v>22389776</v>
          </cell>
          <cell r="Q12664">
            <v>22389776</v>
          </cell>
        </row>
        <row r="12665">
          <cell r="J12665">
            <v>22389776</v>
          </cell>
          <cell r="O12665">
            <v>22389776</v>
          </cell>
          <cell r="P12665">
            <v>22389776</v>
          </cell>
          <cell r="Q12665">
            <v>22389776</v>
          </cell>
        </row>
        <row r="12666">
          <cell r="J12666">
            <v>22389776</v>
          </cell>
          <cell r="O12666">
            <v>22389776</v>
          </cell>
          <cell r="P12666">
            <v>22389776</v>
          </cell>
          <cell r="Q12666">
            <v>22389776</v>
          </cell>
        </row>
        <row r="12667">
          <cell r="J12667">
            <v>22389776</v>
          </cell>
          <cell r="O12667">
            <v>22389776</v>
          </cell>
          <cell r="P12667">
            <v>22389776</v>
          </cell>
          <cell r="Q12667">
            <v>22389776</v>
          </cell>
        </row>
        <row r="12668">
          <cell r="J12668">
            <v>22389776</v>
          </cell>
          <cell r="O12668">
            <v>22389776</v>
          </cell>
          <cell r="P12668">
            <v>22389776</v>
          </cell>
          <cell r="Q12668">
            <v>22389776</v>
          </cell>
        </row>
        <row r="12669">
          <cell r="J12669">
            <v>22389776</v>
          </cell>
          <cell r="O12669">
            <v>22389776</v>
          </cell>
          <cell r="P12669">
            <v>22389776</v>
          </cell>
          <cell r="Q12669">
            <v>22389776</v>
          </cell>
        </row>
        <row r="12670">
          <cell r="J12670">
            <v>22389776</v>
          </cell>
          <cell r="O12670">
            <v>22389776</v>
          </cell>
          <cell r="P12670">
            <v>22389776</v>
          </cell>
          <cell r="Q12670">
            <v>22389776</v>
          </cell>
        </row>
        <row r="12671">
          <cell r="J12671">
            <v>22389776</v>
          </cell>
          <cell r="O12671">
            <v>22389776</v>
          </cell>
          <cell r="P12671">
            <v>22389776</v>
          </cell>
          <cell r="Q12671">
            <v>22389776</v>
          </cell>
        </row>
        <row r="12672">
          <cell r="J12672">
            <v>22389776</v>
          </cell>
          <cell r="O12672">
            <v>22389776</v>
          </cell>
          <cell r="P12672">
            <v>22389776</v>
          </cell>
          <cell r="Q12672">
            <v>22389776</v>
          </cell>
        </row>
        <row r="12673">
          <cell r="J12673">
            <v>22389776</v>
          </cell>
          <cell r="O12673">
            <v>22389776</v>
          </cell>
          <cell r="P12673">
            <v>22389776</v>
          </cell>
          <cell r="Q12673">
            <v>22389776</v>
          </cell>
        </row>
        <row r="12674">
          <cell r="J12674">
            <v>22389776</v>
          </cell>
          <cell r="O12674">
            <v>22389776</v>
          </cell>
          <cell r="P12674">
            <v>22389776</v>
          </cell>
          <cell r="Q12674">
            <v>22389776</v>
          </cell>
        </row>
        <row r="12675">
          <cell r="J12675">
            <v>22389776</v>
          </cell>
          <cell r="O12675">
            <v>22389776</v>
          </cell>
          <cell r="P12675">
            <v>22389776</v>
          </cell>
          <cell r="Q12675">
            <v>22389776</v>
          </cell>
        </row>
        <row r="12676">
          <cell r="J12676">
            <v>22389776</v>
          </cell>
          <cell r="O12676">
            <v>22389776</v>
          </cell>
          <cell r="P12676">
            <v>22389776</v>
          </cell>
          <cell r="Q12676">
            <v>22389776</v>
          </cell>
        </row>
        <row r="12677">
          <cell r="J12677">
            <v>22389776</v>
          </cell>
          <cell r="O12677">
            <v>22389776</v>
          </cell>
          <cell r="P12677">
            <v>22389776</v>
          </cell>
          <cell r="Q12677">
            <v>22389776</v>
          </cell>
        </row>
        <row r="12678">
          <cell r="J12678">
            <v>22389776</v>
          </cell>
          <cell r="O12678">
            <v>22389776</v>
          </cell>
          <cell r="P12678">
            <v>22389776</v>
          </cell>
          <cell r="Q12678">
            <v>22389776</v>
          </cell>
        </row>
        <row r="12679">
          <cell r="J12679">
            <v>22389776</v>
          </cell>
          <cell r="O12679">
            <v>22389776</v>
          </cell>
          <cell r="P12679">
            <v>22389776</v>
          </cell>
          <cell r="Q12679">
            <v>22389776</v>
          </cell>
        </row>
        <row r="12680">
          <cell r="J12680">
            <v>22389776</v>
          </cell>
          <cell r="O12680">
            <v>22389776</v>
          </cell>
          <cell r="P12680">
            <v>22389776</v>
          </cell>
          <cell r="Q12680">
            <v>22389776</v>
          </cell>
        </row>
        <row r="12681">
          <cell r="J12681">
            <v>22389776</v>
          </cell>
          <cell r="O12681">
            <v>22389776</v>
          </cell>
          <cell r="P12681">
            <v>22389776</v>
          </cell>
          <cell r="Q12681">
            <v>22389776</v>
          </cell>
        </row>
        <row r="12682">
          <cell r="J12682">
            <v>22389776</v>
          </cell>
          <cell r="O12682">
            <v>22389776</v>
          </cell>
          <cell r="P12682">
            <v>22389776</v>
          </cell>
          <cell r="Q12682">
            <v>22389776</v>
          </cell>
        </row>
        <row r="12683">
          <cell r="J12683">
            <v>22389776</v>
          </cell>
          <cell r="O12683">
            <v>22389776</v>
          </cell>
          <cell r="P12683">
            <v>22389776</v>
          </cell>
          <cell r="Q12683">
            <v>22389776</v>
          </cell>
        </row>
        <row r="12684">
          <cell r="J12684">
            <v>22389776</v>
          </cell>
          <cell r="O12684">
            <v>22389776</v>
          </cell>
          <cell r="P12684">
            <v>22389776</v>
          </cell>
          <cell r="Q12684">
            <v>22389776</v>
          </cell>
        </row>
        <row r="12685">
          <cell r="J12685">
            <v>22389776</v>
          </cell>
          <cell r="O12685">
            <v>22389776</v>
          </cell>
          <cell r="P12685">
            <v>22389776</v>
          </cell>
          <cell r="Q12685">
            <v>22389776</v>
          </cell>
        </row>
        <row r="12686">
          <cell r="J12686">
            <v>22389776</v>
          </cell>
          <cell r="O12686">
            <v>22389776</v>
          </cell>
          <cell r="P12686">
            <v>22389776</v>
          </cell>
          <cell r="Q12686">
            <v>22389776</v>
          </cell>
        </row>
        <row r="12687">
          <cell r="J12687">
            <v>22389776</v>
          </cell>
          <cell r="O12687">
            <v>22389776</v>
          </cell>
          <cell r="P12687">
            <v>22389776</v>
          </cell>
          <cell r="Q12687">
            <v>22389776</v>
          </cell>
        </row>
        <row r="12688">
          <cell r="J12688">
            <v>22389776</v>
          </cell>
          <cell r="O12688">
            <v>22389776</v>
          </cell>
          <cell r="P12688">
            <v>22389776</v>
          </cell>
          <cell r="Q12688">
            <v>22389776</v>
          </cell>
        </row>
        <row r="12689">
          <cell r="J12689">
            <v>22389776</v>
          </cell>
          <cell r="O12689">
            <v>22389776</v>
          </cell>
          <cell r="P12689">
            <v>22389776</v>
          </cell>
          <cell r="Q12689">
            <v>22389776</v>
          </cell>
        </row>
        <row r="12690">
          <cell r="J12690">
            <v>22389776</v>
          </cell>
          <cell r="O12690">
            <v>22389776</v>
          </cell>
          <cell r="P12690">
            <v>22389776</v>
          </cell>
          <cell r="Q12690">
            <v>22389776</v>
          </cell>
        </row>
        <row r="12691">
          <cell r="J12691">
            <v>22389776</v>
          </cell>
          <cell r="O12691">
            <v>22389776</v>
          </cell>
          <cell r="P12691">
            <v>22389776</v>
          </cell>
          <cell r="Q12691">
            <v>22389776</v>
          </cell>
        </row>
        <row r="12692">
          <cell r="J12692">
            <v>22389776</v>
          </cell>
          <cell r="O12692">
            <v>22389776</v>
          </cell>
          <cell r="P12692">
            <v>22389776</v>
          </cell>
          <cell r="Q12692">
            <v>22389776</v>
          </cell>
        </row>
        <row r="12693">
          <cell r="J12693">
            <v>22389776</v>
          </cell>
          <cell r="O12693">
            <v>22389776</v>
          </cell>
          <cell r="P12693">
            <v>22389776</v>
          </cell>
          <cell r="Q12693">
            <v>22389776</v>
          </cell>
        </row>
        <row r="12694">
          <cell r="J12694">
            <v>22389776</v>
          </cell>
          <cell r="O12694">
            <v>22389776</v>
          </cell>
          <cell r="P12694">
            <v>22389776</v>
          </cell>
          <cell r="Q12694">
            <v>22389776</v>
          </cell>
        </row>
        <row r="12695">
          <cell r="J12695">
            <v>22389776</v>
          </cell>
          <cell r="O12695">
            <v>22389776</v>
          </cell>
          <cell r="P12695">
            <v>22389776</v>
          </cell>
          <cell r="Q12695">
            <v>22389776</v>
          </cell>
        </row>
        <row r="12696">
          <cell r="J12696">
            <v>22389776</v>
          </cell>
          <cell r="O12696">
            <v>22389776</v>
          </cell>
          <cell r="P12696">
            <v>22389776</v>
          </cell>
          <cell r="Q12696">
            <v>22389776</v>
          </cell>
        </row>
        <row r="12697">
          <cell r="J12697">
            <v>22389776</v>
          </cell>
          <cell r="O12697">
            <v>22389776</v>
          </cell>
          <cell r="P12697">
            <v>22389776</v>
          </cell>
          <cell r="Q12697">
            <v>22389776</v>
          </cell>
        </row>
        <row r="12698">
          <cell r="J12698">
            <v>22389776</v>
          </cell>
          <cell r="O12698">
            <v>22389776</v>
          </cell>
          <cell r="P12698">
            <v>22389776</v>
          </cell>
          <cell r="Q12698">
            <v>22389776</v>
          </cell>
        </row>
        <row r="12699">
          <cell r="J12699">
            <v>22389776</v>
          </cell>
          <cell r="O12699">
            <v>22389776</v>
          </cell>
          <cell r="P12699">
            <v>22389776</v>
          </cell>
          <cell r="Q12699">
            <v>22389776</v>
          </cell>
        </row>
        <row r="12700">
          <cell r="J12700">
            <v>22389776</v>
          </cell>
          <cell r="O12700">
            <v>22389776</v>
          </cell>
          <cell r="P12700">
            <v>22389776</v>
          </cell>
          <cell r="Q12700">
            <v>22389776</v>
          </cell>
        </row>
        <row r="12701">
          <cell r="J12701">
            <v>22389776</v>
          </cell>
          <cell r="O12701">
            <v>22389776</v>
          </cell>
          <cell r="P12701">
            <v>22389776</v>
          </cell>
          <cell r="Q12701">
            <v>22389776</v>
          </cell>
        </row>
        <row r="12702">
          <cell r="J12702">
            <v>22389776</v>
          </cell>
          <cell r="O12702">
            <v>22389776</v>
          </cell>
          <cell r="P12702">
            <v>22389776</v>
          </cell>
          <cell r="Q12702">
            <v>22389776</v>
          </cell>
        </row>
        <row r="12703">
          <cell r="J12703">
            <v>22389776</v>
          </cell>
          <cell r="O12703">
            <v>22389776</v>
          </cell>
          <cell r="P12703">
            <v>22389776</v>
          </cell>
          <cell r="Q12703">
            <v>22389776</v>
          </cell>
        </row>
        <row r="12704">
          <cell r="J12704">
            <v>22389776</v>
          </cell>
          <cell r="O12704">
            <v>22389776</v>
          </cell>
          <cell r="P12704">
            <v>22389776</v>
          </cell>
          <cell r="Q12704">
            <v>22389776</v>
          </cell>
        </row>
        <row r="12705">
          <cell r="J12705">
            <v>22389776</v>
          </cell>
          <cell r="O12705">
            <v>22389776</v>
          </cell>
          <cell r="P12705">
            <v>22389776</v>
          </cell>
          <cell r="Q12705">
            <v>22389776</v>
          </cell>
        </row>
        <row r="12706">
          <cell r="J12706">
            <v>22389776</v>
          </cell>
          <cell r="O12706">
            <v>22389776</v>
          </cell>
          <cell r="P12706">
            <v>22389776</v>
          </cell>
          <cell r="Q12706">
            <v>22389776</v>
          </cell>
        </row>
        <row r="12707">
          <cell r="J12707">
            <v>22389776</v>
          </cell>
          <cell r="O12707">
            <v>22389776</v>
          </cell>
          <cell r="P12707">
            <v>22389776</v>
          </cell>
          <cell r="Q12707">
            <v>22389776</v>
          </cell>
        </row>
        <row r="12708">
          <cell r="J12708">
            <v>22389776</v>
          </cell>
          <cell r="O12708">
            <v>22389776</v>
          </cell>
          <cell r="P12708">
            <v>22389776</v>
          </cell>
          <cell r="Q12708">
            <v>22389776</v>
          </cell>
        </row>
        <row r="12709">
          <cell r="J12709">
            <v>22389776</v>
          </cell>
          <cell r="O12709">
            <v>22389776</v>
          </cell>
          <cell r="P12709">
            <v>22389776</v>
          </cell>
          <cell r="Q12709">
            <v>22389776</v>
          </cell>
        </row>
        <row r="12710">
          <cell r="J12710">
            <v>22389776</v>
          </cell>
          <cell r="O12710">
            <v>22389776</v>
          </cell>
          <cell r="P12710">
            <v>22389776</v>
          </cell>
          <cell r="Q12710">
            <v>22389776</v>
          </cell>
        </row>
        <row r="12711">
          <cell r="J12711">
            <v>22389776</v>
          </cell>
          <cell r="O12711">
            <v>22389776</v>
          </cell>
          <cell r="P12711">
            <v>22389776</v>
          </cell>
          <cell r="Q12711">
            <v>22389776</v>
          </cell>
        </row>
        <row r="12712">
          <cell r="J12712">
            <v>22389776</v>
          </cell>
          <cell r="O12712">
            <v>22389776</v>
          </cell>
          <cell r="P12712">
            <v>22389776</v>
          </cell>
          <cell r="Q12712">
            <v>22389776</v>
          </cell>
        </row>
        <row r="12713">
          <cell r="J12713">
            <v>22389776</v>
          </cell>
          <cell r="O12713">
            <v>22389776</v>
          </cell>
          <cell r="P12713">
            <v>22389776</v>
          </cell>
          <cell r="Q12713">
            <v>22389776</v>
          </cell>
        </row>
        <row r="12714">
          <cell r="J12714">
            <v>22389776</v>
          </cell>
          <cell r="O12714">
            <v>22389776</v>
          </cell>
          <cell r="P12714">
            <v>22389776</v>
          </cell>
          <cell r="Q12714">
            <v>22389776</v>
          </cell>
        </row>
        <row r="12715">
          <cell r="J12715">
            <v>22389776</v>
          </cell>
          <cell r="O12715">
            <v>22389776</v>
          </cell>
          <cell r="P12715">
            <v>22389776</v>
          </cell>
          <cell r="Q12715">
            <v>22389776</v>
          </cell>
        </row>
        <row r="12716">
          <cell r="J12716">
            <v>22389776</v>
          </cell>
          <cell r="O12716">
            <v>22389776</v>
          </cell>
          <cell r="P12716">
            <v>22389776</v>
          </cell>
          <cell r="Q12716">
            <v>22389776</v>
          </cell>
        </row>
        <row r="12717">
          <cell r="J12717">
            <v>22389776</v>
          </cell>
          <cell r="O12717">
            <v>22389776</v>
          </cell>
          <cell r="P12717">
            <v>22389776</v>
          </cell>
          <cell r="Q12717">
            <v>22389776</v>
          </cell>
        </row>
        <row r="12718">
          <cell r="J12718">
            <v>22389776</v>
          </cell>
          <cell r="O12718">
            <v>22389776</v>
          </cell>
          <cell r="P12718">
            <v>22389776</v>
          </cell>
          <cell r="Q12718">
            <v>22389776</v>
          </cell>
        </row>
        <row r="12719">
          <cell r="J12719">
            <v>22389776</v>
          </cell>
          <cell r="O12719">
            <v>22389776</v>
          </cell>
          <cell r="P12719">
            <v>22389776</v>
          </cell>
          <cell r="Q12719">
            <v>22389776</v>
          </cell>
        </row>
        <row r="12720">
          <cell r="J12720">
            <v>22389776</v>
          </cell>
          <cell r="O12720">
            <v>22389776</v>
          </cell>
          <cell r="P12720">
            <v>22389776</v>
          </cell>
          <cell r="Q12720">
            <v>22389776</v>
          </cell>
        </row>
        <row r="12721">
          <cell r="J12721">
            <v>22389776</v>
          </cell>
          <cell r="O12721">
            <v>22389776</v>
          </cell>
          <cell r="P12721">
            <v>22389776</v>
          </cell>
          <cell r="Q12721">
            <v>22389776</v>
          </cell>
        </row>
        <row r="12722">
          <cell r="J12722">
            <v>22389776</v>
          </cell>
          <cell r="O12722">
            <v>22389776</v>
          </cell>
          <cell r="P12722">
            <v>22389776</v>
          </cell>
          <cell r="Q12722">
            <v>22389776</v>
          </cell>
        </row>
        <row r="12723">
          <cell r="J12723">
            <v>22389776</v>
          </cell>
          <cell r="O12723">
            <v>22389776</v>
          </cell>
          <cell r="P12723">
            <v>22389776</v>
          </cell>
          <cell r="Q12723">
            <v>22389776</v>
          </cell>
        </row>
        <row r="12724">
          <cell r="J12724">
            <v>22389776</v>
          </cell>
          <cell r="O12724">
            <v>22389776</v>
          </cell>
          <cell r="P12724">
            <v>22389776</v>
          </cell>
          <cell r="Q12724">
            <v>22389776</v>
          </cell>
        </row>
        <row r="12725">
          <cell r="J12725">
            <v>22389776</v>
          </cell>
          <cell r="O12725">
            <v>22389776</v>
          </cell>
          <cell r="P12725">
            <v>22389776</v>
          </cell>
          <cell r="Q12725">
            <v>22389776</v>
          </cell>
        </row>
        <row r="12726">
          <cell r="J12726">
            <v>22389776</v>
          </cell>
          <cell r="O12726">
            <v>22389776</v>
          </cell>
          <cell r="P12726">
            <v>22389776</v>
          </cell>
          <cell r="Q12726">
            <v>22389776</v>
          </cell>
        </row>
        <row r="12727">
          <cell r="J12727">
            <v>22389776</v>
          </cell>
          <cell r="O12727">
            <v>22389776</v>
          </cell>
          <cell r="P12727">
            <v>22389776</v>
          </cell>
          <cell r="Q12727">
            <v>22389776</v>
          </cell>
        </row>
        <row r="12728">
          <cell r="J12728">
            <v>22389776</v>
          </cell>
          <cell r="O12728">
            <v>22389776</v>
          </cell>
          <cell r="P12728">
            <v>22389776</v>
          </cell>
          <cell r="Q12728">
            <v>22389776</v>
          </cell>
        </row>
        <row r="12729">
          <cell r="J12729">
            <v>22389776</v>
          </cell>
          <cell r="O12729">
            <v>22389776</v>
          </cell>
          <cell r="P12729">
            <v>22389776</v>
          </cell>
          <cell r="Q12729">
            <v>22389776</v>
          </cell>
        </row>
        <row r="12730">
          <cell r="J12730">
            <v>22389776</v>
          </cell>
          <cell r="O12730">
            <v>22389776</v>
          </cell>
          <cell r="P12730">
            <v>22389776</v>
          </cell>
          <cell r="Q12730">
            <v>22389776</v>
          </cell>
        </row>
        <row r="12731">
          <cell r="J12731">
            <v>22389776</v>
          </cell>
          <cell r="O12731">
            <v>22389776</v>
          </cell>
          <cell r="P12731">
            <v>22389776</v>
          </cell>
          <cell r="Q12731">
            <v>22389776</v>
          </cell>
        </row>
        <row r="12732">
          <cell r="J12732">
            <v>22389776</v>
          </cell>
          <cell r="O12732">
            <v>22389776</v>
          </cell>
          <cell r="P12732">
            <v>22389776</v>
          </cell>
          <cell r="Q12732">
            <v>22389776</v>
          </cell>
        </row>
        <row r="12733">
          <cell r="J12733">
            <v>22389776</v>
          </cell>
          <cell r="O12733">
            <v>22389776</v>
          </cell>
          <cell r="P12733">
            <v>22389776</v>
          </cell>
          <cell r="Q12733">
            <v>22389776</v>
          </cell>
        </row>
        <row r="12734">
          <cell r="J12734">
            <v>22389776</v>
          </cell>
          <cell r="O12734">
            <v>22389776</v>
          </cell>
          <cell r="P12734">
            <v>22389776</v>
          </cell>
          <cell r="Q12734">
            <v>22389776</v>
          </cell>
        </row>
        <row r="12735">
          <cell r="J12735">
            <v>22389776</v>
          </cell>
          <cell r="O12735">
            <v>22389776</v>
          </cell>
          <cell r="P12735">
            <v>22389776</v>
          </cell>
          <cell r="Q12735">
            <v>22389776</v>
          </cell>
        </row>
        <row r="12736">
          <cell r="J12736">
            <v>22389776</v>
          </cell>
          <cell r="O12736">
            <v>22389776</v>
          </cell>
          <cell r="P12736">
            <v>22389776</v>
          </cell>
          <cell r="Q12736">
            <v>22389776</v>
          </cell>
        </row>
        <row r="12737">
          <cell r="J12737">
            <v>22389776</v>
          </cell>
          <cell r="O12737">
            <v>22389776</v>
          </cell>
          <cell r="P12737">
            <v>22389776</v>
          </cell>
          <cell r="Q12737">
            <v>22389776</v>
          </cell>
        </row>
        <row r="12738">
          <cell r="J12738">
            <v>22389776</v>
          </cell>
          <cell r="O12738">
            <v>22389776</v>
          </cell>
          <cell r="P12738">
            <v>22389776</v>
          </cell>
          <cell r="Q12738">
            <v>22389776</v>
          </cell>
        </row>
        <row r="12739">
          <cell r="J12739">
            <v>22389776</v>
          </cell>
          <cell r="O12739">
            <v>22389776</v>
          </cell>
          <cell r="P12739">
            <v>22389776</v>
          </cell>
          <cell r="Q12739">
            <v>22389776</v>
          </cell>
        </row>
        <row r="12740">
          <cell r="J12740">
            <v>22389776</v>
          </cell>
          <cell r="O12740">
            <v>22389776</v>
          </cell>
          <cell r="P12740">
            <v>22389776</v>
          </cell>
          <cell r="Q12740">
            <v>22389776</v>
          </cell>
        </row>
        <row r="12741">
          <cell r="J12741">
            <v>22389776</v>
          </cell>
          <cell r="O12741">
            <v>22389776</v>
          </cell>
          <cell r="P12741">
            <v>22389776</v>
          </cell>
          <cell r="Q12741">
            <v>22389776</v>
          </cell>
        </row>
        <row r="12742">
          <cell r="J12742">
            <v>22389776</v>
          </cell>
          <cell r="O12742">
            <v>22389776</v>
          </cell>
          <cell r="P12742">
            <v>22389776</v>
          </cell>
          <cell r="Q12742">
            <v>22389776</v>
          </cell>
        </row>
        <row r="12743">
          <cell r="J12743">
            <v>22389776</v>
          </cell>
          <cell r="O12743">
            <v>22389776</v>
          </cell>
          <cell r="P12743">
            <v>22389776</v>
          </cell>
          <cell r="Q12743">
            <v>22389776</v>
          </cell>
        </row>
        <row r="12744">
          <cell r="J12744">
            <v>22389776</v>
          </cell>
          <cell r="O12744">
            <v>22389776</v>
          </cell>
          <cell r="P12744">
            <v>22389776</v>
          </cell>
          <cell r="Q12744">
            <v>22389776</v>
          </cell>
        </row>
        <row r="12745">
          <cell r="J12745">
            <v>22389776</v>
          </cell>
          <cell r="O12745">
            <v>22389776</v>
          </cell>
          <cell r="P12745">
            <v>22389776</v>
          </cell>
          <cell r="Q12745">
            <v>22389776</v>
          </cell>
        </row>
        <row r="12746">
          <cell r="J12746">
            <v>22389776</v>
          </cell>
          <cell r="O12746">
            <v>22389776</v>
          </cell>
          <cell r="P12746">
            <v>22389776</v>
          </cell>
          <cell r="Q12746">
            <v>22389776</v>
          </cell>
        </row>
        <row r="12747">
          <cell r="J12747">
            <v>22389776</v>
          </cell>
          <cell r="O12747">
            <v>22389776</v>
          </cell>
          <cell r="P12747">
            <v>22389776</v>
          </cell>
          <cell r="Q12747">
            <v>22389776</v>
          </cell>
        </row>
        <row r="12748">
          <cell r="J12748">
            <v>22389776</v>
          </cell>
          <cell r="O12748">
            <v>22389776</v>
          </cell>
          <cell r="P12748">
            <v>22389776</v>
          </cell>
          <cell r="Q12748">
            <v>22389776</v>
          </cell>
        </row>
        <row r="12749">
          <cell r="J12749">
            <v>22389776</v>
          </cell>
          <cell r="O12749">
            <v>22389776</v>
          </cell>
          <cell r="P12749">
            <v>22389776</v>
          </cell>
          <cell r="Q12749">
            <v>22389776</v>
          </cell>
        </row>
        <row r="12750">
          <cell r="J12750">
            <v>22389776</v>
          </cell>
          <cell r="O12750">
            <v>22389776</v>
          </cell>
          <cell r="P12750">
            <v>22389776</v>
          </cell>
          <cell r="Q12750">
            <v>22389776</v>
          </cell>
        </row>
        <row r="12751">
          <cell r="J12751">
            <v>22389776</v>
          </cell>
          <cell r="O12751">
            <v>22389776</v>
          </cell>
          <cell r="P12751">
            <v>22389776</v>
          </cell>
          <cell r="Q12751">
            <v>22389776</v>
          </cell>
        </row>
        <row r="12752">
          <cell r="J12752">
            <v>22389776</v>
          </cell>
          <cell r="O12752">
            <v>22389776</v>
          </cell>
          <cell r="P12752">
            <v>22389776</v>
          </cell>
          <cell r="Q12752">
            <v>22389776</v>
          </cell>
        </row>
        <row r="12753">
          <cell r="J12753">
            <v>22389776</v>
          </cell>
          <cell r="O12753">
            <v>22389776</v>
          </cell>
          <cell r="P12753">
            <v>22389776</v>
          </cell>
          <cell r="Q12753">
            <v>22389776</v>
          </cell>
        </row>
        <row r="12754">
          <cell r="J12754">
            <v>22389776</v>
          </cell>
          <cell r="O12754">
            <v>22389776</v>
          </cell>
          <cell r="P12754">
            <v>22389776</v>
          </cell>
          <cell r="Q12754">
            <v>22389776</v>
          </cell>
        </row>
        <row r="12755">
          <cell r="J12755">
            <v>22389776</v>
          </cell>
          <cell r="O12755">
            <v>22389776</v>
          </cell>
          <cell r="P12755">
            <v>22389776</v>
          </cell>
          <cell r="Q12755">
            <v>22389776</v>
          </cell>
        </row>
        <row r="12756">
          <cell r="J12756">
            <v>22389776</v>
          </cell>
          <cell r="O12756">
            <v>22389776</v>
          </cell>
          <cell r="P12756">
            <v>22389776</v>
          </cell>
          <cell r="Q12756">
            <v>22389776</v>
          </cell>
        </row>
        <row r="12757">
          <cell r="J12757">
            <v>22389776</v>
          </cell>
          <cell r="O12757">
            <v>22389776</v>
          </cell>
          <cell r="P12757">
            <v>22389776</v>
          </cell>
          <cell r="Q12757">
            <v>22389776</v>
          </cell>
        </row>
        <row r="12758">
          <cell r="J12758">
            <v>22389776</v>
          </cell>
          <cell r="O12758">
            <v>22389776</v>
          </cell>
          <cell r="P12758">
            <v>22389776</v>
          </cell>
          <cell r="Q12758">
            <v>22389776</v>
          </cell>
        </row>
        <row r="12759">
          <cell r="J12759">
            <v>22389776</v>
          </cell>
          <cell r="O12759">
            <v>22389776</v>
          </cell>
          <cell r="P12759">
            <v>22389776</v>
          </cell>
          <cell r="Q12759">
            <v>22389776</v>
          </cell>
        </row>
        <row r="12760">
          <cell r="J12760">
            <v>22389776</v>
          </cell>
          <cell r="O12760">
            <v>22389776</v>
          </cell>
          <cell r="P12760">
            <v>22389776</v>
          </cell>
          <cell r="Q12760">
            <v>22389776</v>
          </cell>
        </row>
        <row r="12761">
          <cell r="J12761">
            <v>22389776</v>
          </cell>
          <cell r="O12761">
            <v>22389776</v>
          </cell>
          <cell r="P12761">
            <v>22389776</v>
          </cell>
          <cell r="Q12761">
            <v>22389776</v>
          </cell>
        </row>
        <row r="12762">
          <cell r="J12762">
            <v>22389776</v>
          </cell>
          <cell r="O12762">
            <v>22389776</v>
          </cell>
          <cell r="P12762">
            <v>22389776</v>
          </cell>
          <cell r="Q12762">
            <v>22389776</v>
          </cell>
        </row>
        <row r="12763">
          <cell r="J12763">
            <v>22389776</v>
          </cell>
          <cell r="O12763">
            <v>22389776</v>
          </cell>
          <cell r="P12763">
            <v>22389776</v>
          </cell>
          <cell r="Q12763">
            <v>22389776</v>
          </cell>
        </row>
        <row r="12764">
          <cell r="J12764">
            <v>22389776</v>
          </cell>
          <cell r="O12764">
            <v>22389776</v>
          </cell>
          <cell r="P12764">
            <v>22389776</v>
          </cell>
          <cell r="Q12764">
            <v>22389776</v>
          </cell>
        </row>
        <row r="12765">
          <cell r="J12765">
            <v>22389776</v>
          </cell>
          <cell r="O12765">
            <v>22389776</v>
          </cell>
          <cell r="P12765">
            <v>22389776</v>
          </cell>
          <cell r="Q12765">
            <v>22389776</v>
          </cell>
        </row>
        <row r="12766">
          <cell r="J12766">
            <v>22389776</v>
          </cell>
          <cell r="O12766">
            <v>22389776</v>
          </cell>
          <cell r="P12766">
            <v>22389776</v>
          </cell>
          <cell r="Q12766">
            <v>22389776</v>
          </cell>
        </row>
        <row r="12767">
          <cell r="J12767">
            <v>22389776</v>
          </cell>
          <cell r="O12767">
            <v>22389776</v>
          </cell>
          <cell r="P12767">
            <v>22389776</v>
          </cell>
          <cell r="Q12767">
            <v>22389776</v>
          </cell>
        </row>
        <row r="12768">
          <cell r="J12768">
            <v>22389776</v>
          </cell>
          <cell r="O12768">
            <v>22389776</v>
          </cell>
          <cell r="P12768">
            <v>22389776</v>
          </cell>
          <cell r="Q12768">
            <v>22389776</v>
          </cell>
        </row>
        <row r="12769">
          <cell r="J12769">
            <v>22389776</v>
          </cell>
          <cell r="O12769">
            <v>22389776</v>
          </cell>
          <cell r="P12769">
            <v>22389776</v>
          </cell>
          <cell r="Q12769">
            <v>22389776</v>
          </cell>
        </row>
        <row r="12770">
          <cell r="J12770">
            <v>22389776</v>
          </cell>
          <cell r="O12770">
            <v>22389776</v>
          </cell>
          <cell r="P12770">
            <v>22389776</v>
          </cell>
          <cell r="Q12770">
            <v>22389776</v>
          </cell>
        </row>
        <row r="12771">
          <cell r="J12771">
            <v>22389776</v>
          </cell>
          <cell r="O12771">
            <v>22389776</v>
          </cell>
          <cell r="P12771">
            <v>22389776</v>
          </cell>
          <cell r="Q12771">
            <v>22389776</v>
          </cell>
        </row>
        <row r="12772">
          <cell r="J12772">
            <v>22389776</v>
          </cell>
          <cell r="O12772">
            <v>22389776</v>
          </cell>
          <cell r="P12772">
            <v>22389776</v>
          </cell>
          <cell r="Q12772">
            <v>22389776</v>
          </cell>
        </row>
        <row r="12773">
          <cell r="J12773">
            <v>22389776</v>
          </cell>
          <cell r="O12773">
            <v>22389776</v>
          </cell>
          <cell r="P12773">
            <v>22389776</v>
          </cell>
          <cell r="Q12773">
            <v>22389776</v>
          </cell>
        </row>
        <row r="12774">
          <cell r="J12774">
            <v>22389776</v>
          </cell>
          <cell r="O12774">
            <v>22389776</v>
          </cell>
          <cell r="P12774">
            <v>22389776</v>
          </cell>
          <cell r="Q12774">
            <v>22389776</v>
          </cell>
        </row>
        <row r="12775">
          <cell r="J12775">
            <v>22389776</v>
          </cell>
          <cell r="O12775">
            <v>22389776</v>
          </cell>
          <cell r="P12775">
            <v>22389776</v>
          </cell>
          <cell r="Q12775">
            <v>22389776</v>
          </cell>
        </row>
        <row r="12776">
          <cell r="J12776">
            <v>22389776</v>
          </cell>
          <cell r="O12776">
            <v>22389776</v>
          </cell>
          <cell r="P12776">
            <v>22389776</v>
          </cell>
          <cell r="Q12776">
            <v>22389776</v>
          </cell>
        </row>
        <row r="12777">
          <cell r="J12777">
            <v>22389776</v>
          </cell>
          <cell r="O12777">
            <v>22389776</v>
          </cell>
          <cell r="P12777">
            <v>22389776</v>
          </cell>
          <cell r="Q12777">
            <v>22389776</v>
          </cell>
        </row>
        <row r="12778">
          <cell r="J12778">
            <v>22389776</v>
          </cell>
          <cell r="O12778">
            <v>22389776</v>
          </cell>
          <cell r="P12778">
            <v>22389776</v>
          </cell>
          <cell r="Q12778">
            <v>22389776</v>
          </cell>
        </row>
        <row r="12779">
          <cell r="J12779">
            <v>22389776</v>
          </cell>
          <cell r="O12779">
            <v>22389776</v>
          </cell>
          <cell r="P12779">
            <v>22389776</v>
          </cell>
          <cell r="Q12779">
            <v>22389776</v>
          </cell>
        </row>
        <row r="12780">
          <cell r="J12780">
            <v>22389776</v>
          </cell>
          <cell r="O12780">
            <v>22389776</v>
          </cell>
          <cell r="P12780">
            <v>22389776</v>
          </cell>
          <cell r="Q12780">
            <v>22389776</v>
          </cell>
        </row>
        <row r="12781">
          <cell r="J12781">
            <v>22389776</v>
          </cell>
          <cell r="O12781">
            <v>22389776</v>
          </cell>
          <cell r="P12781">
            <v>22389776</v>
          </cell>
          <cell r="Q12781">
            <v>22389776</v>
          </cell>
        </row>
        <row r="12782">
          <cell r="J12782">
            <v>22389776</v>
          </cell>
          <cell r="O12782">
            <v>22389776</v>
          </cell>
          <cell r="P12782">
            <v>22389776</v>
          </cell>
          <cell r="Q12782">
            <v>22389776</v>
          </cell>
        </row>
        <row r="12783">
          <cell r="J12783">
            <v>22389776</v>
          </cell>
          <cell r="O12783">
            <v>22389776</v>
          </cell>
          <cell r="P12783">
            <v>22389776</v>
          </cell>
          <cell r="Q12783">
            <v>22389776</v>
          </cell>
        </row>
        <row r="12784">
          <cell r="J12784">
            <v>22389776</v>
          </cell>
          <cell r="O12784">
            <v>22389776</v>
          </cell>
          <cell r="P12784">
            <v>22389776</v>
          </cell>
          <cell r="Q12784">
            <v>22389776</v>
          </cell>
        </row>
        <row r="12785">
          <cell r="J12785">
            <v>22389776</v>
          </cell>
          <cell r="O12785">
            <v>22389776</v>
          </cell>
          <cell r="P12785">
            <v>22389776</v>
          </cell>
          <cell r="Q12785">
            <v>22389776</v>
          </cell>
        </row>
        <row r="12786">
          <cell r="J12786">
            <v>22389776</v>
          </cell>
          <cell r="O12786">
            <v>22389776</v>
          </cell>
          <cell r="P12786">
            <v>22389776</v>
          </cell>
          <cell r="Q12786">
            <v>22389776</v>
          </cell>
        </row>
        <row r="12787">
          <cell r="J12787">
            <v>22389776</v>
          </cell>
          <cell r="O12787">
            <v>22389776</v>
          </cell>
          <cell r="P12787">
            <v>22389776</v>
          </cell>
          <cell r="Q12787">
            <v>22389776</v>
          </cell>
        </row>
        <row r="12788">
          <cell r="J12788">
            <v>22389776</v>
          </cell>
          <cell r="O12788">
            <v>22389776</v>
          </cell>
          <cell r="P12788">
            <v>22389776</v>
          </cell>
          <cell r="Q12788">
            <v>22389776</v>
          </cell>
        </row>
        <row r="12789">
          <cell r="J12789">
            <v>22389776</v>
          </cell>
          <cell r="O12789">
            <v>22389776</v>
          </cell>
          <cell r="P12789">
            <v>22389776</v>
          </cell>
          <cell r="Q12789">
            <v>22389776</v>
          </cell>
        </row>
        <row r="12790">
          <cell r="J12790">
            <v>22389776</v>
          </cell>
          <cell r="O12790">
            <v>22389776</v>
          </cell>
          <cell r="P12790">
            <v>22389776</v>
          </cell>
          <cell r="Q12790">
            <v>22389776</v>
          </cell>
        </row>
        <row r="12791">
          <cell r="J12791">
            <v>22389776</v>
          </cell>
          <cell r="O12791">
            <v>22389776</v>
          </cell>
          <cell r="P12791">
            <v>22389776</v>
          </cell>
          <cell r="Q12791">
            <v>22389776</v>
          </cell>
        </row>
        <row r="12792">
          <cell r="J12792">
            <v>22389776</v>
          </cell>
          <cell r="O12792">
            <v>22389776</v>
          </cell>
          <cell r="P12792">
            <v>22389776</v>
          </cell>
          <cell r="Q12792">
            <v>22389776</v>
          </cell>
        </row>
        <row r="12793">
          <cell r="J12793">
            <v>22389776</v>
          </cell>
          <cell r="O12793">
            <v>22389776</v>
          </cell>
          <cell r="P12793">
            <v>22389776</v>
          </cell>
          <cell r="Q12793">
            <v>22389776</v>
          </cell>
        </row>
        <row r="12794">
          <cell r="J12794">
            <v>22389776</v>
          </cell>
          <cell r="O12794">
            <v>22389776</v>
          </cell>
          <cell r="P12794">
            <v>22389776</v>
          </cell>
          <cell r="Q12794">
            <v>22389776</v>
          </cell>
        </row>
        <row r="12795">
          <cell r="J12795">
            <v>22389776</v>
          </cell>
          <cell r="O12795">
            <v>22389776</v>
          </cell>
          <cell r="P12795">
            <v>22389776</v>
          </cell>
          <cell r="Q12795">
            <v>22389776</v>
          </cell>
        </row>
        <row r="12796">
          <cell r="J12796">
            <v>22389776</v>
          </cell>
          <cell r="O12796">
            <v>22389776</v>
          </cell>
          <cell r="P12796">
            <v>22389776</v>
          </cell>
          <cell r="Q12796">
            <v>22389776</v>
          </cell>
        </row>
        <row r="12797">
          <cell r="J12797">
            <v>22389776</v>
          </cell>
          <cell r="O12797">
            <v>22389776</v>
          </cell>
          <cell r="P12797">
            <v>22389776</v>
          </cell>
          <cell r="Q12797">
            <v>22389776</v>
          </cell>
        </row>
        <row r="12798">
          <cell r="J12798">
            <v>22389776</v>
          </cell>
          <cell r="O12798">
            <v>22389776</v>
          </cell>
          <cell r="P12798">
            <v>22389776</v>
          </cell>
          <cell r="Q12798">
            <v>22389776</v>
          </cell>
        </row>
        <row r="12799">
          <cell r="J12799">
            <v>22389776</v>
          </cell>
          <cell r="O12799">
            <v>22389776</v>
          </cell>
          <cell r="P12799">
            <v>22389776</v>
          </cell>
          <cell r="Q12799">
            <v>22389776</v>
          </cell>
        </row>
        <row r="12800">
          <cell r="J12800">
            <v>22389776</v>
          </cell>
          <cell r="O12800">
            <v>22389776</v>
          </cell>
          <cell r="P12800">
            <v>22389776</v>
          </cell>
          <cell r="Q12800">
            <v>22389776</v>
          </cell>
        </row>
        <row r="12801">
          <cell r="J12801">
            <v>22389776</v>
          </cell>
          <cell r="O12801">
            <v>22389776</v>
          </cell>
          <cell r="P12801">
            <v>22389776</v>
          </cell>
          <cell r="Q12801">
            <v>22389776</v>
          </cell>
        </row>
        <row r="12802">
          <cell r="J12802">
            <v>22389776</v>
          </cell>
          <cell r="O12802">
            <v>22389776</v>
          </cell>
          <cell r="P12802">
            <v>22389776</v>
          </cell>
          <cell r="Q12802">
            <v>22389776</v>
          </cell>
        </row>
        <row r="12803">
          <cell r="J12803">
            <v>22389776</v>
          </cell>
          <cell r="O12803">
            <v>22389776</v>
          </cell>
          <cell r="P12803">
            <v>22389776</v>
          </cell>
          <cell r="Q12803">
            <v>22389776</v>
          </cell>
        </row>
        <row r="12804">
          <cell r="J12804">
            <v>22389776</v>
          </cell>
          <cell r="O12804">
            <v>22389776</v>
          </cell>
          <cell r="P12804">
            <v>22389776</v>
          </cell>
          <cell r="Q12804">
            <v>22389776</v>
          </cell>
        </row>
        <row r="12805">
          <cell r="J12805">
            <v>22389776</v>
          </cell>
          <cell r="O12805">
            <v>22389776</v>
          </cell>
          <cell r="P12805">
            <v>22389776</v>
          </cell>
          <cell r="Q12805">
            <v>22389776</v>
          </cell>
        </row>
        <row r="12806">
          <cell r="J12806">
            <v>22389776</v>
          </cell>
          <cell r="O12806">
            <v>22389776</v>
          </cell>
          <cell r="P12806">
            <v>22389776</v>
          </cell>
          <cell r="Q12806">
            <v>22389776</v>
          </cell>
        </row>
        <row r="12807">
          <cell r="J12807">
            <v>22389776</v>
          </cell>
          <cell r="O12807">
            <v>22389776</v>
          </cell>
          <cell r="P12807">
            <v>22389776</v>
          </cell>
          <cell r="Q12807">
            <v>22389776</v>
          </cell>
        </row>
        <row r="12808">
          <cell r="J12808">
            <v>22389776</v>
          </cell>
          <cell r="O12808">
            <v>22389776</v>
          </cell>
          <cell r="P12808">
            <v>22389776</v>
          </cell>
          <cell r="Q12808">
            <v>22389776</v>
          </cell>
        </row>
        <row r="12809">
          <cell r="J12809">
            <v>22389776</v>
          </cell>
          <cell r="O12809">
            <v>22389776</v>
          </cell>
          <cell r="P12809">
            <v>22389776</v>
          </cell>
          <cell r="Q12809">
            <v>22389776</v>
          </cell>
        </row>
        <row r="12810">
          <cell r="J12810">
            <v>22389776</v>
          </cell>
          <cell r="O12810">
            <v>22389776</v>
          </cell>
          <cell r="P12810">
            <v>22389776</v>
          </cell>
          <cell r="Q12810">
            <v>22389776</v>
          </cell>
        </row>
        <row r="12811">
          <cell r="J12811">
            <v>22389776</v>
          </cell>
          <cell r="O12811">
            <v>22389776</v>
          </cell>
          <cell r="P12811">
            <v>22389776</v>
          </cell>
          <cell r="Q12811">
            <v>22389776</v>
          </cell>
        </row>
        <row r="12812">
          <cell r="J12812">
            <v>22389776</v>
          </cell>
          <cell r="O12812">
            <v>22389776</v>
          </cell>
          <cell r="P12812">
            <v>22389776</v>
          </cell>
          <cell r="Q12812">
            <v>22389776</v>
          </cell>
        </row>
        <row r="12813">
          <cell r="J12813">
            <v>22389776</v>
          </cell>
          <cell r="O12813">
            <v>22389776</v>
          </cell>
          <cell r="P12813">
            <v>22389776</v>
          </cell>
          <cell r="Q12813">
            <v>22389776</v>
          </cell>
        </row>
        <row r="12814">
          <cell r="J12814">
            <v>22389776</v>
          </cell>
          <cell r="O12814">
            <v>22389776</v>
          </cell>
          <cell r="P12814">
            <v>22389776</v>
          </cell>
          <cell r="Q12814">
            <v>22389776</v>
          </cell>
        </row>
        <row r="12815">
          <cell r="J12815">
            <v>22389776</v>
          </cell>
          <cell r="O12815">
            <v>22389776</v>
          </cell>
          <cell r="P12815">
            <v>22389776</v>
          </cell>
          <cell r="Q12815">
            <v>22389776</v>
          </cell>
        </row>
        <row r="12816">
          <cell r="J12816">
            <v>22389776</v>
          </cell>
          <cell r="O12816">
            <v>22389776</v>
          </cell>
          <cell r="P12816">
            <v>22389776</v>
          </cell>
          <cell r="Q12816">
            <v>22389776</v>
          </cell>
        </row>
        <row r="12817">
          <cell r="J12817">
            <v>22389776</v>
          </cell>
          <cell r="O12817">
            <v>22389776</v>
          </cell>
          <cell r="P12817">
            <v>22389776</v>
          </cell>
          <cell r="Q12817">
            <v>22389776</v>
          </cell>
        </row>
        <row r="12818">
          <cell r="J12818">
            <v>22389776</v>
          </cell>
          <cell r="O12818">
            <v>22389776</v>
          </cell>
          <cell r="P12818">
            <v>22389776</v>
          </cell>
          <cell r="Q12818">
            <v>22389776</v>
          </cell>
        </row>
        <row r="12819">
          <cell r="J12819">
            <v>22389776</v>
          </cell>
          <cell r="O12819">
            <v>22389776</v>
          </cell>
          <cell r="P12819">
            <v>22389776</v>
          </cell>
          <cell r="Q12819">
            <v>22389776</v>
          </cell>
        </row>
        <row r="12820">
          <cell r="J12820">
            <v>22389776</v>
          </cell>
          <cell r="O12820">
            <v>22389776</v>
          </cell>
          <cell r="P12820">
            <v>22389776</v>
          </cell>
          <cell r="Q12820">
            <v>22389776</v>
          </cell>
        </row>
        <row r="12821">
          <cell r="J12821">
            <v>22389776</v>
          </cell>
          <cell r="O12821">
            <v>22389776</v>
          </cell>
          <cell r="P12821">
            <v>22389776</v>
          </cell>
          <cell r="Q12821">
            <v>22389776</v>
          </cell>
        </row>
        <row r="12822">
          <cell r="J12822">
            <v>22389776</v>
          </cell>
          <cell r="O12822">
            <v>22389776</v>
          </cell>
          <cell r="P12822">
            <v>22389776</v>
          </cell>
          <cell r="Q12822">
            <v>22389776</v>
          </cell>
        </row>
        <row r="12823">
          <cell r="J12823">
            <v>22389776</v>
          </cell>
          <cell r="O12823">
            <v>22389776</v>
          </cell>
          <cell r="P12823">
            <v>22389776</v>
          </cell>
          <cell r="Q12823">
            <v>22389776</v>
          </cell>
        </row>
        <row r="12824">
          <cell r="J12824">
            <v>22389776</v>
          </cell>
          <cell r="O12824">
            <v>22389776</v>
          </cell>
          <cell r="P12824">
            <v>22389776</v>
          </cell>
          <cell r="Q12824">
            <v>22389776</v>
          </cell>
        </row>
        <row r="12825">
          <cell r="J12825">
            <v>22389776</v>
          </cell>
          <cell r="O12825">
            <v>22389776</v>
          </cell>
          <cell r="P12825">
            <v>22389776</v>
          </cell>
          <cell r="Q12825">
            <v>22389776</v>
          </cell>
        </row>
        <row r="12826">
          <cell r="J12826">
            <v>22389776</v>
          </cell>
          <cell r="O12826">
            <v>22389776</v>
          </cell>
          <cell r="P12826">
            <v>22389776</v>
          </cell>
          <cell r="Q12826">
            <v>22389776</v>
          </cell>
        </row>
        <row r="12827">
          <cell r="J12827">
            <v>22389776</v>
          </cell>
          <cell r="O12827">
            <v>22389776</v>
          </cell>
          <cell r="P12827">
            <v>22389776</v>
          </cell>
          <cell r="Q12827">
            <v>22389776</v>
          </cell>
        </row>
        <row r="12828">
          <cell r="J12828">
            <v>22389776</v>
          </cell>
          <cell r="O12828">
            <v>22389776</v>
          </cell>
          <cell r="P12828">
            <v>22389776</v>
          </cell>
          <cell r="Q12828">
            <v>22389776</v>
          </cell>
        </row>
        <row r="12829">
          <cell r="J12829">
            <v>22389776</v>
          </cell>
          <cell r="O12829">
            <v>22389776</v>
          </cell>
          <cell r="P12829">
            <v>22389776</v>
          </cell>
          <cell r="Q12829">
            <v>22389776</v>
          </cell>
        </row>
        <row r="12830">
          <cell r="J12830">
            <v>22389776</v>
          </cell>
          <cell r="O12830">
            <v>22389776</v>
          </cell>
          <cell r="P12830">
            <v>22389776</v>
          </cell>
          <cell r="Q12830">
            <v>22389776</v>
          </cell>
        </row>
        <row r="12831">
          <cell r="J12831">
            <v>22389776</v>
          </cell>
          <cell r="O12831">
            <v>22389776</v>
          </cell>
          <cell r="P12831">
            <v>22389776</v>
          </cell>
          <cell r="Q12831">
            <v>22389776</v>
          </cell>
        </row>
        <row r="12832">
          <cell r="J12832">
            <v>22389776</v>
          </cell>
          <cell r="O12832">
            <v>22389776</v>
          </cell>
          <cell r="P12832">
            <v>22389776</v>
          </cell>
          <cell r="Q12832">
            <v>22389776</v>
          </cell>
        </row>
        <row r="12833">
          <cell r="J12833">
            <v>22389776</v>
          </cell>
          <cell r="O12833">
            <v>22389776</v>
          </cell>
          <cell r="P12833">
            <v>22389776</v>
          </cell>
          <cell r="Q12833">
            <v>22389776</v>
          </cell>
        </row>
        <row r="12834">
          <cell r="J12834">
            <v>22389776</v>
          </cell>
          <cell r="O12834">
            <v>22389776</v>
          </cell>
          <cell r="P12834">
            <v>22389776</v>
          </cell>
          <cell r="Q12834">
            <v>22389776</v>
          </cell>
        </row>
        <row r="12835">
          <cell r="J12835">
            <v>22389776</v>
          </cell>
          <cell r="O12835">
            <v>22389776</v>
          </cell>
          <cell r="P12835">
            <v>22389776</v>
          </cell>
          <cell r="Q12835">
            <v>22389776</v>
          </cell>
        </row>
        <row r="12836">
          <cell r="J12836">
            <v>22389776</v>
          </cell>
          <cell r="O12836">
            <v>22389776</v>
          </cell>
          <cell r="P12836">
            <v>22389776</v>
          </cell>
          <cell r="Q12836">
            <v>22389776</v>
          </cell>
        </row>
        <row r="12837">
          <cell r="J12837">
            <v>22389776</v>
          </cell>
          <cell r="O12837">
            <v>22389776</v>
          </cell>
          <cell r="P12837">
            <v>22389776</v>
          </cell>
          <cell r="Q12837">
            <v>22389776</v>
          </cell>
        </row>
        <row r="12838">
          <cell r="J12838">
            <v>22389776</v>
          </cell>
          <cell r="O12838">
            <v>22389776</v>
          </cell>
          <cell r="P12838">
            <v>22389776</v>
          </cell>
          <cell r="Q12838">
            <v>22389776</v>
          </cell>
        </row>
        <row r="12839">
          <cell r="J12839">
            <v>22389776</v>
          </cell>
          <cell r="O12839">
            <v>22389776</v>
          </cell>
          <cell r="P12839">
            <v>22389776</v>
          </cell>
          <cell r="Q12839">
            <v>22389776</v>
          </cell>
        </row>
        <row r="12840">
          <cell r="J12840">
            <v>22389776</v>
          </cell>
          <cell r="O12840">
            <v>22389776</v>
          </cell>
          <cell r="P12840">
            <v>22389776</v>
          </cell>
          <cell r="Q12840">
            <v>22389776</v>
          </cell>
        </row>
        <row r="12841">
          <cell r="J12841">
            <v>22389776</v>
          </cell>
          <cell r="O12841">
            <v>22389776</v>
          </cell>
          <cell r="P12841">
            <v>22389776</v>
          </cell>
          <cell r="Q12841">
            <v>22389776</v>
          </cell>
        </row>
        <row r="12842">
          <cell r="J12842">
            <v>22389776</v>
          </cell>
          <cell r="O12842">
            <v>22389776</v>
          </cell>
          <cell r="P12842">
            <v>22389776</v>
          </cell>
          <cell r="Q12842">
            <v>22389776</v>
          </cell>
        </row>
        <row r="12843">
          <cell r="J12843">
            <v>22389776</v>
          </cell>
          <cell r="O12843">
            <v>22389776</v>
          </cell>
          <cell r="P12843">
            <v>22389776</v>
          </cell>
          <cell r="Q12843">
            <v>22389776</v>
          </cell>
        </row>
        <row r="12844">
          <cell r="J12844">
            <v>22389776</v>
          </cell>
          <cell r="O12844">
            <v>22389776</v>
          </cell>
          <cell r="P12844">
            <v>22389776</v>
          </cell>
          <cell r="Q12844">
            <v>22389776</v>
          </cell>
        </row>
        <row r="12845">
          <cell r="J12845">
            <v>22389776</v>
          </cell>
          <cell r="O12845">
            <v>22389776</v>
          </cell>
          <cell r="P12845">
            <v>22389776</v>
          </cell>
          <cell r="Q12845">
            <v>22389776</v>
          </cell>
        </row>
        <row r="12846">
          <cell r="J12846">
            <v>22389776</v>
          </cell>
          <cell r="O12846">
            <v>22389776</v>
          </cell>
          <cell r="P12846">
            <v>22389776</v>
          </cell>
          <cell r="Q12846">
            <v>22389776</v>
          </cell>
        </row>
        <row r="12847">
          <cell r="J12847">
            <v>22389776</v>
          </cell>
          <cell r="O12847">
            <v>22389776</v>
          </cell>
          <cell r="P12847">
            <v>22389776</v>
          </cell>
          <cell r="Q12847">
            <v>22389776</v>
          </cell>
        </row>
        <row r="12848">
          <cell r="J12848">
            <v>22389776</v>
          </cell>
          <cell r="O12848">
            <v>22389776</v>
          </cell>
          <cell r="P12848">
            <v>22389776</v>
          </cell>
          <cell r="Q12848">
            <v>22389776</v>
          </cell>
        </row>
        <row r="12849">
          <cell r="J12849">
            <v>22389776</v>
          </cell>
          <cell r="O12849">
            <v>22389776</v>
          </cell>
          <cell r="P12849">
            <v>22389776</v>
          </cell>
          <cell r="Q12849">
            <v>22389776</v>
          </cell>
        </row>
        <row r="12850">
          <cell r="J12850">
            <v>22389776</v>
          </cell>
          <cell r="O12850">
            <v>22389776</v>
          </cell>
          <cell r="P12850">
            <v>22389776</v>
          </cell>
          <cell r="Q12850">
            <v>22389776</v>
          </cell>
        </row>
        <row r="12851">
          <cell r="J12851">
            <v>22389776</v>
          </cell>
          <cell r="O12851">
            <v>22389776</v>
          </cell>
          <cell r="P12851">
            <v>22389776</v>
          </cell>
          <cell r="Q12851">
            <v>22389776</v>
          </cell>
        </row>
        <row r="12852">
          <cell r="J12852">
            <v>22389776</v>
          </cell>
          <cell r="O12852">
            <v>22389776</v>
          </cell>
          <cell r="P12852">
            <v>22389776</v>
          </cell>
          <cell r="Q12852">
            <v>22389776</v>
          </cell>
        </row>
        <row r="12853">
          <cell r="J12853">
            <v>22389776</v>
          </cell>
          <cell r="O12853">
            <v>22389776</v>
          </cell>
          <cell r="P12853">
            <v>22389776</v>
          </cell>
          <cell r="Q12853">
            <v>22389776</v>
          </cell>
        </row>
        <row r="12854">
          <cell r="J12854">
            <v>22389776</v>
          </cell>
          <cell r="O12854">
            <v>22389776</v>
          </cell>
          <cell r="P12854">
            <v>22389776</v>
          </cell>
          <cell r="Q12854">
            <v>22389776</v>
          </cell>
        </row>
        <row r="12855">
          <cell r="J12855">
            <v>22389776</v>
          </cell>
          <cell r="O12855">
            <v>22389776</v>
          </cell>
          <cell r="P12855">
            <v>22389776</v>
          </cell>
          <cell r="Q12855">
            <v>22389776</v>
          </cell>
        </row>
        <row r="12856">
          <cell r="J12856">
            <v>22389776</v>
          </cell>
          <cell r="O12856">
            <v>22389776</v>
          </cell>
          <cell r="P12856">
            <v>22389776</v>
          </cell>
          <cell r="Q12856">
            <v>22389776</v>
          </cell>
        </row>
        <row r="12857">
          <cell r="J12857">
            <v>22389776</v>
          </cell>
          <cell r="O12857">
            <v>22389776</v>
          </cell>
          <cell r="P12857">
            <v>22389776</v>
          </cell>
          <cell r="Q12857">
            <v>22389776</v>
          </cell>
        </row>
        <row r="12858">
          <cell r="J12858">
            <v>22389776</v>
          </cell>
          <cell r="O12858">
            <v>22389776</v>
          </cell>
          <cell r="P12858">
            <v>22389776</v>
          </cell>
          <cell r="Q12858">
            <v>22389776</v>
          </cell>
        </row>
        <row r="12859">
          <cell r="J12859">
            <v>22389776</v>
          </cell>
          <cell r="O12859">
            <v>22389776</v>
          </cell>
          <cell r="P12859">
            <v>22389776</v>
          </cell>
          <cell r="Q12859">
            <v>22389776</v>
          </cell>
        </row>
        <row r="12860">
          <cell r="J12860">
            <v>22389776</v>
          </cell>
          <cell r="O12860">
            <v>22389776</v>
          </cell>
          <cell r="P12860">
            <v>22389776</v>
          </cell>
          <cell r="Q12860">
            <v>22389776</v>
          </cell>
        </row>
        <row r="12861">
          <cell r="J12861">
            <v>22389776</v>
          </cell>
          <cell r="O12861">
            <v>22389776</v>
          </cell>
          <cell r="P12861">
            <v>22389776</v>
          </cell>
          <cell r="Q12861">
            <v>22389776</v>
          </cell>
        </row>
        <row r="12862">
          <cell r="J12862">
            <v>22389776</v>
          </cell>
          <cell r="O12862">
            <v>22389776</v>
          </cell>
          <cell r="P12862">
            <v>22389776</v>
          </cell>
          <cell r="Q12862">
            <v>22389776</v>
          </cell>
        </row>
        <row r="12863">
          <cell r="J12863">
            <v>22389776</v>
          </cell>
          <cell r="O12863">
            <v>22389776</v>
          </cell>
          <cell r="P12863">
            <v>22389776</v>
          </cell>
          <cell r="Q12863">
            <v>22389776</v>
          </cell>
        </row>
        <row r="12864">
          <cell r="J12864">
            <v>22389776</v>
          </cell>
          <cell r="O12864">
            <v>22389776</v>
          </cell>
          <cell r="P12864">
            <v>22389776</v>
          </cell>
          <cell r="Q12864">
            <v>22389776</v>
          </cell>
        </row>
        <row r="12865">
          <cell r="J12865">
            <v>22389776</v>
          </cell>
          <cell r="O12865">
            <v>22389776</v>
          </cell>
          <cell r="P12865">
            <v>22389776</v>
          </cell>
          <cell r="Q12865">
            <v>22389776</v>
          </cell>
        </row>
        <row r="12866">
          <cell r="J12866">
            <v>22389776</v>
          </cell>
          <cell r="O12866">
            <v>22389776</v>
          </cell>
          <cell r="P12866">
            <v>22389776</v>
          </cell>
          <cell r="Q12866">
            <v>22389776</v>
          </cell>
        </row>
        <row r="12867">
          <cell r="J12867">
            <v>22389776</v>
          </cell>
          <cell r="O12867">
            <v>22389776</v>
          </cell>
          <cell r="P12867">
            <v>22389776</v>
          </cell>
          <cell r="Q12867">
            <v>22389776</v>
          </cell>
        </row>
        <row r="12868">
          <cell r="J12868">
            <v>22389776</v>
          </cell>
          <cell r="O12868">
            <v>22389776</v>
          </cell>
          <cell r="P12868">
            <v>22389776</v>
          </cell>
          <cell r="Q12868">
            <v>22389776</v>
          </cell>
        </row>
        <row r="12869">
          <cell r="J12869">
            <v>22389776</v>
          </cell>
          <cell r="O12869">
            <v>22389776</v>
          </cell>
          <cell r="P12869">
            <v>22389776</v>
          </cell>
          <cell r="Q12869">
            <v>22389776</v>
          </cell>
        </row>
        <row r="12870">
          <cell r="J12870">
            <v>22389776</v>
          </cell>
          <cell r="O12870">
            <v>22389776</v>
          </cell>
          <cell r="P12870">
            <v>22389776</v>
          </cell>
          <cell r="Q12870">
            <v>22389776</v>
          </cell>
        </row>
        <row r="12871">
          <cell r="J12871">
            <v>22389776</v>
          </cell>
          <cell r="O12871">
            <v>22389776</v>
          </cell>
          <cell r="P12871">
            <v>22389776</v>
          </cell>
          <cell r="Q12871">
            <v>22389776</v>
          </cell>
        </row>
        <row r="12872">
          <cell r="J12872">
            <v>22389776</v>
          </cell>
          <cell r="O12872">
            <v>22389776</v>
          </cell>
          <cell r="P12872">
            <v>22389776</v>
          </cell>
          <cell r="Q12872">
            <v>22389776</v>
          </cell>
        </row>
        <row r="12873">
          <cell r="J12873">
            <v>22389776</v>
          </cell>
          <cell r="O12873">
            <v>22389776</v>
          </cell>
          <cell r="P12873">
            <v>22389776</v>
          </cell>
          <cell r="Q12873">
            <v>22389776</v>
          </cell>
        </row>
        <row r="12874">
          <cell r="J12874">
            <v>22389776</v>
          </cell>
          <cell r="O12874">
            <v>22389776</v>
          </cell>
          <cell r="P12874">
            <v>22389776</v>
          </cell>
          <cell r="Q12874">
            <v>22389776</v>
          </cell>
        </row>
        <row r="12875">
          <cell r="J12875">
            <v>22389776</v>
          </cell>
          <cell r="O12875">
            <v>22389776</v>
          </cell>
          <cell r="P12875">
            <v>22389776</v>
          </cell>
          <cell r="Q12875">
            <v>22389776</v>
          </cell>
        </row>
        <row r="12876">
          <cell r="J12876">
            <v>22389776</v>
          </cell>
          <cell r="O12876">
            <v>22389776</v>
          </cell>
          <cell r="P12876">
            <v>22389776</v>
          </cell>
          <cell r="Q12876">
            <v>22389776</v>
          </cell>
        </row>
        <row r="12877">
          <cell r="J12877">
            <v>22389776</v>
          </cell>
          <cell r="O12877">
            <v>22389776</v>
          </cell>
          <cell r="P12877">
            <v>22389776</v>
          </cell>
          <cell r="Q12877">
            <v>22389776</v>
          </cell>
        </row>
        <row r="12878">
          <cell r="J12878">
            <v>22389776</v>
          </cell>
          <cell r="O12878">
            <v>22389776</v>
          </cell>
          <cell r="P12878">
            <v>22389776</v>
          </cell>
          <cell r="Q12878">
            <v>22389776</v>
          </cell>
        </row>
        <row r="12879">
          <cell r="J12879">
            <v>22389776</v>
          </cell>
          <cell r="O12879">
            <v>22389776</v>
          </cell>
          <cell r="P12879">
            <v>22389776</v>
          </cell>
          <cell r="Q12879">
            <v>22389776</v>
          </cell>
        </row>
        <row r="12880">
          <cell r="J12880">
            <v>22389776</v>
          </cell>
          <cell r="O12880">
            <v>22389776</v>
          </cell>
          <cell r="P12880">
            <v>22389776</v>
          </cell>
          <cell r="Q12880">
            <v>22389776</v>
          </cell>
        </row>
        <row r="12881">
          <cell r="J12881">
            <v>22389776</v>
          </cell>
          <cell r="O12881">
            <v>22389776</v>
          </cell>
          <cell r="P12881">
            <v>22389776</v>
          </cell>
          <cell r="Q12881">
            <v>22389776</v>
          </cell>
        </row>
        <row r="12882">
          <cell r="J12882">
            <v>22389776</v>
          </cell>
          <cell r="O12882">
            <v>22389776</v>
          </cell>
          <cell r="P12882">
            <v>22389776</v>
          </cell>
          <cell r="Q12882">
            <v>22389776</v>
          </cell>
        </row>
        <row r="12883">
          <cell r="J12883">
            <v>22389776</v>
          </cell>
          <cell r="O12883">
            <v>22389776</v>
          </cell>
          <cell r="P12883">
            <v>22389776</v>
          </cell>
          <cell r="Q12883">
            <v>22389776</v>
          </cell>
        </row>
        <row r="12884">
          <cell r="J12884">
            <v>22389776</v>
          </cell>
          <cell r="O12884">
            <v>22389776</v>
          </cell>
          <cell r="P12884">
            <v>22389776</v>
          </cell>
          <cell r="Q12884">
            <v>22389776</v>
          </cell>
        </row>
        <row r="12885">
          <cell r="J12885">
            <v>22389776</v>
          </cell>
          <cell r="O12885">
            <v>22389776</v>
          </cell>
          <cell r="P12885">
            <v>22389776</v>
          </cell>
          <cell r="Q12885">
            <v>22389776</v>
          </cell>
        </row>
        <row r="12886">
          <cell r="J12886">
            <v>22389776</v>
          </cell>
          <cell r="O12886">
            <v>22389776</v>
          </cell>
          <cell r="P12886">
            <v>22389776</v>
          </cell>
          <cell r="Q12886">
            <v>22389776</v>
          </cell>
        </row>
        <row r="12887">
          <cell r="J12887">
            <v>22389776</v>
          </cell>
          <cell r="O12887">
            <v>22389776</v>
          </cell>
          <cell r="P12887">
            <v>22389776</v>
          </cell>
          <cell r="Q12887">
            <v>22389776</v>
          </cell>
        </row>
        <row r="12888">
          <cell r="J12888">
            <v>22389776</v>
          </cell>
          <cell r="O12888">
            <v>22389776</v>
          </cell>
          <cell r="P12888">
            <v>22389776</v>
          </cell>
          <cell r="Q12888">
            <v>22389776</v>
          </cell>
        </row>
        <row r="12889">
          <cell r="J12889">
            <v>22389776</v>
          </cell>
          <cell r="O12889">
            <v>22389776</v>
          </cell>
          <cell r="P12889">
            <v>22389776</v>
          </cell>
          <cell r="Q12889">
            <v>22389776</v>
          </cell>
        </row>
        <row r="12890">
          <cell r="J12890">
            <v>22389776</v>
          </cell>
          <cell r="O12890">
            <v>22389776</v>
          </cell>
          <cell r="P12890">
            <v>22389776</v>
          </cell>
          <cell r="Q12890">
            <v>22389776</v>
          </cell>
        </row>
        <row r="12891">
          <cell r="J12891">
            <v>22389776</v>
          </cell>
          <cell r="O12891">
            <v>22389776</v>
          </cell>
          <cell r="P12891">
            <v>22389776</v>
          </cell>
          <cell r="Q12891">
            <v>22389776</v>
          </cell>
        </row>
        <row r="12892">
          <cell r="J12892">
            <v>22389776</v>
          </cell>
          <cell r="O12892">
            <v>22389776</v>
          </cell>
          <cell r="P12892">
            <v>22389776</v>
          </cell>
          <cell r="Q12892">
            <v>22389776</v>
          </cell>
        </row>
        <row r="12893">
          <cell r="J12893">
            <v>22389776</v>
          </cell>
          <cell r="O12893">
            <v>22389776</v>
          </cell>
          <cell r="P12893">
            <v>22389776</v>
          </cell>
          <cell r="Q12893">
            <v>22389776</v>
          </cell>
        </row>
        <row r="12894">
          <cell r="J12894">
            <v>22389776</v>
          </cell>
          <cell r="O12894">
            <v>22389776</v>
          </cell>
          <cell r="P12894">
            <v>22389776</v>
          </cell>
          <cell r="Q12894">
            <v>22389776</v>
          </cell>
        </row>
        <row r="12895">
          <cell r="J12895">
            <v>22389776</v>
          </cell>
          <cell r="O12895">
            <v>22389776</v>
          </cell>
          <cell r="P12895">
            <v>22389776</v>
          </cell>
          <cell r="Q12895">
            <v>22389776</v>
          </cell>
        </row>
        <row r="12896">
          <cell r="J12896">
            <v>22389776</v>
          </cell>
          <cell r="O12896">
            <v>22389776</v>
          </cell>
          <cell r="P12896">
            <v>22389776</v>
          </cell>
          <cell r="Q12896">
            <v>22389776</v>
          </cell>
        </row>
        <row r="12897">
          <cell r="J12897">
            <v>22389776</v>
          </cell>
          <cell r="O12897">
            <v>22389776</v>
          </cell>
          <cell r="P12897">
            <v>22389776</v>
          </cell>
          <cell r="Q12897">
            <v>22389776</v>
          </cell>
        </row>
        <row r="12898">
          <cell r="J12898">
            <v>22389776</v>
          </cell>
          <cell r="O12898">
            <v>22389776</v>
          </cell>
          <cell r="P12898">
            <v>22389776</v>
          </cell>
          <cell r="Q12898">
            <v>22389776</v>
          </cell>
        </row>
        <row r="12899">
          <cell r="J12899">
            <v>22389776</v>
          </cell>
          <cell r="O12899">
            <v>22389776</v>
          </cell>
          <cell r="P12899">
            <v>22389776</v>
          </cell>
          <cell r="Q12899">
            <v>22389776</v>
          </cell>
        </row>
        <row r="12900">
          <cell r="J12900">
            <v>22389776</v>
          </cell>
          <cell r="O12900">
            <v>22389776</v>
          </cell>
          <cell r="P12900">
            <v>22389776</v>
          </cell>
          <cell r="Q12900">
            <v>22389776</v>
          </cell>
        </row>
        <row r="12901">
          <cell r="J12901">
            <v>22389776</v>
          </cell>
          <cell r="O12901">
            <v>22389776</v>
          </cell>
          <cell r="P12901">
            <v>22389776</v>
          </cell>
          <cell r="Q12901">
            <v>22389776</v>
          </cell>
        </row>
        <row r="12902">
          <cell r="J12902">
            <v>22389776</v>
          </cell>
          <cell r="O12902">
            <v>22389776</v>
          </cell>
          <cell r="P12902">
            <v>22389776</v>
          </cell>
          <cell r="Q12902">
            <v>22389776</v>
          </cell>
        </row>
        <row r="12903">
          <cell r="J12903">
            <v>22389776</v>
          </cell>
          <cell r="O12903">
            <v>22389776</v>
          </cell>
          <cell r="P12903">
            <v>22389776</v>
          </cell>
          <cell r="Q12903">
            <v>22389776</v>
          </cell>
        </row>
        <row r="12904">
          <cell r="J12904">
            <v>22389776</v>
          </cell>
          <cell r="O12904">
            <v>22389776</v>
          </cell>
          <cell r="P12904">
            <v>22389776</v>
          </cell>
          <cell r="Q12904">
            <v>22389776</v>
          </cell>
        </row>
        <row r="12905">
          <cell r="J12905">
            <v>22389776</v>
          </cell>
          <cell r="O12905">
            <v>22389776</v>
          </cell>
          <cell r="P12905">
            <v>22389776</v>
          </cell>
          <cell r="Q12905">
            <v>22389776</v>
          </cell>
        </row>
        <row r="12906">
          <cell r="J12906">
            <v>22389776</v>
          </cell>
          <cell r="O12906">
            <v>22389776</v>
          </cell>
          <cell r="P12906">
            <v>22389776</v>
          </cell>
          <cell r="Q12906">
            <v>22389776</v>
          </cell>
        </row>
        <row r="12907">
          <cell r="J12907">
            <v>22389776</v>
          </cell>
          <cell r="O12907">
            <v>22389776</v>
          </cell>
          <cell r="P12907">
            <v>22389776</v>
          </cell>
          <cell r="Q12907">
            <v>22389776</v>
          </cell>
        </row>
        <row r="12908">
          <cell r="J12908">
            <v>22389776</v>
          </cell>
          <cell r="O12908">
            <v>22389776</v>
          </cell>
          <cell r="P12908">
            <v>22389776</v>
          </cell>
          <cell r="Q12908">
            <v>22389776</v>
          </cell>
        </row>
        <row r="12909">
          <cell r="J12909">
            <v>22389776</v>
          </cell>
          <cell r="O12909">
            <v>22389776</v>
          </cell>
          <cell r="P12909">
            <v>22389776</v>
          </cell>
          <cell r="Q12909">
            <v>22389776</v>
          </cell>
        </row>
        <row r="12910">
          <cell r="J12910">
            <v>22389776</v>
          </cell>
          <cell r="O12910">
            <v>22389776</v>
          </cell>
          <cell r="P12910">
            <v>22389776</v>
          </cell>
          <cell r="Q12910">
            <v>22389776</v>
          </cell>
        </row>
        <row r="12911">
          <cell r="J12911">
            <v>22389776</v>
          </cell>
          <cell r="O12911">
            <v>22389776</v>
          </cell>
          <cell r="P12911">
            <v>22389776</v>
          </cell>
          <cell r="Q12911">
            <v>22389776</v>
          </cell>
        </row>
        <row r="12912">
          <cell r="J12912">
            <v>22389776</v>
          </cell>
          <cell r="O12912">
            <v>22389776</v>
          </cell>
          <cell r="P12912">
            <v>22389776</v>
          </cell>
          <cell r="Q12912">
            <v>22389776</v>
          </cell>
        </row>
        <row r="12913">
          <cell r="J12913">
            <v>22389776</v>
          </cell>
          <cell r="O12913">
            <v>22389776</v>
          </cell>
          <cell r="P12913">
            <v>22389776</v>
          </cell>
          <cell r="Q12913">
            <v>22389776</v>
          </cell>
        </row>
        <row r="12914">
          <cell r="J12914">
            <v>22389776</v>
          </cell>
          <cell r="O12914">
            <v>22389776</v>
          </cell>
          <cell r="P12914">
            <v>22389776</v>
          </cell>
          <cell r="Q12914">
            <v>22389776</v>
          </cell>
        </row>
        <row r="12915">
          <cell r="J12915">
            <v>22389776</v>
          </cell>
          <cell r="O12915">
            <v>22389776</v>
          </cell>
          <cell r="P12915">
            <v>22389776</v>
          </cell>
          <cell r="Q12915">
            <v>22389776</v>
          </cell>
        </row>
        <row r="12916">
          <cell r="J12916">
            <v>22389776</v>
          </cell>
          <cell r="O12916">
            <v>22389776</v>
          </cell>
          <cell r="P12916">
            <v>22389776</v>
          </cell>
          <cell r="Q12916">
            <v>22389776</v>
          </cell>
        </row>
        <row r="12917">
          <cell r="J12917">
            <v>22389776</v>
          </cell>
          <cell r="O12917">
            <v>22389776</v>
          </cell>
          <cell r="P12917">
            <v>22389776</v>
          </cell>
          <cell r="Q12917">
            <v>22389776</v>
          </cell>
        </row>
        <row r="12918">
          <cell r="J12918">
            <v>22389776</v>
          </cell>
          <cell r="O12918">
            <v>22389776</v>
          </cell>
          <cell r="P12918">
            <v>22389776</v>
          </cell>
          <cell r="Q12918">
            <v>22389776</v>
          </cell>
        </row>
        <row r="12919">
          <cell r="J12919">
            <v>22389776</v>
          </cell>
          <cell r="O12919">
            <v>22389776</v>
          </cell>
          <cell r="P12919">
            <v>22389776</v>
          </cell>
          <cell r="Q12919">
            <v>22389776</v>
          </cell>
        </row>
        <row r="12920">
          <cell r="J12920">
            <v>22389776</v>
          </cell>
          <cell r="O12920">
            <v>22389776</v>
          </cell>
          <cell r="P12920">
            <v>22389776</v>
          </cell>
          <cell r="Q12920">
            <v>22389776</v>
          </cell>
        </row>
        <row r="12921">
          <cell r="J12921">
            <v>22389776</v>
          </cell>
          <cell r="O12921">
            <v>22389776</v>
          </cell>
          <cell r="P12921">
            <v>22389776</v>
          </cell>
          <cell r="Q12921">
            <v>22389776</v>
          </cell>
        </row>
        <row r="12922">
          <cell r="J12922">
            <v>22389776</v>
          </cell>
          <cell r="O12922">
            <v>22389776</v>
          </cell>
          <cell r="P12922">
            <v>22389776</v>
          </cell>
          <cell r="Q12922">
            <v>22389776</v>
          </cell>
        </row>
        <row r="12923">
          <cell r="J12923">
            <v>22389776</v>
          </cell>
          <cell r="O12923">
            <v>22389776</v>
          </cell>
          <cell r="P12923">
            <v>22389776</v>
          </cell>
          <cell r="Q12923">
            <v>22389776</v>
          </cell>
        </row>
        <row r="12924">
          <cell r="J12924">
            <v>22389776</v>
          </cell>
          <cell r="O12924">
            <v>22389776</v>
          </cell>
          <cell r="P12924">
            <v>22389776</v>
          </cell>
          <cell r="Q12924">
            <v>22389776</v>
          </cell>
        </row>
        <row r="12925">
          <cell r="J12925">
            <v>22389776</v>
          </cell>
          <cell r="O12925">
            <v>22389776</v>
          </cell>
          <cell r="P12925">
            <v>22389776</v>
          </cell>
          <cell r="Q12925">
            <v>22389776</v>
          </cell>
        </row>
        <row r="12926">
          <cell r="J12926">
            <v>22389776</v>
          </cell>
          <cell r="O12926">
            <v>22389776</v>
          </cell>
          <cell r="P12926">
            <v>22389776</v>
          </cell>
          <cell r="Q12926">
            <v>22389776</v>
          </cell>
        </row>
        <row r="12927">
          <cell r="J12927">
            <v>22389776</v>
          </cell>
          <cell r="O12927">
            <v>22389776</v>
          </cell>
          <cell r="P12927">
            <v>22389776</v>
          </cell>
          <cell r="Q12927">
            <v>22389776</v>
          </cell>
        </row>
        <row r="12928">
          <cell r="J12928">
            <v>22389776</v>
          </cell>
          <cell r="O12928">
            <v>22389776</v>
          </cell>
          <cell r="P12928">
            <v>22389776</v>
          </cell>
          <cell r="Q12928">
            <v>22389776</v>
          </cell>
        </row>
        <row r="12929">
          <cell r="J12929">
            <v>22389776</v>
          </cell>
          <cell r="O12929">
            <v>22389776</v>
          </cell>
          <cell r="P12929">
            <v>22389776</v>
          </cell>
          <cell r="Q12929">
            <v>22389776</v>
          </cell>
        </row>
        <row r="12930">
          <cell r="J12930">
            <v>22389776</v>
          </cell>
          <cell r="O12930">
            <v>22389776</v>
          </cell>
          <cell r="P12930">
            <v>22389776</v>
          </cell>
          <cell r="Q12930">
            <v>22389776</v>
          </cell>
        </row>
        <row r="12931">
          <cell r="J12931">
            <v>22389776</v>
          </cell>
          <cell r="O12931">
            <v>22389776</v>
          </cell>
          <cell r="P12931">
            <v>22389776</v>
          </cell>
          <cell r="Q12931">
            <v>22389776</v>
          </cell>
        </row>
        <row r="12932">
          <cell r="J12932">
            <v>22389776</v>
          </cell>
          <cell r="O12932">
            <v>22389776</v>
          </cell>
          <cell r="P12932">
            <v>22389776</v>
          </cell>
          <cell r="Q12932">
            <v>22389776</v>
          </cell>
        </row>
        <row r="12933">
          <cell r="J12933">
            <v>22389776</v>
          </cell>
          <cell r="O12933">
            <v>22389776</v>
          </cell>
          <cell r="P12933">
            <v>22389776</v>
          </cell>
          <cell r="Q12933">
            <v>22389776</v>
          </cell>
        </row>
        <row r="12934">
          <cell r="J12934">
            <v>22389776</v>
          </cell>
          <cell r="O12934">
            <v>22389776</v>
          </cell>
          <cell r="P12934">
            <v>22389776</v>
          </cell>
          <cell r="Q12934">
            <v>22389776</v>
          </cell>
        </row>
        <row r="12935">
          <cell r="J12935">
            <v>22389776</v>
          </cell>
          <cell r="O12935">
            <v>22389776</v>
          </cell>
          <cell r="P12935">
            <v>22389776</v>
          </cell>
          <cell r="Q12935">
            <v>22389776</v>
          </cell>
        </row>
        <row r="12936">
          <cell r="J12936">
            <v>22389776</v>
          </cell>
          <cell r="O12936">
            <v>22389776</v>
          </cell>
          <cell r="P12936">
            <v>22389776</v>
          </cell>
          <cell r="Q12936">
            <v>22389776</v>
          </cell>
        </row>
        <row r="12937">
          <cell r="J12937">
            <v>22389776</v>
          </cell>
          <cell r="O12937">
            <v>22389776</v>
          </cell>
          <cell r="P12937">
            <v>22389776</v>
          </cell>
          <cell r="Q12937">
            <v>22389776</v>
          </cell>
        </row>
        <row r="12938">
          <cell r="J12938">
            <v>22389776</v>
          </cell>
          <cell r="O12938">
            <v>22389776</v>
          </cell>
          <cell r="P12938">
            <v>22389776</v>
          </cell>
          <cell r="Q12938">
            <v>22389776</v>
          </cell>
        </row>
        <row r="12939">
          <cell r="J12939">
            <v>22389776</v>
          </cell>
          <cell r="O12939">
            <v>22389776</v>
          </cell>
          <cell r="P12939">
            <v>22389776</v>
          </cell>
          <cell r="Q12939">
            <v>22389776</v>
          </cell>
        </row>
        <row r="12940">
          <cell r="J12940">
            <v>22389776</v>
          </cell>
          <cell r="O12940">
            <v>22389776</v>
          </cell>
          <cell r="P12940">
            <v>22389776</v>
          </cell>
          <cell r="Q12940">
            <v>22389776</v>
          </cell>
        </row>
        <row r="12941">
          <cell r="J12941">
            <v>22389776</v>
          </cell>
          <cell r="O12941">
            <v>22389776</v>
          </cell>
          <cell r="P12941">
            <v>22389776</v>
          </cell>
          <cell r="Q12941">
            <v>22389776</v>
          </cell>
        </row>
        <row r="12942">
          <cell r="J12942">
            <v>22389776</v>
          </cell>
          <cell r="O12942">
            <v>22389776</v>
          </cell>
          <cell r="P12942">
            <v>22389776</v>
          </cell>
          <cell r="Q12942">
            <v>22389776</v>
          </cell>
        </row>
        <row r="12943">
          <cell r="J12943">
            <v>22389776</v>
          </cell>
          <cell r="O12943">
            <v>22389776</v>
          </cell>
          <cell r="P12943">
            <v>22389776</v>
          </cell>
          <cell r="Q12943">
            <v>22389776</v>
          </cell>
        </row>
        <row r="12944">
          <cell r="J12944">
            <v>22389776</v>
          </cell>
          <cell r="O12944">
            <v>22389776</v>
          </cell>
          <cell r="P12944">
            <v>22389776</v>
          </cell>
          <cell r="Q12944">
            <v>22389776</v>
          </cell>
        </row>
        <row r="12945">
          <cell r="J12945">
            <v>22389776</v>
          </cell>
          <cell r="O12945">
            <v>22389776</v>
          </cell>
          <cell r="P12945">
            <v>22389776</v>
          </cell>
          <cell r="Q12945">
            <v>22389776</v>
          </cell>
        </row>
        <row r="12946">
          <cell r="J12946">
            <v>22389776</v>
          </cell>
          <cell r="O12946">
            <v>22389776</v>
          </cell>
          <cell r="P12946">
            <v>22389776</v>
          </cell>
          <cell r="Q12946">
            <v>22389776</v>
          </cell>
        </row>
        <row r="12947">
          <cell r="J12947">
            <v>22389776</v>
          </cell>
          <cell r="O12947">
            <v>22389776</v>
          </cell>
          <cell r="P12947">
            <v>22389776</v>
          </cell>
          <cell r="Q12947">
            <v>22389776</v>
          </cell>
        </row>
        <row r="12948">
          <cell r="J12948">
            <v>22389776</v>
          </cell>
          <cell r="O12948">
            <v>22389776</v>
          </cell>
          <cell r="P12948">
            <v>22389776</v>
          </cell>
          <cell r="Q12948">
            <v>22389776</v>
          </cell>
        </row>
        <row r="12949">
          <cell r="J12949">
            <v>22389776</v>
          </cell>
          <cell r="O12949">
            <v>22389776</v>
          </cell>
          <cell r="P12949">
            <v>22389776</v>
          </cell>
          <cell r="Q12949">
            <v>22389776</v>
          </cell>
        </row>
        <row r="12950">
          <cell r="J12950">
            <v>22389776</v>
          </cell>
          <cell r="O12950">
            <v>22389776</v>
          </cell>
          <cell r="P12950">
            <v>22389776</v>
          </cell>
          <cell r="Q12950">
            <v>22389776</v>
          </cell>
        </row>
        <row r="12951">
          <cell r="J12951">
            <v>22389776</v>
          </cell>
          <cell r="O12951">
            <v>22389776</v>
          </cell>
          <cell r="P12951">
            <v>22389776</v>
          </cell>
          <cell r="Q12951">
            <v>22389776</v>
          </cell>
        </row>
        <row r="12952">
          <cell r="J12952">
            <v>22389776</v>
          </cell>
          <cell r="O12952">
            <v>22389776</v>
          </cell>
          <cell r="P12952">
            <v>22389776</v>
          </cell>
          <cell r="Q12952">
            <v>22389776</v>
          </cell>
        </row>
        <row r="12953">
          <cell r="J12953">
            <v>22389776</v>
          </cell>
          <cell r="O12953">
            <v>22389776</v>
          </cell>
          <cell r="P12953">
            <v>22389776</v>
          </cell>
          <cell r="Q12953">
            <v>22389776</v>
          </cell>
        </row>
        <row r="12954">
          <cell r="J12954">
            <v>22389776</v>
          </cell>
          <cell r="O12954">
            <v>22389776</v>
          </cell>
          <cell r="P12954">
            <v>22389776</v>
          </cell>
          <cell r="Q12954">
            <v>22389776</v>
          </cell>
        </row>
        <row r="12955">
          <cell r="J12955">
            <v>22389776</v>
          </cell>
          <cell r="O12955">
            <v>22389776</v>
          </cell>
          <cell r="P12955">
            <v>22389776</v>
          </cell>
          <cell r="Q12955">
            <v>22389776</v>
          </cell>
        </row>
        <row r="12956">
          <cell r="J12956">
            <v>22389776</v>
          </cell>
          <cell r="O12956">
            <v>22389776</v>
          </cell>
          <cell r="P12956">
            <v>22389776</v>
          </cell>
          <cell r="Q12956">
            <v>22389776</v>
          </cell>
        </row>
        <row r="12957">
          <cell r="J12957">
            <v>22389776</v>
          </cell>
          <cell r="O12957">
            <v>22389776</v>
          </cell>
          <cell r="P12957">
            <v>22389776</v>
          </cell>
          <cell r="Q12957">
            <v>22389776</v>
          </cell>
        </row>
        <row r="12958">
          <cell r="J12958">
            <v>22389776</v>
          </cell>
          <cell r="O12958">
            <v>22389776</v>
          </cell>
          <cell r="P12958">
            <v>22389776</v>
          </cell>
          <cell r="Q12958">
            <v>22389776</v>
          </cell>
        </row>
        <row r="12959">
          <cell r="J12959">
            <v>22389776</v>
          </cell>
          <cell r="O12959">
            <v>22389776</v>
          </cell>
          <cell r="P12959">
            <v>22389776</v>
          </cell>
          <cell r="Q12959">
            <v>22389776</v>
          </cell>
        </row>
        <row r="12960">
          <cell r="J12960">
            <v>22389776</v>
          </cell>
          <cell r="O12960">
            <v>22389776</v>
          </cell>
          <cell r="P12960">
            <v>22389776</v>
          </cell>
          <cell r="Q12960">
            <v>22389776</v>
          </cell>
        </row>
        <row r="12961">
          <cell r="J12961">
            <v>22389776</v>
          </cell>
          <cell r="O12961">
            <v>22389776</v>
          </cell>
          <cell r="P12961">
            <v>22389776</v>
          </cell>
          <cell r="Q12961">
            <v>22389776</v>
          </cell>
        </row>
        <row r="12962">
          <cell r="J12962">
            <v>22389776</v>
          </cell>
          <cell r="O12962">
            <v>22389776</v>
          </cell>
          <cell r="P12962">
            <v>22389776</v>
          </cell>
          <cell r="Q12962">
            <v>22389776</v>
          </cell>
        </row>
        <row r="12963">
          <cell r="J12963">
            <v>22389776</v>
          </cell>
          <cell r="O12963">
            <v>22389776</v>
          </cell>
          <cell r="P12963">
            <v>22389776</v>
          </cell>
          <cell r="Q12963">
            <v>22389776</v>
          </cell>
        </row>
        <row r="12964">
          <cell r="J12964">
            <v>22389776</v>
          </cell>
          <cell r="O12964">
            <v>22389776</v>
          </cell>
          <cell r="P12964">
            <v>22389776</v>
          </cell>
          <cell r="Q12964">
            <v>22389776</v>
          </cell>
        </row>
        <row r="12965">
          <cell r="J12965">
            <v>22389776</v>
          </cell>
          <cell r="O12965">
            <v>22389776</v>
          </cell>
          <cell r="P12965">
            <v>22389776</v>
          </cell>
          <cell r="Q12965">
            <v>22389776</v>
          </cell>
        </row>
        <row r="12966">
          <cell r="J12966">
            <v>22389776</v>
          </cell>
          <cell r="O12966">
            <v>22389776</v>
          </cell>
          <cell r="P12966">
            <v>22389776</v>
          </cell>
          <cell r="Q12966">
            <v>22389776</v>
          </cell>
        </row>
        <row r="12967">
          <cell r="J12967">
            <v>22389776</v>
          </cell>
          <cell r="O12967">
            <v>22389776</v>
          </cell>
          <cell r="P12967">
            <v>22389776</v>
          </cell>
          <cell r="Q12967">
            <v>22389776</v>
          </cell>
        </row>
        <row r="12968">
          <cell r="J12968">
            <v>22389776</v>
          </cell>
          <cell r="O12968">
            <v>22389776</v>
          </cell>
          <cell r="P12968">
            <v>22389776</v>
          </cell>
          <cell r="Q12968">
            <v>22389776</v>
          </cell>
        </row>
        <row r="12969">
          <cell r="J12969">
            <v>22389776</v>
          </cell>
          <cell r="O12969">
            <v>22389776</v>
          </cell>
          <cell r="P12969">
            <v>22389776</v>
          </cell>
          <cell r="Q12969">
            <v>22389776</v>
          </cell>
        </row>
        <row r="12970">
          <cell r="J12970">
            <v>22389776</v>
          </cell>
          <cell r="O12970">
            <v>22389776</v>
          </cell>
          <cell r="P12970">
            <v>22389776</v>
          </cell>
          <cell r="Q12970">
            <v>22389776</v>
          </cell>
        </row>
        <row r="12971">
          <cell r="J12971">
            <v>22389776</v>
          </cell>
          <cell r="O12971">
            <v>22389776</v>
          </cell>
          <cell r="P12971">
            <v>22389776</v>
          </cell>
          <cell r="Q12971">
            <v>22389776</v>
          </cell>
        </row>
        <row r="12972">
          <cell r="J12972">
            <v>22389776</v>
          </cell>
          <cell r="O12972">
            <v>22389776</v>
          </cell>
          <cell r="P12972">
            <v>22389776</v>
          </cell>
          <cell r="Q12972">
            <v>22389776</v>
          </cell>
        </row>
        <row r="12973">
          <cell r="J12973">
            <v>22389776</v>
          </cell>
          <cell r="O12973">
            <v>22389776</v>
          </cell>
          <cell r="P12973">
            <v>22389776</v>
          </cell>
          <cell r="Q12973">
            <v>22389776</v>
          </cell>
        </row>
        <row r="12974">
          <cell r="J12974">
            <v>22389776</v>
          </cell>
          <cell r="O12974">
            <v>22389776</v>
          </cell>
          <cell r="P12974">
            <v>22389776</v>
          </cell>
          <cell r="Q12974">
            <v>22389776</v>
          </cell>
        </row>
        <row r="12975">
          <cell r="J12975">
            <v>22389776</v>
          </cell>
          <cell r="O12975">
            <v>22389776</v>
          </cell>
          <cell r="P12975">
            <v>22389776</v>
          </cell>
          <cell r="Q12975">
            <v>22389776</v>
          </cell>
        </row>
        <row r="12976">
          <cell r="J12976">
            <v>22389776</v>
          </cell>
          <cell r="O12976">
            <v>22389776</v>
          </cell>
          <cell r="P12976">
            <v>22389776</v>
          </cell>
          <cell r="Q12976">
            <v>22389776</v>
          </cell>
        </row>
        <row r="12977">
          <cell r="J12977">
            <v>22389776</v>
          </cell>
          <cell r="O12977">
            <v>22389776</v>
          </cell>
          <cell r="P12977">
            <v>22389776</v>
          </cell>
          <cell r="Q12977">
            <v>22389776</v>
          </cell>
        </row>
        <row r="12978">
          <cell r="J12978">
            <v>22389776</v>
          </cell>
          <cell r="O12978">
            <v>22389776</v>
          </cell>
          <cell r="P12978">
            <v>22389776</v>
          </cell>
          <cell r="Q12978">
            <v>22389776</v>
          </cell>
        </row>
        <row r="12979">
          <cell r="J12979">
            <v>22389776</v>
          </cell>
          <cell r="O12979">
            <v>22389776</v>
          </cell>
          <cell r="P12979">
            <v>22389776</v>
          </cell>
          <cell r="Q12979">
            <v>22389776</v>
          </cell>
        </row>
        <row r="12980">
          <cell r="J12980">
            <v>22389776</v>
          </cell>
          <cell r="O12980">
            <v>22389776</v>
          </cell>
          <cell r="P12980">
            <v>22389776</v>
          </cell>
          <cell r="Q12980">
            <v>22389776</v>
          </cell>
        </row>
        <row r="12981">
          <cell r="J12981">
            <v>22389776</v>
          </cell>
          <cell r="O12981">
            <v>22389776</v>
          </cell>
          <cell r="P12981">
            <v>22389776</v>
          </cell>
          <cell r="Q12981">
            <v>22389776</v>
          </cell>
        </row>
        <row r="12982">
          <cell r="J12982">
            <v>22389776</v>
          </cell>
          <cell r="O12982">
            <v>22389776</v>
          </cell>
          <cell r="P12982">
            <v>22389776</v>
          </cell>
          <cell r="Q12982">
            <v>22389776</v>
          </cell>
        </row>
        <row r="12983">
          <cell r="J12983">
            <v>22389776</v>
          </cell>
          <cell r="O12983">
            <v>22389776</v>
          </cell>
          <cell r="P12983">
            <v>22389776</v>
          </cell>
          <cell r="Q12983">
            <v>22389776</v>
          </cell>
        </row>
        <row r="12984">
          <cell r="J12984">
            <v>22389776</v>
          </cell>
          <cell r="O12984">
            <v>22389776</v>
          </cell>
          <cell r="P12984">
            <v>22389776</v>
          </cell>
          <cell r="Q12984">
            <v>22389776</v>
          </cell>
        </row>
        <row r="12985">
          <cell r="J12985">
            <v>22389776</v>
          </cell>
          <cell r="O12985">
            <v>22389776</v>
          </cell>
          <cell r="P12985">
            <v>22389776</v>
          </cell>
          <cell r="Q12985">
            <v>22389776</v>
          </cell>
        </row>
        <row r="12986">
          <cell r="J12986">
            <v>22389776</v>
          </cell>
          <cell r="O12986">
            <v>22389776</v>
          </cell>
          <cell r="P12986">
            <v>22389776</v>
          </cell>
          <cell r="Q12986">
            <v>22389776</v>
          </cell>
        </row>
        <row r="12987">
          <cell r="J12987">
            <v>22389776</v>
          </cell>
          <cell r="O12987">
            <v>22389776</v>
          </cell>
          <cell r="P12987">
            <v>22389776</v>
          </cell>
          <cell r="Q12987">
            <v>22389776</v>
          </cell>
        </row>
        <row r="12988">
          <cell r="J12988">
            <v>22389776</v>
          </cell>
          <cell r="O12988">
            <v>22389776</v>
          </cell>
          <cell r="P12988">
            <v>22389776</v>
          </cell>
          <cell r="Q12988">
            <v>22389776</v>
          </cell>
        </row>
        <row r="12989">
          <cell r="J12989">
            <v>22389776</v>
          </cell>
          <cell r="O12989">
            <v>22389776</v>
          </cell>
          <cell r="P12989">
            <v>22389776</v>
          </cell>
          <cell r="Q12989">
            <v>22389776</v>
          </cell>
        </row>
        <row r="12990">
          <cell r="J12990">
            <v>22389776</v>
          </cell>
          <cell r="O12990">
            <v>22389776</v>
          </cell>
          <cell r="P12990">
            <v>22389776</v>
          </cell>
          <cell r="Q12990">
            <v>22389776</v>
          </cell>
        </row>
        <row r="12991">
          <cell r="J12991">
            <v>22389776</v>
          </cell>
          <cell r="O12991">
            <v>22389776</v>
          </cell>
          <cell r="P12991">
            <v>22389776</v>
          </cell>
          <cell r="Q12991">
            <v>22389776</v>
          </cell>
        </row>
        <row r="12992">
          <cell r="J12992">
            <v>22389776</v>
          </cell>
          <cell r="O12992">
            <v>22389776</v>
          </cell>
          <cell r="P12992">
            <v>22389776</v>
          </cell>
          <cell r="Q12992">
            <v>22389776</v>
          </cell>
        </row>
        <row r="12993">
          <cell r="J12993">
            <v>22389776</v>
          </cell>
          <cell r="O12993">
            <v>22389776</v>
          </cell>
          <cell r="P12993">
            <v>22389776</v>
          </cell>
          <cell r="Q12993">
            <v>22389776</v>
          </cell>
        </row>
        <row r="12994">
          <cell r="J12994">
            <v>22389776</v>
          </cell>
          <cell r="O12994">
            <v>22389776</v>
          </cell>
          <cell r="P12994">
            <v>22389776</v>
          </cell>
          <cell r="Q12994">
            <v>22389776</v>
          </cell>
        </row>
        <row r="12995">
          <cell r="J12995">
            <v>22389776</v>
          </cell>
          <cell r="O12995">
            <v>22389776</v>
          </cell>
          <cell r="P12995">
            <v>22389776</v>
          </cell>
          <cell r="Q12995">
            <v>22389776</v>
          </cell>
        </row>
        <row r="12996">
          <cell r="J12996">
            <v>22389776</v>
          </cell>
          <cell r="O12996">
            <v>22389776</v>
          </cell>
          <cell r="P12996">
            <v>22389776</v>
          </cell>
          <cell r="Q12996">
            <v>22389776</v>
          </cell>
        </row>
        <row r="12997">
          <cell r="J12997">
            <v>22389776</v>
          </cell>
          <cell r="O12997">
            <v>22389776</v>
          </cell>
          <cell r="P12997">
            <v>22389776</v>
          </cell>
          <cell r="Q12997">
            <v>22389776</v>
          </cell>
        </row>
        <row r="12998">
          <cell r="J12998">
            <v>22389776</v>
          </cell>
          <cell r="O12998">
            <v>22389776</v>
          </cell>
          <cell r="P12998">
            <v>22389776</v>
          </cell>
          <cell r="Q12998">
            <v>22389776</v>
          </cell>
        </row>
        <row r="12999">
          <cell r="J12999">
            <v>22389776</v>
          </cell>
          <cell r="O12999">
            <v>22389776</v>
          </cell>
          <cell r="P12999">
            <v>22389776</v>
          </cell>
          <cell r="Q12999">
            <v>22389776</v>
          </cell>
        </row>
        <row r="13000">
          <cell r="J13000">
            <v>22389776</v>
          </cell>
          <cell r="O13000">
            <v>22389776</v>
          </cell>
          <cell r="P13000">
            <v>22389776</v>
          </cell>
          <cell r="Q13000">
            <v>22389776</v>
          </cell>
        </row>
        <row r="13001">
          <cell r="J13001">
            <v>22389776</v>
          </cell>
          <cell r="O13001">
            <v>22389776</v>
          </cell>
          <cell r="P13001">
            <v>22389776</v>
          </cell>
          <cell r="Q13001">
            <v>22389776</v>
          </cell>
        </row>
        <row r="13002">
          <cell r="J13002">
            <v>22389776</v>
          </cell>
          <cell r="O13002">
            <v>22389776</v>
          </cell>
          <cell r="P13002">
            <v>22389776</v>
          </cell>
          <cell r="Q13002">
            <v>22389776</v>
          </cell>
        </row>
        <row r="13003">
          <cell r="J13003">
            <v>22389776</v>
          </cell>
          <cell r="O13003">
            <v>22389776</v>
          </cell>
          <cell r="P13003">
            <v>22389776</v>
          </cell>
          <cell r="Q13003">
            <v>22389776</v>
          </cell>
        </row>
        <row r="13004">
          <cell r="J13004">
            <v>22389776</v>
          </cell>
          <cell r="O13004">
            <v>22389776</v>
          </cell>
          <cell r="P13004">
            <v>22389776</v>
          </cell>
          <cell r="Q13004">
            <v>22389776</v>
          </cell>
        </row>
        <row r="13005">
          <cell r="J13005">
            <v>22389776</v>
          </cell>
          <cell r="O13005">
            <v>22389776</v>
          </cell>
          <cell r="P13005">
            <v>22389776</v>
          </cell>
          <cell r="Q13005">
            <v>22389776</v>
          </cell>
        </row>
        <row r="13006">
          <cell r="J13006">
            <v>22389776</v>
          </cell>
          <cell r="O13006">
            <v>22389776</v>
          </cell>
          <cell r="P13006">
            <v>22389776</v>
          </cell>
          <cell r="Q13006">
            <v>22389776</v>
          </cell>
        </row>
        <row r="13007">
          <cell r="J13007">
            <v>22389776</v>
          </cell>
          <cell r="O13007">
            <v>22389776</v>
          </cell>
          <cell r="P13007">
            <v>22389776</v>
          </cell>
          <cell r="Q13007">
            <v>22389776</v>
          </cell>
        </row>
        <row r="13008">
          <cell r="J13008">
            <v>22389776</v>
          </cell>
          <cell r="O13008">
            <v>22389776</v>
          </cell>
          <cell r="P13008">
            <v>22389776</v>
          </cell>
          <cell r="Q13008">
            <v>22389776</v>
          </cell>
        </row>
        <row r="13009">
          <cell r="J13009">
            <v>22389776</v>
          </cell>
          <cell r="O13009">
            <v>22389776</v>
          </cell>
          <cell r="P13009">
            <v>22389776</v>
          </cell>
          <cell r="Q13009">
            <v>22389776</v>
          </cell>
        </row>
        <row r="13010">
          <cell r="J13010">
            <v>22389776</v>
          </cell>
          <cell r="O13010">
            <v>22389776</v>
          </cell>
          <cell r="P13010">
            <v>22389776</v>
          </cell>
          <cell r="Q13010">
            <v>22389776</v>
          </cell>
        </row>
        <row r="13011">
          <cell r="J13011">
            <v>22389776</v>
          </cell>
          <cell r="O13011">
            <v>22389776</v>
          </cell>
          <cell r="P13011">
            <v>22389776</v>
          </cell>
          <cell r="Q13011">
            <v>22389776</v>
          </cell>
        </row>
        <row r="13012">
          <cell r="J13012">
            <v>22389776</v>
          </cell>
          <cell r="O13012">
            <v>22389776</v>
          </cell>
          <cell r="P13012">
            <v>22389776</v>
          </cell>
          <cell r="Q13012">
            <v>22389776</v>
          </cell>
        </row>
        <row r="13013">
          <cell r="J13013">
            <v>22389776</v>
          </cell>
          <cell r="O13013">
            <v>22389776</v>
          </cell>
          <cell r="P13013">
            <v>22389776</v>
          </cell>
          <cell r="Q13013">
            <v>22389776</v>
          </cell>
        </row>
        <row r="13014">
          <cell r="J13014">
            <v>22389776</v>
          </cell>
          <cell r="O13014">
            <v>22389776</v>
          </cell>
          <cell r="P13014">
            <v>22389776</v>
          </cell>
          <cell r="Q13014">
            <v>22389776</v>
          </cell>
        </row>
        <row r="13015">
          <cell r="J13015">
            <v>22389776</v>
          </cell>
          <cell r="O13015">
            <v>22389776</v>
          </cell>
          <cell r="P13015">
            <v>22389776</v>
          </cell>
          <cell r="Q13015">
            <v>22389776</v>
          </cell>
        </row>
        <row r="13016">
          <cell r="J13016">
            <v>22389776</v>
          </cell>
          <cell r="O13016">
            <v>22389776</v>
          </cell>
          <cell r="P13016">
            <v>22389776</v>
          </cell>
          <cell r="Q13016">
            <v>22389776</v>
          </cell>
        </row>
        <row r="13017">
          <cell r="J13017">
            <v>22389776</v>
          </cell>
          <cell r="O13017">
            <v>22389776</v>
          </cell>
          <cell r="P13017">
            <v>22389776</v>
          </cell>
          <cell r="Q13017">
            <v>22389776</v>
          </cell>
        </row>
        <row r="13018">
          <cell r="J13018">
            <v>22389776</v>
          </cell>
          <cell r="O13018">
            <v>22389776</v>
          </cell>
          <cell r="P13018">
            <v>22389776</v>
          </cell>
          <cell r="Q13018">
            <v>22389776</v>
          </cell>
        </row>
        <row r="13019">
          <cell r="J13019">
            <v>22389776</v>
          </cell>
          <cell r="O13019">
            <v>22389776</v>
          </cell>
          <cell r="P13019">
            <v>22389776</v>
          </cell>
          <cell r="Q13019">
            <v>22389776</v>
          </cell>
        </row>
        <row r="13020">
          <cell r="J13020">
            <v>22389776</v>
          </cell>
          <cell r="O13020">
            <v>22389776</v>
          </cell>
          <cell r="P13020">
            <v>22389776</v>
          </cell>
          <cell r="Q13020">
            <v>22389776</v>
          </cell>
        </row>
        <row r="13021">
          <cell r="J13021">
            <v>22389776</v>
          </cell>
          <cell r="O13021">
            <v>22389776</v>
          </cell>
          <cell r="P13021">
            <v>22389776</v>
          </cell>
          <cell r="Q13021">
            <v>22389776</v>
          </cell>
        </row>
        <row r="13022">
          <cell r="J13022">
            <v>22389776</v>
          </cell>
          <cell r="O13022">
            <v>22389776</v>
          </cell>
          <cell r="P13022">
            <v>22389776</v>
          </cell>
          <cell r="Q13022">
            <v>22389776</v>
          </cell>
        </row>
        <row r="13023">
          <cell r="J13023">
            <v>22389776</v>
          </cell>
          <cell r="O13023">
            <v>22389776</v>
          </cell>
          <cell r="P13023">
            <v>22389776</v>
          </cell>
          <cell r="Q13023">
            <v>22389776</v>
          </cell>
        </row>
        <row r="13024">
          <cell r="J13024">
            <v>22389776</v>
          </cell>
          <cell r="O13024">
            <v>22389776</v>
          </cell>
          <cell r="P13024">
            <v>22389776</v>
          </cell>
          <cell r="Q13024">
            <v>22389776</v>
          </cell>
        </row>
        <row r="13025">
          <cell r="J13025">
            <v>22389776</v>
          </cell>
          <cell r="O13025">
            <v>22389776</v>
          </cell>
          <cell r="P13025">
            <v>22389776</v>
          </cell>
          <cell r="Q13025">
            <v>22389776</v>
          </cell>
        </row>
        <row r="13026">
          <cell r="J13026">
            <v>22389776</v>
          </cell>
          <cell r="O13026">
            <v>22389776</v>
          </cell>
          <cell r="P13026">
            <v>22389776</v>
          </cell>
          <cell r="Q13026">
            <v>22389776</v>
          </cell>
        </row>
        <row r="13027">
          <cell r="J13027">
            <v>22389776</v>
          </cell>
          <cell r="O13027">
            <v>22389776</v>
          </cell>
          <cell r="P13027">
            <v>22389776</v>
          </cell>
          <cell r="Q13027">
            <v>22389776</v>
          </cell>
        </row>
        <row r="13028">
          <cell r="J13028">
            <v>22389776</v>
          </cell>
          <cell r="O13028">
            <v>22389776</v>
          </cell>
          <cell r="P13028">
            <v>22389776</v>
          </cell>
          <cell r="Q13028">
            <v>22389776</v>
          </cell>
        </row>
        <row r="13029">
          <cell r="J13029">
            <v>22389776</v>
          </cell>
          <cell r="O13029">
            <v>22389776</v>
          </cell>
          <cell r="P13029">
            <v>22389776</v>
          </cell>
          <cell r="Q13029">
            <v>22389776</v>
          </cell>
        </row>
        <row r="13030">
          <cell r="J13030">
            <v>22389776</v>
          </cell>
          <cell r="O13030">
            <v>22389776</v>
          </cell>
          <cell r="P13030">
            <v>22389776</v>
          </cell>
          <cell r="Q13030">
            <v>22389776</v>
          </cell>
        </row>
        <row r="13031">
          <cell r="J13031">
            <v>22389776</v>
          </cell>
          <cell r="O13031">
            <v>22389776</v>
          </cell>
          <cell r="P13031">
            <v>22389776</v>
          </cell>
          <cell r="Q13031">
            <v>22389776</v>
          </cell>
        </row>
        <row r="13032">
          <cell r="J13032">
            <v>22389776</v>
          </cell>
          <cell r="O13032">
            <v>22389776</v>
          </cell>
          <cell r="P13032">
            <v>22389776</v>
          </cell>
          <cell r="Q13032">
            <v>22389776</v>
          </cell>
        </row>
        <row r="13033">
          <cell r="J13033">
            <v>22389776</v>
          </cell>
          <cell r="O13033">
            <v>22389776</v>
          </cell>
          <cell r="P13033">
            <v>22389776</v>
          </cell>
          <cell r="Q13033">
            <v>22389776</v>
          </cell>
        </row>
        <row r="13034">
          <cell r="J13034">
            <v>22389776</v>
          </cell>
          <cell r="O13034">
            <v>22389776</v>
          </cell>
          <cell r="P13034">
            <v>22389776</v>
          </cell>
          <cell r="Q13034">
            <v>22389776</v>
          </cell>
        </row>
        <row r="13035">
          <cell r="J13035">
            <v>22389776</v>
          </cell>
          <cell r="O13035">
            <v>22389776</v>
          </cell>
          <cell r="P13035">
            <v>22389776</v>
          </cell>
          <cell r="Q13035">
            <v>22389776</v>
          </cell>
        </row>
        <row r="13036">
          <cell r="J13036">
            <v>22389776</v>
          </cell>
          <cell r="O13036">
            <v>22389776</v>
          </cell>
          <cell r="P13036">
            <v>22389776</v>
          </cell>
          <cell r="Q13036">
            <v>22389776</v>
          </cell>
        </row>
        <row r="13037">
          <cell r="J13037">
            <v>22389776</v>
          </cell>
          <cell r="O13037">
            <v>22389776</v>
          </cell>
          <cell r="P13037">
            <v>22389776</v>
          </cell>
          <cell r="Q13037">
            <v>22389776</v>
          </cell>
        </row>
        <row r="13038">
          <cell r="J13038">
            <v>22389776</v>
          </cell>
          <cell r="O13038">
            <v>22389776</v>
          </cell>
          <cell r="P13038">
            <v>22389776</v>
          </cell>
          <cell r="Q13038">
            <v>22389776</v>
          </cell>
        </row>
        <row r="13039">
          <cell r="J13039">
            <v>22389776</v>
          </cell>
          <cell r="O13039">
            <v>22389776</v>
          </cell>
          <cell r="P13039">
            <v>22389776</v>
          </cell>
          <cell r="Q13039">
            <v>22389776</v>
          </cell>
        </row>
        <row r="13040">
          <cell r="J13040">
            <v>22389776</v>
          </cell>
          <cell r="O13040">
            <v>22389776</v>
          </cell>
          <cell r="P13040">
            <v>22389776</v>
          </cell>
          <cell r="Q13040">
            <v>22389776</v>
          </cell>
        </row>
        <row r="13041">
          <cell r="J13041">
            <v>22389776</v>
          </cell>
          <cell r="O13041">
            <v>22389776</v>
          </cell>
          <cell r="P13041">
            <v>22389776</v>
          </cell>
          <cell r="Q13041">
            <v>22389776</v>
          </cell>
        </row>
        <row r="13042">
          <cell r="J13042">
            <v>22389776</v>
          </cell>
          <cell r="O13042">
            <v>22389776</v>
          </cell>
          <cell r="P13042">
            <v>22389776</v>
          </cell>
          <cell r="Q13042">
            <v>22389776</v>
          </cell>
        </row>
        <row r="13043">
          <cell r="J13043">
            <v>22389776</v>
          </cell>
          <cell r="O13043">
            <v>22389776</v>
          </cell>
          <cell r="P13043">
            <v>22389776</v>
          </cell>
          <cell r="Q13043">
            <v>22389776</v>
          </cell>
        </row>
        <row r="13044">
          <cell r="J13044">
            <v>22389776</v>
          </cell>
          <cell r="O13044">
            <v>22389776</v>
          </cell>
          <cell r="P13044">
            <v>22389776</v>
          </cell>
          <cell r="Q13044">
            <v>22389776</v>
          </cell>
        </row>
        <row r="13045">
          <cell r="J13045">
            <v>22389776</v>
          </cell>
          <cell r="O13045">
            <v>22389776</v>
          </cell>
          <cell r="P13045">
            <v>22389776</v>
          </cell>
          <cell r="Q13045">
            <v>22389776</v>
          </cell>
        </row>
        <row r="13046">
          <cell r="J13046">
            <v>22389776</v>
          </cell>
          <cell r="O13046">
            <v>22389776</v>
          </cell>
          <cell r="P13046">
            <v>22389776</v>
          </cell>
          <cell r="Q13046">
            <v>22389776</v>
          </cell>
        </row>
        <row r="13047">
          <cell r="J13047">
            <v>22389776</v>
          </cell>
          <cell r="O13047">
            <v>22389776</v>
          </cell>
          <cell r="P13047">
            <v>22389776</v>
          </cell>
          <cell r="Q13047">
            <v>22389776</v>
          </cell>
        </row>
        <row r="13048">
          <cell r="J13048">
            <v>22389776</v>
          </cell>
          <cell r="O13048">
            <v>22389776</v>
          </cell>
          <cell r="P13048">
            <v>22389776</v>
          </cell>
          <cell r="Q13048">
            <v>22389776</v>
          </cell>
        </row>
        <row r="13049">
          <cell r="J13049">
            <v>22389776</v>
          </cell>
          <cell r="O13049">
            <v>22389776</v>
          </cell>
          <cell r="P13049">
            <v>22389776</v>
          </cell>
          <cell r="Q13049">
            <v>22389776</v>
          </cell>
        </row>
        <row r="13050">
          <cell r="J13050">
            <v>22389776</v>
          </cell>
          <cell r="O13050">
            <v>22389776</v>
          </cell>
          <cell r="P13050">
            <v>22389776</v>
          </cell>
          <cell r="Q13050">
            <v>22389776</v>
          </cell>
        </row>
        <row r="13051">
          <cell r="J13051">
            <v>22389776</v>
          </cell>
          <cell r="O13051">
            <v>22389776</v>
          </cell>
          <cell r="P13051">
            <v>22389776</v>
          </cell>
          <cell r="Q13051">
            <v>22389776</v>
          </cell>
        </row>
        <row r="13052">
          <cell r="J13052">
            <v>22389776</v>
          </cell>
          <cell r="O13052">
            <v>22389776</v>
          </cell>
          <cell r="P13052">
            <v>22389776</v>
          </cell>
          <cell r="Q13052">
            <v>22389776</v>
          </cell>
        </row>
        <row r="13053">
          <cell r="J13053">
            <v>22389776</v>
          </cell>
          <cell r="O13053">
            <v>22389776</v>
          </cell>
          <cell r="P13053">
            <v>22389776</v>
          </cell>
          <cell r="Q13053">
            <v>22389776</v>
          </cell>
        </row>
        <row r="13054">
          <cell r="J13054">
            <v>22389776</v>
          </cell>
          <cell r="O13054">
            <v>22389776</v>
          </cell>
          <cell r="P13054">
            <v>22389776</v>
          </cell>
          <cell r="Q13054">
            <v>22389776</v>
          </cell>
        </row>
        <row r="13055">
          <cell r="J13055">
            <v>22389776</v>
          </cell>
          <cell r="O13055">
            <v>22389776</v>
          </cell>
          <cell r="P13055">
            <v>22389776</v>
          </cell>
          <cell r="Q13055">
            <v>22389776</v>
          </cell>
        </row>
        <row r="13056">
          <cell r="J13056">
            <v>22389776</v>
          </cell>
          <cell r="O13056">
            <v>22389776</v>
          </cell>
          <cell r="P13056">
            <v>22389776</v>
          </cell>
          <cell r="Q13056">
            <v>22389776</v>
          </cell>
        </row>
        <row r="13057">
          <cell r="J13057">
            <v>22389776</v>
          </cell>
          <cell r="O13057">
            <v>22389776</v>
          </cell>
          <cell r="P13057">
            <v>22389776</v>
          </cell>
          <cell r="Q13057">
            <v>22389776</v>
          </cell>
        </row>
        <row r="13058">
          <cell r="J13058">
            <v>22389776</v>
          </cell>
          <cell r="O13058">
            <v>22389776</v>
          </cell>
          <cell r="P13058">
            <v>22389776</v>
          </cell>
          <cell r="Q13058">
            <v>22389776</v>
          </cell>
        </row>
        <row r="13059">
          <cell r="J13059">
            <v>22389776</v>
          </cell>
          <cell r="O13059">
            <v>22389776</v>
          </cell>
          <cell r="P13059">
            <v>22389776</v>
          </cell>
          <cell r="Q13059">
            <v>22389776</v>
          </cell>
        </row>
        <row r="13060">
          <cell r="J13060">
            <v>22389776</v>
          </cell>
          <cell r="O13060">
            <v>22389776</v>
          </cell>
          <cell r="P13060">
            <v>22389776</v>
          </cell>
          <cell r="Q13060">
            <v>22389776</v>
          </cell>
        </row>
        <row r="13061">
          <cell r="J13061">
            <v>22389776</v>
          </cell>
          <cell r="O13061">
            <v>22389776</v>
          </cell>
          <cell r="P13061">
            <v>22389776</v>
          </cell>
          <cell r="Q13061">
            <v>22389776</v>
          </cell>
        </row>
        <row r="13062">
          <cell r="J13062">
            <v>22389776</v>
          </cell>
          <cell r="O13062">
            <v>22389776</v>
          </cell>
          <cell r="P13062">
            <v>22389776</v>
          </cell>
          <cell r="Q13062">
            <v>22389776</v>
          </cell>
        </row>
        <row r="13063">
          <cell r="J13063">
            <v>22389776</v>
          </cell>
          <cell r="O13063">
            <v>22389776</v>
          </cell>
          <cell r="P13063">
            <v>22389776</v>
          </cell>
          <cell r="Q13063">
            <v>22389776</v>
          </cell>
        </row>
        <row r="13064">
          <cell r="J13064">
            <v>22389776</v>
          </cell>
          <cell r="O13064">
            <v>22389776</v>
          </cell>
          <cell r="P13064">
            <v>22389776</v>
          </cell>
          <cell r="Q13064">
            <v>22389776</v>
          </cell>
        </row>
        <row r="13065">
          <cell r="J13065">
            <v>22389776</v>
          </cell>
          <cell r="O13065">
            <v>22389776</v>
          </cell>
          <cell r="P13065">
            <v>22389776</v>
          </cell>
          <cell r="Q13065">
            <v>22389776</v>
          </cell>
        </row>
        <row r="13066">
          <cell r="J13066">
            <v>22389776</v>
          </cell>
          <cell r="O13066">
            <v>22389776</v>
          </cell>
          <cell r="P13066">
            <v>22389776</v>
          </cell>
          <cell r="Q13066">
            <v>22389776</v>
          </cell>
        </row>
        <row r="13067">
          <cell r="J13067">
            <v>22389776</v>
          </cell>
          <cell r="O13067">
            <v>22389776</v>
          </cell>
          <cell r="P13067">
            <v>22389776</v>
          </cell>
          <cell r="Q13067">
            <v>22389776</v>
          </cell>
        </row>
        <row r="13068">
          <cell r="J13068">
            <v>22389776</v>
          </cell>
          <cell r="O13068">
            <v>22389776</v>
          </cell>
          <cell r="P13068">
            <v>22389776</v>
          </cell>
          <cell r="Q13068">
            <v>22389776</v>
          </cell>
        </row>
        <row r="13069">
          <cell r="J13069">
            <v>22389776</v>
          </cell>
          <cell r="O13069">
            <v>22389776</v>
          </cell>
          <cell r="P13069">
            <v>22389776</v>
          </cell>
          <cell r="Q13069">
            <v>22389776</v>
          </cell>
        </row>
        <row r="13070">
          <cell r="J13070">
            <v>22389776</v>
          </cell>
          <cell r="O13070">
            <v>22389776</v>
          </cell>
          <cell r="P13070">
            <v>22389776</v>
          </cell>
          <cell r="Q13070">
            <v>22389776</v>
          </cell>
        </row>
        <row r="13071">
          <cell r="J13071">
            <v>22389776</v>
          </cell>
          <cell r="O13071">
            <v>22389776</v>
          </cell>
          <cell r="P13071">
            <v>22389776</v>
          </cell>
          <cell r="Q13071">
            <v>22389776</v>
          </cell>
        </row>
        <row r="13072">
          <cell r="J13072">
            <v>22389776</v>
          </cell>
          <cell r="O13072">
            <v>22389776</v>
          </cell>
          <cell r="P13072">
            <v>22389776</v>
          </cell>
          <cell r="Q13072">
            <v>22389776</v>
          </cell>
        </row>
        <row r="13073">
          <cell r="J13073">
            <v>22389776</v>
          </cell>
          <cell r="O13073">
            <v>22389776</v>
          </cell>
          <cell r="P13073">
            <v>22389776</v>
          </cell>
          <cell r="Q13073">
            <v>22389776</v>
          </cell>
        </row>
        <row r="13074">
          <cell r="J13074">
            <v>22389776</v>
          </cell>
          <cell r="O13074">
            <v>22389776</v>
          </cell>
          <cell r="P13074">
            <v>22389776</v>
          </cell>
          <cell r="Q13074">
            <v>22389776</v>
          </cell>
        </row>
        <row r="13075">
          <cell r="J13075">
            <v>22389776</v>
          </cell>
          <cell r="O13075">
            <v>22389776</v>
          </cell>
          <cell r="P13075">
            <v>22389776</v>
          </cell>
          <cell r="Q13075">
            <v>22389776</v>
          </cell>
        </row>
        <row r="13076">
          <cell r="J13076">
            <v>22389776</v>
          </cell>
          <cell r="O13076">
            <v>22389776</v>
          </cell>
          <cell r="P13076">
            <v>22389776</v>
          </cell>
          <cell r="Q13076">
            <v>22389776</v>
          </cell>
        </row>
        <row r="13077">
          <cell r="J13077">
            <v>22389776</v>
          </cell>
          <cell r="O13077">
            <v>22389776</v>
          </cell>
          <cell r="P13077">
            <v>22389776</v>
          </cell>
          <cell r="Q13077">
            <v>22389776</v>
          </cell>
        </row>
        <row r="13078">
          <cell r="J13078">
            <v>22389776</v>
          </cell>
          <cell r="O13078">
            <v>22389776</v>
          </cell>
          <cell r="P13078">
            <v>22389776</v>
          </cell>
          <cell r="Q13078">
            <v>22389776</v>
          </cell>
        </row>
        <row r="13079">
          <cell r="J13079">
            <v>22389776</v>
          </cell>
          <cell r="O13079">
            <v>22389776</v>
          </cell>
          <cell r="P13079">
            <v>22389776</v>
          </cell>
          <cell r="Q13079">
            <v>22389776</v>
          </cell>
        </row>
        <row r="13080">
          <cell r="J13080">
            <v>22389776</v>
          </cell>
          <cell r="O13080">
            <v>22389776</v>
          </cell>
          <cell r="P13080">
            <v>22389776</v>
          </cell>
          <cell r="Q13080">
            <v>22389776</v>
          </cell>
        </row>
        <row r="13081">
          <cell r="J13081">
            <v>22389776</v>
          </cell>
          <cell r="O13081">
            <v>22389776</v>
          </cell>
          <cell r="P13081">
            <v>22389776</v>
          </cell>
          <cell r="Q13081">
            <v>22389776</v>
          </cell>
        </row>
        <row r="13082">
          <cell r="J13082">
            <v>22389776</v>
          </cell>
          <cell r="O13082">
            <v>22389776</v>
          </cell>
          <cell r="P13082">
            <v>22389776</v>
          </cell>
          <cell r="Q13082">
            <v>22389776</v>
          </cell>
        </row>
        <row r="13083">
          <cell r="J13083">
            <v>22389776</v>
          </cell>
          <cell r="O13083">
            <v>22389776</v>
          </cell>
          <cell r="P13083">
            <v>22389776</v>
          </cell>
          <cell r="Q13083">
            <v>22389776</v>
          </cell>
        </row>
        <row r="13084">
          <cell r="J13084">
            <v>22389776</v>
          </cell>
          <cell r="O13084">
            <v>22389776</v>
          </cell>
          <cell r="P13084">
            <v>22389776</v>
          </cell>
          <cell r="Q13084">
            <v>22389776</v>
          </cell>
        </row>
        <row r="13085">
          <cell r="J13085">
            <v>22389776</v>
          </cell>
          <cell r="O13085">
            <v>22389776</v>
          </cell>
          <cell r="P13085">
            <v>22389776</v>
          </cell>
          <cell r="Q13085">
            <v>22389776</v>
          </cell>
        </row>
        <row r="13086">
          <cell r="J13086">
            <v>22389776</v>
          </cell>
          <cell r="O13086">
            <v>22389776</v>
          </cell>
          <cell r="P13086">
            <v>22389776</v>
          </cell>
          <cell r="Q13086">
            <v>22389776</v>
          </cell>
        </row>
        <row r="13087">
          <cell r="J13087">
            <v>22389776</v>
          </cell>
          <cell r="O13087">
            <v>22389776</v>
          </cell>
          <cell r="P13087">
            <v>22389776</v>
          </cell>
          <cell r="Q13087">
            <v>22389776</v>
          </cell>
        </row>
        <row r="13088">
          <cell r="J13088">
            <v>22389776</v>
          </cell>
          <cell r="O13088">
            <v>22389776</v>
          </cell>
          <cell r="P13088">
            <v>22389776</v>
          </cell>
          <cell r="Q13088">
            <v>22389776</v>
          </cell>
        </row>
        <row r="13089">
          <cell r="J13089">
            <v>22389776</v>
          </cell>
          <cell r="O13089">
            <v>22389776</v>
          </cell>
          <cell r="P13089">
            <v>22389776</v>
          </cell>
          <cell r="Q13089">
            <v>22389776</v>
          </cell>
        </row>
        <row r="13090">
          <cell r="J13090">
            <v>22389776</v>
          </cell>
          <cell r="O13090">
            <v>22389776</v>
          </cell>
          <cell r="P13090">
            <v>22389776</v>
          </cell>
          <cell r="Q13090">
            <v>22389776</v>
          </cell>
        </row>
        <row r="13091">
          <cell r="J13091">
            <v>22389776</v>
          </cell>
          <cell r="O13091">
            <v>22389776</v>
          </cell>
          <cell r="P13091">
            <v>22389776</v>
          </cell>
          <cell r="Q13091">
            <v>22389776</v>
          </cell>
        </row>
        <row r="13092">
          <cell r="J13092">
            <v>22389776</v>
          </cell>
          <cell r="O13092">
            <v>22389776</v>
          </cell>
          <cell r="P13092">
            <v>22389776</v>
          </cell>
          <cell r="Q13092">
            <v>22389776</v>
          </cell>
        </row>
        <row r="13093">
          <cell r="J13093">
            <v>22389776</v>
          </cell>
          <cell r="O13093">
            <v>22389776</v>
          </cell>
          <cell r="P13093">
            <v>22389776</v>
          </cell>
          <cell r="Q13093">
            <v>22389776</v>
          </cell>
        </row>
        <row r="13094">
          <cell r="J13094">
            <v>22389776</v>
          </cell>
          <cell r="O13094">
            <v>22389776</v>
          </cell>
          <cell r="P13094">
            <v>22389776</v>
          </cell>
          <cell r="Q13094">
            <v>22389776</v>
          </cell>
        </row>
        <row r="13095">
          <cell r="J13095">
            <v>22389776</v>
          </cell>
          <cell r="O13095">
            <v>22389776</v>
          </cell>
          <cell r="P13095">
            <v>22389776</v>
          </cell>
          <cell r="Q13095">
            <v>22389776</v>
          </cell>
        </row>
        <row r="13096">
          <cell r="J13096">
            <v>22389776</v>
          </cell>
          <cell r="O13096">
            <v>22389776</v>
          </cell>
          <cell r="P13096">
            <v>22389776</v>
          </cell>
          <cell r="Q13096">
            <v>22389776</v>
          </cell>
        </row>
        <row r="13097">
          <cell r="J13097">
            <v>22389776</v>
          </cell>
          <cell r="O13097">
            <v>22389776</v>
          </cell>
          <cell r="P13097">
            <v>22389776</v>
          </cell>
          <cell r="Q13097">
            <v>22389776</v>
          </cell>
        </row>
        <row r="13098">
          <cell r="J13098">
            <v>22389776</v>
          </cell>
          <cell r="O13098">
            <v>22389776</v>
          </cell>
          <cell r="P13098">
            <v>22389776</v>
          </cell>
          <cell r="Q13098">
            <v>22389776</v>
          </cell>
        </row>
        <row r="13099">
          <cell r="J13099">
            <v>22389776</v>
          </cell>
          <cell r="O13099">
            <v>22389776</v>
          </cell>
          <cell r="P13099">
            <v>22389776</v>
          </cell>
          <cell r="Q13099">
            <v>22389776</v>
          </cell>
        </row>
        <row r="13100">
          <cell r="J13100">
            <v>22389776</v>
          </cell>
          <cell r="O13100">
            <v>22389776</v>
          </cell>
          <cell r="P13100">
            <v>22389776</v>
          </cell>
          <cell r="Q13100">
            <v>22389776</v>
          </cell>
        </row>
        <row r="13101">
          <cell r="J13101">
            <v>22389776</v>
          </cell>
          <cell r="O13101">
            <v>22389776</v>
          </cell>
          <cell r="P13101">
            <v>22389776</v>
          </cell>
          <cell r="Q13101">
            <v>22389776</v>
          </cell>
        </row>
        <row r="13102">
          <cell r="J13102">
            <v>22389776</v>
          </cell>
          <cell r="O13102">
            <v>22389776</v>
          </cell>
          <cell r="P13102">
            <v>22389776</v>
          </cell>
          <cell r="Q13102">
            <v>22389776</v>
          </cell>
        </row>
        <row r="13103">
          <cell r="J13103">
            <v>22389776</v>
          </cell>
          <cell r="O13103">
            <v>22389776</v>
          </cell>
          <cell r="P13103">
            <v>22389776</v>
          </cell>
          <cell r="Q13103">
            <v>22389776</v>
          </cell>
        </row>
        <row r="13104">
          <cell r="J13104">
            <v>22389776</v>
          </cell>
          <cell r="O13104">
            <v>22389776</v>
          </cell>
          <cell r="P13104">
            <v>22389776</v>
          </cell>
          <cell r="Q13104">
            <v>22389776</v>
          </cell>
        </row>
        <row r="13105">
          <cell r="J13105">
            <v>22389776</v>
          </cell>
          <cell r="O13105">
            <v>22389776</v>
          </cell>
          <cell r="P13105">
            <v>22389776</v>
          </cell>
          <cell r="Q13105">
            <v>22389776</v>
          </cell>
        </row>
        <row r="13106">
          <cell r="J13106">
            <v>22389776</v>
          </cell>
          <cell r="O13106">
            <v>22389776</v>
          </cell>
          <cell r="P13106">
            <v>22389776</v>
          </cell>
          <cell r="Q13106">
            <v>22389776</v>
          </cell>
        </row>
        <row r="13107">
          <cell r="J13107">
            <v>22389776</v>
          </cell>
          <cell r="O13107">
            <v>22389776</v>
          </cell>
          <cell r="P13107">
            <v>22389776</v>
          </cell>
          <cell r="Q13107">
            <v>22389776</v>
          </cell>
        </row>
        <row r="13108">
          <cell r="J13108">
            <v>22389776</v>
          </cell>
          <cell r="O13108">
            <v>22389776</v>
          </cell>
          <cell r="P13108">
            <v>22389776</v>
          </cell>
          <cell r="Q13108">
            <v>22389776</v>
          </cell>
        </row>
        <row r="13109">
          <cell r="J13109">
            <v>22389776</v>
          </cell>
          <cell r="O13109">
            <v>22389776</v>
          </cell>
          <cell r="P13109">
            <v>22389776</v>
          </cell>
          <cell r="Q13109">
            <v>22389776</v>
          </cell>
        </row>
        <row r="13110">
          <cell r="J13110">
            <v>22389776</v>
          </cell>
          <cell r="O13110">
            <v>22389776</v>
          </cell>
          <cell r="P13110">
            <v>22389776</v>
          </cell>
          <cell r="Q13110">
            <v>22389776</v>
          </cell>
        </row>
        <row r="13111">
          <cell r="J13111">
            <v>22389776</v>
          </cell>
          <cell r="O13111">
            <v>22389776</v>
          </cell>
          <cell r="P13111">
            <v>22389776</v>
          </cell>
          <cell r="Q13111">
            <v>22389776</v>
          </cell>
        </row>
        <row r="13112">
          <cell r="J13112">
            <v>22389776</v>
          </cell>
          <cell r="O13112">
            <v>22389776</v>
          </cell>
          <cell r="P13112">
            <v>22389776</v>
          </cell>
          <cell r="Q13112">
            <v>22389776</v>
          </cell>
        </row>
        <row r="13113">
          <cell r="J13113">
            <v>22389776</v>
          </cell>
          <cell r="O13113">
            <v>22389776</v>
          </cell>
          <cell r="P13113">
            <v>22389776</v>
          </cell>
          <cell r="Q13113">
            <v>22389776</v>
          </cell>
        </row>
        <row r="13114">
          <cell r="J13114">
            <v>22389776</v>
          </cell>
          <cell r="O13114">
            <v>22389776</v>
          </cell>
          <cell r="P13114">
            <v>22389776</v>
          </cell>
          <cell r="Q13114">
            <v>22389776</v>
          </cell>
        </row>
        <row r="13115">
          <cell r="J13115">
            <v>22389776</v>
          </cell>
          <cell r="O13115">
            <v>22389776</v>
          </cell>
          <cell r="P13115">
            <v>22389776</v>
          </cell>
          <cell r="Q13115">
            <v>22389776</v>
          </cell>
        </row>
        <row r="13116">
          <cell r="J13116">
            <v>22389776</v>
          </cell>
          <cell r="O13116">
            <v>22389776</v>
          </cell>
          <cell r="P13116">
            <v>22389776</v>
          </cell>
          <cell r="Q13116">
            <v>22389776</v>
          </cell>
        </row>
        <row r="13117">
          <cell r="J13117">
            <v>22389776</v>
          </cell>
          <cell r="O13117">
            <v>22389776</v>
          </cell>
          <cell r="P13117">
            <v>22389776</v>
          </cell>
          <cell r="Q13117">
            <v>22389776</v>
          </cell>
        </row>
        <row r="13118">
          <cell r="J13118">
            <v>22389776</v>
          </cell>
          <cell r="O13118">
            <v>22389776</v>
          </cell>
          <cell r="P13118">
            <v>22389776</v>
          </cell>
          <cell r="Q13118">
            <v>22389776</v>
          </cell>
        </row>
        <row r="13119">
          <cell r="J13119">
            <v>22389776</v>
          </cell>
          <cell r="O13119">
            <v>22389776</v>
          </cell>
          <cell r="P13119">
            <v>22389776</v>
          </cell>
          <cell r="Q13119">
            <v>22389776</v>
          </cell>
        </row>
        <row r="13120">
          <cell r="J13120">
            <v>22389776</v>
          </cell>
          <cell r="O13120">
            <v>22389776</v>
          </cell>
          <cell r="P13120">
            <v>22389776</v>
          </cell>
          <cell r="Q13120">
            <v>22389776</v>
          </cell>
        </row>
        <row r="13121">
          <cell r="J13121">
            <v>22389776</v>
          </cell>
          <cell r="O13121">
            <v>22389776</v>
          </cell>
          <cell r="P13121">
            <v>22389776</v>
          </cell>
          <cell r="Q13121">
            <v>22389776</v>
          </cell>
        </row>
        <row r="13122">
          <cell r="J13122">
            <v>22389776</v>
          </cell>
          <cell r="O13122">
            <v>22389776</v>
          </cell>
          <cell r="P13122">
            <v>22389776</v>
          </cell>
          <cell r="Q13122">
            <v>22389776</v>
          </cell>
        </row>
        <row r="13123">
          <cell r="J13123">
            <v>22389776</v>
          </cell>
          <cell r="O13123">
            <v>22389776</v>
          </cell>
          <cell r="P13123">
            <v>22389776</v>
          </cell>
          <cell r="Q13123">
            <v>22389776</v>
          </cell>
        </row>
        <row r="13124">
          <cell r="J13124">
            <v>22389776</v>
          </cell>
          <cell r="O13124">
            <v>22389776</v>
          </cell>
          <cell r="P13124">
            <v>22389776</v>
          </cell>
          <cell r="Q13124">
            <v>22389776</v>
          </cell>
        </row>
        <row r="13125">
          <cell r="J13125">
            <v>22389776</v>
          </cell>
          <cell r="O13125">
            <v>22389776</v>
          </cell>
          <cell r="P13125">
            <v>22389776</v>
          </cell>
          <cell r="Q13125">
            <v>22389776</v>
          </cell>
        </row>
        <row r="13126">
          <cell r="J13126">
            <v>22389776</v>
          </cell>
          <cell r="O13126">
            <v>22389776</v>
          </cell>
          <cell r="P13126">
            <v>22389776</v>
          </cell>
          <cell r="Q13126">
            <v>22389776</v>
          </cell>
        </row>
        <row r="13127">
          <cell r="J13127">
            <v>22389776</v>
          </cell>
          <cell r="O13127">
            <v>22389776</v>
          </cell>
          <cell r="P13127">
            <v>22389776</v>
          </cell>
          <cell r="Q13127">
            <v>22389776</v>
          </cell>
        </row>
        <row r="13128">
          <cell r="J13128">
            <v>22389776</v>
          </cell>
          <cell r="O13128">
            <v>22389776</v>
          </cell>
          <cell r="P13128">
            <v>22389776</v>
          </cell>
          <cell r="Q13128">
            <v>22389776</v>
          </cell>
        </row>
        <row r="13129">
          <cell r="J13129">
            <v>22389776</v>
          </cell>
          <cell r="O13129">
            <v>22389776</v>
          </cell>
          <cell r="P13129">
            <v>22389776</v>
          </cell>
          <cell r="Q13129">
            <v>22389776</v>
          </cell>
        </row>
        <row r="13130">
          <cell r="J13130">
            <v>22389776</v>
          </cell>
          <cell r="O13130">
            <v>22389776</v>
          </cell>
          <cell r="P13130">
            <v>22389776</v>
          </cell>
          <cell r="Q13130">
            <v>22389776</v>
          </cell>
        </row>
        <row r="13131">
          <cell r="J13131">
            <v>22389776</v>
          </cell>
          <cell r="O13131">
            <v>22389776</v>
          </cell>
          <cell r="P13131">
            <v>22389776</v>
          </cell>
          <cell r="Q13131">
            <v>22389776</v>
          </cell>
        </row>
        <row r="13132">
          <cell r="J13132">
            <v>22389776</v>
          </cell>
          <cell r="O13132">
            <v>22389776</v>
          </cell>
          <cell r="P13132">
            <v>22389776</v>
          </cell>
          <cell r="Q13132">
            <v>22389776</v>
          </cell>
        </row>
        <row r="13133">
          <cell r="J13133">
            <v>22389776</v>
          </cell>
          <cell r="O13133">
            <v>22389776</v>
          </cell>
          <cell r="P13133">
            <v>22389776</v>
          </cell>
          <cell r="Q13133">
            <v>22389776</v>
          </cell>
        </row>
        <row r="13134">
          <cell r="J13134">
            <v>22389776</v>
          </cell>
          <cell r="O13134">
            <v>22389776</v>
          </cell>
          <cell r="P13134">
            <v>22389776</v>
          </cell>
          <cell r="Q13134">
            <v>22389776</v>
          </cell>
        </row>
        <row r="13135">
          <cell r="J13135">
            <v>22389776</v>
          </cell>
          <cell r="O13135">
            <v>22389776</v>
          </cell>
          <cell r="P13135">
            <v>22389776</v>
          </cell>
          <cell r="Q13135">
            <v>22389776</v>
          </cell>
        </row>
        <row r="13136">
          <cell r="J13136">
            <v>22389776</v>
          </cell>
          <cell r="O13136">
            <v>22389776</v>
          </cell>
          <cell r="P13136">
            <v>22389776</v>
          </cell>
          <cell r="Q13136">
            <v>22389776</v>
          </cell>
        </row>
        <row r="13137">
          <cell r="J13137">
            <v>22389776</v>
          </cell>
          <cell r="O13137">
            <v>22389776</v>
          </cell>
          <cell r="P13137">
            <v>22389776</v>
          </cell>
          <cell r="Q13137">
            <v>22389776</v>
          </cell>
        </row>
        <row r="13138">
          <cell r="J13138">
            <v>22389776</v>
          </cell>
          <cell r="O13138">
            <v>22389776</v>
          </cell>
          <cell r="P13138">
            <v>22389776</v>
          </cell>
          <cell r="Q13138">
            <v>22389776</v>
          </cell>
        </row>
        <row r="13139">
          <cell r="J13139">
            <v>22389776</v>
          </cell>
          <cell r="O13139">
            <v>22389776</v>
          </cell>
          <cell r="P13139">
            <v>22389776</v>
          </cell>
          <cell r="Q13139">
            <v>22389776</v>
          </cell>
        </row>
        <row r="13140">
          <cell r="J13140">
            <v>22389776</v>
          </cell>
          <cell r="O13140">
            <v>22389776</v>
          </cell>
          <cell r="P13140">
            <v>22389776</v>
          </cell>
          <cell r="Q13140">
            <v>22389776</v>
          </cell>
        </row>
        <row r="13141">
          <cell r="J13141">
            <v>22389776</v>
          </cell>
          <cell r="O13141">
            <v>22389776</v>
          </cell>
          <cell r="P13141">
            <v>22389776</v>
          </cell>
          <cell r="Q13141">
            <v>22389776</v>
          </cell>
        </row>
        <row r="13142">
          <cell r="J13142">
            <v>22389776</v>
          </cell>
          <cell r="O13142">
            <v>22389776</v>
          </cell>
          <cell r="P13142">
            <v>22389776</v>
          </cell>
          <cell r="Q13142">
            <v>22389776</v>
          </cell>
        </row>
        <row r="13143">
          <cell r="J13143">
            <v>22389776</v>
          </cell>
          <cell r="O13143">
            <v>22389776</v>
          </cell>
          <cell r="P13143">
            <v>22389776</v>
          </cell>
          <cell r="Q13143">
            <v>22389776</v>
          </cell>
        </row>
        <row r="13144">
          <cell r="J13144">
            <v>22389776</v>
          </cell>
          <cell r="O13144">
            <v>22389776</v>
          </cell>
          <cell r="P13144">
            <v>22389776</v>
          </cell>
          <cell r="Q13144">
            <v>22389776</v>
          </cell>
        </row>
        <row r="13145">
          <cell r="J13145">
            <v>22389776</v>
          </cell>
          <cell r="O13145">
            <v>22389776</v>
          </cell>
          <cell r="P13145">
            <v>22389776</v>
          </cell>
          <cell r="Q13145">
            <v>22389776</v>
          </cell>
        </row>
        <row r="13146">
          <cell r="J13146">
            <v>22389776</v>
          </cell>
          <cell r="O13146">
            <v>22389776</v>
          </cell>
          <cell r="P13146">
            <v>22389776</v>
          </cell>
          <cell r="Q13146">
            <v>22389776</v>
          </cell>
        </row>
        <row r="13147">
          <cell r="J13147">
            <v>22389776</v>
          </cell>
          <cell r="O13147">
            <v>22389776</v>
          </cell>
          <cell r="P13147">
            <v>22389776</v>
          </cell>
          <cell r="Q13147">
            <v>22389776</v>
          </cell>
        </row>
        <row r="13148">
          <cell r="J13148">
            <v>22389776</v>
          </cell>
          <cell r="O13148">
            <v>22389776</v>
          </cell>
          <cell r="P13148">
            <v>22389776</v>
          </cell>
          <cell r="Q13148">
            <v>22389776</v>
          </cell>
        </row>
        <row r="13149">
          <cell r="J13149">
            <v>22389776</v>
          </cell>
          <cell r="O13149">
            <v>22389776</v>
          </cell>
          <cell r="P13149">
            <v>22389776</v>
          </cell>
          <cell r="Q13149">
            <v>22389776</v>
          </cell>
        </row>
        <row r="13150">
          <cell r="J13150">
            <v>22389776</v>
          </cell>
          <cell r="O13150">
            <v>22389776</v>
          </cell>
          <cell r="P13150">
            <v>22389776</v>
          </cell>
          <cell r="Q13150">
            <v>22389776</v>
          </cell>
        </row>
        <row r="13151">
          <cell r="J13151">
            <v>22389776</v>
          </cell>
          <cell r="O13151">
            <v>22389776</v>
          </cell>
          <cell r="P13151">
            <v>22389776</v>
          </cell>
          <cell r="Q13151">
            <v>22389776</v>
          </cell>
        </row>
        <row r="13152">
          <cell r="J13152">
            <v>22389776</v>
          </cell>
          <cell r="O13152">
            <v>22389776</v>
          </cell>
          <cell r="P13152">
            <v>22389776</v>
          </cell>
          <cell r="Q13152">
            <v>22389776</v>
          </cell>
        </row>
        <row r="13153">
          <cell r="J13153">
            <v>22389776</v>
          </cell>
          <cell r="O13153">
            <v>22389776</v>
          </cell>
          <cell r="P13153">
            <v>22389776</v>
          </cell>
          <cell r="Q13153">
            <v>22389776</v>
          </cell>
        </row>
        <row r="13154">
          <cell r="J13154">
            <v>22389776</v>
          </cell>
          <cell r="O13154">
            <v>22389776</v>
          </cell>
          <cell r="P13154">
            <v>22389776</v>
          </cell>
          <cell r="Q13154">
            <v>22389776</v>
          </cell>
        </row>
        <row r="13155">
          <cell r="J13155">
            <v>22389776</v>
          </cell>
          <cell r="O13155">
            <v>22389776</v>
          </cell>
          <cell r="P13155">
            <v>22389776</v>
          </cell>
          <cell r="Q13155">
            <v>22389776</v>
          </cell>
        </row>
        <row r="13156">
          <cell r="J13156">
            <v>22389776</v>
          </cell>
          <cell r="O13156">
            <v>22389776</v>
          </cell>
          <cell r="P13156">
            <v>22389776</v>
          </cell>
          <cell r="Q13156">
            <v>22389776</v>
          </cell>
        </row>
        <row r="13157">
          <cell r="J13157">
            <v>22389776</v>
          </cell>
          <cell r="O13157">
            <v>22389776</v>
          </cell>
          <cell r="P13157">
            <v>22389776</v>
          </cell>
          <cell r="Q13157">
            <v>22389776</v>
          </cell>
        </row>
        <row r="13158">
          <cell r="J13158">
            <v>22389776</v>
          </cell>
          <cell r="O13158">
            <v>22389776</v>
          </cell>
          <cell r="P13158">
            <v>22389776</v>
          </cell>
          <cell r="Q13158">
            <v>22389776</v>
          </cell>
        </row>
        <row r="13159">
          <cell r="J13159">
            <v>22389776</v>
          </cell>
          <cell r="O13159">
            <v>22389776</v>
          </cell>
          <cell r="P13159">
            <v>22389776</v>
          </cell>
          <cell r="Q13159">
            <v>22389776</v>
          </cell>
        </row>
        <row r="13160">
          <cell r="J13160">
            <v>22389776</v>
          </cell>
          <cell r="O13160">
            <v>22389776</v>
          </cell>
          <cell r="P13160">
            <v>22389776</v>
          </cell>
          <cell r="Q13160">
            <v>22389776</v>
          </cell>
        </row>
        <row r="13161">
          <cell r="J13161">
            <v>22389776</v>
          </cell>
          <cell r="O13161">
            <v>22389776</v>
          </cell>
          <cell r="P13161">
            <v>22389776</v>
          </cell>
          <cell r="Q13161">
            <v>22389776</v>
          </cell>
        </row>
        <row r="13162">
          <cell r="J13162">
            <v>22389776</v>
          </cell>
          <cell r="O13162">
            <v>22389776</v>
          </cell>
          <cell r="P13162">
            <v>22389776</v>
          </cell>
          <cell r="Q13162">
            <v>22389776</v>
          </cell>
        </row>
        <row r="13163">
          <cell r="J13163">
            <v>22389776</v>
          </cell>
          <cell r="O13163">
            <v>22389776</v>
          </cell>
          <cell r="P13163">
            <v>22389776</v>
          </cell>
          <cell r="Q13163">
            <v>22389776</v>
          </cell>
        </row>
        <row r="13164">
          <cell r="J13164">
            <v>22389776</v>
          </cell>
          <cell r="O13164">
            <v>22389776</v>
          </cell>
          <cell r="P13164">
            <v>22389776</v>
          </cell>
          <cell r="Q13164">
            <v>22389776</v>
          </cell>
        </row>
        <row r="13165">
          <cell r="J13165">
            <v>22389776</v>
          </cell>
          <cell r="O13165">
            <v>22389776</v>
          </cell>
          <cell r="P13165">
            <v>22389776</v>
          </cell>
          <cell r="Q13165">
            <v>22389776</v>
          </cell>
        </row>
        <row r="13166">
          <cell r="J13166">
            <v>22389776</v>
          </cell>
          <cell r="O13166">
            <v>22389776</v>
          </cell>
          <cell r="P13166">
            <v>22389776</v>
          </cell>
          <cell r="Q13166">
            <v>22389776</v>
          </cell>
        </row>
        <row r="13167">
          <cell r="J13167">
            <v>22389776</v>
          </cell>
          <cell r="O13167">
            <v>22389776</v>
          </cell>
          <cell r="P13167">
            <v>22389776</v>
          </cell>
          <cell r="Q13167">
            <v>22389776</v>
          </cell>
        </row>
        <row r="13168">
          <cell r="J13168">
            <v>22389776</v>
          </cell>
          <cell r="O13168">
            <v>22389776</v>
          </cell>
          <cell r="P13168">
            <v>22389776</v>
          </cell>
          <cell r="Q13168">
            <v>22389776</v>
          </cell>
        </row>
        <row r="13169">
          <cell r="J13169">
            <v>22389776</v>
          </cell>
          <cell r="O13169">
            <v>22389776</v>
          </cell>
          <cell r="P13169">
            <v>22389776</v>
          </cell>
          <cell r="Q13169">
            <v>22389776</v>
          </cell>
        </row>
        <row r="13170">
          <cell r="J13170">
            <v>22389776</v>
          </cell>
          <cell r="O13170">
            <v>22389776</v>
          </cell>
          <cell r="P13170">
            <v>22389776</v>
          </cell>
          <cell r="Q13170">
            <v>22389776</v>
          </cell>
        </row>
        <row r="13171">
          <cell r="J13171">
            <v>22389776</v>
          </cell>
          <cell r="O13171">
            <v>22389776</v>
          </cell>
          <cell r="P13171">
            <v>22389776</v>
          </cell>
          <cell r="Q13171">
            <v>22389776</v>
          </cell>
        </row>
        <row r="13172">
          <cell r="J13172">
            <v>22389776</v>
          </cell>
          <cell r="O13172">
            <v>22389776</v>
          </cell>
          <cell r="P13172">
            <v>22389776</v>
          </cell>
          <cell r="Q13172">
            <v>22389776</v>
          </cell>
        </row>
        <row r="13173">
          <cell r="J13173">
            <v>22389776</v>
          </cell>
          <cell r="O13173">
            <v>22389776</v>
          </cell>
          <cell r="P13173">
            <v>22389776</v>
          </cell>
          <cell r="Q13173">
            <v>22389776</v>
          </cell>
        </row>
        <row r="13174">
          <cell r="J13174">
            <v>22389776</v>
          </cell>
          <cell r="O13174">
            <v>22389776</v>
          </cell>
          <cell r="P13174">
            <v>22389776</v>
          </cell>
          <cell r="Q13174">
            <v>22389776</v>
          </cell>
        </row>
        <row r="13175">
          <cell r="J13175">
            <v>22389776</v>
          </cell>
          <cell r="O13175">
            <v>22389776</v>
          </cell>
          <cell r="P13175">
            <v>22389776</v>
          </cell>
          <cell r="Q13175">
            <v>22389776</v>
          </cell>
        </row>
        <row r="13176">
          <cell r="J13176">
            <v>22389776</v>
          </cell>
          <cell r="O13176">
            <v>22389776</v>
          </cell>
          <cell r="P13176">
            <v>22389776</v>
          </cell>
          <cell r="Q13176">
            <v>22389776</v>
          </cell>
        </row>
        <row r="13177">
          <cell r="J13177">
            <v>22389776</v>
          </cell>
          <cell r="O13177">
            <v>22389776</v>
          </cell>
          <cell r="P13177">
            <v>22389776</v>
          </cell>
          <cell r="Q13177">
            <v>22389776</v>
          </cell>
        </row>
        <row r="13178">
          <cell r="J13178">
            <v>22389776</v>
          </cell>
          <cell r="O13178">
            <v>22389776</v>
          </cell>
          <cell r="P13178">
            <v>22389776</v>
          </cell>
          <cell r="Q13178">
            <v>22389776</v>
          </cell>
        </row>
        <row r="13179">
          <cell r="J13179">
            <v>22389776</v>
          </cell>
          <cell r="O13179">
            <v>22389776</v>
          </cell>
          <cell r="P13179">
            <v>22389776</v>
          </cell>
          <cell r="Q13179">
            <v>22389776</v>
          </cell>
        </row>
        <row r="13180">
          <cell r="J13180">
            <v>22389776</v>
          </cell>
          <cell r="O13180">
            <v>22389776</v>
          </cell>
          <cell r="P13180">
            <v>22389776</v>
          </cell>
          <cell r="Q13180">
            <v>22389776</v>
          </cell>
        </row>
        <row r="13181">
          <cell r="J13181">
            <v>22389776</v>
          </cell>
          <cell r="O13181">
            <v>22389776</v>
          </cell>
          <cell r="P13181">
            <v>22389776</v>
          </cell>
          <cell r="Q13181">
            <v>22389776</v>
          </cell>
        </row>
        <row r="13182">
          <cell r="J13182">
            <v>22389776</v>
          </cell>
          <cell r="O13182">
            <v>22389776</v>
          </cell>
          <cell r="P13182">
            <v>22389776</v>
          </cell>
          <cell r="Q13182">
            <v>22389776</v>
          </cell>
        </row>
        <row r="13183">
          <cell r="J13183">
            <v>22389776</v>
          </cell>
          <cell r="O13183">
            <v>22389776</v>
          </cell>
          <cell r="P13183">
            <v>22389776</v>
          </cell>
          <cell r="Q13183">
            <v>22389776</v>
          </cell>
        </row>
        <row r="13184">
          <cell r="J13184">
            <v>22389776</v>
          </cell>
          <cell r="O13184">
            <v>22389776</v>
          </cell>
          <cell r="P13184">
            <v>22389776</v>
          </cell>
          <cell r="Q13184">
            <v>22389776</v>
          </cell>
        </row>
        <row r="13185">
          <cell r="J13185">
            <v>22389776</v>
          </cell>
          <cell r="O13185">
            <v>22389776</v>
          </cell>
          <cell r="P13185">
            <v>22389776</v>
          </cell>
          <cell r="Q13185">
            <v>22389776</v>
          </cell>
        </row>
        <row r="13186">
          <cell r="J13186">
            <v>22389776</v>
          </cell>
          <cell r="O13186">
            <v>22389776</v>
          </cell>
          <cell r="P13186">
            <v>22389776</v>
          </cell>
          <cell r="Q13186">
            <v>22389776</v>
          </cell>
        </row>
        <row r="13187">
          <cell r="J13187">
            <v>22389776</v>
          </cell>
          <cell r="O13187">
            <v>22389776</v>
          </cell>
          <cell r="P13187">
            <v>22389776</v>
          </cell>
          <cell r="Q13187">
            <v>22389776</v>
          </cell>
        </row>
        <row r="13188">
          <cell r="J13188">
            <v>22389776</v>
          </cell>
          <cell r="O13188">
            <v>22389776</v>
          </cell>
          <cell r="P13188">
            <v>22389776</v>
          </cell>
          <cell r="Q13188">
            <v>22389776</v>
          </cell>
        </row>
        <row r="13189">
          <cell r="J13189">
            <v>22389776</v>
          </cell>
          <cell r="O13189">
            <v>22389776</v>
          </cell>
          <cell r="P13189">
            <v>22389776</v>
          </cell>
          <cell r="Q13189">
            <v>22389776</v>
          </cell>
        </row>
        <row r="13190">
          <cell r="J13190">
            <v>22389776</v>
          </cell>
          <cell r="O13190">
            <v>22389776</v>
          </cell>
          <cell r="P13190">
            <v>22389776</v>
          </cell>
          <cell r="Q13190">
            <v>22389776</v>
          </cell>
        </row>
        <row r="13191">
          <cell r="J13191">
            <v>22389776</v>
          </cell>
          <cell r="O13191">
            <v>22389776</v>
          </cell>
          <cell r="P13191">
            <v>22389776</v>
          </cell>
          <cell r="Q13191">
            <v>22389776</v>
          </cell>
        </row>
        <row r="13192">
          <cell r="J13192">
            <v>22389776</v>
          </cell>
          <cell r="O13192">
            <v>22389776</v>
          </cell>
          <cell r="P13192">
            <v>22389776</v>
          </cell>
          <cell r="Q13192">
            <v>22389776</v>
          </cell>
        </row>
        <row r="13193">
          <cell r="J13193">
            <v>22389776</v>
          </cell>
          <cell r="O13193">
            <v>22389776</v>
          </cell>
          <cell r="P13193">
            <v>22389776</v>
          </cell>
          <cell r="Q13193">
            <v>22389776</v>
          </cell>
        </row>
        <row r="13194">
          <cell r="J13194">
            <v>22389776</v>
          </cell>
          <cell r="O13194">
            <v>22389776</v>
          </cell>
          <cell r="P13194">
            <v>22389776</v>
          </cell>
          <cell r="Q13194">
            <v>22389776</v>
          </cell>
        </row>
        <row r="13195">
          <cell r="J13195">
            <v>22389776</v>
          </cell>
          <cell r="O13195">
            <v>22389776</v>
          </cell>
          <cell r="P13195">
            <v>22389776</v>
          </cell>
          <cell r="Q13195">
            <v>22389776</v>
          </cell>
        </row>
        <row r="13196">
          <cell r="J13196">
            <v>22389776</v>
          </cell>
          <cell r="O13196">
            <v>22389776</v>
          </cell>
          <cell r="P13196">
            <v>22389776</v>
          </cell>
          <cell r="Q13196">
            <v>22389776</v>
          </cell>
        </row>
        <row r="13197">
          <cell r="J13197">
            <v>22389776</v>
          </cell>
          <cell r="O13197">
            <v>22389776</v>
          </cell>
          <cell r="P13197">
            <v>22389776</v>
          </cell>
          <cell r="Q13197">
            <v>22389776</v>
          </cell>
        </row>
        <row r="13198">
          <cell r="J13198">
            <v>22389776</v>
          </cell>
          <cell r="O13198">
            <v>22389776</v>
          </cell>
          <cell r="P13198">
            <v>22389776</v>
          </cell>
          <cell r="Q13198">
            <v>22389776</v>
          </cell>
        </row>
        <row r="13199">
          <cell r="J13199">
            <v>22389776</v>
          </cell>
          <cell r="O13199">
            <v>22389776</v>
          </cell>
          <cell r="P13199">
            <v>22389776</v>
          </cell>
          <cell r="Q13199">
            <v>22389776</v>
          </cell>
        </row>
        <row r="13200">
          <cell r="J13200">
            <v>22389776</v>
          </cell>
          <cell r="O13200">
            <v>22389776</v>
          </cell>
          <cell r="P13200">
            <v>22389776</v>
          </cell>
          <cell r="Q13200">
            <v>22389776</v>
          </cell>
        </row>
        <row r="13201">
          <cell r="J13201">
            <v>22389776</v>
          </cell>
          <cell r="O13201">
            <v>22389776</v>
          </cell>
          <cell r="P13201">
            <v>22389776</v>
          </cell>
          <cell r="Q13201">
            <v>22389776</v>
          </cell>
        </row>
        <row r="13202">
          <cell r="J13202">
            <v>22389776</v>
          </cell>
          <cell r="O13202">
            <v>22389776</v>
          </cell>
          <cell r="P13202">
            <v>22389776</v>
          </cell>
          <cell r="Q13202">
            <v>22389776</v>
          </cell>
        </row>
        <row r="13203">
          <cell r="J13203">
            <v>22389776</v>
          </cell>
          <cell r="O13203">
            <v>22389776</v>
          </cell>
          <cell r="P13203">
            <v>22389776</v>
          </cell>
          <cell r="Q13203">
            <v>22389776</v>
          </cell>
        </row>
        <row r="13204">
          <cell r="J13204">
            <v>22389776</v>
          </cell>
          <cell r="O13204">
            <v>22389776</v>
          </cell>
          <cell r="P13204">
            <v>22389776</v>
          </cell>
          <cell r="Q13204">
            <v>22389776</v>
          </cell>
        </row>
        <row r="13205">
          <cell r="J13205">
            <v>22389776</v>
          </cell>
          <cell r="O13205">
            <v>22389776</v>
          </cell>
          <cell r="P13205">
            <v>22389776</v>
          </cell>
          <cell r="Q13205">
            <v>22389776</v>
          </cell>
        </row>
        <row r="13206">
          <cell r="J13206">
            <v>22389776</v>
          </cell>
          <cell r="O13206">
            <v>22389776</v>
          </cell>
          <cell r="P13206">
            <v>22389776</v>
          </cell>
          <cell r="Q13206">
            <v>22389776</v>
          </cell>
        </row>
        <row r="13207">
          <cell r="J13207">
            <v>22389776</v>
          </cell>
          <cell r="O13207">
            <v>22389776</v>
          </cell>
          <cell r="P13207">
            <v>22389776</v>
          </cell>
          <cell r="Q13207">
            <v>22389776</v>
          </cell>
        </row>
        <row r="13208">
          <cell r="J13208">
            <v>22389776</v>
          </cell>
          <cell r="O13208">
            <v>22389776</v>
          </cell>
          <cell r="P13208">
            <v>22389776</v>
          </cell>
          <cell r="Q13208">
            <v>22389776</v>
          </cell>
        </row>
        <row r="13209">
          <cell r="J13209">
            <v>22389776</v>
          </cell>
          <cell r="O13209">
            <v>22389776</v>
          </cell>
          <cell r="P13209">
            <v>22389776</v>
          </cell>
          <cell r="Q13209">
            <v>22389776</v>
          </cell>
        </row>
        <row r="13210">
          <cell r="J13210">
            <v>22389776</v>
          </cell>
          <cell r="O13210">
            <v>22389776</v>
          </cell>
          <cell r="P13210">
            <v>22389776</v>
          </cell>
          <cell r="Q13210">
            <v>22389776</v>
          </cell>
        </row>
        <row r="13211">
          <cell r="J13211">
            <v>22389776</v>
          </cell>
          <cell r="O13211">
            <v>22389776</v>
          </cell>
          <cell r="P13211">
            <v>22389776</v>
          </cell>
          <cell r="Q13211">
            <v>22389776</v>
          </cell>
        </row>
        <row r="13212">
          <cell r="J13212">
            <v>22389776</v>
          </cell>
          <cell r="O13212">
            <v>22389776</v>
          </cell>
          <cell r="P13212">
            <v>22389776</v>
          </cell>
          <cell r="Q13212">
            <v>22389776</v>
          </cell>
        </row>
        <row r="13213">
          <cell r="J13213">
            <v>22389776</v>
          </cell>
          <cell r="O13213">
            <v>22389776</v>
          </cell>
          <cell r="P13213">
            <v>22389776</v>
          </cell>
          <cell r="Q13213">
            <v>22389776</v>
          </cell>
        </row>
        <row r="13214">
          <cell r="J13214">
            <v>22389776</v>
          </cell>
          <cell r="O13214">
            <v>22389776</v>
          </cell>
          <cell r="P13214">
            <v>22389776</v>
          </cell>
          <cell r="Q13214">
            <v>22389776</v>
          </cell>
        </row>
        <row r="13215">
          <cell r="J13215">
            <v>22389776</v>
          </cell>
          <cell r="O13215">
            <v>22389776</v>
          </cell>
          <cell r="P13215">
            <v>22389776</v>
          </cell>
          <cell r="Q13215">
            <v>22389776</v>
          </cell>
        </row>
        <row r="13216">
          <cell r="J13216">
            <v>22389776</v>
          </cell>
          <cell r="O13216">
            <v>22389776</v>
          </cell>
          <cell r="P13216">
            <v>22389776</v>
          </cell>
          <cell r="Q13216">
            <v>22389776</v>
          </cell>
        </row>
        <row r="13217">
          <cell r="J13217">
            <v>22389776</v>
          </cell>
          <cell r="O13217">
            <v>22389776</v>
          </cell>
          <cell r="P13217">
            <v>22389776</v>
          </cell>
          <cell r="Q13217">
            <v>22389776</v>
          </cell>
        </row>
        <row r="13218">
          <cell r="J13218">
            <v>22389776</v>
          </cell>
          <cell r="O13218">
            <v>22389776</v>
          </cell>
          <cell r="P13218">
            <v>22389776</v>
          </cell>
          <cell r="Q13218">
            <v>22389776</v>
          </cell>
        </row>
        <row r="13219">
          <cell r="J13219">
            <v>22389776</v>
          </cell>
          <cell r="O13219">
            <v>22389776</v>
          </cell>
          <cell r="P13219">
            <v>22389776</v>
          </cell>
          <cell r="Q13219">
            <v>22389776</v>
          </cell>
        </row>
        <row r="13220">
          <cell r="J13220">
            <v>22389776</v>
          </cell>
          <cell r="O13220">
            <v>22389776</v>
          </cell>
          <cell r="P13220">
            <v>22389776</v>
          </cell>
          <cell r="Q13220">
            <v>22389776</v>
          </cell>
        </row>
        <row r="13221">
          <cell r="J13221">
            <v>22389776</v>
          </cell>
          <cell r="O13221">
            <v>22389776</v>
          </cell>
          <cell r="P13221">
            <v>22389776</v>
          </cell>
          <cell r="Q13221">
            <v>22389776</v>
          </cell>
        </row>
        <row r="13222">
          <cell r="J13222">
            <v>22389776</v>
          </cell>
          <cell r="O13222">
            <v>22389776</v>
          </cell>
          <cell r="P13222">
            <v>22389776</v>
          </cell>
          <cell r="Q13222">
            <v>22389776</v>
          </cell>
        </row>
        <row r="13223">
          <cell r="J13223">
            <v>22389776</v>
          </cell>
          <cell r="O13223">
            <v>22389776</v>
          </cell>
          <cell r="P13223">
            <v>22389776</v>
          </cell>
          <cell r="Q13223">
            <v>22389776</v>
          </cell>
        </row>
        <row r="13224">
          <cell r="J13224">
            <v>22389776</v>
          </cell>
          <cell r="O13224">
            <v>22389776</v>
          </cell>
          <cell r="P13224">
            <v>22389776</v>
          </cell>
          <cell r="Q13224">
            <v>22389776</v>
          </cell>
        </row>
        <row r="13225">
          <cell r="J13225">
            <v>22389776</v>
          </cell>
          <cell r="O13225">
            <v>22389776</v>
          </cell>
          <cell r="P13225">
            <v>22389776</v>
          </cell>
          <cell r="Q13225">
            <v>22389776</v>
          </cell>
        </row>
        <row r="13226">
          <cell r="J13226">
            <v>22389776</v>
          </cell>
          <cell r="O13226">
            <v>22389776</v>
          </cell>
          <cell r="P13226">
            <v>22389776</v>
          </cell>
          <cell r="Q13226">
            <v>22389776</v>
          </cell>
        </row>
        <row r="13227">
          <cell r="J13227">
            <v>22389776</v>
          </cell>
          <cell r="O13227">
            <v>22389776</v>
          </cell>
          <cell r="P13227">
            <v>22389776</v>
          </cell>
          <cell r="Q13227">
            <v>22389776</v>
          </cell>
        </row>
        <row r="13228">
          <cell r="J13228">
            <v>22389776</v>
          </cell>
          <cell r="O13228">
            <v>22389776</v>
          </cell>
          <cell r="P13228">
            <v>22389776</v>
          </cell>
          <cell r="Q13228">
            <v>22389776</v>
          </cell>
        </row>
        <row r="13229">
          <cell r="J13229">
            <v>22389776</v>
          </cell>
          <cell r="O13229">
            <v>22389776</v>
          </cell>
          <cell r="P13229">
            <v>22389776</v>
          </cell>
          <cell r="Q13229">
            <v>22389776</v>
          </cell>
        </row>
        <row r="13230">
          <cell r="J13230">
            <v>22389776</v>
          </cell>
          <cell r="O13230">
            <v>22389776</v>
          </cell>
          <cell r="P13230">
            <v>22389776</v>
          </cell>
          <cell r="Q13230">
            <v>22389776</v>
          </cell>
        </row>
        <row r="13231">
          <cell r="J13231">
            <v>22389776</v>
          </cell>
          <cell r="O13231">
            <v>22389776</v>
          </cell>
          <cell r="P13231">
            <v>22389776</v>
          </cell>
          <cell r="Q13231">
            <v>22389776</v>
          </cell>
        </row>
        <row r="13232">
          <cell r="J13232">
            <v>22389776</v>
          </cell>
          <cell r="O13232">
            <v>22389776</v>
          </cell>
          <cell r="P13232">
            <v>22389776</v>
          </cell>
          <cell r="Q13232">
            <v>22389776</v>
          </cell>
        </row>
        <row r="13233">
          <cell r="J13233">
            <v>22389776</v>
          </cell>
          <cell r="O13233">
            <v>22389776</v>
          </cell>
          <cell r="P13233">
            <v>22389776</v>
          </cell>
          <cell r="Q13233">
            <v>22389776</v>
          </cell>
        </row>
        <row r="13234">
          <cell r="J13234">
            <v>22389776</v>
          </cell>
          <cell r="O13234">
            <v>22389776</v>
          </cell>
          <cell r="P13234">
            <v>22389776</v>
          </cell>
          <cell r="Q13234">
            <v>22389776</v>
          </cell>
        </row>
        <row r="13235">
          <cell r="J13235">
            <v>22389776</v>
          </cell>
          <cell r="O13235">
            <v>22389776</v>
          </cell>
          <cell r="P13235">
            <v>22389776</v>
          </cell>
          <cell r="Q13235">
            <v>22389776</v>
          </cell>
        </row>
        <row r="13236">
          <cell r="J13236">
            <v>22389776</v>
          </cell>
          <cell r="O13236">
            <v>22389776</v>
          </cell>
          <cell r="P13236">
            <v>22389776</v>
          </cell>
          <cell r="Q13236">
            <v>22389776</v>
          </cell>
        </row>
        <row r="13237">
          <cell r="J13237">
            <v>22389776</v>
          </cell>
          <cell r="O13237">
            <v>22389776</v>
          </cell>
          <cell r="P13237">
            <v>22389776</v>
          </cell>
          <cell r="Q13237">
            <v>22389776</v>
          </cell>
        </row>
        <row r="13238">
          <cell r="J13238">
            <v>22389776</v>
          </cell>
          <cell r="O13238">
            <v>22389776</v>
          </cell>
          <cell r="P13238">
            <v>22389776</v>
          </cell>
          <cell r="Q13238">
            <v>22389776</v>
          </cell>
        </row>
        <row r="13239">
          <cell r="J13239">
            <v>22389776</v>
          </cell>
          <cell r="O13239">
            <v>22389776</v>
          </cell>
          <cell r="P13239">
            <v>22389776</v>
          </cell>
          <cell r="Q13239">
            <v>22389776</v>
          </cell>
        </row>
        <row r="13240">
          <cell r="J13240">
            <v>22389776</v>
          </cell>
          <cell r="O13240">
            <v>22389776</v>
          </cell>
          <cell r="P13240">
            <v>22389776</v>
          </cell>
          <cell r="Q13240">
            <v>22389776</v>
          </cell>
        </row>
        <row r="13241">
          <cell r="J13241">
            <v>22389776</v>
          </cell>
          <cell r="O13241">
            <v>22389776</v>
          </cell>
          <cell r="P13241">
            <v>22389776</v>
          </cell>
          <cell r="Q13241">
            <v>22389776</v>
          </cell>
        </row>
        <row r="13242">
          <cell r="J13242">
            <v>22389776</v>
          </cell>
          <cell r="O13242">
            <v>22389776</v>
          </cell>
          <cell r="P13242">
            <v>22389776</v>
          </cell>
          <cell r="Q13242">
            <v>22389776</v>
          </cell>
        </row>
        <row r="13243">
          <cell r="J13243">
            <v>22389776</v>
          </cell>
          <cell r="O13243">
            <v>22389776</v>
          </cell>
          <cell r="P13243">
            <v>22389776</v>
          </cell>
          <cell r="Q13243">
            <v>22389776</v>
          </cell>
        </row>
        <row r="13244">
          <cell r="J13244">
            <v>22389776</v>
          </cell>
          <cell r="O13244">
            <v>22389776</v>
          </cell>
          <cell r="P13244">
            <v>22389776</v>
          </cell>
          <cell r="Q13244">
            <v>22389776</v>
          </cell>
        </row>
        <row r="13245">
          <cell r="J13245">
            <v>22389776</v>
          </cell>
          <cell r="O13245">
            <v>22389776</v>
          </cell>
          <cell r="P13245">
            <v>22389776</v>
          </cell>
          <cell r="Q13245">
            <v>22389776</v>
          </cell>
        </row>
        <row r="13246">
          <cell r="J13246">
            <v>22389776</v>
          </cell>
          <cell r="O13246">
            <v>22389776</v>
          </cell>
          <cell r="P13246">
            <v>22389776</v>
          </cell>
          <cell r="Q13246">
            <v>22389776</v>
          </cell>
        </row>
        <row r="13247">
          <cell r="J13247">
            <v>22389776</v>
          </cell>
          <cell r="O13247">
            <v>22389776</v>
          </cell>
          <cell r="P13247">
            <v>22389776</v>
          </cell>
          <cell r="Q13247">
            <v>22389776</v>
          </cell>
        </row>
        <row r="13248">
          <cell r="J13248">
            <v>22389776</v>
          </cell>
          <cell r="O13248">
            <v>22389776</v>
          </cell>
          <cell r="P13248">
            <v>22389776</v>
          </cell>
          <cell r="Q13248">
            <v>22389776</v>
          </cell>
        </row>
        <row r="13249">
          <cell r="J13249">
            <v>22389776</v>
          </cell>
          <cell r="O13249">
            <v>22389776</v>
          </cell>
          <cell r="P13249">
            <v>22389776</v>
          </cell>
          <cell r="Q13249">
            <v>22389776</v>
          </cell>
        </row>
        <row r="13250">
          <cell r="J13250">
            <v>22389776</v>
          </cell>
          <cell r="O13250">
            <v>22389776</v>
          </cell>
          <cell r="P13250">
            <v>22389776</v>
          </cell>
          <cell r="Q13250">
            <v>22389776</v>
          </cell>
        </row>
        <row r="13251">
          <cell r="J13251">
            <v>22389776</v>
          </cell>
          <cell r="O13251">
            <v>22389776</v>
          </cell>
          <cell r="P13251">
            <v>22389776</v>
          </cell>
          <cell r="Q13251">
            <v>22389776</v>
          </cell>
        </row>
        <row r="13252">
          <cell r="J13252">
            <v>22389776</v>
          </cell>
          <cell r="O13252">
            <v>22389776</v>
          </cell>
          <cell r="P13252">
            <v>22389776</v>
          </cell>
          <cell r="Q13252">
            <v>22389776</v>
          </cell>
        </row>
        <row r="13253">
          <cell r="J13253">
            <v>22389776</v>
          </cell>
          <cell r="O13253">
            <v>22389776</v>
          </cell>
          <cell r="P13253">
            <v>22389776</v>
          </cell>
          <cell r="Q13253">
            <v>22389776</v>
          </cell>
        </row>
        <row r="13254">
          <cell r="J13254">
            <v>22389776</v>
          </cell>
          <cell r="O13254">
            <v>22389776</v>
          </cell>
          <cell r="P13254">
            <v>22389776</v>
          </cell>
          <cell r="Q13254">
            <v>22389776</v>
          </cell>
        </row>
        <row r="13255">
          <cell r="J13255">
            <v>22389776</v>
          </cell>
          <cell r="O13255">
            <v>22389776</v>
          </cell>
          <cell r="P13255">
            <v>22389776</v>
          </cell>
          <cell r="Q13255">
            <v>22389776</v>
          </cell>
        </row>
        <row r="13256">
          <cell r="J13256">
            <v>22389776</v>
          </cell>
          <cell r="O13256">
            <v>22389776</v>
          </cell>
          <cell r="P13256">
            <v>22389776</v>
          </cell>
          <cell r="Q13256">
            <v>22389776</v>
          </cell>
        </row>
        <row r="13257">
          <cell r="J13257">
            <v>22389776</v>
          </cell>
          <cell r="O13257">
            <v>22389776</v>
          </cell>
          <cell r="P13257">
            <v>22389776</v>
          </cell>
          <cell r="Q13257">
            <v>22389776</v>
          </cell>
        </row>
        <row r="13258">
          <cell r="J13258">
            <v>22389776</v>
          </cell>
          <cell r="O13258">
            <v>22389776</v>
          </cell>
          <cell r="P13258">
            <v>22389776</v>
          </cell>
          <cell r="Q13258">
            <v>22389776</v>
          </cell>
        </row>
        <row r="13259">
          <cell r="J13259">
            <v>22389776</v>
          </cell>
          <cell r="O13259">
            <v>22389776</v>
          </cell>
          <cell r="P13259">
            <v>22389776</v>
          </cell>
          <cell r="Q13259">
            <v>22389776</v>
          </cell>
        </row>
        <row r="13260">
          <cell r="J13260">
            <v>22389776</v>
          </cell>
          <cell r="O13260">
            <v>22389776</v>
          </cell>
          <cell r="P13260">
            <v>22389776</v>
          </cell>
          <cell r="Q13260">
            <v>22389776</v>
          </cell>
        </row>
        <row r="13261">
          <cell r="J13261">
            <v>22389776</v>
          </cell>
          <cell r="O13261">
            <v>22389776</v>
          </cell>
          <cell r="P13261">
            <v>22389776</v>
          </cell>
          <cell r="Q13261">
            <v>22389776</v>
          </cell>
        </row>
        <row r="13262">
          <cell r="J13262">
            <v>22389776</v>
          </cell>
          <cell r="O13262">
            <v>22389776</v>
          </cell>
          <cell r="P13262">
            <v>22389776</v>
          </cell>
          <cell r="Q13262">
            <v>22389776</v>
          </cell>
        </row>
        <row r="13263">
          <cell r="J13263">
            <v>22389776</v>
          </cell>
          <cell r="O13263">
            <v>22389776</v>
          </cell>
          <cell r="P13263">
            <v>22389776</v>
          </cell>
          <cell r="Q13263">
            <v>22389776</v>
          </cell>
        </row>
        <row r="13264">
          <cell r="J13264">
            <v>22389776</v>
          </cell>
          <cell r="O13264">
            <v>22389776</v>
          </cell>
          <cell r="P13264">
            <v>22389776</v>
          </cell>
          <cell r="Q13264">
            <v>22389776</v>
          </cell>
        </row>
        <row r="13265">
          <cell r="J13265">
            <v>22389776</v>
          </cell>
          <cell r="O13265">
            <v>22389776</v>
          </cell>
          <cell r="P13265">
            <v>22389776</v>
          </cell>
          <cell r="Q13265">
            <v>22389776</v>
          </cell>
        </row>
        <row r="13266">
          <cell r="J13266">
            <v>22389776</v>
          </cell>
          <cell r="O13266">
            <v>22389776</v>
          </cell>
          <cell r="P13266">
            <v>22389776</v>
          </cell>
          <cell r="Q13266">
            <v>22389776</v>
          </cell>
        </row>
        <row r="13267">
          <cell r="J13267">
            <v>22389776</v>
          </cell>
          <cell r="O13267">
            <v>22389776</v>
          </cell>
          <cell r="P13267">
            <v>22389776</v>
          </cell>
          <cell r="Q13267">
            <v>22389776</v>
          </cell>
        </row>
        <row r="13268">
          <cell r="J13268">
            <v>22389776</v>
          </cell>
          <cell r="O13268">
            <v>22389776</v>
          </cell>
          <cell r="P13268">
            <v>22389776</v>
          </cell>
          <cell r="Q13268">
            <v>22389776</v>
          </cell>
        </row>
        <row r="13269">
          <cell r="J13269">
            <v>22389776</v>
          </cell>
          <cell r="O13269">
            <v>22389776</v>
          </cell>
          <cell r="P13269">
            <v>22389776</v>
          </cell>
          <cell r="Q13269">
            <v>22389776</v>
          </cell>
        </row>
        <row r="13270">
          <cell r="J13270">
            <v>22389776</v>
          </cell>
          <cell r="O13270">
            <v>22389776</v>
          </cell>
          <cell r="P13270">
            <v>22389776</v>
          </cell>
          <cell r="Q13270">
            <v>22389776</v>
          </cell>
        </row>
        <row r="13271">
          <cell r="J13271">
            <v>22389776</v>
          </cell>
          <cell r="O13271">
            <v>22389776</v>
          </cell>
          <cell r="P13271">
            <v>22389776</v>
          </cell>
          <cell r="Q13271">
            <v>22389776</v>
          </cell>
        </row>
        <row r="13272">
          <cell r="J13272">
            <v>22389776</v>
          </cell>
          <cell r="O13272">
            <v>22389776</v>
          </cell>
          <cell r="P13272">
            <v>22389776</v>
          </cell>
          <cell r="Q13272">
            <v>22389776</v>
          </cell>
        </row>
        <row r="13273">
          <cell r="J13273">
            <v>22389776</v>
          </cell>
          <cell r="O13273">
            <v>22389776</v>
          </cell>
          <cell r="P13273">
            <v>22389776</v>
          </cell>
          <cell r="Q13273">
            <v>22389776</v>
          </cell>
        </row>
        <row r="13274">
          <cell r="J13274">
            <v>22389776</v>
          </cell>
          <cell r="O13274">
            <v>22389776</v>
          </cell>
          <cell r="P13274">
            <v>22389776</v>
          </cell>
          <cell r="Q13274">
            <v>22389776</v>
          </cell>
        </row>
        <row r="13275">
          <cell r="J13275">
            <v>22389776</v>
          </cell>
          <cell r="O13275">
            <v>22389776</v>
          </cell>
          <cell r="P13275">
            <v>22389776</v>
          </cell>
          <cell r="Q13275">
            <v>22389776</v>
          </cell>
        </row>
        <row r="13276">
          <cell r="J13276">
            <v>22389776</v>
          </cell>
          <cell r="O13276">
            <v>22389776</v>
          </cell>
          <cell r="P13276">
            <v>22389776</v>
          </cell>
          <cell r="Q13276">
            <v>22389776</v>
          </cell>
        </row>
        <row r="13277">
          <cell r="J13277">
            <v>22389776</v>
          </cell>
          <cell r="O13277">
            <v>22389776</v>
          </cell>
          <cell r="P13277">
            <v>22389776</v>
          </cell>
          <cell r="Q13277">
            <v>22389776</v>
          </cell>
        </row>
        <row r="13278">
          <cell r="J13278">
            <v>22389776</v>
          </cell>
          <cell r="O13278">
            <v>22389776</v>
          </cell>
          <cell r="P13278">
            <v>22389776</v>
          </cell>
          <cell r="Q13278">
            <v>22389776</v>
          </cell>
        </row>
        <row r="13279">
          <cell r="J13279">
            <v>22389776</v>
          </cell>
          <cell r="O13279">
            <v>22389776</v>
          </cell>
          <cell r="P13279">
            <v>22389776</v>
          </cell>
          <cell r="Q13279">
            <v>22389776</v>
          </cell>
        </row>
        <row r="13280">
          <cell r="J13280">
            <v>22389776</v>
          </cell>
          <cell r="O13280">
            <v>22389776</v>
          </cell>
          <cell r="P13280">
            <v>22389776</v>
          </cell>
          <cell r="Q13280">
            <v>22389776</v>
          </cell>
        </row>
        <row r="13281">
          <cell r="J13281">
            <v>22389776</v>
          </cell>
          <cell r="O13281">
            <v>22389776</v>
          </cell>
          <cell r="P13281">
            <v>22389776</v>
          </cell>
          <cell r="Q13281">
            <v>22389776</v>
          </cell>
        </row>
        <row r="13282">
          <cell r="J13282">
            <v>22389776</v>
          </cell>
          <cell r="O13282">
            <v>22389776</v>
          </cell>
          <cell r="P13282">
            <v>22389776</v>
          </cell>
          <cell r="Q13282">
            <v>22389776</v>
          </cell>
        </row>
        <row r="13283">
          <cell r="J13283">
            <v>22389776</v>
          </cell>
          <cell r="O13283">
            <v>22389776</v>
          </cell>
          <cell r="P13283">
            <v>22389776</v>
          </cell>
          <cell r="Q13283">
            <v>22389776</v>
          </cell>
        </row>
        <row r="13284">
          <cell r="J13284">
            <v>22389776</v>
          </cell>
          <cell r="O13284">
            <v>22389776</v>
          </cell>
          <cell r="P13284">
            <v>22389776</v>
          </cell>
          <cell r="Q13284">
            <v>22389776</v>
          </cell>
        </row>
        <row r="13285">
          <cell r="J13285">
            <v>22389776</v>
          </cell>
          <cell r="O13285">
            <v>22389776</v>
          </cell>
          <cell r="P13285">
            <v>22389776</v>
          </cell>
          <cell r="Q13285">
            <v>22389776</v>
          </cell>
        </row>
        <row r="13286">
          <cell r="J13286">
            <v>22389776</v>
          </cell>
          <cell r="O13286">
            <v>22389776</v>
          </cell>
          <cell r="P13286">
            <v>22389776</v>
          </cell>
          <cell r="Q13286">
            <v>22389776</v>
          </cell>
        </row>
        <row r="13287">
          <cell r="J13287">
            <v>22389776</v>
          </cell>
          <cell r="O13287">
            <v>22389776</v>
          </cell>
          <cell r="P13287">
            <v>22389776</v>
          </cell>
          <cell r="Q13287">
            <v>22389776</v>
          </cell>
        </row>
        <row r="13288">
          <cell r="J13288">
            <v>22389776</v>
          </cell>
          <cell r="O13288">
            <v>22389776</v>
          </cell>
          <cell r="P13288">
            <v>22389776</v>
          </cell>
          <cell r="Q13288">
            <v>22389776</v>
          </cell>
        </row>
        <row r="13289">
          <cell r="J13289">
            <v>22389776</v>
          </cell>
          <cell r="O13289">
            <v>22389776</v>
          </cell>
          <cell r="P13289">
            <v>22389776</v>
          </cell>
          <cell r="Q13289">
            <v>22389776</v>
          </cell>
        </row>
        <row r="13290">
          <cell r="J13290">
            <v>22389776</v>
          </cell>
          <cell r="O13290">
            <v>22389776</v>
          </cell>
          <cell r="P13290">
            <v>22389776</v>
          </cell>
          <cell r="Q13290">
            <v>22389776</v>
          </cell>
        </row>
        <row r="13291">
          <cell r="J13291">
            <v>22389776</v>
          </cell>
          <cell r="O13291">
            <v>22389776</v>
          </cell>
          <cell r="P13291">
            <v>22389776</v>
          </cell>
          <cell r="Q13291">
            <v>22389776</v>
          </cell>
        </row>
        <row r="13292">
          <cell r="J13292">
            <v>22389776</v>
          </cell>
          <cell r="O13292">
            <v>22389776</v>
          </cell>
          <cell r="P13292">
            <v>22389776</v>
          </cell>
          <cell r="Q13292">
            <v>22389776</v>
          </cell>
        </row>
        <row r="13293">
          <cell r="J13293">
            <v>22389776</v>
          </cell>
          <cell r="O13293">
            <v>22389776</v>
          </cell>
          <cell r="P13293">
            <v>22389776</v>
          </cell>
          <cell r="Q13293">
            <v>22389776</v>
          </cell>
        </row>
        <row r="13294">
          <cell r="J13294">
            <v>22389776</v>
          </cell>
          <cell r="O13294">
            <v>22389776</v>
          </cell>
          <cell r="P13294">
            <v>22389776</v>
          </cell>
          <cell r="Q13294">
            <v>22389776</v>
          </cell>
        </row>
        <row r="13295">
          <cell r="J13295">
            <v>22389776</v>
          </cell>
          <cell r="O13295">
            <v>22389776</v>
          </cell>
          <cell r="P13295">
            <v>22389776</v>
          </cell>
          <cell r="Q13295">
            <v>22389776</v>
          </cell>
        </row>
        <row r="13296">
          <cell r="J13296">
            <v>22389776</v>
          </cell>
          <cell r="O13296">
            <v>22389776</v>
          </cell>
          <cell r="P13296">
            <v>22389776</v>
          </cell>
          <cell r="Q13296">
            <v>22389776</v>
          </cell>
        </row>
        <row r="13297">
          <cell r="J13297">
            <v>22389776</v>
          </cell>
          <cell r="O13297">
            <v>22389776</v>
          </cell>
          <cell r="P13297">
            <v>22389776</v>
          </cell>
          <cell r="Q13297">
            <v>22389776</v>
          </cell>
        </row>
        <row r="13298">
          <cell r="J13298">
            <v>22389776</v>
          </cell>
          <cell r="O13298">
            <v>22389776</v>
          </cell>
          <cell r="P13298">
            <v>22389776</v>
          </cell>
          <cell r="Q13298">
            <v>22389776</v>
          </cell>
        </row>
        <row r="13299">
          <cell r="J13299">
            <v>22389776</v>
          </cell>
          <cell r="O13299">
            <v>22389776</v>
          </cell>
          <cell r="P13299">
            <v>22389776</v>
          </cell>
          <cell r="Q13299">
            <v>22389776</v>
          </cell>
        </row>
        <row r="13300">
          <cell r="J13300">
            <v>22389776</v>
          </cell>
          <cell r="O13300">
            <v>22389776</v>
          </cell>
          <cell r="P13300">
            <v>22389776</v>
          </cell>
          <cell r="Q13300">
            <v>22389776</v>
          </cell>
        </row>
        <row r="13301">
          <cell r="J13301">
            <v>22389776</v>
          </cell>
          <cell r="O13301">
            <v>22389776</v>
          </cell>
          <cell r="P13301">
            <v>22389776</v>
          </cell>
          <cell r="Q13301">
            <v>22389776</v>
          </cell>
        </row>
        <row r="13302">
          <cell r="J13302">
            <v>22389776</v>
          </cell>
          <cell r="O13302">
            <v>22389776</v>
          </cell>
          <cell r="P13302">
            <v>22389776</v>
          </cell>
          <cell r="Q13302">
            <v>22389776</v>
          </cell>
        </row>
        <row r="13303">
          <cell r="J13303">
            <v>22389776</v>
          </cell>
          <cell r="O13303">
            <v>22389776</v>
          </cell>
          <cell r="P13303">
            <v>22389776</v>
          </cell>
          <cell r="Q13303">
            <v>22389776</v>
          </cell>
        </row>
        <row r="13304">
          <cell r="J13304">
            <v>22389776</v>
          </cell>
          <cell r="O13304">
            <v>22389776</v>
          </cell>
          <cell r="P13304">
            <v>22389776</v>
          </cell>
          <cell r="Q13304">
            <v>22389776</v>
          </cell>
        </row>
        <row r="13305">
          <cell r="J13305">
            <v>22389776</v>
          </cell>
          <cell r="O13305">
            <v>22389776</v>
          </cell>
          <cell r="P13305">
            <v>22389776</v>
          </cell>
          <cell r="Q13305">
            <v>22389776</v>
          </cell>
        </row>
        <row r="13306">
          <cell r="J13306">
            <v>22389776</v>
          </cell>
          <cell r="O13306">
            <v>22389776</v>
          </cell>
          <cell r="P13306">
            <v>22389776</v>
          </cell>
          <cell r="Q13306">
            <v>22389776</v>
          </cell>
        </row>
        <row r="13307">
          <cell r="J13307">
            <v>22389776</v>
          </cell>
          <cell r="O13307">
            <v>22389776</v>
          </cell>
          <cell r="P13307">
            <v>22389776</v>
          </cell>
          <cell r="Q13307">
            <v>22389776</v>
          </cell>
        </row>
        <row r="13308">
          <cell r="J13308">
            <v>22389776</v>
          </cell>
          <cell r="O13308">
            <v>22389776</v>
          </cell>
          <cell r="P13308">
            <v>22389776</v>
          </cell>
          <cell r="Q13308">
            <v>22389776</v>
          </cell>
        </row>
        <row r="13309">
          <cell r="J13309">
            <v>22389776</v>
          </cell>
          <cell r="O13309">
            <v>22389776</v>
          </cell>
          <cell r="P13309">
            <v>22389776</v>
          </cell>
          <cell r="Q13309">
            <v>22389776</v>
          </cell>
        </row>
        <row r="13310">
          <cell r="J13310">
            <v>22389776</v>
          </cell>
          <cell r="O13310">
            <v>22389776</v>
          </cell>
          <cell r="P13310">
            <v>22389776</v>
          </cell>
          <cell r="Q13310">
            <v>22389776</v>
          </cell>
        </row>
        <row r="13311">
          <cell r="J13311">
            <v>22389776</v>
          </cell>
          <cell r="O13311">
            <v>22389776</v>
          </cell>
          <cell r="P13311">
            <v>22389776</v>
          </cell>
          <cell r="Q13311">
            <v>22389776</v>
          </cell>
        </row>
        <row r="13312">
          <cell r="J13312">
            <v>22389776</v>
          </cell>
          <cell r="O13312">
            <v>22389776</v>
          </cell>
          <cell r="P13312">
            <v>22389776</v>
          </cell>
          <cell r="Q13312">
            <v>22389776</v>
          </cell>
        </row>
        <row r="13313">
          <cell r="J13313">
            <v>22389776</v>
          </cell>
          <cell r="O13313">
            <v>22389776</v>
          </cell>
          <cell r="P13313">
            <v>22389776</v>
          </cell>
          <cell r="Q13313">
            <v>22389776</v>
          </cell>
        </row>
        <row r="13314">
          <cell r="J13314">
            <v>22389776</v>
          </cell>
          <cell r="O13314">
            <v>22389776</v>
          </cell>
          <cell r="P13314">
            <v>22389776</v>
          </cell>
          <cell r="Q13314">
            <v>22389776</v>
          </cell>
        </row>
        <row r="13315">
          <cell r="J13315">
            <v>22389776</v>
          </cell>
          <cell r="O13315">
            <v>22389776</v>
          </cell>
          <cell r="P13315">
            <v>22389776</v>
          </cell>
          <cell r="Q13315">
            <v>22389776</v>
          </cell>
        </row>
        <row r="13316">
          <cell r="J13316">
            <v>22389776</v>
          </cell>
          <cell r="O13316">
            <v>22389776</v>
          </cell>
          <cell r="P13316">
            <v>22389776</v>
          </cell>
          <cell r="Q13316">
            <v>22389776</v>
          </cell>
        </row>
        <row r="13317">
          <cell r="J13317">
            <v>22389776</v>
          </cell>
          <cell r="O13317">
            <v>22389776</v>
          </cell>
          <cell r="P13317">
            <v>22389776</v>
          </cell>
          <cell r="Q13317">
            <v>22389776</v>
          </cell>
        </row>
        <row r="13318">
          <cell r="J13318">
            <v>22389776</v>
          </cell>
          <cell r="O13318">
            <v>22389776</v>
          </cell>
          <cell r="P13318">
            <v>22389776</v>
          </cell>
          <cell r="Q13318">
            <v>22389776</v>
          </cell>
        </row>
        <row r="13319">
          <cell r="J13319">
            <v>22389776</v>
          </cell>
          <cell r="O13319">
            <v>22389776</v>
          </cell>
          <cell r="P13319">
            <v>22389776</v>
          </cell>
          <cell r="Q13319">
            <v>22389776</v>
          </cell>
        </row>
        <row r="13320">
          <cell r="J13320">
            <v>22389776</v>
          </cell>
          <cell r="O13320">
            <v>22389776</v>
          </cell>
          <cell r="P13320">
            <v>22389776</v>
          </cell>
          <cell r="Q13320">
            <v>22389776</v>
          </cell>
        </row>
        <row r="13321">
          <cell r="J13321">
            <v>22389776</v>
          </cell>
          <cell r="O13321">
            <v>22389776</v>
          </cell>
          <cell r="P13321">
            <v>22389776</v>
          </cell>
          <cell r="Q13321">
            <v>22389776</v>
          </cell>
        </row>
        <row r="13322">
          <cell r="J13322">
            <v>22389776</v>
          </cell>
          <cell r="O13322">
            <v>22389776</v>
          </cell>
          <cell r="P13322">
            <v>22389776</v>
          </cell>
          <cell r="Q13322">
            <v>22389776</v>
          </cell>
        </row>
        <row r="13323">
          <cell r="J13323">
            <v>22389776</v>
          </cell>
          <cell r="O13323">
            <v>22389776</v>
          </cell>
          <cell r="P13323">
            <v>22389776</v>
          </cell>
          <cell r="Q13323">
            <v>22389776</v>
          </cell>
        </row>
        <row r="13324">
          <cell r="J13324">
            <v>22389776</v>
          </cell>
          <cell r="O13324">
            <v>22389776</v>
          </cell>
          <cell r="P13324">
            <v>22389776</v>
          </cell>
          <cell r="Q13324">
            <v>22389776</v>
          </cell>
        </row>
        <row r="13325">
          <cell r="J13325">
            <v>22389776</v>
          </cell>
          <cell r="O13325">
            <v>22389776</v>
          </cell>
          <cell r="P13325">
            <v>22389776</v>
          </cell>
          <cell r="Q13325">
            <v>22389776</v>
          </cell>
        </row>
        <row r="13326">
          <cell r="J13326">
            <v>22389776</v>
          </cell>
          <cell r="O13326">
            <v>22389776</v>
          </cell>
          <cell r="P13326">
            <v>22389776</v>
          </cell>
          <cell r="Q13326">
            <v>22389776</v>
          </cell>
        </row>
        <row r="13327">
          <cell r="J13327">
            <v>22389776</v>
          </cell>
          <cell r="O13327">
            <v>22389776</v>
          </cell>
          <cell r="P13327">
            <v>22389776</v>
          </cell>
          <cell r="Q13327">
            <v>22389776</v>
          </cell>
        </row>
        <row r="13328">
          <cell r="J13328">
            <v>22389776</v>
          </cell>
          <cell r="O13328">
            <v>22389776</v>
          </cell>
          <cell r="P13328">
            <v>22389776</v>
          </cell>
          <cell r="Q13328">
            <v>22389776</v>
          </cell>
        </row>
        <row r="13329">
          <cell r="J13329">
            <v>22389776</v>
          </cell>
          <cell r="O13329">
            <v>22389776</v>
          </cell>
          <cell r="P13329">
            <v>22389776</v>
          </cell>
          <cell r="Q13329">
            <v>22389776</v>
          </cell>
        </row>
        <row r="13330">
          <cell r="J13330">
            <v>22389776</v>
          </cell>
          <cell r="O13330">
            <v>22389776</v>
          </cell>
          <cell r="P13330">
            <v>22389776</v>
          </cell>
          <cell r="Q13330">
            <v>22389776</v>
          </cell>
        </row>
        <row r="13331">
          <cell r="J13331">
            <v>22389776</v>
          </cell>
          <cell r="O13331">
            <v>22389776</v>
          </cell>
          <cell r="P13331">
            <v>22389776</v>
          </cell>
          <cell r="Q13331">
            <v>22389776</v>
          </cell>
        </row>
        <row r="13332">
          <cell r="J13332">
            <v>22389776</v>
          </cell>
          <cell r="O13332">
            <v>22389776</v>
          </cell>
          <cell r="P13332">
            <v>22389776</v>
          </cell>
          <cell r="Q13332">
            <v>22389776</v>
          </cell>
        </row>
        <row r="13333">
          <cell r="J13333">
            <v>22389776</v>
          </cell>
          <cell r="O13333">
            <v>22389776</v>
          </cell>
          <cell r="P13333">
            <v>22389776</v>
          </cell>
          <cell r="Q13333">
            <v>22389776</v>
          </cell>
        </row>
        <row r="13334">
          <cell r="J13334">
            <v>22389776</v>
          </cell>
          <cell r="O13334">
            <v>22389776</v>
          </cell>
          <cell r="P13334">
            <v>22389776</v>
          </cell>
          <cell r="Q13334">
            <v>22389776</v>
          </cell>
        </row>
        <row r="13335">
          <cell r="J13335">
            <v>22389776</v>
          </cell>
          <cell r="O13335">
            <v>22389776</v>
          </cell>
          <cell r="P13335">
            <v>22389776</v>
          </cell>
          <cell r="Q13335">
            <v>22389776</v>
          </cell>
        </row>
        <row r="13336">
          <cell r="J13336">
            <v>22389776</v>
          </cell>
          <cell r="O13336">
            <v>22389776</v>
          </cell>
          <cell r="P13336">
            <v>22389776</v>
          </cell>
          <cell r="Q13336">
            <v>22389776</v>
          </cell>
        </row>
        <row r="13337">
          <cell r="J13337">
            <v>22389776</v>
          </cell>
          <cell r="O13337">
            <v>22389776</v>
          </cell>
          <cell r="P13337">
            <v>22389776</v>
          </cell>
          <cell r="Q13337">
            <v>22389776</v>
          </cell>
        </row>
        <row r="13338">
          <cell r="J13338">
            <v>22389776</v>
          </cell>
          <cell r="O13338">
            <v>22389776</v>
          </cell>
          <cell r="P13338">
            <v>22389776</v>
          </cell>
          <cell r="Q13338">
            <v>22389776</v>
          </cell>
        </row>
        <row r="13339">
          <cell r="J13339">
            <v>22389776</v>
          </cell>
          <cell r="O13339">
            <v>22389776</v>
          </cell>
          <cell r="P13339">
            <v>22389776</v>
          </cell>
          <cell r="Q13339">
            <v>22389776</v>
          </cell>
        </row>
        <row r="13340">
          <cell r="J13340">
            <v>22389776</v>
          </cell>
          <cell r="O13340">
            <v>22389776</v>
          </cell>
          <cell r="P13340">
            <v>22389776</v>
          </cell>
          <cell r="Q13340">
            <v>22389776</v>
          </cell>
        </row>
        <row r="13341">
          <cell r="J13341">
            <v>22389776</v>
          </cell>
          <cell r="O13341">
            <v>22389776</v>
          </cell>
          <cell r="P13341">
            <v>22389776</v>
          </cell>
          <cell r="Q13341">
            <v>22389776</v>
          </cell>
        </row>
        <row r="13342">
          <cell r="J13342">
            <v>22389776</v>
          </cell>
          <cell r="O13342">
            <v>22389776</v>
          </cell>
          <cell r="P13342">
            <v>22389776</v>
          </cell>
          <cell r="Q13342">
            <v>22389776</v>
          </cell>
        </row>
        <row r="13343">
          <cell r="J13343">
            <v>22389776</v>
          </cell>
          <cell r="O13343">
            <v>22389776</v>
          </cell>
          <cell r="P13343">
            <v>22389776</v>
          </cell>
          <cell r="Q13343">
            <v>22389776</v>
          </cell>
        </row>
        <row r="13344">
          <cell r="J13344">
            <v>22389776</v>
          </cell>
          <cell r="O13344">
            <v>22389776</v>
          </cell>
          <cell r="P13344">
            <v>22389776</v>
          </cell>
          <cell r="Q13344">
            <v>22389776</v>
          </cell>
        </row>
        <row r="13345">
          <cell r="J13345">
            <v>22389776</v>
          </cell>
          <cell r="O13345">
            <v>22389776</v>
          </cell>
          <cell r="P13345">
            <v>22389776</v>
          </cell>
          <cell r="Q13345">
            <v>22389776</v>
          </cell>
        </row>
        <row r="13346">
          <cell r="J13346">
            <v>22389776</v>
          </cell>
          <cell r="O13346">
            <v>22389776</v>
          </cell>
          <cell r="P13346">
            <v>22389776</v>
          </cell>
          <cell r="Q13346">
            <v>22389776</v>
          </cell>
        </row>
        <row r="13347">
          <cell r="J13347">
            <v>22389776</v>
          </cell>
          <cell r="O13347">
            <v>22389776</v>
          </cell>
          <cell r="P13347">
            <v>22389776</v>
          </cell>
          <cell r="Q13347">
            <v>22389776</v>
          </cell>
        </row>
        <row r="13348">
          <cell r="J13348">
            <v>22389776</v>
          </cell>
          <cell r="O13348">
            <v>22389776</v>
          </cell>
          <cell r="P13348">
            <v>22389776</v>
          </cell>
          <cell r="Q13348">
            <v>22389776</v>
          </cell>
        </row>
        <row r="13349">
          <cell r="J13349">
            <v>22389776</v>
          </cell>
          <cell r="O13349">
            <v>22389776</v>
          </cell>
          <cell r="P13349">
            <v>22389776</v>
          </cell>
          <cell r="Q13349">
            <v>22389776</v>
          </cell>
        </row>
        <row r="13350">
          <cell r="J13350">
            <v>22389776</v>
          </cell>
          <cell r="O13350">
            <v>22389776</v>
          </cell>
          <cell r="P13350">
            <v>22389776</v>
          </cell>
          <cell r="Q13350">
            <v>22389776</v>
          </cell>
        </row>
        <row r="13351">
          <cell r="J13351">
            <v>22389776</v>
          </cell>
          <cell r="O13351">
            <v>22389776</v>
          </cell>
          <cell r="P13351">
            <v>22389776</v>
          </cell>
          <cell r="Q13351">
            <v>22389776</v>
          </cell>
        </row>
        <row r="13352">
          <cell r="J13352">
            <v>22389776</v>
          </cell>
          <cell r="O13352">
            <v>22389776</v>
          </cell>
          <cell r="P13352">
            <v>22389776</v>
          </cell>
          <cell r="Q13352">
            <v>22389776</v>
          </cell>
        </row>
        <row r="13353">
          <cell r="J13353">
            <v>22389776</v>
          </cell>
          <cell r="O13353">
            <v>22389776</v>
          </cell>
          <cell r="P13353">
            <v>22389776</v>
          </cell>
          <cell r="Q13353">
            <v>22389776</v>
          </cell>
        </row>
        <row r="13354">
          <cell r="J13354">
            <v>22389776</v>
          </cell>
          <cell r="O13354">
            <v>22389776</v>
          </cell>
          <cell r="P13354">
            <v>22389776</v>
          </cell>
          <cell r="Q13354">
            <v>22389776</v>
          </cell>
        </row>
        <row r="13355">
          <cell r="J13355">
            <v>22389776</v>
          </cell>
          <cell r="O13355">
            <v>22389776</v>
          </cell>
          <cell r="P13355">
            <v>22389776</v>
          </cell>
          <cell r="Q13355">
            <v>22389776</v>
          </cell>
        </row>
        <row r="13356">
          <cell r="J13356">
            <v>22389776</v>
          </cell>
          <cell r="O13356">
            <v>22389776</v>
          </cell>
          <cell r="P13356">
            <v>22389776</v>
          </cell>
          <cell r="Q13356">
            <v>22389776</v>
          </cell>
        </row>
        <row r="13357">
          <cell r="J13357">
            <v>22389776</v>
          </cell>
          <cell r="O13357">
            <v>22389776</v>
          </cell>
          <cell r="P13357">
            <v>22389776</v>
          </cell>
          <cell r="Q13357">
            <v>22389776</v>
          </cell>
        </row>
        <row r="13358">
          <cell r="J13358">
            <v>22389776</v>
          </cell>
          <cell r="O13358">
            <v>22389776</v>
          </cell>
          <cell r="P13358">
            <v>22389776</v>
          </cell>
          <cell r="Q13358">
            <v>22389776</v>
          </cell>
        </row>
        <row r="13359">
          <cell r="J13359">
            <v>22389776</v>
          </cell>
          <cell r="O13359">
            <v>22389776</v>
          </cell>
          <cell r="P13359">
            <v>22389776</v>
          </cell>
          <cell r="Q13359">
            <v>22389776</v>
          </cell>
        </row>
        <row r="13360">
          <cell r="J13360">
            <v>22389776</v>
          </cell>
          <cell r="O13360">
            <v>22389776</v>
          </cell>
          <cell r="P13360">
            <v>22389776</v>
          </cell>
          <cell r="Q13360">
            <v>22389776</v>
          </cell>
        </row>
        <row r="13361">
          <cell r="J13361">
            <v>22389776</v>
          </cell>
          <cell r="O13361">
            <v>22389776</v>
          </cell>
          <cell r="P13361">
            <v>22389776</v>
          </cell>
          <cell r="Q13361">
            <v>22389776</v>
          </cell>
        </row>
        <row r="13362">
          <cell r="J13362">
            <v>22389776</v>
          </cell>
          <cell r="O13362">
            <v>22389776</v>
          </cell>
          <cell r="P13362">
            <v>22389776</v>
          </cell>
          <cell r="Q13362">
            <v>22389776</v>
          </cell>
        </row>
        <row r="13363">
          <cell r="J13363">
            <v>22389776</v>
          </cell>
          <cell r="O13363">
            <v>22389776</v>
          </cell>
          <cell r="P13363">
            <v>22389776</v>
          </cell>
          <cell r="Q13363">
            <v>22389776</v>
          </cell>
        </row>
        <row r="13364">
          <cell r="J13364">
            <v>22389776</v>
          </cell>
          <cell r="O13364">
            <v>22389776</v>
          </cell>
          <cell r="P13364">
            <v>22389776</v>
          </cell>
          <cell r="Q13364">
            <v>22389776</v>
          </cell>
        </row>
        <row r="13365">
          <cell r="J13365">
            <v>22389776</v>
          </cell>
          <cell r="O13365">
            <v>22389776</v>
          </cell>
          <cell r="P13365">
            <v>22389776</v>
          </cell>
          <cell r="Q13365">
            <v>22389776</v>
          </cell>
        </row>
        <row r="13366">
          <cell r="J13366">
            <v>22389776</v>
          </cell>
          <cell r="O13366">
            <v>22389776</v>
          </cell>
          <cell r="P13366">
            <v>22389776</v>
          </cell>
          <cell r="Q13366">
            <v>22389776</v>
          </cell>
        </row>
        <row r="13367">
          <cell r="J13367">
            <v>22389776</v>
          </cell>
          <cell r="O13367">
            <v>22389776</v>
          </cell>
          <cell r="P13367">
            <v>22389776</v>
          </cell>
          <cell r="Q13367">
            <v>22389776</v>
          </cell>
        </row>
        <row r="13368">
          <cell r="J13368">
            <v>22389776</v>
          </cell>
          <cell r="O13368">
            <v>22389776</v>
          </cell>
          <cell r="P13368">
            <v>22389776</v>
          </cell>
          <cell r="Q13368">
            <v>22389776</v>
          </cell>
        </row>
        <row r="13369">
          <cell r="J13369">
            <v>22389776</v>
          </cell>
          <cell r="O13369">
            <v>22389776</v>
          </cell>
          <cell r="P13369">
            <v>22389776</v>
          </cell>
          <cell r="Q13369">
            <v>22389776</v>
          </cell>
        </row>
        <row r="13370">
          <cell r="J13370">
            <v>22389776</v>
          </cell>
          <cell r="O13370">
            <v>22389776</v>
          </cell>
          <cell r="P13370">
            <v>22389776</v>
          </cell>
          <cell r="Q13370">
            <v>22389776</v>
          </cell>
        </row>
        <row r="13371">
          <cell r="J13371">
            <v>22389776</v>
          </cell>
          <cell r="O13371">
            <v>22389776</v>
          </cell>
          <cell r="P13371">
            <v>22389776</v>
          </cell>
          <cell r="Q13371">
            <v>22389776</v>
          </cell>
        </row>
        <row r="13372">
          <cell r="J13372">
            <v>22389776</v>
          </cell>
          <cell r="O13372">
            <v>22389776</v>
          </cell>
          <cell r="P13372">
            <v>22389776</v>
          </cell>
          <cell r="Q13372">
            <v>22389776</v>
          </cell>
        </row>
        <row r="13373">
          <cell r="J13373">
            <v>22389776</v>
          </cell>
          <cell r="O13373">
            <v>22389776</v>
          </cell>
          <cell r="P13373">
            <v>22389776</v>
          </cell>
          <cell r="Q13373">
            <v>22389776</v>
          </cell>
        </row>
        <row r="13374">
          <cell r="J13374">
            <v>22389776</v>
          </cell>
          <cell r="O13374">
            <v>22389776</v>
          </cell>
          <cell r="P13374">
            <v>22389776</v>
          </cell>
          <cell r="Q13374">
            <v>22389776</v>
          </cell>
        </row>
        <row r="13375">
          <cell r="J13375">
            <v>22389776</v>
          </cell>
          <cell r="O13375">
            <v>22389776</v>
          </cell>
          <cell r="P13375">
            <v>22389776</v>
          </cell>
          <cell r="Q13375">
            <v>22389776</v>
          </cell>
        </row>
        <row r="13376">
          <cell r="J13376">
            <v>22389776</v>
          </cell>
          <cell r="O13376">
            <v>22389776</v>
          </cell>
          <cell r="P13376">
            <v>22389776</v>
          </cell>
          <cell r="Q13376">
            <v>22389776</v>
          </cell>
        </row>
        <row r="13377">
          <cell r="J13377">
            <v>22389776</v>
          </cell>
          <cell r="O13377">
            <v>22389776</v>
          </cell>
          <cell r="P13377">
            <v>22389776</v>
          </cell>
          <cell r="Q13377">
            <v>22389776</v>
          </cell>
        </row>
        <row r="13378">
          <cell r="J13378">
            <v>22389776</v>
          </cell>
          <cell r="O13378">
            <v>22389776</v>
          </cell>
          <cell r="P13378">
            <v>22389776</v>
          </cell>
          <cell r="Q13378">
            <v>22389776</v>
          </cell>
        </row>
        <row r="13379">
          <cell r="J13379">
            <v>22389776</v>
          </cell>
          <cell r="O13379">
            <v>22389776</v>
          </cell>
          <cell r="P13379">
            <v>22389776</v>
          </cell>
          <cell r="Q13379">
            <v>22389776</v>
          </cell>
        </row>
        <row r="13380">
          <cell r="J13380">
            <v>22389776</v>
          </cell>
          <cell r="O13380">
            <v>22389776</v>
          </cell>
          <cell r="P13380">
            <v>22389776</v>
          </cell>
          <cell r="Q13380">
            <v>22389776</v>
          </cell>
        </row>
        <row r="13381">
          <cell r="J13381">
            <v>22389776</v>
          </cell>
          <cell r="O13381">
            <v>22389776</v>
          </cell>
          <cell r="P13381">
            <v>22389776</v>
          </cell>
          <cell r="Q13381">
            <v>22389776</v>
          </cell>
        </row>
        <row r="13382">
          <cell r="J13382">
            <v>22389776</v>
          </cell>
          <cell r="O13382">
            <v>22389776</v>
          </cell>
          <cell r="P13382">
            <v>22389776</v>
          </cell>
          <cell r="Q13382">
            <v>22389776</v>
          </cell>
        </row>
        <row r="13383">
          <cell r="J13383">
            <v>22389776</v>
          </cell>
          <cell r="O13383">
            <v>22389776</v>
          </cell>
          <cell r="P13383">
            <v>22389776</v>
          </cell>
          <cell r="Q13383">
            <v>22389776</v>
          </cell>
        </row>
        <row r="13384">
          <cell r="J13384">
            <v>22389776</v>
          </cell>
          <cell r="O13384">
            <v>22389776</v>
          </cell>
          <cell r="P13384">
            <v>22389776</v>
          </cell>
          <cell r="Q13384">
            <v>22389776</v>
          </cell>
        </row>
        <row r="13385">
          <cell r="J13385">
            <v>22389776</v>
          </cell>
          <cell r="O13385">
            <v>22389776</v>
          </cell>
          <cell r="P13385">
            <v>22389776</v>
          </cell>
          <cell r="Q13385">
            <v>22389776</v>
          </cell>
        </row>
        <row r="13386">
          <cell r="J13386">
            <v>22389776</v>
          </cell>
          <cell r="O13386">
            <v>22389776</v>
          </cell>
          <cell r="P13386">
            <v>22389776</v>
          </cell>
          <cell r="Q13386">
            <v>22389776</v>
          </cell>
        </row>
        <row r="13387">
          <cell r="J13387">
            <v>22389776</v>
          </cell>
          <cell r="O13387">
            <v>22389776</v>
          </cell>
          <cell r="P13387">
            <v>22389776</v>
          </cell>
          <cell r="Q13387">
            <v>22389776</v>
          </cell>
        </row>
        <row r="13388">
          <cell r="J13388">
            <v>22389776</v>
          </cell>
          <cell r="O13388">
            <v>22389776</v>
          </cell>
          <cell r="P13388">
            <v>22389776</v>
          </cell>
          <cell r="Q13388">
            <v>22389776</v>
          </cell>
        </row>
        <row r="13389">
          <cell r="J13389">
            <v>22389776</v>
          </cell>
          <cell r="O13389">
            <v>22389776</v>
          </cell>
          <cell r="P13389">
            <v>22389776</v>
          </cell>
          <cell r="Q13389">
            <v>22389776</v>
          </cell>
        </row>
        <row r="13390">
          <cell r="J13390">
            <v>22389776</v>
          </cell>
          <cell r="O13390">
            <v>22389776</v>
          </cell>
          <cell r="P13390">
            <v>22389776</v>
          </cell>
          <cell r="Q13390">
            <v>22389776</v>
          </cell>
        </row>
        <row r="13391">
          <cell r="J13391">
            <v>22389776</v>
          </cell>
          <cell r="O13391">
            <v>22389776</v>
          </cell>
          <cell r="P13391">
            <v>22389776</v>
          </cell>
          <cell r="Q13391">
            <v>22389776</v>
          </cell>
        </row>
        <row r="13392">
          <cell r="J13392">
            <v>22389776</v>
          </cell>
          <cell r="O13392">
            <v>22389776</v>
          </cell>
          <cell r="P13392">
            <v>22389776</v>
          </cell>
          <cell r="Q13392">
            <v>22389776</v>
          </cell>
        </row>
        <row r="13393">
          <cell r="J13393">
            <v>22389776</v>
          </cell>
          <cell r="O13393">
            <v>22389776</v>
          </cell>
          <cell r="P13393">
            <v>22389776</v>
          </cell>
          <cell r="Q13393">
            <v>22389776</v>
          </cell>
        </row>
        <row r="13394">
          <cell r="J13394">
            <v>22389776</v>
          </cell>
          <cell r="O13394">
            <v>22389776</v>
          </cell>
          <cell r="P13394">
            <v>22389776</v>
          </cell>
          <cell r="Q13394">
            <v>22389776</v>
          </cell>
        </row>
        <row r="13395">
          <cell r="J13395">
            <v>22389776</v>
          </cell>
          <cell r="O13395">
            <v>22389776</v>
          </cell>
          <cell r="P13395">
            <v>22389776</v>
          </cell>
          <cell r="Q13395">
            <v>22389776</v>
          </cell>
        </row>
        <row r="13396">
          <cell r="J13396">
            <v>22389776</v>
          </cell>
          <cell r="O13396">
            <v>22389776</v>
          </cell>
          <cell r="P13396">
            <v>22389776</v>
          </cell>
          <cell r="Q13396">
            <v>22389776</v>
          </cell>
        </row>
        <row r="13397">
          <cell r="J13397">
            <v>22389776</v>
          </cell>
          <cell r="O13397">
            <v>22389776</v>
          </cell>
          <cell r="P13397">
            <v>22389776</v>
          </cell>
          <cell r="Q13397">
            <v>22389776</v>
          </cell>
        </row>
        <row r="13398">
          <cell r="J13398">
            <v>22389776</v>
          </cell>
          <cell r="O13398">
            <v>22389776</v>
          </cell>
          <cell r="P13398">
            <v>22389776</v>
          </cell>
          <cell r="Q13398">
            <v>22389776</v>
          </cell>
        </row>
        <row r="13399">
          <cell r="J13399">
            <v>22389776</v>
          </cell>
          <cell r="O13399">
            <v>22389776</v>
          </cell>
          <cell r="P13399">
            <v>22389776</v>
          </cell>
          <cell r="Q13399">
            <v>22389776</v>
          </cell>
        </row>
        <row r="13400">
          <cell r="J13400">
            <v>22389776</v>
          </cell>
          <cell r="O13400">
            <v>22389776</v>
          </cell>
          <cell r="P13400">
            <v>22389776</v>
          </cell>
          <cell r="Q13400">
            <v>22389776</v>
          </cell>
        </row>
        <row r="13401">
          <cell r="J13401">
            <v>22389776</v>
          </cell>
          <cell r="O13401">
            <v>22389776</v>
          </cell>
          <cell r="P13401">
            <v>22389776</v>
          </cell>
          <cell r="Q13401">
            <v>22389776</v>
          </cell>
        </row>
        <row r="13402">
          <cell r="J13402">
            <v>22389776</v>
          </cell>
          <cell r="O13402">
            <v>22389776</v>
          </cell>
          <cell r="P13402">
            <v>22389776</v>
          </cell>
          <cell r="Q13402">
            <v>22389776</v>
          </cell>
        </row>
        <row r="13403">
          <cell r="J13403">
            <v>22389776</v>
          </cell>
          <cell r="O13403">
            <v>22389776</v>
          </cell>
          <cell r="P13403">
            <v>22389776</v>
          </cell>
          <cell r="Q13403">
            <v>22389776</v>
          </cell>
        </row>
        <row r="13404">
          <cell r="J13404">
            <v>22389776</v>
          </cell>
          <cell r="O13404">
            <v>22389776</v>
          </cell>
          <cell r="P13404">
            <v>22389776</v>
          </cell>
          <cell r="Q13404">
            <v>22389776</v>
          </cell>
        </row>
        <row r="13405">
          <cell r="J13405">
            <v>22389776</v>
          </cell>
          <cell r="O13405">
            <v>22389776</v>
          </cell>
          <cell r="P13405">
            <v>22389776</v>
          </cell>
          <cell r="Q13405">
            <v>22389776</v>
          </cell>
        </row>
        <row r="13406">
          <cell r="J13406">
            <v>22389776</v>
          </cell>
          <cell r="O13406">
            <v>22389776</v>
          </cell>
          <cell r="P13406">
            <v>22389776</v>
          </cell>
          <cell r="Q13406">
            <v>22389776</v>
          </cell>
        </row>
        <row r="13407">
          <cell r="J13407">
            <v>22389776</v>
          </cell>
          <cell r="O13407">
            <v>22389776</v>
          </cell>
          <cell r="P13407">
            <v>22389776</v>
          </cell>
          <cell r="Q13407">
            <v>22389776</v>
          </cell>
        </row>
        <row r="13408">
          <cell r="J13408">
            <v>22389776</v>
          </cell>
          <cell r="O13408">
            <v>22389776</v>
          </cell>
          <cell r="P13408">
            <v>22389776</v>
          </cell>
          <cell r="Q13408">
            <v>22389776</v>
          </cell>
        </row>
        <row r="13409">
          <cell r="J13409">
            <v>22389776</v>
          </cell>
          <cell r="O13409">
            <v>22389776</v>
          </cell>
          <cell r="P13409">
            <v>22389776</v>
          </cell>
          <cell r="Q13409">
            <v>22389776</v>
          </cell>
        </row>
        <row r="13410">
          <cell r="J13410">
            <v>22389776</v>
          </cell>
          <cell r="O13410">
            <v>22389776</v>
          </cell>
          <cell r="P13410">
            <v>22389776</v>
          </cell>
          <cell r="Q13410">
            <v>22389776</v>
          </cell>
        </row>
        <row r="13411">
          <cell r="J13411">
            <v>22389776</v>
          </cell>
          <cell r="O13411">
            <v>22389776</v>
          </cell>
          <cell r="P13411">
            <v>22389776</v>
          </cell>
          <cell r="Q13411">
            <v>22389776</v>
          </cell>
        </row>
        <row r="13412">
          <cell r="J13412">
            <v>22389776</v>
          </cell>
          <cell r="O13412">
            <v>22389776</v>
          </cell>
          <cell r="P13412">
            <v>22389776</v>
          </cell>
          <cell r="Q13412">
            <v>22389776</v>
          </cell>
        </row>
        <row r="13413">
          <cell r="J13413">
            <v>22389776</v>
          </cell>
          <cell r="O13413">
            <v>22389776</v>
          </cell>
          <cell r="P13413">
            <v>22389776</v>
          </cell>
          <cell r="Q13413">
            <v>22389776</v>
          </cell>
        </row>
        <row r="13414">
          <cell r="J13414">
            <v>22389776</v>
          </cell>
          <cell r="O13414">
            <v>22389776</v>
          </cell>
          <cell r="P13414">
            <v>22389776</v>
          </cell>
          <cell r="Q13414">
            <v>22389776</v>
          </cell>
        </row>
        <row r="13415">
          <cell r="J13415">
            <v>22389776</v>
          </cell>
          <cell r="O13415">
            <v>22389776</v>
          </cell>
          <cell r="P13415">
            <v>22389776</v>
          </cell>
          <cell r="Q13415">
            <v>22389776</v>
          </cell>
        </row>
        <row r="13416">
          <cell r="J13416">
            <v>22389776</v>
          </cell>
          <cell r="O13416">
            <v>22389776</v>
          </cell>
          <cell r="P13416">
            <v>22389776</v>
          </cell>
          <cell r="Q13416">
            <v>22389776</v>
          </cell>
        </row>
        <row r="13417">
          <cell r="J13417">
            <v>22389776</v>
          </cell>
          <cell r="O13417">
            <v>22389776</v>
          </cell>
          <cell r="P13417">
            <v>22389776</v>
          </cell>
          <cell r="Q13417">
            <v>22389776</v>
          </cell>
        </row>
        <row r="13418">
          <cell r="J13418">
            <v>22389776</v>
          </cell>
          <cell r="O13418">
            <v>22389776</v>
          </cell>
          <cell r="P13418">
            <v>22389776</v>
          </cell>
          <cell r="Q13418">
            <v>22389776</v>
          </cell>
        </row>
        <row r="13419">
          <cell r="J13419">
            <v>22389776</v>
          </cell>
          <cell r="O13419">
            <v>22389776</v>
          </cell>
          <cell r="P13419">
            <v>22389776</v>
          </cell>
          <cell r="Q13419">
            <v>22389776</v>
          </cell>
        </row>
        <row r="13420">
          <cell r="J13420">
            <v>22389776</v>
          </cell>
          <cell r="O13420">
            <v>22389776</v>
          </cell>
          <cell r="P13420">
            <v>22389776</v>
          </cell>
          <cell r="Q13420">
            <v>22389776</v>
          </cell>
        </row>
        <row r="13421">
          <cell r="J13421">
            <v>22389776</v>
          </cell>
          <cell r="O13421">
            <v>22389776</v>
          </cell>
          <cell r="P13421">
            <v>22389776</v>
          </cell>
          <cell r="Q13421">
            <v>22389776</v>
          </cell>
        </row>
        <row r="13422">
          <cell r="J13422">
            <v>22389776</v>
          </cell>
          <cell r="O13422">
            <v>22389776</v>
          </cell>
          <cell r="P13422">
            <v>22389776</v>
          </cell>
          <cell r="Q13422">
            <v>22389776</v>
          </cell>
        </row>
        <row r="13423">
          <cell r="J13423">
            <v>22389776</v>
          </cell>
          <cell r="O13423">
            <v>22389776</v>
          </cell>
          <cell r="P13423">
            <v>22389776</v>
          </cell>
          <cell r="Q13423">
            <v>22389776</v>
          </cell>
        </row>
        <row r="13424">
          <cell r="J13424">
            <v>22389776</v>
          </cell>
          <cell r="O13424">
            <v>22389776</v>
          </cell>
          <cell r="P13424">
            <v>22389776</v>
          </cell>
          <cell r="Q13424">
            <v>22389776</v>
          </cell>
        </row>
        <row r="13425">
          <cell r="J13425">
            <v>22389776</v>
          </cell>
          <cell r="O13425">
            <v>22389776</v>
          </cell>
          <cell r="P13425">
            <v>22389776</v>
          </cell>
          <cell r="Q13425">
            <v>22389776</v>
          </cell>
        </row>
        <row r="13426">
          <cell r="J13426">
            <v>22389776</v>
          </cell>
          <cell r="O13426">
            <v>22389776</v>
          </cell>
          <cell r="P13426">
            <v>22389776</v>
          </cell>
          <cell r="Q13426">
            <v>22389776</v>
          </cell>
        </row>
        <row r="13427">
          <cell r="J13427">
            <v>22389776</v>
          </cell>
          <cell r="O13427">
            <v>22389776</v>
          </cell>
          <cell r="P13427">
            <v>22389776</v>
          </cell>
          <cell r="Q13427">
            <v>22389776</v>
          </cell>
        </row>
        <row r="13428">
          <cell r="J13428">
            <v>22389776</v>
          </cell>
          <cell r="O13428">
            <v>22389776</v>
          </cell>
          <cell r="P13428">
            <v>22389776</v>
          </cell>
          <cell r="Q13428">
            <v>22389776</v>
          </cell>
        </row>
        <row r="13429">
          <cell r="J13429">
            <v>22389776</v>
          </cell>
          <cell r="O13429">
            <v>22389776</v>
          </cell>
          <cell r="P13429">
            <v>22389776</v>
          </cell>
          <cell r="Q13429">
            <v>22389776</v>
          </cell>
        </row>
        <row r="13430">
          <cell r="J13430">
            <v>22389776</v>
          </cell>
          <cell r="O13430">
            <v>22389776</v>
          </cell>
          <cell r="P13430">
            <v>22389776</v>
          </cell>
          <cell r="Q13430">
            <v>22389776</v>
          </cell>
        </row>
        <row r="13431">
          <cell r="J13431">
            <v>22389776</v>
          </cell>
          <cell r="O13431">
            <v>22389776</v>
          </cell>
          <cell r="P13431">
            <v>22389776</v>
          </cell>
          <cell r="Q13431">
            <v>22389776</v>
          </cell>
        </row>
        <row r="13432">
          <cell r="J13432">
            <v>22389776</v>
          </cell>
          <cell r="O13432">
            <v>22389776</v>
          </cell>
          <cell r="P13432">
            <v>22389776</v>
          </cell>
          <cell r="Q13432">
            <v>22389776</v>
          </cell>
        </row>
        <row r="13433">
          <cell r="J13433">
            <v>22389776</v>
          </cell>
          <cell r="O13433">
            <v>22389776</v>
          </cell>
          <cell r="P13433">
            <v>22389776</v>
          </cell>
          <cell r="Q13433">
            <v>22389776</v>
          </cell>
        </row>
        <row r="13434">
          <cell r="J13434">
            <v>22389776</v>
          </cell>
          <cell r="O13434">
            <v>22389776</v>
          </cell>
          <cell r="P13434">
            <v>22389776</v>
          </cell>
          <cell r="Q13434">
            <v>22389776</v>
          </cell>
        </row>
        <row r="13435">
          <cell r="J13435">
            <v>22389776</v>
          </cell>
          <cell r="O13435">
            <v>22389776</v>
          </cell>
          <cell r="P13435">
            <v>22389776</v>
          </cell>
          <cell r="Q13435">
            <v>22389776</v>
          </cell>
        </row>
        <row r="13436">
          <cell r="J13436">
            <v>22389776</v>
          </cell>
          <cell r="O13436">
            <v>22389776</v>
          </cell>
          <cell r="P13436">
            <v>22389776</v>
          </cell>
          <cell r="Q13436">
            <v>22389776</v>
          </cell>
        </row>
        <row r="13437">
          <cell r="J13437">
            <v>22389776</v>
          </cell>
          <cell r="O13437">
            <v>22389776</v>
          </cell>
          <cell r="P13437">
            <v>22389776</v>
          </cell>
          <cell r="Q13437">
            <v>22389776</v>
          </cell>
        </row>
        <row r="13438">
          <cell r="J13438">
            <v>22389776</v>
          </cell>
          <cell r="O13438">
            <v>22389776</v>
          </cell>
          <cell r="P13438">
            <v>22389776</v>
          </cell>
          <cell r="Q13438">
            <v>22389776</v>
          </cell>
        </row>
        <row r="13439">
          <cell r="J13439">
            <v>22389776</v>
          </cell>
          <cell r="O13439">
            <v>22389776</v>
          </cell>
          <cell r="P13439">
            <v>22389776</v>
          </cell>
          <cell r="Q13439">
            <v>22389776</v>
          </cell>
        </row>
        <row r="13440">
          <cell r="J13440">
            <v>22389776</v>
          </cell>
          <cell r="O13440">
            <v>22389776</v>
          </cell>
          <cell r="P13440">
            <v>22389776</v>
          </cell>
          <cell r="Q13440">
            <v>22389776</v>
          </cell>
        </row>
        <row r="13441">
          <cell r="J13441">
            <v>22389776</v>
          </cell>
          <cell r="O13441">
            <v>22389776</v>
          </cell>
          <cell r="P13441">
            <v>22389776</v>
          </cell>
          <cell r="Q13441">
            <v>22389776</v>
          </cell>
        </row>
        <row r="13442">
          <cell r="J13442">
            <v>22389776</v>
          </cell>
          <cell r="O13442">
            <v>22389776</v>
          </cell>
          <cell r="P13442">
            <v>22389776</v>
          </cell>
          <cell r="Q13442">
            <v>22389776</v>
          </cell>
        </row>
        <row r="13443">
          <cell r="J13443">
            <v>22389776</v>
          </cell>
          <cell r="O13443">
            <v>22389776</v>
          </cell>
          <cell r="P13443">
            <v>22389776</v>
          </cell>
          <cell r="Q13443">
            <v>22389776</v>
          </cell>
        </row>
        <row r="13444">
          <cell r="J13444">
            <v>22389776</v>
          </cell>
          <cell r="O13444">
            <v>22389776</v>
          </cell>
          <cell r="P13444">
            <v>22389776</v>
          </cell>
          <cell r="Q13444">
            <v>22389776</v>
          </cell>
        </row>
        <row r="13445">
          <cell r="J13445">
            <v>22389776</v>
          </cell>
          <cell r="O13445">
            <v>22389776</v>
          </cell>
          <cell r="P13445">
            <v>22389776</v>
          </cell>
          <cell r="Q13445">
            <v>22389776</v>
          </cell>
        </row>
        <row r="13446">
          <cell r="J13446">
            <v>22389776</v>
          </cell>
          <cell r="O13446">
            <v>22389776</v>
          </cell>
          <cell r="P13446">
            <v>22389776</v>
          </cell>
          <cell r="Q13446">
            <v>22389776</v>
          </cell>
        </row>
        <row r="13447">
          <cell r="J13447">
            <v>22389776</v>
          </cell>
          <cell r="O13447">
            <v>22389776</v>
          </cell>
          <cell r="P13447">
            <v>22389776</v>
          </cell>
          <cell r="Q13447">
            <v>22389776</v>
          </cell>
        </row>
        <row r="13448">
          <cell r="J13448">
            <v>22389776</v>
          </cell>
          <cell r="O13448">
            <v>22389776</v>
          </cell>
          <cell r="P13448">
            <v>22389776</v>
          </cell>
          <cell r="Q13448">
            <v>22389776</v>
          </cell>
        </row>
        <row r="13449">
          <cell r="J13449">
            <v>22389776</v>
          </cell>
          <cell r="O13449">
            <v>22389776</v>
          </cell>
          <cell r="P13449">
            <v>22389776</v>
          </cell>
          <cell r="Q13449">
            <v>22389776</v>
          </cell>
        </row>
        <row r="13450">
          <cell r="J13450">
            <v>22389776</v>
          </cell>
          <cell r="O13450">
            <v>22389776</v>
          </cell>
          <cell r="P13450">
            <v>22389776</v>
          </cell>
          <cell r="Q13450">
            <v>22389776</v>
          </cell>
        </row>
        <row r="13451">
          <cell r="J13451">
            <v>22389776</v>
          </cell>
          <cell r="O13451">
            <v>22389776</v>
          </cell>
          <cell r="P13451">
            <v>22389776</v>
          </cell>
          <cell r="Q13451">
            <v>22389776</v>
          </cell>
        </row>
        <row r="13452">
          <cell r="J13452">
            <v>22389776</v>
          </cell>
          <cell r="O13452">
            <v>22389776</v>
          </cell>
          <cell r="P13452">
            <v>22389776</v>
          </cell>
          <cell r="Q13452">
            <v>22389776</v>
          </cell>
        </row>
        <row r="13453">
          <cell r="J13453">
            <v>22389776</v>
          </cell>
          <cell r="O13453">
            <v>22389776</v>
          </cell>
          <cell r="P13453">
            <v>22389776</v>
          </cell>
          <cell r="Q13453">
            <v>22389776</v>
          </cell>
        </row>
        <row r="13454">
          <cell r="J13454">
            <v>22389776</v>
          </cell>
          <cell r="O13454">
            <v>22389776</v>
          </cell>
          <cell r="P13454">
            <v>22389776</v>
          </cell>
          <cell r="Q13454">
            <v>22389776</v>
          </cell>
        </row>
        <row r="13455">
          <cell r="J13455">
            <v>22389776</v>
          </cell>
          <cell r="O13455">
            <v>22389776</v>
          </cell>
          <cell r="P13455">
            <v>22389776</v>
          </cell>
          <cell r="Q13455">
            <v>22389776</v>
          </cell>
        </row>
        <row r="13456">
          <cell r="J13456">
            <v>22389776</v>
          </cell>
          <cell r="O13456">
            <v>22389776</v>
          </cell>
          <cell r="P13456">
            <v>22389776</v>
          </cell>
          <cell r="Q13456">
            <v>22389776</v>
          </cell>
        </row>
        <row r="13457">
          <cell r="J13457">
            <v>22389776</v>
          </cell>
          <cell r="O13457">
            <v>22389776</v>
          </cell>
          <cell r="P13457">
            <v>22389776</v>
          </cell>
          <cell r="Q13457">
            <v>22389776</v>
          </cell>
        </row>
        <row r="13458">
          <cell r="J13458">
            <v>22389776</v>
          </cell>
          <cell r="O13458">
            <v>22389776</v>
          </cell>
          <cell r="P13458">
            <v>22389776</v>
          </cell>
          <cell r="Q13458">
            <v>22389776</v>
          </cell>
        </row>
        <row r="13459">
          <cell r="J13459">
            <v>22389776</v>
          </cell>
          <cell r="O13459">
            <v>22389776</v>
          </cell>
          <cell r="P13459">
            <v>22389776</v>
          </cell>
          <cell r="Q13459">
            <v>22389776</v>
          </cell>
        </row>
        <row r="13460">
          <cell r="J13460">
            <v>22389776</v>
          </cell>
          <cell r="O13460">
            <v>22389776</v>
          </cell>
          <cell r="P13460">
            <v>22389776</v>
          </cell>
          <cell r="Q13460">
            <v>22389776</v>
          </cell>
        </row>
        <row r="13461">
          <cell r="J13461">
            <v>22389776</v>
          </cell>
          <cell r="O13461">
            <v>22389776</v>
          </cell>
          <cell r="P13461">
            <v>22389776</v>
          </cell>
          <cell r="Q13461">
            <v>22389776</v>
          </cell>
        </row>
        <row r="13462">
          <cell r="J13462">
            <v>22389776</v>
          </cell>
          <cell r="O13462">
            <v>22389776</v>
          </cell>
          <cell r="P13462">
            <v>22389776</v>
          </cell>
          <cell r="Q13462">
            <v>22389776</v>
          </cell>
        </row>
        <row r="13463">
          <cell r="J13463">
            <v>22389776</v>
          </cell>
          <cell r="O13463">
            <v>22389776</v>
          </cell>
          <cell r="P13463">
            <v>22389776</v>
          </cell>
          <cell r="Q13463">
            <v>22389776</v>
          </cell>
        </row>
        <row r="13464">
          <cell r="J13464">
            <v>22389776</v>
          </cell>
          <cell r="O13464">
            <v>22389776</v>
          </cell>
          <cell r="P13464">
            <v>22389776</v>
          </cell>
          <cell r="Q13464">
            <v>22389776</v>
          </cell>
        </row>
        <row r="13465">
          <cell r="J13465">
            <v>22389776</v>
          </cell>
          <cell r="O13465">
            <v>22389776</v>
          </cell>
          <cell r="P13465">
            <v>22389776</v>
          </cell>
          <cell r="Q13465">
            <v>22389776</v>
          </cell>
        </row>
        <row r="13466">
          <cell r="J13466">
            <v>22389776</v>
          </cell>
          <cell r="O13466">
            <v>22389776</v>
          </cell>
          <cell r="P13466">
            <v>22389776</v>
          </cell>
          <cell r="Q13466">
            <v>22389776</v>
          </cell>
        </row>
        <row r="13467">
          <cell r="J13467">
            <v>22389776</v>
          </cell>
          <cell r="O13467">
            <v>22389776</v>
          </cell>
          <cell r="P13467">
            <v>22389776</v>
          </cell>
          <cell r="Q13467">
            <v>22389776</v>
          </cell>
        </row>
        <row r="13468">
          <cell r="J13468">
            <v>22389776</v>
          </cell>
          <cell r="O13468">
            <v>22389776</v>
          </cell>
          <cell r="P13468">
            <v>22389776</v>
          </cell>
          <cell r="Q13468">
            <v>22389776</v>
          </cell>
        </row>
        <row r="13469">
          <cell r="J13469">
            <v>22389776</v>
          </cell>
          <cell r="O13469">
            <v>22389776</v>
          </cell>
          <cell r="P13469">
            <v>22389776</v>
          </cell>
          <cell r="Q13469">
            <v>22389776</v>
          </cell>
        </row>
        <row r="13470">
          <cell r="J13470">
            <v>22389776</v>
          </cell>
          <cell r="O13470">
            <v>22389776</v>
          </cell>
          <cell r="P13470">
            <v>22389776</v>
          </cell>
          <cell r="Q13470">
            <v>22389776</v>
          </cell>
        </row>
        <row r="13471">
          <cell r="J13471">
            <v>22389776</v>
          </cell>
          <cell r="O13471">
            <v>22389776</v>
          </cell>
          <cell r="P13471">
            <v>22389776</v>
          </cell>
          <cell r="Q13471">
            <v>22389776</v>
          </cell>
        </row>
        <row r="13472">
          <cell r="J13472">
            <v>22389776</v>
          </cell>
          <cell r="O13472">
            <v>22389776</v>
          </cell>
          <cell r="P13472">
            <v>22389776</v>
          </cell>
          <cell r="Q13472">
            <v>22389776</v>
          </cell>
        </row>
        <row r="13473">
          <cell r="J13473">
            <v>22389776</v>
          </cell>
          <cell r="O13473">
            <v>22389776</v>
          </cell>
          <cell r="P13473">
            <v>22389776</v>
          </cell>
          <cell r="Q13473">
            <v>22389776</v>
          </cell>
        </row>
        <row r="13474">
          <cell r="J13474">
            <v>22389776</v>
          </cell>
          <cell r="O13474">
            <v>22389776</v>
          </cell>
          <cell r="P13474">
            <v>22389776</v>
          </cell>
          <cell r="Q13474">
            <v>22389776</v>
          </cell>
        </row>
        <row r="13475">
          <cell r="J13475">
            <v>22389776</v>
          </cell>
          <cell r="O13475">
            <v>22389776</v>
          </cell>
          <cell r="P13475">
            <v>22389776</v>
          </cell>
          <cell r="Q13475">
            <v>22389776</v>
          </cell>
        </row>
        <row r="13476">
          <cell r="J13476">
            <v>22389776</v>
          </cell>
          <cell r="O13476">
            <v>22389776</v>
          </cell>
          <cell r="P13476">
            <v>22389776</v>
          </cell>
          <cell r="Q13476">
            <v>22389776</v>
          </cell>
        </row>
        <row r="13477">
          <cell r="J13477">
            <v>22389776</v>
          </cell>
          <cell r="O13477">
            <v>22389776</v>
          </cell>
          <cell r="P13477">
            <v>22389776</v>
          </cell>
          <cell r="Q13477">
            <v>22389776</v>
          </cell>
        </row>
        <row r="13478">
          <cell r="J13478">
            <v>22389776</v>
          </cell>
          <cell r="O13478">
            <v>22389776</v>
          </cell>
          <cell r="P13478">
            <v>22389776</v>
          </cell>
          <cell r="Q13478">
            <v>22389776</v>
          </cell>
        </row>
        <row r="13479">
          <cell r="J13479">
            <v>22389776</v>
          </cell>
          <cell r="O13479">
            <v>22389776</v>
          </cell>
          <cell r="P13479">
            <v>22389776</v>
          </cell>
          <cell r="Q13479">
            <v>22389776</v>
          </cell>
        </row>
        <row r="13480">
          <cell r="J13480">
            <v>22389776</v>
          </cell>
          <cell r="O13480">
            <v>22389776</v>
          </cell>
          <cell r="P13480">
            <v>22389776</v>
          </cell>
          <cell r="Q13480">
            <v>22389776</v>
          </cell>
        </row>
        <row r="13481">
          <cell r="J13481">
            <v>22389776</v>
          </cell>
          <cell r="O13481">
            <v>22389776</v>
          </cell>
          <cell r="P13481">
            <v>22389776</v>
          </cell>
          <cell r="Q13481">
            <v>22389776</v>
          </cell>
        </row>
        <row r="13482">
          <cell r="J13482">
            <v>22389776</v>
          </cell>
          <cell r="O13482">
            <v>22389776</v>
          </cell>
          <cell r="P13482">
            <v>22389776</v>
          </cell>
          <cell r="Q13482">
            <v>22389776</v>
          </cell>
        </row>
        <row r="13483">
          <cell r="J13483">
            <v>22389776</v>
          </cell>
          <cell r="O13483">
            <v>22389776</v>
          </cell>
          <cell r="P13483">
            <v>22389776</v>
          </cell>
          <cell r="Q13483">
            <v>22389776</v>
          </cell>
        </row>
        <row r="13484">
          <cell r="J13484">
            <v>22389776</v>
          </cell>
          <cell r="O13484">
            <v>22389776</v>
          </cell>
          <cell r="P13484">
            <v>22389776</v>
          </cell>
          <cell r="Q13484">
            <v>22389776</v>
          </cell>
        </row>
        <row r="13485">
          <cell r="J13485">
            <v>22389776</v>
          </cell>
          <cell r="O13485">
            <v>22389776</v>
          </cell>
          <cell r="P13485">
            <v>22389776</v>
          </cell>
          <cell r="Q13485">
            <v>22389776</v>
          </cell>
        </row>
        <row r="13486">
          <cell r="J13486">
            <v>22389776</v>
          </cell>
          <cell r="O13486">
            <v>22389776</v>
          </cell>
          <cell r="P13486">
            <v>22389776</v>
          </cell>
          <cell r="Q13486">
            <v>22389776</v>
          </cell>
        </row>
        <row r="13487">
          <cell r="J13487">
            <v>22389776</v>
          </cell>
          <cell r="O13487">
            <v>22389776</v>
          </cell>
          <cell r="P13487">
            <v>22389776</v>
          </cell>
          <cell r="Q13487">
            <v>22389776</v>
          </cell>
        </row>
        <row r="13488">
          <cell r="J13488">
            <v>22389776</v>
          </cell>
          <cell r="O13488">
            <v>22389776</v>
          </cell>
          <cell r="P13488">
            <v>22389776</v>
          </cell>
          <cell r="Q13488">
            <v>22389776</v>
          </cell>
        </row>
        <row r="13489">
          <cell r="J13489">
            <v>22389776</v>
          </cell>
          <cell r="O13489">
            <v>22389776</v>
          </cell>
          <cell r="P13489">
            <v>22389776</v>
          </cell>
          <cell r="Q13489">
            <v>22389776</v>
          </cell>
        </row>
        <row r="13490">
          <cell r="J13490">
            <v>22389776</v>
          </cell>
          <cell r="O13490">
            <v>22389776</v>
          </cell>
          <cell r="P13490">
            <v>22389776</v>
          </cell>
          <cell r="Q13490">
            <v>22389776</v>
          </cell>
        </row>
        <row r="13491">
          <cell r="J13491">
            <v>22389776</v>
          </cell>
          <cell r="O13491">
            <v>22389776</v>
          </cell>
          <cell r="P13491">
            <v>22389776</v>
          </cell>
          <cell r="Q13491">
            <v>22389776</v>
          </cell>
        </row>
        <row r="13492">
          <cell r="J13492">
            <v>22389776</v>
          </cell>
          <cell r="O13492">
            <v>22389776</v>
          </cell>
          <cell r="P13492">
            <v>22389776</v>
          </cell>
          <cell r="Q13492">
            <v>22389776</v>
          </cell>
        </row>
        <row r="13493">
          <cell r="J13493">
            <v>22389776</v>
          </cell>
          <cell r="O13493">
            <v>22389776</v>
          </cell>
          <cell r="P13493">
            <v>22389776</v>
          </cell>
          <cell r="Q13493">
            <v>22389776</v>
          </cell>
        </row>
        <row r="13494">
          <cell r="J13494">
            <v>22389776</v>
          </cell>
          <cell r="O13494">
            <v>22389776</v>
          </cell>
          <cell r="P13494">
            <v>22389776</v>
          </cell>
          <cell r="Q13494">
            <v>22389776</v>
          </cell>
        </row>
        <row r="13495">
          <cell r="J13495">
            <v>22389776</v>
          </cell>
          <cell r="O13495">
            <v>22389776</v>
          </cell>
          <cell r="P13495">
            <v>22389776</v>
          </cell>
          <cell r="Q13495">
            <v>22389776</v>
          </cell>
        </row>
        <row r="13496">
          <cell r="J13496">
            <v>22389776</v>
          </cell>
          <cell r="O13496">
            <v>22389776</v>
          </cell>
          <cell r="P13496">
            <v>22389776</v>
          </cell>
          <cell r="Q13496">
            <v>22389776</v>
          </cell>
        </row>
        <row r="13497">
          <cell r="J13497">
            <v>22389776</v>
          </cell>
          <cell r="O13497">
            <v>22389776</v>
          </cell>
          <cell r="P13497">
            <v>22389776</v>
          </cell>
          <cell r="Q13497">
            <v>22389776</v>
          </cell>
        </row>
        <row r="13498">
          <cell r="J13498">
            <v>22389776</v>
          </cell>
          <cell r="O13498">
            <v>22389776</v>
          </cell>
          <cell r="P13498">
            <v>22389776</v>
          </cell>
          <cell r="Q13498">
            <v>22389776</v>
          </cell>
        </row>
        <row r="13499">
          <cell r="J13499">
            <v>22389776</v>
          </cell>
          <cell r="O13499">
            <v>22389776</v>
          </cell>
          <cell r="P13499">
            <v>22389776</v>
          </cell>
          <cell r="Q13499">
            <v>22389776</v>
          </cell>
        </row>
        <row r="13500">
          <cell r="J13500">
            <v>22389776</v>
          </cell>
          <cell r="O13500">
            <v>22389776</v>
          </cell>
          <cell r="P13500">
            <v>22389776</v>
          </cell>
          <cell r="Q13500">
            <v>22389776</v>
          </cell>
        </row>
        <row r="13501">
          <cell r="J13501">
            <v>22389776</v>
          </cell>
          <cell r="O13501">
            <v>22389776</v>
          </cell>
          <cell r="P13501">
            <v>22389776</v>
          </cell>
          <cell r="Q13501">
            <v>22389776</v>
          </cell>
        </row>
        <row r="13502">
          <cell r="J13502">
            <v>22389776</v>
          </cell>
          <cell r="O13502">
            <v>22389776</v>
          </cell>
          <cell r="P13502">
            <v>22389776</v>
          </cell>
          <cell r="Q13502">
            <v>22389776</v>
          </cell>
        </row>
        <row r="13503">
          <cell r="J13503">
            <v>22389776</v>
          </cell>
          <cell r="O13503">
            <v>22389776</v>
          </cell>
          <cell r="P13503">
            <v>22389776</v>
          </cell>
          <cell r="Q13503">
            <v>22389776</v>
          </cell>
        </row>
        <row r="13504">
          <cell r="J13504">
            <v>22389776</v>
          </cell>
          <cell r="O13504">
            <v>22389776</v>
          </cell>
          <cell r="P13504">
            <v>22389776</v>
          </cell>
          <cell r="Q13504">
            <v>22389776</v>
          </cell>
        </row>
        <row r="13505">
          <cell r="J13505">
            <v>22389776</v>
          </cell>
          <cell r="O13505">
            <v>22389776</v>
          </cell>
          <cell r="P13505">
            <v>22389776</v>
          </cell>
          <cell r="Q13505">
            <v>22389776</v>
          </cell>
        </row>
        <row r="13506">
          <cell r="J13506">
            <v>22389776</v>
          </cell>
          <cell r="O13506">
            <v>22389776</v>
          </cell>
          <cell r="P13506">
            <v>22389776</v>
          </cell>
          <cell r="Q13506">
            <v>22389776</v>
          </cell>
        </row>
        <row r="13507">
          <cell r="J13507">
            <v>22389776</v>
          </cell>
          <cell r="O13507">
            <v>22389776</v>
          </cell>
          <cell r="P13507">
            <v>22389776</v>
          </cell>
          <cell r="Q13507">
            <v>22389776</v>
          </cell>
        </row>
        <row r="13508">
          <cell r="J13508">
            <v>22389776</v>
          </cell>
          <cell r="O13508">
            <v>22389776</v>
          </cell>
          <cell r="P13508">
            <v>22389776</v>
          </cell>
          <cell r="Q13508">
            <v>22389776</v>
          </cell>
        </row>
        <row r="13509">
          <cell r="J13509">
            <v>22389776</v>
          </cell>
          <cell r="O13509">
            <v>22389776</v>
          </cell>
          <cell r="P13509">
            <v>22389776</v>
          </cell>
          <cell r="Q13509">
            <v>22389776</v>
          </cell>
        </row>
        <row r="13510">
          <cell r="J13510">
            <v>22389776</v>
          </cell>
          <cell r="O13510">
            <v>22389776</v>
          </cell>
          <cell r="P13510">
            <v>22389776</v>
          </cell>
          <cell r="Q13510">
            <v>22389776</v>
          </cell>
        </row>
        <row r="13511">
          <cell r="J13511">
            <v>22389776</v>
          </cell>
          <cell r="O13511">
            <v>22389776</v>
          </cell>
          <cell r="P13511">
            <v>22389776</v>
          </cell>
          <cell r="Q13511">
            <v>22389776</v>
          </cell>
        </row>
        <row r="13512">
          <cell r="J13512">
            <v>22389776</v>
          </cell>
          <cell r="O13512">
            <v>22389776</v>
          </cell>
          <cell r="P13512">
            <v>22389776</v>
          </cell>
          <cell r="Q13512">
            <v>22389776</v>
          </cell>
        </row>
        <row r="13513">
          <cell r="J13513">
            <v>22389776</v>
          </cell>
          <cell r="O13513">
            <v>22389776</v>
          </cell>
          <cell r="P13513">
            <v>22389776</v>
          </cell>
          <cell r="Q13513">
            <v>22389776</v>
          </cell>
        </row>
        <row r="13514">
          <cell r="J13514">
            <v>22389776</v>
          </cell>
          <cell r="O13514">
            <v>22389776</v>
          </cell>
          <cell r="P13514">
            <v>22389776</v>
          </cell>
          <cell r="Q13514">
            <v>22389776</v>
          </cell>
        </row>
        <row r="13515">
          <cell r="J13515">
            <v>22389776</v>
          </cell>
          <cell r="O13515">
            <v>22389776</v>
          </cell>
          <cell r="P13515">
            <v>22389776</v>
          </cell>
          <cell r="Q13515">
            <v>22389776</v>
          </cell>
        </row>
        <row r="13516">
          <cell r="J13516">
            <v>22389776</v>
          </cell>
          <cell r="O13516">
            <v>22389776</v>
          </cell>
          <cell r="P13516">
            <v>22389776</v>
          </cell>
          <cell r="Q13516">
            <v>22389776</v>
          </cell>
        </row>
        <row r="13517">
          <cell r="J13517">
            <v>22389776</v>
          </cell>
          <cell r="O13517">
            <v>22389776</v>
          </cell>
          <cell r="P13517">
            <v>22389776</v>
          </cell>
          <cell r="Q13517">
            <v>22389776</v>
          </cell>
        </row>
        <row r="13518">
          <cell r="J13518">
            <v>22389776</v>
          </cell>
          <cell r="O13518">
            <v>22389776</v>
          </cell>
          <cell r="P13518">
            <v>22389776</v>
          </cell>
          <cell r="Q13518">
            <v>22389776</v>
          </cell>
        </row>
        <row r="13519">
          <cell r="J13519">
            <v>22389776</v>
          </cell>
          <cell r="O13519">
            <v>22389776</v>
          </cell>
          <cell r="P13519">
            <v>22389776</v>
          </cell>
          <cell r="Q13519">
            <v>22389776</v>
          </cell>
        </row>
        <row r="13520">
          <cell r="J13520">
            <v>22389776</v>
          </cell>
          <cell r="O13520">
            <v>22389776</v>
          </cell>
          <cell r="P13520">
            <v>22389776</v>
          </cell>
          <cell r="Q13520">
            <v>22389776</v>
          </cell>
        </row>
        <row r="13521">
          <cell r="J13521">
            <v>22389776</v>
          </cell>
          <cell r="O13521">
            <v>22389776</v>
          </cell>
          <cell r="P13521">
            <v>22389776</v>
          </cell>
          <cell r="Q13521">
            <v>22389776</v>
          </cell>
        </row>
        <row r="13522">
          <cell r="J13522">
            <v>22389776</v>
          </cell>
          <cell r="O13522">
            <v>22389776</v>
          </cell>
          <cell r="P13522">
            <v>22389776</v>
          </cell>
          <cell r="Q13522">
            <v>22389776</v>
          </cell>
        </row>
        <row r="13523">
          <cell r="J13523">
            <v>22389776</v>
          </cell>
          <cell r="O13523">
            <v>22389776</v>
          </cell>
          <cell r="P13523">
            <v>22389776</v>
          </cell>
          <cell r="Q13523">
            <v>22389776</v>
          </cell>
        </row>
        <row r="13524">
          <cell r="J13524">
            <v>22389776</v>
          </cell>
          <cell r="O13524">
            <v>22389776</v>
          </cell>
          <cell r="P13524">
            <v>22389776</v>
          </cell>
          <cell r="Q13524">
            <v>22389776</v>
          </cell>
        </row>
        <row r="13525">
          <cell r="J13525">
            <v>22389776</v>
          </cell>
          <cell r="O13525">
            <v>22389776</v>
          </cell>
          <cell r="P13525">
            <v>22389776</v>
          </cell>
          <cell r="Q13525">
            <v>22389776</v>
          </cell>
        </row>
        <row r="13526">
          <cell r="J13526">
            <v>22389776</v>
          </cell>
          <cell r="O13526">
            <v>22389776</v>
          </cell>
          <cell r="P13526">
            <v>22389776</v>
          </cell>
          <cell r="Q13526">
            <v>22389776</v>
          </cell>
        </row>
        <row r="13527">
          <cell r="J13527">
            <v>22389776</v>
          </cell>
          <cell r="O13527">
            <v>22389776</v>
          </cell>
          <cell r="P13527">
            <v>22389776</v>
          </cell>
          <cell r="Q13527">
            <v>22389776</v>
          </cell>
        </row>
        <row r="13528">
          <cell r="J13528">
            <v>22389776</v>
          </cell>
          <cell r="O13528">
            <v>22389776</v>
          </cell>
          <cell r="P13528">
            <v>22389776</v>
          </cell>
          <cell r="Q13528">
            <v>22389776</v>
          </cell>
        </row>
        <row r="13529">
          <cell r="J13529">
            <v>22389776</v>
          </cell>
          <cell r="O13529">
            <v>22389776</v>
          </cell>
          <cell r="P13529">
            <v>22389776</v>
          </cell>
          <cell r="Q13529">
            <v>22389776</v>
          </cell>
        </row>
        <row r="13530">
          <cell r="J13530">
            <v>22389776</v>
          </cell>
          <cell r="O13530">
            <v>22389776</v>
          </cell>
          <cell r="P13530">
            <v>22389776</v>
          </cell>
          <cell r="Q13530">
            <v>22389776</v>
          </cell>
        </row>
        <row r="13531">
          <cell r="J13531">
            <v>22389776</v>
          </cell>
          <cell r="O13531">
            <v>22389776</v>
          </cell>
          <cell r="P13531">
            <v>22389776</v>
          </cell>
          <cell r="Q13531">
            <v>22389776</v>
          </cell>
        </row>
        <row r="13532">
          <cell r="J13532">
            <v>22389776</v>
          </cell>
          <cell r="O13532">
            <v>22389776</v>
          </cell>
          <cell r="P13532">
            <v>22389776</v>
          </cell>
          <cell r="Q13532">
            <v>22389776</v>
          </cell>
        </row>
        <row r="13533">
          <cell r="J13533">
            <v>22389776</v>
          </cell>
          <cell r="O13533">
            <v>22389776</v>
          </cell>
          <cell r="P13533">
            <v>22389776</v>
          </cell>
          <cell r="Q13533">
            <v>22389776</v>
          </cell>
        </row>
        <row r="13534">
          <cell r="J13534">
            <v>22389776</v>
          </cell>
          <cell r="O13534">
            <v>22389776</v>
          </cell>
          <cell r="P13534">
            <v>22389776</v>
          </cell>
          <cell r="Q13534">
            <v>22389776</v>
          </cell>
        </row>
        <row r="13535">
          <cell r="J13535">
            <v>22389776</v>
          </cell>
          <cell r="O13535">
            <v>22389776</v>
          </cell>
          <cell r="P13535">
            <v>22389776</v>
          </cell>
          <cell r="Q13535">
            <v>22389776</v>
          </cell>
        </row>
        <row r="13536">
          <cell r="J13536">
            <v>22389776</v>
          </cell>
          <cell r="O13536">
            <v>22389776</v>
          </cell>
          <cell r="P13536">
            <v>22389776</v>
          </cell>
          <cell r="Q13536">
            <v>22389776</v>
          </cell>
        </row>
        <row r="13537">
          <cell r="J13537">
            <v>22389776</v>
          </cell>
          <cell r="O13537">
            <v>22389776</v>
          </cell>
          <cell r="P13537">
            <v>22389776</v>
          </cell>
          <cell r="Q13537">
            <v>22389776</v>
          </cell>
        </row>
        <row r="13538">
          <cell r="J13538">
            <v>22389776</v>
          </cell>
          <cell r="O13538">
            <v>22389776</v>
          </cell>
          <cell r="P13538">
            <v>22389776</v>
          </cell>
          <cell r="Q13538">
            <v>22389776</v>
          </cell>
        </row>
        <row r="13539">
          <cell r="J13539">
            <v>22389776</v>
          </cell>
          <cell r="O13539">
            <v>22389776</v>
          </cell>
          <cell r="P13539">
            <v>22389776</v>
          </cell>
          <cell r="Q13539">
            <v>22389776</v>
          </cell>
        </row>
        <row r="13540">
          <cell r="J13540">
            <v>22389776</v>
          </cell>
          <cell r="O13540">
            <v>22389776</v>
          </cell>
          <cell r="P13540">
            <v>22389776</v>
          </cell>
          <cell r="Q13540">
            <v>22389776</v>
          </cell>
        </row>
        <row r="13541">
          <cell r="J13541">
            <v>22389776</v>
          </cell>
          <cell r="O13541">
            <v>22389776</v>
          </cell>
          <cell r="P13541">
            <v>22389776</v>
          </cell>
          <cell r="Q13541">
            <v>22389776</v>
          </cell>
        </row>
        <row r="13542">
          <cell r="J13542">
            <v>22389776</v>
          </cell>
          <cell r="O13542">
            <v>22389776</v>
          </cell>
          <cell r="P13542">
            <v>22389776</v>
          </cell>
          <cell r="Q13542">
            <v>22389776</v>
          </cell>
        </row>
        <row r="13543">
          <cell r="J13543">
            <v>22389776</v>
          </cell>
          <cell r="O13543">
            <v>22389776</v>
          </cell>
          <cell r="P13543">
            <v>22389776</v>
          </cell>
          <cell r="Q13543">
            <v>22389776</v>
          </cell>
        </row>
        <row r="13544">
          <cell r="J13544">
            <v>22389776</v>
          </cell>
          <cell r="O13544">
            <v>22389776</v>
          </cell>
          <cell r="P13544">
            <v>22389776</v>
          </cell>
          <cell r="Q13544">
            <v>22389776</v>
          </cell>
        </row>
        <row r="13545">
          <cell r="J13545">
            <v>22389776</v>
          </cell>
          <cell r="O13545">
            <v>22389776</v>
          </cell>
          <cell r="P13545">
            <v>22389776</v>
          </cell>
          <cell r="Q13545">
            <v>22389776</v>
          </cell>
        </row>
        <row r="13546">
          <cell r="J13546">
            <v>22389776</v>
          </cell>
          <cell r="O13546">
            <v>22389776</v>
          </cell>
          <cell r="P13546">
            <v>22389776</v>
          </cell>
          <cell r="Q13546">
            <v>22389776</v>
          </cell>
        </row>
        <row r="13547">
          <cell r="J13547">
            <v>22389776</v>
          </cell>
          <cell r="O13547">
            <v>22389776</v>
          </cell>
          <cell r="P13547">
            <v>22389776</v>
          </cell>
          <cell r="Q13547">
            <v>22389776</v>
          </cell>
        </row>
        <row r="13548">
          <cell r="J13548">
            <v>22389776</v>
          </cell>
          <cell r="O13548">
            <v>22389776</v>
          </cell>
          <cell r="P13548">
            <v>22389776</v>
          </cell>
          <cell r="Q13548">
            <v>22389776</v>
          </cell>
        </row>
        <row r="13549">
          <cell r="J13549">
            <v>22389776</v>
          </cell>
          <cell r="O13549">
            <v>22389776</v>
          </cell>
          <cell r="P13549">
            <v>22389776</v>
          </cell>
          <cell r="Q13549">
            <v>22389776</v>
          </cell>
        </row>
        <row r="13550">
          <cell r="J13550">
            <v>22389776</v>
          </cell>
          <cell r="O13550">
            <v>22389776</v>
          </cell>
          <cell r="P13550">
            <v>22389776</v>
          </cell>
          <cell r="Q13550">
            <v>22389776</v>
          </cell>
        </row>
        <row r="13551">
          <cell r="J13551">
            <v>22389776</v>
          </cell>
          <cell r="O13551">
            <v>22389776</v>
          </cell>
          <cell r="P13551">
            <v>22389776</v>
          </cell>
          <cell r="Q13551">
            <v>22389776</v>
          </cell>
        </row>
        <row r="13552">
          <cell r="J13552">
            <v>22389776</v>
          </cell>
          <cell r="O13552">
            <v>22389776</v>
          </cell>
          <cell r="P13552">
            <v>22389776</v>
          </cell>
          <cell r="Q13552">
            <v>22389776</v>
          </cell>
        </row>
        <row r="13553">
          <cell r="J13553">
            <v>22389776</v>
          </cell>
          <cell r="O13553">
            <v>22389776</v>
          </cell>
          <cell r="P13553">
            <v>22389776</v>
          </cell>
          <cell r="Q13553">
            <v>22389776</v>
          </cell>
        </row>
        <row r="13554">
          <cell r="J13554">
            <v>22389776</v>
          </cell>
          <cell r="O13554">
            <v>22389776</v>
          </cell>
          <cell r="P13554">
            <v>22389776</v>
          </cell>
          <cell r="Q13554">
            <v>22389776</v>
          </cell>
        </row>
        <row r="13555">
          <cell r="J13555">
            <v>22389776</v>
          </cell>
          <cell r="O13555">
            <v>22389776</v>
          </cell>
          <cell r="P13555">
            <v>22389776</v>
          </cell>
          <cell r="Q13555">
            <v>22389776</v>
          </cell>
        </row>
        <row r="13556">
          <cell r="J13556">
            <v>22389776</v>
          </cell>
          <cell r="O13556">
            <v>22389776</v>
          </cell>
          <cell r="P13556">
            <v>22389776</v>
          </cell>
          <cell r="Q13556">
            <v>22389776</v>
          </cell>
        </row>
        <row r="13557">
          <cell r="J13557">
            <v>22389776</v>
          </cell>
          <cell r="O13557">
            <v>22389776</v>
          </cell>
          <cell r="P13557">
            <v>22389776</v>
          </cell>
          <cell r="Q13557">
            <v>22389776</v>
          </cell>
        </row>
        <row r="13558">
          <cell r="J13558">
            <v>22389776</v>
          </cell>
          <cell r="O13558">
            <v>22389776</v>
          </cell>
          <cell r="P13558">
            <v>22389776</v>
          </cell>
          <cell r="Q13558">
            <v>22389776</v>
          </cell>
        </row>
        <row r="13559">
          <cell r="J13559">
            <v>22389776</v>
          </cell>
          <cell r="O13559">
            <v>22389776</v>
          </cell>
          <cell r="P13559">
            <v>22389776</v>
          </cell>
          <cell r="Q13559">
            <v>22389776</v>
          </cell>
        </row>
        <row r="13560">
          <cell r="J13560">
            <v>22389776</v>
          </cell>
          <cell r="O13560">
            <v>22389776</v>
          </cell>
          <cell r="P13560">
            <v>22389776</v>
          </cell>
          <cell r="Q13560">
            <v>22389776</v>
          </cell>
        </row>
        <row r="13561">
          <cell r="J13561">
            <v>22389776</v>
          </cell>
          <cell r="O13561">
            <v>22389776</v>
          </cell>
          <cell r="P13561">
            <v>22389776</v>
          </cell>
          <cell r="Q13561">
            <v>22389776</v>
          </cell>
        </row>
        <row r="13562">
          <cell r="J13562">
            <v>22389776</v>
          </cell>
          <cell r="O13562">
            <v>22389776</v>
          </cell>
          <cell r="P13562">
            <v>22389776</v>
          </cell>
          <cell r="Q13562">
            <v>22389776</v>
          </cell>
        </row>
        <row r="13563">
          <cell r="J13563">
            <v>22389776</v>
          </cell>
          <cell r="O13563">
            <v>22389776</v>
          </cell>
          <cell r="P13563">
            <v>22389776</v>
          </cell>
          <cell r="Q13563">
            <v>22389776</v>
          </cell>
        </row>
        <row r="13564">
          <cell r="J13564">
            <v>22389776</v>
          </cell>
          <cell r="O13564">
            <v>22389776</v>
          </cell>
          <cell r="P13564">
            <v>22389776</v>
          </cell>
          <cell r="Q13564">
            <v>22389776</v>
          </cell>
        </row>
        <row r="13565">
          <cell r="J13565">
            <v>22389776</v>
          </cell>
          <cell r="O13565">
            <v>22389776</v>
          </cell>
          <cell r="P13565">
            <v>22389776</v>
          </cell>
          <cell r="Q13565">
            <v>22389776</v>
          </cell>
        </row>
        <row r="13566">
          <cell r="J13566">
            <v>22389776</v>
          </cell>
          <cell r="O13566">
            <v>22389776</v>
          </cell>
          <cell r="P13566">
            <v>22389776</v>
          </cell>
          <cell r="Q13566">
            <v>22389776</v>
          </cell>
        </row>
        <row r="13567">
          <cell r="J13567">
            <v>22389776</v>
          </cell>
          <cell r="O13567">
            <v>22389776</v>
          </cell>
          <cell r="P13567">
            <v>22389776</v>
          </cell>
          <cell r="Q13567">
            <v>22389776</v>
          </cell>
        </row>
        <row r="13568">
          <cell r="J13568">
            <v>22389776</v>
          </cell>
          <cell r="O13568">
            <v>22389776</v>
          </cell>
          <cell r="P13568">
            <v>22389776</v>
          </cell>
          <cell r="Q13568">
            <v>22389776</v>
          </cell>
        </row>
        <row r="13569">
          <cell r="J13569">
            <v>22389776</v>
          </cell>
          <cell r="O13569">
            <v>22389776</v>
          </cell>
          <cell r="P13569">
            <v>22389776</v>
          </cell>
          <cell r="Q13569">
            <v>22389776</v>
          </cell>
        </row>
        <row r="13570">
          <cell r="J13570">
            <v>22389776</v>
          </cell>
          <cell r="O13570">
            <v>22389776</v>
          </cell>
          <cell r="P13570">
            <v>22389776</v>
          </cell>
          <cell r="Q13570">
            <v>22389776</v>
          </cell>
        </row>
        <row r="13571">
          <cell r="J13571">
            <v>22389776</v>
          </cell>
          <cell r="O13571">
            <v>22389776</v>
          </cell>
          <cell r="P13571">
            <v>22389776</v>
          </cell>
          <cell r="Q13571">
            <v>22389776</v>
          </cell>
        </row>
        <row r="13572">
          <cell r="J13572">
            <v>22389776</v>
          </cell>
          <cell r="O13572">
            <v>22389776</v>
          </cell>
          <cell r="P13572">
            <v>22389776</v>
          </cell>
          <cell r="Q13572">
            <v>22389776</v>
          </cell>
        </row>
        <row r="13573">
          <cell r="J13573">
            <v>22389776</v>
          </cell>
          <cell r="O13573">
            <v>22389776</v>
          </cell>
          <cell r="P13573">
            <v>22389776</v>
          </cell>
          <cell r="Q13573">
            <v>22389776</v>
          </cell>
        </row>
        <row r="13574">
          <cell r="J13574">
            <v>22389776</v>
          </cell>
          <cell r="O13574">
            <v>22389776</v>
          </cell>
          <cell r="P13574">
            <v>22389776</v>
          </cell>
          <cell r="Q13574">
            <v>22389776</v>
          </cell>
        </row>
        <row r="13575">
          <cell r="J13575">
            <v>22389776</v>
          </cell>
          <cell r="O13575">
            <v>22389776</v>
          </cell>
          <cell r="P13575">
            <v>22389776</v>
          </cell>
          <cell r="Q13575">
            <v>22389776</v>
          </cell>
        </row>
        <row r="13576">
          <cell r="J13576">
            <v>22389776</v>
          </cell>
          <cell r="O13576">
            <v>22389776</v>
          </cell>
          <cell r="P13576">
            <v>22389776</v>
          </cell>
          <cell r="Q13576">
            <v>22389776</v>
          </cell>
        </row>
        <row r="13577">
          <cell r="J13577">
            <v>22389776</v>
          </cell>
          <cell r="O13577">
            <v>22389776</v>
          </cell>
          <cell r="P13577">
            <v>22389776</v>
          </cell>
          <cell r="Q13577">
            <v>22389776</v>
          </cell>
        </row>
        <row r="13578">
          <cell r="J13578">
            <v>22389776</v>
          </cell>
          <cell r="O13578">
            <v>22389776</v>
          </cell>
          <cell r="P13578">
            <v>22389776</v>
          </cell>
          <cell r="Q13578">
            <v>22389776</v>
          </cell>
        </row>
        <row r="13579">
          <cell r="J13579">
            <v>22389776</v>
          </cell>
          <cell r="O13579">
            <v>22389776</v>
          </cell>
          <cell r="P13579">
            <v>22389776</v>
          </cell>
          <cell r="Q13579">
            <v>22389776</v>
          </cell>
        </row>
        <row r="13580">
          <cell r="J13580">
            <v>22389776</v>
          </cell>
          <cell r="O13580">
            <v>22389776</v>
          </cell>
          <cell r="P13580">
            <v>22389776</v>
          </cell>
          <cell r="Q13580">
            <v>22389776</v>
          </cell>
        </row>
        <row r="13581">
          <cell r="J13581">
            <v>22389776</v>
          </cell>
          <cell r="O13581">
            <v>22389776</v>
          </cell>
          <cell r="P13581">
            <v>22389776</v>
          </cell>
          <cell r="Q13581">
            <v>22389776</v>
          </cell>
        </row>
        <row r="13582">
          <cell r="J13582">
            <v>22389776</v>
          </cell>
          <cell r="O13582">
            <v>22389776</v>
          </cell>
          <cell r="P13582">
            <v>22389776</v>
          </cell>
          <cell r="Q13582">
            <v>22389776</v>
          </cell>
        </row>
        <row r="13583">
          <cell r="J13583">
            <v>22389776</v>
          </cell>
          <cell r="O13583">
            <v>22389776</v>
          </cell>
          <cell r="P13583">
            <v>22389776</v>
          </cell>
          <cell r="Q13583">
            <v>22389776</v>
          </cell>
        </row>
        <row r="13584">
          <cell r="J13584">
            <v>22389776</v>
          </cell>
          <cell r="O13584">
            <v>22389776</v>
          </cell>
          <cell r="P13584">
            <v>22389776</v>
          </cell>
          <cell r="Q13584">
            <v>22389776</v>
          </cell>
        </row>
        <row r="13585">
          <cell r="J13585">
            <v>22389776</v>
          </cell>
          <cell r="O13585">
            <v>22389776</v>
          </cell>
          <cell r="P13585">
            <v>22389776</v>
          </cell>
          <cell r="Q13585">
            <v>22389776</v>
          </cell>
        </row>
        <row r="13586">
          <cell r="J13586">
            <v>22389776</v>
          </cell>
          <cell r="O13586">
            <v>22389776</v>
          </cell>
          <cell r="P13586">
            <v>22389776</v>
          </cell>
          <cell r="Q13586">
            <v>22389776</v>
          </cell>
        </row>
        <row r="13587">
          <cell r="J13587">
            <v>22389776</v>
          </cell>
          <cell r="O13587">
            <v>22389776</v>
          </cell>
          <cell r="P13587">
            <v>22389776</v>
          </cell>
          <cell r="Q13587">
            <v>22389776</v>
          </cell>
        </row>
        <row r="13588">
          <cell r="J13588">
            <v>22389776</v>
          </cell>
          <cell r="O13588">
            <v>22389776</v>
          </cell>
          <cell r="P13588">
            <v>22389776</v>
          </cell>
          <cell r="Q13588">
            <v>22389776</v>
          </cell>
        </row>
        <row r="13589">
          <cell r="J13589">
            <v>22389776</v>
          </cell>
          <cell r="O13589">
            <v>22389776</v>
          </cell>
          <cell r="P13589">
            <v>22389776</v>
          </cell>
          <cell r="Q13589">
            <v>22389776</v>
          </cell>
        </row>
        <row r="13590">
          <cell r="J13590">
            <v>22389776</v>
          </cell>
          <cell r="O13590">
            <v>22389776</v>
          </cell>
          <cell r="P13590">
            <v>22389776</v>
          </cell>
          <cell r="Q13590">
            <v>22389776</v>
          </cell>
        </row>
        <row r="13591">
          <cell r="J13591">
            <v>22389776</v>
          </cell>
          <cell r="O13591">
            <v>22389776</v>
          </cell>
          <cell r="P13591">
            <v>22389776</v>
          </cell>
          <cell r="Q13591">
            <v>22389776</v>
          </cell>
        </row>
        <row r="13592">
          <cell r="J13592">
            <v>22389776</v>
          </cell>
          <cell r="O13592">
            <v>22389776</v>
          </cell>
          <cell r="P13592">
            <v>22389776</v>
          </cell>
          <cell r="Q13592">
            <v>22389776</v>
          </cell>
        </row>
        <row r="13593">
          <cell r="J13593">
            <v>22389776</v>
          </cell>
          <cell r="O13593">
            <v>22389776</v>
          </cell>
          <cell r="P13593">
            <v>22389776</v>
          </cell>
          <cell r="Q13593">
            <v>22389776</v>
          </cell>
        </row>
        <row r="13594">
          <cell r="J13594">
            <v>22389776</v>
          </cell>
          <cell r="O13594">
            <v>22389776</v>
          </cell>
          <cell r="P13594">
            <v>22389776</v>
          </cell>
          <cell r="Q13594">
            <v>22389776</v>
          </cell>
        </row>
        <row r="13595">
          <cell r="J13595">
            <v>22389776</v>
          </cell>
          <cell r="O13595">
            <v>22389776</v>
          </cell>
          <cell r="P13595">
            <v>22389776</v>
          </cell>
          <cell r="Q13595">
            <v>22389776</v>
          </cell>
        </row>
        <row r="13596">
          <cell r="J13596">
            <v>22389776</v>
          </cell>
          <cell r="O13596">
            <v>22389776</v>
          </cell>
          <cell r="P13596">
            <v>22389776</v>
          </cell>
          <cell r="Q13596">
            <v>22389776</v>
          </cell>
        </row>
        <row r="13597">
          <cell r="J13597">
            <v>22389776</v>
          </cell>
          <cell r="O13597">
            <v>22389776</v>
          </cell>
          <cell r="P13597">
            <v>22389776</v>
          </cell>
          <cell r="Q13597">
            <v>22389776</v>
          </cell>
        </row>
        <row r="13598">
          <cell r="J13598">
            <v>22389776</v>
          </cell>
          <cell r="O13598">
            <v>22389776</v>
          </cell>
          <cell r="P13598">
            <v>22389776</v>
          </cell>
          <cell r="Q13598">
            <v>22389776</v>
          </cell>
        </row>
        <row r="13599">
          <cell r="J13599">
            <v>22389776</v>
          </cell>
          <cell r="O13599">
            <v>22389776</v>
          </cell>
          <cell r="P13599">
            <v>22389776</v>
          </cell>
          <cell r="Q13599">
            <v>22389776</v>
          </cell>
        </row>
        <row r="13600">
          <cell r="J13600">
            <v>22389776</v>
          </cell>
          <cell r="O13600">
            <v>22389776</v>
          </cell>
          <cell r="P13600">
            <v>22389776</v>
          </cell>
          <cell r="Q13600">
            <v>22389776</v>
          </cell>
        </row>
        <row r="13601">
          <cell r="J13601">
            <v>22389776</v>
          </cell>
          <cell r="O13601">
            <v>22389776</v>
          </cell>
          <cell r="P13601">
            <v>22389776</v>
          </cell>
          <cell r="Q13601">
            <v>22389776</v>
          </cell>
        </row>
        <row r="13602">
          <cell r="J13602">
            <v>22389776</v>
          </cell>
          <cell r="O13602">
            <v>22389776</v>
          </cell>
          <cell r="P13602">
            <v>22389776</v>
          </cell>
          <cell r="Q13602">
            <v>22389776</v>
          </cell>
        </row>
        <row r="13603">
          <cell r="J13603">
            <v>22389776</v>
          </cell>
          <cell r="O13603">
            <v>22389776</v>
          </cell>
          <cell r="P13603">
            <v>22389776</v>
          </cell>
          <cell r="Q13603">
            <v>22389776</v>
          </cell>
        </row>
        <row r="13604">
          <cell r="J13604">
            <v>22389776</v>
          </cell>
          <cell r="O13604">
            <v>22389776</v>
          </cell>
          <cell r="P13604">
            <v>22389776</v>
          </cell>
          <cell r="Q13604">
            <v>22389776</v>
          </cell>
        </row>
        <row r="13605">
          <cell r="J13605">
            <v>22389776</v>
          </cell>
          <cell r="O13605">
            <v>22389776</v>
          </cell>
          <cell r="P13605">
            <v>22389776</v>
          </cell>
          <cell r="Q13605">
            <v>22389776</v>
          </cell>
        </row>
        <row r="13606">
          <cell r="J13606">
            <v>22389776</v>
          </cell>
          <cell r="O13606">
            <v>22389776</v>
          </cell>
          <cell r="P13606">
            <v>22389776</v>
          </cell>
          <cell r="Q13606">
            <v>22389776</v>
          </cell>
        </row>
        <row r="13607">
          <cell r="J13607">
            <v>22389776</v>
          </cell>
          <cell r="O13607">
            <v>22389776</v>
          </cell>
          <cell r="P13607">
            <v>22389776</v>
          </cell>
          <cell r="Q13607">
            <v>22389776</v>
          </cell>
        </row>
        <row r="13608">
          <cell r="J13608">
            <v>22389776</v>
          </cell>
          <cell r="O13608">
            <v>22389776</v>
          </cell>
          <cell r="P13608">
            <v>22389776</v>
          </cell>
          <cell r="Q13608">
            <v>22389776</v>
          </cell>
        </row>
        <row r="13609">
          <cell r="J13609">
            <v>22389776</v>
          </cell>
          <cell r="O13609">
            <v>22389776</v>
          </cell>
          <cell r="P13609">
            <v>22389776</v>
          </cell>
          <cell r="Q13609">
            <v>22389776</v>
          </cell>
        </row>
        <row r="13610">
          <cell r="J13610">
            <v>22389776</v>
          </cell>
          <cell r="O13610">
            <v>22389776</v>
          </cell>
          <cell r="P13610">
            <v>22389776</v>
          </cell>
          <cell r="Q13610">
            <v>22389776</v>
          </cell>
        </row>
        <row r="13611">
          <cell r="J13611">
            <v>22389776</v>
          </cell>
          <cell r="O13611">
            <v>22389776</v>
          </cell>
          <cell r="P13611">
            <v>22389776</v>
          </cell>
          <cell r="Q13611">
            <v>22389776</v>
          </cell>
        </row>
        <row r="13612">
          <cell r="J13612">
            <v>22389776</v>
          </cell>
          <cell r="O13612">
            <v>22389776</v>
          </cell>
          <cell r="P13612">
            <v>22389776</v>
          </cell>
          <cell r="Q13612">
            <v>22389776</v>
          </cell>
        </row>
        <row r="13613">
          <cell r="J13613">
            <v>22389776</v>
          </cell>
          <cell r="O13613">
            <v>22389776</v>
          </cell>
          <cell r="P13613">
            <v>22389776</v>
          </cell>
          <cell r="Q13613">
            <v>22389776</v>
          </cell>
        </row>
        <row r="13614">
          <cell r="J13614">
            <v>22389776</v>
          </cell>
          <cell r="O13614">
            <v>22389776</v>
          </cell>
          <cell r="P13614">
            <v>22389776</v>
          </cell>
          <cell r="Q13614">
            <v>22389776</v>
          </cell>
        </row>
        <row r="13615">
          <cell r="J13615">
            <v>22389776</v>
          </cell>
          <cell r="O13615">
            <v>22389776</v>
          </cell>
          <cell r="P13615">
            <v>22389776</v>
          </cell>
          <cell r="Q13615">
            <v>22389776</v>
          </cell>
        </row>
        <row r="13616">
          <cell r="J13616">
            <v>22389776</v>
          </cell>
          <cell r="O13616">
            <v>22389776</v>
          </cell>
          <cell r="P13616">
            <v>22389776</v>
          </cell>
          <cell r="Q13616">
            <v>22389776</v>
          </cell>
        </row>
        <row r="13617">
          <cell r="J13617">
            <v>22389776</v>
          </cell>
          <cell r="O13617">
            <v>22389776</v>
          </cell>
          <cell r="P13617">
            <v>22389776</v>
          </cell>
          <cell r="Q13617">
            <v>22389776</v>
          </cell>
        </row>
        <row r="13618">
          <cell r="J13618">
            <v>22389776</v>
          </cell>
          <cell r="O13618">
            <v>22389776</v>
          </cell>
          <cell r="P13618">
            <v>22389776</v>
          </cell>
          <cell r="Q13618">
            <v>22389776</v>
          </cell>
        </row>
        <row r="13619">
          <cell r="J13619">
            <v>22389776</v>
          </cell>
          <cell r="O13619">
            <v>22389776</v>
          </cell>
          <cell r="P13619">
            <v>22389776</v>
          </cell>
          <cell r="Q13619">
            <v>22389776</v>
          </cell>
        </row>
        <row r="13620">
          <cell r="J13620">
            <v>22389776</v>
          </cell>
          <cell r="O13620">
            <v>22389776</v>
          </cell>
          <cell r="P13620">
            <v>22389776</v>
          </cell>
          <cell r="Q13620">
            <v>22389776</v>
          </cell>
        </row>
        <row r="13621">
          <cell r="J13621">
            <v>22389776</v>
          </cell>
          <cell r="O13621">
            <v>22389776</v>
          </cell>
          <cell r="P13621">
            <v>22389776</v>
          </cell>
          <cell r="Q13621">
            <v>22389776</v>
          </cell>
        </row>
        <row r="13622">
          <cell r="J13622">
            <v>22389776</v>
          </cell>
          <cell r="O13622">
            <v>22389776</v>
          </cell>
          <cell r="P13622">
            <v>22389776</v>
          </cell>
          <cell r="Q13622">
            <v>22389776</v>
          </cell>
        </row>
        <row r="13623">
          <cell r="J13623">
            <v>22389776</v>
          </cell>
          <cell r="O13623">
            <v>22389776</v>
          </cell>
          <cell r="P13623">
            <v>22389776</v>
          </cell>
          <cell r="Q13623">
            <v>22389776</v>
          </cell>
        </row>
        <row r="13624">
          <cell r="J13624">
            <v>22389776</v>
          </cell>
          <cell r="O13624">
            <v>22389776</v>
          </cell>
          <cell r="P13624">
            <v>22389776</v>
          </cell>
          <cell r="Q13624">
            <v>22389776</v>
          </cell>
        </row>
        <row r="13625">
          <cell r="J13625">
            <v>22389776</v>
          </cell>
          <cell r="O13625">
            <v>22389776</v>
          </cell>
          <cell r="P13625">
            <v>22389776</v>
          </cell>
          <cell r="Q13625">
            <v>22389776</v>
          </cell>
        </row>
        <row r="13626">
          <cell r="J13626">
            <v>22389776</v>
          </cell>
          <cell r="O13626">
            <v>22389776</v>
          </cell>
          <cell r="P13626">
            <v>22389776</v>
          </cell>
          <cell r="Q13626">
            <v>22389776</v>
          </cell>
        </row>
        <row r="13627">
          <cell r="J13627">
            <v>22389776</v>
          </cell>
          <cell r="O13627">
            <v>22389776</v>
          </cell>
          <cell r="P13627">
            <v>22389776</v>
          </cell>
          <cell r="Q13627">
            <v>22389776</v>
          </cell>
        </row>
        <row r="13628">
          <cell r="J13628">
            <v>22389776</v>
          </cell>
          <cell r="O13628">
            <v>22389776</v>
          </cell>
          <cell r="P13628">
            <v>22389776</v>
          </cell>
          <cell r="Q13628">
            <v>22389776</v>
          </cell>
        </row>
        <row r="13629">
          <cell r="J13629">
            <v>22389776</v>
          </cell>
          <cell r="O13629">
            <v>22389776</v>
          </cell>
          <cell r="P13629">
            <v>22389776</v>
          </cell>
          <cell r="Q13629">
            <v>22389776</v>
          </cell>
        </row>
        <row r="13630">
          <cell r="J13630">
            <v>22389776</v>
          </cell>
          <cell r="O13630">
            <v>22389776</v>
          </cell>
          <cell r="P13630">
            <v>22389776</v>
          </cell>
          <cell r="Q13630">
            <v>22389776</v>
          </cell>
        </row>
        <row r="13631">
          <cell r="J13631">
            <v>22389776</v>
          </cell>
          <cell r="O13631">
            <v>22389776</v>
          </cell>
          <cell r="P13631">
            <v>22389776</v>
          </cell>
          <cell r="Q13631">
            <v>22389776</v>
          </cell>
        </row>
        <row r="13632">
          <cell r="J13632">
            <v>22389776</v>
          </cell>
          <cell r="O13632">
            <v>22389776</v>
          </cell>
          <cell r="P13632">
            <v>22389776</v>
          </cell>
          <cell r="Q13632">
            <v>22389776</v>
          </cell>
        </row>
        <row r="13633">
          <cell r="J13633">
            <v>22389776</v>
          </cell>
          <cell r="O13633">
            <v>22389776</v>
          </cell>
          <cell r="P13633">
            <v>22389776</v>
          </cell>
          <cell r="Q13633">
            <v>22389776</v>
          </cell>
        </row>
        <row r="13634">
          <cell r="J13634">
            <v>22389776</v>
          </cell>
          <cell r="O13634">
            <v>22389776</v>
          </cell>
          <cell r="P13634">
            <v>22389776</v>
          </cell>
          <cell r="Q13634">
            <v>22389776</v>
          </cell>
        </row>
        <row r="13635">
          <cell r="J13635">
            <v>22389776</v>
          </cell>
          <cell r="O13635">
            <v>22389776</v>
          </cell>
          <cell r="P13635">
            <v>22389776</v>
          </cell>
          <cell r="Q13635">
            <v>22389776</v>
          </cell>
        </row>
        <row r="13636">
          <cell r="J13636">
            <v>22389776</v>
          </cell>
          <cell r="O13636">
            <v>22389776</v>
          </cell>
          <cell r="P13636">
            <v>22389776</v>
          </cell>
          <cell r="Q13636">
            <v>22389776</v>
          </cell>
        </row>
        <row r="13637">
          <cell r="J13637">
            <v>22389776</v>
          </cell>
          <cell r="O13637">
            <v>22389776</v>
          </cell>
          <cell r="P13637">
            <v>22389776</v>
          </cell>
          <cell r="Q13637">
            <v>22389776</v>
          </cell>
        </row>
        <row r="13638">
          <cell r="J13638">
            <v>22389776</v>
          </cell>
          <cell r="O13638">
            <v>22389776</v>
          </cell>
          <cell r="P13638">
            <v>22389776</v>
          </cell>
          <cell r="Q13638">
            <v>22389776</v>
          </cell>
        </row>
        <row r="13639">
          <cell r="J13639">
            <v>22389776</v>
          </cell>
          <cell r="O13639">
            <v>22389776</v>
          </cell>
          <cell r="P13639">
            <v>22389776</v>
          </cell>
          <cell r="Q13639">
            <v>22389776</v>
          </cell>
        </row>
        <row r="13640">
          <cell r="J13640">
            <v>22389776</v>
          </cell>
          <cell r="O13640">
            <v>22389776</v>
          </cell>
          <cell r="P13640">
            <v>22389776</v>
          </cell>
          <cell r="Q13640">
            <v>22389776</v>
          </cell>
        </row>
        <row r="13641">
          <cell r="J13641">
            <v>22389776</v>
          </cell>
          <cell r="O13641">
            <v>22389776</v>
          </cell>
          <cell r="P13641">
            <v>22389776</v>
          </cell>
          <cell r="Q13641">
            <v>22389776</v>
          </cell>
        </row>
        <row r="13642">
          <cell r="J13642">
            <v>22389776</v>
          </cell>
          <cell r="O13642">
            <v>22389776</v>
          </cell>
          <cell r="P13642">
            <v>22389776</v>
          </cell>
          <cell r="Q13642">
            <v>22389776</v>
          </cell>
        </row>
        <row r="13643">
          <cell r="J13643">
            <v>22389776</v>
          </cell>
          <cell r="O13643">
            <v>22389776</v>
          </cell>
          <cell r="P13643">
            <v>22389776</v>
          </cell>
          <cell r="Q13643">
            <v>22389776</v>
          </cell>
        </row>
        <row r="13644">
          <cell r="J13644">
            <v>22389776</v>
          </cell>
          <cell r="O13644">
            <v>22389776</v>
          </cell>
          <cell r="P13644">
            <v>22389776</v>
          </cell>
          <cell r="Q13644">
            <v>22389776</v>
          </cell>
        </row>
        <row r="13645">
          <cell r="J13645">
            <v>22389776</v>
          </cell>
          <cell r="O13645">
            <v>22389776</v>
          </cell>
          <cell r="P13645">
            <v>22389776</v>
          </cell>
          <cell r="Q13645">
            <v>22389776</v>
          </cell>
        </row>
        <row r="13646">
          <cell r="J13646">
            <v>22389776</v>
          </cell>
          <cell r="O13646">
            <v>22389776</v>
          </cell>
          <cell r="P13646">
            <v>22389776</v>
          </cell>
          <cell r="Q13646">
            <v>22389776</v>
          </cell>
        </row>
        <row r="13647">
          <cell r="J13647">
            <v>22389776</v>
          </cell>
          <cell r="O13647">
            <v>22389776</v>
          </cell>
          <cell r="P13647">
            <v>22389776</v>
          </cell>
          <cell r="Q13647">
            <v>22389776</v>
          </cell>
        </row>
        <row r="13648">
          <cell r="J13648">
            <v>22389776</v>
          </cell>
          <cell r="O13648">
            <v>22389776</v>
          </cell>
          <cell r="P13648">
            <v>22389776</v>
          </cell>
          <cell r="Q13648">
            <v>22389776</v>
          </cell>
        </row>
        <row r="13649">
          <cell r="J13649">
            <v>22389776</v>
          </cell>
          <cell r="O13649">
            <v>22389776</v>
          </cell>
          <cell r="P13649">
            <v>22389776</v>
          </cell>
          <cell r="Q13649">
            <v>22389776</v>
          </cell>
        </row>
        <row r="13650">
          <cell r="J13650">
            <v>22389776</v>
          </cell>
          <cell r="O13650">
            <v>22389776</v>
          </cell>
          <cell r="P13650">
            <v>22389776</v>
          </cell>
          <cell r="Q13650">
            <v>22389776</v>
          </cell>
        </row>
        <row r="13651">
          <cell r="J13651">
            <v>22389776</v>
          </cell>
          <cell r="O13651">
            <v>22389776</v>
          </cell>
          <cell r="P13651">
            <v>22389776</v>
          </cell>
          <cell r="Q13651">
            <v>22389776</v>
          </cell>
        </row>
        <row r="13652">
          <cell r="J13652">
            <v>22389776</v>
          </cell>
          <cell r="O13652">
            <v>22389776</v>
          </cell>
          <cell r="P13652">
            <v>22389776</v>
          </cell>
          <cell r="Q13652">
            <v>22389776</v>
          </cell>
        </row>
        <row r="13653">
          <cell r="J13653">
            <v>22389776</v>
          </cell>
          <cell r="O13653">
            <v>22389776</v>
          </cell>
          <cell r="P13653">
            <v>22389776</v>
          </cell>
          <cell r="Q13653">
            <v>22389776</v>
          </cell>
        </row>
        <row r="13654">
          <cell r="J13654">
            <v>22389776</v>
          </cell>
          <cell r="O13654">
            <v>22389776</v>
          </cell>
          <cell r="P13654">
            <v>22389776</v>
          </cell>
          <cell r="Q13654">
            <v>22389776</v>
          </cell>
        </row>
        <row r="13655">
          <cell r="J13655">
            <v>22389776</v>
          </cell>
          <cell r="O13655">
            <v>22389776</v>
          </cell>
          <cell r="P13655">
            <v>22389776</v>
          </cell>
          <cell r="Q13655">
            <v>22389776</v>
          </cell>
        </row>
        <row r="13656">
          <cell r="J13656">
            <v>22389776</v>
          </cell>
          <cell r="O13656">
            <v>22389776</v>
          </cell>
          <cell r="P13656">
            <v>22389776</v>
          </cell>
          <cell r="Q13656">
            <v>22389776</v>
          </cell>
        </row>
        <row r="13657">
          <cell r="J13657">
            <v>22389776</v>
          </cell>
          <cell r="O13657">
            <v>22389776</v>
          </cell>
          <cell r="P13657">
            <v>22389776</v>
          </cell>
          <cell r="Q13657">
            <v>22389776</v>
          </cell>
        </row>
        <row r="13658">
          <cell r="J13658">
            <v>22389776</v>
          </cell>
          <cell r="O13658">
            <v>22389776</v>
          </cell>
          <cell r="P13658">
            <v>22389776</v>
          </cell>
          <cell r="Q13658">
            <v>22389776</v>
          </cell>
        </row>
        <row r="13659">
          <cell r="J13659">
            <v>22389776</v>
          </cell>
          <cell r="O13659">
            <v>22389776</v>
          </cell>
          <cell r="P13659">
            <v>22389776</v>
          </cell>
          <cell r="Q13659">
            <v>22389776</v>
          </cell>
        </row>
        <row r="13660">
          <cell r="J13660">
            <v>22389776</v>
          </cell>
          <cell r="O13660">
            <v>22389776</v>
          </cell>
          <cell r="P13660">
            <v>22389776</v>
          </cell>
          <cell r="Q13660">
            <v>22389776</v>
          </cell>
        </row>
        <row r="13661">
          <cell r="J13661">
            <v>22389776</v>
          </cell>
          <cell r="O13661">
            <v>22389776</v>
          </cell>
          <cell r="P13661">
            <v>22389776</v>
          </cell>
          <cell r="Q13661">
            <v>22389776</v>
          </cell>
        </row>
        <row r="13662">
          <cell r="J13662">
            <v>22389776</v>
          </cell>
          <cell r="O13662">
            <v>22389776</v>
          </cell>
          <cell r="P13662">
            <v>22389776</v>
          </cell>
          <cell r="Q13662">
            <v>22389776</v>
          </cell>
        </row>
        <row r="13663">
          <cell r="J13663">
            <v>22389776</v>
          </cell>
          <cell r="O13663">
            <v>22389776</v>
          </cell>
          <cell r="P13663">
            <v>22389776</v>
          </cell>
          <cell r="Q13663">
            <v>22389776</v>
          </cell>
        </row>
        <row r="13664">
          <cell r="J13664">
            <v>22389776</v>
          </cell>
          <cell r="O13664">
            <v>22389776</v>
          </cell>
          <cell r="P13664">
            <v>22389776</v>
          </cell>
          <cell r="Q13664">
            <v>22389776</v>
          </cell>
        </row>
        <row r="13665">
          <cell r="J13665">
            <v>22389776</v>
          </cell>
          <cell r="O13665">
            <v>22389776</v>
          </cell>
          <cell r="P13665">
            <v>22389776</v>
          </cell>
          <cell r="Q13665">
            <v>22389776</v>
          </cell>
        </row>
        <row r="13666">
          <cell r="J13666">
            <v>22389776</v>
          </cell>
          <cell r="O13666">
            <v>22389776</v>
          </cell>
          <cell r="P13666">
            <v>22389776</v>
          </cell>
          <cell r="Q13666">
            <v>22389776</v>
          </cell>
        </row>
        <row r="13667">
          <cell r="J13667">
            <v>22389776</v>
          </cell>
          <cell r="O13667">
            <v>22389776</v>
          </cell>
          <cell r="P13667">
            <v>22389776</v>
          </cell>
          <cell r="Q13667">
            <v>22389776</v>
          </cell>
        </row>
        <row r="13668">
          <cell r="J13668">
            <v>22389776</v>
          </cell>
          <cell r="O13668">
            <v>22389776</v>
          </cell>
          <cell r="P13668">
            <v>22389776</v>
          </cell>
          <cell r="Q13668">
            <v>22389776</v>
          </cell>
        </row>
        <row r="13669">
          <cell r="J13669">
            <v>22389776</v>
          </cell>
          <cell r="O13669">
            <v>22389776</v>
          </cell>
          <cell r="P13669">
            <v>22389776</v>
          </cell>
          <cell r="Q13669">
            <v>22389776</v>
          </cell>
        </row>
        <row r="13670">
          <cell r="J13670">
            <v>22389776</v>
          </cell>
          <cell r="O13670">
            <v>22389776</v>
          </cell>
          <cell r="P13670">
            <v>22389776</v>
          </cell>
          <cell r="Q13670">
            <v>22389776</v>
          </cell>
        </row>
        <row r="13671">
          <cell r="J13671">
            <v>22389776</v>
          </cell>
          <cell r="O13671">
            <v>22389776</v>
          </cell>
          <cell r="P13671">
            <v>22389776</v>
          </cell>
          <cell r="Q13671">
            <v>22389776</v>
          </cell>
        </row>
        <row r="13672">
          <cell r="J13672">
            <v>22389776</v>
          </cell>
          <cell r="O13672">
            <v>22389776</v>
          </cell>
          <cell r="P13672">
            <v>22389776</v>
          </cell>
          <cell r="Q13672">
            <v>22389776</v>
          </cell>
        </row>
        <row r="13673">
          <cell r="J13673">
            <v>22389776</v>
          </cell>
          <cell r="O13673">
            <v>22389776</v>
          </cell>
          <cell r="P13673">
            <v>22389776</v>
          </cell>
          <cell r="Q13673">
            <v>22389776</v>
          </cell>
        </row>
        <row r="13674">
          <cell r="J13674">
            <v>22389776</v>
          </cell>
          <cell r="O13674">
            <v>22389776</v>
          </cell>
          <cell r="P13674">
            <v>22389776</v>
          </cell>
          <cell r="Q13674">
            <v>22389776</v>
          </cell>
        </row>
        <row r="13675">
          <cell r="J13675">
            <v>22389776</v>
          </cell>
          <cell r="O13675">
            <v>22389776</v>
          </cell>
          <cell r="P13675">
            <v>22389776</v>
          </cell>
          <cell r="Q13675">
            <v>22389776</v>
          </cell>
        </row>
        <row r="13676">
          <cell r="J13676">
            <v>22389776</v>
          </cell>
          <cell r="O13676">
            <v>22389776</v>
          </cell>
          <cell r="P13676">
            <v>22389776</v>
          </cell>
          <cell r="Q13676">
            <v>22389776</v>
          </cell>
        </row>
        <row r="13677">
          <cell r="J13677">
            <v>22389776</v>
          </cell>
          <cell r="O13677">
            <v>22389776</v>
          </cell>
          <cell r="P13677">
            <v>22389776</v>
          </cell>
          <cell r="Q13677">
            <v>22389776</v>
          </cell>
        </row>
        <row r="13678">
          <cell r="J13678">
            <v>22389776</v>
          </cell>
          <cell r="O13678">
            <v>22389776</v>
          </cell>
          <cell r="P13678">
            <v>22389776</v>
          </cell>
          <cell r="Q13678">
            <v>22389776</v>
          </cell>
        </row>
        <row r="13679">
          <cell r="J13679">
            <v>22389776</v>
          </cell>
          <cell r="O13679">
            <v>22389776</v>
          </cell>
          <cell r="P13679">
            <v>22389776</v>
          </cell>
          <cell r="Q13679">
            <v>22389776</v>
          </cell>
        </row>
        <row r="13680">
          <cell r="J13680">
            <v>22389776</v>
          </cell>
          <cell r="O13680">
            <v>22389776</v>
          </cell>
          <cell r="P13680">
            <v>22389776</v>
          </cell>
          <cell r="Q13680">
            <v>22389776</v>
          </cell>
        </row>
        <row r="13681">
          <cell r="J13681">
            <v>22389776</v>
          </cell>
          <cell r="O13681">
            <v>22389776</v>
          </cell>
          <cell r="P13681">
            <v>22389776</v>
          </cell>
          <cell r="Q13681">
            <v>22389776</v>
          </cell>
        </row>
        <row r="13682">
          <cell r="J13682">
            <v>22389776</v>
          </cell>
          <cell r="O13682">
            <v>22389776</v>
          </cell>
          <cell r="P13682">
            <v>22389776</v>
          </cell>
          <cell r="Q13682">
            <v>22389776</v>
          </cell>
        </row>
        <row r="13683">
          <cell r="J13683">
            <v>22389776</v>
          </cell>
          <cell r="O13683">
            <v>22389776</v>
          </cell>
          <cell r="P13683">
            <v>22389776</v>
          </cell>
          <cell r="Q13683">
            <v>22389776</v>
          </cell>
        </row>
        <row r="13684">
          <cell r="J13684">
            <v>22389776</v>
          </cell>
          <cell r="O13684">
            <v>22389776</v>
          </cell>
          <cell r="P13684">
            <v>22389776</v>
          </cell>
          <cell r="Q13684">
            <v>22389776</v>
          </cell>
        </row>
        <row r="13685">
          <cell r="J13685">
            <v>22389776</v>
          </cell>
          <cell r="O13685">
            <v>22389776</v>
          </cell>
          <cell r="P13685">
            <v>22389776</v>
          </cell>
          <cell r="Q13685">
            <v>22389776</v>
          </cell>
        </row>
        <row r="13686">
          <cell r="J13686">
            <v>22389776</v>
          </cell>
          <cell r="O13686">
            <v>22389776</v>
          </cell>
          <cell r="P13686">
            <v>22389776</v>
          </cell>
          <cell r="Q13686">
            <v>22389776</v>
          </cell>
        </row>
        <row r="13687">
          <cell r="J13687">
            <v>22389776</v>
          </cell>
          <cell r="O13687">
            <v>22389776</v>
          </cell>
          <cell r="P13687">
            <v>22389776</v>
          </cell>
          <cell r="Q13687">
            <v>22389776</v>
          </cell>
        </row>
        <row r="13688">
          <cell r="J13688">
            <v>22389776</v>
          </cell>
          <cell r="O13688">
            <v>22389776</v>
          </cell>
          <cell r="P13688">
            <v>22389776</v>
          </cell>
          <cell r="Q13688">
            <v>22389776</v>
          </cell>
        </row>
        <row r="13689">
          <cell r="J13689">
            <v>22389776</v>
          </cell>
          <cell r="O13689">
            <v>22389776</v>
          </cell>
          <cell r="P13689">
            <v>22389776</v>
          </cell>
          <cell r="Q13689">
            <v>22389776</v>
          </cell>
        </row>
        <row r="13690">
          <cell r="J13690">
            <v>22389776</v>
          </cell>
          <cell r="O13690">
            <v>22389776</v>
          </cell>
          <cell r="P13690">
            <v>22389776</v>
          </cell>
          <cell r="Q13690">
            <v>22389776</v>
          </cell>
        </row>
        <row r="13691">
          <cell r="J13691">
            <v>22389776</v>
          </cell>
          <cell r="O13691">
            <v>22389776</v>
          </cell>
          <cell r="P13691">
            <v>22389776</v>
          </cell>
          <cell r="Q13691">
            <v>22389776</v>
          </cell>
        </row>
        <row r="13692">
          <cell r="J13692">
            <v>22389776</v>
          </cell>
          <cell r="O13692">
            <v>22389776</v>
          </cell>
          <cell r="P13692">
            <v>22389776</v>
          </cell>
          <cell r="Q13692">
            <v>22389776</v>
          </cell>
        </row>
        <row r="13693">
          <cell r="J13693">
            <v>22389776</v>
          </cell>
          <cell r="O13693">
            <v>22389776</v>
          </cell>
          <cell r="P13693">
            <v>22389776</v>
          </cell>
          <cell r="Q13693">
            <v>22389776</v>
          </cell>
        </row>
        <row r="13694">
          <cell r="J13694">
            <v>22389776</v>
          </cell>
          <cell r="O13694">
            <v>22389776</v>
          </cell>
          <cell r="P13694">
            <v>22389776</v>
          </cell>
          <cell r="Q13694">
            <v>22389776</v>
          </cell>
        </row>
        <row r="13695">
          <cell r="J13695">
            <v>22389776</v>
          </cell>
          <cell r="O13695">
            <v>22389776</v>
          </cell>
          <cell r="P13695">
            <v>22389776</v>
          </cell>
          <cell r="Q13695">
            <v>22389776</v>
          </cell>
        </row>
        <row r="13696">
          <cell r="J13696">
            <v>22389776</v>
          </cell>
          <cell r="O13696">
            <v>22389776</v>
          </cell>
          <cell r="P13696">
            <v>22389776</v>
          </cell>
          <cell r="Q13696">
            <v>22389776</v>
          </cell>
        </row>
        <row r="13697">
          <cell r="J13697">
            <v>22389776</v>
          </cell>
          <cell r="O13697">
            <v>22389776</v>
          </cell>
          <cell r="P13697">
            <v>22389776</v>
          </cell>
          <cell r="Q13697">
            <v>22389776</v>
          </cell>
        </row>
        <row r="13698">
          <cell r="J13698">
            <v>22389776</v>
          </cell>
          <cell r="O13698">
            <v>22389776</v>
          </cell>
          <cell r="P13698">
            <v>22389776</v>
          </cell>
          <cell r="Q13698">
            <v>22389776</v>
          </cell>
        </row>
        <row r="13699">
          <cell r="J13699">
            <v>22389776</v>
          </cell>
          <cell r="O13699">
            <v>22389776</v>
          </cell>
          <cell r="P13699">
            <v>22389776</v>
          </cell>
          <cell r="Q13699">
            <v>22389776</v>
          </cell>
        </row>
        <row r="13700">
          <cell r="J13700">
            <v>22389776</v>
          </cell>
          <cell r="O13700">
            <v>22389776</v>
          </cell>
          <cell r="P13700">
            <v>22389776</v>
          </cell>
          <cell r="Q13700">
            <v>22389776</v>
          </cell>
        </row>
        <row r="13701">
          <cell r="J13701">
            <v>22389776</v>
          </cell>
          <cell r="O13701">
            <v>22389776</v>
          </cell>
          <cell r="P13701">
            <v>22389776</v>
          </cell>
          <cell r="Q13701">
            <v>22389776</v>
          </cell>
        </row>
        <row r="13702">
          <cell r="J13702">
            <v>22389776</v>
          </cell>
          <cell r="O13702">
            <v>22389776</v>
          </cell>
          <cell r="P13702">
            <v>22389776</v>
          </cell>
          <cell r="Q13702">
            <v>22389776</v>
          </cell>
        </row>
        <row r="13703">
          <cell r="J13703">
            <v>22389776</v>
          </cell>
          <cell r="O13703">
            <v>22389776</v>
          </cell>
          <cell r="P13703">
            <v>22389776</v>
          </cell>
          <cell r="Q13703">
            <v>22389776</v>
          </cell>
        </row>
        <row r="13704">
          <cell r="J13704">
            <v>22389776</v>
          </cell>
          <cell r="O13704">
            <v>22389776</v>
          </cell>
          <cell r="P13704">
            <v>22389776</v>
          </cell>
          <cell r="Q13704">
            <v>22389776</v>
          </cell>
        </row>
        <row r="13705">
          <cell r="J13705">
            <v>22389776</v>
          </cell>
          <cell r="O13705">
            <v>22389776</v>
          </cell>
          <cell r="P13705">
            <v>22389776</v>
          </cell>
          <cell r="Q13705">
            <v>22389776</v>
          </cell>
        </row>
        <row r="13706">
          <cell r="J13706">
            <v>22389776</v>
          </cell>
          <cell r="O13706">
            <v>22389776</v>
          </cell>
          <cell r="P13706">
            <v>22389776</v>
          </cell>
          <cell r="Q13706">
            <v>22389776</v>
          </cell>
        </row>
        <row r="13707">
          <cell r="J13707">
            <v>22389776</v>
          </cell>
          <cell r="O13707">
            <v>22389776</v>
          </cell>
          <cell r="P13707">
            <v>22389776</v>
          </cell>
          <cell r="Q13707">
            <v>22389776</v>
          </cell>
        </row>
        <row r="13708">
          <cell r="J13708">
            <v>22389776</v>
          </cell>
          <cell r="O13708">
            <v>22389776</v>
          </cell>
          <cell r="P13708">
            <v>22389776</v>
          </cell>
          <cell r="Q13708">
            <v>22389776</v>
          </cell>
        </row>
        <row r="13709">
          <cell r="J13709">
            <v>22389776</v>
          </cell>
          <cell r="O13709">
            <v>22389776</v>
          </cell>
          <cell r="P13709">
            <v>22389776</v>
          </cell>
          <cell r="Q13709">
            <v>22389776</v>
          </cell>
        </row>
        <row r="13710">
          <cell r="J13710">
            <v>22389776</v>
          </cell>
          <cell r="O13710">
            <v>22389776</v>
          </cell>
          <cell r="P13710">
            <v>22389776</v>
          </cell>
          <cell r="Q13710">
            <v>22389776</v>
          </cell>
        </row>
        <row r="13711">
          <cell r="J13711">
            <v>22389776</v>
          </cell>
          <cell r="O13711">
            <v>22389776</v>
          </cell>
          <cell r="P13711">
            <v>22389776</v>
          </cell>
          <cell r="Q13711">
            <v>22389776</v>
          </cell>
        </row>
        <row r="13712">
          <cell r="J13712">
            <v>22389776</v>
          </cell>
          <cell r="O13712">
            <v>22389776</v>
          </cell>
          <cell r="P13712">
            <v>22389776</v>
          </cell>
          <cell r="Q13712">
            <v>22389776</v>
          </cell>
        </row>
        <row r="13713">
          <cell r="J13713">
            <v>22389776</v>
          </cell>
          <cell r="O13713">
            <v>22389776</v>
          </cell>
          <cell r="P13713">
            <v>22389776</v>
          </cell>
          <cell r="Q13713">
            <v>22389776</v>
          </cell>
        </row>
        <row r="13714">
          <cell r="J13714">
            <v>22389776</v>
          </cell>
          <cell r="O13714">
            <v>22389776</v>
          </cell>
          <cell r="P13714">
            <v>22389776</v>
          </cell>
          <cell r="Q13714">
            <v>22389776</v>
          </cell>
        </row>
        <row r="13715">
          <cell r="J13715">
            <v>22389776</v>
          </cell>
          <cell r="O13715">
            <v>22389776</v>
          </cell>
          <cell r="P13715">
            <v>22389776</v>
          </cell>
          <cell r="Q13715">
            <v>22389776</v>
          </cell>
        </row>
        <row r="13716">
          <cell r="J13716">
            <v>22389776</v>
          </cell>
          <cell r="O13716">
            <v>22389776</v>
          </cell>
          <cell r="P13716">
            <v>22389776</v>
          </cell>
          <cell r="Q13716">
            <v>22389776</v>
          </cell>
        </row>
        <row r="13717">
          <cell r="J13717">
            <v>22389776</v>
          </cell>
          <cell r="O13717">
            <v>22389776</v>
          </cell>
          <cell r="P13717">
            <v>22389776</v>
          </cell>
          <cell r="Q13717">
            <v>22389776</v>
          </cell>
        </row>
        <row r="13718">
          <cell r="J13718">
            <v>22389776</v>
          </cell>
          <cell r="O13718">
            <v>22389776</v>
          </cell>
          <cell r="P13718">
            <v>22389776</v>
          </cell>
          <cell r="Q13718">
            <v>22389776</v>
          </cell>
        </row>
        <row r="13719">
          <cell r="J13719">
            <v>22389776</v>
          </cell>
          <cell r="O13719">
            <v>22389776</v>
          </cell>
          <cell r="P13719">
            <v>22389776</v>
          </cell>
          <cell r="Q13719">
            <v>22389776</v>
          </cell>
        </row>
        <row r="13720">
          <cell r="J13720">
            <v>22389776</v>
          </cell>
          <cell r="O13720">
            <v>22389776</v>
          </cell>
          <cell r="P13720">
            <v>22389776</v>
          </cell>
          <cell r="Q13720">
            <v>22389776</v>
          </cell>
        </row>
        <row r="13721">
          <cell r="J13721">
            <v>22389776</v>
          </cell>
          <cell r="O13721">
            <v>22389776</v>
          </cell>
          <cell r="P13721">
            <v>22389776</v>
          </cell>
          <cell r="Q13721">
            <v>22389776</v>
          </cell>
        </row>
        <row r="13722">
          <cell r="J13722">
            <v>22389776</v>
          </cell>
          <cell r="O13722">
            <v>22389776</v>
          </cell>
          <cell r="P13722">
            <v>22389776</v>
          </cell>
          <cell r="Q13722">
            <v>22389776</v>
          </cell>
        </row>
        <row r="13723">
          <cell r="J13723">
            <v>22389776</v>
          </cell>
          <cell r="O13723">
            <v>22389776</v>
          </cell>
          <cell r="P13723">
            <v>22389776</v>
          </cell>
          <cell r="Q13723">
            <v>22389776</v>
          </cell>
        </row>
        <row r="13724">
          <cell r="J13724">
            <v>22389776</v>
          </cell>
          <cell r="O13724">
            <v>22389776</v>
          </cell>
          <cell r="P13724">
            <v>22389776</v>
          </cell>
          <cell r="Q13724">
            <v>22389776</v>
          </cell>
        </row>
        <row r="13725">
          <cell r="J13725">
            <v>22389776</v>
          </cell>
          <cell r="O13725">
            <v>22389776</v>
          </cell>
          <cell r="P13725">
            <v>22389776</v>
          </cell>
          <cell r="Q13725">
            <v>22389776</v>
          </cell>
        </row>
        <row r="13726">
          <cell r="J13726">
            <v>22389776</v>
          </cell>
          <cell r="O13726">
            <v>22389776</v>
          </cell>
          <cell r="P13726">
            <v>22389776</v>
          </cell>
          <cell r="Q13726">
            <v>22389776</v>
          </cell>
        </row>
        <row r="13727">
          <cell r="J13727">
            <v>22389776</v>
          </cell>
          <cell r="O13727">
            <v>22389776</v>
          </cell>
          <cell r="P13727">
            <v>22389776</v>
          </cell>
          <cell r="Q13727">
            <v>22389776</v>
          </cell>
        </row>
        <row r="13728">
          <cell r="J13728">
            <v>22389776</v>
          </cell>
          <cell r="O13728">
            <v>22389776</v>
          </cell>
          <cell r="P13728">
            <v>22389776</v>
          </cell>
          <cell r="Q13728">
            <v>22389776</v>
          </cell>
        </row>
        <row r="13729">
          <cell r="J13729">
            <v>22389776</v>
          </cell>
          <cell r="O13729">
            <v>22389776</v>
          </cell>
          <cell r="P13729">
            <v>22389776</v>
          </cell>
          <cell r="Q13729">
            <v>22389776</v>
          </cell>
        </row>
        <row r="13730">
          <cell r="J13730">
            <v>22389776</v>
          </cell>
          <cell r="O13730">
            <v>22389776</v>
          </cell>
          <cell r="P13730">
            <v>22389776</v>
          </cell>
          <cell r="Q13730">
            <v>22389776</v>
          </cell>
        </row>
        <row r="13731">
          <cell r="J13731">
            <v>22389776</v>
          </cell>
          <cell r="O13731">
            <v>22389776</v>
          </cell>
          <cell r="P13731">
            <v>22389776</v>
          </cell>
          <cell r="Q13731">
            <v>22389776</v>
          </cell>
        </row>
        <row r="13732">
          <cell r="J13732">
            <v>22389776</v>
          </cell>
          <cell r="O13732">
            <v>22389776</v>
          </cell>
          <cell r="P13732">
            <v>22389776</v>
          </cell>
          <cell r="Q13732">
            <v>22389776</v>
          </cell>
        </row>
        <row r="13733">
          <cell r="J13733">
            <v>22389776</v>
          </cell>
          <cell r="O13733">
            <v>22389776</v>
          </cell>
          <cell r="P13733">
            <v>22389776</v>
          </cell>
          <cell r="Q13733">
            <v>22389776</v>
          </cell>
        </row>
        <row r="13734">
          <cell r="J13734">
            <v>22389776</v>
          </cell>
          <cell r="O13734">
            <v>22389776</v>
          </cell>
          <cell r="P13734">
            <v>22389776</v>
          </cell>
          <cell r="Q13734">
            <v>22389776</v>
          </cell>
        </row>
        <row r="13735">
          <cell r="J13735">
            <v>22389776</v>
          </cell>
          <cell r="O13735">
            <v>22389776</v>
          </cell>
          <cell r="P13735">
            <v>22389776</v>
          </cell>
          <cell r="Q13735">
            <v>22389776</v>
          </cell>
        </row>
        <row r="13736">
          <cell r="J13736">
            <v>22389776</v>
          </cell>
          <cell r="O13736">
            <v>22389776</v>
          </cell>
          <cell r="P13736">
            <v>22389776</v>
          </cell>
          <cell r="Q13736">
            <v>22389776</v>
          </cell>
        </row>
        <row r="13737">
          <cell r="J13737">
            <v>22389776</v>
          </cell>
          <cell r="O13737">
            <v>22389776</v>
          </cell>
          <cell r="P13737">
            <v>22389776</v>
          </cell>
          <cell r="Q13737">
            <v>22389776</v>
          </cell>
        </row>
        <row r="13738">
          <cell r="J13738">
            <v>22389776</v>
          </cell>
          <cell r="O13738">
            <v>22389776</v>
          </cell>
          <cell r="P13738">
            <v>22389776</v>
          </cell>
          <cell r="Q13738">
            <v>22389776</v>
          </cell>
        </row>
        <row r="13739">
          <cell r="J13739">
            <v>22389776</v>
          </cell>
          <cell r="O13739">
            <v>22389776</v>
          </cell>
          <cell r="P13739">
            <v>22389776</v>
          </cell>
          <cell r="Q13739">
            <v>22389776</v>
          </cell>
        </row>
        <row r="13740">
          <cell r="J13740">
            <v>22389776</v>
          </cell>
          <cell r="O13740">
            <v>22389776</v>
          </cell>
          <cell r="P13740">
            <v>22389776</v>
          </cell>
          <cell r="Q13740">
            <v>22389776</v>
          </cell>
        </row>
        <row r="13741">
          <cell r="J13741">
            <v>22389776</v>
          </cell>
          <cell r="O13741">
            <v>22389776</v>
          </cell>
          <cell r="P13741">
            <v>22389776</v>
          </cell>
          <cell r="Q13741">
            <v>22389776</v>
          </cell>
        </row>
        <row r="13742">
          <cell r="J13742">
            <v>22389776</v>
          </cell>
          <cell r="O13742">
            <v>22389776</v>
          </cell>
          <cell r="P13742">
            <v>22389776</v>
          </cell>
          <cell r="Q13742">
            <v>22389776</v>
          </cell>
        </row>
        <row r="13743">
          <cell r="J13743">
            <v>22389776</v>
          </cell>
          <cell r="O13743">
            <v>22389776</v>
          </cell>
          <cell r="P13743">
            <v>22389776</v>
          </cell>
          <cell r="Q13743">
            <v>22389776</v>
          </cell>
        </row>
        <row r="13744">
          <cell r="J13744">
            <v>22389776</v>
          </cell>
          <cell r="O13744">
            <v>22389776</v>
          </cell>
          <cell r="P13744">
            <v>22389776</v>
          </cell>
          <cell r="Q13744">
            <v>22389776</v>
          </cell>
        </row>
        <row r="13745">
          <cell r="J13745">
            <v>22389776</v>
          </cell>
          <cell r="O13745">
            <v>22389776</v>
          </cell>
          <cell r="P13745">
            <v>22389776</v>
          </cell>
          <cell r="Q13745">
            <v>22389776</v>
          </cell>
        </row>
        <row r="13746">
          <cell r="J13746">
            <v>22389776</v>
          </cell>
          <cell r="O13746">
            <v>22389776</v>
          </cell>
          <cell r="P13746">
            <v>22389776</v>
          </cell>
          <cell r="Q13746">
            <v>22389776</v>
          </cell>
        </row>
        <row r="13747">
          <cell r="J13747">
            <v>22389776</v>
          </cell>
          <cell r="O13747">
            <v>22389776</v>
          </cell>
          <cell r="P13747">
            <v>22389776</v>
          </cell>
          <cell r="Q13747">
            <v>22389776</v>
          </cell>
        </row>
        <row r="13748">
          <cell r="J13748">
            <v>22389776</v>
          </cell>
          <cell r="O13748">
            <v>22389776</v>
          </cell>
          <cell r="P13748">
            <v>22389776</v>
          </cell>
          <cell r="Q13748">
            <v>22389776</v>
          </cell>
        </row>
        <row r="13749">
          <cell r="J13749">
            <v>22389776</v>
          </cell>
          <cell r="O13749">
            <v>22389776</v>
          </cell>
          <cell r="P13749">
            <v>22389776</v>
          </cell>
          <cell r="Q13749">
            <v>22389776</v>
          </cell>
        </row>
        <row r="13750">
          <cell r="J13750">
            <v>22389776</v>
          </cell>
          <cell r="O13750">
            <v>22389776</v>
          </cell>
          <cell r="P13750">
            <v>22389776</v>
          </cell>
          <cell r="Q13750">
            <v>22389776</v>
          </cell>
        </row>
        <row r="13751">
          <cell r="J13751">
            <v>22389776</v>
          </cell>
          <cell r="O13751">
            <v>22389776</v>
          </cell>
          <cell r="P13751">
            <v>22389776</v>
          </cell>
          <cell r="Q13751">
            <v>22389776</v>
          </cell>
        </row>
        <row r="13752">
          <cell r="J13752">
            <v>22389776</v>
          </cell>
          <cell r="O13752">
            <v>22389776</v>
          </cell>
          <cell r="P13752">
            <v>22389776</v>
          </cell>
          <cell r="Q13752">
            <v>22389776</v>
          </cell>
        </row>
        <row r="13753">
          <cell r="J13753">
            <v>22389776</v>
          </cell>
          <cell r="O13753">
            <v>22389776</v>
          </cell>
          <cell r="P13753">
            <v>22389776</v>
          </cell>
          <cell r="Q13753">
            <v>22389776</v>
          </cell>
        </row>
        <row r="13754">
          <cell r="J13754">
            <v>22389776</v>
          </cell>
          <cell r="O13754">
            <v>22389776</v>
          </cell>
          <cell r="P13754">
            <v>22389776</v>
          </cell>
          <cell r="Q13754">
            <v>22389776</v>
          </cell>
        </row>
        <row r="13755">
          <cell r="J13755">
            <v>22389776</v>
          </cell>
          <cell r="O13755">
            <v>22389776</v>
          </cell>
          <cell r="P13755">
            <v>22389776</v>
          </cell>
          <cell r="Q13755">
            <v>22389776</v>
          </cell>
        </row>
        <row r="13756">
          <cell r="J13756">
            <v>22389776</v>
          </cell>
          <cell r="O13756">
            <v>22389776</v>
          </cell>
          <cell r="P13756">
            <v>22389776</v>
          </cell>
          <cell r="Q13756">
            <v>22389776</v>
          </cell>
        </row>
        <row r="13757">
          <cell r="J13757">
            <v>22389776</v>
          </cell>
          <cell r="O13757">
            <v>22389776</v>
          </cell>
          <cell r="P13757">
            <v>22389776</v>
          </cell>
          <cell r="Q13757">
            <v>22389776</v>
          </cell>
        </row>
        <row r="13758">
          <cell r="J13758">
            <v>22389776</v>
          </cell>
          <cell r="O13758">
            <v>22389776</v>
          </cell>
          <cell r="P13758">
            <v>22389776</v>
          </cell>
          <cell r="Q13758">
            <v>22389776</v>
          </cell>
        </row>
        <row r="13759">
          <cell r="J13759">
            <v>22389776</v>
          </cell>
          <cell r="O13759">
            <v>22389776</v>
          </cell>
          <cell r="P13759">
            <v>22389776</v>
          </cell>
          <cell r="Q13759">
            <v>22389776</v>
          </cell>
        </row>
        <row r="13760">
          <cell r="J13760">
            <v>22389776</v>
          </cell>
          <cell r="O13760">
            <v>22389776</v>
          </cell>
          <cell r="P13760">
            <v>22389776</v>
          </cell>
          <cell r="Q13760">
            <v>22389776</v>
          </cell>
        </row>
        <row r="13761">
          <cell r="J13761">
            <v>22389776</v>
          </cell>
          <cell r="O13761">
            <v>22389776</v>
          </cell>
          <cell r="P13761">
            <v>22389776</v>
          </cell>
          <cell r="Q13761">
            <v>22389776</v>
          </cell>
        </row>
        <row r="13762">
          <cell r="J13762">
            <v>22389776</v>
          </cell>
          <cell r="O13762">
            <v>22389776</v>
          </cell>
          <cell r="P13762">
            <v>22389776</v>
          </cell>
          <cell r="Q13762">
            <v>22389776</v>
          </cell>
        </row>
        <row r="13763">
          <cell r="J13763">
            <v>22389776</v>
          </cell>
          <cell r="O13763">
            <v>22389776</v>
          </cell>
          <cell r="P13763">
            <v>22389776</v>
          </cell>
          <cell r="Q13763">
            <v>22389776</v>
          </cell>
        </row>
        <row r="13764">
          <cell r="J13764">
            <v>22389776</v>
          </cell>
          <cell r="O13764">
            <v>22389776</v>
          </cell>
          <cell r="P13764">
            <v>22389776</v>
          </cell>
          <cell r="Q13764">
            <v>22389776</v>
          </cell>
        </row>
        <row r="13765">
          <cell r="J13765">
            <v>22389776</v>
          </cell>
          <cell r="O13765">
            <v>22389776</v>
          </cell>
          <cell r="P13765">
            <v>22389776</v>
          </cell>
          <cell r="Q13765">
            <v>22389776</v>
          </cell>
        </row>
        <row r="13766">
          <cell r="J13766">
            <v>22389776</v>
          </cell>
          <cell r="O13766">
            <v>22389776</v>
          </cell>
          <cell r="P13766">
            <v>22389776</v>
          </cell>
          <cell r="Q13766">
            <v>22389776</v>
          </cell>
        </row>
        <row r="13767">
          <cell r="J13767">
            <v>22389776</v>
          </cell>
          <cell r="O13767">
            <v>22389776</v>
          </cell>
          <cell r="P13767">
            <v>22389776</v>
          </cell>
          <cell r="Q13767">
            <v>22389776</v>
          </cell>
        </row>
        <row r="13768">
          <cell r="J13768">
            <v>22389776</v>
          </cell>
          <cell r="O13768">
            <v>22389776</v>
          </cell>
          <cell r="P13768">
            <v>22389776</v>
          </cell>
          <cell r="Q13768">
            <v>22389776</v>
          </cell>
        </row>
        <row r="13769">
          <cell r="J13769">
            <v>22389776</v>
          </cell>
          <cell r="O13769">
            <v>22389776</v>
          </cell>
          <cell r="P13769">
            <v>22389776</v>
          </cell>
          <cell r="Q13769">
            <v>22389776</v>
          </cell>
        </row>
        <row r="13770">
          <cell r="J13770">
            <v>22389776</v>
          </cell>
          <cell r="O13770">
            <v>22389776</v>
          </cell>
          <cell r="P13770">
            <v>22389776</v>
          </cell>
          <cell r="Q13770">
            <v>22389776</v>
          </cell>
        </row>
        <row r="13771">
          <cell r="J13771">
            <v>22389776</v>
          </cell>
          <cell r="O13771">
            <v>22389776</v>
          </cell>
          <cell r="P13771">
            <v>22389776</v>
          </cell>
          <cell r="Q13771">
            <v>22389776</v>
          </cell>
        </row>
        <row r="13772">
          <cell r="J13772">
            <v>22389776</v>
          </cell>
          <cell r="O13772">
            <v>22389776</v>
          </cell>
          <cell r="P13772">
            <v>22389776</v>
          </cell>
          <cell r="Q13772">
            <v>22389776</v>
          </cell>
        </row>
        <row r="13773">
          <cell r="J13773">
            <v>22389776</v>
          </cell>
          <cell r="O13773">
            <v>22389776</v>
          </cell>
          <cell r="P13773">
            <v>22389776</v>
          </cell>
          <cell r="Q13773">
            <v>22389776</v>
          </cell>
        </row>
        <row r="13774">
          <cell r="J13774">
            <v>22389776</v>
          </cell>
          <cell r="O13774">
            <v>22389776</v>
          </cell>
          <cell r="P13774">
            <v>22389776</v>
          </cell>
          <cell r="Q13774">
            <v>22389776</v>
          </cell>
        </row>
        <row r="13775">
          <cell r="J13775">
            <v>22389776</v>
          </cell>
          <cell r="O13775">
            <v>22389776</v>
          </cell>
          <cell r="P13775">
            <v>22389776</v>
          </cell>
          <cell r="Q13775">
            <v>22389776</v>
          </cell>
        </row>
        <row r="13776">
          <cell r="J13776">
            <v>22389776</v>
          </cell>
          <cell r="O13776">
            <v>22389776</v>
          </cell>
          <cell r="P13776">
            <v>22389776</v>
          </cell>
          <cell r="Q13776">
            <v>22389776</v>
          </cell>
        </row>
        <row r="13777">
          <cell r="J13777">
            <v>22389776</v>
          </cell>
          <cell r="O13777">
            <v>22389776</v>
          </cell>
          <cell r="P13777">
            <v>22389776</v>
          </cell>
          <cell r="Q13777">
            <v>22389776</v>
          </cell>
        </row>
        <row r="13778">
          <cell r="J13778">
            <v>22389776</v>
          </cell>
          <cell r="O13778">
            <v>22389776</v>
          </cell>
          <cell r="P13778">
            <v>22389776</v>
          </cell>
          <cell r="Q13778">
            <v>22389776</v>
          </cell>
        </row>
        <row r="13779">
          <cell r="J13779">
            <v>22389776</v>
          </cell>
          <cell r="O13779">
            <v>22389776</v>
          </cell>
          <cell r="P13779">
            <v>22389776</v>
          </cell>
          <cell r="Q13779">
            <v>22389776</v>
          </cell>
        </row>
        <row r="13780">
          <cell r="J13780">
            <v>22389776</v>
          </cell>
          <cell r="O13780">
            <v>22389776</v>
          </cell>
          <cell r="P13780">
            <v>22389776</v>
          </cell>
          <cell r="Q13780">
            <v>22389776</v>
          </cell>
        </row>
        <row r="13781">
          <cell r="J13781">
            <v>22389776</v>
          </cell>
          <cell r="O13781">
            <v>22389776</v>
          </cell>
          <cell r="P13781">
            <v>22389776</v>
          </cell>
          <cell r="Q13781">
            <v>22389776</v>
          </cell>
        </row>
        <row r="13782">
          <cell r="J13782">
            <v>22389776</v>
          </cell>
          <cell r="O13782">
            <v>22389776</v>
          </cell>
          <cell r="P13782">
            <v>22389776</v>
          </cell>
          <cell r="Q13782">
            <v>22389776</v>
          </cell>
        </row>
        <row r="13783">
          <cell r="J13783">
            <v>22389776</v>
          </cell>
          <cell r="O13783">
            <v>22389776</v>
          </cell>
          <cell r="P13783">
            <v>22389776</v>
          </cell>
          <cell r="Q13783">
            <v>22389776</v>
          </cell>
        </row>
        <row r="13784">
          <cell r="J13784">
            <v>22389776</v>
          </cell>
          <cell r="O13784">
            <v>22389776</v>
          </cell>
          <cell r="P13784">
            <v>22389776</v>
          </cell>
          <cell r="Q13784">
            <v>22389776</v>
          </cell>
        </row>
        <row r="13785">
          <cell r="J13785">
            <v>22389776</v>
          </cell>
          <cell r="O13785">
            <v>22389776</v>
          </cell>
          <cell r="P13785">
            <v>22389776</v>
          </cell>
          <cell r="Q13785">
            <v>22389776</v>
          </cell>
        </row>
        <row r="13786">
          <cell r="J13786">
            <v>22389776</v>
          </cell>
          <cell r="O13786">
            <v>22389776</v>
          </cell>
          <cell r="P13786">
            <v>22389776</v>
          </cell>
          <cell r="Q13786">
            <v>22389776</v>
          </cell>
        </row>
        <row r="13787">
          <cell r="J13787">
            <v>22389776</v>
          </cell>
          <cell r="O13787">
            <v>22389776</v>
          </cell>
          <cell r="P13787">
            <v>22389776</v>
          </cell>
          <cell r="Q13787">
            <v>22389776</v>
          </cell>
        </row>
        <row r="13788">
          <cell r="J13788">
            <v>22389776</v>
          </cell>
          <cell r="O13788">
            <v>22389776</v>
          </cell>
          <cell r="P13788">
            <v>22389776</v>
          </cell>
          <cell r="Q13788">
            <v>22389776</v>
          </cell>
        </row>
        <row r="13789">
          <cell r="J13789">
            <v>22389776</v>
          </cell>
          <cell r="O13789">
            <v>22389776</v>
          </cell>
          <cell r="P13789">
            <v>22389776</v>
          </cell>
          <cell r="Q13789">
            <v>22389776</v>
          </cell>
        </row>
        <row r="13790">
          <cell r="J13790">
            <v>22389776</v>
          </cell>
          <cell r="O13790">
            <v>22389776</v>
          </cell>
          <cell r="P13790">
            <v>22389776</v>
          </cell>
          <cell r="Q13790">
            <v>22389776</v>
          </cell>
        </row>
        <row r="13791">
          <cell r="J13791">
            <v>22389776</v>
          </cell>
          <cell r="O13791">
            <v>22389776</v>
          </cell>
          <cell r="P13791">
            <v>22389776</v>
          </cell>
          <cell r="Q13791">
            <v>22389776</v>
          </cell>
        </row>
        <row r="13792">
          <cell r="J13792">
            <v>22389776</v>
          </cell>
          <cell r="O13792">
            <v>22389776</v>
          </cell>
          <cell r="P13792">
            <v>22389776</v>
          </cell>
          <cell r="Q13792">
            <v>22389776</v>
          </cell>
        </row>
        <row r="13793">
          <cell r="J13793">
            <v>22389776</v>
          </cell>
          <cell r="O13793">
            <v>22389776</v>
          </cell>
          <cell r="P13793">
            <v>22389776</v>
          </cell>
          <cell r="Q13793">
            <v>22389776</v>
          </cell>
        </row>
        <row r="13794">
          <cell r="J13794">
            <v>22389776</v>
          </cell>
          <cell r="O13794">
            <v>22389776</v>
          </cell>
          <cell r="P13794">
            <v>22389776</v>
          </cell>
          <cell r="Q13794">
            <v>22389776</v>
          </cell>
        </row>
        <row r="13795">
          <cell r="J13795">
            <v>22389776</v>
          </cell>
          <cell r="O13795">
            <v>22389776</v>
          </cell>
          <cell r="P13795">
            <v>22389776</v>
          </cell>
          <cell r="Q13795">
            <v>22389776</v>
          </cell>
        </row>
        <row r="13796">
          <cell r="J13796">
            <v>22389776</v>
          </cell>
          <cell r="O13796">
            <v>22389776</v>
          </cell>
          <cell r="P13796">
            <v>22389776</v>
          </cell>
          <cell r="Q13796">
            <v>22389776</v>
          </cell>
        </row>
        <row r="13797">
          <cell r="J13797">
            <v>22389776</v>
          </cell>
          <cell r="O13797">
            <v>22389776</v>
          </cell>
          <cell r="P13797">
            <v>22389776</v>
          </cell>
          <cell r="Q13797">
            <v>22389776</v>
          </cell>
        </row>
        <row r="13798">
          <cell r="J13798">
            <v>22389776</v>
          </cell>
          <cell r="O13798">
            <v>22389776</v>
          </cell>
          <cell r="P13798">
            <v>22389776</v>
          </cell>
          <cell r="Q13798">
            <v>22389776</v>
          </cell>
        </row>
        <row r="13799">
          <cell r="J13799">
            <v>22389776</v>
          </cell>
          <cell r="O13799">
            <v>22389776</v>
          </cell>
          <cell r="P13799">
            <v>22389776</v>
          </cell>
          <cell r="Q13799">
            <v>22389776</v>
          </cell>
        </row>
        <row r="13800">
          <cell r="J13800">
            <v>22389776</v>
          </cell>
          <cell r="O13800">
            <v>22389776</v>
          </cell>
          <cell r="P13800">
            <v>22389776</v>
          </cell>
          <cell r="Q13800">
            <v>22389776</v>
          </cell>
        </row>
        <row r="13801">
          <cell r="J13801">
            <v>22389776</v>
          </cell>
          <cell r="O13801">
            <v>22389776</v>
          </cell>
          <cell r="P13801">
            <v>22389776</v>
          </cell>
          <cell r="Q13801">
            <v>22389776</v>
          </cell>
        </row>
        <row r="13802">
          <cell r="J13802">
            <v>22389776</v>
          </cell>
          <cell r="O13802">
            <v>22389776</v>
          </cell>
          <cell r="P13802">
            <v>22389776</v>
          </cell>
          <cell r="Q13802">
            <v>22389776</v>
          </cell>
        </row>
        <row r="13803">
          <cell r="J13803">
            <v>22389776</v>
          </cell>
          <cell r="O13803">
            <v>22389776</v>
          </cell>
          <cell r="P13803">
            <v>22389776</v>
          </cell>
          <cell r="Q13803">
            <v>22389776</v>
          </cell>
        </row>
        <row r="13804">
          <cell r="J13804">
            <v>22389776</v>
          </cell>
          <cell r="O13804">
            <v>22389776</v>
          </cell>
          <cell r="P13804">
            <v>22389776</v>
          </cell>
          <cell r="Q13804">
            <v>22389776</v>
          </cell>
        </row>
        <row r="13805">
          <cell r="J13805">
            <v>22389776</v>
          </cell>
          <cell r="O13805">
            <v>22389776</v>
          </cell>
          <cell r="P13805">
            <v>22389776</v>
          </cell>
          <cell r="Q13805">
            <v>22389776</v>
          </cell>
        </row>
        <row r="13806">
          <cell r="J13806">
            <v>22389776</v>
          </cell>
          <cell r="O13806">
            <v>22389776</v>
          </cell>
          <cell r="P13806">
            <v>22389776</v>
          </cell>
          <cell r="Q13806">
            <v>22389776</v>
          </cell>
        </row>
        <row r="13807">
          <cell r="J13807">
            <v>22389776</v>
          </cell>
          <cell r="O13807">
            <v>22389776</v>
          </cell>
          <cell r="P13807">
            <v>22389776</v>
          </cell>
          <cell r="Q13807">
            <v>22389776</v>
          </cell>
        </row>
        <row r="13808">
          <cell r="J13808">
            <v>22389776</v>
          </cell>
          <cell r="O13808">
            <v>22389776</v>
          </cell>
          <cell r="P13808">
            <v>22389776</v>
          </cell>
          <cell r="Q13808">
            <v>22389776</v>
          </cell>
        </row>
        <row r="13809">
          <cell r="J13809">
            <v>22389776</v>
          </cell>
          <cell r="O13809">
            <v>22389776</v>
          </cell>
          <cell r="P13809">
            <v>22389776</v>
          </cell>
          <cell r="Q13809">
            <v>22389776</v>
          </cell>
        </row>
        <row r="13810">
          <cell r="J13810">
            <v>22389776</v>
          </cell>
          <cell r="O13810">
            <v>22389776</v>
          </cell>
          <cell r="P13810">
            <v>22389776</v>
          </cell>
          <cell r="Q13810">
            <v>22389776</v>
          </cell>
        </row>
        <row r="13811">
          <cell r="J13811">
            <v>22389776</v>
          </cell>
          <cell r="O13811">
            <v>22389776</v>
          </cell>
          <cell r="P13811">
            <v>22389776</v>
          </cell>
          <cell r="Q13811">
            <v>22389776</v>
          </cell>
        </row>
        <row r="13812">
          <cell r="J13812">
            <v>22389776</v>
          </cell>
          <cell r="O13812">
            <v>22389776</v>
          </cell>
          <cell r="P13812">
            <v>22389776</v>
          </cell>
          <cell r="Q13812">
            <v>22389776</v>
          </cell>
        </row>
        <row r="13813">
          <cell r="J13813">
            <v>22389776</v>
          </cell>
          <cell r="O13813">
            <v>22389776</v>
          </cell>
          <cell r="P13813">
            <v>22389776</v>
          </cell>
          <cell r="Q13813">
            <v>22389776</v>
          </cell>
        </row>
        <row r="13814">
          <cell r="J13814">
            <v>22389776</v>
          </cell>
          <cell r="O13814">
            <v>22389776</v>
          </cell>
          <cell r="P13814">
            <v>22389776</v>
          </cell>
          <cell r="Q13814">
            <v>22389776</v>
          </cell>
        </row>
        <row r="13815">
          <cell r="J13815">
            <v>22389776</v>
          </cell>
          <cell r="O13815">
            <v>22389776</v>
          </cell>
          <cell r="P13815">
            <v>22389776</v>
          </cell>
          <cell r="Q13815">
            <v>22389776</v>
          </cell>
        </row>
        <row r="13816">
          <cell r="J13816">
            <v>22389776</v>
          </cell>
          <cell r="O13816">
            <v>22389776</v>
          </cell>
          <cell r="P13816">
            <v>22389776</v>
          </cell>
          <cell r="Q13816">
            <v>22389776</v>
          </cell>
        </row>
        <row r="13817">
          <cell r="J13817">
            <v>22389776</v>
          </cell>
          <cell r="O13817">
            <v>22389776</v>
          </cell>
          <cell r="P13817">
            <v>22389776</v>
          </cell>
          <cell r="Q13817">
            <v>22389776</v>
          </cell>
        </row>
        <row r="13818">
          <cell r="J13818">
            <v>22389776</v>
          </cell>
          <cell r="O13818">
            <v>22389776</v>
          </cell>
          <cell r="P13818">
            <v>22389776</v>
          </cell>
          <cell r="Q13818">
            <v>22389776</v>
          </cell>
        </row>
        <row r="13819">
          <cell r="J13819">
            <v>22389776</v>
          </cell>
          <cell r="O13819">
            <v>22389776</v>
          </cell>
          <cell r="P13819">
            <v>22389776</v>
          </cell>
          <cell r="Q13819">
            <v>22389776</v>
          </cell>
        </row>
        <row r="13820">
          <cell r="J13820">
            <v>22389776</v>
          </cell>
          <cell r="O13820">
            <v>22389776</v>
          </cell>
          <cell r="P13820">
            <v>22389776</v>
          </cell>
          <cell r="Q13820">
            <v>22389776</v>
          </cell>
        </row>
        <row r="13821">
          <cell r="J13821">
            <v>22389776</v>
          </cell>
          <cell r="O13821">
            <v>22389776</v>
          </cell>
          <cell r="P13821">
            <v>22389776</v>
          </cell>
          <cell r="Q13821">
            <v>22389776</v>
          </cell>
        </row>
        <row r="13822">
          <cell r="J13822">
            <v>22389776</v>
          </cell>
          <cell r="O13822">
            <v>22389776</v>
          </cell>
          <cell r="P13822">
            <v>22389776</v>
          </cell>
          <cell r="Q13822">
            <v>22389776</v>
          </cell>
        </row>
        <row r="13823">
          <cell r="J13823">
            <v>22389776</v>
          </cell>
          <cell r="O13823">
            <v>22389776</v>
          </cell>
          <cell r="P13823">
            <v>22389776</v>
          </cell>
          <cell r="Q13823">
            <v>22389776</v>
          </cell>
        </row>
        <row r="13824">
          <cell r="J13824">
            <v>22389776</v>
          </cell>
          <cell r="O13824">
            <v>22389776</v>
          </cell>
          <cell r="P13824">
            <v>22389776</v>
          </cell>
          <cell r="Q13824">
            <v>22389776</v>
          </cell>
        </row>
        <row r="13825">
          <cell r="J13825">
            <v>22389776</v>
          </cell>
          <cell r="O13825">
            <v>22389776</v>
          </cell>
          <cell r="P13825">
            <v>22389776</v>
          </cell>
          <cell r="Q13825">
            <v>22389776</v>
          </cell>
        </row>
        <row r="13826">
          <cell r="J13826">
            <v>22389776</v>
          </cell>
          <cell r="O13826">
            <v>22389776</v>
          </cell>
          <cell r="P13826">
            <v>22389776</v>
          </cell>
          <cell r="Q13826">
            <v>22389776</v>
          </cell>
        </row>
        <row r="13827">
          <cell r="J13827">
            <v>22389776</v>
          </cell>
          <cell r="O13827">
            <v>22389776</v>
          </cell>
          <cell r="P13827">
            <v>22389776</v>
          </cell>
          <cell r="Q13827">
            <v>22389776</v>
          </cell>
        </row>
        <row r="13828">
          <cell r="J13828">
            <v>22389776</v>
          </cell>
          <cell r="O13828">
            <v>22389776</v>
          </cell>
          <cell r="P13828">
            <v>22389776</v>
          </cell>
          <cell r="Q13828">
            <v>22389776</v>
          </cell>
        </row>
        <row r="13829">
          <cell r="J13829">
            <v>22389776</v>
          </cell>
          <cell r="O13829">
            <v>22389776</v>
          </cell>
          <cell r="P13829">
            <v>22389776</v>
          </cell>
          <cell r="Q13829">
            <v>22389776</v>
          </cell>
        </row>
        <row r="13830">
          <cell r="J13830">
            <v>22389776</v>
          </cell>
          <cell r="O13830">
            <v>22389776</v>
          </cell>
          <cell r="P13830">
            <v>22389776</v>
          </cell>
          <cell r="Q13830">
            <v>22389776</v>
          </cell>
        </row>
        <row r="13831">
          <cell r="J13831">
            <v>22389776</v>
          </cell>
          <cell r="O13831">
            <v>22389776</v>
          </cell>
          <cell r="P13831">
            <v>22389776</v>
          </cell>
          <cell r="Q13831">
            <v>22389776</v>
          </cell>
        </row>
        <row r="13832">
          <cell r="J13832">
            <v>22389776</v>
          </cell>
          <cell r="O13832">
            <v>22389776</v>
          </cell>
          <cell r="P13832">
            <v>22389776</v>
          </cell>
          <cell r="Q13832">
            <v>22389776</v>
          </cell>
        </row>
        <row r="13833">
          <cell r="J13833">
            <v>22389776</v>
          </cell>
          <cell r="O13833">
            <v>22389776</v>
          </cell>
          <cell r="P13833">
            <v>22389776</v>
          </cell>
          <cell r="Q13833">
            <v>22389776</v>
          </cell>
        </row>
        <row r="13834">
          <cell r="J13834">
            <v>22389776</v>
          </cell>
          <cell r="O13834">
            <v>22389776</v>
          </cell>
          <cell r="P13834">
            <v>22389776</v>
          </cell>
          <cell r="Q13834">
            <v>22389776</v>
          </cell>
        </row>
        <row r="13835">
          <cell r="J13835">
            <v>22389776</v>
          </cell>
          <cell r="O13835">
            <v>22389776</v>
          </cell>
          <cell r="P13835">
            <v>22389776</v>
          </cell>
          <cell r="Q13835">
            <v>22389776</v>
          </cell>
        </row>
        <row r="13836">
          <cell r="J13836">
            <v>22389776</v>
          </cell>
          <cell r="O13836">
            <v>22389776</v>
          </cell>
          <cell r="P13836">
            <v>22389776</v>
          </cell>
          <cell r="Q13836">
            <v>22389776</v>
          </cell>
        </row>
        <row r="13837">
          <cell r="J13837">
            <v>22389776</v>
          </cell>
          <cell r="O13837">
            <v>22389776</v>
          </cell>
          <cell r="P13837">
            <v>22389776</v>
          </cell>
          <cell r="Q13837">
            <v>22389776</v>
          </cell>
        </row>
        <row r="13838">
          <cell r="J13838">
            <v>22389776</v>
          </cell>
          <cell r="O13838">
            <v>22389776</v>
          </cell>
          <cell r="P13838">
            <v>22389776</v>
          </cell>
          <cell r="Q13838">
            <v>22389776</v>
          </cell>
        </row>
        <row r="13839">
          <cell r="J13839">
            <v>22389776</v>
          </cell>
          <cell r="O13839">
            <v>22389776</v>
          </cell>
          <cell r="P13839">
            <v>22389776</v>
          </cell>
          <cell r="Q13839">
            <v>22389776</v>
          </cell>
        </row>
        <row r="13840">
          <cell r="J13840">
            <v>22389776</v>
          </cell>
          <cell r="O13840">
            <v>22389776</v>
          </cell>
          <cell r="P13840">
            <v>22389776</v>
          </cell>
          <cell r="Q13840">
            <v>22389776</v>
          </cell>
        </row>
        <row r="13841">
          <cell r="J13841">
            <v>22389776</v>
          </cell>
          <cell r="O13841">
            <v>22389776</v>
          </cell>
          <cell r="P13841">
            <v>22389776</v>
          </cell>
          <cell r="Q13841">
            <v>22389776</v>
          </cell>
        </row>
        <row r="13842">
          <cell r="J13842">
            <v>22389776</v>
          </cell>
          <cell r="O13842">
            <v>22389776</v>
          </cell>
          <cell r="P13842">
            <v>22389776</v>
          </cell>
          <cell r="Q13842">
            <v>22389776</v>
          </cell>
        </row>
        <row r="13843">
          <cell r="J13843">
            <v>22389776</v>
          </cell>
          <cell r="O13843">
            <v>22389776</v>
          </cell>
          <cell r="P13843">
            <v>22389776</v>
          </cell>
          <cell r="Q13843">
            <v>22389776</v>
          </cell>
        </row>
        <row r="13844">
          <cell r="J13844">
            <v>22389776</v>
          </cell>
          <cell r="O13844">
            <v>22389776</v>
          </cell>
          <cell r="P13844">
            <v>22389776</v>
          </cell>
          <cell r="Q13844">
            <v>22389776</v>
          </cell>
        </row>
        <row r="13845">
          <cell r="J13845">
            <v>22389776</v>
          </cell>
          <cell r="O13845">
            <v>22389776</v>
          </cell>
          <cell r="P13845">
            <v>22389776</v>
          </cell>
          <cell r="Q13845">
            <v>22389776</v>
          </cell>
        </row>
        <row r="13846">
          <cell r="J13846">
            <v>22389776</v>
          </cell>
          <cell r="O13846">
            <v>22389776</v>
          </cell>
          <cell r="P13846">
            <v>22389776</v>
          </cell>
          <cell r="Q13846">
            <v>22389776</v>
          </cell>
        </row>
        <row r="13847">
          <cell r="J13847">
            <v>22389776</v>
          </cell>
          <cell r="O13847">
            <v>22389776</v>
          </cell>
          <cell r="P13847">
            <v>22389776</v>
          </cell>
          <cell r="Q13847">
            <v>22389776</v>
          </cell>
        </row>
        <row r="13848">
          <cell r="J13848">
            <v>22389776</v>
          </cell>
          <cell r="O13848">
            <v>22389776</v>
          </cell>
          <cell r="P13848">
            <v>22389776</v>
          </cell>
          <cell r="Q13848">
            <v>22389776</v>
          </cell>
        </row>
        <row r="13849">
          <cell r="J13849">
            <v>22389776</v>
          </cell>
          <cell r="O13849">
            <v>22389776</v>
          </cell>
          <cell r="P13849">
            <v>22389776</v>
          </cell>
          <cell r="Q13849">
            <v>22389776</v>
          </cell>
        </row>
        <row r="13850">
          <cell r="J13850">
            <v>22389776</v>
          </cell>
          <cell r="O13850">
            <v>22389776</v>
          </cell>
          <cell r="P13850">
            <v>22389776</v>
          </cell>
          <cell r="Q13850">
            <v>22389776</v>
          </cell>
        </row>
        <row r="13851">
          <cell r="J13851">
            <v>22389776</v>
          </cell>
          <cell r="O13851">
            <v>22389776</v>
          </cell>
          <cell r="P13851">
            <v>22389776</v>
          </cell>
          <cell r="Q13851">
            <v>22389776</v>
          </cell>
        </row>
        <row r="13852">
          <cell r="J13852">
            <v>22389776</v>
          </cell>
          <cell r="O13852">
            <v>22389776</v>
          </cell>
          <cell r="P13852">
            <v>22389776</v>
          </cell>
          <cell r="Q13852">
            <v>22389776</v>
          </cell>
        </row>
        <row r="13853">
          <cell r="J13853">
            <v>22389776</v>
          </cell>
          <cell r="O13853">
            <v>22389776</v>
          </cell>
          <cell r="P13853">
            <v>22389776</v>
          </cell>
          <cell r="Q13853">
            <v>22389776</v>
          </cell>
        </row>
        <row r="13854">
          <cell r="J13854">
            <v>22389776</v>
          </cell>
          <cell r="O13854">
            <v>22389776</v>
          </cell>
          <cell r="P13854">
            <v>22389776</v>
          </cell>
          <cell r="Q13854">
            <v>22389776</v>
          </cell>
        </row>
        <row r="13855">
          <cell r="J13855">
            <v>22389776</v>
          </cell>
          <cell r="O13855">
            <v>22389776</v>
          </cell>
          <cell r="P13855">
            <v>22389776</v>
          </cell>
          <cell r="Q13855">
            <v>22389776</v>
          </cell>
        </row>
        <row r="13856">
          <cell r="J13856">
            <v>22389776</v>
          </cell>
          <cell r="O13856">
            <v>22389776</v>
          </cell>
          <cell r="P13856">
            <v>22389776</v>
          </cell>
          <cell r="Q13856">
            <v>22389776</v>
          </cell>
        </row>
        <row r="13857">
          <cell r="J13857">
            <v>22389776</v>
          </cell>
          <cell r="O13857">
            <v>22389776</v>
          </cell>
          <cell r="P13857">
            <v>22389776</v>
          </cell>
          <cell r="Q13857">
            <v>22389776</v>
          </cell>
        </row>
        <row r="13858">
          <cell r="J13858">
            <v>22389776</v>
          </cell>
          <cell r="O13858">
            <v>22389776</v>
          </cell>
          <cell r="P13858">
            <v>22389776</v>
          </cell>
          <cell r="Q13858">
            <v>22389776</v>
          </cell>
        </row>
        <row r="13859">
          <cell r="J13859">
            <v>22389776</v>
          </cell>
          <cell r="O13859">
            <v>22389776</v>
          </cell>
          <cell r="P13859">
            <v>22389776</v>
          </cell>
          <cell r="Q13859">
            <v>22389776</v>
          </cell>
        </row>
        <row r="13860">
          <cell r="J13860">
            <v>22389776</v>
          </cell>
          <cell r="O13860">
            <v>22389776</v>
          </cell>
          <cell r="P13860">
            <v>22389776</v>
          </cell>
          <cell r="Q13860">
            <v>22389776</v>
          </cell>
        </row>
        <row r="13861">
          <cell r="J13861">
            <v>22389776</v>
          </cell>
          <cell r="O13861">
            <v>22389776</v>
          </cell>
          <cell r="P13861">
            <v>22389776</v>
          </cell>
          <cell r="Q13861">
            <v>22389776</v>
          </cell>
        </row>
        <row r="13862">
          <cell r="J13862">
            <v>22389776</v>
          </cell>
          <cell r="O13862">
            <v>22389776</v>
          </cell>
          <cell r="P13862">
            <v>22389776</v>
          </cell>
          <cell r="Q13862">
            <v>22389776</v>
          </cell>
        </row>
        <row r="13863">
          <cell r="J13863">
            <v>22389776</v>
          </cell>
          <cell r="O13863">
            <v>22389776</v>
          </cell>
          <cell r="P13863">
            <v>22389776</v>
          </cell>
          <cell r="Q13863">
            <v>22389776</v>
          </cell>
        </row>
        <row r="13864">
          <cell r="J13864">
            <v>22389776</v>
          </cell>
          <cell r="O13864">
            <v>22389776</v>
          </cell>
          <cell r="P13864">
            <v>22389776</v>
          </cell>
          <cell r="Q13864">
            <v>22389776</v>
          </cell>
        </row>
        <row r="13865">
          <cell r="J13865">
            <v>22389776</v>
          </cell>
          <cell r="O13865">
            <v>22389776</v>
          </cell>
          <cell r="P13865">
            <v>22389776</v>
          </cell>
          <cell r="Q13865">
            <v>22389776</v>
          </cell>
        </row>
        <row r="13866">
          <cell r="J13866">
            <v>22389776</v>
          </cell>
          <cell r="O13866">
            <v>22389776</v>
          </cell>
          <cell r="P13866">
            <v>22389776</v>
          </cell>
          <cell r="Q13866">
            <v>22389776</v>
          </cell>
        </row>
        <row r="13867">
          <cell r="J13867">
            <v>22389776</v>
          </cell>
          <cell r="O13867">
            <v>22389776</v>
          </cell>
          <cell r="P13867">
            <v>22389776</v>
          </cell>
          <cell r="Q13867">
            <v>22389776</v>
          </cell>
        </row>
        <row r="13868">
          <cell r="J13868">
            <v>22389776</v>
          </cell>
          <cell r="O13868">
            <v>22389776</v>
          </cell>
          <cell r="P13868">
            <v>22389776</v>
          </cell>
          <cell r="Q13868">
            <v>22389776</v>
          </cell>
        </row>
        <row r="13869">
          <cell r="J13869">
            <v>22389776</v>
          </cell>
          <cell r="O13869">
            <v>22389776</v>
          </cell>
          <cell r="P13869">
            <v>22389776</v>
          </cell>
          <cell r="Q13869">
            <v>22389776</v>
          </cell>
        </row>
        <row r="13870">
          <cell r="J13870">
            <v>22389776</v>
          </cell>
          <cell r="O13870">
            <v>22389776</v>
          </cell>
          <cell r="P13870">
            <v>22389776</v>
          </cell>
          <cell r="Q13870">
            <v>22389776</v>
          </cell>
        </row>
        <row r="13871">
          <cell r="J13871">
            <v>22389776</v>
          </cell>
          <cell r="O13871">
            <v>22389776</v>
          </cell>
          <cell r="P13871">
            <v>22389776</v>
          </cell>
          <cell r="Q13871">
            <v>22389776</v>
          </cell>
        </row>
        <row r="13872">
          <cell r="J13872">
            <v>22389776</v>
          </cell>
          <cell r="O13872">
            <v>22389776</v>
          </cell>
          <cell r="P13872">
            <v>22389776</v>
          </cell>
          <cell r="Q13872">
            <v>22389776</v>
          </cell>
        </row>
        <row r="13873">
          <cell r="J13873">
            <v>22389776</v>
          </cell>
          <cell r="O13873">
            <v>22389776</v>
          </cell>
          <cell r="P13873">
            <v>22389776</v>
          </cell>
          <cell r="Q13873">
            <v>22389776</v>
          </cell>
        </row>
        <row r="13874">
          <cell r="J13874">
            <v>22389776</v>
          </cell>
          <cell r="O13874">
            <v>22389776</v>
          </cell>
          <cell r="P13874">
            <v>22389776</v>
          </cell>
          <cell r="Q13874">
            <v>22389776</v>
          </cell>
        </row>
        <row r="13875">
          <cell r="J13875">
            <v>22389776</v>
          </cell>
          <cell r="O13875">
            <v>22389776</v>
          </cell>
          <cell r="P13875">
            <v>22389776</v>
          </cell>
          <cell r="Q13875">
            <v>22389776</v>
          </cell>
        </row>
        <row r="13876">
          <cell r="J13876">
            <v>22389776</v>
          </cell>
          <cell r="O13876">
            <v>22389776</v>
          </cell>
          <cell r="P13876">
            <v>22389776</v>
          </cell>
          <cell r="Q13876">
            <v>22389776</v>
          </cell>
        </row>
        <row r="13877">
          <cell r="J13877">
            <v>22389776</v>
          </cell>
          <cell r="O13877">
            <v>22389776</v>
          </cell>
          <cell r="P13877">
            <v>22389776</v>
          </cell>
          <cell r="Q13877">
            <v>22389776</v>
          </cell>
        </row>
        <row r="13878">
          <cell r="J13878">
            <v>22389776</v>
          </cell>
          <cell r="O13878">
            <v>22389776</v>
          </cell>
          <cell r="P13878">
            <v>22389776</v>
          </cell>
          <cell r="Q13878">
            <v>22389776</v>
          </cell>
        </row>
        <row r="13879">
          <cell r="J13879">
            <v>22389776</v>
          </cell>
          <cell r="O13879">
            <v>22389776</v>
          </cell>
          <cell r="P13879">
            <v>22389776</v>
          </cell>
          <cell r="Q13879">
            <v>22389776</v>
          </cell>
        </row>
        <row r="13880">
          <cell r="J13880">
            <v>22389776</v>
          </cell>
          <cell r="O13880">
            <v>22389776</v>
          </cell>
          <cell r="P13880">
            <v>22389776</v>
          </cell>
          <cell r="Q13880">
            <v>22389776</v>
          </cell>
        </row>
        <row r="13881">
          <cell r="J13881">
            <v>22389776</v>
          </cell>
          <cell r="O13881">
            <v>22389776</v>
          </cell>
          <cell r="P13881">
            <v>22389776</v>
          </cell>
          <cell r="Q13881">
            <v>22389776</v>
          </cell>
        </row>
        <row r="13882">
          <cell r="J13882">
            <v>22389776</v>
          </cell>
          <cell r="O13882">
            <v>22389776</v>
          </cell>
          <cell r="P13882">
            <v>22389776</v>
          </cell>
          <cell r="Q13882">
            <v>22389776</v>
          </cell>
        </row>
        <row r="13883">
          <cell r="J13883">
            <v>22389776</v>
          </cell>
          <cell r="O13883">
            <v>22389776</v>
          </cell>
          <cell r="P13883">
            <v>22389776</v>
          </cell>
          <cell r="Q13883">
            <v>22389776</v>
          </cell>
        </row>
        <row r="13884">
          <cell r="J13884">
            <v>22389776</v>
          </cell>
          <cell r="O13884">
            <v>22389776</v>
          </cell>
          <cell r="P13884">
            <v>22389776</v>
          </cell>
          <cell r="Q13884">
            <v>22389776</v>
          </cell>
        </row>
        <row r="13885">
          <cell r="J13885">
            <v>22389776</v>
          </cell>
          <cell r="O13885">
            <v>22389776</v>
          </cell>
          <cell r="P13885">
            <v>22389776</v>
          </cell>
          <cell r="Q13885">
            <v>22389776</v>
          </cell>
        </row>
        <row r="13886">
          <cell r="J13886">
            <v>22389776</v>
          </cell>
          <cell r="O13886">
            <v>22389776</v>
          </cell>
          <cell r="P13886">
            <v>22389776</v>
          </cell>
          <cell r="Q13886">
            <v>22389776</v>
          </cell>
        </row>
        <row r="13887">
          <cell r="J13887">
            <v>22389776</v>
          </cell>
          <cell r="O13887">
            <v>22389776</v>
          </cell>
          <cell r="P13887">
            <v>22389776</v>
          </cell>
          <cell r="Q13887">
            <v>22389776</v>
          </cell>
        </row>
        <row r="13888">
          <cell r="J13888">
            <v>22389776</v>
          </cell>
          <cell r="O13888">
            <v>22389776</v>
          </cell>
          <cell r="P13888">
            <v>22389776</v>
          </cell>
          <cell r="Q13888">
            <v>22389776</v>
          </cell>
        </row>
        <row r="13889">
          <cell r="J13889">
            <v>22389776</v>
          </cell>
          <cell r="O13889">
            <v>22389776</v>
          </cell>
          <cell r="P13889">
            <v>22389776</v>
          </cell>
          <cell r="Q13889">
            <v>22389776</v>
          </cell>
        </row>
        <row r="13890">
          <cell r="J13890">
            <v>22389776</v>
          </cell>
          <cell r="O13890">
            <v>22389776</v>
          </cell>
          <cell r="P13890">
            <v>22389776</v>
          </cell>
          <cell r="Q13890">
            <v>22389776</v>
          </cell>
        </row>
        <row r="13891">
          <cell r="J13891">
            <v>22389776</v>
          </cell>
          <cell r="O13891">
            <v>22389776</v>
          </cell>
          <cell r="P13891">
            <v>22389776</v>
          </cell>
          <cell r="Q13891">
            <v>22389776</v>
          </cell>
        </row>
        <row r="13892">
          <cell r="J13892">
            <v>22389776</v>
          </cell>
          <cell r="O13892">
            <v>22389776</v>
          </cell>
          <cell r="P13892">
            <v>22389776</v>
          </cell>
          <cell r="Q13892">
            <v>22389776</v>
          </cell>
        </row>
        <row r="13893">
          <cell r="J13893">
            <v>22389776</v>
          </cell>
          <cell r="O13893">
            <v>22389776</v>
          </cell>
          <cell r="P13893">
            <v>22389776</v>
          </cell>
          <cell r="Q13893">
            <v>22389776</v>
          </cell>
        </row>
        <row r="13894">
          <cell r="J13894">
            <v>22389776</v>
          </cell>
          <cell r="O13894">
            <v>22389776</v>
          </cell>
          <cell r="P13894">
            <v>22389776</v>
          </cell>
          <cell r="Q13894">
            <v>22389776</v>
          </cell>
        </row>
        <row r="13895">
          <cell r="J13895">
            <v>22389776</v>
          </cell>
          <cell r="O13895">
            <v>22389776</v>
          </cell>
          <cell r="P13895">
            <v>22389776</v>
          </cell>
          <cell r="Q13895">
            <v>22389776</v>
          </cell>
        </row>
        <row r="13896">
          <cell r="J13896">
            <v>22389776</v>
          </cell>
          <cell r="O13896">
            <v>22389776</v>
          </cell>
          <cell r="P13896">
            <v>22389776</v>
          </cell>
          <cell r="Q13896">
            <v>22389776</v>
          </cell>
        </row>
        <row r="13897">
          <cell r="J13897">
            <v>22389776</v>
          </cell>
          <cell r="O13897">
            <v>22389776</v>
          </cell>
          <cell r="P13897">
            <v>22389776</v>
          </cell>
          <cell r="Q13897">
            <v>22389776</v>
          </cell>
        </row>
        <row r="13898">
          <cell r="J13898">
            <v>22389776</v>
          </cell>
          <cell r="O13898">
            <v>22389776</v>
          </cell>
          <cell r="P13898">
            <v>22389776</v>
          </cell>
          <cell r="Q13898">
            <v>22389776</v>
          </cell>
        </row>
        <row r="13899">
          <cell r="J13899">
            <v>22389776</v>
          </cell>
          <cell r="O13899">
            <v>22389776</v>
          </cell>
          <cell r="P13899">
            <v>22389776</v>
          </cell>
          <cell r="Q13899">
            <v>22389776</v>
          </cell>
        </row>
        <row r="13900">
          <cell r="J13900">
            <v>22389776</v>
          </cell>
          <cell r="O13900">
            <v>22389776</v>
          </cell>
          <cell r="P13900">
            <v>22389776</v>
          </cell>
          <cell r="Q13900">
            <v>22389776</v>
          </cell>
        </row>
        <row r="13901">
          <cell r="J13901">
            <v>22389776</v>
          </cell>
          <cell r="O13901">
            <v>22389776</v>
          </cell>
          <cell r="P13901">
            <v>22389776</v>
          </cell>
          <cell r="Q13901">
            <v>22389776</v>
          </cell>
        </row>
        <row r="13902">
          <cell r="J13902">
            <v>22389776</v>
          </cell>
          <cell r="O13902">
            <v>22389776</v>
          </cell>
          <cell r="P13902">
            <v>22389776</v>
          </cell>
          <cell r="Q13902">
            <v>22389776</v>
          </cell>
        </row>
        <row r="13903">
          <cell r="J13903">
            <v>22389776</v>
          </cell>
          <cell r="O13903">
            <v>22389776</v>
          </cell>
          <cell r="P13903">
            <v>22389776</v>
          </cell>
          <cell r="Q13903">
            <v>22389776</v>
          </cell>
        </row>
        <row r="13904">
          <cell r="J13904">
            <v>22389776</v>
          </cell>
          <cell r="O13904">
            <v>22389776</v>
          </cell>
          <cell r="P13904">
            <v>22389776</v>
          </cell>
          <cell r="Q13904">
            <v>22389776</v>
          </cell>
        </row>
        <row r="13905">
          <cell r="J13905">
            <v>22389776</v>
          </cell>
          <cell r="O13905">
            <v>22389776</v>
          </cell>
          <cell r="P13905">
            <v>22389776</v>
          </cell>
          <cell r="Q13905">
            <v>22389776</v>
          </cell>
        </row>
        <row r="13906">
          <cell r="J13906">
            <v>22389776</v>
          </cell>
          <cell r="O13906">
            <v>22389776</v>
          </cell>
          <cell r="P13906">
            <v>22389776</v>
          </cell>
          <cell r="Q13906">
            <v>22389776</v>
          </cell>
        </row>
        <row r="13907">
          <cell r="J13907">
            <v>22389776</v>
          </cell>
          <cell r="O13907">
            <v>22389776</v>
          </cell>
          <cell r="P13907">
            <v>22389776</v>
          </cell>
          <cell r="Q13907">
            <v>22389776</v>
          </cell>
        </row>
        <row r="13908">
          <cell r="J13908">
            <v>22389776</v>
          </cell>
          <cell r="O13908">
            <v>22389776</v>
          </cell>
          <cell r="P13908">
            <v>22389776</v>
          </cell>
          <cell r="Q13908">
            <v>22389776</v>
          </cell>
        </row>
        <row r="13909">
          <cell r="J13909">
            <v>22389776</v>
          </cell>
          <cell r="O13909">
            <v>22389776</v>
          </cell>
          <cell r="P13909">
            <v>22389776</v>
          </cell>
          <cell r="Q13909">
            <v>22389776</v>
          </cell>
        </row>
        <row r="13910">
          <cell r="J13910">
            <v>22389776</v>
          </cell>
          <cell r="O13910">
            <v>22389776</v>
          </cell>
          <cell r="P13910">
            <v>22389776</v>
          </cell>
          <cell r="Q13910">
            <v>22389776</v>
          </cell>
        </row>
        <row r="13911">
          <cell r="J13911">
            <v>22389776</v>
          </cell>
          <cell r="O13911">
            <v>22389776</v>
          </cell>
          <cell r="P13911">
            <v>22389776</v>
          </cell>
          <cell r="Q13911">
            <v>22389776</v>
          </cell>
        </row>
        <row r="13912">
          <cell r="J13912">
            <v>22389776</v>
          </cell>
          <cell r="O13912">
            <v>22389776</v>
          </cell>
          <cell r="P13912">
            <v>22389776</v>
          </cell>
          <cell r="Q13912">
            <v>22389776</v>
          </cell>
        </row>
        <row r="13913">
          <cell r="J13913">
            <v>22389776</v>
          </cell>
          <cell r="O13913">
            <v>22389776</v>
          </cell>
          <cell r="P13913">
            <v>22389776</v>
          </cell>
          <cell r="Q13913">
            <v>22389776</v>
          </cell>
        </row>
        <row r="13914">
          <cell r="J13914">
            <v>22389776</v>
          </cell>
          <cell r="O13914">
            <v>22389776</v>
          </cell>
          <cell r="P13914">
            <v>22389776</v>
          </cell>
          <cell r="Q13914">
            <v>22389776</v>
          </cell>
        </row>
        <row r="13915">
          <cell r="J13915">
            <v>22389776</v>
          </cell>
          <cell r="O13915">
            <v>22389776</v>
          </cell>
          <cell r="P13915">
            <v>22389776</v>
          </cell>
          <cell r="Q13915">
            <v>22389776</v>
          </cell>
        </row>
        <row r="13916">
          <cell r="J13916">
            <v>22389776</v>
          </cell>
          <cell r="O13916">
            <v>22389776</v>
          </cell>
          <cell r="P13916">
            <v>22389776</v>
          </cell>
          <cell r="Q13916">
            <v>22389776</v>
          </cell>
        </row>
        <row r="13917">
          <cell r="J13917">
            <v>22389776</v>
          </cell>
          <cell r="O13917">
            <v>22389776</v>
          </cell>
          <cell r="P13917">
            <v>22389776</v>
          </cell>
          <cell r="Q13917">
            <v>22389776</v>
          </cell>
        </row>
        <row r="13918">
          <cell r="J13918">
            <v>22389776</v>
          </cell>
          <cell r="O13918">
            <v>22389776</v>
          </cell>
          <cell r="P13918">
            <v>22389776</v>
          </cell>
          <cell r="Q13918">
            <v>22389776</v>
          </cell>
        </row>
        <row r="13919">
          <cell r="J13919">
            <v>22389776</v>
          </cell>
          <cell r="O13919">
            <v>22389776</v>
          </cell>
          <cell r="P13919">
            <v>22389776</v>
          </cell>
          <cell r="Q13919">
            <v>22389776</v>
          </cell>
        </row>
        <row r="13920">
          <cell r="J13920">
            <v>22389776</v>
          </cell>
          <cell r="O13920">
            <v>22389776</v>
          </cell>
          <cell r="P13920">
            <v>22389776</v>
          </cell>
          <cell r="Q13920">
            <v>22389776</v>
          </cell>
        </row>
        <row r="13921">
          <cell r="J13921">
            <v>22389776</v>
          </cell>
          <cell r="O13921">
            <v>22389776</v>
          </cell>
          <cell r="P13921">
            <v>22389776</v>
          </cell>
          <cell r="Q13921">
            <v>22389776</v>
          </cell>
        </row>
        <row r="13922">
          <cell r="J13922">
            <v>22389776</v>
          </cell>
          <cell r="O13922">
            <v>22389776</v>
          </cell>
          <cell r="P13922">
            <v>22389776</v>
          </cell>
          <cell r="Q13922">
            <v>22389776</v>
          </cell>
        </row>
        <row r="13923">
          <cell r="J13923">
            <v>22389776</v>
          </cell>
          <cell r="O13923">
            <v>22389776</v>
          </cell>
          <cell r="P13923">
            <v>22389776</v>
          </cell>
          <cell r="Q13923">
            <v>22389776</v>
          </cell>
        </row>
        <row r="13924">
          <cell r="J13924">
            <v>22389776</v>
          </cell>
          <cell r="O13924">
            <v>22389776</v>
          </cell>
          <cell r="P13924">
            <v>22389776</v>
          </cell>
          <cell r="Q13924">
            <v>22389776</v>
          </cell>
        </row>
        <row r="13925">
          <cell r="J13925">
            <v>22389776</v>
          </cell>
          <cell r="O13925">
            <v>22389776</v>
          </cell>
          <cell r="P13925">
            <v>22389776</v>
          </cell>
          <cell r="Q13925">
            <v>22389776</v>
          </cell>
        </row>
        <row r="13926">
          <cell r="J13926">
            <v>22389776</v>
          </cell>
          <cell r="O13926">
            <v>22389776</v>
          </cell>
          <cell r="P13926">
            <v>22389776</v>
          </cell>
          <cell r="Q13926">
            <v>22389776</v>
          </cell>
        </row>
        <row r="13927">
          <cell r="J13927">
            <v>22389776</v>
          </cell>
          <cell r="O13927">
            <v>22389776</v>
          </cell>
          <cell r="P13927">
            <v>22389776</v>
          </cell>
          <cell r="Q13927">
            <v>22389776</v>
          </cell>
        </row>
        <row r="13928">
          <cell r="J13928">
            <v>22389776</v>
          </cell>
          <cell r="O13928">
            <v>22389776</v>
          </cell>
          <cell r="P13928">
            <v>22389776</v>
          </cell>
          <cell r="Q13928">
            <v>22389776</v>
          </cell>
        </row>
        <row r="13929">
          <cell r="J13929">
            <v>22389776</v>
          </cell>
          <cell r="O13929">
            <v>22389776</v>
          </cell>
          <cell r="P13929">
            <v>22389776</v>
          </cell>
          <cell r="Q13929">
            <v>22389776</v>
          </cell>
        </row>
        <row r="13930">
          <cell r="J13930">
            <v>22389776</v>
          </cell>
          <cell r="O13930">
            <v>22389776</v>
          </cell>
          <cell r="P13930">
            <v>22389776</v>
          </cell>
          <cell r="Q13930">
            <v>22389776</v>
          </cell>
        </row>
        <row r="13931">
          <cell r="J13931">
            <v>22389776</v>
          </cell>
          <cell r="O13931">
            <v>22389776</v>
          </cell>
          <cell r="P13931">
            <v>22389776</v>
          </cell>
          <cell r="Q13931">
            <v>22389776</v>
          </cell>
        </row>
        <row r="13932">
          <cell r="J13932">
            <v>22389776</v>
          </cell>
          <cell r="O13932">
            <v>22389776</v>
          </cell>
          <cell r="P13932">
            <v>22389776</v>
          </cell>
          <cell r="Q13932">
            <v>22389776</v>
          </cell>
        </row>
        <row r="13933">
          <cell r="J13933">
            <v>22389776</v>
          </cell>
          <cell r="O13933">
            <v>22389776</v>
          </cell>
          <cell r="P13933">
            <v>22389776</v>
          </cell>
          <cell r="Q13933">
            <v>22389776</v>
          </cell>
        </row>
        <row r="13934">
          <cell r="J13934">
            <v>22389776</v>
          </cell>
          <cell r="O13934">
            <v>22389776</v>
          </cell>
          <cell r="P13934">
            <v>22389776</v>
          </cell>
          <cell r="Q13934">
            <v>22389776</v>
          </cell>
        </row>
        <row r="13935">
          <cell r="J13935">
            <v>22389776</v>
          </cell>
          <cell r="O13935">
            <v>22389776</v>
          </cell>
          <cell r="P13935">
            <v>22389776</v>
          </cell>
          <cell r="Q13935">
            <v>22389776</v>
          </cell>
        </row>
        <row r="13936">
          <cell r="J13936">
            <v>22389776</v>
          </cell>
          <cell r="O13936">
            <v>22389776</v>
          </cell>
          <cell r="P13936">
            <v>22389776</v>
          </cell>
          <cell r="Q13936">
            <v>22389776</v>
          </cell>
        </row>
        <row r="13937">
          <cell r="J13937">
            <v>22389776</v>
          </cell>
          <cell r="O13937">
            <v>22389776</v>
          </cell>
          <cell r="P13937">
            <v>22389776</v>
          </cell>
          <cell r="Q13937">
            <v>22389776</v>
          </cell>
        </row>
        <row r="13938">
          <cell r="J13938">
            <v>22389776</v>
          </cell>
          <cell r="O13938">
            <v>22389776</v>
          </cell>
          <cell r="P13938">
            <v>22389776</v>
          </cell>
          <cell r="Q13938">
            <v>22389776</v>
          </cell>
        </row>
        <row r="13939">
          <cell r="J13939">
            <v>22389776</v>
          </cell>
          <cell r="O13939">
            <v>22389776</v>
          </cell>
          <cell r="P13939">
            <v>22389776</v>
          </cell>
          <cell r="Q13939">
            <v>22389776</v>
          </cell>
        </row>
        <row r="13940">
          <cell r="J13940">
            <v>22389776</v>
          </cell>
          <cell r="O13940">
            <v>22389776</v>
          </cell>
          <cell r="P13940">
            <v>22389776</v>
          </cell>
          <cell r="Q13940">
            <v>22389776</v>
          </cell>
        </row>
        <row r="13941">
          <cell r="J13941">
            <v>22389776</v>
          </cell>
          <cell r="O13941">
            <v>22389776</v>
          </cell>
          <cell r="P13941">
            <v>22389776</v>
          </cell>
          <cell r="Q13941">
            <v>22389776</v>
          </cell>
        </row>
        <row r="13942">
          <cell r="J13942">
            <v>22389776</v>
          </cell>
          <cell r="O13942">
            <v>22389776</v>
          </cell>
          <cell r="P13942">
            <v>22389776</v>
          </cell>
          <cell r="Q13942">
            <v>22389776</v>
          </cell>
        </row>
        <row r="13943">
          <cell r="J13943">
            <v>22389776</v>
          </cell>
          <cell r="O13943">
            <v>22389776</v>
          </cell>
          <cell r="P13943">
            <v>22389776</v>
          </cell>
          <cell r="Q13943">
            <v>22389776</v>
          </cell>
        </row>
        <row r="13944">
          <cell r="J13944">
            <v>22389776</v>
          </cell>
          <cell r="O13944">
            <v>22389776</v>
          </cell>
          <cell r="P13944">
            <v>22389776</v>
          </cell>
          <cell r="Q13944">
            <v>22389776</v>
          </cell>
        </row>
        <row r="13945">
          <cell r="J13945">
            <v>22389776</v>
          </cell>
          <cell r="O13945">
            <v>22389776</v>
          </cell>
          <cell r="P13945">
            <v>22389776</v>
          </cell>
          <cell r="Q13945">
            <v>22389776</v>
          </cell>
        </row>
        <row r="13946">
          <cell r="J13946">
            <v>22389776</v>
          </cell>
          <cell r="O13946">
            <v>22389776</v>
          </cell>
          <cell r="P13946">
            <v>22389776</v>
          </cell>
          <cell r="Q13946">
            <v>22389776</v>
          </cell>
        </row>
        <row r="13947">
          <cell r="J13947">
            <v>22389776</v>
          </cell>
          <cell r="O13947">
            <v>22389776</v>
          </cell>
          <cell r="P13947">
            <v>22389776</v>
          </cell>
          <cell r="Q13947">
            <v>22389776</v>
          </cell>
        </row>
        <row r="13948">
          <cell r="J13948">
            <v>22389776</v>
          </cell>
          <cell r="O13948">
            <v>22389776</v>
          </cell>
          <cell r="P13948">
            <v>22389776</v>
          </cell>
          <cell r="Q13948">
            <v>22389776</v>
          </cell>
        </row>
        <row r="13949">
          <cell r="J13949">
            <v>22389776</v>
          </cell>
          <cell r="O13949">
            <v>22389776</v>
          </cell>
          <cell r="P13949">
            <v>22389776</v>
          </cell>
          <cell r="Q13949">
            <v>22389776</v>
          </cell>
        </row>
        <row r="13950">
          <cell r="J13950">
            <v>22389776</v>
          </cell>
          <cell r="O13950">
            <v>22389776</v>
          </cell>
          <cell r="P13950">
            <v>22389776</v>
          </cell>
          <cell r="Q13950">
            <v>22389776</v>
          </cell>
        </row>
        <row r="13951">
          <cell r="J13951">
            <v>22389776</v>
          </cell>
          <cell r="O13951">
            <v>22389776</v>
          </cell>
          <cell r="P13951">
            <v>22389776</v>
          </cell>
          <cell r="Q13951">
            <v>22389776</v>
          </cell>
        </row>
        <row r="13952">
          <cell r="J13952">
            <v>22389776</v>
          </cell>
          <cell r="O13952">
            <v>22389776</v>
          </cell>
          <cell r="P13952">
            <v>22389776</v>
          </cell>
          <cell r="Q13952">
            <v>22389776</v>
          </cell>
        </row>
        <row r="13953">
          <cell r="J13953">
            <v>22389776</v>
          </cell>
          <cell r="O13953">
            <v>22389776</v>
          </cell>
          <cell r="P13953">
            <v>22389776</v>
          </cell>
          <cell r="Q13953">
            <v>22389776</v>
          </cell>
        </row>
        <row r="13954">
          <cell r="J13954">
            <v>22389776</v>
          </cell>
          <cell r="O13954">
            <v>22389776</v>
          </cell>
          <cell r="P13954">
            <v>22389776</v>
          </cell>
          <cell r="Q13954">
            <v>22389776</v>
          </cell>
        </row>
        <row r="13955">
          <cell r="J13955">
            <v>22389776</v>
          </cell>
          <cell r="O13955">
            <v>22389776</v>
          </cell>
          <cell r="P13955">
            <v>22389776</v>
          </cell>
          <cell r="Q13955">
            <v>22389776</v>
          </cell>
        </row>
        <row r="13956">
          <cell r="J13956">
            <v>22389776</v>
          </cell>
          <cell r="O13956">
            <v>22389776</v>
          </cell>
          <cell r="P13956">
            <v>22389776</v>
          </cell>
          <cell r="Q13956">
            <v>22389776</v>
          </cell>
        </row>
        <row r="13957">
          <cell r="J13957">
            <v>22389776</v>
          </cell>
          <cell r="O13957">
            <v>22389776</v>
          </cell>
          <cell r="P13957">
            <v>22389776</v>
          </cell>
          <cell r="Q13957">
            <v>22389776</v>
          </cell>
        </row>
        <row r="13958">
          <cell r="J13958">
            <v>22389776</v>
          </cell>
          <cell r="O13958">
            <v>22389776</v>
          </cell>
          <cell r="P13958">
            <v>22389776</v>
          </cell>
          <cell r="Q13958">
            <v>22389776</v>
          </cell>
        </row>
        <row r="13959">
          <cell r="J13959">
            <v>22389776</v>
          </cell>
          <cell r="O13959">
            <v>22389776</v>
          </cell>
          <cell r="P13959">
            <v>22389776</v>
          </cell>
          <cell r="Q13959">
            <v>22389776</v>
          </cell>
        </row>
        <row r="13960">
          <cell r="J13960">
            <v>22389776</v>
          </cell>
          <cell r="O13960">
            <v>22389776</v>
          </cell>
          <cell r="P13960">
            <v>22389776</v>
          </cell>
          <cell r="Q13960">
            <v>22389776</v>
          </cell>
        </row>
        <row r="13961">
          <cell r="J13961">
            <v>22389776</v>
          </cell>
          <cell r="O13961">
            <v>22389776</v>
          </cell>
          <cell r="P13961">
            <v>22389776</v>
          </cell>
          <cell r="Q13961">
            <v>22389776</v>
          </cell>
        </row>
        <row r="13962">
          <cell r="J13962">
            <v>22389776</v>
          </cell>
          <cell r="O13962">
            <v>22389776</v>
          </cell>
          <cell r="P13962">
            <v>22389776</v>
          </cell>
          <cell r="Q13962">
            <v>22389776</v>
          </cell>
        </row>
        <row r="13963">
          <cell r="J13963">
            <v>22389776</v>
          </cell>
          <cell r="O13963">
            <v>22389776</v>
          </cell>
          <cell r="P13963">
            <v>22389776</v>
          </cell>
          <cell r="Q13963">
            <v>22389776</v>
          </cell>
        </row>
        <row r="13964">
          <cell r="J13964">
            <v>22389776</v>
          </cell>
          <cell r="O13964">
            <v>22389776</v>
          </cell>
          <cell r="P13964">
            <v>22389776</v>
          </cell>
          <cell r="Q13964">
            <v>22389776</v>
          </cell>
        </row>
        <row r="13965">
          <cell r="J13965">
            <v>22389776</v>
          </cell>
          <cell r="O13965">
            <v>22389776</v>
          </cell>
          <cell r="P13965">
            <v>22389776</v>
          </cell>
          <cell r="Q13965">
            <v>22389776</v>
          </cell>
        </row>
        <row r="13966">
          <cell r="J13966">
            <v>22389776</v>
          </cell>
          <cell r="O13966">
            <v>22389776</v>
          </cell>
          <cell r="P13966">
            <v>22389776</v>
          </cell>
          <cell r="Q13966">
            <v>22389776</v>
          </cell>
        </row>
        <row r="13967">
          <cell r="J13967">
            <v>22389776</v>
          </cell>
          <cell r="O13967">
            <v>22389776</v>
          </cell>
          <cell r="P13967">
            <v>22389776</v>
          </cell>
          <cell r="Q13967">
            <v>22389776</v>
          </cell>
        </row>
        <row r="13968">
          <cell r="J13968">
            <v>22389776</v>
          </cell>
          <cell r="O13968">
            <v>22389776</v>
          </cell>
          <cell r="P13968">
            <v>22389776</v>
          </cell>
          <cell r="Q13968">
            <v>22389776</v>
          </cell>
        </row>
        <row r="13969">
          <cell r="J13969">
            <v>22389776</v>
          </cell>
          <cell r="O13969">
            <v>22389776</v>
          </cell>
          <cell r="P13969">
            <v>22389776</v>
          </cell>
          <cell r="Q13969">
            <v>22389776</v>
          </cell>
        </row>
        <row r="13970">
          <cell r="J13970">
            <v>22389776</v>
          </cell>
          <cell r="O13970">
            <v>22389776</v>
          </cell>
          <cell r="P13970">
            <v>22389776</v>
          </cell>
          <cell r="Q13970">
            <v>22389776</v>
          </cell>
        </row>
        <row r="13971">
          <cell r="J13971">
            <v>22389776</v>
          </cell>
          <cell r="O13971">
            <v>22389776</v>
          </cell>
          <cell r="P13971">
            <v>22389776</v>
          </cell>
          <cell r="Q13971">
            <v>22389776</v>
          </cell>
        </row>
        <row r="13972">
          <cell r="J13972">
            <v>22389776</v>
          </cell>
          <cell r="O13972">
            <v>22389776</v>
          </cell>
          <cell r="P13972">
            <v>22389776</v>
          </cell>
          <cell r="Q13972">
            <v>22389776</v>
          </cell>
        </row>
        <row r="13973">
          <cell r="J13973">
            <v>22389776</v>
          </cell>
          <cell r="O13973">
            <v>22389776</v>
          </cell>
          <cell r="P13973">
            <v>22389776</v>
          </cell>
          <cell r="Q13973">
            <v>22389776</v>
          </cell>
        </row>
        <row r="13974">
          <cell r="J13974">
            <v>22389776</v>
          </cell>
          <cell r="O13974">
            <v>22389776</v>
          </cell>
          <cell r="P13974">
            <v>22389776</v>
          </cell>
          <cell r="Q13974">
            <v>22389776</v>
          </cell>
        </row>
        <row r="13975">
          <cell r="J13975">
            <v>22389776</v>
          </cell>
          <cell r="O13975">
            <v>22389776</v>
          </cell>
          <cell r="P13975">
            <v>22389776</v>
          </cell>
          <cell r="Q13975">
            <v>22389776</v>
          </cell>
        </row>
        <row r="13976">
          <cell r="J13976">
            <v>22389776</v>
          </cell>
          <cell r="O13976">
            <v>22389776</v>
          </cell>
          <cell r="P13976">
            <v>22389776</v>
          </cell>
          <cell r="Q13976">
            <v>22389776</v>
          </cell>
        </row>
        <row r="13977">
          <cell r="J13977">
            <v>22389776</v>
          </cell>
          <cell r="O13977">
            <v>22389776</v>
          </cell>
          <cell r="P13977">
            <v>22389776</v>
          </cell>
          <cell r="Q13977">
            <v>22389776</v>
          </cell>
        </row>
        <row r="13978">
          <cell r="J13978">
            <v>22389776</v>
          </cell>
          <cell r="O13978">
            <v>22389776</v>
          </cell>
          <cell r="P13978">
            <v>22389776</v>
          </cell>
          <cell r="Q13978">
            <v>22389776</v>
          </cell>
        </row>
        <row r="13979">
          <cell r="J13979">
            <v>22389776</v>
          </cell>
          <cell r="O13979">
            <v>22389776</v>
          </cell>
          <cell r="P13979">
            <v>22389776</v>
          </cell>
          <cell r="Q13979">
            <v>22389776</v>
          </cell>
        </row>
        <row r="13980">
          <cell r="J13980">
            <v>22389776</v>
          </cell>
          <cell r="O13980">
            <v>22389776</v>
          </cell>
          <cell r="P13980">
            <v>22389776</v>
          </cell>
          <cell r="Q13980">
            <v>22389776</v>
          </cell>
        </row>
        <row r="13981">
          <cell r="J13981">
            <v>22389776</v>
          </cell>
          <cell r="O13981">
            <v>22389776</v>
          </cell>
          <cell r="P13981">
            <v>22389776</v>
          </cell>
          <cell r="Q13981">
            <v>22389776</v>
          </cell>
        </row>
        <row r="13982">
          <cell r="J13982">
            <v>22389776</v>
          </cell>
          <cell r="O13982">
            <v>22389776</v>
          </cell>
          <cell r="P13982">
            <v>22389776</v>
          </cell>
          <cell r="Q13982">
            <v>22389776</v>
          </cell>
        </row>
        <row r="13983">
          <cell r="J13983">
            <v>22389776</v>
          </cell>
          <cell r="O13983">
            <v>22389776</v>
          </cell>
          <cell r="P13983">
            <v>22389776</v>
          </cell>
          <cell r="Q13983">
            <v>22389776</v>
          </cell>
        </row>
        <row r="13984">
          <cell r="J13984">
            <v>22389776</v>
          </cell>
          <cell r="O13984">
            <v>22389776</v>
          </cell>
          <cell r="P13984">
            <v>22389776</v>
          </cell>
          <cell r="Q13984">
            <v>22389776</v>
          </cell>
        </row>
        <row r="13985">
          <cell r="J13985">
            <v>22389776</v>
          </cell>
          <cell r="O13985">
            <v>22389776</v>
          </cell>
          <cell r="P13985">
            <v>22389776</v>
          </cell>
          <cell r="Q13985">
            <v>22389776</v>
          </cell>
        </row>
        <row r="13986">
          <cell r="J13986">
            <v>22389776</v>
          </cell>
          <cell r="O13986">
            <v>22389776</v>
          </cell>
          <cell r="P13986">
            <v>22389776</v>
          </cell>
          <cell r="Q13986">
            <v>22389776</v>
          </cell>
        </row>
        <row r="13987">
          <cell r="J13987">
            <v>22389776</v>
          </cell>
          <cell r="O13987">
            <v>22389776</v>
          </cell>
          <cell r="P13987">
            <v>22389776</v>
          </cell>
          <cell r="Q13987">
            <v>22389776</v>
          </cell>
        </row>
        <row r="13988">
          <cell r="J13988">
            <v>22389776</v>
          </cell>
          <cell r="O13988">
            <v>22389776</v>
          </cell>
          <cell r="P13988">
            <v>22389776</v>
          </cell>
          <cell r="Q13988">
            <v>22389776</v>
          </cell>
        </row>
        <row r="13989">
          <cell r="J13989">
            <v>22389776</v>
          </cell>
          <cell r="O13989">
            <v>22389776</v>
          </cell>
          <cell r="P13989">
            <v>22389776</v>
          </cell>
          <cell r="Q13989">
            <v>22389776</v>
          </cell>
        </row>
        <row r="13990">
          <cell r="J13990">
            <v>22389776</v>
          </cell>
          <cell r="O13990">
            <v>22389776</v>
          </cell>
          <cell r="P13990">
            <v>22389776</v>
          </cell>
          <cell r="Q13990">
            <v>22389776</v>
          </cell>
        </row>
        <row r="13991">
          <cell r="J13991">
            <v>22389776</v>
          </cell>
          <cell r="O13991">
            <v>22389776</v>
          </cell>
          <cell r="P13991">
            <v>22389776</v>
          </cell>
          <cell r="Q13991">
            <v>22389776</v>
          </cell>
        </row>
        <row r="13992">
          <cell r="J13992">
            <v>22389776</v>
          </cell>
          <cell r="O13992">
            <v>22389776</v>
          </cell>
          <cell r="P13992">
            <v>22389776</v>
          </cell>
          <cell r="Q13992">
            <v>22389776</v>
          </cell>
        </row>
        <row r="13993">
          <cell r="J13993">
            <v>22389776</v>
          </cell>
          <cell r="O13993">
            <v>22389776</v>
          </cell>
          <cell r="P13993">
            <v>22389776</v>
          </cell>
          <cell r="Q13993">
            <v>22389776</v>
          </cell>
        </row>
        <row r="13994">
          <cell r="J13994">
            <v>22389776</v>
          </cell>
          <cell r="O13994">
            <v>22389776</v>
          </cell>
          <cell r="P13994">
            <v>22389776</v>
          </cell>
          <cell r="Q13994">
            <v>22389776</v>
          </cell>
        </row>
        <row r="13995">
          <cell r="J13995">
            <v>22389776</v>
          </cell>
          <cell r="O13995">
            <v>22389776</v>
          </cell>
          <cell r="P13995">
            <v>22389776</v>
          </cell>
          <cell r="Q13995">
            <v>22389776</v>
          </cell>
        </row>
        <row r="13996">
          <cell r="J13996">
            <v>22389776</v>
          </cell>
          <cell r="O13996">
            <v>22389776</v>
          </cell>
          <cell r="P13996">
            <v>22389776</v>
          </cell>
          <cell r="Q13996">
            <v>22389776</v>
          </cell>
        </row>
        <row r="13997">
          <cell r="J13997">
            <v>22389776</v>
          </cell>
          <cell r="O13997">
            <v>22389776</v>
          </cell>
          <cell r="P13997">
            <v>22389776</v>
          </cell>
          <cell r="Q13997">
            <v>22389776</v>
          </cell>
        </row>
        <row r="13998">
          <cell r="J13998">
            <v>22389776</v>
          </cell>
          <cell r="O13998">
            <v>22389776</v>
          </cell>
          <cell r="P13998">
            <v>22389776</v>
          </cell>
          <cell r="Q13998">
            <v>22389776</v>
          </cell>
        </row>
        <row r="13999">
          <cell r="J13999">
            <v>22389776</v>
          </cell>
          <cell r="O13999">
            <v>22389776</v>
          </cell>
          <cell r="P13999">
            <v>22389776</v>
          </cell>
          <cell r="Q13999">
            <v>22389776</v>
          </cell>
        </row>
        <row r="14000">
          <cell r="J14000">
            <v>22389776</v>
          </cell>
          <cell r="O14000">
            <v>22389776</v>
          </cell>
          <cell r="P14000">
            <v>22389776</v>
          </cell>
          <cell r="Q14000">
            <v>22389776</v>
          </cell>
        </row>
        <row r="14001">
          <cell r="J14001">
            <v>22389776</v>
          </cell>
          <cell r="O14001">
            <v>22389776</v>
          </cell>
          <cell r="P14001">
            <v>22389776</v>
          </cell>
          <cell r="Q14001">
            <v>22389776</v>
          </cell>
        </row>
        <row r="14002">
          <cell r="J14002">
            <v>22389776</v>
          </cell>
          <cell r="O14002">
            <v>22389776</v>
          </cell>
          <cell r="P14002">
            <v>22389776</v>
          </cell>
          <cell r="Q14002">
            <v>22389776</v>
          </cell>
        </row>
        <row r="14003">
          <cell r="J14003">
            <v>22389776</v>
          </cell>
          <cell r="O14003">
            <v>22389776</v>
          </cell>
          <cell r="P14003">
            <v>22389776</v>
          </cell>
          <cell r="Q14003">
            <v>22389776</v>
          </cell>
        </row>
        <row r="14004">
          <cell r="J14004">
            <v>22389776</v>
          </cell>
          <cell r="O14004">
            <v>22389776</v>
          </cell>
          <cell r="P14004">
            <v>22389776</v>
          </cell>
          <cell r="Q14004">
            <v>22389776</v>
          </cell>
        </row>
        <row r="14005">
          <cell r="J14005">
            <v>22389776</v>
          </cell>
          <cell r="O14005">
            <v>22389776</v>
          </cell>
          <cell r="P14005">
            <v>22389776</v>
          </cell>
          <cell r="Q14005">
            <v>22389776</v>
          </cell>
        </row>
        <row r="14006">
          <cell r="J14006">
            <v>22389776</v>
          </cell>
          <cell r="O14006">
            <v>22389776</v>
          </cell>
          <cell r="P14006">
            <v>22389776</v>
          </cell>
          <cell r="Q14006">
            <v>22389776</v>
          </cell>
        </row>
        <row r="14007">
          <cell r="J14007">
            <v>22389776</v>
          </cell>
          <cell r="O14007">
            <v>22389776</v>
          </cell>
          <cell r="P14007">
            <v>22389776</v>
          </cell>
          <cell r="Q14007">
            <v>22389776</v>
          </cell>
        </row>
        <row r="14008">
          <cell r="J14008">
            <v>22389776</v>
          </cell>
          <cell r="O14008">
            <v>22389776</v>
          </cell>
          <cell r="P14008">
            <v>22389776</v>
          </cell>
          <cell r="Q14008">
            <v>22389776</v>
          </cell>
        </row>
        <row r="14009">
          <cell r="J14009">
            <v>22389776</v>
          </cell>
          <cell r="O14009">
            <v>22389776</v>
          </cell>
          <cell r="P14009">
            <v>22389776</v>
          </cell>
          <cell r="Q14009">
            <v>22389776</v>
          </cell>
        </row>
        <row r="14010">
          <cell r="J14010">
            <v>22389776</v>
          </cell>
          <cell r="O14010">
            <v>22389776</v>
          </cell>
          <cell r="P14010">
            <v>22389776</v>
          </cell>
          <cell r="Q14010">
            <v>22389776</v>
          </cell>
        </row>
        <row r="14011">
          <cell r="J14011">
            <v>22389776</v>
          </cell>
          <cell r="O14011">
            <v>22389776</v>
          </cell>
          <cell r="P14011">
            <v>22389776</v>
          </cell>
          <cell r="Q14011">
            <v>22389776</v>
          </cell>
        </row>
        <row r="14012">
          <cell r="J14012">
            <v>22389776</v>
          </cell>
          <cell r="O14012">
            <v>22389776</v>
          </cell>
          <cell r="P14012">
            <v>22389776</v>
          </cell>
          <cell r="Q14012">
            <v>22389776</v>
          </cell>
        </row>
        <row r="14013">
          <cell r="J14013">
            <v>22389776</v>
          </cell>
          <cell r="O14013">
            <v>22389776</v>
          </cell>
          <cell r="P14013">
            <v>22389776</v>
          </cell>
          <cell r="Q14013">
            <v>22389776</v>
          </cell>
        </row>
        <row r="14014">
          <cell r="J14014">
            <v>22389776</v>
          </cell>
          <cell r="O14014">
            <v>22389776</v>
          </cell>
          <cell r="P14014">
            <v>22389776</v>
          </cell>
          <cell r="Q14014">
            <v>22389776</v>
          </cell>
        </row>
        <row r="14015">
          <cell r="J14015">
            <v>22389776</v>
          </cell>
          <cell r="O14015">
            <v>22389776</v>
          </cell>
          <cell r="P14015">
            <v>22389776</v>
          </cell>
          <cell r="Q14015">
            <v>22389776</v>
          </cell>
        </row>
        <row r="14016">
          <cell r="J14016">
            <v>22389776</v>
          </cell>
          <cell r="O14016">
            <v>22389776</v>
          </cell>
          <cell r="P14016">
            <v>22389776</v>
          </cell>
          <cell r="Q14016">
            <v>22389776</v>
          </cell>
        </row>
        <row r="14017">
          <cell r="J14017">
            <v>22389776</v>
          </cell>
          <cell r="O14017">
            <v>22389776</v>
          </cell>
          <cell r="P14017">
            <v>22389776</v>
          </cell>
          <cell r="Q14017">
            <v>22389776</v>
          </cell>
        </row>
        <row r="14018">
          <cell r="J14018">
            <v>22389776</v>
          </cell>
          <cell r="O14018">
            <v>22389776</v>
          </cell>
          <cell r="P14018">
            <v>22389776</v>
          </cell>
          <cell r="Q14018">
            <v>22389776</v>
          </cell>
        </row>
        <row r="14019">
          <cell r="J14019">
            <v>22389776</v>
          </cell>
          <cell r="O14019">
            <v>22389776</v>
          </cell>
          <cell r="P14019">
            <v>22389776</v>
          </cell>
          <cell r="Q14019">
            <v>22389776</v>
          </cell>
        </row>
        <row r="14020">
          <cell r="J14020">
            <v>22389776</v>
          </cell>
          <cell r="O14020">
            <v>22389776</v>
          </cell>
          <cell r="P14020">
            <v>22389776</v>
          </cell>
          <cell r="Q14020">
            <v>22389776</v>
          </cell>
        </row>
        <row r="14021">
          <cell r="J14021">
            <v>22389776</v>
          </cell>
          <cell r="O14021">
            <v>22389776</v>
          </cell>
          <cell r="P14021">
            <v>22389776</v>
          </cell>
          <cell r="Q14021">
            <v>22389776</v>
          </cell>
        </row>
        <row r="14022">
          <cell r="J14022">
            <v>22389776</v>
          </cell>
          <cell r="O14022">
            <v>22389776</v>
          </cell>
          <cell r="P14022">
            <v>22389776</v>
          </cell>
          <cell r="Q14022">
            <v>22389776</v>
          </cell>
        </row>
        <row r="14023">
          <cell r="J14023">
            <v>22389776</v>
          </cell>
          <cell r="O14023">
            <v>22389776</v>
          </cell>
          <cell r="P14023">
            <v>22389776</v>
          </cell>
          <cell r="Q14023">
            <v>22389776</v>
          </cell>
        </row>
        <row r="14024">
          <cell r="J14024">
            <v>22389776</v>
          </cell>
          <cell r="O14024">
            <v>22389776</v>
          </cell>
          <cell r="P14024">
            <v>22389776</v>
          </cell>
          <cell r="Q14024">
            <v>22389776</v>
          </cell>
        </row>
        <row r="14025">
          <cell r="J14025">
            <v>22389776</v>
          </cell>
          <cell r="O14025">
            <v>22389776</v>
          </cell>
          <cell r="P14025">
            <v>22389776</v>
          </cell>
          <cell r="Q14025">
            <v>22389776</v>
          </cell>
        </row>
        <row r="14026">
          <cell r="J14026">
            <v>22389776</v>
          </cell>
          <cell r="O14026">
            <v>22389776</v>
          </cell>
          <cell r="P14026">
            <v>22389776</v>
          </cell>
          <cell r="Q14026">
            <v>22389776</v>
          </cell>
        </row>
        <row r="14027">
          <cell r="J14027">
            <v>22389776</v>
          </cell>
          <cell r="O14027">
            <v>22389776</v>
          </cell>
          <cell r="P14027">
            <v>22389776</v>
          </cell>
          <cell r="Q14027">
            <v>22389776</v>
          </cell>
        </row>
        <row r="14028">
          <cell r="J14028">
            <v>22389776</v>
          </cell>
          <cell r="O14028">
            <v>22389776</v>
          </cell>
          <cell r="P14028">
            <v>22389776</v>
          </cell>
          <cell r="Q14028">
            <v>22389776</v>
          </cell>
        </row>
        <row r="14029">
          <cell r="J14029">
            <v>22389776</v>
          </cell>
          <cell r="O14029">
            <v>22389776</v>
          </cell>
          <cell r="P14029">
            <v>22389776</v>
          </cell>
          <cell r="Q14029">
            <v>22389776</v>
          </cell>
        </row>
        <row r="14030">
          <cell r="J14030">
            <v>22389776</v>
          </cell>
          <cell r="O14030">
            <v>22389776</v>
          </cell>
          <cell r="P14030">
            <v>22389776</v>
          </cell>
          <cell r="Q14030">
            <v>22389776</v>
          </cell>
        </row>
        <row r="14031">
          <cell r="J14031">
            <v>22389776</v>
          </cell>
          <cell r="O14031">
            <v>22389776</v>
          </cell>
          <cell r="P14031">
            <v>22389776</v>
          </cell>
          <cell r="Q14031">
            <v>22389776</v>
          </cell>
        </row>
        <row r="14032">
          <cell r="J14032">
            <v>22389776</v>
          </cell>
          <cell r="O14032">
            <v>22389776</v>
          </cell>
          <cell r="P14032">
            <v>22389776</v>
          </cell>
          <cell r="Q14032">
            <v>22389776</v>
          </cell>
        </row>
        <row r="14033">
          <cell r="J14033">
            <v>22389776</v>
          </cell>
          <cell r="O14033">
            <v>22389776</v>
          </cell>
          <cell r="P14033">
            <v>22389776</v>
          </cell>
          <cell r="Q14033">
            <v>22389776</v>
          </cell>
        </row>
        <row r="14034">
          <cell r="J14034">
            <v>22389776</v>
          </cell>
          <cell r="O14034">
            <v>22389776</v>
          </cell>
          <cell r="P14034">
            <v>22389776</v>
          </cell>
          <cell r="Q14034">
            <v>22389776</v>
          </cell>
        </row>
        <row r="14035">
          <cell r="J14035">
            <v>22389776</v>
          </cell>
          <cell r="O14035">
            <v>22389776</v>
          </cell>
          <cell r="P14035">
            <v>22389776</v>
          </cell>
          <cell r="Q14035">
            <v>22389776</v>
          </cell>
        </row>
        <row r="14036">
          <cell r="J14036">
            <v>22389776</v>
          </cell>
          <cell r="O14036">
            <v>22389776</v>
          </cell>
          <cell r="P14036">
            <v>22389776</v>
          </cell>
          <cell r="Q14036">
            <v>22389776</v>
          </cell>
        </row>
        <row r="14037">
          <cell r="J14037">
            <v>22389776</v>
          </cell>
          <cell r="O14037">
            <v>22389776</v>
          </cell>
          <cell r="P14037">
            <v>22389776</v>
          </cell>
          <cell r="Q14037">
            <v>22389776</v>
          </cell>
        </row>
        <row r="14038">
          <cell r="J14038">
            <v>22389776</v>
          </cell>
          <cell r="O14038">
            <v>22389776</v>
          </cell>
          <cell r="P14038">
            <v>22389776</v>
          </cell>
          <cell r="Q14038">
            <v>22389776</v>
          </cell>
        </row>
        <row r="14039">
          <cell r="J14039">
            <v>22389776</v>
          </cell>
          <cell r="O14039">
            <v>22389776</v>
          </cell>
          <cell r="P14039">
            <v>22389776</v>
          </cell>
          <cell r="Q14039">
            <v>22389776</v>
          </cell>
        </row>
        <row r="14040">
          <cell r="J14040">
            <v>22389776</v>
          </cell>
          <cell r="O14040">
            <v>22389776</v>
          </cell>
          <cell r="P14040">
            <v>22389776</v>
          </cell>
          <cell r="Q14040">
            <v>22389776</v>
          </cell>
        </row>
        <row r="14041">
          <cell r="J14041">
            <v>22389776</v>
          </cell>
          <cell r="O14041">
            <v>22389776</v>
          </cell>
          <cell r="P14041">
            <v>22389776</v>
          </cell>
          <cell r="Q14041">
            <v>22389776</v>
          </cell>
        </row>
        <row r="14042">
          <cell r="J14042">
            <v>22389776</v>
          </cell>
          <cell r="O14042">
            <v>22389776</v>
          </cell>
          <cell r="P14042">
            <v>22389776</v>
          </cell>
          <cell r="Q14042">
            <v>22389776</v>
          </cell>
        </row>
        <row r="14043">
          <cell r="J14043">
            <v>22389776</v>
          </cell>
          <cell r="O14043">
            <v>22389776</v>
          </cell>
          <cell r="P14043">
            <v>22389776</v>
          </cell>
          <cell r="Q14043">
            <v>22389776</v>
          </cell>
        </row>
        <row r="14044">
          <cell r="J14044">
            <v>22389776</v>
          </cell>
          <cell r="O14044">
            <v>22389776</v>
          </cell>
          <cell r="P14044">
            <v>22389776</v>
          </cell>
          <cell r="Q14044">
            <v>22389776</v>
          </cell>
        </row>
        <row r="14045">
          <cell r="J14045">
            <v>22389776</v>
          </cell>
          <cell r="O14045">
            <v>22389776</v>
          </cell>
          <cell r="P14045">
            <v>22389776</v>
          </cell>
          <cell r="Q14045">
            <v>22389776</v>
          </cell>
        </row>
        <row r="14046">
          <cell r="J14046">
            <v>22389776</v>
          </cell>
          <cell r="O14046">
            <v>22389776</v>
          </cell>
          <cell r="P14046">
            <v>22389776</v>
          </cell>
          <cell r="Q14046">
            <v>22389776</v>
          </cell>
        </row>
        <row r="14047">
          <cell r="J14047">
            <v>22389776</v>
          </cell>
          <cell r="O14047">
            <v>22389776</v>
          </cell>
          <cell r="P14047">
            <v>22389776</v>
          </cell>
          <cell r="Q14047">
            <v>22389776</v>
          </cell>
        </row>
        <row r="14048">
          <cell r="J14048">
            <v>22389776</v>
          </cell>
          <cell r="O14048">
            <v>22389776</v>
          </cell>
          <cell r="P14048">
            <v>22389776</v>
          </cell>
          <cell r="Q14048">
            <v>22389776</v>
          </cell>
        </row>
        <row r="14049">
          <cell r="J14049">
            <v>22389776</v>
          </cell>
          <cell r="O14049">
            <v>22389776</v>
          </cell>
          <cell r="P14049">
            <v>22389776</v>
          </cell>
          <cell r="Q14049">
            <v>22389776</v>
          </cell>
        </row>
        <row r="14050">
          <cell r="J14050">
            <v>22389776</v>
          </cell>
          <cell r="O14050">
            <v>22389776</v>
          </cell>
          <cell r="P14050">
            <v>22389776</v>
          </cell>
          <cell r="Q14050">
            <v>22389776</v>
          </cell>
        </row>
        <row r="14051">
          <cell r="J14051">
            <v>22389776</v>
          </cell>
          <cell r="O14051">
            <v>22389776</v>
          </cell>
          <cell r="P14051">
            <v>22389776</v>
          </cell>
          <cell r="Q14051">
            <v>22389776</v>
          </cell>
        </row>
        <row r="14052">
          <cell r="J14052">
            <v>22389776</v>
          </cell>
          <cell r="O14052">
            <v>22389776</v>
          </cell>
          <cell r="P14052">
            <v>22389776</v>
          </cell>
          <cell r="Q14052">
            <v>22389776</v>
          </cell>
        </row>
        <row r="14053">
          <cell r="J14053">
            <v>22389776</v>
          </cell>
          <cell r="O14053">
            <v>22389776</v>
          </cell>
          <cell r="P14053">
            <v>22389776</v>
          </cell>
          <cell r="Q14053">
            <v>22389776</v>
          </cell>
        </row>
        <row r="14054">
          <cell r="J14054">
            <v>22389776</v>
          </cell>
          <cell r="O14054">
            <v>22389776</v>
          </cell>
          <cell r="P14054">
            <v>22389776</v>
          </cell>
          <cell r="Q14054">
            <v>22389776</v>
          </cell>
        </row>
        <row r="14055">
          <cell r="J14055">
            <v>22389776</v>
          </cell>
          <cell r="O14055">
            <v>22389776</v>
          </cell>
          <cell r="P14055">
            <v>22389776</v>
          </cell>
          <cell r="Q14055">
            <v>22389776</v>
          </cell>
        </row>
        <row r="14056">
          <cell r="J14056">
            <v>22389776</v>
          </cell>
          <cell r="O14056">
            <v>22389776</v>
          </cell>
          <cell r="P14056">
            <v>22389776</v>
          </cell>
          <cell r="Q14056">
            <v>22389776</v>
          </cell>
        </row>
        <row r="14057">
          <cell r="J14057">
            <v>22389776</v>
          </cell>
          <cell r="O14057">
            <v>22389776</v>
          </cell>
          <cell r="P14057">
            <v>22389776</v>
          </cell>
          <cell r="Q14057">
            <v>22389776</v>
          </cell>
        </row>
        <row r="14058">
          <cell r="J14058">
            <v>22389776</v>
          </cell>
          <cell r="O14058">
            <v>22389776</v>
          </cell>
          <cell r="P14058">
            <v>22389776</v>
          </cell>
          <cell r="Q14058">
            <v>22389776</v>
          </cell>
        </row>
        <row r="14059">
          <cell r="J14059">
            <v>22389776</v>
          </cell>
          <cell r="O14059">
            <v>22389776</v>
          </cell>
          <cell r="P14059">
            <v>22389776</v>
          </cell>
          <cell r="Q14059">
            <v>22389776</v>
          </cell>
        </row>
        <row r="14060">
          <cell r="J14060">
            <v>22389776</v>
          </cell>
          <cell r="O14060">
            <v>22389776</v>
          </cell>
          <cell r="P14060">
            <v>22389776</v>
          </cell>
          <cell r="Q14060">
            <v>22389776</v>
          </cell>
        </row>
        <row r="14061">
          <cell r="J14061">
            <v>22389776</v>
          </cell>
          <cell r="O14061">
            <v>22389776</v>
          </cell>
          <cell r="P14061">
            <v>22389776</v>
          </cell>
          <cell r="Q14061">
            <v>22389776</v>
          </cell>
        </row>
        <row r="14062">
          <cell r="J14062">
            <v>22389776</v>
          </cell>
          <cell r="O14062">
            <v>22389776</v>
          </cell>
          <cell r="P14062">
            <v>22389776</v>
          </cell>
          <cell r="Q14062">
            <v>22389776</v>
          </cell>
        </row>
        <row r="14063">
          <cell r="J14063">
            <v>22389776</v>
          </cell>
          <cell r="O14063">
            <v>22389776</v>
          </cell>
          <cell r="P14063">
            <v>22389776</v>
          </cell>
          <cell r="Q14063">
            <v>22389776</v>
          </cell>
        </row>
        <row r="14064">
          <cell r="J14064">
            <v>22389776</v>
          </cell>
          <cell r="O14064">
            <v>22389776</v>
          </cell>
          <cell r="P14064">
            <v>22389776</v>
          </cell>
          <cell r="Q14064">
            <v>22389776</v>
          </cell>
        </row>
        <row r="14065">
          <cell r="J14065">
            <v>22389776</v>
          </cell>
          <cell r="O14065">
            <v>22389776</v>
          </cell>
          <cell r="P14065">
            <v>22389776</v>
          </cell>
          <cell r="Q14065">
            <v>22389776</v>
          </cell>
        </row>
        <row r="14066">
          <cell r="J14066">
            <v>22389776</v>
          </cell>
          <cell r="O14066">
            <v>22389776</v>
          </cell>
          <cell r="P14066">
            <v>22389776</v>
          </cell>
          <cell r="Q14066">
            <v>22389776</v>
          </cell>
        </row>
        <row r="14067">
          <cell r="J14067">
            <v>22389776</v>
          </cell>
          <cell r="O14067">
            <v>22389776</v>
          </cell>
          <cell r="P14067">
            <v>22389776</v>
          </cell>
          <cell r="Q14067">
            <v>22389776</v>
          </cell>
        </row>
        <row r="14068">
          <cell r="J14068">
            <v>22389776</v>
          </cell>
          <cell r="O14068">
            <v>22389776</v>
          </cell>
          <cell r="P14068">
            <v>22389776</v>
          </cell>
          <cell r="Q14068">
            <v>22389776</v>
          </cell>
        </row>
        <row r="14069">
          <cell r="J14069">
            <v>22389776</v>
          </cell>
          <cell r="O14069">
            <v>22389776</v>
          </cell>
          <cell r="P14069">
            <v>22389776</v>
          </cell>
          <cell r="Q14069">
            <v>22389776</v>
          </cell>
        </row>
        <row r="14070">
          <cell r="J14070">
            <v>22389776</v>
          </cell>
          <cell r="O14070">
            <v>22389776</v>
          </cell>
          <cell r="P14070">
            <v>22389776</v>
          </cell>
          <cell r="Q14070">
            <v>22389776</v>
          </cell>
        </row>
        <row r="14071">
          <cell r="J14071">
            <v>22389776</v>
          </cell>
          <cell r="O14071">
            <v>22389776</v>
          </cell>
          <cell r="P14071">
            <v>22389776</v>
          </cell>
          <cell r="Q14071">
            <v>22389776</v>
          </cell>
        </row>
        <row r="14072">
          <cell r="J14072">
            <v>22389776</v>
          </cell>
          <cell r="O14072">
            <v>22389776</v>
          </cell>
          <cell r="P14072">
            <v>22389776</v>
          </cell>
          <cell r="Q14072">
            <v>22389776</v>
          </cell>
        </row>
        <row r="14073">
          <cell r="J14073">
            <v>22389776</v>
          </cell>
          <cell r="O14073">
            <v>22389776</v>
          </cell>
          <cell r="P14073">
            <v>22389776</v>
          </cell>
          <cell r="Q14073">
            <v>22389776</v>
          </cell>
        </row>
        <row r="14074">
          <cell r="J14074">
            <v>22389776</v>
          </cell>
          <cell r="O14074">
            <v>22389776</v>
          </cell>
          <cell r="P14074">
            <v>22389776</v>
          </cell>
          <cell r="Q14074">
            <v>22389776</v>
          </cell>
        </row>
        <row r="14075">
          <cell r="J14075">
            <v>22389776</v>
          </cell>
          <cell r="O14075">
            <v>22389776</v>
          </cell>
          <cell r="P14075">
            <v>22389776</v>
          </cell>
          <cell r="Q14075">
            <v>22389776</v>
          </cell>
        </row>
        <row r="14076">
          <cell r="J14076">
            <v>22389776</v>
          </cell>
          <cell r="O14076">
            <v>22389776</v>
          </cell>
          <cell r="P14076">
            <v>22389776</v>
          </cell>
          <cell r="Q14076">
            <v>22389776</v>
          </cell>
        </row>
        <row r="14077">
          <cell r="J14077">
            <v>22389776</v>
          </cell>
          <cell r="O14077">
            <v>22389776</v>
          </cell>
          <cell r="P14077">
            <v>22389776</v>
          </cell>
          <cell r="Q14077">
            <v>22389776</v>
          </cell>
        </row>
        <row r="14078">
          <cell r="J14078">
            <v>22389776</v>
          </cell>
          <cell r="O14078">
            <v>22389776</v>
          </cell>
          <cell r="P14078">
            <v>22389776</v>
          </cell>
          <cell r="Q14078">
            <v>22389776</v>
          </cell>
        </row>
        <row r="14079">
          <cell r="J14079">
            <v>22389776</v>
          </cell>
          <cell r="O14079">
            <v>22389776</v>
          </cell>
          <cell r="P14079">
            <v>22389776</v>
          </cell>
          <cell r="Q14079">
            <v>22389776</v>
          </cell>
        </row>
        <row r="14080">
          <cell r="J14080">
            <v>22389776</v>
          </cell>
          <cell r="O14080">
            <v>22389776</v>
          </cell>
          <cell r="P14080">
            <v>22389776</v>
          </cell>
          <cell r="Q14080">
            <v>22389776</v>
          </cell>
        </row>
        <row r="14081">
          <cell r="J14081">
            <v>22389776</v>
          </cell>
          <cell r="O14081">
            <v>22389776</v>
          </cell>
          <cell r="P14081">
            <v>22389776</v>
          </cell>
          <cell r="Q14081">
            <v>22389776</v>
          </cell>
        </row>
        <row r="14082">
          <cell r="J14082">
            <v>22389776</v>
          </cell>
          <cell r="O14082">
            <v>22389776</v>
          </cell>
          <cell r="P14082">
            <v>22389776</v>
          </cell>
          <cell r="Q14082">
            <v>22389776</v>
          </cell>
        </row>
        <row r="14083">
          <cell r="J14083">
            <v>22389776</v>
          </cell>
          <cell r="O14083">
            <v>22389776</v>
          </cell>
          <cell r="P14083">
            <v>22389776</v>
          </cell>
          <cell r="Q14083">
            <v>22389776</v>
          </cell>
        </row>
        <row r="14084">
          <cell r="J14084">
            <v>22389776</v>
          </cell>
          <cell r="O14084">
            <v>22389776</v>
          </cell>
          <cell r="P14084">
            <v>22389776</v>
          </cell>
          <cell r="Q14084">
            <v>22389776</v>
          </cell>
        </row>
        <row r="14085">
          <cell r="J14085">
            <v>22389776</v>
          </cell>
          <cell r="O14085">
            <v>22389776</v>
          </cell>
          <cell r="P14085">
            <v>22389776</v>
          </cell>
          <cell r="Q14085">
            <v>22389776</v>
          </cell>
        </row>
        <row r="14086">
          <cell r="J14086">
            <v>22389776</v>
          </cell>
          <cell r="O14086">
            <v>22389776</v>
          </cell>
          <cell r="P14086">
            <v>22389776</v>
          </cell>
          <cell r="Q14086">
            <v>22389776</v>
          </cell>
        </row>
        <row r="14087">
          <cell r="J14087">
            <v>22389776</v>
          </cell>
          <cell r="O14087">
            <v>22389776</v>
          </cell>
          <cell r="P14087">
            <v>22389776</v>
          </cell>
          <cell r="Q14087">
            <v>22389776</v>
          </cell>
        </row>
        <row r="14088">
          <cell r="J14088">
            <v>22389776</v>
          </cell>
          <cell r="O14088">
            <v>22389776</v>
          </cell>
          <cell r="P14088">
            <v>22389776</v>
          </cell>
          <cell r="Q14088">
            <v>22389776</v>
          </cell>
        </row>
        <row r="14089">
          <cell r="J14089">
            <v>22389776</v>
          </cell>
          <cell r="O14089">
            <v>22389776</v>
          </cell>
          <cell r="P14089">
            <v>22389776</v>
          </cell>
          <cell r="Q14089">
            <v>22389776</v>
          </cell>
        </row>
        <row r="14090">
          <cell r="J14090">
            <v>22389776</v>
          </cell>
          <cell r="O14090">
            <v>22389776</v>
          </cell>
          <cell r="P14090">
            <v>22389776</v>
          </cell>
          <cell r="Q14090">
            <v>22389776</v>
          </cell>
        </row>
        <row r="14091">
          <cell r="J14091">
            <v>22389776</v>
          </cell>
          <cell r="O14091">
            <v>22389776</v>
          </cell>
          <cell r="P14091">
            <v>22389776</v>
          </cell>
          <cell r="Q14091">
            <v>22389776</v>
          </cell>
        </row>
        <row r="14092">
          <cell r="J14092">
            <v>22389776</v>
          </cell>
          <cell r="O14092">
            <v>22389776</v>
          </cell>
          <cell r="P14092">
            <v>22389776</v>
          </cell>
          <cell r="Q14092">
            <v>22389776</v>
          </cell>
        </row>
        <row r="14093">
          <cell r="J14093">
            <v>22389776</v>
          </cell>
          <cell r="O14093">
            <v>22389776</v>
          </cell>
          <cell r="P14093">
            <v>22389776</v>
          </cell>
          <cell r="Q14093">
            <v>22389776</v>
          </cell>
        </row>
        <row r="14094">
          <cell r="J14094">
            <v>22389776</v>
          </cell>
          <cell r="O14094">
            <v>22389776</v>
          </cell>
          <cell r="P14094">
            <v>22389776</v>
          </cell>
          <cell r="Q14094">
            <v>22389776</v>
          </cell>
        </row>
        <row r="14095">
          <cell r="J14095">
            <v>22389776</v>
          </cell>
          <cell r="O14095">
            <v>22389776</v>
          </cell>
          <cell r="P14095">
            <v>22389776</v>
          </cell>
          <cell r="Q14095">
            <v>22389776</v>
          </cell>
        </row>
        <row r="14096">
          <cell r="J14096">
            <v>22389776</v>
          </cell>
          <cell r="O14096">
            <v>22389776</v>
          </cell>
          <cell r="P14096">
            <v>22389776</v>
          </cell>
          <cell r="Q14096">
            <v>22389776</v>
          </cell>
        </row>
        <row r="14097">
          <cell r="J14097">
            <v>22389776</v>
          </cell>
          <cell r="O14097">
            <v>22389776</v>
          </cell>
          <cell r="P14097">
            <v>22389776</v>
          </cell>
          <cell r="Q14097">
            <v>22389776</v>
          </cell>
        </row>
        <row r="14098">
          <cell r="J14098">
            <v>22389776</v>
          </cell>
          <cell r="O14098">
            <v>22389776</v>
          </cell>
          <cell r="P14098">
            <v>22389776</v>
          </cell>
          <cell r="Q14098">
            <v>22389776</v>
          </cell>
        </row>
        <row r="14099">
          <cell r="J14099">
            <v>22389776</v>
          </cell>
          <cell r="O14099">
            <v>22389776</v>
          </cell>
          <cell r="P14099">
            <v>22389776</v>
          </cell>
          <cell r="Q14099">
            <v>22389776</v>
          </cell>
        </row>
        <row r="14100">
          <cell r="J14100">
            <v>22389776</v>
          </cell>
          <cell r="O14100">
            <v>22389776</v>
          </cell>
          <cell r="P14100">
            <v>22389776</v>
          </cell>
          <cell r="Q14100">
            <v>22389776</v>
          </cell>
        </row>
        <row r="14101">
          <cell r="J14101">
            <v>22389776</v>
          </cell>
          <cell r="O14101">
            <v>22389776</v>
          </cell>
          <cell r="P14101">
            <v>22389776</v>
          </cell>
          <cell r="Q14101">
            <v>22389776</v>
          </cell>
        </row>
        <row r="14102">
          <cell r="J14102">
            <v>22389776</v>
          </cell>
          <cell r="O14102">
            <v>22389776</v>
          </cell>
          <cell r="P14102">
            <v>22389776</v>
          </cell>
          <cell r="Q14102">
            <v>22389776</v>
          </cell>
        </row>
        <row r="14103">
          <cell r="J14103">
            <v>22389776</v>
          </cell>
          <cell r="O14103">
            <v>22389776</v>
          </cell>
          <cell r="P14103">
            <v>22389776</v>
          </cell>
          <cell r="Q14103">
            <v>22389776</v>
          </cell>
        </row>
        <row r="14104">
          <cell r="J14104">
            <v>22389776</v>
          </cell>
          <cell r="O14104">
            <v>22389776</v>
          </cell>
          <cell r="P14104">
            <v>22389776</v>
          </cell>
          <cell r="Q14104">
            <v>22389776</v>
          </cell>
        </row>
        <row r="14105">
          <cell r="J14105">
            <v>22389776</v>
          </cell>
          <cell r="O14105">
            <v>22389776</v>
          </cell>
          <cell r="P14105">
            <v>22389776</v>
          </cell>
          <cell r="Q14105">
            <v>22389776</v>
          </cell>
        </row>
        <row r="14106">
          <cell r="J14106">
            <v>22389776</v>
          </cell>
          <cell r="O14106">
            <v>22389776</v>
          </cell>
          <cell r="P14106">
            <v>22389776</v>
          </cell>
          <cell r="Q14106">
            <v>22389776</v>
          </cell>
        </row>
        <row r="14107">
          <cell r="J14107">
            <v>22389776</v>
          </cell>
          <cell r="O14107">
            <v>22389776</v>
          </cell>
          <cell r="P14107">
            <v>22389776</v>
          </cell>
          <cell r="Q14107">
            <v>22389776</v>
          </cell>
        </row>
        <row r="14108">
          <cell r="J14108">
            <v>22389776</v>
          </cell>
          <cell r="O14108">
            <v>22389776</v>
          </cell>
          <cell r="P14108">
            <v>22389776</v>
          </cell>
          <cell r="Q14108">
            <v>22389776</v>
          </cell>
        </row>
        <row r="14109">
          <cell r="J14109">
            <v>22389776</v>
          </cell>
          <cell r="O14109">
            <v>22389776</v>
          </cell>
          <cell r="P14109">
            <v>22389776</v>
          </cell>
          <cell r="Q14109">
            <v>22389776</v>
          </cell>
        </row>
        <row r="14110">
          <cell r="J14110">
            <v>22389776</v>
          </cell>
          <cell r="O14110">
            <v>22389776</v>
          </cell>
          <cell r="P14110">
            <v>22389776</v>
          </cell>
          <cell r="Q14110">
            <v>22389776</v>
          </cell>
        </row>
        <row r="14111">
          <cell r="J14111">
            <v>22389776</v>
          </cell>
          <cell r="O14111">
            <v>22389776</v>
          </cell>
          <cell r="P14111">
            <v>22389776</v>
          </cell>
          <cell r="Q14111">
            <v>22389776</v>
          </cell>
        </row>
        <row r="14112">
          <cell r="J14112">
            <v>22389776</v>
          </cell>
          <cell r="O14112">
            <v>22389776</v>
          </cell>
          <cell r="P14112">
            <v>22389776</v>
          </cell>
          <cell r="Q14112">
            <v>22389776</v>
          </cell>
        </row>
        <row r="14113">
          <cell r="J14113">
            <v>22389776</v>
          </cell>
          <cell r="O14113">
            <v>22389776</v>
          </cell>
          <cell r="P14113">
            <v>22389776</v>
          </cell>
          <cell r="Q14113">
            <v>22389776</v>
          </cell>
        </row>
        <row r="14114">
          <cell r="J14114">
            <v>22389776</v>
          </cell>
          <cell r="O14114">
            <v>22389776</v>
          </cell>
          <cell r="P14114">
            <v>22389776</v>
          </cell>
          <cell r="Q14114">
            <v>22389776</v>
          </cell>
        </row>
        <row r="14115">
          <cell r="J14115">
            <v>22389776</v>
          </cell>
          <cell r="O14115">
            <v>22389776</v>
          </cell>
          <cell r="P14115">
            <v>22389776</v>
          </cell>
          <cell r="Q14115">
            <v>22389776</v>
          </cell>
        </row>
        <row r="14116">
          <cell r="J14116">
            <v>22389776</v>
          </cell>
          <cell r="O14116">
            <v>22389776</v>
          </cell>
          <cell r="P14116">
            <v>22389776</v>
          </cell>
          <cell r="Q14116">
            <v>22389776</v>
          </cell>
        </row>
        <row r="14117">
          <cell r="J14117">
            <v>22389776</v>
          </cell>
          <cell r="O14117">
            <v>22389776</v>
          </cell>
          <cell r="P14117">
            <v>22389776</v>
          </cell>
          <cell r="Q14117">
            <v>22389776</v>
          </cell>
        </row>
        <row r="14118">
          <cell r="J14118">
            <v>22389776</v>
          </cell>
          <cell r="O14118">
            <v>22389776</v>
          </cell>
          <cell r="P14118">
            <v>22389776</v>
          </cell>
          <cell r="Q14118">
            <v>22389776</v>
          </cell>
        </row>
        <row r="14119">
          <cell r="J14119">
            <v>22389776</v>
          </cell>
          <cell r="O14119">
            <v>22389776</v>
          </cell>
          <cell r="P14119">
            <v>22389776</v>
          </cell>
          <cell r="Q14119">
            <v>22389776</v>
          </cell>
        </row>
        <row r="14120">
          <cell r="J14120">
            <v>22389776</v>
          </cell>
          <cell r="O14120">
            <v>22389776</v>
          </cell>
          <cell r="P14120">
            <v>22389776</v>
          </cell>
          <cell r="Q14120">
            <v>22389776</v>
          </cell>
        </row>
        <row r="14121">
          <cell r="J14121">
            <v>22389776</v>
          </cell>
          <cell r="O14121">
            <v>22389776</v>
          </cell>
          <cell r="P14121">
            <v>22389776</v>
          </cell>
          <cell r="Q14121">
            <v>22389776</v>
          </cell>
        </row>
        <row r="14122">
          <cell r="J14122">
            <v>22389776</v>
          </cell>
          <cell r="O14122">
            <v>22389776</v>
          </cell>
          <cell r="P14122">
            <v>22389776</v>
          </cell>
          <cell r="Q14122">
            <v>22389776</v>
          </cell>
        </row>
        <row r="14123">
          <cell r="J14123">
            <v>22389776</v>
          </cell>
          <cell r="O14123">
            <v>22389776</v>
          </cell>
          <cell r="P14123">
            <v>22389776</v>
          </cell>
          <cell r="Q14123">
            <v>22389776</v>
          </cell>
        </row>
        <row r="14124">
          <cell r="J14124">
            <v>22389776</v>
          </cell>
          <cell r="O14124">
            <v>22389776</v>
          </cell>
          <cell r="P14124">
            <v>22389776</v>
          </cell>
          <cell r="Q14124">
            <v>22389776</v>
          </cell>
        </row>
        <row r="14125">
          <cell r="J14125">
            <v>22389776</v>
          </cell>
          <cell r="O14125">
            <v>22389776</v>
          </cell>
          <cell r="P14125">
            <v>22389776</v>
          </cell>
          <cell r="Q14125">
            <v>22389776</v>
          </cell>
        </row>
        <row r="14126">
          <cell r="J14126">
            <v>22389776</v>
          </cell>
          <cell r="O14126">
            <v>22389776</v>
          </cell>
          <cell r="P14126">
            <v>22389776</v>
          </cell>
          <cell r="Q14126">
            <v>22389776</v>
          </cell>
        </row>
        <row r="14127">
          <cell r="J14127">
            <v>22389776</v>
          </cell>
          <cell r="O14127">
            <v>22389776</v>
          </cell>
          <cell r="P14127">
            <v>22389776</v>
          </cell>
          <cell r="Q14127">
            <v>22389776</v>
          </cell>
        </row>
        <row r="14128">
          <cell r="J14128">
            <v>22389776</v>
          </cell>
          <cell r="O14128">
            <v>22389776</v>
          </cell>
          <cell r="P14128">
            <v>22389776</v>
          </cell>
          <cell r="Q14128">
            <v>22389776</v>
          </cell>
        </row>
        <row r="14129">
          <cell r="J14129">
            <v>22389776</v>
          </cell>
          <cell r="O14129">
            <v>22389776</v>
          </cell>
          <cell r="P14129">
            <v>22389776</v>
          </cell>
          <cell r="Q14129">
            <v>22389776</v>
          </cell>
        </row>
        <row r="14130">
          <cell r="J14130">
            <v>22389776</v>
          </cell>
          <cell r="O14130">
            <v>22389776</v>
          </cell>
          <cell r="P14130">
            <v>22389776</v>
          </cell>
          <cell r="Q14130">
            <v>22389776</v>
          </cell>
        </row>
        <row r="14131">
          <cell r="J14131">
            <v>22389776</v>
          </cell>
          <cell r="O14131">
            <v>22389776</v>
          </cell>
          <cell r="P14131">
            <v>22389776</v>
          </cell>
          <cell r="Q14131">
            <v>22389776</v>
          </cell>
        </row>
        <row r="14132">
          <cell r="J14132">
            <v>22389776</v>
          </cell>
          <cell r="O14132">
            <v>22389776</v>
          </cell>
          <cell r="P14132">
            <v>22389776</v>
          </cell>
          <cell r="Q14132">
            <v>22389776</v>
          </cell>
        </row>
        <row r="14133">
          <cell r="J14133">
            <v>22389776</v>
          </cell>
          <cell r="O14133">
            <v>22389776</v>
          </cell>
          <cell r="P14133">
            <v>22389776</v>
          </cell>
          <cell r="Q14133">
            <v>22389776</v>
          </cell>
        </row>
        <row r="14134">
          <cell r="J14134">
            <v>22389776</v>
          </cell>
          <cell r="O14134">
            <v>22389776</v>
          </cell>
          <cell r="P14134">
            <v>22389776</v>
          </cell>
          <cell r="Q14134">
            <v>22389776</v>
          </cell>
        </row>
        <row r="14135">
          <cell r="J14135">
            <v>22389776</v>
          </cell>
          <cell r="O14135">
            <v>22389776</v>
          </cell>
          <cell r="P14135">
            <v>22389776</v>
          </cell>
          <cell r="Q14135">
            <v>22389776</v>
          </cell>
        </row>
        <row r="14136">
          <cell r="J14136">
            <v>22389776</v>
          </cell>
          <cell r="O14136">
            <v>22389776</v>
          </cell>
          <cell r="P14136">
            <v>22389776</v>
          </cell>
          <cell r="Q14136">
            <v>22389776</v>
          </cell>
        </row>
        <row r="14137">
          <cell r="J14137">
            <v>22389776</v>
          </cell>
          <cell r="O14137">
            <v>22389776</v>
          </cell>
          <cell r="P14137">
            <v>22389776</v>
          </cell>
          <cell r="Q14137">
            <v>22389776</v>
          </cell>
        </row>
        <row r="14138">
          <cell r="J14138">
            <v>22389776</v>
          </cell>
          <cell r="O14138">
            <v>22389776</v>
          </cell>
          <cell r="P14138">
            <v>22389776</v>
          </cell>
          <cell r="Q14138">
            <v>22389776</v>
          </cell>
        </row>
        <row r="14139">
          <cell r="J14139">
            <v>22389776</v>
          </cell>
          <cell r="O14139">
            <v>22389776</v>
          </cell>
          <cell r="P14139">
            <v>22389776</v>
          </cell>
          <cell r="Q14139">
            <v>22389776</v>
          </cell>
        </row>
        <row r="14140">
          <cell r="J14140">
            <v>22389776</v>
          </cell>
          <cell r="O14140">
            <v>22389776</v>
          </cell>
          <cell r="P14140">
            <v>22389776</v>
          </cell>
          <cell r="Q14140">
            <v>22389776</v>
          </cell>
        </row>
        <row r="14141">
          <cell r="J14141">
            <v>22389776</v>
          </cell>
          <cell r="O14141">
            <v>22389776</v>
          </cell>
          <cell r="P14141">
            <v>22389776</v>
          </cell>
          <cell r="Q14141">
            <v>22389776</v>
          </cell>
        </row>
        <row r="14142">
          <cell r="J14142">
            <v>22389776</v>
          </cell>
          <cell r="O14142">
            <v>22389776</v>
          </cell>
          <cell r="P14142">
            <v>22389776</v>
          </cell>
          <cell r="Q14142">
            <v>22389776</v>
          </cell>
        </row>
        <row r="14143">
          <cell r="J14143">
            <v>22389776</v>
          </cell>
          <cell r="O14143">
            <v>22389776</v>
          </cell>
          <cell r="P14143">
            <v>22389776</v>
          </cell>
          <cell r="Q14143">
            <v>22389776</v>
          </cell>
        </row>
        <row r="14144">
          <cell r="J14144">
            <v>22389776</v>
          </cell>
          <cell r="O14144">
            <v>22389776</v>
          </cell>
          <cell r="P14144">
            <v>22389776</v>
          </cell>
          <cell r="Q14144">
            <v>22389776</v>
          </cell>
        </row>
        <row r="14145">
          <cell r="J14145">
            <v>22389776</v>
          </cell>
          <cell r="O14145">
            <v>22389776</v>
          </cell>
          <cell r="P14145">
            <v>22389776</v>
          </cell>
          <cell r="Q14145">
            <v>22389776</v>
          </cell>
        </row>
        <row r="14146">
          <cell r="J14146">
            <v>22389776</v>
          </cell>
          <cell r="O14146">
            <v>22389776</v>
          </cell>
          <cell r="P14146">
            <v>22389776</v>
          </cell>
          <cell r="Q14146">
            <v>22389776</v>
          </cell>
        </row>
        <row r="14147">
          <cell r="J14147">
            <v>22389776</v>
          </cell>
          <cell r="O14147">
            <v>22389776</v>
          </cell>
          <cell r="P14147">
            <v>22389776</v>
          </cell>
          <cell r="Q14147">
            <v>22389776</v>
          </cell>
        </row>
        <row r="14148">
          <cell r="J14148">
            <v>22389776</v>
          </cell>
          <cell r="O14148">
            <v>22389776</v>
          </cell>
          <cell r="P14148">
            <v>22389776</v>
          </cell>
          <cell r="Q14148">
            <v>22389776</v>
          </cell>
        </row>
        <row r="14149">
          <cell r="J14149">
            <v>22389776</v>
          </cell>
          <cell r="O14149">
            <v>22389776</v>
          </cell>
          <cell r="P14149">
            <v>22389776</v>
          </cell>
          <cell r="Q14149">
            <v>22389776</v>
          </cell>
        </row>
        <row r="14150">
          <cell r="J14150">
            <v>22389776</v>
          </cell>
          <cell r="O14150">
            <v>22389776</v>
          </cell>
          <cell r="P14150">
            <v>22389776</v>
          </cell>
          <cell r="Q14150">
            <v>22389776</v>
          </cell>
        </row>
        <row r="14151">
          <cell r="J14151">
            <v>22389776</v>
          </cell>
          <cell r="O14151">
            <v>22389776</v>
          </cell>
          <cell r="P14151">
            <v>22389776</v>
          </cell>
          <cell r="Q14151">
            <v>22389776</v>
          </cell>
        </row>
        <row r="14152">
          <cell r="J14152">
            <v>22389776</v>
          </cell>
          <cell r="O14152">
            <v>22389776</v>
          </cell>
          <cell r="P14152">
            <v>22389776</v>
          </cell>
          <cell r="Q14152">
            <v>22389776</v>
          </cell>
        </row>
        <row r="14153">
          <cell r="J14153">
            <v>22389776</v>
          </cell>
          <cell r="O14153">
            <v>22389776</v>
          </cell>
          <cell r="P14153">
            <v>22389776</v>
          </cell>
          <cell r="Q14153">
            <v>22389776</v>
          </cell>
        </row>
        <row r="14154">
          <cell r="J14154">
            <v>22389776</v>
          </cell>
          <cell r="O14154">
            <v>22389776</v>
          </cell>
          <cell r="P14154">
            <v>22389776</v>
          </cell>
          <cell r="Q14154">
            <v>22389776</v>
          </cell>
        </row>
        <row r="14155">
          <cell r="J14155">
            <v>22389776</v>
          </cell>
          <cell r="O14155">
            <v>22389776</v>
          </cell>
          <cell r="P14155">
            <v>22389776</v>
          </cell>
          <cell r="Q14155">
            <v>22389776</v>
          </cell>
        </row>
        <row r="14156">
          <cell r="J14156">
            <v>22389776</v>
          </cell>
          <cell r="O14156">
            <v>22389776</v>
          </cell>
          <cell r="P14156">
            <v>22389776</v>
          </cell>
          <cell r="Q14156">
            <v>22389776</v>
          </cell>
        </row>
        <row r="14157">
          <cell r="J14157">
            <v>22389776</v>
          </cell>
          <cell r="O14157">
            <v>22389776</v>
          </cell>
          <cell r="P14157">
            <v>22389776</v>
          </cell>
          <cell r="Q14157">
            <v>22389776</v>
          </cell>
        </row>
        <row r="14158">
          <cell r="J14158">
            <v>22389776</v>
          </cell>
          <cell r="O14158">
            <v>22389776</v>
          </cell>
          <cell r="P14158">
            <v>22389776</v>
          </cell>
          <cell r="Q14158">
            <v>22389776</v>
          </cell>
        </row>
        <row r="14159">
          <cell r="J14159">
            <v>22389776</v>
          </cell>
          <cell r="O14159">
            <v>22389776</v>
          </cell>
          <cell r="P14159">
            <v>22389776</v>
          </cell>
          <cell r="Q14159">
            <v>22389776</v>
          </cell>
        </row>
        <row r="14160">
          <cell r="J14160">
            <v>22389776</v>
          </cell>
          <cell r="O14160">
            <v>22389776</v>
          </cell>
          <cell r="P14160">
            <v>22389776</v>
          </cell>
          <cell r="Q14160">
            <v>22389776</v>
          </cell>
        </row>
        <row r="14161">
          <cell r="J14161">
            <v>22389776</v>
          </cell>
          <cell r="O14161">
            <v>22389776</v>
          </cell>
          <cell r="P14161">
            <v>22389776</v>
          </cell>
          <cell r="Q14161">
            <v>22389776</v>
          </cell>
        </row>
        <row r="14162">
          <cell r="J14162">
            <v>22389776</v>
          </cell>
          <cell r="O14162">
            <v>22389776</v>
          </cell>
          <cell r="P14162">
            <v>22389776</v>
          </cell>
          <cell r="Q14162">
            <v>22389776</v>
          </cell>
        </row>
        <row r="14163">
          <cell r="J14163">
            <v>22389776</v>
          </cell>
          <cell r="O14163">
            <v>22389776</v>
          </cell>
          <cell r="P14163">
            <v>22389776</v>
          </cell>
          <cell r="Q14163">
            <v>22389776</v>
          </cell>
        </row>
        <row r="14164">
          <cell r="J14164">
            <v>22389776</v>
          </cell>
          <cell r="O14164">
            <v>22389776</v>
          </cell>
          <cell r="P14164">
            <v>22389776</v>
          </cell>
          <cell r="Q14164">
            <v>22389776</v>
          </cell>
        </row>
        <row r="14165">
          <cell r="J14165">
            <v>22389776</v>
          </cell>
          <cell r="O14165">
            <v>22389776</v>
          </cell>
          <cell r="P14165">
            <v>22389776</v>
          </cell>
          <cell r="Q14165">
            <v>22389776</v>
          </cell>
        </row>
        <row r="14166">
          <cell r="J14166">
            <v>22389776</v>
          </cell>
          <cell r="O14166">
            <v>22389776</v>
          </cell>
          <cell r="P14166">
            <v>22389776</v>
          </cell>
          <cell r="Q14166">
            <v>22389776</v>
          </cell>
        </row>
        <row r="14167">
          <cell r="J14167">
            <v>22389776</v>
          </cell>
          <cell r="O14167">
            <v>22389776</v>
          </cell>
          <cell r="P14167">
            <v>22389776</v>
          </cell>
          <cell r="Q14167">
            <v>22389776</v>
          </cell>
        </row>
        <row r="14168">
          <cell r="J14168">
            <v>22389776</v>
          </cell>
          <cell r="O14168">
            <v>22389776</v>
          </cell>
          <cell r="P14168">
            <v>22389776</v>
          </cell>
          <cell r="Q14168">
            <v>22389776</v>
          </cell>
        </row>
        <row r="14169">
          <cell r="J14169">
            <v>22389776</v>
          </cell>
          <cell r="O14169">
            <v>22389776</v>
          </cell>
          <cell r="P14169">
            <v>22389776</v>
          </cell>
          <cell r="Q14169">
            <v>22389776</v>
          </cell>
        </row>
        <row r="14170">
          <cell r="J14170">
            <v>22389776</v>
          </cell>
          <cell r="O14170">
            <v>22389776</v>
          </cell>
          <cell r="P14170">
            <v>22389776</v>
          </cell>
          <cell r="Q14170">
            <v>22389776</v>
          </cell>
        </row>
        <row r="14171">
          <cell r="J14171">
            <v>22389776</v>
          </cell>
          <cell r="O14171">
            <v>22389776</v>
          </cell>
          <cell r="P14171">
            <v>22389776</v>
          </cell>
          <cell r="Q14171">
            <v>22389776</v>
          </cell>
        </row>
        <row r="14172">
          <cell r="J14172">
            <v>22389776</v>
          </cell>
          <cell r="O14172">
            <v>22389776</v>
          </cell>
          <cell r="P14172">
            <v>22389776</v>
          </cell>
          <cell r="Q14172">
            <v>22389776</v>
          </cell>
        </row>
        <row r="14173">
          <cell r="J14173">
            <v>22389776</v>
          </cell>
          <cell r="O14173">
            <v>22389776</v>
          </cell>
          <cell r="P14173">
            <v>22389776</v>
          </cell>
          <cell r="Q14173">
            <v>22389776</v>
          </cell>
        </row>
        <row r="14174">
          <cell r="J14174">
            <v>22389776</v>
          </cell>
          <cell r="O14174">
            <v>22389776</v>
          </cell>
          <cell r="P14174">
            <v>22389776</v>
          </cell>
          <cell r="Q14174">
            <v>22389776</v>
          </cell>
        </row>
        <row r="14175">
          <cell r="J14175">
            <v>22389776</v>
          </cell>
          <cell r="O14175">
            <v>22389776</v>
          </cell>
          <cell r="P14175">
            <v>22389776</v>
          </cell>
          <cell r="Q14175">
            <v>22389776</v>
          </cell>
        </row>
        <row r="14176">
          <cell r="J14176">
            <v>22389776</v>
          </cell>
          <cell r="O14176">
            <v>22389776</v>
          </cell>
          <cell r="P14176">
            <v>22389776</v>
          </cell>
          <cell r="Q14176">
            <v>22389776</v>
          </cell>
        </row>
        <row r="14177">
          <cell r="J14177">
            <v>22389776</v>
          </cell>
          <cell r="O14177">
            <v>22389776</v>
          </cell>
          <cell r="P14177">
            <v>22389776</v>
          </cell>
          <cell r="Q14177">
            <v>22389776</v>
          </cell>
        </row>
        <row r="14178">
          <cell r="J14178">
            <v>22389776</v>
          </cell>
          <cell r="O14178">
            <v>22389776</v>
          </cell>
          <cell r="P14178">
            <v>22389776</v>
          </cell>
          <cell r="Q14178">
            <v>22389776</v>
          </cell>
        </row>
        <row r="14179">
          <cell r="J14179">
            <v>22389776</v>
          </cell>
          <cell r="O14179">
            <v>22389776</v>
          </cell>
          <cell r="P14179">
            <v>22389776</v>
          </cell>
          <cell r="Q14179">
            <v>22389776</v>
          </cell>
        </row>
        <row r="14180">
          <cell r="J14180">
            <v>22389776</v>
          </cell>
          <cell r="O14180">
            <v>22389776</v>
          </cell>
          <cell r="P14180">
            <v>22389776</v>
          </cell>
          <cell r="Q14180">
            <v>22389776</v>
          </cell>
        </row>
        <row r="14181">
          <cell r="J14181">
            <v>22389776</v>
          </cell>
          <cell r="O14181">
            <v>22389776</v>
          </cell>
          <cell r="P14181">
            <v>22389776</v>
          </cell>
          <cell r="Q14181">
            <v>22389776</v>
          </cell>
        </row>
        <row r="14182">
          <cell r="J14182">
            <v>22389776</v>
          </cell>
          <cell r="O14182">
            <v>22389776</v>
          </cell>
          <cell r="P14182">
            <v>22389776</v>
          </cell>
          <cell r="Q14182">
            <v>22389776</v>
          </cell>
        </row>
        <row r="14183">
          <cell r="J14183">
            <v>22389776</v>
          </cell>
          <cell r="O14183">
            <v>22389776</v>
          </cell>
          <cell r="P14183">
            <v>22389776</v>
          </cell>
          <cell r="Q14183">
            <v>22389776</v>
          </cell>
        </row>
        <row r="14184">
          <cell r="J14184">
            <v>22389776</v>
          </cell>
          <cell r="O14184">
            <v>22389776</v>
          </cell>
          <cell r="P14184">
            <v>22389776</v>
          </cell>
          <cell r="Q14184">
            <v>22389776</v>
          </cell>
        </row>
        <row r="14185">
          <cell r="J14185">
            <v>22389776</v>
          </cell>
          <cell r="O14185">
            <v>22389776</v>
          </cell>
          <cell r="P14185">
            <v>22389776</v>
          </cell>
          <cell r="Q14185">
            <v>22389776</v>
          </cell>
        </row>
        <row r="14186">
          <cell r="J14186">
            <v>22389776</v>
          </cell>
          <cell r="O14186">
            <v>22389776</v>
          </cell>
          <cell r="P14186">
            <v>22389776</v>
          </cell>
          <cell r="Q14186">
            <v>22389776</v>
          </cell>
        </row>
        <row r="14187">
          <cell r="J14187">
            <v>22389776</v>
          </cell>
          <cell r="O14187">
            <v>22389776</v>
          </cell>
          <cell r="P14187">
            <v>22389776</v>
          </cell>
          <cell r="Q14187">
            <v>22389776</v>
          </cell>
        </row>
        <row r="14188">
          <cell r="J14188">
            <v>22389776</v>
          </cell>
          <cell r="O14188">
            <v>22389776</v>
          </cell>
          <cell r="P14188">
            <v>22389776</v>
          </cell>
          <cell r="Q14188">
            <v>22389776</v>
          </cell>
        </row>
        <row r="14189">
          <cell r="J14189">
            <v>22389776</v>
          </cell>
          <cell r="O14189">
            <v>22389776</v>
          </cell>
          <cell r="P14189">
            <v>22389776</v>
          </cell>
          <cell r="Q14189">
            <v>22389776</v>
          </cell>
        </row>
        <row r="14190">
          <cell r="J14190">
            <v>22389776</v>
          </cell>
          <cell r="O14190">
            <v>22389776</v>
          </cell>
          <cell r="P14190">
            <v>22389776</v>
          </cell>
          <cell r="Q14190">
            <v>22389776</v>
          </cell>
        </row>
        <row r="14191">
          <cell r="J14191">
            <v>22389776</v>
          </cell>
          <cell r="O14191">
            <v>22389776</v>
          </cell>
          <cell r="P14191">
            <v>22389776</v>
          </cell>
          <cell r="Q14191">
            <v>22389776</v>
          </cell>
        </row>
        <row r="14192">
          <cell r="J14192">
            <v>22389776</v>
          </cell>
          <cell r="O14192">
            <v>22389776</v>
          </cell>
          <cell r="P14192">
            <v>22389776</v>
          </cell>
          <cell r="Q14192">
            <v>22389776</v>
          </cell>
        </row>
        <row r="14193">
          <cell r="J14193">
            <v>22389776</v>
          </cell>
          <cell r="O14193">
            <v>22389776</v>
          </cell>
          <cell r="P14193">
            <v>22389776</v>
          </cell>
          <cell r="Q14193">
            <v>22389776</v>
          </cell>
        </row>
        <row r="14194">
          <cell r="J14194">
            <v>22389776</v>
          </cell>
          <cell r="O14194">
            <v>22389776</v>
          </cell>
          <cell r="P14194">
            <v>22389776</v>
          </cell>
          <cell r="Q14194">
            <v>22389776</v>
          </cell>
        </row>
        <row r="14195">
          <cell r="J14195">
            <v>22389776</v>
          </cell>
          <cell r="O14195">
            <v>22389776</v>
          </cell>
          <cell r="P14195">
            <v>22389776</v>
          </cell>
          <cell r="Q14195">
            <v>22389776</v>
          </cell>
        </row>
        <row r="14196">
          <cell r="J14196">
            <v>22389776</v>
          </cell>
          <cell r="O14196">
            <v>22389776</v>
          </cell>
          <cell r="P14196">
            <v>22389776</v>
          </cell>
          <cell r="Q14196">
            <v>22389776</v>
          </cell>
        </row>
        <row r="14197">
          <cell r="J14197">
            <v>22389776</v>
          </cell>
          <cell r="O14197">
            <v>22389776</v>
          </cell>
          <cell r="P14197">
            <v>22389776</v>
          </cell>
          <cell r="Q14197">
            <v>22389776</v>
          </cell>
        </row>
        <row r="14198">
          <cell r="J14198">
            <v>22389776</v>
          </cell>
          <cell r="O14198">
            <v>22389776</v>
          </cell>
          <cell r="P14198">
            <v>22389776</v>
          </cell>
          <cell r="Q14198">
            <v>22389776</v>
          </cell>
        </row>
        <row r="14199">
          <cell r="J14199">
            <v>22389776</v>
          </cell>
          <cell r="O14199">
            <v>22389776</v>
          </cell>
          <cell r="P14199">
            <v>22389776</v>
          </cell>
          <cell r="Q14199">
            <v>22389776</v>
          </cell>
        </row>
        <row r="14200">
          <cell r="J14200">
            <v>22389776</v>
          </cell>
          <cell r="O14200">
            <v>22389776</v>
          </cell>
          <cell r="P14200">
            <v>22389776</v>
          </cell>
          <cell r="Q14200">
            <v>22389776</v>
          </cell>
        </row>
        <row r="14201">
          <cell r="J14201">
            <v>22389776</v>
          </cell>
          <cell r="O14201">
            <v>22389776</v>
          </cell>
          <cell r="P14201">
            <v>22389776</v>
          </cell>
          <cell r="Q14201">
            <v>22389776</v>
          </cell>
        </row>
        <row r="14202">
          <cell r="J14202">
            <v>22389776</v>
          </cell>
          <cell r="O14202">
            <v>22389776</v>
          </cell>
          <cell r="P14202">
            <v>22389776</v>
          </cell>
          <cell r="Q14202">
            <v>22389776</v>
          </cell>
        </row>
        <row r="14203">
          <cell r="J14203">
            <v>22389776</v>
          </cell>
          <cell r="O14203">
            <v>22389776</v>
          </cell>
          <cell r="P14203">
            <v>22389776</v>
          </cell>
          <cell r="Q14203">
            <v>22389776</v>
          </cell>
        </row>
        <row r="14204">
          <cell r="J14204">
            <v>22389776</v>
          </cell>
          <cell r="O14204">
            <v>22389776</v>
          </cell>
          <cell r="P14204">
            <v>22389776</v>
          </cell>
          <cell r="Q14204">
            <v>22389776</v>
          </cell>
        </row>
        <row r="14205">
          <cell r="J14205">
            <v>22389776</v>
          </cell>
          <cell r="O14205">
            <v>22389776</v>
          </cell>
          <cell r="P14205">
            <v>22389776</v>
          </cell>
          <cell r="Q14205">
            <v>22389776</v>
          </cell>
        </row>
        <row r="14206">
          <cell r="J14206">
            <v>22389776</v>
          </cell>
          <cell r="O14206">
            <v>22389776</v>
          </cell>
          <cell r="P14206">
            <v>22389776</v>
          </cell>
          <cell r="Q14206">
            <v>22389776</v>
          </cell>
        </row>
        <row r="14207">
          <cell r="J14207">
            <v>22389776</v>
          </cell>
          <cell r="O14207">
            <v>22389776</v>
          </cell>
          <cell r="P14207">
            <v>22389776</v>
          </cell>
          <cell r="Q14207">
            <v>22389776</v>
          </cell>
        </row>
        <row r="14208">
          <cell r="J14208">
            <v>22389776</v>
          </cell>
          <cell r="O14208">
            <v>22389776</v>
          </cell>
          <cell r="P14208">
            <v>22389776</v>
          </cell>
          <cell r="Q14208">
            <v>22389776</v>
          </cell>
        </row>
        <row r="14209">
          <cell r="J14209">
            <v>22389776</v>
          </cell>
          <cell r="O14209">
            <v>22389776</v>
          </cell>
          <cell r="P14209">
            <v>22389776</v>
          </cell>
          <cell r="Q14209">
            <v>22389776</v>
          </cell>
        </row>
        <row r="14210">
          <cell r="J14210">
            <v>22389776</v>
          </cell>
          <cell r="O14210">
            <v>22389776</v>
          </cell>
          <cell r="P14210">
            <v>22389776</v>
          </cell>
          <cell r="Q14210">
            <v>22389776</v>
          </cell>
        </row>
        <row r="14211">
          <cell r="J14211">
            <v>22389776</v>
          </cell>
          <cell r="O14211">
            <v>22389776</v>
          </cell>
          <cell r="P14211">
            <v>22389776</v>
          </cell>
          <cell r="Q14211">
            <v>22389776</v>
          </cell>
        </row>
        <row r="14212">
          <cell r="J14212">
            <v>22389776</v>
          </cell>
          <cell r="O14212">
            <v>22389776</v>
          </cell>
          <cell r="P14212">
            <v>22389776</v>
          </cell>
          <cell r="Q14212">
            <v>22389776</v>
          </cell>
        </row>
        <row r="14213">
          <cell r="J14213">
            <v>22389776</v>
          </cell>
          <cell r="O14213">
            <v>22389776</v>
          </cell>
          <cell r="P14213">
            <v>22389776</v>
          </cell>
          <cell r="Q14213">
            <v>22389776</v>
          </cell>
        </row>
        <row r="14214">
          <cell r="J14214">
            <v>22389776</v>
          </cell>
          <cell r="O14214">
            <v>22389776</v>
          </cell>
          <cell r="P14214">
            <v>22389776</v>
          </cell>
          <cell r="Q14214">
            <v>22389776</v>
          </cell>
        </row>
        <row r="14215">
          <cell r="J14215">
            <v>22389776</v>
          </cell>
          <cell r="O14215">
            <v>22389776</v>
          </cell>
          <cell r="P14215">
            <v>22389776</v>
          </cell>
          <cell r="Q14215">
            <v>22389776</v>
          </cell>
        </row>
        <row r="14216">
          <cell r="J14216">
            <v>22389776</v>
          </cell>
          <cell r="O14216">
            <v>22389776</v>
          </cell>
          <cell r="P14216">
            <v>22389776</v>
          </cell>
          <cell r="Q14216">
            <v>22389776</v>
          </cell>
        </row>
        <row r="14217">
          <cell r="J14217">
            <v>22389776</v>
          </cell>
          <cell r="O14217">
            <v>22389776</v>
          </cell>
          <cell r="P14217">
            <v>22389776</v>
          </cell>
          <cell r="Q14217">
            <v>22389776</v>
          </cell>
        </row>
        <row r="14218">
          <cell r="J14218">
            <v>22389776</v>
          </cell>
          <cell r="O14218">
            <v>22389776</v>
          </cell>
          <cell r="P14218">
            <v>22389776</v>
          </cell>
          <cell r="Q14218">
            <v>22389776</v>
          </cell>
        </row>
        <row r="14219">
          <cell r="J14219">
            <v>22389776</v>
          </cell>
          <cell r="O14219">
            <v>22389776</v>
          </cell>
          <cell r="P14219">
            <v>22389776</v>
          </cell>
          <cell r="Q14219">
            <v>22389776</v>
          </cell>
        </row>
        <row r="14220">
          <cell r="J14220">
            <v>22389776</v>
          </cell>
          <cell r="O14220">
            <v>22389776</v>
          </cell>
          <cell r="P14220">
            <v>22389776</v>
          </cell>
          <cell r="Q14220">
            <v>22389776</v>
          </cell>
        </row>
        <row r="14221">
          <cell r="J14221">
            <v>22389776</v>
          </cell>
          <cell r="O14221">
            <v>22389776</v>
          </cell>
          <cell r="P14221">
            <v>22389776</v>
          </cell>
          <cell r="Q14221">
            <v>22389776</v>
          </cell>
        </row>
        <row r="14222">
          <cell r="J14222">
            <v>22389776</v>
          </cell>
          <cell r="O14222">
            <v>22389776</v>
          </cell>
          <cell r="P14222">
            <v>22389776</v>
          </cell>
          <cell r="Q14222">
            <v>22389776</v>
          </cell>
        </row>
        <row r="14223">
          <cell r="J14223">
            <v>22389776</v>
          </cell>
          <cell r="O14223">
            <v>22389776</v>
          </cell>
          <cell r="P14223">
            <v>22389776</v>
          </cell>
          <cell r="Q14223">
            <v>22389776</v>
          </cell>
        </row>
        <row r="14224">
          <cell r="J14224">
            <v>22389776</v>
          </cell>
          <cell r="O14224">
            <v>22389776</v>
          </cell>
          <cell r="P14224">
            <v>22389776</v>
          </cell>
          <cell r="Q14224">
            <v>22389776</v>
          </cell>
        </row>
        <row r="14225">
          <cell r="J14225">
            <v>22389776</v>
          </cell>
          <cell r="O14225">
            <v>22389776</v>
          </cell>
          <cell r="P14225">
            <v>22389776</v>
          </cell>
          <cell r="Q14225">
            <v>22389776</v>
          </cell>
        </row>
        <row r="14226">
          <cell r="J14226">
            <v>22389776</v>
          </cell>
          <cell r="O14226">
            <v>22389776</v>
          </cell>
          <cell r="P14226">
            <v>22389776</v>
          </cell>
          <cell r="Q14226">
            <v>22389776</v>
          </cell>
        </row>
        <row r="14227">
          <cell r="J14227">
            <v>22389776</v>
          </cell>
          <cell r="O14227">
            <v>22389776</v>
          </cell>
          <cell r="P14227">
            <v>22389776</v>
          </cell>
          <cell r="Q14227">
            <v>22389776</v>
          </cell>
        </row>
        <row r="14228">
          <cell r="J14228">
            <v>22389776</v>
          </cell>
          <cell r="O14228">
            <v>22389776</v>
          </cell>
          <cell r="P14228">
            <v>22389776</v>
          </cell>
          <cell r="Q14228">
            <v>22389776</v>
          </cell>
        </row>
        <row r="14229">
          <cell r="J14229">
            <v>22389776</v>
          </cell>
          <cell r="O14229">
            <v>22389776</v>
          </cell>
          <cell r="P14229">
            <v>22389776</v>
          </cell>
          <cell r="Q14229">
            <v>22389776</v>
          </cell>
        </row>
        <row r="14230">
          <cell r="J14230">
            <v>22389776</v>
          </cell>
          <cell r="O14230">
            <v>22389776</v>
          </cell>
          <cell r="P14230">
            <v>22389776</v>
          </cell>
          <cell r="Q14230">
            <v>22389776</v>
          </cell>
        </row>
        <row r="14231">
          <cell r="J14231">
            <v>22389776</v>
          </cell>
          <cell r="O14231">
            <v>22389776</v>
          </cell>
          <cell r="P14231">
            <v>22389776</v>
          </cell>
          <cell r="Q14231">
            <v>22389776</v>
          </cell>
        </row>
        <row r="14232">
          <cell r="J14232">
            <v>22389776</v>
          </cell>
          <cell r="O14232">
            <v>22389776</v>
          </cell>
          <cell r="P14232">
            <v>22389776</v>
          </cell>
          <cell r="Q14232">
            <v>22389776</v>
          </cell>
        </row>
        <row r="14233">
          <cell r="J14233">
            <v>22389776</v>
          </cell>
          <cell r="O14233">
            <v>22389776</v>
          </cell>
          <cell r="P14233">
            <v>22389776</v>
          </cell>
          <cell r="Q14233">
            <v>22389776</v>
          </cell>
        </row>
        <row r="14234">
          <cell r="J14234">
            <v>22389776</v>
          </cell>
          <cell r="O14234">
            <v>22389776</v>
          </cell>
          <cell r="P14234">
            <v>22389776</v>
          </cell>
          <cell r="Q14234">
            <v>22389776</v>
          </cell>
        </row>
        <row r="14235">
          <cell r="J14235">
            <v>22389776</v>
          </cell>
          <cell r="O14235">
            <v>22389776</v>
          </cell>
          <cell r="P14235">
            <v>22389776</v>
          </cell>
          <cell r="Q14235">
            <v>22389776</v>
          </cell>
        </row>
        <row r="14236">
          <cell r="J14236">
            <v>22389776</v>
          </cell>
          <cell r="O14236">
            <v>22389776</v>
          </cell>
          <cell r="P14236">
            <v>22389776</v>
          </cell>
          <cell r="Q14236">
            <v>22389776</v>
          </cell>
        </row>
        <row r="14237">
          <cell r="J14237">
            <v>22389776</v>
          </cell>
          <cell r="O14237">
            <v>22389776</v>
          </cell>
          <cell r="P14237">
            <v>22389776</v>
          </cell>
          <cell r="Q14237">
            <v>22389776</v>
          </cell>
        </row>
        <row r="14238">
          <cell r="J14238">
            <v>22389776</v>
          </cell>
          <cell r="O14238">
            <v>22389776</v>
          </cell>
          <cell r="P14238">
            <v>22389776</v>
          </cell>
          <cell r="Q14238">
            <v>22389776</v>
          </cell>
        </row>
        <row r="14239">
          <cell r="J14239">
            <v>22389776</v>
          </cell>
          <cell r="O14239">
            <v>22389776</v>
          </cell>
          <cell r="P14239">
            <v>22389776</v>
          </cell>
          <cell r="Q14239">
            <v>22389776</v>
          </cell>
        </row>
        <row r="14240">
          <cell r="J14240">
            <v>22389776</v>
          </cell>
          <cell r="O14240">
            <v>22389776</v>
          </cell>
          <cell r="P14240">
            <v>22389776</v>
          </cell>
          <cell r="Q14240">
            <v>22389776</v>
          </cell>
        </row>
        <row r="14241">
          <cell r="J14241">
            <v>22389776</v>
          </cell>
          <cell r="O14241">
            <v>22389776</v>
          </cell>
          <cell r="P14241">
            <v>22389776</v>
          </cell>
          <cell r="Q14241">
            <v>22389776</v>
          </cell>
        </row>
        <row r="14242">
          <cell r="J14242">
            <v>22389776</v>
          </cell>
          <cell r="O14242">
            <v>22389776</v>
          </cell>
          <cell r="P14242">
            <v>22389776</v>
          </cell>
          <cell r="Q14242">
            <v>22389776</v>
          </cell>
        </row>
        <row r="14243">
          <cell r="J14243">
            <v>22389776</v>
          </cell>
          <cell r="O14243">
            <v>22389776</v>
          </cell>
          <cell r="P14243">
            <v>22389776</v>
          </cell>
          <cell r="Q14243">
            <v>22389776</v>
          </cell>
        </row>
        <row r="14244">
          <cell r="J14244">
            <v>22389776</v>
          </cell>
          <cell r="O14244">
            <v>22389776</v>
          </cell>
          <cell r="P14244">
            <v>22389776</v>
          </cell>
          <cell r="Q14244">
            <v>22389776</v>
          </cell>
        </row>
        <row r="14245">
          <cell r="J14245">
            <v>22389776</v>
          </cell>
          <cell r="O14245">
            <v>22389776</v>
          </cell>
          <cell r="P14245">
            <v>22389776</v>
          </cell>
          <cell r="Q14245">
            <v>22389776</v>
          </cell>
        </row>
        <row r="14246">
          <cell r="J14246">
            <v>22389776</v>
          </cell>
          <cell r="O14246">
            <v>22389776</v>
          </cell>
          <cell r="P14246">
            <v>22389776</v>
          </cell>
          <cell r="Q14246">
            <v>22389776</v>
          </cell>
        </row>
        <row r="14247">
          <cell r="J14247">
            <v>22389776</v>
          </cell>
          <cell r="O14247">
            <v>22389776</v>
          </cell>
          <cell r="P14247">
            <v>22389776</v>
          </cell>
          <cell r="Q14247">
            <v>22389776</v>
          </cell>
        </row>
        <row r="14248">
          <cell r="J14248">
            <v>22389776</v>
          </cell>
          <cell r="O14248">
            <v>22389776</v>
          </cell>
          <cell r="P14248">
            <v>22389776</v>
          </cell>
          <cell r="Q14248">
            <v>22389776</v>
          </cell>
        </row>
        <row r="14249">
          <cell r="J14249">
            <v>22389776</v>
          </cell>
          <cell r="O14249">
            <v>22389776</v>
          </cell>
          <cell r="P14249">
            <v>22389776</v>
          </cell>
          <cell r="Q14249">
            <v>22389776</v>
          </cell>
        </row>
        <row r="14250">
          <cell r="J14250">
            <v>22389776</v>
          </cell>
          <cell r="O14250">
            <v>22389776</v>
          </cell>
          <cell r="P14250">
            <v>22389776</v>
          </cell>
          <cell r="Q14250">
            <v>22389776</v>
          </cell>
        </row>
        <row r="14251">
          <cell r="J14251">
            <v>22389776</v>
          </cell>
          <cell r="O14251">
            <v>22389776</v>
          </cell>
          <cell r="P14251">
            <v>22389776</v>
          </cell>
          <cell r="Q14251">
            <v>22389776</v>
          </cell>
        </row>
        <row r="14252">
          <cell r="J14252">
            <v>22389776</v>
          </cell>
          <cell r="O14252">
            <v>22389776</v>
          </cell>
          <cell r="P14252">
            <v>22389776</v>
          </cell>
          <cell r="Q14252">
            <v>22389776</v>
          </cell>
        </row>
        <row r="14253">
          <cell r="J14253">
            <v>22389776</v>
          </cell>
          <cell r="O14253">
            <v>22389776</v>
          </cell>
          <cell r="P14253">
            <v>22389776</v>
          </cell>
          <cell r="Q14253">
            <v>22389776</v>
          </cell>
        </row>
        <row r="14254">
          <cell r="J14254">
            <v>22389776</v>
          </cell>
          <cell r="O14254">
            <v>22389776</v>
          </cell>
          <cell r="P14254">
            <v>22389776</v>
          </cell>
          <cell r="Q14254">
            <v>22389776</v>
          </cell>
        </row>
        <row r="14255">
          <cell r="J14255">
            <v>22389776</v>
          </cell>
          <cell r="O14255">
            <v>22389776</v>
          </cell>
          <cell r="P14255">
            <v>22389776</v>
          </cell>
          <cell r="Q14255">
            <v>22389776</v>
          </cell>
        </row>
        <row r="14256">
          <cell r="J14256">
            <v>22389776</v>
          </cell>
          <cell r="O14256">
            <v>22389776</v>
          </cell>
          <cell r="P14256">
            <v>22389776</v>
          </cell>
          <cell r="Q14256">
            <v>22389776</v>
          </cell>
        </row>
        <row r="14257">
          <cell r="J14257">
            <v>22389776</v>
          </cell>
          <cell r="O14257">
            <v>22389776</v>
          </cell>
          <cell r="P14257">
            <v>22389776</v>
          </cell>
          <cell r="Q14257">
            <v>22389776</v>
          </cell>
        </row>
        <row r="14258">
          <cell r="J14258">
            <v>22389776</v>
          </cell>
          <cell r="O14258">
            <v>22389776</v>
          </cell>
          <cell r="P14258">
            <v>22389776</v>
          </cell>
          <cell r="Q14258">
            <v>22389776</v>
          </cell>
        </row>
        <row r="14259">
          <cell r="J14259">
            <v>22389776</v>
          </cell>
          <cell r="O14259">
            <v>22389776</v>
          </cell>
          <cell r="P14259">
            <v>22389776</v>
          </cell>
          <cell r="Q14259">
            <v>22389776</v>
          </cell>
        </row>
        <row r="14260">
          <cell r="J14260">
            <v>22389776</v>
          </cell>
          <cell r="O14260">
            <v>22389776</v>
          </cell>
          <cell r="P14260">
            <v>22389776</v>
          </cell>
          <cell r="Q14260">
            <v>22389776</v>
          </cell>
        </row>
        <row r="14261">
          <cell r="J14261">
            <v>22389776</v>
          </cell>
          <cell r="O14261">
            <v>22389776</v>
          </cell>
          <cell r="P14261">
            <v>22389776</v>
          </cell>
          <cell r="Q14261">
            <v>22389776</v>
          </cell>
        </row>
        <row r="14262">
          <cell r="J14262">
            <v>22389776</v>
          </cell>
          <cell r="O14262">
            <v>22389776</v>
          </cell>
          <cell r="P14262">
            <v>22389776</v>
          </cell>
          <cell r="Q14262">
            <v>22389776</v>
          </cell>
        </row>
        <row r="14263">
          <cell r="J14263">
            <v>22389776</v>
          </cell>
          <cell r="O14263">
            <v>22389776</v>
          </cell>
          <cell r="P14263">
            <v>22389776</v>
          </cell>
          <cell r="Q14263">
            <v>22389776</v>
          </cell>
        </row>
        <row r="14264">
          <cell r="J14264">
            <v>22389776</v>
          </cell>
          <cell r="O14264">
            <v>22389776</v>
          </cell>
          <cell r="P14264">
            <v>22389776</v>
          </cell>
          <cell r="Q14264">
            <v>22389776</v>
          </cell>
        </row>
        <row r="14265">
          <cell r="J14265">
            <v>22389776</v>
          </cell>
          <cell r="O14265">
            <v>22389776</v>
          </cell>
          <cell r="P14265">
            <v>22389776</v>
          </cell>
          <cell r="Q14265">
            <v>22389776</v>
          </cell>
        </row>
        <row r="14266">
          <cell r="J14266">
            <v>22389776</v>
          </cell>
          <cell r="O14266">
            <v>22389776</v>
          </cell>
          <cell r="P14266">
            <v>22389776</v>
          </cell>
          <cell r="Q14266">
            <v>22389776</v>
          </cell>
        </row>
        <row r="14267">
          <cell r="J14267">
            <v>22389776</v>
          </cell>
          <cell r="O14267">
            <v>22389776</v>
          </cell>
          <cell r="P14267">
            <v>22389776</v>
          </cell>
          <cell r="Q14267">
            <v>22389776</v>
          </cell>
        </row>
        <row r="14268">
          <cell r="J14268">
            <v>22389776</v>
          </cell>
          <cell r="O14268">
            <v>22389776</v>
          </cell>
          <cell r="P14268">
            <v>22389776</v>
          </cell>
          <cell r="Q14268">
            <v>22389776</v>
          </cell>
        </row>
        <row r="14269">
          <cell r="J14269">
            <v>22389776</v>
          </cell>
          <cell r="O14269">
            <v>22389776</v>
          </cell>
          <cell r="P14269">
            <v>22389776</v>
          </cell>
          <cell r="Q14269">
            <v>22389776</v>
          </cell>
        </row>
        <row r="14270">
          <cell r="J14270">
            <v>22389776</v>
          </cell>
          <cell r="O14270">
            <v>22389776</v>
          </cell>
          <cell r="P14270">
            <v>22389776</v>
          </cell>
          <cell r="Q14270">
            <v>22389776</v>
          </cell>
        </row>
        <row r="14271">
          <cell r="J14271">
            <v>22389776</v>
          </cell>
          <cell r="O14271">
            <v>22389776</v>
          </cell>
          <cell r="P14271">
            <v>22389776</v>
          </cell>
          <cell r="Q14271">
            <v>22389776</v>
          </cell>
        </row>
        <row r="14272">
          <cell r="J14272">
            <v>22389776</v>
          </cell>
          <cell r="O14272">
            <v>22389776</v>
          </cell>
          <cell r="P14272">
            <v>22389776</v>
          </cell>
          <cell r="Q14272">
            <v>22389776</v>
          </cell>
        </row>
        <row r="14273">
          <cell r="J14273">
            <v>22389776</v>
          </cell>
          <cell r="O14273">
            <v>22389776</v>
          </cell>
          <cell r="P14273">
            <v>22389776</v>
          </cell>
          <cell r="Q14273">
            <v>22389776</v>
          </cell>
        </row>
        <row r="14274">
          <cell r="J14274">
            <v>22389776</v>
          </cell>
          <cell r="O14274">
            <v>22389776</v>
          </cell>
          <cell r="P14274">
            <v>22389776</v>
          </cell>
          <cell r="Q14274">
            <v>22389776</v>
          </cell>
        </row>
        <row r="14275">
          <cell r="J14275">
            <v>22389776</v>
          </cell>
          <cell r="O14275">
            <v>22389776</v>
          </cell>
          <cell r="P14275">
            <v>22389776</v>
          </cell>
          <cell r="Q14275">
            <v>22389776</v>
          </cell>
        </row>
        <row r="14276">
          <cell r="J14276">
            <v>22389776</v>
          </cell>
          <cell r="O14276">
            <v>22389776</v>
          </cell>
          <cell r="P14276">
            <v>22389776</v>
          </cell>
          <cell r="Q14276">
            <v>22389776</v>
          </cell>
        </row>
        <row r="14277">
          <cell r="J14277">
            <v>22389776</v>
          </cell>
          <cell r="O14277">
            <v>22389776</v>
          </cell>
          <cell r="P14277">
            <v>22389776</v>
          </cell>
          <cell r="Q14277">
            <v>22389776</v>
          </cell>
        </row>
        <row r="14278">
          <cell r="J14278">
            <v>22389776</v>
          </cell>
          <cell r="O14278">
            <v>22389776</v>
          </cell>
          <cell r="P14278">
            <v>22389776</v>
          </cell>
          <cell r="Q14278">
            <v>22389776</v>
          </cell>
        </row>
        <row r="14279">
          <cell r="J14279">
            <v>22389776</v>
          </cell>
          <cell r="O14279">
            <v>22389776</v>
          </cell>
          <cell r="P14279">
            <v>22389776</v>
          </cell>
          <cell r="Q14279">
            <v>22389776</v>
          </cell>
        </row>
        <row r="14280">
          <cell r="J14280">
            <v>22389776</v>
          </cell>
          <cell r="O14280">
            <v>22389776</v>
          </cell>
          <cell r="P14280">
            <v>22389776</v>
          </cell>
          <cell r="Q14280">
            <v>22389776</v>
          </cell>
        </row>
        <row r="14281">
          <cell r="J14281">
            <v>22389776</v>
          </cell>
          <cell r="O14281">
            <v>22389776</v>
          </cell>
          <cell r="P14281">
            <v>22389776</v>
          </cell>
          <cell r="Q14281">
            <v>22389776</v>
          </cell>
        </row>
        <row r="14282">
          <cell r="J14282">
            <v>22389776</v>
          </cell>
          <cell r="O14282">
            <v>22389776</v>
          </cell>
          <cell r="P14282">
            <v>22389776</v>
          </cell>
          <cell r="Q14282">
            <v>22389776</v>
          </cell>
        </row>
        <row r="14283">
          <cell r="J14283">
            <v>22389776</v>
          </cell>
          <cell r="O14283">
            <v>22389776</v>
          </cell>
          <cell r="P14283">
            <v>22389776</v>
          </cell>
          <cell r="Q14283">
            <v>22389776</v>
          </cell>
        </row>
        <row r="14284">
          <cell r="J14284">
            <v>22389776</v>
          </cell>
          <cell r="O14284">
            <v>22389776</v>
          </cell>
          <cell r="P14284">
            <v>22389776</v>
          </cell>
          <cell r="Q14284">
            <v>22389776</v>
          </cell>
        </row>
        <row r="14285">
          <cell r="J14285">
            <v>22389776</v>
          </cell>
          <cell r="O14285">
            <v>22389776</v>
          </cell>
          <cell r="P14285">
            <v>22389776</v>
          </cell>
          <cell r="Q14285">
            <v>22389776</v>
          </cell>
        </row>
        <row r="14286">
          <cell r="J14286">
            <v>22389776</v>
          </cell>
          <cell r="O14286">
            <v>22389776</v>
          </cell>
          <cell r="P14286">
            <v>22389776</v>
          </cell>
          <cell r="Q14286">
            <v>22389776</v>
          </cell>
        </row>
        <row r="14287">
          <cell r="J14287">
            <v>22389776</v>
          </cell>
          <cell r="O14287">
            <v>22389776</v>
          </cell>
          <cell r="P14287">
            <v>22389776</v>
          </cell>
          <cell r="Q14287">
            <v>22389776</v>
          </cell>
        </row>
        <row r="14288">
          <cell r="J14288">
            <v>22389776</v>
          </cell>
          <cell r="O14288">
            <v>22389776</v>
          </cell>
          <cell r="P14288">
            <v>22389776</v>
          </cell>
          <cell r="Q14288">
            <v>22389776</v>
          </cell>
        </row>
        <row r="14289">
          <cell r="J14289">
            <v>22389776</v>
          </cell>
          <cell r="O14289">
            <v>22389776</v>
          </cell>
          <cell r="P14289">
            <v>22389776</v>
          </cell>
          <cell r="Q14289">
            <v>22389776</v>
          </cell>
        </row>
        <row r="14290">
          <cell r="J14290">
            <v>22389776</v>
          </cell>
          <cell r="O14290">
            <v>22389776</v>
          </cell>
          <cell r="P14290">
            <v>22389776</v>
          </cell>
          <cell r="Q14290">
            <v>22389776</v>
          </cell>
        </row>
        <row r="14291">
          <cell r="J14291">
            <v>22389776</v>
          </cell>
          <cell r="O14291">
            <v>22389776</v>
          </cell>
          <cell r="P14291">
            <v>22389776</v>
          </cell>
          <cell r="Q14291">
            <v>22389776</v>
          </cell>
        </row>
        <row r="14292">
          <cell r="J14292">
            <v>22389776</v>
          </cell>
          <cell r="O14292">
            <v>22389776</v>
          </cell>
          <cell r="P14292">
            <v>22389776</v>
          </cell>
          <cell r="Q14292">
            <v>22389776</v>
          </cell>
        </row>
        <row r="14293">
          <cell r="J14293">
            <v>22389776</v>
          </cell>
          <cell r="O14293">
            <v>22389776</v>
          </cell>
          <cell r="P14293">
            <v>22389776</v>
          </cell>
          <cell r="Q14293">
            <v>22389776</v>
          </cell>
        </row>
        <row r="14294">
          <cell r="J14294">
            <v>22389776</v>
          </cell>
          <cell r="O14294">
            <v>22389776</v>
          </cell>
          <cell r="P14294">
            <v>22389776</v>
          </cell>
          <cell r="Q14294">
            <v>22389776</v>
          </cell>
        </row>
        <row r="14295">
          <cell r="J14295">
            <v>22389776</v>
          </cell>
          <cell r="O14295">
            <v>22389776</v>
          </cell>
          <cell r="P14295">
            <v>22389776</v>
          </cell>
          <cell r="Q14295">
            <v>22389776</v>
          </cell>
        </row>
        <row r="14296">
          <cell r="J14296">
            <v>22389776</v>
          </cell>
          <cell r="O14296">
            <v>22389776</v>
          </cell>
          <cell r="P14296">
            <v>22389776</v>
          </cell>
          <cell r="Q14296">
            <v>22389776</v>
          </cell>
        </row>
        <row r="14297">
          <cell r="J14297">
            <v>22389776</v>
          </cell>
          <cell r="O14297">
            <v>22389776</v>
          </cell>
          <cell r="P14297">
            <v>22389776</v>
          </cell>
          <cell r="Q14297">
            <v>22389776</v>
          </cell>
        </row>
        <row r="14298">
          <cell r="J14298">
            <v>22389776</v>
          </cell>
          <cell r="O14298">
            <v>22389776</v>
          </cell>
          <cell r="P14298">
            <v>22389776</v>
          </cell>
          <cell r="Q14298">
            <v>22389776</v>
          </cell>
        </row>
        <row r="14299">
          <cell r="J14299">
            <v>22389776</v>
          </cell>
          <cell r="O14299">
            <v>22389776</v>
          </cell>
          <cell r="P14299">
            <v>22389776</v>
          </cell>
          <cell r="Q14299">
            <v>22389776</v>
          </cell>
        </row>
        <row r="14300">
          <cell r="J14300">
            <v>22389776</v>
          </cell>
          <cell r="O14300">
            <v>22389776</v>
          </cell>
          <cell r="P14300">
            <v>22389776</v>
          </cell>
          <cell r="Q14300">
            <v>22389776</v>
          </cell>
        </row>
        <row r="14301">
          <cell r="J14301">
            <v>22389776</v>
          </cell>
          <cell r="O14301">
            <v>22389776</v>
          </cell>
          <cell r="P14301">
            <v>22389776</v>
          </cell>
          <cell r="Q14301">
            <v>22389776</v>
          </cell>
        </row>
        <row r="14302">
          <cell r="J14302">
            <v>22389776</v>
          </cell>
          <cell r="O14302">
            <v>22389776</v>
          </cell>
          <cell r="P14302">
            <v>22389776</v>
          </cell>
          <cell r="Q14302">
            <v>22389776</v>
          </cell>
        </row>
        <row r="14303">
          <cell r="J14303">
            <v>22389776</v>
          </cell>
          <cell r="O14303">
            <v>22389776</v>
          </cell>
          <cell r="P14303">
            <v>22389776</v>
          </cell>
          <cell r="Q14303">
            <v>22389776</v>
          </cell>
        </row>
        <row r="14304">
          <cell r="J14304">
            <v>22389776</v>
          </cell>
          <cell r="O14304">
            <v>22389776</v>
          </cell>
          <cell r="P14304">
            <v>22389776</v>
          </cell>
          <cell r="Q14304">
            <v>22389776</v>
          </cell>
        </row>
        <row r="14305">
          <cell r="J14305">
            <v>22389776</v>
          </cell>
          <cell r="O14305">
            <v>22389776</v>
          </cell>
          <cell r="P14305">
            <v>22389776</v>
          </cell>
          <cell r="Q14305">
            <v>22389776</v>
          </cell>
        </row>
        <row r="14306">
          <cell r="J14306">
            <v>22389776</v>
          </cell>
          <cell r="O14306">
            <v>22389776</v>
          </cell>
          <cell r="P14306">
            <v>22389776</v>
          </cell>
          <cell r="Q14306">
            <v>22389776</v>
          </cell>
        </row>
        <row r="14307">
          <cell r="J14307">
            <v>22389776</v>
          </cell>
          <cell r="O14307">
            <v>22389776</v>
          </cell>
          <cell r="P14307">
            <v>22389776</v>
          </cell>
          <cell r="Q14307">
            <v>22389776</v>
          </cell>
        </row>
        <row r="14308">
          <cell r="J14308">
            <v>22389776</v>
          </cell>
          <cell r="O14308">
            <v>22389776</v>
          </cell>
          <cell r="P14308">
            <v>22389776</v>
          </cell>
          <cell r="Q14308">
            <v>22389776</v>
          </cell>
        </row>
        <row r="14309">
          <cell r="J14309">
            <v>22389776</v>
          </cell>
          <cell r="O14309">
            <v>22389776</v>
          </cell>
          <cell r="P14309">
            <v>22389776</v>
          </cell>
          <cell r="Q14309">
            <v>22389776</v>
          </cell>
        </row>
        <row r="14310">
          <cell r="J14310">
            <v>22389776</v>
          </cell>
          <cell r="O14310">
            <v>22389776</v>
          </cell>
          <cell r="P14310">
            <v>22389776</v>
          </cell>
          <cell r="Q14310">
            <v>22389776</v>
          </cell>
        </row>
        <row r="14311">
          <cell r="J14311">
            <v>22389776</v>
          </cell>
          <cell r="O14311">
            <v>22389776</v>
          </cell>
          <cell r="P14311">
            <v>22389776</v>
          </cell>
          <cell r="Q14311">
            <v>22389776</v>
          </cell>
        </row>
        <row r="14312">
          <cell r="J14312">
            <v>22389776</v>
          </cell>
          <cell r="O14312">
            <v>22389776</v>
          </cell>
          <cell r="P14312">
            <v>22389776</v>
          </cell>
          <cell r="Q14312">
            <v>22389776</v>
          </cell>
        </row>
        <row r="14313">
          <cell r="J14313">
            <v>22389776</v>
          </cell>
          <cell r="O14313">
            <v>22389776</v>
          </cell>
          <cell r="P14313">
            <v>22389776</v>
          </cell>
          <cell r="Q14313">
            <v>22389776</v>
          </cell>
        </row>
        <row r="14314">
          <cell r="J14314">
            <v>22389776</v>
          </cell>
          <cell r="O14314">
            <v>22389776</v>
          </cell>
          <cell r="P14314">
            <v>22389776</v>
          </cell>
          <cell r="Q14314">
            <v>22389776</v>
          </cell>
        </row>
        <row r="14315">
          <cell r="J14315">
            <v>22389776</v>
          </cell>
          <cell r="O14315">
            <v>22389776</v>
          </cell>
          <cell r="P14315">
            <v>22389776</v>
          </cell>
          <cell r="Q14315">
            <v>22389776</v>
          </cell>
        </row>
        <row r="14316">
          <cell r="J14316">
            <v>22389776</v>
          </cell>
          <cell r="O14316">
            <v>22389776</v>
          </cell>
          <cell r="P14316">
            <v>22389776</v>
          </cell>
          <cell r="Q14316">
            <v>22389776</v>
          </cell>
        </row>
        <row r="14317">
          <cell r="J14317">
            <v>22389776</v>
          </cell>
          <cell r="O14317">
            <v>22389776</v>
          </cell>
          <cell r="P14317">
            <v>22389776</v>
          </cell>
          <cell r="Q14317">
            <v>22389776</v>
          </cell>
        </row>
        <row r="14318">
          <cell r="J14318">
            <v>22389776</v>
          </cell>
          <cell r="O14318">
            <v>22389776</v>
          </cell>
          <cell r="P14318">
            <v>22389776</v>
          </cell>
          <cell r="Q14318">
            <v>22389776</v>
          </cell>
        </row>
        <row r="14319">
          <cell r="J14319">
            <v>22389776</v>
          </cell>
          <cell r="O14319">
            <v>22389776</v>
          </cell>
          <cell r="P14319">
            <v>22389776</v>
          </cell>
          <cell r="Q14319">
            <v>22389776</v>
          </cell>
        </row>
        <row r="14320">
          <cell r="J14320">
            <v>22389776</v>
          </cell>
          <cell r="O14320">
            <v>22389776</v>
          </cell>
          <cell r="P14320">
            <v>22389776</v>
          </cell>
          <cell r="Q14320">
            <v>22389776</v>
          </cell>
        </row>
        <row r="14321">
          <cell r="J14321">
            <v>22389776</v>
          </cell>
          <cell r="O14321">
            <v>22389776</v>
          </cell>
          <cell r="P14321">
            <v>22389776</v>
          </cell>
          <cell r="Q14321">
            <v>22389776</v>
          </cell>
        </row>
        <row r="14322">
          <cell r="J14322">
            <v>22389776</v>
          </cell>
          <cell r="O14322">
            <v>22389776</v>
          </cell>
          <cell r="P14322">
            <v>22389776</v>
          </cell>
          <cell r="Q14322">
            <v>22389776</v>
          </cell>
        </row>
        <row r="14323">
          <cell r="J14323">
            <v>22389776</v>
          </cell>
          <cell r="O14323">
            <v>22389776</v>
          </cell>
          <cell r="P14323">
            <v>22389776</v>
          </cell>
          <cell r="Q14323">
            <v>22389776</v>
          </cell>
        </row>
        <row r="14324">
          <cell r="J14324">
            <v>22389776</v>
          </cell>
          <cell r="O14324">
            <v>22389776</v>
          </cell>
          <cell r="P14324">
            <v>22389776</v>
          </cell>
          <cell r="Q14324">
            <v>22389776</v>
          </cell>
        </row>
        <row r="14325">
          <cell r="J14325">
            <v>22389776</v>
          </cell>
          <cell r="O14325">
            <v>22389776</v>
          </cell>
          <cell r="P14325">
            <v>22389776</v>
          </cell>
          <cell r="Q14325">
            <v>22389776</v>
          </cell>
        </row>
        <row r="14326">
          <cell r="J14326">
            <v>22389776</v>
          </cell>
          <cell r="O14326">
            <v>22389776</v>
          </cell>
          <cell r="P14326">
            <v>22389776</v>
          </cell>
          <cell r="Q14326">
            <v>22389776</v>
          </cell>
        </row>
        <row r="14327">
          <cell r="J14327">
            <v>22389776</v>
          </cell>
          <cell r="O14327">
            <v>22389776</v>
          </cell>
          <cell r="P14327">
            <v>22389776</v>
          </cell>
          <cell r="Q14327">
            <v>22389776</v>
          </cell>
        </row>
        <row r="14328">
          <cell r="J14328">
            <v>22389776</v>
          </cell>
          <cell r="O14328">
            <v>22389776</v>
          </cell>
          <cell r="P14328">
            <v>22389776</v>
          </cell>
          <cell r="Q14328">
            <v>22389776</v>
          </cell>
        </row>
        <row r="14329">
          <cell r="J14329">
            <v>22389776</v>
          </cell>
          <cell r="O14329">
            <v>22389776</v>
          </cell>
          <cell r="P14329">
            <v>22389776</v>
          </cell>
          <cell r="Q14329">
            <v>22389776</v>
          </cell>
        </row>
        <row r="14330">
          <cell r="J14330">
            <v>22389776</v>
          </cell>
          <cell r="O14330">
            <v>22389776</v>
          </cell>
          <cell r="P14330">
            <v>22389776</v>
          </cell>
          <cell r="Q14330">
            <v>22389776</v>
          </cell>
        </row>
        <row r="14331">
          <cell r="J14331">
            <v>22389776</v>
          </cell>
          <cell r="O14331">
            <v>22389776</v>
          </cell>
          <cell r="P14331">
            <v>22389776</v>
          </cell>
          <cell r="Q14331">
            <v>22389776</v>
          </cell>
        </row>
        <row r="14332">
          <cell r="J14332">
            <v>22389776</v>
          </cell>
          <cell r="O14332">
            <v>22389776</v>
          </cell>
          <cell r="P14332">
            <v>22389776</v>
          </cell>
          <cell r="Q14332">
            <v>22389776</v>
          </cell>
        </row>
        <row r="14333">
          <cell r="J14333">
            <v>22389776</v>
          </cell>
          <cell r="O14333">
            <v>22389776</v>
          </cell>
          <cell r="P14333">
            <v>22389776</v>
          </cell>
          <cell r="Q14333">
            <v>22389776</v>
          </cell>
        </row>
        <row r="14334">
          <cell r="J14334">
            <v>22389776</v>
          </cell>
          <cell r="O14334">
            <v>22389776</v>
          </cell>
          <cell r="P14334">
            <v>22389776</v>
          </cell>
          <cell r="Q14334">
            <v>22389776</v>
          </cell>
        </row>
        <row r="14335">
          <cell r="J14335">
            <v>22389776</v>
          </cell>
          <cell r="O14335">
            <v>22389776</v>
          </cell>
          <cell r="P14335">
            <v>22389776</v>
          </cell>
          <cell r="Q14335">
            <v>22389776</v>
          </cell>
        </row>
        <row r="14336">
          <cell r="J14336">
            <v>22389776</v>
          </cell>
          <cell r="O14336">
            <v>22389776</v>
          </cell>
          <cell r="P14336">
            <v>22389776</v>
          </cell>
          <cell r="Q14336">
            <v>22389776</v>
          </cell>
        </row>
        <row r="14337">
          <cell r="J14337">
            <v>22389776</v>
          </cell>
          <cell r="O14337">
            <v>22389776</v>
          </cell>
          <cell r="P14337">
            <v>22389776</v>
          </cell>
          <cell r="Q14337">
            <v>22389776</v>
          </cell>
        </row>
        <row r="14338">
          <cell r="J14338">
            <v>22389776</v>
          </cell>
          <cell r="O14338">
            <v>22389776</v>
          </cell>
          <cell r="P14338">
            <v>22389776</v>
          </cell>
          <cell r="Q14338">
            <v>22389776</v>
          </cell>
        </row>
        <row r="14339">
          <cell r="J14339">
            <v>22389776</v>
          </cell>
          <cell r="O14339">
            <v>22389776</v>
          </cell>
          <cell r="P14339">
            <v>22389776</v>
          </cell>
          <cell r="Q14339">
            <v>22389776</v>
          </cell>
        </row>
        <row r="14340">
          <cell r="J14340">
            <v>22389776</v>
          </cell>
          <cell r="O14340">
            <v>22389776</v>
          </cell>
          <cell r="P14340">
            <v>22389776</v>
          </cell>
          <cell r="Q14340">
            <v>22389776</v>
          </cell>
        </row>
        <row r="14341">
          <cell r="J14341">
            <v>22389776</v>
          </cell>
          <cell r="O14341">
            <v>22389776</v>
          </cell>
          <cell r="P14341">
            <v>22389776</v>
          </cell>
          <cell r="Q14341">
            <v>22389776</v>
          </cell>
        </row>
        <row r="14342">
          <cell r="J14342">
            <v>22389776</v>
          </cell>
          <cell r="O14342">
            <v>22389776</v>
          </cell>
          <cell r="P14342">
            <v>22389776</v>
          </cell>
          <cell r="Q14342">
            <v>22389776</v>
          </cell>
        </row>
        <row r="14343">
          <cell r="J14343">
            <v>22389776</v>
          </cell>
          <cell r="O14343">
            <v>22389776</v>
          </cell>
          <cell r="P14343">
            <v>22389776</v>
          </cell>
          <cell r="Q14343">
            <v>22389776</v>
          </cell>
        </row>
        <row r="14344">
          <cell r="J14344">
            <v>22389776</v>
          </cell>
          <cell r="O14344">
            <v>22389776</v>
          </cell>
          <cell r="P14344">
            <v>22389776</v>
          </cell>
          <cell r="Q14344">
            <v>22389776</v>
          </cell>
        </row>
        <row r="14345">
          <cell r="J14345">
            <v>22389776</v>
          </cell>
          <cell r="O14345">
            <v>22389776</v>
          </cell>
          <cell r="P14345">
            <v>22389776</v>
          </cell>
          <cell r="Q14345">
            <v>22389776</v>
          </cell>
        </row>
        <row r="14346">
          <cell r="J14346">
            <v>22389776</v>
          </cell>
          <cell r="O14346">
            <v>22389776</v>
          </cell>
          <cell r="P14346">
            <v>22389776</v>
          </cell>
          <cell r="Q14346">
            <v>22389776</v>
          </cell>
        </row>
        <row r="14347">
          <cell r="J14347">
            <v>22389776</v>
          </cell>
          <cell r="O14347">
            <v>22389776</v>
          </cell>
          <cell r="P14347">
            <v>22389776</v>
          </cell>
          <cell r="Q14347">
            <v>22389776</v>
          </cell>
        </row>
        <row r="14348">
          <cell r="J14348">
            <v>22389776</v>
          </cell>
          <cell r="O14348">
            <v>22389776</v>
          </cell>
          <cell r="P14348">
            <v>22389776</v>
          </cell>
          <cell r="Q14348">
            <v>22389776</v>
          </cell>
        </row>
        <row r="14349">
          <cell r="J14349">
            <v>22389776</v>
          </cell>
          <cell r="O14349">
            <v>22389776</v>
          </cell>
          <cell r="P14349">
            <v>22389776</v>
          </cell>
          <cell r="Q14349">
            <v>22389776</v>
          </cell>
        </row>
        <row r="14350">
          <cell r="J14350">
            <v>22389776</v>
          </cell>
          <cell r="O14350">
            <v>22389776</v>
          </cell>
          <cell r="P14350">
            <v>22389776</v>
          </cell>
          <cell r="Q14350">
            <v>22389776</v>
          </cell>
        </row>
        <row r="14351">
          <cell r="J14351">
            <v>22389776</v>
          </cell>
          <cell r="O14351">
            <v>22389776</v>
          </cell>
          <cell r="P14351">
            <v>22389776</v>
          </cell>
          <cell r="Q14351">
            <v>22389776</v>
          </cell>
        </row>
        <row r="14352">
          <cell r="J14352">
            <v>22389776</v>
          </cell>
          <cell r="O14352">
            <v>22389776</v>
          </cell>
          <cell r="P14352">
            <v>22389776</v>
          </cell>
          <cell r="Q14352">
            <v>22389776</v>
          </cell>
        </row>
        <row r="14353">
          <cell r="J14353">
            <v>22389776</v>
          </cell>
          <cell r="O14353">
            <v>22389776</v>
          </cell>
          <cell r="P14353">
            <v>22389776</v>
          </cell>
          <cell r="Q14353">
            <v>22389776</v>
          </cell>
        </row>
        <row r="14354">
          <cell r="J14354">
            <v>22389776</v>
          </cell>
          <cell r="O14354">
            <v>22389776</v>
          </cell>
          <cell r="P14354">
            <v>22389776</v>
          </cell>
          <cell r="Q14354">
            <v>22389776</v>
          </cell>
        </row>
        <row r="14355">
          <cell r="J14355">
            <v>22389776</v>
          </cell>
          <cell r="O14355">
            <v>22389776</v>
          </cell>
          <cell r="P14355">
            <v>22389776</v>
          </cell>
          <cell r="Q14355">
            <v>22389776</v>
          </cell>
        </row>
        <row r="14356">
          <cell r="J14356">
            <v>22389776</v>
          </cell>
          <cell r="O14356">
            <v>22389776</v>
          </cell>
          <cell r="P14356">
            <v>22389776</v>
          </cell>
          <cell r="Q14356">
            <v>22389776</v>
          </cell>
        </row>
        <row r="14357">
          <cell r="J14357">
            <v>22389776</v>
          </cell>
          <cell r="O14357">
            <v>22389776</v>
          </cell>
          <cell r="P14357">
            <v>22389776</v>
          </cell>
          <cell r="Q14357">
            <v>22389776</v>
          </cell>
        </row>
        <row r="14358">
          <cell r="J14358">
            <v>22389776</v>
          </cell>
          <cell r="O14358">
            <v>22389776</v>
          </cell>
          <cell r="P14358">
            <v>22389776</v>
          </cell>
          <cell r="Q14358">
            <v>22389776</v>
          </cell>
        </row>
        <row r="14359">
          <cell r="J14359">
            <v>22389776</v>
          </cell>
          <cell r="O14359">
            <v>22389776</v>
          </cell>
          <cell r="P14359">
            <v>22389776</v>
          </cell>
          <cell r="Q14359">
            <v>22389776</v>
          </cell>
        </row>
        <row r="14360">
          <cell r="J14360">
            <v>22389776</v>
          </cell>
          <cell r="O14360">
            <v>22389776</v>
          </cell>
          <cell r="P14360">
            <v>22389776</v>
          </cell>
          <cell r="Q14360">
            <v>22389776</v>
          </cell>
        </row>
        <row r="14361">
          <cell r="J14361">
            <v>22389776</v>
          </cell>
          <cell r="O14361">
            <v>22389776</v>
          </cell>
          <cell r="P14361">
            <v>22389776</v>
          </cell>
          <cell r="Q14361">
            <v>22389776</v>
          </cell>
        </row>
        <row r="14362">
          <cell r="J14362">
            <v>22389776</v>
          </cell>
          <cell r="O14362">
            <v>22389776</v>
          </cell>
          <cell r="P14362">
            <v>22389776</v>
          </cell>
          <cell r="Q14362">
            <v>22389776</v>
          </cell>
        </row>
        <row r="14363">
          <cell r="J14363">
            <v>22389776</v>
          </cell>
          <cell r="O14363">
            <v>22389776</v>
          </cell>
          <cell r="P14363">
            <v>22389776</v>
          </cell>
          <cell r="Q14363">
            <v>22389776</v>
          </cell>
        </row>
        <row r="14364">
          <cell r="J14364">
            <v>22389776</v>
          </cell>
          <cell r="O14364">
            <v>22389776</v>
          </cell>
          <cell r="P14364">
            <v>22389776</v>
          </cell>
          <cell r="Q14364">
            <v>22389776</v>
          </cell>
        </row>
        <row r="14365">
          <cell r="J14365">
            <v>22389776</v>
          </cell>
          <cell r="O14365">
            <v>22389776</v>
          </cell>
          <cell r="P14365">
            <v>22389776</v>
          </cell>
          <cell r="Q14365">
            <v>22389776</v>
          </cell>
        </row>
        <row r="14366">
          <cell r="J14366">
            <v>22389776</v>
          </cell>
          <cell r="O14366">
            <v>22389776</v>
          </cell>
          <cell r="P14366">
            <v>22389776</v>
          </cell>
          <cell r="Q14366">
            <v>22389776</v>
          </cell>
        </row>
        <row r="14367">
          <cell r="J14367">
            <v>22389776</v>
          </cell>
          <cell r="O14367">
            <v>22389776</v>
          </cell>
          <cell r="P14367">
            <v>22389776</v>
          </cell>
          <cell r="Q14367">
            <v>22389776</v>
          </cell>
        </row>
        <row r="14368">
          <cell r="J14368">
            <v>22389776</v>
          </cell>
          <cell r="O14368">
            <v>22389776</v>
          </cell>
          <cell r="P14368">
            <v>22389776</v>
          </cell>
          <cell r="Q14368">
            <v>22389776</v>
          </cell>
        </row>
        <row r="14369">
          <cell r="J14369">
            <v>22389776</v>
          </cell>
          <cell r="O14369">
            <v>22389776</v>
          </cell>
          <cell r="P14369">
            <v>22389776</v>
          </cell>
          <cell r="Q14369">
            <v>22389776</v>
          </cell>
        </row>
        <row r="14370">
          <cell r="J14370">
            <v>22389776</v>
          </cell>
          <cell r="O14370">
            <v>22389776</v>
          </cell>
          <cell r="P14370">
            <v>22389776</v>
          </cell>
          <cell r="Q14370">
            <v>22389776</v>
          </cell>
        </row>
        <row r="14371">
          <cell r="J14371">
            <v>22389776</v>
          </cell>
          <cell r="O14371">
            <v>22389776</v>
          </cell>
          <cell r="P14371">
            <v>22389776</v>
          </cell>
          <cell r="Q14371">
            <v>22389776</v>
          </cell>
        </row>
        <row r="14372">
          <cell r="J14372">
            <v>22389776</v>
          </cell>
          <cell r="O14372">
            <v>22389776</v>
          </cell>
          <cell r="P14372">
            <v>22389776</v>
          </cell>
          <cell r="Q14372">
            <v>22389776</v>
          </cell>
        </row>
        <row r="14373">
          <cell r="J14373">
            <v>22389776</v>
          </cell>
          <cell r="O14373">
            <v>22389776</v>
          </cell>
          <cell r="P14373">
            <v>22389776</v>
          </cell>
          <cell r="Q14373">
            <v>22389776</v>
          </cell>
        </row>
        <row r="14374">
          <cell r="J14374">
            <v>22389776</v>
          </cell>
          <cell r="O14374">
            <v>22389776</v>
          </cell>
          <cell r="P14374">
            <v>22389776</v>
          </cell>
          <cell r="Q14374">
            <v>22389776</v>
          </cell>
        </row>
        <row r="14375">
          <cell r="J14375">
            <v>22389776</v>
          </cell>
          <cell r="O14375">
            <v>22389776</v>
          </cell>
          <cell r="P14375">
            <v>22389776</v>
          </cell>
          <cell r="Q14375">
            <v>22389776</v>
          </cell>
        </row>
        <row r="14376">
          <cell r="J14376">
            <v>22389776</v>
          </cell>
          <cell r="O14376">
            <v>22389776</v>
          </cell>
          <cell r="P14376">
            <v>22389776</v>
          </cell>
          <cell r="Q14376">
            <v>22389776</v>
          </cell>
        </row>
        <row r="14377">
          <cell r="J14377">
            <v>22389776</v>
          </cell>
          <cell r="O14377">
            <v>22389776</v>
          </cell>
          <cell r="P14377">
            <v>22389776</v>
          </cell>
          <cell r="Q14377">
            <v>22389776</v>
          </cell>
        </row>
        <row r="14378">
          <cell r="J14378">
            <v>22389776</v>
          </cell>
          <cell r="O14378">
            <v>22389776</v>
          </cell>
          <cell r="P14378">
            <v>22389776</v>
          </cell>
          <cell r="Q14378">
            <v>22389776</v>
          </cell>
        </row>
        <row r="14379">
          <cell r="J14379">
            <v>22389776</v>
          </cell>
          <cell r="O14379">
            <v>22389776</v>
          </cell>
          <cell r="P14379">
            <v>22389776</v>
          </cell>
          <cell r="Q14379">
            <v>22389776</v>
          </cell>
        </row>
        <row r="14380">
          <cell r="J14380">
            <v>22389776</v>
          </cell>
          <cell r="O14380">
            <v>22389776</v>
          </cell>
          <cell r="P14380">
            <v>22389776</v>
          </cell>
          <cell r="Q14380">
            <v>22389776</v>
          </cell>
        </row>
        <row r="14381">
          <cell r="J14381">
            <v>22389776</v>
          </cell>
          <cell r="O14381">
            <v>22389776</v>
          </cell>
          <cell r="P14381">
            <v>22389776</v>
          </cell>
          <cell r="Q14381">
            <v>22389776</v>
          </cell>
        </row>
        <row r="14382">
          <cell r="J14382">
            <v>22389776</v>
          </cell>
          <cell r="O14382">
            <v>22389776</v>
          </cell>
          <cell r="P14382">
            <v>22389776</v>
          </cell>
          <cell r="Q14382">
            <v>22389776</v>
          </cell>
        </row>
        <row r="14383">
          <cell r="J14383">
            <v>22389776</v>
          </cell>
          <cell r="O14383">
            <v>22389776</v>
          </cell>
          <cell r="P14383">
            <v>22389776</v>
          </cell>
          <cell r="Q14383">
            <v>22389776</v>
          </cell>
        </row>
        <row r="14384">
          <cell r="J14384">
            <v>22389776</v>
          </cell>
          <cell r="O14384">
            <v>22389776</v>
          </cell>
          <cell r="P14384">
            <v>22389776</v>
          </cell>
          <cell r="Q14384">
            <v>22389776</v>
          </cell>
        </row>
        <row r="14385">
          <cell r="J14385">
            <v>22389776</v>
          </cell>
          <cell r="O14385">
            <v>22389776</v>
          </cell>
          <cell r="P14385">
            <v>22389776</v>
          </cell>
          <cell r="Q14385">
            <v>22389776</v>
          </cell>
        </row>
        <row r="14386">
          <cell r="J14386">
            <v>22389776</v>
          </cell>
          <cell r="O14386">
            <v>22389776</v>
          </cell>
          <cell r="P14386">
            <v>22389776</v>
          </cell>
          <cell r="Q14386">
            <v>22389776</v>
          </cell>
        </row>
        <row r="14387">
          <cell r="J14387">
            <v>22389776</v>
          </cell>
          <cell r="O14387">
            <v>22389776</v>
          </cell>
          <cell r="P14387">
            <v>22389776</v>
          </cell>
          <cell r="Q14387">
            <v>22389776</v>
          </cell>
        </row>
        <row r="14388">
          <cell r="J14388">
            <v>22389776</v>
          </cell>
          <cell r="O14388">
            <v>22389776</v>
          </cell>
          <cell r="P14388">
            <v>22389776</v>
          </cell>
          <cell r="Q14388">
            <v>22389776</v>
          </cell>
        </row>
        <row r="14389">
          <cell r="J14389">
            <v>22389776</v>
          </cell>
          <cell r="O14389">
            <v>22389776</v>
          </cell>
          <cell r="P14389">
            <v>22389776</v>
          </cell>
          <cell r="Q14389">
            <v>22389776</v>
          </cell>
        </row>
        <row r="14390">
          <cell r="J14390">
            <v>22389776</v>
          </cell>
          <cell r="O14390">
            <v>22389776</v>
          </cell>
          <cell r="P14390">
            <v>22389776</v>
          </cell>
          <cell r="Q14390">
            <v>22389776</v>
          </cell>
        </row>
        <row r="14391">
          <cell r="J14391">
            <v>22389776</v>
          </cell>
          <cell r="O14391">
            <v>22389776</v>
          </cell>
          <cell r="P14391">
            <v>22389776</v>
          </cell>
          <cell r="Q14391">
            <v>22389776</v>
          </cell>
        </row>
        <row r="14392">
          <cell r="J14392">
            <v>22389776</v>
          </cell>
          <cell r="O14392">
            <v>22389776</v>
          </cell>
          <cell r="P14392">
            <v>22389776</v>
          </cell>
          <cell r="Q14392">
            <v>22389776</v>
          </cell>
        </row>
        <row r="14393">
          <cell r="J14393">
            <v>22389776</v>
          </cell>
          <cell r="O14393">
            <v>22389776</v>
          </cell>
          <cell r="P14393">
            <v>22389776</v>
          </cell>
          <cell r="Q14393">
            <v>22389776</v>
          </cell>
        </row>
        <row r="14394">
          <cell r="J14394">
            <v>22389776</v>
          </cell>
          <cell r="O14394">
            <v>22389776</v>
          </cell>
          <cell r="P14394">
            <v>22389776</v>
          </cell>
          <cell r="Q14394">
            <v>22389776</v>
          </cell>
        </row>
        <row r="14395">
          <cell r="J14395">
            <v>22389776</v>
          </cell>
          <cell r="O14395">
            <v>22389776</v>
          </cell>
          <cell r="P14395">
            <v>22389776</v>
          </cell>
          <cell r="Q14395">
            <v>22389776</v>
          </cell>
        </row>
        <row r="14396">
          <cell r="J14396">
            <v>22389776</v>
          </cell>
          <cell r="O14396">
            <v>22389776</v>
          </cell>
          <cell r="P14396">
            <v>22389776</v>
          </cell>
          <cell r="Q14396">
            <v>22389776</v>
          </cell>
        </row>
        <row r="14397">
          <cell r="J14397">
            <v>22389776</v>
          </cell>
          <cell r="O14397">
            <v>22389776</v>
          </cell>
          <cell r="P14397">
            <v>22389776</v>
          </cell>
          <cell r="Q14397">
            <v>22389776</v>
          </cell>
        </row>
        <row r="14398">
          <cell r="J14398">
            <v>22389776</v>
          </cell>
          <cell r="O14398">
            <v>22389776</v>
          </cell>
          <cell r="P14398">
            <v>22389776</v>
          </cell>
          <cell r="Q14398">
            <v>22389776</v>
          </cell>
        </row>
        <row r="14399">
          <cell r="J14399">
            <v>22389776</v>
          </cell>
          <cell r="O14399">
            <v>22389776</v>
          </cell>
          <cell r="P14399">
            <v>22389776</v>
          </cell>
          <cell r="Q14399">
            <v>22389776</v>
          </cell>
        </row>
        <row r="14400">
          <cell r="J14400">
            <v>22389776</v>
          </cell>
          <cell r="O14400">
            <v>22389776</v>
          </cell>
          <cell r="P14400">
            <v>22389776</v>
          </cell>
          <cell r="Q14400">
            <v>22389776</v>
          </cell>
        </row>
        <row r="14401">
          <cell r="J14401">
            <v>22389776</v>
          </cell>
          <cell r="O14401">
            <v>22389776</v>
          </cell>
          <cell r="P14401">
            <v>22389776</v>
          </cell>
          <cell r="Q14401">
            <v>22389776</v>
          </cell>
        </row>
        <row r="14402">
          <cell r="J14402">
            <v>22389776</v>
          </cell>
          <cell r="O14402">
            <v>22389776</v>
          </cell>
          <cell r="P14402">
            <v>22389776</v>
          </cell>
          <cell r="Q14402">
            <v>22389776</v>
          </cell>
        </row>
        <row r="14403">
          <cell r="J14403">
            <v>22389776</v>
          </cell>
          <cell r="O14403">
            <v>22389776</v>
          </cell>
          <cell r="P14403">
            <v>22389776</v>
          </cell>
          <cell r="Q14403">
            <v>22389776</v>
          </cell>
        </row>
        <row r="14404">
          <cell r="J14404">
            <v>22389776</v>
          </cell>
          <cell r="O14404">
            <v>22389776</v>
          </cell>
          <cell r="P14404">
            <v>22389776</v>
          </cell>
          <cell r="Q14404">
            <v>22389776</v>
          </cell>
        </row>
        <row r="14405">
          <cell r="J14405">
            <v>22389776</v>
          </cell>
          <cell r="O14405">
            <v>22389776</v>
          </cell>
          <cell r="P14405">
            <v>22389776</v>
          </cell>
          <cell r="Q14405">
            <v>22389776</v>
          </cell>
        </row>
        <row r="14406">
          <cell r="J14406">
            <v>22389776</v>
          </cell>
          <cell r="O14406">
            <v>22389776</v>
          </cell>
          <cell r="P14406">
            <v>22389776</v>
          </cell>
          <cell r="Q14406">
            <v>22389776</v>
          </cell>
        </row>
        <row r="14407">
          <cell r="J14407">
            <v>22389776</v>
          </cell>
          <cell r="O14407">
            <v>22389776</v>
          </cell>
          <cell r="P14407">
            <v>22389776</v>
          </cell>
          <cell r="Q14407">
            <v>22389776</v>
          </cell>
        </row>
        <row r="14408">
          <cell r="J14408">
            <v>22389776</v>
          </cell>
          <cell r="O14408">
            <v>22389776</v>
          </cell>
          <cell r="P14408">
            <v>22389776</v>
          </cell>
          <cell r="Q14408">
            <v>22389776</v>
          </cell>
        </row>
        <row r="14409">
          <cell r="J14409">
            <v>22389776</v>
          </cell>
          <cell r="O14409">
            <v>22389776</v>
          </cell>
          <cell r="P14409">
            <v>22389776</v>
          </cell>
          <cell r="Q14409">
            <v>22389776</v>
          </cell>
        </row>
        <row r="14410">
          <cell r="J14410">
            <v>22389776</v>
          </cell>
          <cell r="O14410">
            <v>22389776</v>
          </cell>
          <cell r="P14410">
            <v>22389776</v>
          </cell>
          <cell r="Q14410">
            <v>22389776</v>
          </cell>
        </row>
        <row r="14411">
          <cell r="J14411">
            <v>22389776</v>
          </cell>
          <cell r="O14411">
            <v>22389776</v>
          </cell>
          <cell r="P14411">
            <v>22389776</v>
          </cell>
          <cell r="Q14411">
            <v>22389776</v>
          </cell>
        </row>
        <row r="14412">
          <cell r="J14412">
            <v>22389776</v>
          </cell>
          <cell r="O14412">
            <v>22389776</v>
          </cell>
          <cell r="P14412">
            <v>22389776</v>
          </cell>
          <cell r="Q14412">
            <v>22389776</v>
          </cell>
        </row>
        <row r="14413">
          <cell r="J14413">
            <v>22389776</v>
          </cell>
          <cell r="O14413">
            <v>22389776</v>
          </cell>
          <cell r="P14413">
            <v>22389776</v>
          </cell>
          <cell r="Q14413">
            <v>22389776</v>
          </cell>
        </row>
        <row r="14414">
          <cell r="J14414">
            <v>22389776</v>
          </cell>
          <cell r="O14414">
            <v>22389776</v>
          </cell>
          <cell r="P14414">
            <v>22389776</v>
          </cell>
          <cell r="Q14414">
            <v>22389776</v>
          </cell>
        </row>
        <row r="14415">
          <cell r="J14415">
            <v>22389776</v>
          </cell>
          <cell r="O14415">
            <v>22389776</v>
          </cell>
          <cell r="P14415">
            <v>22389776</v>
          </cell>
          <cell r="Q14415">
            <v>22389776</v>
          </cell>
        </row>
        <row r="14416">
          <cell r="J14416">
            <v>22389776</v>
          </cell>
          <cell r="O14416">
            <v>22389776</v>
          </cell>
          <cell r="P14416">
            <v>22389776</v>
          </cell>
          <cell r="Q14416">
            <v>22389776</v>
          </cell>
        </row>
        <row r="14417">
          <cell r="J14417">
            <v>22389776</v>
          </cell>
          <cell r="O14417">
            <v>22389776</v>
          </cell>
          <cell r="P14417">
            <v>22389776</v>
          </cell>
          <cell r="Q14417">
            <v>22389776</v>
          </cell>
        </row>
        <row r="14418">
          <cell r="J14418">
            <v>22389776</v>
          </cell>
          <cell r="O14418">
            <v>22389776</v>
          </cell>
          <cell r="P14418">
            <v>22389776</v>
          </cell>
          <cell r="Q14418">
            <v>22389776</v>
          </cell>
        </row>
        <row r="14419">
          <cell r="J14419">
            <v>22389776</v>
          </cell>
          <cell r="O14419">
            <v>22389776</v>
          </cell>
          <cell r="P14419">
            <v>22389776</v>
          </cell>
          <cell r="Q14419">
            <v>22389776</v>
          </cell>
        </row>
        <row r="14420">
          <cell r="J14420">
            <v>22389776</v>
          </cell>
          <cell r="O14420">
            <v>22389776</v>
          </cell>
          <cell r="P14420">
            <v>22389776</v>
          </cell>
          <cell r="Q14420">
            <v>22389776</v>
          </cell>
        </row>
        <row r="14421">
          <cell r="J14421">
            <v>22389776</v>
          </cell>
          <cell r="O14421">
            <v>22389776</v>
          </cell>
          <cell r="P14421">
            <v>22389776</v>
          </cell>
          <cell r="Q14421">
            <v>22389776</v>
          </cell>
        </row>
        <row r="14422">
          <cell r="J14422">
            <v>22389776</v>
          </cell>
          <cell r="O14422">
            <v>22389776</v>
          </cell>
          <cell r="P14422">
            <v>22389776</v>
          </cell>
          <cell r="Q14422">
            <v>22389776</v>
          </cell>
        </row>
        <row r="14423">
          <cell r="J14423">
            <v>22389776</v>
          </cell>
          <cell r="O14423">
            <v>22389776</v>
          </cell>
          <cell r="P14423">
            <v>22389776</v>
          </cell>
          <cell r="Q14423">
            <v>22389776</v>
          </cell>
        </row>
        <row r="14424">
          <cell r="J14424">
            <v>22389776</v>
          </cell>
          <cell r="O14424">
            <v>22389776</v>
          </cell>
          <cell r="P14424">
            <v>22389776</v>
          </cell>
          <cell r="Q14424">
            <v>22389776</v>
          </cell>
        </row>
        <row r="14425">
          <cell r="J14425">
            <v>22389776</v>
          </cell>
          <cell r="O14425">
            <v>22389776</v>
          </cell>
          <cell r="P14425">
            <v>22389776</v>
          </cell>
          <cell r="Q14425">
            <v>22389776</v>
          </cell>
        </row>
        <row r="14426">
          <cell r="J14426">
            <v>22389776</v>
          </cell>
          <cell r="O14426">
            <v>22389776</v>
          </cell>
          <cell r="P14426">
            <v>22389776</v>
          </cell>
          <cell r="Q14426">
            <v>22389776</v>
          </cell>
        </row>
        <row r="14427">
          <cell r="J14427">
            <v>22389776</v>
          </cell>
          <cell r="O14427">
            <v>22389776</v>
          </cell>
          <cell r="P14427">
            <v>22389776</v>
          </cell>
          <cell r="Q14427">
            <v>22389776</v>
          </cell>
        </row>
        <row r="14428">
          <cell r="J14428">
            <v>22389776</v>
          </cell>
          <cell r="O14428">
            <v>22389776</v>
          </cell>
          <cell r="P14428">
            <v>22389776</v>
          </cell>
          <cell r="Q14428">
            <v>22389776</v>
          </cell>
        </row>
        <row r="14429">
          <cell r="J14429">
            <v>22389776</v>
          </cell>
          <cell r="O14429">
            <v>22389776</v>
          </cell>
          <cell r="P14429">
            <v>22389776</v>
          </cell>
          <cell r="Q14429">
            <v>22389776</v>
          </cell>
        </row>
        <row r="14430">
          <cell r="J14430">
            <v>22389776</v>
          </cell>
          <cell r="O14430">
            <v>22389776</v>
          </cell>
          <cell r="P14430">
            <v>22389776</v>
          </cell>
          <cell r="Q14430">
            <v>22389776</v>
          </cell>
        </row>
        <row r="14431">
          <cell r="J14431">
            <v>22389776</v>
          </cell>
          <cell r="O14431">
            <v>22389776</v>
          </cell>
          <cell r="P14431">
            <v>22389776</v>
          </cell>
          <cell r="Q14431">
            <v>22389776</v>
          </cell>
        </row>
        <row r="14432">
          <cell r="J14432">
            <v>22389776</v>
          </cell>
          <cell r="O14432">
            <v>22389776</v>
          </cell>
          <cell r="P14432">
            <v>22389776</v>
          </cell>
          <cell r="Q14432">
            <v>22389776</v>
          </cell>
        </row>
        <row r="14433">
          <cell r="J14433">
            <v>22389776</v>
          </cell>
          <cell r="O14433">
            <v>22389776</v>
          </cell>
          <cell r="P14433">
            <v>22389776</v>
          </cell>
          <cell r="Q14433">
            <v>22389776</v>
          </cell>
        </row>
        <row r="14434">
          <cell r="J14434">
            <v>22389776</v>
          </cell>
          <cell r="O14434">
            <v>22389776</v>
          </cell>
          <cell r="P14434">
            <v>22389776</v>
          </cell>
          <cell r="Q14434">
            <v>22389776</v>
          </cell>
        </row>
        <row r="14435">
          <cell r="J14435">
            <v>22389776</v>
          </cell>
          <cell r="O14435">
            <v>22389776</v>
          </cell>
          <cell r="P14435">
            <v>22389776</v>
          </cell>
          <cell r="Q14435">
            <v>22389776</v>
          </cell>
        </row>
        <row r="14436">
          <cell r="J14436">
            <v>22389776</v>
          </cell>
          <cell r="O14436">
            <v>22389776</v>
          </cell>
          <cell r="P14436">
            <v>22389776</v>
          </cell>
          <cell r="Q14436">
            <v>22389776</v>
          </cell>
        </row>
        <row r="14437">
          <cell r="J14437">
            <v>22389776</v>
          </cell>
          <cell r="O14437">
            <v>22389776</v>
          </cell>
          <cell r="P14437">
            <v>22389776</v>
          </cell>
          <cell r="Q14437">
            <v>22389776</v>
          </cell>
        </row>
        <row r="14438">
          <cell r="J14438">
            <v>22389776</v>
          </cell>
          <cell r="O14438">
            <v>22389776</v>
          </cell>
          <cell r="P14438">
            <v>22389776</v>
          </cell>
          <cell r="Q14438">
            <v>22389776</v>
          </cell>
        </row>
        <row r="14439">
          <cell r="J14439">
            <v>22389776</v>
          </cell>
          <cell r="O14439">
            <v>22389776</v>
          </cell>
          <cell r="P14439">
            <v>22389776</v>
          </cell>
          <cell r="Q14439">
            <v>22389776</v>
          </cell>
        </row>
        <row r="14440">
          <cell r="J14440">
            <v>22389776</v>
          </cell>
          <cell r="O14440">
            <v>22389776</v>
          </cell>
          <cell r="P14440">
            <v>22389776</v>
          </cell>
          <cell r="Q14440">
            <v>22389776</v>
          </cell>
        </row>
        <row r="14441">
          <cell r="J14441">
            <v>22389776</v>
          </cell>
          <cell r="O14441">
            <v>22389776</v>
          </cell>
          <cell r="P14441">
            <v>22389776</v>
          </cell>
          <cell r="Q14441">
            <v>22389776</v>
          </cell>
        </row>
        <row r="14442">
          <cell r="J14442">
            <v>22389776</v>
          </cell>
          <cell r="O14442">
            <v>22389776</v>
          </cell>
          <cell r="P14442">
            <v>22389776</v>
          </cell>
          <cell r="Q14442">
            <v>22389776</v>
          </cell>
        </row>
        <row r="14443">
          <cell r="J14443">
            <v>22389776</v>
          </cell>
          <cell r="O14443">
            <v>22389776</v>
          </cell>
          <cell r="P14443">
            <v>22389776</v>
          </cell>
          <cell r="Q14443">
            <v>22389776</v>
          </cell>
        </row>
        <row r="14444">
          <cell r="J14444">
            <v>22389776</v>
          </cell>
          <cell r="O14444">
            <v>22389776</v>
          </cell>
          <cell r="P14444">
            <v>22389776</v>
          </cell>
          <cell r="Q14444">
            <v>22389776</v>
          </cell>
        </row>
        <row r="14445">
          <cell r="J14445">
            <v>22389776</v>
          </cell>
          <cell r="O14445">
            <v>22389776</v>
          </cell>
          <cell r="P14445">
            <v>22389776</v>
          </cell>
          <cell r="Q14445">
            <v>22389776</v>
          </cell>
        </row>
        <row r="14446">
          <cell r="J14446">
            <v>22389776</v>
          </cell>
          <cell r="O14446">
            <v>22389776</v>
          </cell>
          <cell r="P14446">
            <v>22389776</v>
          </cell>
          <cell r="Q14446">
            <v>22389776</v>
          </cell>
        </row>
        <row r="14447">
          <cell r="J14447">
            <v>22389776</v>
          </cell>
          <cell r="O14447">
            <v>22389776</v>
          </cell>
          <cell r="P14447">
            <v>22389776</v>
          </cell>
          <cell r="Q14447">
            <v>22389776</v>
          </cell>
        </row>
        <row r="14448">
          <cell r="J14448">
            <v>22389776</v>
          </cell>
          <cell r="O14448">
            <v>22389776</v>
          </cell>
          <cell r="P14448">
            <v>22389776</v>
          </cell>
          <cell r="Q14448">
            <v>22389776</v>
          </cell>
        </row>
        <row r="14449">
          <cell r="J14449">
            <v>22389776</v>
          </cell>
          <cell r="O14449">
            <v>22389776</v>
          </cell>
          <cell r="P14449">
            <v>22389776</v>
          </cell>
          <cell r="Q14449">
            <v>22389776</v>
          </cell>
        </row>
        <row r="14450">
          <cell r="J14450">
            <v>22389776</v>
          </cell>
          <cell r="O14450">
            <v>22389776</v>
          </cell>
          <cell r="P14450">
            <v>22389776</v>
          </cell>
          <cell r="Q14450">
            <v>22389776</v>
          </cell>
        </row>
        <row r="14451">
          <cell r="J14451">
            <v>22389776</v>
          </cell>
          <cell r="O14451">
            <v>22389776</v>
          </cell>
          <cell r="P14451">
            <v>22389776</v>
          </cell>
          <cell r="Q14451">
            <v>22389776</v>
          </cell>
        </row>
        <row r="14452">
          <cell r="J14452">
            <v>22389776</v>
          </cell>
          <cell r="O14452">
            <v>22389776</v>
          </cell>
          <cell r="P14452">
            <v>22389776</v>
          </cell>
          <cell r="Q14452">
            <v>22389776</v>
          </cell>
        </row>
        <row r="14453">
          <cell r="J14453">
            <v>22389776</v>
          </cell>
          <cell r="O14453">
            <v>22389776</v>
          </cell>
          <cell r="P14453">
            <v>22389776</v>
          </cell>
          <cell r="Q14453">
            <v>22389776</v>
          </cell>
        </row>
        <row r="14454">
          <cell r="J14454">
            <v>22389776</v>
          </cell>
          <cell r="O14454">
            <v>22389776</v>
          </cell>
          <cell r="P14454">
            <v>22389776</v>
          </cell>
          <cell r="Q14454">
            <v>22389776</v>
          </cell>
        </row>
        <row r="14455">
          <cell r="J14455">
            <v>22389776</v>
          </cell>
          <cell r="O14455">
            <v>22389776</v>
          </cell>
          <cell r="P14455">
            <v>22389776</v>
          </cell>
          <cell r="Q14455">
            <v>22389776</v>
          </cell>
        </row>
        <row r="14456">
          <cell r="J14456">
            <v>22389776</v>
          </cell>
          <cell r="O14456">
            <v>22389776</v>
          </cell>
          <cell r="P14456">
            <v>22389776</v>
          </cell>
          <cell r="Q14456">
            <v>22389776</v>
          </cell>
        </row>
        <row r="14457">
          <cell r="J14457">
            <v>22389776</v>
          </cell>
          <cell r="O14457">
            <v>22389776</v>
          </cell>
          <cell r="P14457">
            <v>22389776</v>
          </cell>
          <cell r="Q14457">
            <v>22389776</v>
          </cell>
        </row>
        <row r="14458">
          <cell r="J14458">
            <v>22389776</v>
          </cell>
          <cell r="O14458">
            <v>22389776</v>
          </cell>
          <cell r="P14458">
            <v>22389776</v>
          </cell>
          <cell r="Q14458">
            <v>22389776</v>
          </cell>
        </row>
        <row r="14459">
          <cell r="J14459">
            <v>22389776</v>
          </cell>
          <cell r="O14459">
            <v>22389776</v>
          </cell>
          <cell r="P14459">
            <v>22389776</v>
          </cell>
          <cell r="Q14459">
            <v>22389776</v>
          </cell>
        </row>
        <row r="14460">
          <cell r="J14460">
            <v>22389776</v>
          </cell>
          <cell r="O14460">
            <v>22389776</v>
          </cell>
          <cell r="P14460">
            <v>22389776</v>
          </cell>
          <cell r="Q14460">
            <v>22389776</v>
          </cell>
        </row>
        <row r="14461">
          <cell r="J14461">
            <v>22389776</v>
          </cell>
          <cell r="O14461">
            <v>22389776</v>
          </cell>
          <cell r="P14461">
            <v>22389776</v>
          </cell>
          <cell r="Q14461">
            <v>22389776</v>
          </cell>
        </row>
        <row r="14462">
          <cell r="J14462">
            <v>22389776</v>
          </cell>
          <cell r="O14462">
            <v>22389776</v>
          </cell>
          <cell r="P14462">
            <v>22389776</v>
          </cell>
          <cell r="Q14462">
            <v>22389776</v>
          </cell>
        </row>
        <row r="14463">
          <cell r="J14463">
            <v>22389776</v>
          </cell>
          <cell r="O14463">
            <v>22389776</v>
          </cell>
          <cell r="P14463">
            <v>22389776</v>
          </cell>
          <cell r="Q14463">
            <v>22389776</v>
          </cell>
        </row>
        <row r="14464">
          <cell r="J14464">
            <v>22389776</v>
          </cell>
          <cell r="O14464">
            <v>22389776</v>
          </cell>
          <cell r="P14464">
            <v>22389776</v>
          </cell>
          <cell r="Q14464">
            <v>22389776</v>
          </cell>
        </row>
        <row r="14465">
          <cell r="J14465">
            <v>22389776</v>
          </cell>
          <cell r="O14465">
            <v>22389776</v>
          </cell>
          <cell r="P14465">
            <v>22389776</v>
          </cell>
          <cell r="Q14465">
            <v>22389776</v>
          </cell>
        </row>
        <row r="14466">
          <cell r="J14466">
            <v>22389776</v>
          </cell>
          <cell r="O14466">
            <v>22389776</v>
          </cell>
          <cell r="P14466">
            <v>22389776</v>
          </cell>
          <cell r="Q14466">
            <v>22389776</v>
          </cell>
        </row>
        <row r="14467">
          <cell r="J14467">
            <v>22389776</v>
          </cell>
          <cell r="O14467">
            <v>22389776</v>
          </cell>
          <cell r="P14467">
            <v>22389776</v>
          </cell>
          <cell r="Q14467">
            <v>22389776</v>
          </cell>
        </row>
        <row r="14468">
          <cell r="J14468">
            <v>22389776</v>
          </cell>
          <cell r="O14468">
            <v>22389776</v>
          </cell>
          <cell r="P14468">
            <v>22389776</v>
          </cell>
          <cell r="Q14468">
            <v>22389776</v>
          </cell>
        </row>
        <row r="14469">
          <cell r="J14469">
            <v>22389776</v>
          </cell>
          <cell r="O14469">
            <v>22389776</v>
          </cell>
          <cell r="P14469">
            <v>22389776</v>
          </cell>
          <cell r="Q14469">
            <v>22389776</v>
          </cell>
        </row>
        <row r="14470">
          <cell r="J14470">
            <v>22389776</v>
          </cell>
          <cell r="O14470">
            <v>22389776</v>
          </cell>
          <cell r="P14470">
            <v>22389776</v>
          </cell>
          <cell r="Q14470">
            <v>22389776</v>
          </cell>
        </row>
        <row r="14471">
          <cell r="J14471">
            <v>22389776</v>
          </cell>
          <cell r="O14471">
            <v>22389776</v>
          </cell>
          <cell r="P14471">
            <v>22389776</v>
          </cell>
          <cell r="Q14471">
            <v>22389776</v>
          </cell>
        </row>
        <row r="14472">
          <cell r="J14472">
            <v>22389776</v>
          </cell>
          <cell r="O14472">
            <v>22389776</v>
          </cell>
          <cell r="P14472">
            <v>22389776</v>
          </cell>
          <cell r="Q14472">
            <v>22389776</v>
          </cell>
        </row>
        <row r="14473">
          <cell r="J14473">
            <v>22389776</v>
          </cell>
          <cell r="O14473">
            <v>22389776</v>
          </cell>
          <cell r="P14473">
            <v>22389776</v>
          </cell>
          <cell r="Q14473">
            <v>22389776</v>
          </cell>
        </row>
        <row r="14474">
          <cell r="J14474">
            <v>22389776</v>
          </cell>
          <cell r="O14474">
            <v>22389776</v>
          </cell>
          <cell r="P14474">
            <v>22389776</v>
          </cell>
          <cell r="Q14474">
            <v>22389776</v>
          </cell>
        </row>
        <row r="14475">
          <cell r="J14475">
            <v>22389776</v>
          </cell>
          <cell r="O14475">
            <v>22389776</v>
          </cell>
          <cell r="P14475">
            <v>22389776</v>
          </cell>
          <cell r="Q14475">
            <v>22389776</v>
          </cell>
        </row>
        <row r="14476">
          <cell r="J14476">
            <v>22389776</v>
          </cell>
          <cell r="O14476">
            <v>22389776</v>
          </cell>
          <cell r="P14476">
            <v>22389776</v>
          </cell>
          <cell r="Q14476">
            <v>22389776</v>
          </cell>
        </row>
        <row r="14477">
          <cell r="J14477">
            <v>22389776</v>
          </cell>
          <cell r="O14477">
            <v>22389776</v>
          </cell>
          <cell r="P14477">
            <v>22389776</v>
          </cell>
          <cell r="Q14477">
            <v>22389776</v>
          </cell>
        </row>
        <row r="14478">
          <cell r="J14478">
            <v>22389776</v>
          </cell>
          <cell r="O14478">
            <v>22389776</v>
          </cell>
          <cell r="P14478">
            <v>22389776</v>
          </cell>
          <cell r="Q14478">
            <v>22389776</v>
          </cell>
        </row>
        <row r="14479">
          <cell r="J14479">
            <v>22389776</v>
          </cell>
          <cell r="O14479">
            <v>22389776</v>
          </cell>
          <cell r="P14479">
            <v>22389776</v>
          </cell>
          <cell r="Q14479">
            <v>22389776</v>
          </cell>
        </row>
        <row r="14480">
          <cell r="J14480">
            <v>22389776</v>
          </cell>
          <cell r="O14480">
            <v>22389776</v>
          </cell>
          <cell r="P14480">
            <v>22389776</v>
          </cell>
          <cell r="Q14480">
            <v>22389776</v>
          </cell>
        </row>
        <row r="14481">
          <cell r="J14481">
            <v>22389776</v>
          </cell>
          <cell r="O14481">
            <v>22389776</v>
          </cell>
          <cell r="P14481">
            <v>22389776</v>
          </cell>
          <cell r="Q14481">
            <v>22389776</v>
          </cell>
        </row>
        <row r="14482">
          <cell r="J14482">
            <v>22389776</v>
          </cell>
          <cell r="O14482">
            <v>22389776</v>
          </cell>
          <cell r="P14482">
            <v>22389776</v>
          </cell>
          <cell r="Q14482">
            <v>22389776</v>
          </cell>
        </row>
        <row r="14483">
          <cell r="J14483">
            <v>22389776</v>
          </cell>
          <cell r="O14483">
            <v>22389776</v>
          </cell>
          <cell r="P14483">
            <v>22389776</v>
          </cell>
          <cell r="Q14483">
            <v>22389776</v>
          </cell>
        </row>
        <row r="14484">
          <cell r="J14484">
            <v>22389776</v>
          </cell>
          <cell r="O14484">
            <v>22389776</v>
          </cell>
          <cell r="P14484">
            <v>22389776</v>
          </cell>
          <cell r="Q14484">
            <v>22389776</v>
          </cell>
        </row>
        <row r="14485">
          <cell r="J14485">
            <v>22389776</v>
          </cell>
          <cell r="O14485">
            <v>22389776</v>
          </cell>
          <cell r="P14485">
            <v>22389776</v>
          </cell>
          <cell r="Q14485">
            <v>22389776</v>
          </cell>
        </row>
        <row r="14486">
          <cell r="J14486">
            <v>22389776</v>
          </cell>
          <cell r="O14486">
            <v>22389776</v>
          </cell>
          <cell r="P14486">
            <v>22389776</v>
          </cell>
          <cell r="Q14486">
            <v>22389776</v>
          </cell>
        </row>
        <row r="14487">
          <cell r="J14487">
            <v>22389776</v>
          </cell>
          <cell r="O14487">
            <v>22389776</v>
          </cell>
          <cell r="P14487">
            <v>22389776</v>
          </cell>
          <cell r="Q14487">
            <v>22389776</v>
          </cell>
        </row>
        <row r="14488">
          <cell r="J14488">
            <v>22389776</v>
          </cell>
          <cell r="O14488">
            <v>22389776</v>
          </cell>
          <cell r="P14488">
            <v>22389776</v>
          </cell>
          <cell r="Q14488">
            <v>22389776</v>
          </cell>
        </row>
        <row r="14489">
          <cell r="J14489">
            <v>22389776</v>
          </cell>
          <cell r="O14489">
            <v>22389776</v>
          </cell>
          <cell r="P14489">
            <v>22389776</v>
          </cell>
          <cell r="Q14489">
            <v>22389776</v>
          </cell>
        </row>
        <row r="14490">
          <cell r="J14490">
            <v>22389776</v>
          </cell>
          <cell r="O14490">
            <v>22389776</v>
          </cell>
          <cell r="P14490">
            <v>22389776</v>
          </cell>
          <cell r="Q14490">
            <v>22389776</v>
          </cell>
        </row>
        <row r="14491">
          <cell r="J14491">
            <v>22389776</v>
          </cell>
          <cell r="O14491">
            <v>22389776</v>
          </cell>
          <cell r="P14491">
            <v>22389776</v>
          </cell>
          <cell r="Q14491">
            <v>22389776</v>
          </cell>
        </row>
        <row r="14492">
          <cell r="J14492">
            <v>22389776</v>
          </cell>
          <cell r="O14492">
            <v>22389776</v>
          </cell>
          <cell r="P14492">
            <v>22389776</v>
          </cell>
          <cell r="Q14492">
            <v>22389776</v>
          </cell>
        </row>
        <row r="14493">
          <cell r="J14493">
            <v>22389776</v>
          </cell>
          <cell r="O14493">
            <v>22389776</v>
          </cell>
          <cell r="P14493">
            <v>22389776</v>
          </cell>
          <cell r="Q14493">
            <v>22389776</v>
          </cell>
        </row>
        <row r="14494">
          <cell r="J14494">
            <v>22389776</v>
          </cell>
          <cell r="O14494">
            <v>22389776</v>
          </cell>
          <cell r="P14494">
            <v>22389776</v>
          </cell>
          <cell r="Q14494">
            <v>22389776</v>
          </cell>
        </row>
        <row r="14495">
          <cell r="J14495">
            <v>22389776</v>
          </cell>
          <cell r="O14495">
            <v>22389776</v>
          </cell>
          <cell r="P14495">
            <v>22389776</v>
          </cell>
          <cell r="Q14495">
            <v>22389776</v>
          </cell>
        </row>
        <row r="14496">
          <cell r="J14496">
            <v>22389776</v>
          </cell>
          <cell r="O14496">
            <v>22389776</v>
          </cell>
          <cell r="P14496">
            <v>22389776</v>
          </cell>
          <cell r="Q14496">
            <v>22389776</v>
          </cell>
        </row>
        <row r="14497">
          <cell r="J14497">
            <v>22389776</v>
          </cell>
          <cell r="O14497">
            <v>22389776</v>
          </cell>
          <cell r="P14497">
            <v>22389776</v>
          </cell>
          <cell r="Q14497">
            <v>22389776</v>
          </cell>
        </row>
        <row r="14498">
          <cell r="J14498">
            <v>22389776</v>
          </cell>
          <cell r="O14498">
            <v>22389776</v>
          </cell>
          <cell r="P14498">
            <v>22389776</v>
          </cell>
          <cell r="Q14498">
            <v>22389776</v>
          </cell>
        </row>
        <row r="14499">
          <cell r="J14499">
            <v>22389776</v>
          </cell>
          <cell r="O14499">
            <v>22389776</v>
          </cell>
          <cell r="P14499">
            <v>22389776</v>
          </cell>
          <cell r="Q14499">
            <v>22389776</v>
          </cell>
        </row>
        <row r="14500">
          <cell r="J14500">
            <v>22389776</v>
          </cell>
          <cell r="O14500">
            <v>22389776</v>
          </cell>
          <cell r="P14500">
            <v>22389776</v>
          </cell>
          <cell r="Q14500">
            <v>22389776</v>
          </cell>
        </row>
        <row r="14501">
          <cell r="J14501">
            <v>22389776</v>
          </cell>
          <cell r="O14501">
            <v>22389776</v>
          </cell>
          <cell r="P14501">
            <v>22389776</v>
          </cell>
          <cell r="Q14501">
            <v>22389776</v>
          </cell>
        </row>
        <row r="14502">
          <cell r="J14502">
            <v>22389776</v>
          </cell>
          <cell r="O14502">
            <v>22389776</v>
          </cell>
          <cell r="P14502">
            <v>22389776</v>
          </cell>
          <cell r="Q14502">
            <v>22389776</v>
          </cell>
        </row>
        <row r="14503">
          <cell r="J14503">
            <v>22389776</v>
          </cell>
          <cell r="O14503">
            <v>22389776</v>
          </cell>
          <cell r="P14503">
            <v>22389776</v>
          </cell>
          <cell r="Q14503">
            <v>22389776</v>
          </cell>
        </row>
        <row r="14504">
          <cell r="J14504">
            <v>22389776</v>
          </cell>
          <cell r="O14504">
            <v>22389776</v>
          </cell>
          <cell r="P14504">
            <v>22389776</v>
          </cell>
          <cell r="Q14504">
            <v>22389776</v>
          </cell>
        </row>
        <row r="14505">
          <cell r="J14505">
            <v>22389776</v>
          </cell>
          <cell r="O14505">
            <v>22389776</v>
          </cell>
          <cell r="P14505">
            <v>22389776</v>
          </cell>
          <cell r="Q14505">
            <v>22389776</v>
          </cell>
        </row>
        <row r="14506">
          <cell r="J14506">
            <v>22389776</v>
          </cell>
          <cell r="O14506">
            <v>22389776</v>
          </cell>
          <cell r="P14506">
            <v>22389776</v>
          </cell>
          <cell r="Q14506">
            <v>22389776</v>
          </cell>
        </row>
        <row r="14507">
          <cell r="J14507">
            <v>22389776</v>
          </cell>
          <cell r="O14507">
            <v>22389776</v>
          </cell>
          <cell r="P14507">
            <v>22389776</v>
          </cell>
          <cell r="Q14507">
            <v>22389776</v>
          </cell>
        </row>
        <row r="14508">
          <cell r="J14508">
            <v>22389776</v>
          </cell>
          <cell r="O14508">
            <v>22389776</v>
          </cell>
          <cell r="P14508">
            <v>22389776</v>
          </cell>
          <cell r="Q14508">
            <v>22389776</v>
          </cell>
        </row>
        <row r="14509">
          <cell r="J14509">
            <v>22389776</v>
          </cell>
          <cell r="O14509">
            <v>22389776</v>
          </cell>
          <cell r="P14509">
            <v>22389776</v>
          </cell>
          <cell r="Q14509">
            <v>22389776</v>
          </cell>
        </row>
        <row r="14510">
          <cell r="J14510">
            <v>22389776</v>
          </cell>
          <cell r="O14510">
            <v>22389776</v>
          </cell>
          <cell r="P14510">
            <v>22389776</v>
          </cell>
          <cell r="Q14510">
            <v>22389776</v>
          </cell>
        </row>
        <row r="14511">
          <cell r="J14511">
            <v>22389776</v>
          </cell>
          <cell r="O14511">
            <v>22389776</v>
          </cell>
          <cell r="P14511">
            <v>22389776</v>
          </cell>
          <cell r="Q14511">
            <v>22389776</v>
          </cell>
        </row>
        <row r="14512">
          <cell r="J14512">
            <v>22389776</v>
          </cell>
          <cell r="O14512">
            <v>22389776</v>
          </cell>
          <cell r="P14512">
            <v>22389776</v>
          </cell>
          <cell r="Q14512">
            <v>22389776</v>
          </cell>
        </row>
        <row r="14513">
          <cell r="J14513">
            <v>22389776</v>
          </cell>
          <cell r="O14513">
            <v>22389776</v>
          </cell>
          <cell r="P14513">
            <v>22389776</v>
          </cell>
          <cell r="Q14513">
            <v>22389776</v>
          </cell>
        </row>
        <row r="14514">
          <cell r="J14514">
            <v>22389776</v>
          </cell>
          <cell r="O14514">
            <v>22389776</v>
          </cell>
          <cell r="P14514">
            <v>22389776</v>
          </cell>
          <cell r="Q14514">
            <v>22389776</v>
          </cell>
        </row>
        <row r="14515">
          <cell r="J14515">
            <v>22389776</v>
          </cell>
          <cell r="O14515">
            <v>22389776</v>
          </cell>
          <cell r="P14515">
            <v>22389776</v>
          </cell>
          <cell r="Q14515">
            <v>22389776</v>
          </cell>
        </row>
        <row r="14516">
          <cell r="J14516">
            <v>22389776</v>
          </cell>
          <cell r="O14516">
            <v>22389776</v>
          </cell>
          <cell r="P14516">
            <v>22389776</v>
          </cell>
          <cell r="Q14516">
            <v>22389776</v>
          </cell>
        </row>
        <row r="14517">
          <cell r="J14517">
            <v>22389776</v>
          </cell>
          <cell r="O14517">
            <v>22389776</v>
          </cell>
          <cell r="P14517">
            <v>22389776</v>
          </cell>
          <cell r="Q14517">
            <v>22389776</v>
          </cell>
        </row>
        <row r="14518">
          <cell r="J14518">
            <v>22389776</v>
          </cell>
          <cell r="O14518">
            <v>22389776</v>
          </cell>
          <cell r="P14518">
            <v>22389776</v>
          </cell>
          <cell r="Q14518">
            <v>22389776</v>
          </cell>
        </row>
        <row r="14519">
          <cell r="J14519">
            <v>22389776</v>
          </cell>
          <cell r="O14519">
            <v>22389776</v>
          </cell>
          <cell r="P14519">
            <v>22389776</v>
          </cell>
          <cell r="Q14519">
            <v>22389776</v>
          </cell>
        </row>
        <row r="14520">
          <cell r="J14520">
            <v>22389776</v>
          </cell>
          <cell r="O14520">
            <v>22389776</v>
          </cell>
          <cell r="P14520">
            <v>22389776</v>
          </cell>
          <cell r="Q14520">
            <v>22389776</v>
          </cell>
        </row>
        <row r="14521">
          <cell r="J14521">
            <v>22389776</v>
          </cell>
          <cell r="O14521">
            <v>22389776</v>
          </cell>
          <cell r="P14521">
            <v>22389776</v>
          </cell>
          <cell r="Q14521">
            <v>22389776</v>
          </cell>
        </row>
        <row r="14522">
          <cell r="J14522">
            <v>22389776</v>
          </cell>
          <cell r="O14522">
            <v>22389776</v>
          </cell>
          <cell r="P14522">
            <v>22389776</v>
          </cell>
          <cell r="Q14522">
            <v>22389776</v>
          </cell>
        </row>
        <row r="14523">
          <cell r="J14523">
            <v>22389776</v>
          </cell>
          <cell r="O14523">
            <v>22389776</v>
          </cell>
          <cell r="P14523">
            <v>22389776</v>
          </cell>
          <cell r="Q14523">
            <v>22389776</v>
          </cell>
        </row>
        <row r="14524">
          <cell r="J14524">
            <v>22389776</v>
          </cell>
          <cell r="O14524">
            <v>22389776</v>
          </cell>
          <cell r="P14524">
            <v>22389776</v>
          </cell>
          <cell r="Q14524">
            <v>22389776</v>
          </cell>
        </row>
        <row r="14525">
          <cell r="J14525">
            <v>22389776</v>
          </cell>
          <cell r="O14525">
            <v>22389776</v>
          </cell>
          <cell r="P14525">
            <v>22389776</v>
          </cell>
          <cell r="Q14525">
            <v>22389776</v>
          </cell>
        </row>
        <row r="14526">
          <cell r="J14526">
            <v>22389776</v>
          </cell>
          <cell r="O14526">
            <v>22389776</v>
          </cell>
          <cell r="P14526">
            <v>22389776</v>
          </cell>
          <cell r="Q14526">
            <v>22389776</v>
          </cell>
        </row>
        <row r="14527">
          <cell r="J14527">
            <v>22389776</v>
          </cell>
          <cell r="O14527">
            <v>22389776</v>
          </cell>
          <cell r="P14527">
            <v>22389776</v>
          </cell>
          <cell r="Q14527">
            <v>22389776</v>
          </cell>
        </row>
        <row r="14528">
          <cell r="J14528">
            <v>22389776</v>
          </cell>
          <cell r="O14528">
            <v>22389776</v>
          </cell>
          <cell r="P14528">
            <v>22389776</v>
          </cell>
          <cell r="Q14528">
            <v>22389776</v>
          </cell>
        </row>
        <row r="14529">
          <cell r="J14529">
            <v>22389776</v>
          </cell>
          <cell r="O14529">
            <v>22389776</v>
          </cell>
          <cell r="P14529">
            <v>22389776</v>
          </cell>
          <cell r="Q14529">
            <v>22389776</v>
          </cell>
        </row>
        <row r="14530">
          <cell r="J14530">
            <v>22389776</v>
          </cell>
          <cell r="O14530">
            <v>22389776</v>
          </cell>
          <cell r="P14530">
            <v>22389776</v>
          </cell>
          <cell r="Q14530">
            <v>22389776</v>
          </cell>
        </row>
        <row r="14531">
          <cell r="J14531">
            <v>22389776</v>
          </cell>
          <cell r="O14531">
            <v>22389776</v>
          </cell>
          <cell r="P14531">
            <v>22389776</v>
          </cell>
          <cell r="Q14531">
            <v>22389776</v>
          </cell>
        </row>
        <row r="14532">
          <cell r="J14532">
            <v>22389776</v>
          </cell>
          <cell r="O14532">
            <v>22389776</v>
          </cell>
          <cell r="P14532">
            <v>22389776</v>
          </cell>
          <cell r="Q14532">
            <v>22389776</v>
          </cell>
        </row>
        <row r="14533">
          <cell r="J14533">
            <v>22389776</v>
          </cell>
          <cell r="O14533">
            <v>22389776</v>
          </cell>
          <cell r="P14533">
            <v>22389776</v>
          </cell>
          <cell r="Q14533">
            <v>22389776</v>
          </cell>
        </row>
        <row r="14534">
          <cell r="J14534">
            <v>22389776</v>
          </cell>
          <cell r="O14534">
            <v>22389776</v>
          </cell>
          <cell r="P14534">
            <v>22389776</v>
          </cell>
          <cell r="Q14534">
            <v>22389776</v>
          </cell>
        </row>
        <row r="14535">
          <cell r="J14535">
            <v>22389776</v>
          </cell>
          <cell r="O14535">
            <v>22389776</v>
          </cell>
          <cell r="P14535">
            <v>22389776</v>
          </cell>
          <cell r="Q14535">
            <v>22389776</v>
          </cell>
        </row>
        <row r="14536">
          <cell r="J14536">
            <v>22389776</v>
          </cell>
          <cell r="O14536">
            <v>22389776</v>
          </cell>
          <cell r="P14536">
            <v>22389776</v>
          </cell>
          <cell r="Q14536">
            <v>22389776</v>
          </cell>
        </row>
        <row r="14537">
          <cell r="J14537">
            <v>22389776</v>
          </cell>
          <cell r="O14537">
            <v>22389776</v>
          </cell>
          <cell r="P14537">
            <v>22389776</v>
          </cell>
          <cell r="Q14537">
            <v>22389776</v>
          </cell>
        </row>
        <row r="14538">
          <cell r="J14538">
            <v>22389776</v>
          </cell>
          <cell r="O14538">
            <v>22389776</v>
          </cell>
          <cell r="P14538">
            <v>22389776</v>
          </cell>
          <cell r="Q14538">
            <v>22389776</v>
          </cell>
        </row>
        <row r="14539">
          <cell r="J14539">
            <v>22389776</v>
          </cell>
          <cell r="O14539">
            <v>22389776</v>
          </cell>
          <cell r="P14539">
            <v>22389776</v>
          </cell>
          <cell r="Q14539">
            <v>22389776</v>
          </cell>
        </row>
        <row r="14540">
          <cell r="J14540">
            <v>22389776</v>
          </cell>
          <cell r="O14540">
            <v>22389776</v>
          </cell>
          <cell r="P14540">
            <v>22389776</v>
          </cell>
          <cell r="Q14540">
            <v>22389776</v>
          </cell>
        </row>
        <row r="14541">
          <cell r="J14541">
            <v>22389776</v>
          </cell>
          <cell r="O14541">
            <v>22389776</v>
          </cell>
          <cell r="P14541">
            <v>22389776</v>
          </cell>
          <cell r="Q14541">
            <v>22389776</v>
          </cell>
        </row>
        <row r="14542">
          <cell r="J14542">
            <v>22389776</v>
          </cell>
          <cell r="O14542">
            <v>22389776</v>
          </cell>
          <cell r="P14542">
            <v>22389776</v>
          </cell>
          <cell r="Q14542">
            <v>22389776</v>
          </cell>
        </row>
        <row r="14543">
          <cell r="J14543">
            <v>22389776</v>
          </cell>
          <cell r="O14543">
            <v>22389776</v>
          </cell>
          <cell r="P14543">
            <v>22389776</v>
          </cell>
          <cell r="Q14543">
            <v>22389776</v>
          </cell>
        </row>
        <row r="14544">
          <cell r="J14544">
            <v>22389776</v>
          </cell>
          <cell r="O14544">
            <v>22389776</v>
          </cell>
          <cell r="P14544">
            <v>22389776</v>
          </cell>
          <cell r="Q14544">
            <v>22389776</v>
          </cell>
        </row>
        <row r="14545">
          <cell r="J14545">
            <v>22389776</v>
          </cell>
          <cell r="O14545">
            <v>22389776</v>
          </cell>
          <cell r="P14545">
            <v>22389776</v>
          </cell>
          <cell r="Q14545">
            <v>22389776</v>
          </cell>
        </row>
        <row r="14546">
          <cell r="J14546">
            <v>22389776</v>
          </cell>
          <cell r="O14546">
            <v>22389776</v>
          </cell>
          <cell r="P14546">
            <v>22389776</v>
          </cell>
          <cell r="Q14546">
            <v>22389776</v>
          </cell>
        </row>
        <row r="14547">
          <cell r="J14547">
            <v>22389776</v>
          </cell>
          <cell r="O14547">
            <v>22389776</v>
          </cell>
          <cell r="P14547">
            <v>22389776</v>
          </cell>
          <cell r="Q14547">
            <v>22389776</v>
          </cell>
        </row>
        <row r="14548">
          <cell r="J14548">
            <v>22389776</v>
          </cell>
          <cell r="O14548">
            <v>22389776</v>
          </cell>
          <cell r="P14548">
            <v>22389776</v>
          </cell>
          <cell r="Q14548">
            <v>22389776</v>
          </cell>
        </row>
        <row r="14549">
          <cell r="J14549">
            <v>22389776</v>
          </cell>
          <cell r="O14549">
            <v>22389776</v>
          </cell>
          <cell r="P14549">
            <v>22389776</v>
          </cell>
          <cell r="Q14549">
            <v>22389776</v>
          </cell>
        </row>
        <row r="14550">
          <cell r="J14550">
            <v>22389776</v>
          </cell>
          <cell r="O14550">
            <v>22389776</v>
          </cell>
          <cell r="P14550">
            <v>22389776</v>
          </cell>
          <cell r="Q14550">
            <v>22389776</v>
          </cell>
        </row>
        <row r="14551">
          <cell r="J14551">
            <v>22389776</v>
          </cell>
          <cell r="O14551">
            <v>22389776</v>
          </cell>
          <cell r="P14551">
            <v>22389776</v>
          </cell>
          <cell r="Q14551">
            <v>22389776</v>
          </cell>
        </row>
        <row r="14552">
          <cell r="J14552">
            <v>22389776</v>
          </cell>
          <cell r="O14552">
            <v>22389776</v>
          </cell>
          <cell r="P14552">
            <v>22389776</v>
          </cell>
          <cell r="Q14552">
            <v>22389776</v>
          </cell>
        </row>
        <row r="14553">
          <cell r="J14553">
            <v>22389776</v>
          </cell>
          <cell r="O14553">
            <v>22389776</v>
          </cell>
          <cell r="P14553">
            <v>22389776</v>
          </cell>
          <cell r="Q14553">
            <v>22389776</v>
          </cell>
        </row>
        <row r="14554">
          <cell r="J14554">
            <v>22389776</v>
          </cell>
          <cell r="O14554">
            <v>22389776</v>
          </cell>
          <cell r="P14554">
            <v>22389776</v>
          </cell>
          <cell r="Q14554">
            <v>22389776</v>
          </cell>
        </row>
        <row r="14555">
          <cell r="J14555">
            <v>22389776</v>
          </cell>
          <cell r="O14555">
            <v>22389776</v>
          </cell>
          <cell r="P14555">
            <v>22389776</v>
          </cell>
          <cell r="Q14555">
            <v>22389776</v>
          </cell>
        </row>
        <row r="14556">
          <cell r="J14556">
            <v>22389776</v>
          </cell>
          <cell r="O14556">
            <v>22389776</v>
          </cell>
          <cell r="P14556">
            <v>22389776</v>
          </cell>
          <cell r="Q14556">
            <v>22389776</v>
          </cell>
        </row>
        <row r="14557">
          <cell r="J14557">
            <v>22389776</v>
          </cell>
          <cell r="O14557">
            <v>22389776</v>
          </cell>
          <cell r="P14557">
            <v>22389776</v>
          </cell>
          <cell r="Q14557">
            <v>22389776</v>
          </cell>
        </row>
        <row r="14558">
          <cell r="J14558">
            <v>22389776</v>
          </cell>
          <cell r="O14558">
            <v>22389776</v>
          </cell>
          <cell r="P14558">
            <v>22389776</v>
          </cell>
          <cell r="Q14558">
            <v>22389776</v>
          </cell>
        </row>
        <row r="14559">
          <cell r="J14559">
            <v>22389776</v>
          </cell>
          <cell r="O14559">
            <v>22389776</v>
          </cell>
          <cell r="P14559">
            <v>22389776</v>
          </cell>
          <cell r="Q14559">
            <v>22389776</v>
          </cell>
        </row>
        <row r="14560">
          <cell r="J14560">
            <v>22389776</v>
          </cell>
          <cell r="O14560">
            <v>22389776</v>
          </cell>
          <cell r="P14560">
            <v>22389776</v>
          </cell>
          <cell r="Q14560">
            <v>22389776</v>
          </cell>
        </row>
        <row r="14561">
          <cell r="J14561">
            <v>22389776</v>
          </cell>
          <cell r="O14561">
            <v>22389776</v>
          </cell>
          <cell r="P14561">
            <v>22389776</v>
          </cell>
          <cell r="Q14561">
            <v>22389776</v>
          </cell>
        </row>
        <row r="14562">
          <cell r="J14562">
            <v>22389776</v>
          </cell>
          <cell r="O14562">
            <v>22389776</v>
          </cell>
          <cell r="P14562">
            <v>22389776</v>
          </cell>
          <cell r="Q14562">
            <v>22389776</v>
          </cell>
        </row>
        <row r="14563">
          <cell r="J14563">
            <v>22389776</v>
          </cell>
          <cell r="O14563">
            <v>22389776</v>
          </cell>
          <cell r="P14563">
            <v>22389776</v>
          </cell>
          <cell r="Q14563">
            <v>22389776</v>
          </cell>
        </row>
        <row r="14564">
          <cell r="J14564">
            <v>22389776</v>
          </cell>
          <cell r="O14564">
            <v>22389776</v>
          </cell>
          <cell r="P14564">
            <v>22389776</v>
          </cell>
          <cell r="Q14564">
            <v>22389776</v>
          </cell>
        </row>
        <row r="14565">
          <cell r="J14565">
            <v>22389776</v>
          </cell>
          <cell r="O14565">
            <v>22389776</v>
          </cell>
          <cell r="P14565">
            <v>22389776</v>
          </cell>
          <cell r="Q14565">
            <v>22389776</v>
          </cell>
        </row>
        <row r="14566">
          <cell r="J14566">
            <v>22389776</v>
          </cell>
          <cell r="O14566">
            <v>22389776</v>
          </cell>
          <cell r="P14566">
            <v>22389776</v>
          </cell>
          <cell r="Q14566">
            <v>22389776</v>
          </cell>
        </row>
        <row r="14567">
          <cell r="J14567">
            <v>22389776</v>
          </cell>
          <cell r="O14567">
            <v>22389776</v>
          </cell>
          <cell r="P14567">
            <v>22389776</v>
          </cell>
          <cell r="Q14567">
            <v>22389776</v>
          </cell>
        </row>
        <row r="14568">
          <cell r="J14568">
            <v>22389776</v>
          </cell>
          <cell r="O14568">
            <v>22389776</v>
          </cell>
          <cell r="P14568">
            <v>22389776</v>
          </cell>
          <cell r="Q14568">
            <v>22389776</v>
          </cell>
        </row>
        <row r="14569">
          <cell r="J14569">
            <v>22389776</v>
          </cell>
          <cell r="O14569">
            <v>22389776</v>
          </cell>
          <cell r="P14569">
            <v>22389776</v>
          </cell>
          <cell r="Q14569">
            <v>22389776</v>
          </cell>
        </row>
        <row r="14570">
          <cell r="J14570">
            <v>22389776</v>
          </cell>
          <cell r="O14570">
            <v>22389776</v>
          </cell>
          <cell r="P14570">
            <v>22389776</v>
          </cell>
          <cell r="Q14570">
            <v>22389776</v>
          </cell>
        </row>
        <row r="14571">
          <cell r="J14571">
            <v>22389776</v>
          </cell>
          <cell r="O14571">
            <v>22389776</v>
          </cell>
          <cell r="P14571">
            <v>22389776</v>
          </cell>
          <cell r="Q14571">
            <v>22389776</v>
          </cell>
        </row>
        <row r="14572">
          <cell r="J14572">
            <v>22389776</v>
          </cell>
          <cell r="O14572">
            <v>22389776</v>
          </cell>
          <cell r="P14572">
            <v>22389776</v>
          </cell>
          <cell r="Q14572">
            <v>22389776</v>
          </cell>
        </row>
        <row r="14573">
          <cell r="J14573">
            <v>22389776</v>
          </cell>
          <cell r="O14573">
            <v>22389776</v>
          </cell>
          <cell r="P14573">
            <v>22389776</v>
          </cell>
          <cell r="Q14573">
            <v>22389776</v>
          </cell>
        </row>
        <row r="14574">
          <cell r="J14574">
            <v>22389776</v>
          </cell>
          <cell r="O14574">
            <v>22389776</v>
          </cell>
          <cell r="P14574">
            <v>22389776</v>
          </cell>
          <cell r="Q14574">
            <v>22389776</v>
          </cell>
        </row>
        <row r="14575">
          <cell r="J14575">
            <v>22389776</v>
          </cell>
          <cell r="O14575">
            <v>22389776</v>
          </cell>
          <cell r="P14575">
            <v>22389776</v>
          </cell>
          <cell r="Q14575">
            <v>22389776</v>
          </cell>
        </row>
        <row r="14576">
          <cell r="J14576">
            <v>22389776</v>
          </cell>
          <cell r="O14576">
            <v>22389776</v>
          </cell>
          <cell r="P14576">
            <v>22389776</v>
          </cell>
          <cell r="Q14576">
            <v>22389776</v>
          </cell>
        </row>
        <row r="14577">
          <cell r="J14577">
            <v>22389776</v>
          </cell>
          <cell r="O14577">
            <v>22389776</v>
          </cell>
          <cell r="P14577">
            <v>22389776</v>
          </cell>
          <cell r="Q14577">
            <v>22389776</v>
          </cell>
        </row>
        <row r="14578">
          <cell r="J14578">
            <v>22389776</v>
          </cell>
          <cell r="O14578">
            <v>22389776</v>
          </cell>
          <cell r="P14578">
            <v>22389776</v>
          </cell>
          <cell r="Q14578">
            <v>22389776</v>
          </cell>
        </row>
        <row r="14579">
          <cell r="J14579">
            <v>22389776</v>
          </cell>
          <cell r="O14579">
            <v>22389776</v>
          </cell>
          <cell r="P14579">
            <v>22389776</v>
          </cell>
          <cell r="Q14579">
            <v>22389776</v>
          </cell>
        </row>
        <row r="14580">
          <cell r="J14580">
            <v>22389776</v>
          </cell>
          <cell r="O14580">
            <v>22389776</v>
          </cell>
          <cell r="P14580">
            <v>22389776</v>
          </cell>
          <cell r="Q14580">
            <v>22389776</v>
          </cell>
        </row>
        <row r="14581">
          <cell r="J14581">
            <v>22389776</v>
          </cell>
          <cell r="O14581">
            <v>22389776</v>
          </cell>
          <cell r="P14581">
            <v>22389776</v>
          </cell>
          <cell r="Q14581">
            <v>22389776</v>
          </cell>
        </row>
        <row r="14582">
          <cell r="J14582">
            <v>22389776</v>
          </cell>
          <cell r="O14582">
            <v>22389776</v>
          </cell>
          <cell r="P14582">
            <v>22389776</v>
          </cell>
          <cell r="Q14582">
            <v>22389776</v>
          </cell>
        </row>
        <row r="14583">
          <cell r="J14583">
            <v>22389776</v>
          </cell>
          <cell r="O14583">
            <v>22389776</v>
          </cell>
          <cell r="P14583">
            <v>22389776</v>
          </cell>
          <cell r="Q14583">
            <v>22389776</v>
          </cell>
        </row>
        <row r="14584">
          <cell r="J14584">
            <v>22389776</v>
          </cell>
          <cell r="O14584">
            <v>22389776</v>
          </cell>
          <cell r="P14584">
            <v>22389776</v>
          </cell>
          <cell r="Q14584">
            <v>22389776</v>
          </cell>
        </row>
        <row r="14585">
          <cell r="J14585">
            <v>22389776</v>
          </cell>
          <cell r="O14585">
            <v>22389776</v>
          </cell>
          <cell r="P14585">
            <v>22389776</v>
          </cell>
          <cell r="Q14585">
            <v>22389776</v>
          </cell>
        </row>
        <row r="14586">
          <cell r="J14586">
            <v>22389776</v>
          </cell>
          <cell r="O14586">
            <v>22389776</v>
          </cell>
          <cell r="P14586">
            <v>22389776</v>
          </cell>
          <cell r="Q14586">
            <v>22389776</v>
          </cell>
        </row>
        <row r="14587">
          <cell r="J14587">
            <v>22389776</v>
          </cell>
          <cell r="O14587">
            <v>22389776</v>
          </cell>
          <cell r="P14587">
            <v>22389776</v>
          </cell>
          <cell r="Q14587">
            <v>22389776</v>
          </cell>
        </row>
        <row r="14588">
          <cell r="J14588">
            <v>22389776</v>
          </cell>
          <cell r="O14588">
            <v>22389776</v>
          </cell>
          <cell r="P14588">
            <v>22389776</v>
          </cell>
          <cell r="Q14588">
            <v>22389776</v>
          </cell>
        </row>
        <row r="14589">
          <cell r="J14589">
            <v>22389776</v>
          </cell>
          <cell r="O14589">
            <v>22389776</v>
          </cell>
          <cell r="P14589">
            <v>22389776</v>
          </cell>
          <cell r="Q14589">
            <v>22389776</v>
          </cell>
        </row>
        <row r="14590">
          <cell r="J14590">
            <v>22389776</v>
          </cell>
          <cell r="O14590">
            <v>22389776</v>
          </cell>
          <cell r="P14590">
            <v>22389776</v>
          </cell>
          <cell r="Q14590">
            <v>22389776</v>
          </cell>
        </row>
        <row r="14591">
          <cell r="J14591">
            <v>22389776</v>
          </cell>
          <cell r="O14591">
            <v>22389776</v>
          </cell>
          <cell r="P14591">
            <v>22389776</v>
          </cell>
          <cell r="Q14591">
            <v>22389776</v>
          </cell>
        </row>
        <row r="14592">
          <cell r="J14592">
            <v>22389776</v>
          </cell>
          <cell r="O14592">
            <v>22389776</v>
          </cell>
          <cell r="P14592">
            <v>22389776</v>
          </cell>
          <cell r="Q14592">
            <v>22389776</v>
          </cell>
        </row>
        <row r="14593">
          <cell r="J14593">
            <v>22389776</v>
          </cell>
          <cell r="O14593">
            <v>22389776</v>
          </cell>
          <cell r="P14593">
            <v>22389776</v>
          </cell>
          <cell r="Q14593">
            <v>22389776</v>
          </cell>
        </row>
        <row r="14594">
          <cell r="J14594">
            <v>22389776</v>
          </cell>
          <cell r="O14594">
            <v>22389776</v>
          </cell>
          <cell r="P14594">
            <v>22389776</v>
          </cell>
          <cell r="Q14594">
            <v>22389776</v>
          </cell>
        </row>
        <row r="14595">
          <cell r="J14595">
            <v>22389776</v>
          </cell>
          <cell r="O14595">
            <v>22389776</v>
          </cell>
          <cell r="P14595">
            <v>22389776</v>
          </cell>
          <cell r="Q14595">
            <v>22389776</v>
          </cell>
        </row>
        <row r="14596">
          <cell r="J14596">
            <v>22389776</v>
          </cell>
          <cell r="O14596">
            <v>22389776</v>
          </cell>
          <cell r="P14596">
            <v>22389776</v>
          </cell>
          <cell r="Q14596">
            <v>22389776</v>
          </cell>
        </row>
        <row r="14597">
          <cell r="J14597">
            <v>22389776</v>
          </cell>
          <cell r="O14597">
            <v>22389776</v>
          </cell>
          <cell r="P14597">
            <v>22389776</v>
          </cell>
          <cell r="Q14597">
            <v>22389776</v>
          </cell>
        </row>
        <row r="14598">
          <cell r="J14598">
            <v>22389776</v>
          </cell>
          <cell r="O14598">
            <v>22389776</v>
          </cell>
          <cell r="P14598">
            <v>22389776</v>
          </cell>
          <cell r="Q14598">
            <v>22389776</v>
          </cell>
        </row>
        <row r="14599">
          <cell r="J14599">
            <v>22389776</v>
          </cell>
          <cell r="O14599">
            <v>22389776</v>
          </cell>
          <cell r="P14599">
            <v>22389776</v>
          </cell>
          <cell r="Q14599">
            <v>22389776</v>
          </cell>
        </row>
        <row r="14600">
          <cell r="J14600">
            <v>22389776</v>
          </cell>
          <cell r="O14600">
            <v>22389776</v>
          </cell>
          <cell r="P14600">
            <v>22389776</v>
          </cell>
          <cell r="Q14600">
            <v>22389776</v>
          </cell>
        </row>
        <row r="14601">
          <cell r="J14601">
            <v>22389776</v>
          </cell>
          <cell r="O14601">
            <v>22389776</v>
          </cell>
          <cell r="P14601">
            <v>22389776</v>
          </cell>
          <cell r="Q14601">
            <v>22389776</v>
          </cell>
        </row>
        <row r="14602">
          <cell r="J14602">
            <v>22389776</v>
          </cell>
          <cell r="O14602">
            <v>22389776</v>
          </cell>
          <cell r="P14602">
            <v>22389776</v>
          </cell>
          <cell r="Q14602">
            <v>22389776</v>
          </cell>
        </row>
        <row r="14603">
          <cell r="J14603">
            <v>22389776</v>
          </cell>
          <cell r="O14603">
            <v>22389776</v>
          </cell>
          <cell r="P14603">
            <v>22389776</v>
          </cell>
          <cell r="Q14603">
            <v>22389776</v>
          </cell>
        </row>
        <row r="14604">
          <cell r="J14604">
            <v>22389776</v>
          </cell>
          <cell r="O14604">
            <v>22389776</v>
          </cell>
          <cell r="P14604">
            <v>22389776</v>
          </cell>
          <cell r="Q14604">
            <v>22389776</v>
          </cell>
        </row>
        <row r="14605">
          <cell r="J14605">
            <v>22389776</v>
          </cell>
          <cell r="O14605">
            <v>22389776</v>
          </cell>
          <cell r="P14605">
            <v>22389776</v>
          </cell>
          <cell r="Q14605">
            <v>22389776</v>
          </cell>
        </row>
        <row r="14606">
          <cell r="J14606">
            <v>22389776</v>
          </cell>
          <cell r="O14606">
            <v>22389776</v>
          </cell>
          <cell r="P14606">
            <v>22389776</v>
          </cell>
          <cell r="Q14606">
            <v>22389776</v>
          </cell>
        </row>
        <row r="14607">
          <cell r="J14607">
            <v>22389776</v>
          </cell>
          <cell r="O14607">
            <v>22389776</v>
          </cell>
          <cell r="P14607">
            <v>22389776</v>
          </cell>
          <cell r="Q14607">
            <v>22389776</v>
          </cell>
        </row>
        <row r="14608">
          <cell r="J14608">
            <v>22389776</v>
          </cell>
          <cell r="O14608">
            <v>22389776</v>
          </cell>
          <cell r="P14608">
            <v>22389776</v>
          </cell>
          <cell r="Q14608">
            <v>22389776</v>
          </cell>
        </row>
        <row r="14609">
          <cell r="J14609">
            <v>22389776</v>
          </cell>
          <cell r="O14609">
            <v>22389776</v>
          </cell>
          <cell r="P14609">
            <v>22389776</v>
          </cell>
          <cell r="Q14609">
            <v>22389776</v>
          </cell>
        </row>
        <row r="14610">
          <cell r="J14610">
            <v>22389776</v>
          </cell>
          <cell r="O14610">
            <v>22389776</v>
          </cell>
          <cell r="P14610">
            <v>22389776</v>
          </cell>
          <cell r="Q14610">
            <v>22389776</v>
          </cell>
        </row>
        <row r="14611">
          <cell r="J14611">
            <v>22389776</v>
          </cell>
          <cell r="O14611">
            <v>22389776</v>
          </cell>
          <cell r="P14611">
            <v>22389776</v>
          </cell>
          <cell r="Q14611">
            <v>22389776</v>
          </cell>
        </row>
        <row r="14612">
          <cell r="J14612">
            <v>22389776</v>
          </cell>
          <cell r="O14612">
            <v>22389776</v>
          </cell>
          <cell r="P14612">
            <v>22389776</v>
          </cell>
          <cell r="Q14612">
            <v>22389776</v>
          </cell>
        </row>
        <row r="14613">
          <cell r="J14613">
            <v>22389776</v>
          </cell>
          <cell r="O14613">
            <v>22389776</v>
          </cell>
          <cell r="P14613">
            <v>22389776</v>
          </cell>
          <cell r="Q14613">
            <v>22389776</v>
          </cell>
        </row>
        <row r="14614">
          <cell r="J14614">
            <v>22389776</v>
          </cell>
          <cell r="O14614">
            <v>22389776</v>
          </cell>
          <cell r="P14614">
            <v>22389776</v>
          </cell>
          <cell r="Q14614">
            <v>22389776</v>
          </cell>
        </row>
        <row r="14615">
          <cell r="J14615">
            <v>22389776</v>
          </cell>
          <cell r="O14615">
            <v>22389776</v>
          </cell>
          <cell r="P14615">
            <v>22389776</v>
          </cell>
          <cell r="Q14615">
            <v>22389776</v>
          </cell>
        </row>
        <row r="14616">
          <cell r="J14616">
            <v>22389776</v>
          </cell>
          <cell r="O14616">
            <v>22389776</v>
          </cell>
          <cell r="P14616">
            <v>22389776</v>
          </cell>
          <cell r="Q14616">
            <v>22389776</v>
          </cell>
        </row>
        <row r="14617">
          <cell r="J14617">
            <v>22389776</v>
          </cell>
          <cell r="O14617">
            <v>22389776</v>
          </cell>
          <cell r="P14617">
            <v>22389776</v>
          </cell>
          <cell r="Q14617">
            <v>22389776</v>
          </cell>
        </row>
        <row r="14618">
          <cell r="J14618">
            <v>22389776</v>
          </cell>
          <cell r="O14618">
            <v>22389776</v>
          </cell>
          <cell r="P14618">
            <v>22389776</v>
          </cell>
          <cell r="Q14618">
            <v>22389776</v>
          </cell>
        </row>
        <row r="14619">
          <cell r="J14619">
            <v>22389776</v>
          </cell>
          <cell r="O14619">
            <v>22389776</v>
          </cell>
          <cell r="P14619">
            <v>22389776</v>
          </cell>
          <cell r="Q14619">
            <v>22389776</v>
          </cell>
        </row>
        <row r="14620">
          <cell r="J14620">
            <v>22389776</v>
          </cell>
          <cell r="O14620">
            <v>22389776</v>
          </cell>
          <cell r="P14620">
            <v>22389776</v>
          </cell>
          <cell r="Q14620">
            <v>22389776</v>
          </cell>
        </row>
        <row r="14621">
          <cell r="J14621">
            <v>22389776</v>
          </cell>
          <cell r="O14621">
            <v>22389776</v>
          </cell>
          <cell r="P14621">
            <v>22389776</v>
          </cell>
          <cell r="Q14621">
            <v>22389776</v>
          </cell>
        </row>
        <row r="14622">
          <cell r="J14622">
            <v>22389776</v>
          </cell>
          <cell r="O14622">
            <v>22389776</v>
          </cell>
          <cell r="P14622">
            <v>22389776</v>
          </cell>
          <cell r="Q14622">
            <v>22389776</v>
          </cell>
        </row>
        <row r="14623">
          <cell r="J14623">
            <v>22389776</v>
          </cell>
          <cell r="O14623">
            <v>22389776</v>
          </cell>
          <cell r="P14623">
            <v>22389776</v>
          </cell>
          <cell r="Q14623">
            <v>22389776</v>
          </cell>
        </row>
        <row r="14624">
          <cell r="J14624">
            <v>22389776</v>
          </cell>
          <cell r="O14624">
            <v>22389776</v>
          </cell>
          <cell r="P14624">
            <v>22389776</v>
          </cell>
          <cell r="Q14624">
            <v>22389776</v>
          </cell>
        </row>
        <row r="14625">
          <cell r="J14625">
            <v>22389776</v>
          </cell>
          <cell r="O14625">
            <v>22389776</v>
          </cell>
          <cell r="P14625">
            <v>22389776</v>
          </cell>
          <cell r="Q14625">
            <v>22389776</v>
          </cell>
        </row>
        <row r="14626">
          <cell r="J14626">
            <v>22389776</v>
          </cell>
          <cell r="O14626">
            <v>22389776</v>
          </cell>
          <cell r="P14626">
            <v>22389776</v>
          </cell>
          <cell r="Q14626">
            <v>22389776</v>
          </cell>
        </row>
        <row r="14627">
          <cell r="J14627">
            <v>22389776</v>
          </cell>
          <cell r="O14627">
            <v>22389776</v>
          </cell>
          <cell r="P14627">
            <v>22389776</v>
          </cell>
          <cell r="Q14627">
            <v>22389776</v>
          </cell>
        </row>
        <row r="14628">
          <cell r="J14628">
            <v>22389776</v>
          </cell>
          <cell r="O14628">
            <v>22389776</v>
          </cell>
          <cell r="P14628">
            <v>22389776</v>
          </cell>
          <cell r="Q14628">
            <v>22389776</v>
          </cell>
        </row>
        <row r="14629">
          <cell r="J14629">
            <v>22389776</v>
          </cell>
          <cell r="O14629">
            <v>22389776</v>
          </cell>
          <cell r="P14629">
            <v>22389776</v>
          </cell>
          <cell r="Q14629">
            <v>22389776</v>
          </cell>
        </row>
        <row r="14630">
          <cell r="J14630">
            <v>22389776</v>
          </cell>
          <cell r="O14630">
            <v>22389776</v>
          </cell>
          <cell r="P14630">
            <v>22389776</v>
          </cell>
          <cell r="Q14630">
            <v>22389776</v>
          </cell>
        </row>
        <row r="14631">
          <cell r="J14631">
            <v>22389776</v>
          </cell>
          <cell r="O14631">
            <v>22389776</v>
          </cell>
          <cell r="P14631">
            <v>22389776</v>
          </cell>
          <cell r="Q14631">
            <v>22389776</v>
          </cell>
        </row>
        <row r="14632">
          <cell r="J14632">
            <v>22389776</v>
          </cell>
          <cell r="O14632">
            <v>22389776</v>
          </cell>
          <cell r="P14632">
            <v>22389776</v>
          </cell>
          <cell r="Q14632">
            <v>22389776</v>
          </cell>
        </row>
        <row r="14633">
          <cell r="J14633">
            <v>22389776</v>
          </cell>
          <cell r="O14633">
            <v>22389776</v>
          </cell>
          <cell r="P14633">
            <v>22389776</v>
          </cell>
          <cell r="Q14633">
            <v>22389776</v>
          </cell>
        </row>
        <row r="14634">
          <cell r="J14634">
            <v>22389776</v>
          </cell>
          <cell r="O14634">
            <v>22389776</v>
          </cell>
          <cell r="P14634">
            <v>22389776</v>
          </cell>
          <cell r="Q14634">
            <v>22389776</v>
          </cell>
        </row>
        <row r="14635">
          <cell r="J14635">
            <v>22389776</v>
          </cell>
          <cell r="O14635">
            <v>22389776</v>
          </cell>
          <cell r="P14635">
            <v>22389776</v>
          </cell>
          <cell r="Q14635">
            <v>22389776</v>
          </cell>
        </row>
        <row r="14636">
          <cell r="J14636">
            <v>22389776</v>
          </cell>
          <cell r="O14636">
            <v>22389776</v>
          </cell>
          <cell r="P14636">
            <v>22389776</v>
          </cell>
          <cell r="Q14636">
            <v>22389776</v>
          </cell>
        </row>
        <row r="14637">
          <cell r="J14637">
            <v>22389776</v>
          </cell>
          <cell r="O14637">
            <v>22389776</v>
          </cell>
          <cell r="P14637">
            <v>22389776</v>
          </cell>
          <cell r="Q14637">
            <v>22389776</v>
          </cell>
        </row>
        <row r="14638">
          <cell r="J14638">
            <v>22389776</v>
          </cell>
          <cell r="O14638">
            <v>22389776</v>
          </cell>
          <cell r="P14638">
            <v>22389776</v>
          </cell>
          <cell r="Q14638">
            <v>22389776</v>
          </cell>
        </row>
        <row r="14639">
          <cell r="J14639">
            <v>22389776</v>
          </cell>
          <cell r="O14639">
            <v>22389776</v>
          </cell>
          <cell r="P14639">
            <v>22389776</v>
          </cell>
          <cell r="Q14639">
            <v>22389776</v>
          </cell>
        </row>
        <row r="14640">
          <cell r="J14640">
            <v>22389776</v>
          </cell>
          <cell r="O14640">
            <v>22389776</v>
          </cell>
          <cell r="P14640">
            <v>22389776</v>
          </cell>
          <cell r="Q14640">
            <v>22389776</v>
          </cell>
        </row>
        <row r="14641">
          <cell r="J14641">
            <v>22389776</v>
          </cell>
          <cell r="O14641">
            <v>22389776</v>
          </cell>
          <cell r="P14641">
            <v>22389776</v>
          </cell>
          <cell r="Q14641">
            <v>22389776</v>
          </cell>
        </row>
        <row r="14642">
          <cell r="J14642">
            <v>22389776</v>
          </cell>
          <cell r="O14642">
            <v>22389776</v>
          </cell>
          <cell r="P14642">
            <v>22389776</v>
          </cell>
          <cell r="Q14642">
            <v>22389776</v>
          </cell>
        </row>
        <row r="14643">
          <cell r="J14643">
            <v>22389776</v>
          </cell>
          <cell r="O14643">
            <v>22389776</v>
          </cell>
          <cell r="P14643">
            <v>22389776</v>
          </cell>
          <cell r="Q14643">
            <v>22389776</v>
          </cell>
        </row>
        <row r="14644">
          <cell r="J14644">
            <v>22389776</v>
          </cell>
          <cell r="O14644">
            <v>22389776</v>
          </cell>
          <cell r="P14644">
            <v>22389776</v>
          </cell>
          <cell r="Q14644">
            <v>22389776</v>
          </cell>
        </row>
        <row r="14645">
          <cell r="J14645">
            <v>22389776</v>
          </cell>
          <cell r="O14645">
            <v>22389776</v>
          </cell>
          <cell r="P14645">
            <v>22389776</v>
          </cell>
          <cell r="Q14645">
            <v>22389776</v>
          </cell>
        </row>
        <row r="14646">
          <cell r="J14646">
            <v>22389776</v>
          </cell>
          <cell r="O14646">
            <v>22389776</v>
          </cell>
          <cell r="P14646">
            <v>22389776</v>
          </cell>
          <cell r="Q14646">
            <v>22389776</v>
          </cell>
        </row>
        <row r="14647">
          <cell r="J14647">
            <v>22389776</v>
          </cell>
          <cell r="O14647">
            <v>22389776</v>
          </cell>
          <cell r="P14647">
            <v>22389776</v>
          </cell>
          <cell r="Q14647">
            <v>22389776</v>
          </cell>
        </row>
        <row r="14648">
          <cell r="J14648">
            <v>22389776</v>
          </cell>
          <cell r="O14648">
            <v>22389776</v>
          </cell>
          <cell r="P14648">
            <v>22389776</v>
          </cell>
          <cell r="Q14648">
            <v>22389776</v>
          </cell>
        </row>
        <row r="14649">
          <cell r="J14649">
            <v>22389776</v>
          </cell>
          <cell r="O14649">
            <v>22389776</v>
          </cell>
          <cell r="P14649">
            <v>22389776</v>
          </cell>
          <cell r="Q14649">
            <v>22389776</v>
          </cell>
        </row>
        <row r="14650">
          <cell r="J14650">
            <v>22389776</v>
          </cell>
          <cell r="O14650">
            <v>22389776</v>
          </cell>
          <cell r="P14650">
            <v>22389776</v>
          </cell>
          <cell r="Q14650">
            <v>22389776</v>
          </cell>
        </row>
        <row r="14651">
          <cell r="J14651">
            <v>22389776</v>
          </cell>
          <cell r="O14651">
            <v>22389776</v>
          </cell>
          <cell r="P14651">
            <v>22389776</v>
          </cell>
          <cell r="Q14651">
            <v>22389776</v>
          </cell>
        </row>
        <row r="14652">
          <cell r="J14652">
            <v>22389776</v>
          </cell>
          <cell r="O14652">
            <v>22389776</v>
          </cell>
          <cell r="P14652">
            <v>22389776</v>
          </cell>
          <cell r="Q14652">
            <v>22389776</v>
          </cell>
        </row>
        <row r="14653">
          <cell r="J14653">
            <v>22389776</v>
          </cell>
          <cell r="O14653">
            <v>22389776</v>
          </cell>
          <cell r="P14653">
            <v>22389776</v>
          </cell>
          <cell r="Q14653">
            <v>22389776</v>
          </cell>
        </row>
        <row r="14654">
          <cell r="J14654">
            <v>22389776</v>
          </cell>
          <cell r="O14654">
            <v>22389776</v>
          </cell>
          <cell r="P14654">
            <v>22389776</v>
          </cell>
          <cell r="Q14654">
            <v>22389776</v>
          </cell>
        </row>
        <row r="14655">
          <cell r="J14655">
            <v>22389776</v>
          </cell>
          <cell r="O14655">
            <v>22389776</v>
          </cell>
          <cell r="P14655">
            <v>22389776</v>
          </cell>
          <cell r="Q14655">
            <v>22389776</v>
          </cell>
        </row>
        <row r="14656">
          <cell r="J14656">
            <v>22389776</v>
          </cell>
          <cell r="O14656">
            <v>22389776</v>
          </cell>
          <cell r="P14656">
            <v>22389776</v>
          </cell>
          <cell r="Q14656">
            <v>22389776</v>
          </cell>
        </row>
        <row r="14657">
          <cell r="J14657">
            <v>22389776</v>
          </cell>
          <cell r="O14657">
            <v>22389776</v>
          </cell>
          <cell r="P14657">
            <v>22389776</v>
          </cell>
          <cell r="Q14657">
            <v>22389776</v>
          </cell>
        </row>
        <row r="14658">
          <cell r="J14658">
            <v>22389776</v>
          </cell>
          <cell r="O14658">
            <v>22389776</v>
          </cell>
          <cell r="P14658">
            <v>22389776</v>
          </cell>
          <cell r="Q14658">
            <v>22389776</v>
          </cell>
        </row>
        <row r="14659">
          <cell r="J14659">
            <v>22389776</v>
          </cell>
          <cell r="O14659">
            <v>22389776</v>
          </cell>
          <cell r="P14659">
            <v>22389776</v>
          </cell>
          <cell r="Q14659">
            <v>22389776</v>
          </cell>
        </row>
        <row r="14660">
          <cell r="J14660">
            <v>22389776</v>
          </cell>
          <cell r="O14660">
            <v>22389776</v>
          </cell>
          <cell r="P14660">
            <v>22389776</v>
          </cell>
          <cell r="Q14660">
            <v>22389776</v>
          </cell>
        </row>
        <row r="14661">
          <cell r="J14661">
            <v>22389776</v>
          </cell>
          <cell r="O14661">
            <v>22389776</v>
          </cell>
          <cell r="P14661">
            <v>22389776</v>
          </cell>
          <cell r="Q14661">
            <v>22389776</v>
          </cell>
        </row>
        <row r="14662">
          <cell r="J14662">
            <v>22389776</v>
          </cell>
          <cell r="O14662">
            <v>22389776</v>
          </cell>
          <cell r="P14662">
            <v>22389776</v>
          </cell>
          <cell r="Q14662">
            <v>22389776</v>
          </cell>
        </row>
        <row r="14663">
          <cell r="J14663">
            <v>22389776</v>
          </cell>
          <cell r="O14663">
            <v>22389776</v>
          </cell>
          <cell r="P14663">
            <v>22389776</v>
          </cell>
          <cell r="Q14663">
            <v>22389776</v>
          </cell>
        </row>
        <row r="14664">
          <cell r="J14664">
            <v>22389776</v>
          </cell>
          <cell r="O14664">
            <v>22389776</v>
          </cell>
          <cell r="P14664">
            <v>22389776</v>
          </cell>
          <cell r="Q14664">
            <v>22389776</v>
          </cell>
        </row>
        <row r="14665">
          <cell r="J14665">
            <v>22389776</v>
          </cell>
          <cell r="O14665">
            <v>22389776</v>
          </cell>
          <cell r="P14665">
            <v>22389776</v>
          </cell>
          <cell r="Q14665">
            <v>22389776</v>
          </cell>
        </row>
        <row r="14666">
          <cell r="J14666">
            <v>22389776</v>
          </cell>
          <cell r="O14666">
            <v>22389776</v>
          </cell>
          <cell r="P14666">
            <v>22389776</v>
          </cell>
          <cell r="Q14666">
            <v>22389776</v>
          </cell>
        </row>
        <row r="14667">
          <cell r="J14667">
            <v>22389776</v>
          </cell>
          <cell r="O14667">
            <v>22389776</v>
          </cell>
          <cell r="P14667">
            <v>22389776</v>
          </cell>
          <cell r="Q14667">
            <v>22389776</v>
          </cell>
        </row>
        <row r="14668">
          <cell r="J14668">
            <v>22389776</v>
          </cell>
          <cell r="O14668">
            <v>22389776</v>
          </cell>
          <cell r="P14668">
            <v>22389776</v>
          </cell>
          <cell r="Q14668">
            <v>22389776</v>
          </cell>
        </row>
        <row r="14669">
          <cell r="J14669">
            <v>22389776</v>
          </cell>
          <cell r="O14669">
            <v>22389776</v>
          </cell>
          <cell r="P14669">
            <v>22389776</v>
          </cell>
          <cell r="Q14669">
            <v>22389776</v>
          </cell>
        </row>
        <row r="14670">
          <cell r="J14670">
            <v>22389776</v>
          </cell>
          <cell r="O14670">
            <v>22389776</v>
          </cell>
          <cell r="P14670">
            <v>22389776</v>
          </cell>
          <cell r="Q14670">
            <v>22389776</v>
          </cell>
        </row>
        <row r="14671">
          <cell r="J14671">
            <v>22389776</v>
          </cell>
          <cell r="O14671">
            <v>22389776</v>
          </cell>
          <cell r="P14671">
            <v>22389776</v>
          </cell>
          <cell r="Q14671">
            <v>22389776</v>
          </cell>
        </row>
        <row r="14672">
          <cell r="J14672">
            <v>22389776</v>
          </cell>
          <cell r="O14672">
            <v>22389776</v>
          </cell>
          <cell r="P14672">
            <v>22389776</v>
          </cell>
          <cell r="Q14672">
            <v>22389776</v>
          </cell>
        </row>
        <row r="14673">
          <cell r="J14673">
            <v>22389776</v>
          </cell>
          <cell r="O14673">
            <v>22389776</v>
          </cell>
          <cell r="P14673">
            <v>22389776</v>
          </cell>
          <cell r="Q14673">
            <v>22389776</v>
          </cell>
        </row>
        <row r="14674">
          <cell r="J14674">
            <v>22389776</v>
          </cell>
          <cell r="O14674">
            <v>22389776</v>
          </cell>
          <cell r="P14674">
            <v>22389776</v>
          </cell>
          <cell r="Q14674">
            <v>22389776</v>
          </cell>
        </row>
        <row r="14675">
          <cell r="J14675">
            <v>22389776</v>
          </cell>
          <cell r="O14675">
            <v>22389776</v>
          </cell>
          <cell r="P14675">
            <v>22389776</v>
          </cell>
          <cell r="Q14675">
            <v>22389776</v>
          </cell>
        </row>
        <row r="14676">
          <cell r="J14676">
            <v>22389776</v>
          </cell>
          <cell r="O14676">
            <v>22389776</v>
          </cell>
          <cell r="P14676">
            <v>22389776</v>
          </cell>
          <cell r="Q14676">
            <v>22389776</v>
          </cell>
        </row>
        <row r="14677">
          <cell r="J14677">
            <v>22389776</v>
          </cell>
          <cell r="O14677">
            <v>22389776</v>
          </cell>
          <cell r="P14677">
            <v>22389776</v>
          </cell>
          <cell r="Q14677">
            <v>22389776</v>
          </cell>
        </row>
        <row r="14678">
          <cell r="J14678">
            <v>22389776</v>
          </cell>
          <cell r="O14678">
            <v>22389776</v>
          </cell>
          <cell r="P14678">
            <v>22389776</v>
          </cell>
          <cell r="Q14678">
            <v>22389776</v>
          </cell>
        </row>
        <row r="14679">
          <cell r="J14679">
            <v>22389776</v>
          </cell>
          <cell r="O14679">
            <v>22389776</v>
          </cell>
          <cell r="P14679">
            <v>22389776</v>
          </cell>
          <cell r="Q14679">
            <v>22389776</v>
          </cell>
        </row>
        <row r="14680">
          <cell r="J14680">
            <v>22389776</v>
          </cell>
          <cell r="O14680">
            <v>22389776</v>
          </cell>
          <cell r="P14680">
            <v>22389776</v>
          </cell>
          <cell r="Q14680">
            <v>22389776</v>
          </cell>
        </row>
        <row r="14681">
          <cell r="J14681">
            <v>22389776</v>
          </cell>
          <cell r="O14681">
            <v>22389776</v>
          </cell>
          <cell r="P14681">
            <v>22389776</v>
          </cell>
          <cell r="Q14681">
            <v>22389776</v>
          </cell>
        </row>
        <row r="14682">
          <cell r="J14682">
            <v>22389776</v>
          </cell>
          <cell r="O14682">
            <v>22389776</v>
          </cell>
          <cell r="P14682">
            <v>22389776</v>
          </cell>
          <cell r="Q14682">
            <v>22389776</v>
          </cell>
        </row>
        <row r="14683">
          <cell r="J14683">
            <v>22389776</v>
          </cell>
          <cell r="O14683">
            <v>22389776</v>
          </cell>
          <cell r="P14683">
            <v>22389776</v>
          </cell>
          <cell r="Q14683">
            <v>22389776</v>
          </cell>
        </row>
        <row r="14684">
          <cell r="J14684">
            <v>22389776</v>
          </cell>
          <cell r="O14684">
            <v>22389776</v>
          </cell>
          <cell r="P14684">
            <v>22389776</v>
          </cell>
          <cell r="Q14684">
            <v>22389776</v>
          </cell>
        </row>
        <row r="14685">
          <cell r="J14685">
            <v>22389776</v>
          </cell>
          <cell r="O14685">
            <v>22389776</v>
          </cell>
          <cell r="P14685">
            <v>22389776</v>
          </cell>
          <cell r="Q14685">
            <v>22389776</v>
          </cell>
        </row>
        <row r="14686">
          <cell r="J14686">
            <v>22389776</v>
          </cell>
          <cell r="O14686">
            <v>22389776</v>
          </cell>
          <cell r="P14686">
            <v>22389776</v>
          </cell>
          <cell r="Q14686">
            <v>22389776</v>
          </cell>
        </row>
        <row r="14687">
          <cell r="J14687">
            <v>22389776</v>
          </cell>
          <cell r="O14687">
            <v>22389776</v>
          </cell>
          <cell r="P14687">
            <v>22389776</v>
          </cell>
          <cell r="Q14687">
            <v>22389776</v>
          </cell>
        </row>
        <row r="14688">
          <cell r="J14688">
            <v>22389776</v>
          </cell>
          <cell r="O14688">
            <v>22389776</v>
          </cell>
          <cell r="P14688">
            <v>22389776</v>
          </cell>
          <cell r="Q14688">
            <v>22389776</v>
          </cell>
        </row>
        <row r="14689">
          <cell r="J14689">
            <v>22389776</v>
          </cell>
          <cell r="O14689">
            <v>22389776</v>
          </cell>
          <cell r="P14689">
            <v>22389776</v>
          </cell>
          <cell r="Q14689">
            <v>22389776</v>
          </cell>
        </row>
        <row r="14690">
          <cell r="J14690">
            <v>22389776</v>
          </cell>
          <cell r="O14690">
            <v>22389776</v>
          </cell>
          <cell r="P14690">
            <v>22389776</v>
          </cell>
          <cell r="Q14690">
            <v>22389776</v>
          </cell>
        </row>
        <row r="14691">
          <cell r="J14691">
            <v>22389776</v>
          </cell>
          <cell r="O14691">
            <v>22389776</v>
          </cell>
          <cell r="P14691">
            <v>22389776</v>
          </cell>
          <cell r="Q14691">
            <v>22389776</v>
          </cell>
        </row>
        <row r="14692">
          <cell r="J14692">
            <v>22389776</v>
          </cell>
          <cell r="O14692">
            <v>22389776</v>
          </cell>
          <cell r="P14692">
            <v>22389776</v>
          </cell>
          <cell r="Q14692">
            <v>22389776</v>
          </cell>
        </row>
        <row r="14693">
          <cell r="J14693">
            <v>22389776</v>
          </cell>
          <cell r="O14693">
            <v>22389776</v>
          </cell>
          <cell r="P14693">
            <v>22389776</v>
          </cell>
          <cell r="Q14693">
            <v>22389776</v>
          </cell>
        </row>
        <row r="14694">
          <cell r="J14694">
            <v>22389776</v>
          </cell>
          <cell r="O14694">
            <v>22389776</v>
          </cell>
          <cell r="P14694">
            <v>22389776</v>
          </cell>
          <cell r="Q14694">
            <v>22389776</v>
          </cell>
        </row>
        <row r="14695">
          <cell r="J14695">
            <v>22389776</v>
          </cell>
          <cell r="O14695">
            <v>22389776</v>
          </cell>
          <cell r="P14695">
            <v>22389776</v>
          </cell>
          <cell r="Q14695">
            <v>22389776</v>
          </cell>
        </row>
        <row r="14696">
          <cell r="J14696">
            <v>22389776</v>
          </cell>
          <cell r="O14696">
            <v>22389776</v>
          </cell>
          <cell r="P14696">
            <v>22389776</v>
          </cell>
          <cell r="Q14696">
            <v>22389776</v>
          </cell>
        </row>
        <row r="14697">
          <cell r="J14697">
            <v>22389776</v>
          </cell>
          <cell r="O14697">
            <v>22389776</v>
          </cell>
          <cell r="P14697">
            <v>22389776</v>
          </cell>
          <cell r="Q14697">
            <v>22389776</v>
          </cell>
        </row>
        <row r="14698">
          <cell r="J14698">
            <v>22389776</v>
          </cell>
          <cell r="O14698">
            <v>22389776</v>
          </cell>
          <cell r="P14698">
            <v>22389776</v>
          </cell>
          <cell r="Q14698">
            <v>22389776</v>
          </cell>
        </row>
        <row r="14699">
          <cell r="J14699">
            <v>22389776</v>
          </cell>
          <cell r="O14699">
            <v>22389776</v>
          </cell>
          <cell r="P14699">
            <v>22389776</v>
          </cell>
          <cell r="Q14699">
            <v>22389776</v>
          </cell>
        </row>
        <row r="14700">
          <cell r="J14700">
            <v>22389776</v>
          </cell>
          <cell r="O14700">
            <v>22389776</v>
          </cell>
          <cell r="P14700">
            <v>22389776</v>
          </cell>
          <cell r="Q14700">
            <v>22389776</v>
          </cell>
        </row>
        <row r="14701">
          <cell r="J14701">
            <v>22389776</v>
          </cell>
          <cell r="O14701">
            <v>22389776</v>
          </cell>
          <cell r="P14701">
            <v>22389776</v>
          </cell>
          <cell r="Q14701">
            <v>22389776</v>
          </cell>
        </row>
        <row r="14702">
          <cell r="J14702">
            <v>22389776</v>
          </cell>
          <cell r="O14702">
            <v>22389776</v>
          </cell>
          <cell r="P14702">
            <v>22389776</v>
          </cell>
          <cell r="Q14702">
            <v>22389776</v>
          </cell>
        </row>
        <row r="14703">
          <cell r="J14703">
            <v>22389776</v>
          </cell>
          <cell r="O14703">
            <v>22389776</v>
          </cell>
          <cell r="P14703">
            <v>22389776</v>
          </cell>
          <cell r="Q14703">
            <v>22389776</v>
          </cell>
        </row>
        <row r="14704">
          <cell r="J14704">
            <v>22389776</v>
          </cell>
          <cell r="O14704">
            <v>22389776</v>
          </cell>
          <cell r="P14704">
            <v>22389776</v>
          </cell>
          <cell r="Q14704">
            <v>22389776</v>
          </cell>
        </row>
        <row r="14705">
          <cell r="J14705">
            <v>22389776</v>
          </cell>
          <cell r="O14705">
            <v>22389776</v>
          </cell>
          <cell r="P14705">
            <v>22389776</v>
          </cell>
          <cell r="Q14705">
            <v>22389776</v>
          </cell>
        </row>
        <row r="14706">
          <cell r="J14706">
            <v>22389776</v>
          </cell>
          <cell r="O14706">
            <v>22389776</v>
          </cell>
          <cell r="P14706">
            <v>22389776</v>
          </cell>
          <cell r="Q14706">
            <v>22389776</v>
          </cell>
        </row>
        <row r="14707">
          <cell r="J14707">
            <v>22389776</v>
          </cell>
          <cell r="O14707">
            <v>22389776</v>
          </cell>
          <cell r="P14707">
            <v>22389776</v>
          </cell>
          <cell r="Q14707">
            <v>22389776</v>
          </cell>
        </row>
        <row r="14708">
          <cell r="J14708">
            <v>22389776</v>
          </cell>
          <cell r="O14708">
            <v>22389776</v>
          </cell>
          <cell r="P14708">
            <v>22389776</v>
          </cell>
          <cell r="Q14708">
            <v>22389776</v>
          </cell>
        </row>
        <row r="14709">
          <cell r="J14709">
            <v>22389776</v>
          </cell>
          <cell r="O14709">
            <v>22389776</v>
          </cell>
          <cell r="P14709">
            <v>22389776</v>
          </cell>
          <cell r="Q14709">
            <v>22389776</v>
          </cell>
        </row>
        <row r="14710">
          <cell r="J14710">
            <v>22389776</v>
          </cell>
          <cell r="O14710">
            <v>22389776</v>
          </cell>
          <cell r="P14710">
            <v>22389776</v>
          </cell>
          <cell r="Q14710">
            <v>22389776</v>
          </cell>
        </row>
        <row r="14711">
          <cell r="J14711">
            <v>22389776</v>
          </cell>
          <cell r="O14711">
            <v>22389776</v>
          </cell>
          <cell r="P14711">
            <v>22389776</v>
          </cell>
          <cell r="Q14711">
            <v>22389776</v>
          </cell>
        </row>
        <row r="14712">
          <cell r="J14712">
            <v>22389776</v>
          </cell>
          <cell r="O14712">
            <v>22389776</v>
          </cell>
          <cell r="P14712">
            <v>22389776</v>
          </cell>
          <cell r="Q14712">
            <v>22389776</v>
          </cell>
        </row>
        <row r="14713">
          <cell r="J14713">
            <v>22389776</v>
          </cell>
          <cell r="O14713">
            <v>22389776</v>
          </cell>
          <cell r="P14713">
            <v>22389776</v>
          </cell>
          <cell r="Q14713">
            <v>22389776</v>
          </cell>
        </row>
        <row r="14714">
          <cell r="J14714">
            <v>22389776</v>
          </cell>
          <cell r="O14714">
            <v>22389776</v>
          </cell>
          <cell r="P14714">
            <v>22389776</v>
          </cell>
          <cell r="Q14714">
            <v>22389776</v>
          </cell>
        </row>
        <row r="14715">
          <cell r="J14715">
            <v>22389776</v>
          </cell>
          <cell r="O14715">
            <v>22389776</v>
          </cell>
          <cell r="P14715">
            <v>22389776</v>
          </cell>
          <cell r="Q14715">
            <v>22389776</v>
          </cell>
        </row>
        <row r="14716">
          <cell r="J14716">
            <v>22389776</v>
          </cell>
          <cell r="O14716">
            <v>22389776</v>
          </cell>
          <cell r="P14716">
            <v>22389776</v>
          </cell>
          <cell r="Q14716">
            <v>22389776</v>
          </cell>
        </row>
        <row r="14717">
          <cell r="J14717">
            <v>22389776</v>
          </cell>
          <cell r="O14717">
            <v>22389776</v>
          </cell>
          <cell r="P14717">
            <v>22389776</v>
          </cell>
          <cell r="Q14717">
            <v>22389776</v>
          </cell>
        </row>
        <row r="14718">
          <cell r="J14718">
            <v>22389776</v>
          </cell>
          <cell r="O14718">
            <v>22389776</v>
          </cell>
          <cell r="P14718">
            <v>22389776</v>
          </cell>
          <cell r="Q14718">
            <v>22389776</v>
          </cell>
        </row>
        <row r="14719">
          <cell r="J14719">
            <v>22389776</v>
          </cell>
          <cell r="O14719">
            <v>22389776</v>
          </cell>
          <cell r="P14719">
            <v>22389776</v>
          </cell>
          <cell r="Q14719">
            <v>22389776</v>
          </cell>
        </row>
        <row r="14720">
          <cell r="J14720">
            <v>22389776</v>
          </cell>
          <cell r="O14720">
            <v>22389776</v>
          </cell>
          <cell r="P14720">
            <v>22389776</v>
          </cell>
          <cell r="Q14720">
            <v>22389776</v>
          </cell>
        </row>
        <row r="14721">
          <cell r="J14721">
            <v>22389776</v>
          </cell>
          <cell r="O14721">
            <v>22389776</v>
          </cell>
          <cell r="P14721">
            <v>22389776</v>
          </cell>
          <cell r="Q14721">
            <v>22389776</v>
          </cell>
        </row>
        <row r="14722">
          <cell r="J14722">
            <v>22389776</v>
          </cell>
          <cell r="O14722">
            <v>22389776</v>
          </cell>
          <cell r="P14722">
            <v>22389776</v>
          </cell>
          <cell r="Q14722">
            <v>22389776</v>
          </cell>
        </row>
        <row r="14723">
          <cell r="J14723">
            <v>22389776</v>
          </cell>
          <cell r="O14723">
            <v>22389776</v>
          </cell>
          <cell r="P14723">
            <v>22389776</v>
          </cell>
          <cell r="Q14723">
            <v>22389776</v>
          </cell>
        </row>
        <row r="14724">
          <cell r="J14724">
            <v>22389776</v>
          </cell>
          <cell r="O14724">
            <v>22389776</v>
          </cell>
          <cell r="P14724">
            <v>22389776</v>
          </cell>
          <cell r="Q14724">
            <v>22389776</v>
          </cell>
        </row>
        <row r="14725">
          <cell r="J14725">
            <v>22389776</v>
          </cell>
          <cell r="O14725">
            <v>22389776</v>
          </cell>
          <cell r="P14725">
            <v>22389776</v>
          </cell>
          <cell r="Q14725">
            <v>22389776</v>
          </cell>
        </row>
        <row r="14726">
          <cell r="J14726">
            <v>22389776</v>
          </cell>
          <cell r="O14726">
            <v>22389776</v>
          </cell>
          <cell r="P14726">
            <v>22389776</v>
          </cell>
          <cell r="Q14726">
            <v>22389776</v>
          </cell>
        </row>
        <row r="14727">
          <cell r="J14727">
            <v>22389776</v>
          </cell>
          <cell r="O14727">
            <v>22389776</v>
          </cell>
          <cell r="P14727">
            <v>22389776</v>
          </cell>
          <cell r="Q14727">
            <v>22389776</v>
          </cell>
        </row>
        <row r="14728">
          <cell r="J14728">
            <v>22389776</v>
          </cell>
          <cell r="O14728">
            <v>22389776</v>
          </cell>
          <cell r="P14728">
            <v>22389776</v>
          </cell>
          <cell r="Q14728">
            <v>22389776</v>
          </cell>
        </row>
        <row r="14729">
          <cell r="J14729">
            <v>22389776</v>
          </cell>
          <cell r="O14729">
            <v>22389776</v>
          </cell>
          <cell r="P14729">
            <v>22389776</v>
          </cell>
          <cell r="Q14729">
            <v>22389776</v>
          </cell>
        </row>
        <row r="14730">
          <cell r="J14730">
            <v>22389776</v>
          </cell>
          <cell r="O14730">
            <v>22389776</v>
          </cell>
          <cell r="P14730">
            <v>22389776</v>
          </cell>
          <cell r="Q14730">
            <v>22389776</v>
          </cell>
        </row>
        <row r="14731">
          <cell r="J14731">
            <v>22389776</v>
          </cell>
          <cell r="O14731">
            <v>22389776</v>
          </cell>
          <cell r="P14731">
            <v>22389776</v>
          </cell>
          <cell r="Q14731">
            <v>22389776</v>
          </cell>
        </row>
        <row r="14732">
          <cell r="J14732">
            <v>22389776</v>
          </cell>
          <cell r="O14732">
            <v>22389776</v>
          </cell>
          <cell r="P14732">
            <v>22389776</v>
          </cell>
          <cell r="Q14732">
            <v>22389776</v>
          </cell>
        </row>
        <row r="14733">
          <cell r="J14733">
            <v>22389776</v>
          </cell>
          <cell r="O14733">
            <v>22389776</v>
          </cell>
          <cell r="P14733">
            <v>22389776</v>
          </cell>
          <cell r="Q14733">
            <v>22389776</v>
          </cell>
        </row>
        <row r="14734">
          <cell r="J14734">
            <v>22389776</v>
          </cell>
          <cell r="O14734">
            <v>22389776</v>
          </cell>
          <cell r="P14734">
            <v>22389776</v>
          </cell>
          <cell r="Q14734">
            <v>22389776</v>
          </cell>
        </row>
        <row r="14735">
          <cell r="J14735">
            <v>22389776</v>
          </cell>
          <cell r="O14735">
            <v>22389776</v>
          </cell>
          <cell r="P14735">
            <v>22389776</v>
          </cell>
          <cell r="Q14735">
            <v>22389776</v>
          </cell>
        </row>
        <row r="14736">
          <cell r="J14736">
            <v>22389776</v>
          </cell>
          <cell r="O14736">
            <v>22389776</v>
          </cell>
          <cell r="P14736">
            <v>22389776</v>
          </cell>
          <cell r="Q14736">
            <v>22389776</v>
          </cell>
        </row>
        <row r="14737">
          <cell r="J14737">
            <v>22389776</v>
          </cell>
          <cell r="O14737">
            <v>22389776</v>
          </cell>
          <cell r="P14737">
            <v>22389776</v>
          </cell>
          <cell r="Q14737">
            <v>22389776</v>
          </cell>
        </row>
        <row r="14738">
          <cell r="J14738">
            <v>22389776</v>
          </cell>
          <cell r="O14738">
            <v>22389776</v>
          </cell>
          <cell r="P14738">
            <v>22389776</v>
          </cell>
          <cell r="Q14738">
            <v>22389776</v>
          </cell>
        </row>
        <row r="14739">
          <cell r="J14739">
            <v>22389776</v>
          </cell>
          <cell r="O14739">
            <v>22389776</v>
          </cell>
          <cell r="P14739">
            <v>22389776</v>
          </cell>
          <cell r="Q14739">
            <v>22389776</v>
          </cell>
        </row>
        <row r="14740">
          <cell r="J14740">
            <v>22389776</v>
          </cell>
          <cell r="O14740">
            <v>22389776</v>
          </cell>
          <cell r="P14740">
            <v>22389776</v>
          </cell>
          <cell r="Q14740">
            <v>22389776</v>
          </cell>
        </row>
        <row r="14741">
          <cell r="J14741">
            <v>22389776</v>
          </cell>
          <cell r="O14741">
            <v>22389776</v>
          </cell>
          <cell r="P14741">
            <v>22389776</v>
          </cell>
          <cell r="Q14741">
            <v>22389776</v>
          </cell>
        </row>
        <row r="14742">
          <cell r="J14742">
            <v>22389776</v>
          </cell>
          <cell r="O14742">
            <v>22389776</v>
          </cell>
          <cell r="P14742">
            <v>22389776</v>
          </cell>
          <cell r="Q14742">
            <v>22389776</v>
          </cell>
        </row>
        <row r="14743">
          <cell r="J14743">
            <v>22389776</v>
          </cell>
          <cell r="O14743">
            <v>22389776</v>
          </cell>
          <cell r="P14743">
            <v>22389776</v>
          </cell>
          <cell r="Q14743">
            <v>22389776</v>
          </cell>
        </row>
        <row r="14744">
          <cell r="J14744">
            <v>22389776</v>
          </cell>
          <cell r="O14744">
            <v>22389776</v>
          </cell>
          <cell r="P14744">
            <v>22389776</v>
          </cell>
          <cell r="Q14744">
            <v>22389776</v>
          </cell>
        </row>
        <row r="14745">
          <cell r="J14745">
            <v>22389776</v>
          </cell>
          <cell r="O14745">
            <v>22389776</v>
          </cell>
          <cell r="P14745">
            <v>22389776</v>
          </cell>
          <cell r="Q14745">
            <v>22389776</v>
          </cell>
        </row>
        <row r="14746">
          <cell r="J14746">
            <v>22389776</v>
          </cell>
          <cell r="O14746">
            <v>22389776</v>
          </cell>
          <cell r="P14746">
            <v>22389776</v>
          </cell>
          <cell r="Q14746">
            <v>22389776</v>
          </cell>
        </row>
        <row r="14747">
          <cell r="J14747">
            <v>22389776</v>
          </cell>
          <cell r="O14747">
            <v>22389776</v>
          </cell>
          <cell r="P14747">
            <v>22389776</v>
          </cell>
          <cell r="Q14747">
            <v>22389776</v>
          </cell>
        </row>
        <row r="14748">
          <cell r="J14748">
            <v>22389776</v>
          </cell>
          <cell r="O14748">
            <v>22389776</v>
          </cell>
          <cell r="P14748">
            <v>22389776</v>
          </cell>
          <cell r="Q14748">
            <v>22389776</v>
          </cell>
        </row>
        <row r="14749">
          <cell r="J14749">
            <v>22389776</v>
          </cell>
          <cell r="O14749">
            <v>22389776</v>
          </cell>
          <cell r="P14749">
            <v>22389776</v>
          </cell>
          <cell r="Q14749">
            <v>22389776</v>
          </cell>
        </row>
        <row r="14750">
          <cell r="J14750">
            <v>22389776</v>
          </cell>
          <cell r="O14750">
            <v>22389776</v>
          </cell>
          <cell r="P14750">
            <v>22389776</v>
          </cell>
          <cell r="Q14750">
            <v>22389776</v>
          </cell>
        </row>
        <row r="14751">
          <cell r="J14751">
            <v>22389776</v>
          </cell>
          <cell r="O14751">
            <v>22389776</v>
          </cell>
          <cell r="P14751">
            <v>22389776</v>
          </cell>
          <cell r="Q14751">
            <v>22389776</v>
          </cell>
        </row>
        <row r="14752">
          <cell r="J14752">
            <v>22389776</v>
          </cell>
          <cell r="O14752">
            <v>22389776</v>
          </cell>
          <cell r="P14752">
            <v>22389776</v>
          </cell>
          <cell r="Q14752">
            <v>22389776</v>
          </cell>
        </row>
        <row r="14753">
          <cell r="J14753">
            <v>22389776</v>
          </cell>
          <cell r="O14753">
            <v>22389776</v>
          </cell>
          <cell r="P14753">
            <v>22389776</v>
          </cell>
          <cell r="Q14753">
            <v>22389776</v>
          </cell>
        </row>
        <row r="14754">
          <cell r="J14754">
            <v>22389776</v>
          </cell>
          <cell r="O14754">
            <v>22389776</v>
          </cell>
          <cell r="P14754">
            <v>22389776</v>
          </cell>
          <cell r="Q14754">
            <v>22389776</v>
          </cell>
        </row>
        <row r="14755">
          <cell r="J14755">
            <v>22389776</v>
          </cell>
          <cell r="O14755">
            <v>22389776</v>
          </cell>
          <cell r="P14755">
            <v>22389776</v>
          </cell>
          <cell r="Q14755">
            <v>22389776</v>
          </cell>
        </row>
        <row r="14756">
          <cell r="J14756">
            <v>22389776</v>
          </cell>
          <cell r="O14756">
            <v>22389776</v>
          </cell>
          <cell r="P14756">
            <v>22389776</v>
          </cell>
          <cell r="Q14756">
            <v>22389776</v>
          </cell>
        </row>
        <row r="14757">
          <cell r="J14757">
            <v>22389776</v>
          </cell>
          <cell r="O14757">
            <v>22389776</v>
          </cell>
          <cell r="P14757">
            <v>22389776</v>
          </cell>
          <cell r="Q14757">
            <v>22389776</v>
          </cell>
        </row>
        <row r="14758">
          <cell r="J14758">
            <v>22389776</v>
          </cell>
          <cell r="O14758">
            <v>22389776</v>
          </cell>
          <cell r="P14758">
            <v>22389776</v>
          </cell>
          <cell r="Q14758">
            <v>22389776</v>
          </cell>
        </row>
        <row r="14759">
          <cell r="J14759">
            <v>22389776</v>
          </cell>
          <cell r="O14759">
            <v>22389776</v>
          </cell>
          <cell r="P14759">
            <v>22389776</v>
          </cell>
          <cell r="Q14759">
            <v>22389776</v>
          </cell>
        </row>
        <row r="14760">
          <cell r="J14760">
            <v>22389776</v>
          </cell>
          <cell r="O14760">
            <v>22389776</v>
          </cell>
          <cell r="P14760">
            <v>22389776</v>
          </cell>
          <cell r="Q14760">
            <v>22389776</v>
          </cell>
        </row>
        <row r="14761">
          <cell r="J14761">
            <v>22389776</v>
          </cell>
          <cell r="O14761">
            <v>22389776</v>
          </cell>
          <cell r="P14761">
            <v>22389776</v>
          </cell>
          <cell r="Q14761">
            <v>22389776</v>
          </cell>
        </row>
        <row r="14762">
          <cell r="J14762">
            <v>22389776</v>
          </cell>
          <cell r="O14762">
            <v>22389776</v>
          </cell>
          <cell r="P14762">
            <v>22389776</v>
          </cell>
          <cell r="Q14762">
            <v>22389776</v>
          </cell>
        </row>
        <row r="14763">
          <cell r="J14763">
            <v>22389776</v>
          </cell>
          <cell r="O14763">
            <v>22389776</v>
          </cell>
          <cell r="P14763">
            <v>22389776</v>
          </cell>
          <cell r="Q14763">
            <v>22389776</v>
          </cell>
        </row>
        <row r="14764">
          <cell r="J14764">
            <v>22389776</v>
          </cell>
          <cell r="O14764">
            <v>22389776</v>
          </cell>
          <cell r="P14764">
            <v>22389776</v>
          </cell>
          <cell r="Q14764">
            <v>22389776</v>
          </cell>
        </row>
        <row r="14765">
          <cell r="J14765">
            <v>22389776</v>
          </cell>
          <cell r="O14765">
            <v>22389776</v>
          </cell>
          <cell r="P14765">
            <v>22389776</v>
          </cell>
          <cell r="Q14765">
            <v>22389776</v>
          </cell>
        </row>
        <row r="14766">
          <cell r="J14766">
            <v>22389776</v>
          </cell>
          <cell r="O14766">
            <v>22389776</v>
          </cell>
          <cell r="P14766">
            <v>22389776</v>
          </cell>
          <cell r="Q14766">
            <v>22389776</v>
          </cell>
        </row>
        <row r="14767">
          <cell r="J14767">
            <v>22389776</v>
          </cell>
          <cell r="O14767">
            <v>22389776</v>
          </cell>
          <cell r="P14767">
            <v>22389776</v>
          </cell>
          <cell r="Q14767">
            <v>22389776</v>
          </cell>
        </row>
        <row r="14768">
          <cell r="J14768">
            <v>22389776</v>
          </cell>
          <cell r="O14768">
            <v>22389776</v>
          </cell>
          <cell r="P14768">
            <v>22389776</v>
          </cell>
          <cell r="Q14768">
            <v>22389776</v>
          </cell>
        </row>
        <row r="14769">
          <cell r="J14769">
            <v>22389776</v>
          </cell>
          <cell r="O14769">
            <v>22389776</v>
          </cell>
          <cell r="P14769">
            <v>22389776</v>
          </cell>
          <cell r="Q14769">
            <v>22389776</v>
          </cell>
        </row>
        <row r="14770">
          <cell r="J14770">
            <v>22389776</v>
          </cell>
          <cell r="O14770">
            <v>22389776</v>
          </cell>
          <cell r="P14770">
            <v>22389776</v>
          </cell>
          <cell r="Q14770">
            <v>22389776</v>
          </cell>
        </row>
        <row r="14771">
          <cell r="J14771">
            <v>22389776</v>
          </cell>
          <cell r="O14771">
            <v>22389776</v>
          </cell>
          <cell r="P14771">
            <v>22389776</v>
          </cell>
          <cell r="Q14771">
            <v>22389776</v>
          </cell>
        </row>
        <row r="14772">
          <cell r="J14772">
            <v>22389776</v>
          </cell>
          <cell r="O14772">
            <v>22389776</v>
          </cell>
          <cell r="P14772">
            <v>22389776</v>
          </cell>
          <cell r="Q14772">
            <v>22389776</v>
          </cell>
        </row>
        <row r="14773">
          <cell r="J14773">
            <v>22389776</v>
          </cell>
          <cell r="O14773">
            <v>22389776</v>
          </cell>
          <cell r="P14773">
            <v>22389776</v>
          </cell>
          <cell r="Q14773">
            <v>22389776</v>
          </cell>
        </row>
        <row r="14774">
          <cell r="J14774">
            <v>22389776</v>
          </cell>
          <cell r="O14774">
            <v>22389776</v>
          </cell>
          <cell r="P14774">
            <v>22389776</v>
          </cell>
          <cell r="Q14774">
            <v>22389776</v>
          </cell>
        </row>
        <row r="14775">
          <cell r="J14775">
            <v>22389776</v>
          </cell>
          <cell r="O14775">
            <v>22389776</v>
          </cell>
          <cell r="P14775">
            <v>22389776</v>
          </cell>
          <cell r="Q14775">
            <v>22389776</v>
          </cell>
        </row>
        <row r="14776">
          <cell r="J14776">
            <v>22389776</v>
          </cell>
          <cell r="O14776">
            <v>22389776</v>
          </cell>
          <cell r="P14776">
            <v>22389776</v>
          </cell>
          <cell r="Q14776">
            <v>22389776</v>
          </cell>
        </row>
        <row r="14777">
          <cell r="J14777">
            <v>22389776</v>
          </cell>
          <cell r="O14777">
            <v>22389776</v>
          </cell>
          <cell r="P14777">
            <v>22389776</v>
          </cell>
          <cell r="Q14777">
            <v>22389776</v>
          </cell>
        </row>
        <row r="14778">
          <cell r="J14778">
            <v>22389776</v>
          </cell>
          <cell r="O14778">
            <v>22389776</v>
          </cell>
          <cell r="P14778">
            <v>22389776</v>
          </cell>
          <cell r="Q14778">
            <v>22389776</v>
          </cell>
        </row>
        <row r="14779">
          <cell r="J14779">
            <v>22389776</v>
          </cell>
          <cell r="O14779">
            <v>22389776</v>
          </cell>
          <cell r="P14779">
            <v>22389776</v>
          </cell>
          <cell r="Q14779">
            <v>22389776</v>
          </cell>
        </row>
        <row r="14780">
          <cell r="J14780">
            <v>22389776</v>
          </cell>
          <cell r="O14780">
            <v>22389776</v>
          </cell>
          <cell r="P14780">
            <v>22389776</v>
          </cell>
          <cell r="Q14780">
            <v>22389776</v>
          </cell>
        </row>
        <row r="14781">
          <cell r="J14781">
            <v>22389776</v>
          </cell>
          <cell r="O14781">
            <v>22389776</v>
          </cell>
          <cell r="P14781">
            <v>22389776</v>
          </cell>
          <cell r="Q14781">
            <v>22389776</v>
          </cell>
        </row>
        <row r="14782">
          <cell r="J14782">
            <v>22389776</v>
          </cell>
          <cell r="O14782">
            <v>22389776</v>
          </cell>
          <cell r="P14782">
            <v>22389776</v>
          </cell>
          <cell r="Q14782">
            <v>22389776</v>
          </cell>
        </row>
        <row r="14783">
          <cell r="J14783">
            <v>22389776</v>
          </cell>
          <cell r="O14783">
            <v>22389776</v>
          </cell>
          <cell r="P14783">
            <v>22389776</v>
          </cell>
          <cell r="Q14783">
            <v>22389776</v>
          </cell>
        </row>
        <row r="14784">
          <cell r="J14784">
            <v>22389776</v>
          </cell>
          <cell r="O14784">
            <v>22389776</v>
          </cell>
          <cell r="P14784">
            <v>22389776</v>
          </cell>
          <cell r="Q14784">
            <v>22389776</v>
          </cell>
        </row>
        <row r="14785">
          <cell r="J14785">
            <v>22389776</v>
          </cell>
          <cell r="O14785">
            <v>22389776</v>
          </cell>
          <cell r="P14785">
            <v>22389776</v>
          </cell>
          <cell r="Q14785">
            <v>22389776</v>
          </cell>
        </row>
        <row r="14786">
          <cell r="J14786">
            <v>22389776</v>
          </cell>
          <cell r="O14786">
            <v>22389776</v>
          </cell>
          <cell r="P14786">
            <v>22389776</v>
          </cell>
          <cell r="Q14786">
            <v>22389776</v>
          </cell>
        </row>
        <row r="14787">
          <cell r="J14787">
            <v>22389776</v>
          </cell>
          <cell r="O14787">
            <v>22389776</v>
          </cell>
          <cell r="P14787">
            <v>22389776</v>
          </cell>
          <cell r="Q14787">
            <v>22389776</v>
          </cell>
        </row>
        <row r="14788">
          <cell r="J14788">
            <v>22389776</v>
          </cell>
          <cell r="O14788">
            <v>22389776</v>
          </cell>
          <cell r="P14788">
            <v>22389776</v>
          </cell>
          <cell r="Q14788">
            <v>22389776</v>
          </cell>
        </row>
        <row r="14789">
          <cell r="J14789">
            <v>22389776</v>
          </cell>
          <cell r="O14789">
            <v>22389776</v>
          </cell>
          <cell r="P14789">
            <v>22389776</v>
          </cell>
          <cell r="Q14789">
            <v>22389776</v>
          </cell>
        </row>
        <row r="14790">
          <cell r="J14790">
            <v>22389776</v>
          </cell>
          <cell r="O14790">
            <v>22389776</v>
          </cell>
          <cell r="P14790">
            <v>22389776</v>
          </cell>
          <cell r="Q14790">
            <v>22389776</v>
          </cell>
        </row>
        <row r="14791">
          <cell r="J14791">
            <v>22389776</v>
          </cell>
          <cell r="O14791">
            <v>22389776</v>
          </cell>
          <cell r="P14791">
            <v>22389776</v>
          </cell>
          <cell r="Q14791">
            <v>22389776</v>
          </cell>
        </row>
        <row r="14792">
          <cell r="J14792">
            <v>22389776</v>
          </cell>
          <cell r="O14792">
            <v>22389776</v>
          </cell>
          <cell r="P14792">
            <v>22389776</v>
          </cell>
          <cell r="Q14792">
            <v>22389776</v>
          </cell>
        </row>
        <row r="14793">
          <cell r="J14793">
            <v>22389776</v>
          </cell>
          <cell r="O14793">
            <v>22389776</v>
          </cell>
          <cell r="P14793">
            <v>22389776</v>
          </cell>
          <cell r="Q14793">
            <v>22389776</v>
          </cell>
        </row>
        <row r="14794">
          <cell r="J14794">
            <v>22389776</v>
          </cell>
          <cell r="O14794">
            <v>22389776</v>
          </cell>
          <cell r="P14794">
            <v>22389776</v>
          </cell>
          <cell r="Q14794">
            <v>22389776</v>
          </cell>
        </row>
        <row r="14795">
          <cell r="J14795">
            <v>22389776</v>
          </cell>
          <cell r="O14795">
            <v>22389776</v>
          </cell>
          <cell r="P14795">
            <v>22389776</v>
          </cell>
          <cell r="Q14795">
            <v>22389776</v>
          </cell>
        </row>
        <row r="14796">
          <cell r="J14796">
            <v>22389776</v>
          </cell>
          <cell r="O14796">
            <v>22389776</v>
          </cell>
          <cell r="P14796">
            <v>22389776</v>
          </cell>
          <cell r="Q14796">
            <v>22389776</v>
          </cell>
        </row>
        <row r="14797">
          <cell r="J14797">
            <v>22389776</v>
          </cell>
          <cell r="O14797">
            <v>22389776</v>
          </cell>
          <cell r="P14797">
            <v>22389776</v>
          </cell>
          <cell r="Q14797">
            <v>22389776</v>
          </cell>
        </row>
        <row r="14798">
          <cell r="J14798">
            <v>22389776</v>
          </cell>
          <cell r="O14798">
            <v>22389776</v>
          </cell>
          <cell r="P14798">
            <v>22389776</v>
          </cell>
          <cell r="Q14798">
            <v>22389776</v>
          </cell>
        </row>
        <row r="14799">
          <cell r="J14799">
            <v>22389776</v>
          </cell>
          <cell r="O14799">
            <v>22389776</v>
          </cell>
          <cell r="P14799">
            <v>22389776</v>
          </cell>
          <cell r="Q14799">
            <v>22389776</v>
          </cell>
        </row>
        <row r="14800">
          <cell r="J14800">
            <v>22389776</v>
          </cell>
          <cell r="O14800">
            <v>22389776</v>
          </cell>
          <cell r="P14800">
            <v>22389776</v>
          </cell>
          <cell r="Q14800">
            <v>22389776</v>
          </cell>
        </row>
        <row r="14801">
          <cell r="J14801">
            <v>22389776</v>
          </cell>
          <cell r="O14801">
            <v>22389776</v>
          </cell>
          <cell r="P14801">
            <v>22389776</v>
          </cell>
          <cell r="Q14801">
            <v>22389776</v>
          </cell>
        </row>
        <row r="14802">
          <cell r="J14802">
            <v>22389776</v>
          </cell>
          <cell r="O14802">
            <v>22389776</v>
          </cell>
          <cell r="P14802">
            <v>22389776</v>
          </cell>
          <cell r="Q14802">
            <v>22389776</v>
          </cell>
        </row>
        <row r="14803">
          <cell r="J14803">
            <v>22389776</v>
          </cell>
          <cell r="O14803">
            <v>22389776</v>
          </cell>
          <cell r="P14803">
            <v>22389776</v>
          </cell>
          <cell r="Q14803">
            <v>22389776</v>
          </cell>
        </row>
        <row r="14804">
          <cell r="J14804">
            <v>22389776</v>
          </cell>
          <cell r="O14804">
            <v>22389776</v>
          </cell>
          <cell r="P14804">
            <v>22389776</v>
          </cell>
          <cell r="Q14804">
            <v>22389776</v>
          </cell>
        </row>
        <row r="14805">
          <cell r="J14805">
            <v>22389776</v>
          </cell>
          <cell r="O14805">
            <v>22389776</v>
          </cell>
          <cell r="P14805">
            <v>22389776</v>
          </cell>
          <cell r="Q14805">
            <v>22389776</v>
          </cell>
        </row>
        <row r="14806">
          <cell r="J14806">
            <v>22389776</v>
          </cell>
          <cell r="O14806">
            <v>22389776</v>
          </cell>
          <cell r="P14806">
            <v>22389776</v>
          </cell>
          <cell r="Q14806">
            <v>22389776</v>
          </cell>
        </row>
        <row r="14807">
          <cell r="J14807">
            <v>22389776</v>
          </cell>
          <cell r="O14807">
            <v>22389776</v>
          </cell>
          <cell r="P14807">
            <v>22389776</v>
          </cell>
          <cell r="Q14807">
            <v>22389776</v>
          </cell>
        </row>
        <row r="14808">
          <cell r="J14808">
            <v>22389776</v>
          </cell>
          <cell r="O14808">
            <v>22389776</v>
          </cell>
          <cell r="P14808">
            <v>22389776</v>
          </cell>
          <cell r="Q14808">
            <v>22389776</v>
          </cell>
        </row>
        <row r="14809">
          <cell r="J14809">
            <v>22389776</v>
          </cell>
          <cell r="O14809">
            <v>22389776</v>
          </cell>
          <cell r="P14809">
            <v>22389776</v>
          </cell>
          <cell r="Q14809">
            <v>22389776</v>
          </cell>
        </row>
        <row r="14810">
          <cell r="J14810">
            <v>22389776</v>
          </cell>
          <cell r="O14810">
            <v>22389776</v>
          </cell>
          <cell r="P14810">
            <v>22389776</v>
          </cell>
          <cell r="Q14810">
            <v>22389776</v>
          </cell>
        </row>
        <row r="14811">
          <cell r="J14811">
            <v>22389776</v>
          </cell>
          <cell r="O14811">
            <v>22389776</v>
          </cell>
          <cell r="P14811">
            <v>22389776</v>
          </cell>
          <cell r="Q14811">
            <v>22389776</v>
          </cell>
        </row>
        <row r="14812">
          <cell r="J14812">
            <v>22389776</v>
          </cell>
          <cell r="O14812">
            <v>22389776</v>
          </cell>
          <cell r="P14812">
            <v>22389776</v>
          </cell>
          <cell r="Q14812">
            <v>22389776</v>
          </cell>
        </row>
        <row r="14813">
          <cell r="J14813">
            <v>22389776</v>
          </cell>
          <cell r="O14813">
            <v>22389776</v>
          </cell>
          <cell r="P14813">
            <v>22389776</v>
          </cell>
          <cell r="Q14813">
            <v>22389776</v>
          </cell>
        </row>
        <row r="14814">
          <cell r="J14814">
            <v>22389776</v>
          </cell>
          <cell r="O14814">
            <v>22389776</v>
          </cell>
          <cell r="P14814">
            <v>22389776</v>
          </cell>
          <cell r="Q14814">
            <v>22389776</v>
          </cell>
        </row>
        <row r="14815">
          <cell r="J14815">
            <v>22389776</v>
          </cell>
          <cell r="O14815">
            <v>22389776</v>
          </cell>
          <cell r="P14815">
            <v>22389776</v>
          </cell>
          <cell r="Q14815">
            <v>22389776</v>
          </cell>
        </row>
        <row r="14816">
          <cell r="J14816">
            <v>22389776</v>
          </cell>
          <cell r="O14816">
            <v>22389776</v>
          </cell>
          <cell r="P14816">
            <v>22389776</v>
          </cell>
          <cell r="Q14816">
            <v>22389776</v>
          </cell>
        </row>
        <row r="14817">
          <cell r="J14817">
            <v>22389776</v>
          </cell>
          <cell r="O14817">
            <v>22389776</v>
          </cell>
          <cell r="P14817">
            <v>22389776</v>
          </cell>
          <cell r="Q14817">
            <v>22389776</v>
          </cell>
        </row>
        <row r="14818">
          <cell r="J14818">
            <v>22389776</v>
          </cell>
          <cell r="O14818">
            <v>22389776</v>
          </cell>
          <cell r="P14818">
            <v>22389776</v>
          </cell>
          <cell r="Q14818">
            <v>22389776</v>
          </cell>
        </row>
        <row r="14819">
          <cell r="J14819">
            <v>22389776</v>
          </cell>
          <cell r="O14819">
            <v>22389776</v>
          </cell>
          <cell r="P14819">
            <v>22389776</v>
          </cell>
          <cell r="Q14819">
            <v>22389776</v>
          </cell>
        </row>
        <row r="14820">
          <cell r="J14820">
            <v>22389776</v>
          </cell>
          <cell r="O14820">
            <v>22389776</v>
          </cell>
          <cell r="P14820">
            <v>22389776</v>
          </cell>
          <cell r="Q14820">
            <v>22389776</v>
          </cell>
        </row>
        <row r="14821">
          <cell r="J14821">
            <v>22389776</v>
          </cell>
          <cell r="O14821">
            <v>22389776</v>
          </cell>
          <cell r="P14821">
            <v>22389776</v>
          </cell>
          <cell r="Q14821">
            <v>22389776</v>
          </cell>
        </row>
        <row r="14822">
          <cell r="J14822">
            <v>22389776</v>
          </cell>
          <cell r="O14822">
            <v>22389776</v>
          </cell>
          <cell r="P14822">
            <v>22389776</v>
          </cell>
          <cell r="Q14822">
            <v>22389776</v>
          </cell>
        </row>
        <row r="14823">
          <cell r="J14823">
            <v>22389776</v>
          </cell>
          <cell r="O14823">
            <v>22389776</v>
          </cell>
          <cell r="P14823">
            <v>22389776</v>
          </cell>
          <cell r="Q14823">
            <v>22389776</v>
          </cell>
        </row>
        <row r="14824">
          <cell r="J14824">
            <v>22389776</v>
          </cell>
          <cell r="O14824">
            <v>22389776</v>
          </cell>
          <cell r="P14824">
            <v>22389776</v>
          </cell>
          <cell r="Q14824">
            <v>22389776</v>
          </cell>
        </row>
        <row r="14825">
          <cell r="J14825">
            <v>22389776</v>
          </cell>
          <cell r="O14825">
            <v>22389776</v>
          </cell>
          <cell r="P14825">
            <v>22389776</v>
          </cell>
          <cell r="Q14825">
            <v>22389776</v>
          </cell>
        </row>
        <row r="14826">
          <cell r="J14826">
            <v>22389776</v>
          </cell>
          <cell r="O14826">
            <v>22389776</v>
          </cell>
          <cell r="P14826">
            <v>22389776</v>
          </cell>
          <cell r="Q14826">
            <v>22389776</v>
          </cell>
        </row>
        <row r="14827">
          <cell r="J14827">
            <v>22389776</v>
          </cell>
          <cell r="O14827">
            <v>22389776</v>
          </cell>
          <cell r="P14827">
            <v>22389776</v>
          </cell>
          <cell r="Q14827">
            <v>22389776</v>
          </cell>
        </row>
        <row r="14828">
          <cell r="J14828">
            <v>22389776</v>
          </cell>
          <cell r="O14828">
            <v>22389776</v>
          </cell>
          <cell r="P14828">
            <v>22389776</v>
          </cell>
          <cell r="Q14828">
            <v>22389776</v>
          </cell>
        </row>
        <row r="14829">
          <cell r="J14829">
            <v>22389776</v>
          </cell>
          <cell r="O14829">
            <v>22389776</v>
          </cell>
          <cell r="P14829">
            <v>22389776</v>
          </cell>
          <cell r="Q14829">
            <v>22389776</v>
          </cell>
        </row>
        <row r="14830">
          <cell r="J14830">
            <v>22389776</v>
          </cell>
          <cell r="O14830">
            <v>22389776</v>
          </cell>
          <cell r="P14830">
            <v>22389776</v>
          </cell>
          <cell r="Q14830">
            <v>22389776</v>
          </cell>
        </row>
        <row r="14831">
          <cell r="J14831">
            <v>22389776</v>
          </cell>
          <cell r="O14831">
            <v>22389776</v>
          </cell>
          <cell r="P14831">
            <v>22389776</v>
          </cell>
          <cell r="Q14831">
            <v>22389776</v>
          </cell>
        </row>
        <row r="14832">
          <cell r="J14832">
            <v>22389776</v>
          </cell>
          <cell r="O14832">
            <v>22389776</v>
          </cell>
          <cell r="P14832">
            <v>22389776</v>
          </cell>
          <cell r="Q14832">
            <v>22389776</v>
          </cell>
        </row>
        <row r="14833">
          <cell r="J14833">
            <v>22389776</v>
          </cell>
          <cell r="O14833">
            <v>22389776</v>
          </cell>
          <cell r="P14833">
            <v>22389776</v>
          </cell>
          <cell r="Q14833">
            <v>22389776</v>
          </cell>
        </row>
        <row r="14834">
          <cell r="J14834">
            <v>22389776</v>
          </cell>
          <cell r="O14834">
            <v>22389776</v>
          </cell>
          <cell r="P14834">
            <v>22389776</v>
          </cell>
          <cell r="Q14834">
            <v>22389776</v>
          </cell>
        </row>
        <row r="14835">
          <cell r="J14835">
            <v>22389776</v>
          </cell>
          <cell r="O14835">
            <v>22389776</v>
          </cell>
          <cell r="P14835">
            <v>22389776</v>
          </cell>
          <cell r="Q14835">
            <v>22389776</v>
          </cell>
        </row>
        <row r="14836">
          <cell r="J14836">
            <v>22389776</v>
          </cell>
          <cell r="O14836">
            <v>22389776</v>
          </cell>
          <cell r="P14836">
            <v>22389776</v>
          </cell>
          <cell r="Q14836">
            <v>22389776</v>
          </cell>
        </row>
        <row r="14837">
          <cell r="J14837">
            <v>22389776</v>
          </cell>
          <cell r="O14837">
            <v>22389776</v>
          </cell>
          <cell r="P14837">
            <v>22389776</v>
          </cell>
          <cell r="Q14837">
            <v>22389776</v>
          </cell>
        </row>
        <row r="14838">
          <cell r="J14838">
            <v>22389776</v>
          </cell>
          <cell r="O14838">
            <v>22389776</v>
          </cell>
          <cell r="P14838">
            <v>22389776</v>
          </cell>
          <cell r="Q14838">
            <v>22389776</v>
          </cell>
        </row>
        <row r="14839">
          <cell r="J14839">
            <v>22389776</v>
          </cell>
          <cell r="O14839">
            <v>22389776</v>
          </cell>
          <cell r="P14839">
            <v>22389776</v>
          </cell>
          <cell r="Q14839">
            <v>22389776</v>
          </cell>
        </row>
        <row r="14840">
          <cell r="J14840">
            <v>22389776</v>
          </cell>
          <cell r="O14840">
            <v>22389776</v>
          </cell>
          <cell r="P14840">
            <v>22389776</v>
          </cell>
          <cell r="Q14840">
            <v>22389776</v>
          </cell>
        </row>
        <row r="14841">
          <cell r="J14841">
            <v>22389776</v>
          </cell>
          <cell r="O14841">
            <v>22389776</v>
          </cell>
          <cell r="P14841">
            <v>22389776</v>
          </cell>
          <cell r="Q14841">
            <v>22389776</v>
          </cell>
        </row>
        <row r="14842">
          <cell r="J14842">
            <v>22389776</v>
          </cell>
          <cell r="O14842">
            <v>22389776</v>
          </cell>
          <cell r="P14842">
            <v>22389776</v>
          </cell>
          <cell r="Q14842">
            <v>22389776</v>
          </cell>
        </row>
        <row r="14843">
          <cell r="J14843">
            <v>22389776</v>
          </cell>
          <cell r="O14843">
            <v>22389776</v>
          </cell>
          <cell r="P14843">
            <v>22389776</v>
          </cell>
          <cell r="Q14843">
            <v>22389776</v>
          </cell>
        </row>
        <row r="14844">
          <cell r="J14844">
            <v>22389776</v>
          </cell>
          <cell r="O14844">
            <v>22389776</v>
          </cell>
          <cell r="P14844">
            <v>22389776</v>
          </cell>
          <cell r="Q14844">
            <v>22389776</v>
          </cell>
        </row>
        <row r="14845">
          <cell r="J14845">
            <v>22389776</v>
          </cell>
          <cell r="O14845">
            <v>22389776</v>
          </cell>
          <cell r="P14845">
            <v>22389776</v>
          </cell>
          <cell r="Q14845">
            <v>22389776</v>
          </cell>
        </row>
        <row r="14846">
          <cell r="J14846">
            <v>22389776</v>
          </cell>
          <cell r="O14846">
            <v>22389776</v>
          </cell>
          <cell r="P14846">
            <v>22389776</v>
          </cell>
          <cell r="Q14846">
            <v>22389776</v>
          </cell>
        </row>
        <row r="14847">
          <cell r="J14847">
            <v>22389776</v>
          </cell>
          <cell r="O14847">
            <v>22389776</v>
          </cell>
          <cell r="P14847">
            <v>22389776</v>
          </cell>
          <cell r="Q14847">
            <v>22389776</v>
          </cell>
        </row>
        <row r="14848">
          <cell r="J14848">
            <v>22389776</v>
          </cell>
          <cell r="O14848">
            <v>22389776</v>
          </cell>
          <cell r="P14848">
            <v>22389776</v>
          </cell>
          <cell r="Q14848">
            <v>22389776</v>
          </cell>
        </row>
        <row r="14849">
          <cell r="J14849">
            <v>22389776</v>
          </cell>
          <cell r="O14849">
            <v>22389776</v>
          </cell>
          <cell r="P14849">
            <v>22389776</v>
          </cell>
          <cell r="Q14849">
            <v>22389776</v>
          </cell>
        </row>
        <row r="14850">
          <cell r="J14850">
            <v>22389776</v>
          </cell>
          <cell r="O14850">
            <v>22389776</v>
          </cell>
          <cell r="P14850">
            <v>22389776</v>
          </cell>
          <cell r="Q14850">
            <v>22389776</v>
          </cell>
        </row>
        <row r="14851">
          <cell r="J14851">
            <v>22389776</v>
          </cell>
          <cell r="O14851">
            <v>22389776</v>
          </cell>
          <cell r="P14851">
            <v>22389776</v>
          </cell>
          <cell r="Q14851">
            <v>22389776</v>
          </cell>
        </row>
        <row r="14852">
          <cell r="J14852">
            <v>22389776</v>
          </cell>
          <cell r="O14852">
            <v>22389776</v>
          </cell>
          <cell r="P14852">
            <v>22389776</v>
          </cell>
          <cell r="Q14852">
            <v>22389776</v>
          </cell>
        </row>
        <row r="14853">
          <cell r="J14853">
            <v>22389776</v>
          </cell>
          <cell r="O14853">
            <v>22389776</v>
          </cell>
          <cell r="P14853">
            <v>22389776</v>
          </cell>
          <cell r="Q14853">
            <v>22389776</v>
          </cell>
        </row>
        <row r="14854">
          <cell r="J14854">
            <v>22389776</v>
          </cell>
          <cell r="O14854">
            <v>22389776</v>
          </cell>
          <cell r="P14854">
            <v>22389776</v>
          </cell>
          <cell r="Q14854">
            <v>22389776</v>
          </cell>
        </row>
        <row r="14855">
          <cell r="J14855">
            <v>22389776</v>
          </cell>
          <cell r="O14855">
            <v>22389776</v>
          </cell>
          <cell r="P14855">
            <v>22389776</v>
          </cell>
          <cell r="Q14855">
            <v>22389776</v>
          </cell>
        </row>
        <row r="14856">
          <cell r="J14856">
            <v>22389776</v>
          </cell>
          <cell r="O14856">
            <v>22389776</v>
          </cell>
          <cell r="P14856">
            <v>22389776</v>
          </cell>
          <cell r="Q14856">
            <v>22389776</v>
          </cell>
        </row>
        <row r="14857">
          <cell r="J14857">
            <v>22389776</v>
          </cell>
          <cell r="O14857">
            <v>22389776</v>
          </cell>
          <cell r="P14857">
            <v>22389776</v>
          </cell>
          <cell r="Q14857">
            <v>22389776</v>
          </cell>
        </row>
        <row r="14858">
          <cell r="J14858">
            <v>22389776</v>
          </cell>
          <cell r="O14858">
            <v>22389776</v>
          </cell>
          <cell r="P14858">
            <v>22389776</v>
          </cell>
          <cell r="Q14858">
            <v>22389776</v>
          </cell>
        </row>
        <row r="14859">
          <cell r="J14859">
            <v>22389776</v>
          </cell>
          <cell r="O14859">
            <v>22389776</v>
          </cell>
          <cell r="P14859">
            <v>22389776</v>
          </cell>
          <cell r="Q14859">
            <v>22389776</v>
          </cell>
        </row>
        <row r="14860">
          <cell r="J14860">
            <v>22389776</v>
          </cell>
          <cell r="O14860">
            <v>22389776</v>
          </cell>
          <cell r="P14860">
            <v>22389776</v>
          </cell>
          <cell r="Q14860">
            <v>22389776</v>
          </cell>
        </row>
        <row r="14861">
          <cell r="J14861">
            <v>22389776</v>
          </cell>
          <cell r="O14861">
            <v>22389776</v>
          </cell>
          <cell r="P14861">
            <v>22389776</v>
          </cell>
          <cell r="Q14861">
            <v>22389776</v>
          </cell>
        </row>
        <row r="14862">
          <cell r="J14862">
            <v>22389776</v>
          </cell>
          <cell r="O14862">
            <v>22389776</v>
          </cell>
          <cell r="P14862">
            <v>22389776</v>
          </cell>
          <cell r="Q14862">
            <v>22389776</v>
          </cell>
        </row>
        <row r="14863">
          <cell r="J14863">
            <v>22389776</v>
          </cell>
          <cell r="O14863">
            <v>22389776</v>
          </cell>
          <cell r="P14863">
            <v>22389776</v>
          </cell>
          <cell r="Q14863">
            <v>22389776</v>
          </cell>
        </row>
        <row r="14864">
          <cell r="J14864">
            <v>22389776</v>
          </cell>
          <cell r="O14864">
            <v>22389776</v>
          </cell>
          <cell r="P14864">
            <v>22389776</v>
          </cell>
          <cell r="Q14864">
            <v>22389776</v>
          </cell>
        </row>
        <row r="14865">
          <cell r="J14865">
            <v>22389776</v>
          </cell>
          <cell r="O14865">
            <v>22389776</v>
          </cell>
          <cell r="P14865">
            <v>22389776</v>
          </cell>
          <cell r="Q14865">
            <v>22389776</v>
          </cell>
        </row>
        <row r="14866">
          <cell r="J14866">
            <v>22389776</v>
          </cell>
          <cell r="O14866">
            <v>22389776</v>
          </cell>
          <cell r="P14866">
            <v>22389776</v>
          </cell>
          <cell r="Q14866">
            <v>22389776</v>
          </cell>
        </row>
        <row r="14867">
          <cell r="J14867">
            <v>22389776</v>
          </cell>
          <cell r="O14867">
            <v>22389776</v>
          </cell>
          <cell r="P14867">
            <v>22389776</v>
          </cell>
          <cell r="Q14867">
            <v>22389776</v>
          </cell>
        </row>
        <row r="14868">
          <cell r="J14868">
            <v>22389776</v>
          </cell>
          <cell r="O14868">
            <v>22389776</v>
          </cell>
          <cell r="P14868">
            <v>22389776</v>
          </cell>
          <cell r="Q14868">
            <v>22389776</v>
          </cell>
        </row>
        <row r="14869">
          <cell r="J14869">
            <v>22389776</v>
          </cell>
          <cell r="O14869">
            <v>22389776</v>
          </cell>
          <cell r="P14869">
            <v>22389776</v>
          </cell>
          <cell r="Q14869">
            <v>22389776</v>
          </cell>
        </row>
        <row r="14870">
          <cell r="J14870">
            <v>22389776</v>
          </cell>
          <cell r="O14870">
            <v>22389776</v>
          </cell>
          <cell r="P14870">
            <v>22389776</v>
          </cell>
          <cell r="Q14870">
            <v>22389776</v>
          </cell>
        </row>
        <row r="14871">
          <cell r="J14871">
            <v>22389776</v>
          </cell>
          <cell r="O14871">
            <v>22389776</v>
          </cell>
          <cell r="P14871">
            <v>22389776</v>
          </cell>
          <cell r="Q14871">
            <v>22389776</v>
          </cell>
        </row>
        <row r="14872">
          <cell r="J14872">
            <v>22389776</v>
          </cell>
          <cell r="O14872">
            <v>22389776</v>
          </cell>
          <cell r="P14872">
            <v>22389776</v>
          </cell>
          <cell r="Q14872">
            <v>22389776</v>
          </cell>
        </row>
        <row r="14873">
          <cell r="J14873">
            <v>22389776</v>
          </cell>
          <cell r="O14873">
            <v>22389776</v>
          </cell>
          <cell r="P14873">
            <v>22389776</v>
          </cell>
          <cell r="Q14873">
            <v>22389776</v>
          </cell>
        </row>
        <row r="14874">
          <cell r="J14874">
            <v>22389776</v>
          </cell>
          <cell r="O14874">
            <v>22389776</v>
          </cell>
          <cell r="P14874">
            <v>22389776</v>
          </cell>
          <cell r="Q14874">
            <v>22389776</v>
          </cell>
        </row>
        <row r="14875">
          <cell r="J14875">
            <v>22389776</v>
          </cell>
          <cell r="O14875">
            <v>22389776</v>
          </cell>
          <cell r="P14875">
            <v>22389776</v>
          </cell>
          <cell r="Q14875">
            <v>22389776</v>
          </cell>
        </row>
        <row r="14876">
          <cell r="J14876">
            <v>22389776</v>
          </cell>
          <cell r="O14876">
            <v>22389776</v>
          </cell>
          <cell r="P14876">
            <v>22389776</v>
          </cell>
          <cell r="Q14876">
            <v>22389776</v>
          </cell>
        </row>
        <row r="14877">
          <cell r="J14877">
            <v>22389776</v>
          </cell>
          <cell r="O14877">
            <v>22389776</v>
          </cell>
          <cell r="P14877">
            <v>22389776</v>
          </cell>
          <cell r="Q14877">
            <v>22389776</v>
          </cell>
        </row>
        <row r="14878">
          <cell r="J14878">
            <v>22389776</v>
          </cell>
          <cell r="O14878">
            <v>22389776</v>
          </cell>
          <cell r="P14878">
            <v>22389776</v>
          </cell>
          <cell r="Q14878">
            <v>22389776</v>
          </cell>
        </row>
        <row r="14879">
          <cell r="J14879">
            <v>22389776</v>
          </cell>
          <cell r="O14879">
            <v>22389776</v>
          </cell>
          <cell r="P14879">
            <v>22389776</v>
          </cell>
          <cell r="Q14879">
            <v>22389776</v>
          </cell>
        </row>
        <row r="14880">
          <cell r="J14880">
            <v>22389776</v>
          </cell>
          <cell r="O14880">
            <v>22389776</v>
          </cell>
          <cell r="P14880">
            <v>22389776</v>
          </cell>
          <cell r="Q14880">
            <v>22389776</v>
          </cell>
        </row>
        <row r="14881">
          <cell r="J14881">
            <v>22389776</v>
          </cell>
          <cell r="O14881">
            <v>22389776</v>
          </cell>
          <cell r="P14881">
            <v>22389776</v>
          </cell>
          <cell r="Q14881">
            <v>22389776</v>
          </cell>
        </row>
        <row r="14882">
          <cell r="J14882">
            <v>22389776</v>
          </cell>
          <cell r="O14882">
            <v>22389776</v>
          </cell>
          <cell r="P14882">
            <v>22389776</v>
          </cell>
          <cell r="Q14882">
            <v>22389776</v>
          </cell>
        </row>
        <row r="14883">
          <cell r="J14883">
            <v>22389776</v>
          </cell>
          <cell r="O14883">
            <v>22389776</v>
          </cell>
          <cell r="P14883">
            <v>22389776</v>
          </cell>
          <cell r="Q14883">
            <v>22389776</v>
          </cell>
        </row>
        <row r="14884">
          <cell r="J14884">
            <v>22389776</v>
          </cell>
          <cell r="O14884">
            <v>22389776</v>
          </cell>
          <cell r="P14884">
            <v>22389776</v>
          </cell>
          <cell r="Q14884">
            <v>22389776</v>
          </cell>
        </row>
        <row r="14885">
          <cell r="J14885">
            <v>22389776</v>
          </cell>
          <cell r="O14885">
            <v>22389776</v>
          </cell>
          <cell r="P14885">
            <v>22389776</v>
          </cell>
          <cell r="Q14885">
            <v>22389776</v>
          </cell>
        </row>
        <row r="14886">
          <cell r="J14886">
            <v>22389776</v>
          </cell>
          <cell r="O14886">
            <v>22389776</v>
          </cell>
          <cell r="P14886">
            <v>22389776</v>
          </cell>
          <cell r="Q14886">
            <v>22389776</v>
          </cell>
        </row>
        <row r="14887">
          <cell r="J14887">
            <v>22389776</v>
          </cell>
          <cell r="O14887">
            <v>22389776</v>
          </cell>
          <cell r="P14887">
            <v>22389776</v>
          </cell>
          <cell r="Q14887">
            <v>22389776</v>
          </cell>
        </row>
        <row r="14888">
          <cell r="J14888">
            <v>22389776</v>
          </cell>
          <cell r="O14888">
            <v>22389776</v>
          </cell>
          <cell r="P14888">
            <v>22389776</v>
          </cell>
          <cell r="Q14888">
            <v>22389776</v>
          </cell>
        </row>
        <row r="14889">
          <cell r="J14889">
            <v>22389776</v>
          </cell>
          <cell r="O14889">
            <v>22389776</v>
          </cell>
          <cell r="P14889">
            <v>22389776</v>
          </cell>
          <cell r="Q14889">
            <v>22389776</v>
          </cell>
        </row>
        <row r="14890">
          <cell r="J14890">
            <v>22389776</v>
          </cell>
          <cell r="O14890">
            <v>22389776</v>
          </cell>
          <cell r="P14890">
            <v>22389776</v>
          </cell>
          <cell r="Q14890">
            <v>22389776</v>
          </cell>
        </row>
        <row r="14891">
          <cell r="J14891">
            <v>22389776</v>
          </cell>
          <cell r="O14891">
            <v>22389776</v>
          </cell>
          <cell r="P14891">
            <v>22389776</v>
          </cell>
          <cell r="Q14891">
            <v>22389776</v>
          </cell>
        </row>
        <row r="14892">
          <cell r="J14892">
            <v>22389776</v>
          </cell>
          <cell r="O14892">
            <v>22389776</v>
          </cell>
          <cell r="P14892">
            <v>22389776</v>
          </cell>
          <cell r="Q14892">
            <v>22389776</v>
          </cell>
        </row>
        <row r="14893">
          <cell r="J14893">
            <v>22389776</v>
          </cell>
          <cell r="O14893">
            <v>22389776</v>
          </cell>
          <cell r="P14893">
            <v>22389776</v>
          </cell>
          <cell r="Q14893">
            <v>22389776</v>
          </cell>
        </row>
        <row r="14894">
          <cell r="J14894">
            <v>22389776</v>
          </cell>
          <cell r="O14894">
            <v>22389776</v>
          </cell>
          <cell r="P14894">
            <v>22389776</v>
          </cell>
          <cell r="Q14894">
            <v>22389776</v>
          </cell>
        </row>
        <row r="14895">
          <cell r="J14895">
            <v>22389776</v>
          </cell>
          <cell r="O14895">
            <v>22389776</v>
          </cell>
          <cell r="P14895">
            <v>22389776</v>
          </cell>
          <cell r="Q14895">
            <v>22389776</v>
          </cell>
        </row>
        <row r="14896">
          <cell r="J14896">
            <v>22389776</v>
          </cell>
          <cell r="O14896">
            <v>22389776</v>
          </cell>
          <cell r="P14896">
            <v>22389776</v>
          </cell>
          <cell r="Q14896">
            <v>22389776</v>
          </cell>
        </row>
        <row r="14897">
          <cell r="J14897">
            <v>22389776</v>
          </cell>
          <cell r="O14897">
            <v>22389776</v>
          </cell>
          <cell r="P14897">
            <v>22389776</v>
          </cell>
          <cell r="Q14897">
            <v>22389776</v>
          </cell>
        </row>
        <row r="14898">
          <cell r="J14898">
            <v>22389776</v>
          </cell>
          <cell r="O14898">
            <v>22389776</v>
          </cell>
          <cell r="P14898">
            <v>22389776</v>
          </cell>
          <cell r="Q14898">
            <v>22389776</v>
          </cell>
        </row>
        <row r="14899">
          <cell r="J14899">
            <v>22389776</v>
          </cell>
          <cell r="O14899">
            <v>22389776</v>
          </cell>
          <cell r="P14899">
            <v>22389776</v>
          </cell>
          <cell r="Q14899">
            <v>22389776</v>
          </cell>
        </row>
        <row r="14900">
          <cell r="J14900">
            <v>22389776</v>
          </cell>
          <cell r="O14900">
            <v>22389776</v>
          </cell>
          <cell r="P14900">
            <v>22389776</v>
          </cell>
          <cell r="Q14900">
            <v>22389776</v>
          </cell>
        </row>
        <row r="14901">
          <cell r="J14901">
            <v>22389776</v>
          </cell>
          <cell r="O14901">
            <v>22389776</v>
          </cell>
          <cell r="P14901">
            <v>22389776</v>
          </cell>
          <cell r="Q14901">
            <v>22389776</v>
          </cell>
        </row>
        <row r="14902">
          <cell r="J14902">
            <v>22389776</v>
          </cell>
          <cell r="O14902">
            <v>22389776</v>
          </cell>
          <cell r="P14902">
            <v>22389776</v>
          </cell>
          <cell r="Q14902">
            <v>22389776</v>
          </cell>
        </row>
        <row r="14903">
          <cell r="J14903">
            <v>22389776</v>
          </cell>
          <cell r="O14903">
            <v>22389776</v>
          </cell>
          <cell r="P14903">
            <v>22389776</v>
          </cell>
          <cell r="Q14903">
            <v>22389776</v>
          </cell>
        </row>
        <row r="14904">
          <cell r="J14904">
            <v>22389776</v>
          </cell>
          <cell r="O14904">
            <v>22389776</v>
          </cell>
          <cell r="P14904">
            <v>22389776</v>
          </cell>
          <cell r="Q14904">
            <v>22389776</v>
          </cell>
        </row>
        <row r="14905">
          <cell r="J14905">
            <v>22389776</v>
          </cell>
          <cell r="O14905">
            <v>22389776</v>
          </cell>
          <cell r="P14905">
            <v>22389776</v>
          </cell>
          <cell r="Q14905">
            <v>22389776</v>
          </cell>
        </row>
        <row r="14906">
          <cell r="J14906">
            <v>22389776</v>
          </cell>
          <cell r="O14906">
            <v>22389776</v>
          </cell>
          <cell r="P14906">
            <v>22389776</v>
          </cell>
          <cell r="Q14906">
            <v>22389776</v>
          </cell>
        </row>
        <row r="14907">
          <cell r="J14907">
            <v>22389776</v>
          </cell>
          <cell r="O14907">
            <v>22389776</v>
          </cell>
          <cell r="P14907">
            <v>22389776</v>
          </cell>
          <cell r="Q14907">
            <v>22389776</v>
          </cell>
        </row>
        <row r="14908">
          <cell r="J14908">
            <v>22389776</v>
          </cell>
          <cell r="O14908">
            <v>22389776</v>
          </cell>
          <cell r="P14908">
            <v>22389776</v>
          </cell>
          <cell r="Q14908">
            <v>22389776</v>
          </cell>
        </row>
        <row r="14909">
          <cell r="J14909">
            <v>22389776</v>
          </cell>
          <cell r="O14909">
            <v>22389776</v>
          </cell>
          <cell r="P14909">
            <v>22389776</v>
          </cell>
          <cell r="Q14909">
            <v>22389776</v>
          </cell>
        </row>
        <row r="14910">
          <cell r="J14910">
            <v>22389776</v>
          </cell>
          <cell r="O14910">
            <v>22389776</v>
          </cell>
          <cell r="P14910">
            <v>22389776</v>
          </cell>
          <cell r="Q14910">
            <v>22389776</v>
          </cell>
        </row>
        <row r="14911">
          <cell r="J14911">
            <v>22389776</v>
          </cell>
          <cell r="O14911">
            <v>22389776</v>
          </cell>
          <cell r="P14911">
            <v>22389776</v>
          </cell>
          <cell r="Q14911">
            <v>22389776</v>
          </cell>
        </row>
        <row r="14912">
          <cell r="J14912">
            <v>22389776</v>
          </cell>
          <cell r="O14912">
            <v>22389776</v>
          </cell>
          <cell r="P14912">
            <v>22389776</v>
          </cell>
          <cell r="Q14912">
            <v>22389776</v>
          </cell>
        </row>
        <row r="14913">
          <cell r="J14913">
            <v>22389776</v>
          </cell>
          <cell r="O14913">
            <v>22389776</v>
          </cell>
          <cell r="P14913">
            <v>22389776</v>
          </cell>
          <cell r="Q14913">
            <v>22389776</v>
          </cell>
        </row>
        <row r="14914">
          <cell r="J14914">
            <v>22389776</v>
          </cell>
          <cell r="O14914">
            <v>22389776</v>
          </cell>
          <cell r="P14914">
            <v>22389776</v>
          </cell>
          <cell r="Q14914">
            <v>22389776</v>
          </cell>
        </row>
        <row r="14915">
          <cell r="J14915">
            <v>22389776</v>
          </cell>
          <cell r="O14915">
            <v>22389776</v>
          </cell>
          <cell r="P14915">
            <v>22389776</v>
          </cell>
          <cell r="Q14915">
            <v>22389776</v>
          </cell>
        </row>
        <row r="14916">
          <cell r="J14916">
            <v>22389776</v>
          </cell>
          <cell r="O14916">
            <v>22389776</v>
          </cell>
          <cell r="P14916">
            <v>22389776</v>
          </cell>
          <cell r="Q14916">
            <v>22389776</v>
          </cell>
        </row>
        <row r="14917">
          <cell r="J14917">
            <v>22389776</v>
          </cell>
          <cell r="O14917">
            <v>22389776</v>
          </cell>
          <cell r="P14917">
            <v>22389776</v>
          </cell>
          <cell r="Q14917">
            <v>22389776</v>
          </cell>
        </row>
        <row r="14918">
          <cell r="J14918">
            <v>22389776</v>
          </cell>
          <cell r="O14918">
            <v>22389776</v>
          </cell>
          <cell r="P14918">
            <v>22389776</v>
          </cell>
          <cell r="Q14918">
            <v>22389776</v>
          </cell>
        </row>
        <row r="14919">
          <cell r="J14919">
            <v>22389776</v>
          </cell>
          <cell r="O14919">
            <v>22389776</v>
          </cell>
          <cell r="P14919">
            <v>22389776</v>
          </cell>
          <cell r="Q14919">
            <v>22389776</v>
          </cell>
        </row>
        <row r="14920">
          <cell r="J14920">
            <v>22389776</v>
          </cell>
          <cell r="O14920">
            <v>22389776</v>
          </cell>
          <cell r="P14920">
            <v>22389776</v>
          </cell>
          <cell r="Q14920">
            <v>22389776</v>
          </cell>
        </row>
        <row r="14921">
          <cell r="J14921">
            <v>22389776</v>
          </cell>
          <cell r="O14921">
            <v>22389776</v>
          </cell>
          <cell r="P14921">
            <v>22389776</v>
          </cell>
          <cell r="Q14921">
            <v>22389776</v>
          </cell>
        </row>
        <row r="14922">
          <cell r="J14922">
            <v>22389776</v>
          </cell>
          <cell r="O14922">
            <v>22389776</v>
          </cell>
          <cell r="P14922">
            <v>22389776</v>
          </cell>
          <cell r="Q14922">
            <v>22389776</v>
          </cell>
        </row>
        <row r="14923">
          <cell r="J14923">
            <v>22389776</v>
          </cell>
          <cell r="O14923">
            <v>22389776</v>
          </cell>
          <cell r="P14923">
            <v>22389776</v>
          </cell>
          <cell r="Q14923">
            <v>22389776</v>
          </cell>
        </row>
        <row r="14924">
          <cell r="J14924">
            <v>22389776</v>
          </cell>
          <cell r="O14924">
            <v>22389776</v>
          </cell>
          <cell r="P14924">
            <v>22389776</v>
          </cell>
          <cell r="Q14924">
            <v>22389776</v>
          </cell>
        </row>
        <row r="14925">
          <cell r="J14925">
            <v>22389776</v>
          </cell>
          <cell r="O14925">
            <v>22389776</v>
          </cell>
          <cell r="P14925">
            <v>22389776</v>
          </cell>
          <cell r="Q14925">
            <v>22389776</v>
          </cell>
        </row>
        <row r="14926">
          <cell r="J14926">
            <v>22389776</v>
          </cell>
          <cell r="O14926">
            <v>22389776</v>
          </cell>
          <cell r="P14926">
            <v>22389776</v>
          </cell>
          <cell r="Q14926">
            <v>22389776</v>
          </cell>
        </row>
        <row r="14927">
          <cell r="J14927">
            <v>22389776</v>
          </cell>
          <cell r="O14927">
            <v>22389776</v>
          </cell>
          <cell r="P14927">
            <v>22389776</v>
          </cell>
          <cell r="Q14927">
            <v>22389776</v>
          </cell>
        </row>
        <row r="14928">
          <cell r="J14928">
            <v>22389776</v>
          </cell>
          <cell r="O14928">
            <v>22389776</v>
          </cell>
          <cell r="P14928">
            <v>22389776</v>
          </cell>
          <cell r="Q14928">
            <v>22389776</v>
          </cell>
        </row>
        <row r="14929">
          <cell r="J14929">
            <v>22389776</v>
          </cell>
          <cell r="O14929">
            <v>22389776</v>
          </cell>
          <cell r="P14929">
            <v>22389776</v>
          </cell>
          <cell r="Q14929">
            <v>22389776</v>
          </cell>
        </row>
        <row r="14930">
          <cell r="J14930">
            <v>22389776</v>
          </cell>
          <cell r="O14930">
            <v>22389776</v>
          </cell>
          <cell r="P14930">
            <v>22389776</v>
          </cell>
          <cell r="Q14930">
            <v>22389776</v>
          </cell>
        </row>
        <row r="14931">
          <cell r="J14931">
            <v>22389776</v>
          </cell>
          <cell r="O14931">
            <v>22389776</v>
          </cell>
          <cell r="P14931">
            <v>22389776</v>
          </cell>
          <cell r="Q14931">
            <v>22389776</v>
          </cell>
        </row>
        <row r="14932">
          <cell r="J14932">
            <v>22389776</v>
          </cell>
          <cell r="O14932">
            <v>22389776</v>
          </cell>
          <cell r="P14932">
            <v>22389776</v>
          </cell>
          <cell r="Q14932">
            <v>22389776</v>
          </cell>
        </row>
        <row r="14933">
          <cell r="J14933">
            <v>22389776</v>
          </cell>
          <cell r="O14933">
            <v>22389776</v>
          </cell>
          <cell r="P14933">
            <v>22389776</v>
          </cell>
          <cell r="Q14933">
            <v>22389776</v>
          </cell>
        </row>
        <row r="14934">
          <cell r="J14934">
            <v>22389776</v>
          </cell>
          <cell r="O14934">
            <v>22389776</v>
          </cell>
          <cell r="P14934">
            <v>22389776</v>
          </cell>
          <cell r="Q14934">
            <v>22389776</v>
          </cell>
        </row>
        <row r="14935">
          <cell r="J14935">
            <v>22389776</v>
          </cell>
          <cell r="O14935">
            <v>22389776</v>
          </cell>
          <cell r="P14935">
            <v>22389776</v>
          </cell>
          <cell r="Q14935">
            <v>22389776</v>
          </cell>
        </row>
        <row r="14936">
          <cell r="J14936">
            <v>22389776</v>
          </cell>
          <cell r="O14936">
            <v>22389776</v>
          </cell>
          <cell r="P14936">
            <v>22389776</v>
          </cell>
          <cell r="Q14936">
            <v>22389776</v>
          </cell>
        </row>
        <row r="14937">
          <cell r="J14937">
            <v>22389776</v>
          </cell>
          <cell r="O14937">
            <v>22389776</v>
          </cell>
          <cell r="P14937">
            <v>22389776</v>
          </cell>
          <cell r="Q14937">
            <v>22389776</v>
          </cell>
        </row>
        <row r="14938">
          <cell r="J14938">
            <v>22389776</v>
          </cell>
          <cell r="O14938">
            <v>22389776</v>
          </cell>
          <cell r="P14938">
            <v>22389776</v>
          </cell>
          <cell r="Q14938">
            <v>22389776</v>
          </cell>
        </row>
        <row r="14939">
          <cell r="J14939">
            <v>22389776</v>
          </cell>
          <cell r="O14939">
            <v>22389776</v>
          </cell>
          <cell r="P14939">
            <v>22389776</v>
          </cell>
          <cell r="Q14939">
            <v>22389776</v>
          </cell>
        </row>
        <row r="14940">
          <cell r="J14940">
            <v>22389776</v>
          </cell>
          <cell r="O14940">
            <v>22389776</v>
          </cell>
          <cell r="P14940">
            <v>22389776</v>
          </cell>
          <cell r="Q14940">
            <v>22389776</v>
          </cell>
        </row>
        <row r="14941">
          <cell r="J14941">
            <v>22389776</v>
          </cell>
          <cell r="O14941">
            <v>22389776</v>
          </cell>
          <cell r="P14941">
            <v>22389776</v>
          </cell>
          <cell r="Q14941">
            <v>22389776</v>
          </cell>
        </row>
        <row r="14942">
          <cell r="J14942">
            <v>22389776</v>
          </cell>
          <cell r="O14942">
            <v>22389776</v>
          </cell>
          <cell r="P14942">
            <v>22389776</v>
          </cell>
          <cell r="Q14942">
            <v>22389776</v>
          </cell>
        </row>
        <row r="14943">
          <cell r="J14943">
            <v>22389776</v>
          </cell>
          <cell r="O14943">
            <v>22389776</v>
          </cell>
          <cell r="P14943">
            <v>22389776</v>
          </cell>
          <cell r="Q14943">
            <v>22389776</v>
          </cell>
        </row>
        <row r="14944">
          <cell r="J14944">
            <v>22389776</v>
          </cell>
          <cell r="O14944">
            <v>22389776</v>
          </cell>
          <cell r="P14944">
            <v>22389776</v>
          </cell>
          <cell r="Q14944">
            <v>22389776</v>
          </cell>
        </row>
        <row r="14945">
          <cell r="J14945">
            <v>22389776</v>
          </cell>
          <cell r="O14945">
            <v>22389776</v>
          </cell>
          <cell r="P14945">
            <v>22389776</v>
          </cell>
          <cell r="Q14945">
            <v>22389776</v>
          </cell>
        </row>
        <row r="14946">
          <cell r="J14946">
            <v>22389776</v>
          </cell>
          <cell r="O14946">
            <v>22389776</v>
          </cell>
          <cell r="P14946">
            <v>22389776</v>
          </cell>
          <cell r="Q14946">
            <v>22389776</v>
          </cell>
        </row>
        <row r="14947">
          <cell r="J14947">
            <v>22389776</v>
          </cell>
          <cell r="O14947">
            <v>22389776</v>
          </cell>
          <cell r="P14947">
            <v>22389776</v>
          </cell>
          <cell r="Q14947">
            <v>22389776</v>
          </cell>
        </row>
        <row r="14948">
          <cell r="J14948">
            <v>22389776</v>
          </cell>
          <cell r="O14948">
            <v>22389776</v>
          </cell>
          <cell r="P14948">
            <v>22389776</v>
          </cell>
          <cell r="Q14948">
            <v>22389776</v>
          </cell>
        </row>
        <row r="14949">
          <cell r="J14949">
            <v>22389776</v>
          </cell>
          <cell r="O14949">
            <v>22389776</v>
          </cell>
          <cell r="P14949">
            <v>22389776</v>
          </cell>
          <cell r="Q14949">
            <v>22389776</v>
          </cell>
        </row>
        <row r="14950">
          <cell r="J14950">
            <v>22389776</v>
          </cell>
          <cell r="O14950">
            <v>22389776</v>
          </cell>
          <cell r="P14950">
            <v>22389776</v>
          </cell>
          <cell r="Q14950">
            <v>22389776</v>
          </cell>
        </row>
        <row r="14951">
          <cell r="J14951">
            <v>22389776</v>
          </cell>
          <cell r="O14951">
            <v>22389776</v>
          </cell>
          <cell r="P14951">
            <v>22389776</v>
          </cell>
          <cell r="Q14951">
            <v>22389776</v>
          </cell>
        </row>
        <row r="14952">
          <cell r="J14952">
            <v>22389776</v>
          </cell>
          <cell r="O14952">
            <v>22389776</v>
          </cell>
          <cell r="P14952">
            <v>22389776</v>
          </cell>
          <cell r="Q14952">
            <v>22389776</v>
          </cell>
        </row>
        <row r="14953">
          <cell r="J14953">
            <v>22389776</v>
          </cell>
          <cell r="O14953">
            <v>22389776</v>
          </cell>
          <cell r="P14953">
            <v>22389776</v>
          </cell>
          <cell r="Q14953">
            <v>22389776</v>
          </cell>
        </row>
        <row r="14954">
          <cell r="J14954">
            <v>22389776</v>
          </cell>
          <cell r="O14954">
            <v>22389776</v>
          </cell>
          <cell r="P14954">
            <v>22389776</v>
          </cell>
          <cell r="Q14954">
            <v>22389776</v>
          </cell>
        </row>
        <row r="14955">
          <cell r="J14955">
            <v>22389776</v>
          </cell>
          <cell r="O14955">
            <v>22389776</v>
          </cell>
          <cell r="P14955">
            <v>22389776</v>
          </cell>
          <cell r="Q14955">
            <v>22389776</v>
          </cell>
        </row>
        <row r="14956">
          <cell r="J14956">
            <v>22389776</v>
          </cell>
          <cell r="O14956">
            <v>22389776</v>
          </cell>
          <cell r="P14956">
            <v>22389776</v>
          </cell>
          <cell r="Q14956">
            <v>22389776</v>
          </cell>
        </row>
        <row r="14957">
          <cell r="J14957">
            <v>22389776</v>
          </cell>
          <cell r="O14957">
            <v>22389776</v>
          </cell>
          <cell r="P14957">
            <v>22389776</v>
          </cell>
          <cell r="Q14957">
            <v>22389776</v>
          </cell>
        </row>
        <row r="14958">
          <cell r="J14958">
            <v>22389776</v>
          </cell>
          <cell r="O14958">
            <v>22389776</v>
          </cell>
          <cell r="P14958">
            <v>22389776</v>
          </cell>
          <cell r="Q14958">
            <v>22389776</v>
          </cell>
        </row>
        <row r="14959">
          <cell r="J14959">
            <v>22389776</v>
          </cell>
          <cell r="O14959">
            <v>22389776</v>
          </cell>
          <cell r="P14959">
            <v>22389776</v>
          </cell>
          <cell r="Q14959">
            <v>22389776</v>
          </cell>
        </row>
        <row r="14960">
          <cell r="J14960">
            <v>22389776</v>
          </cell>
          <cell r="O14960">
            <v>22389776</v>
          </cell>
          <cell r="P14960">
            <v>22389776</v>
          </cell>
          <cell r="Q14960">
            <v>22389776</v>
          </cell>
        </row>
        <row r="14961">
          <cell r="J14961">
            <v>22389776</v>
          </cell>
          <cell r="O14961">
            <v>22389776</v>
          </cell>
          <cell r="P14961">
            <v>22389776</v>
          </cell>
          <cell r="Q14961">
            <v>22389776</v>
          </cell>
        </row>
        <row r="14962">
          <cell r="J14962">
            <v>22389776</v>
          </cell>
          <cell r="O14962">
            <v>22389776</v>
          </cell>
          <cell r="P14962">
            <v>22389776</v>
          </cell>
          <cell r="Q14962">
            <v>22389776</v>
          </cell>
        </row>
        <row r="14963">
          <cell r="J14963">
            <v>22389776</v>
          </cell>
          <cell r="O14963">
            <v>22389776</v>
          </cell>
          <cell r="P14963">
            <v>22389776</v>
          </cell>
          <cell r="Q14963">
            <v>22389776</v>
          </cell>
        </row>
        <row r="14964">
          <cell r="J14964">
            <v>22389776</v>
          </cell>
          <cell r="O14964">
            <v>22389776</v>
          </cell>
          <cell r="P14964">
            <v>22389776</v>
          </cell>
          <cell r="Q14964">
            <v>22389776</v>
          </cell>
        </row>
        <row r="14965">
          <cell r="J14965">
            <v>22389776</v>
          </cell>
          <cell r="O14965">
            <v>22389776</v>
          </cell>
          <cell r="P14965">
            <v>22389776</v>
          </cell>
          <cell r="Q14965">
            <v>22389776</v>
          </cell>
        </row>
        <row r="14966">
          <cell r="J14966">
            <v>22389776</v>
          </cell>
          <cell r="O14966">
            <v>22389776</v>
          </cell>
          <cell r="P14966">
            <v>22389776</v>
          </cell>
          <cell r="Q14966">
            <v>22389776</v>
          </cell>
        </row>
        <row r="14967">
          <cell r="J14967">
            <v>22389776</v>
          </cell>
          <cell r="O14967">
            <v>22389776</v>
          </cell>
          <cell r="P14967">
            <v>22389776</v>
          </cell>
          <cell r="Q14967">
            <v>22389776</v>
          </cell>
        </row>
        <row r="14968">
          <cell r="J14968">
            <v>22389776</v>
          </cell>
          <cell r="O14968">
            <v>22389776</v>
          </cell>
          <cell r="P14968">
            <v>22389776</v>
          </cell>
          <cell r="Q14968">
            <v>22389776</v>
          </cell>
        </row>
        <row r="14969">
          <cell r="J14969">
            <v>22389776</v>
          </cell>
          <cell r="O14969">
            <v>22389776</v>
          </cell>
          <cell r="P14969">
            <v>22389776</v>
          </cell>
          <cell r="Q14969">
            <v>22389776</v>
          </cell>
        </row>
        <row r="14970">
          <cell r="J14970">
            <v>22389776</v>
          </cell>
          <cell r="O14970">
            <v>22389776</v>
          </cell>
          <cell r="P14970">
            <v>22389776</v>
          </cell>
          <cell r="Q14970">
            <v>22389776</v>
          </cell>
        </row>
        <row r="14971">
          <cell r="J14971">
            <v>22389776</v>
          </cell>
          <cell r="O14971">
            <v>22389776</v>
          </cell>
          <cell r="P14971">
            <v>22389776</v>
          </cell>
          <cell r="Q14971">
            <v>22389776</v>
          </cell>
        </row>
        <row r="14972">
          <cell r="J14972">
            <v>22389776</v>
          </cell>
          <cell r="O14972">
            <v>22389776</v>
          </cell>
          <cell r="P14972">
            <v>22389776</v>
          </cell>
          <cell r="Q14972">
            <v>22389776</v>
          </cell>
        </row>
        <row r="14973">
          <cell r="J14973">
            <v>22389776</v>
          </cell>
          <cell r="O14973">
            <v>22389776</v>
          </cell>
          <cell r="P14973">
            <v>22389776</v>
          </cell>
          <cell r="Q14973">
            <v>22389776</v>
          </cell>
        </row>
        <row r="14974">
          <cell r="J14974">
            <v>22389776</v>
          </cell>
          <cell r="O14974">
            <v>22389776</v>
          </cell>
          <cell r="P14974">
            <v>22389776</v>
          </cell>
          <cell r="Q14974">
            <v>22389776</v>
          </cell>
        </row>
        <row r="14975">
          <cell r="J14975">
            <v>22389776</v>
          </cell>
          <cell r="O14975">
            <v>22389776</v>
          </cell>
          <cell r="P14975">
            <v>22389776</v>
          </cell>
          <cell r="Q14975">
            <v>22389776</v>
          </cell>
        </row>
        <row r="14976">
          <cell r="J14976">
            <v>22389776</v>
          </cell>
          <cell r="O14976">
            <v>22389776</v>
          </cell>
          <cell r="P14976">
            <v>22389776</v>
          </cell>
          <cell r="Q14976">
            <v>22389776</v>
          </cell>
        </row>
        <row r="14977">
          <cell r="J14977">
            <v>22389776</v>
          </cell>
          <cell r="O14977">
            <v>22389776</v>
          </cell>
          <cell r="P14977">
            <v>22389776</v>
          </cell>
          <cell r="Q14977">
            <v>22389776</v>
          </cell>
        </row>
        <row r="14978">
          <cell r="J14978">
            <v>22389776</v>
          </cell>
          <cell r="O14978">
            <v>22389776</v>
          </cell>
          <cell r="P14978">
            <v>22389776</v>
          </cell>
          <cell r="Q14978">
            <v>22389776</v>
          </cell>
        </row>
        <row r="14979">
          <cell r="J14979">
            <v>22389776</v>
          </cell>
          <cell r="O14979">
            <v>22389776</v>
          </cell>
          <cell r="P14979">
            <v>22389776</v>
          </cell>
          <cell r="Q14979">
            <v>22389776</v>
          </cell>
        </row>
        <row r="14980">
          <cell r="J14980">
            <v>22389776</v>
          </cell>
          <cell r="O14980">
            <v>22389776</v>
          </cell>
          <cell r="P14980">
            <v>22389776</v>
          </cell>
          <cell r="Q14980">
            <v>22389776</v>
          </cell>
        </row>
        <row r="14981">
          <cell r="J14981">
            <v>22389776</v>
          </cell>
          <cell r="O14981">
            <v>22389776</v>
          </cell>
          <cell r="P14981">
            <v>22389776</v>
          </cell>
          <cell r="Q14981">
            <v>22389776</v>
          </cell>
        </row>
        <row r="14982">
          <cell r="J14982">
            <v>22389776</v>
          </cell>
          <cell r="O14982">
            <v>22389776</v>
          </cell>
          <cell r="P14982">
            <v>22389776</v>
          </cell>
          <cell r="Q14982">
            <v>22389776</v>
          </cell>
        </row>
        <row r="14983">
          <cell r="J14983">
            <v>22389776</v>
          </cell>
          <cell r="O14983">
            <v>22389776</v>
          </cell>
          <cell r="P14983">
            <v>22389776</v>
          </cell>
          <cell r="Q14983">
            <v>22389776</v>
          </cell>
        </row>
        <row r="14984">
          <cell r="J14984">
            <v>22389776</v>
          </cell>
          <cell r="O14984">
            <v>22389776</v>
          </cell>
          <cell r="P14984">
            <v>22389776</v>
          </cell>
          <cell r="Q14984">
            <v>22389776</v>
          </cell>
        </row>
        <row r="14985">
          <cell r="J14985">
            <v>22389776</v>
          </cell>
          <cell r="O14985">
            <v>22389776</v>
          </cell>
          <cell r="P14985">
            <v>22389776</v>
          </cell>
          <cell r="Q14985">
            <v>22389776</v>
          </cell>
        </row>
        <row r="14986">
          <cell r="J14986">
            <v>22389776</v>
          </cell>
          <cell r="O14986">
            <v>22389776</v>
          </cell>
          <cell r="P14986">
            <v>22389776</v>
          </cell>
          <cell r="Q14986">
            <v>22389776</v>
          </cell>
        </row>
        <row r="14987">
          <cell r="J14987">
            <v>22389776</v>
          </cell>
          <cell r="O14987">
            <v>22389776</v>
          </cell>
          <cell r="P14987">
            <v>22389776</v>
          </cell>
          <cell r="Q14987">
            <v>22389776</v>
          </cell>
        </row>
        <row r="14988">
          <cell r="J14988">
            <v>22389776</v>
          </cell>
          <cell r="O14988">
            <v>22389776</v>
          </cell>
          <cell r="P14988">
            <v>22389776</v>
          </cell>
          <cell r="Q14988">
            <v>22389776</v>
          </cell>
        </row>
        <row r="14989">
          <cell r="J14989">
            <v>22389776</v>
          </cell>
          <cell r="O14989">
            <v>22389776</v>
          </cell>
          <cell r="P14989">
            <v>22389776</v>
          </cell>
          <cell r="Q14989">
            <v>22389776</v>
          </cell>
        </row>
        <row r="14990">
          <cell r="J14990">
            <v>22389776</v>
          </cell>
          <cell r="O14990">
            <v>22389776</v>
          </cell>
          <cell r="P14990">
            <v>22389776</v>
          </cell>
          <cell r="Q14990">
            <v>22389776</v>
          </cell>
        </row>
        <row r="14991">
          <cell r="J14991">
            <v>22389776</v>
          </cell>
          <cell r="O14991">
            <v>22389776</v>
          </cell>
          <cell r="P14991">
            <v>22389776</v>
          </cell>
          <cell r="Q14991">
            <v>22389776</v>
          </cell>
        </row>
        <row r="14992">
          <cell r="J14992">
            <v>22389776</v>
          </cell>
          <cell r="O14992">
            <v>22389776</v>
          </cell>
          <cell r="P14992">
            <v>22389776</v>
          </cell>
          <cell r="Q14992">
            <v>22389776</v>
          </cell>
        </row>
        <row r="14993">
          <cell r="J14993">
            <v>22389776</v>
          </cell>
          <cell r="O14993">
            <v>22389776</v>
          </cell>
          <cell r="P14993">
            <v>22389776</v>
          </cell>
          <cell r="Q14993">
            <v>22389776</v>
          </cell>
        </row>
        <row r="14994">
          <cell r="J14994">
            <v>22389776</v>
          </cell>
          <cell r="O14994">
            <v>22389776</v>
          </cell>
          <cell r="P14994">
            <v>22389776</v>
          </cell>
          <cell r="Q14994">
            <v>22389776</v>
          </cell>
        </row>
        <row r="14995">
          <cell r="J14995">
            <v>22389776</v>
          </cell>
          <cell r="O14995">
            <v>22389776</v>
          </cell>
          <cell r="P14995">
            <v>22389776</v>
          </cell>
          <cell r="Q14995">
            <v>22389776</v>
          </cell>
        </row>
        <row r="14996">
          <cell r="J14996">
            <v>22389776</v>
          </cell>
          <cell r="O14996">
            <v>22389776</v>
          </cell>
          <cell r="P14996">
            <v>22389776</v>
          </cell>
          <cell r="Q14996">
            <v>22389776</v>
          </cell>
        </row>
        <row r="14997">
          <cell r="J14997">
            <v>22389776</v>
          </cell>
          <cell r="O14997">
            <v>22389776</v>
          </cell>
          <cell r="P14997">
            <v>22389776</v>
          </cell>
          <cell r="Q14997">
            <v>22389776</v>
          </cell>
        </row>
        <row r="14998">
          <cell r="J14998">
            <v>22389776</v>
          </cell>
          <cell r="O14998">
            <v>22389776</v>
          </cell>
          <cell r="P14998">
            <v>22389776</v>
          </cell>
          <cell r="Q14998">
            <v>22389776</v>
          </cell>
        </row>
        <row r="14999">
          <cell r="J14999">
            <v>22389776</v>
          </cell>
          <cell r="O14999">
            <v>22389776</v>
          </cell>
          <cell r="P14999">
            <v>22389776</v>
          </cell>
          <cell r="Q14999">
            <v>22389776</v>
          </cell>
        </row>
        <row r="15000">
          <cell r="J15000">
            <v>22389776</v>
          </cell>
          <cell r="O15000">
            <v>22389776</v>
          </cell>
          <cell r="P15000">
            <v>22389776</v>
          </cell>
          <cell r="Q15000">
            <v>22389776</v>
          </cell>
        </row>
        <row r="15001">
          <cell r="J15001">
            <v>22389776</v>
          </cell>
          <cell r="O15001">
            <v>22389776</v>
          </cell>
          <cell r="P15001">
            <v>22389776</v>
          </cell>
          <cell r="Q15001">
            <v>22389776</v>
          </cell>
        </row>
        <row r="15002">
          <cell r="J15002">
            <v>22389776</v>
          </cell>
          <cell r="O15002">
            <v>22389776</v>
          </cell>
          <cell r="P15002">
            <v>22389776</v>
          </cell>
          <cell r="Q15002">
            <v>22389776</v>
          </cell>
        </row>
        <row r="15003">
          <cell r="J15003">
            <v>22389776</v>
          </cell>
          <cell r="O15003">
            <v>22389776</v>
          </cell>
          <cell r="P15003">
            <v>22389776</v>
          </cell>
          <cell r="Q15003">
            <v>22389776</v>
          </cell>
        </row>
        <row r="15004">
          <cell r="J15004">
            <v>22389776</v>
          </cell>
          <cell r="O15004">
            <v>22389776</v>
          </cell>
          <cell r="P15004">
            <v>22389776</v>
          </cell>
          <cell r="Q15004">
            <v>22389776</v>
          </cell>
        </row>
        <row r="15005">
          <cell r="J15005">
            <v>22389776</v>
          </cell>
          <cell r="O15005">
            <v>22389776</v>
          </cell>
          <cell r="P15005">
            <v>22389776</v>
          </cell>
          <cell r="Q15005">
            <v>22389776</v>
          </cell>
        </row>
        <row r="15006">
          <cell r="J15006">
            <v>22389776</v>
          </cell>
          <cell r="O15006">
            <v>22389776</v>
          </cell>
          <cell r="P15006">
            <v>22389776</v>
          </cell>
          <cell r="Q15006">
            <v>22389776</v>
          </cell>
        </row>
        <row r="15007">
          <cell r="J15007">
            <v>22389776</v>
          </cell>
          <cell r="O15007">
            <v>22389776</v>
          </cell>
          <cell r="P15007">
            <v>22389776</v>
          </cell>
          <cell r="Q15007">
            <v>22389776</v>
          </cell>
        </row>
        <row r="15008">
          <cell r="J15008">
            <v>22389776</v>
          </cell>
          <cell r="O15008">
            <v>22389776</v>
          </cell>
          <cell r="P15008">
            <v>22389776</v>
          </cell>
          <cell r="Q15008">
            <v>22389776</v>
          </cell>
        </row>
        <row r="15009">
          <cell r="J15009">
            <v>22389776</v>
          </cell>
          <cell r="O15009">
            <v>22389776</v>
          </cell>
          <cell r="P15009">
            <v>22389776</v>
          </cell>
          <cell r="Q15009">
            <v>22389776</v>
          </cell>
        </row>
        <row r="15010">
          <cell r="J15010">
            <v>22389776</v>
          </cell>
          <cell r="O15010">
            <v>22389776</v>
          </cell>
          <cell r="P15010">
            <v>22389776</v>
          </cell>
          <cell r="Q15010">
            <v>22389776</v>
          </cell>
        </row>
        <row r="15011">
          <cell r="J15011">
            <v>22389776</v>
          </cell>
          <cell r="O15011">
            <v>22389776</v>
          </cell>
          <cell r="P15011">
            <v>22389776</v>
          </cell>
          <cell r="Q15011">
            <v>22389776</v>
          </cell>
        </row>
        <row r="15012">
          <cell r="J15012">
            <v>22389776</v>
          </cell>
          <cell r="O15012">
            <v>22389776</v>
          </cell>
          <cell r="P15012">
            <v>22389776</v>
          </cell>
          <cell r="Q15012">
            <v>22389776</v>
          </cell>
        </row>
        <row r="15013">
          <cell r="J15013">
            <v>22389776</v>
          </cell>
          <cell r="O15013">
            <v>22389776</v>
          </cell>
          <cell r="P15013">
            <v>22389776</v>
          </cell>
          <cell r="Q15013">
            <v>22389776</v>
          </cell>
        </row>
        <row r="15014">
          <cell r="J15014">
            <v>22389776</v>
          </cell>
          <cell r="O15014">
            <v>22389776</v>
          </cell>
          <cell r="P15014">
            <v>22389776</v>
          </cell>
          <cell r="Q15014">
            <v>22389776</v>
          </cell>
        </row>
        <row r="15015">
          <cell r="J15015">
            <v>22389776</v>
          </cell>
          <cell r="O15015">
            <v>22389776</v>
          </cell>
          <cell r="P15015">
            <v>22389776</v>
          </cell>
          <cell r="Q15015">
            <v>22389776</v>
          </cell>
        </row>
        <row r="15016">
          <cell r="J15016">
            <v>22389776</v>
          </cell>
          <cell r="O15016">
            <v>22389776</v>
          </cell>
          <cell r="P15016">
            <v>22389776</v>
          </cell>
          <cell r="Q15016">
            <v>22389776</v>
          </cell>
        </row>
        <row r="15017">
          <cell r="J15017">
            <v>22389776</v>
          </cell>
          <cell r="O15017">
            <v>22389776</v>
          </cell>
          <cell r="P15017">
            <v>22389776</v>
          </cell>
          <cell r="Q15017">
            <v>22389776</v>
          </cell>
        </row>
        <row r="15018">
          <cell r="J15018">
            <v>22389776</v>
          </cell>
          <cell r="O15018">
            <v>22389776</v>
          </cell>
          <cell r="P15018">
            <v>22389776</v>
          </cell>
          <cell r="Q15018">
            <v>22389776</v>
          </cell>
        </row>
        <row r="15019">
          <cell r="J15019">
            <v>22389776</v>
          </cell>
          <cell r="O15019">
            <v>22389776</v>
          </cell>
          <cell r="P15019">
            <v>22389776</v>
          </cell>
          <cell r="Q15019">
            <v>22389776</v>
          </cell>
        </row>
        <row r="15020">
          <cell r="J15020">
            <v>22389776</v>
          </cell>
          <cell r="O15020">
            <v>22389776</v>
          </cell>
          <cell r="P15020">
            <v>22389776</v>
          </cell>
          <cell r="Q15020">
            <v>22389776</v>
          </cell>
        </row>
        <row r="15021">
          <cell r="J15021">
            <v>22389776</v>
          </cell>
          <cell r="O15021">
            <v>22389776</v>
          </cell>
          <cell r="P15021">
            <v>22389776</v>
          </cell>
          <cell r="Q15021">
            <v>22389776</v>
          </cell>
        </row>
        <row r="15022">
          <cell r="J15022">
            <v>22389776</v>
          </cell>
          <cell r="O15022">
            <v>22389776</v>
          </cell>
          <cell r="P15022">
            <v>22389776</v>
          </cell>
          <cell r="Q15022">
            <v>22389776</v>
          </cell>
        </row>
        <row r="15023">
          <cell r="J15023">
            <v>22389776</v>
          </cell>
          <cell r="O15023">
            <v>22389776</v>
          </cell>
          <cell r="P15023">
            <v>22389776</v>
          </cell>
          <cell r="Q15023">
            <v>22389776</v>
          </cell>
        </row>
        <row r="15024">
          <cell r="J15024">
            <v>22389776</v>
          </cell>
          <cell r="O15024">
            <v>22389776</v>
          </cell>
          <cell r="P15024">
            <v>22389776</v>
          </cell>
          <cell r="Q15024">
            <v>22389776</v>
          </cell>
        </row>
        <row r="15025">
          <cell r="J15025">
            <v>22389776</v>
          </cell>
          <cell r="O15025">
            <v>22389776</v>
          </cell>
          <cell r="P15025">
            <v>22389776</v>
          </cell>
          <cell r="Q15025">
            <v>22389776</v>
          </cell>
        </row>
        <row r="15026">
          <cell r="J15026">
            <v>22389776</v>
          </cell>
          <cell r="O15026">
            <v>22389776</v>
          </cell>
          <cell r="P15026">
            <v>22389776</v>
          </cell>
          <cell r="Q15026">
            <v>22389776</v>
          </cell>
        </row>
        <row r="15027">
          <cell r="J15027">
            <v>22389776</v>
          </cell>
          <cell r="O15027">
            <v>22389776</v>
          </cell>
          <cell r="P15027">
            <v>22389776</v>
          </cell>
          <cell r="Q15027">
            <v>22389776</v>
          </cell>
        </row>
        <row r="15028">
          <cell r="J15028">
            <v>22389776</v>
          </cell>
          <cell r="O15028">
            <v>22389776</v>
          </cell>
          <cell r="P15028">
            <v>22389776</v>
          </cell>
          <cell r="Q15028">
            <v>22389776</v>
          </cell>
        </row>
        <row r="15029">
          <cell r="J15029">
            <v>22389776</v>
          </cell>
          <cell r="O15029">
            <v>22389776</v>
          </cell>
          <cell r="P15029">
            <v>22389776</v>
          </cell>
          <cell r="Q15029">
            <v>22389776</v>
          </cell>
        </row>
        <row r="15030">
          <cell r="J15030">
            <v>22389776</v>
          </cell>
          <cell r="O15030">
            <v>22389776</v>
          </cell>
          <cell r="P15030">
            <v>22389776</v>
          </cell>
          <cell r="Q15030">
            <v>22389776</v>
          </cell>
        </row>
        <row r="15031">
          <cell r="J15031">
            <v>22389776</v>
          </cell>
          <cell r="O15031">
            <v>22389776</v>
          </cell>
          <cell r="P15031">
            <v>22389776</v>
          </cell>
          <cell r="Q15031">
            <v>22389776</v>
          </cell>
        </row>
        <row r="15032">
          <cell r="J15032">
            <v>22389776</v>
          </cell>
          <cell r="O15032">
            <v>22389776</v>
          </cell>
          <cell r="P15032">
            <v>22389776</v>
          </cell>
          <cell r="Q15032">
            <v>22389776</v>
          </cell>
        </row>
        <row r="15033">
          <cell r="J15033">
            <v>22389776</v>
          </cell>
          <cell r="O15033">
            <v>22389776</v>
          </cell>
          <cell r="P15033">
            <v>22389776</v>
          </cell>
          <cell r="Q15033">
            <v>22389776</v>
          </cell>
        </row>
        <row r="15034">
          <cell r="J15034">
            <v>22389776</v>
          </cell>
          <cell r="O15034">
            <v>22389776</v>
          </cell>
          <cell r="P15034">
            <v>22389776</v>
          </cell>
          <cell r="Q15034">
            <v>22389776</v>
          </cell>
        </row>
        <row r="15035">
          <cell r="J15035">
            <v>22389776</v>
          </cell>
          <cell r="O15035">
            <v>22389776</v>
          </cell>
          <cell r="P15035">
            <v>22389776</v>
          </cell>
          <cell r="Q15035">
            <v>22389776</v>
          </cell>
        </row>
        <row r="15036">
          <cell r="J15036">
            <v>22389776</v>
          </cell>
          <cell r="O15036">
            <v>22389776</v>
          </cell>
          <cell r="P15036">
            <v>22389776</v>
          </cell>
          <cell r="Q15036">
            <v>22389776</v>
          </cell>
        </row>
        <row r="15037">
          <cell r="J15037">
            <v>22389776</v>
          </cell>
          <cell r="O15037">
            <v>22389776</v>
          </cell>
          <cell r="P15037">
            <v>22389776</v>
          </cell>
          <cell r="Q15037">
            <v>22389776</v>
          </cell>
        </row>
        <row r="15038">
          <cell r="J15038">
            <v>22389776</v>
          </cell>
          <cell r="O15038">
            <v>22389776</v>
          </cell>
          <cell r="P15038">
            <v>22389776</v>
          </cell>
          <cell r="Q15038">
            <v>22389776</v>
          </cell>
        </row>
        <row r="15039">
          <cell r="J15039">
            <v>22389776</v>
          </cell>
          <cell r="O15039">
            <v>22389776</v>
          </cell>
          <cell r="P15039">
            <v>22389776</v>
          </cell>
          <cell r="Q15039">
            <v>22389776</v>
          </cell>
        </row>
        <row r="15040">
          <cell r="J15040">
            <v>22389776</v>
          </cell>
          <cell r="O15040">
            <v>22389776</v>
          </cell>
          <cell r="P15040">
            <v>22389776</v>
          </cell>
          <cell r="Q15040">
            <v>22389776</v>
          </cell>
        </row>
        <row r="15041">
          <cell r="J15041">
            <v>22389776</v>
          </cell>
          <cell r="O15041">
            <v>22389776</v>
          </cell>
          <cell r="P15041">
            <v>22389776</v>
          </cell>
          <cell r="Q15041">
            <v>22389776</v>
          </cell>
        </row>
        <row r="15042">
          <cell r="J15042">
            <v>22389776</v>
          </cell>
          <cell r="O15042">
            <v>22389776</v>
          </cell>
          <cell r="P15042">
            <v>22389776</v>
          </cell>
          <cell r="Q15042">
            <v>22389776</v>
          </cell>
        </row>
        <row r="15043">
          <cell r="J15043">
            <v>22389776</v>
          </cell>
          <cell r="O15043">
            <v>22389776</v>
          </cell>
          <cell r="P15043">
            <v>22389776</v>
          </cell>
          <cell r="Q15043">
            <v>22389776</v>
          </cell>
        </row>
        <row r="15044">
          <cell r="J15044">
            <v>22389776</v>
          </cell>
          <cell r="O15044">
            <v>22389776</v>
          </cell>
          <cell r="P15044">
            <v>22389776</v>
          </cell>
          <cell r="Q15044">
            <v>22389776</v>
          </cell>
        </row>
        <row r="15045">
          <cell r="J15045">
            <v>22389776</v>
          </cell>
          <cell r="O15045">
            <v>22389776</v>
          </cell>
          <cell r="P15045">
            <v>22389776</v>
          </cell>
          <cell r="Q15045">
            <v>22389776</v>
          </cell>
        </row>
        <row r="15046">
          <cell r="J15046">
            <v>22389776</v>
          </cell>
          <cell r="O15046">
            <v>22389776</v>
          </cell>
          <cell r="P15046">
            <v>22389776</v>
          </cell>
          <cell r="Q15046">
            <v>22389776</v>
          </cell>
        </row>
        <row r="15047">
          <cell r="J15047">
            <v>22389776</v>
          </cell>
          <cell r="O15047">
            <v>22389776</v>
          </cell>
          <cell r="P15047">
            <v>22389776</v>
          </cell>
          <cell r="Q15047">
            <v>22389776</v>
          </cell>
        </row>
        <row r="15048">
          <cell r="J15048">
            <v>22389776</v>
          </cell>
          <cell r="O15048">
            <v>22389776</v>
          </cell>
          <cell r="P15048">
            <v>22389776</v>
          </cell>
          <cell r="Q15048">
            <v>22389776</v>
          </cell>
        </row>
        <row r="15049">
          <cell r="J15049">
            <v>22389776</v>
          </cell>
          <cell r="O15049">
            <v>22389776</v>
          </cell>
          <cell r="P15049">
            <v>22389776</v>
          </cell>
          <cell r="Q15049">
            <v>22389776</v>
          </cell>
        </row>
        <row r="15050">
          <cell r="J15050">
            <v>22389776</v>
          </cell>
          <cell r="O15050">
            <v>22389776</v>
          </cell>
          <cell r="P15050">
            <v>22389776</v>
          </cell>
          <cell r="Q15050">
            <v>22389776</v>
          </cell>
        </row>
        <row r="15051">
          <cell r="J15051">
            <v>22389776</v>
          </cell>
          <cell r="O15051">
            <v>22389776</v>
          </cell>
          <cell r="P15051">
            <v>22389776</v>
          </cell>
          <cell r="Q15051">
            <v>22389776</v>
          </cell>
        </row>
        <row r="15052">
          <cell r="J15052">
            <v>22389776</v>
          </cell>
          <cell r="O15052">
            <v>22389776</v>
          </cell>
          <cell r="P15052">
            <v>22389776</v>
          </cell>
          <cell r="Q15052">
            <v>22389776</v>
          </cell>
        </row>
        <row r="15053">
          <cell r="J15053">
            <v>22389776</v>
          </cell>
          <cell r="O15053">
            <v>22389776</v>
          </cell>
          <cell r="P15053">
            <v>22389776</v>
          </cell>
          <cell r="Q15053">
            <v>22389776</v>
          </cell>
        </row>
        <row r="15054">
          <cell r="J15054">
            <v>22389776</v>
          </cell>
          <cell r="O15054">
            <v>22389776</v>
          </cell>
          <cell r="P15054">
            <v>22389776</v>
          </cell>
          <cell r="Q15054">
            <v>22389776</v>
          </cell>
        </row>
        <row r="15055">
          <cell r="J15055">
            <v>22389776</v>
          </cell>
          <cell r="O15055">
            <v>22389776</v>
          </cell>
          <cell r="P15055">
            <v>22389776</v>
          </cell>
          <cell r="Q15055">
            <v>22389776</v>
          </cell>
        </row>
        <row r="15056">
          <cell r="J15056">
            <v>22389776</v>
          </cell>
          <cell r="O15056">
            <v>22389776</v>
          </cell>
          <cell r="P15056">
            <v>22389776</v>
          </cell>
          <cell r="Q15056">
            <v>22389776</v>
          </cell>
        </row>
        <row r="15057">
          <cell r="J15057">
            <v>22389776</v>
          </cell>
          <cell r="O15057">
            <v>22389776</v>
          </cell>
          <cell r="P15057">
            <v>22389776</v>
          </cell>
          <cell r="Q15057">
            <v>22389776</v>
          </cell>
        </row>
        <row r="15058">
          <cell r="J15058">
            <v>22389776</v>
          </cell>
          <cell r="O15058">
            <v>22389776</v>
          </cell>
          <cell r="P15058">
            <v>22389776</v>
          </cell>
          <cell r="Q15058">
            <v>22389776</v>
          </cell>
        </row>
        <row r="15059">
          <cell r="J15059">
            <v>22389776</v>
          </cell>
          <cell r="O15059">
            <v>22389776</v>
          </cell>
          <cell r="P15059">
            <v>22389776</v>
          </cell>
          <cell r="Q15059">
            <v>22389776</v>
          </cell>
        </row>
        <row r="15060">
          <cell r="J15060">
            <v>22389776</v>
          </cell>
          <cell r="O15060">
            <v>22389776</v>
          </cell>
          <cell r="P15060">
            <v>22389776</v>
          </cell>
          <cell r="Q15060">
            <v>22389776</v>
          </cell>
        </row>
        <row r="15061">
          <cell r="J15061">
            <v>22389776</v>
          </cell>
          <cell r="O15061">
            <v>22389776</v>
          </cell>
          <cell r="P15061">
            <v>22389776</v>
          </cell>
          <cell r="Q15061">
            <v>22389776</v>
          </cell>
        </row>
        <row r="15062">
          <cell r="J15062">
            <v>22389776</v>
          </cell>
          <cell r="O15062">
            <v>22389776</v>
          </cell>
          <cell r="P15062">
            <v>22389776</v>
          </cell>
          <cell r="Q15062">
            <v>22389776</v>
          </cell>
        </row>
        <row r="15063">
          <cell r="J15063">
            <v>22389776</v>
          </cell>
          <cell r="O15063">
            <v>22389776</v>
          </cell>
          <cell r="P15063">
            <v>22389776</v>
          </cell>
          <cell r="Q15063">
            <v>22389776</v>
          </cell>
        </row>
        <row r="15064">
          <cell r="J15064">
            <v>22389776</v>
          </cell>
          <cell r="O15064">
            <v>22389776</v>
          </cell>
          <cell r="P15064">
            <v>22389776</v>
          </cell>
          <cell r="Q15064">
            <v>22389776</v>
          </cell>
        </row>
        <row r="15065">
          <cell r="J15065">
            <v>22389776</v>
          </cell>
          <cell r="O15065">
            <v>22389776</v>
          </cell>
          <cell r="P15065">
            <v>22389776</v>
          </cell>
          <cell r="Q15065">
            <v>22389776</v>
          </cell>
        </row>
        <row r="15066">
          <cell r="J15066">
            <v>22389776</v>
          </cell>
          <cell r="O15066">
            <v>22389776</v>
          </cell>
          <cell r="P15066">
            <v>22389776</v>
          </cell>
          <cell r="Q15066">
            <v>22389776</v>
          </cell>
        </row>
        <row r="15067">
          <cell r="J15067">
            <v>22389776</v>
          </cell>
          <cell r="O15067">
            <v>22389776</v>
          </cell>
          <cell r="P15067">
            <v>22389776</v>
          </cell>
          <cell r="Q15067">
            <v>22389776</v>
          </cell>
        </row>
        <row r="15068">
          <cell r="J15068">
            <v>22389776</v>
          </cell>
          <cell r="O15068">
            <v>22389776</v>
          </cell>
          <cell r="P15068">
            <v>22389776</v>
          </cell>
          <cell r="Q15068">
            <v>22389776</v>
          </cell>
        </row>
        <row r="15069">
          <cell r="J15069">
            <v>22389776</v>
          </cell>
          <cell r="O15069">
            <v>22389776</v>
          </cell>
          <cell r="P15069">
            <v>22389776</v>
          </cell>
          <cell r="Q15069">
            <v>22389776</v>
          </cell>
        </row>
        <row r="15070">
          <cell r="J15070">
            <v>22389776</v>
          </cell>
          <cell r="O15070">
            <v>22389776</v>
          </cell>
          <cell r="P15070">
            <v>22389776</v>
          </cell>
          <cell r="Q15070">
            <v>22389776</v>
          </cell>
        </row>
        <row r="15071">
          <cell r="J15071">
            <v>22389776</v>
          </cell>
          <cell r="O15071">
            <v>22389776</v>
          </cell>
          <cell r="P15071">
            <v>22389776</v>
          </cell>
          <cell r="Q15071">
            <v>22389776</v>
          </cell>
        </row>
        <row r="15072">
          <cell r="J15072">
            <v>22389776</v>
          </cell>
          <cell r="O15072">
            <v>22389776</v>
          </cell>
          <cell r="P15072">
            <v>22389776</v>
          </cell>
          <cell r="Q15072">
            <v>22389776</v>
          </cell>
        </row>
        <row r="15073">
          <cell r="J15073">
            <v>22389776</v>
          </cell>
          <cell r="O15073">
            <v>22389776</v>
          </cell>
          <cell r="P15073">
            <v>22389776</v>
          </cell>
          <cell r="Q15073">
            <v>22389776</v>
          </cell>
        </row>
        <row r="15074">
          <cell r="J15074">
            <v>22389776</v>
          </cell>
          <cell r="O15074">
            <v>22389776</v>
          </cell>
          <cell r="P15074">
            <v>22389776</v>
          </cell>
          <cell r="Q15074">
            <v>22389776</v>
          </cell>
        </row>
        <row r="15075">
          <cell r="J15075">
            <v>22389776</v>
          </cell>
          <cell r="O15075">
            <v>22389776</v>
          </cell>
          <cell r="P15075">
            <v>22389776</v>
          </cell>
          <cell r="Q15075">
            <v>22389776</v>
          </cell>
        </row>
        <row r="15076">
          <cell r="J15076">
            <v>22389776</v>
          </cell>
          <cell r="O15076">
            <v>22389776</v>
          </cell>
          <cell r="P15076">
            <v>22389776</v>
          </cell>
          <cell r="Q15076">
            <v>22389776</v>
          </cell>
        </row>
        <row r="15077">
          <cell r="J15077">
            <v>22389776</v>
          </cell>
          <cell r="O15077">
            <v>22389776</v>
          </cell>
          <cell r="P15077">
            <v>22389776</v>
          </cell>
          <cell r="Q15077">
            <v>22389776</v>
          </cell>
        </row>
        <row r="15078">
          <cell r="J15078">
            <v>22389776</v>
          </cell>
          <cell r="O15078">
            <v>22389776</v>
          </cell>
          <cell r="P15078">
            <v>22389776</v>
          </cell>
          <cell r="Q15078">
            <v>22389776</v>
          </cell>
        </row>
        <row r="15079">
          <cell r="J15079">
            <v>22389776</v>
          </cell>
          <cell r="O15079">
            <v>22389776</v>
          </cell>
          <cell r="P15079">
            <v>22389776</v>
          </cell>
          <cell r="Q15079">
            <v>22389776</v>
          </cell>
        </row>
        <row r="15080">
          <cell r="J15080">
            <v>22389776</v>
          </cell>
          <cell r="O15080">
            <v>22389776</v>
          </cell>
          <cell r="P15080">
            <v>22389776</v>
          </cell>
          <cell r="Q15080">
            <v>22389776</v>
          </cell>
        </row>
        <row r="15081">
          <cell r="J15081">
            <v>22389776</v>
          </cell>
          <cell r="O15081">
            <v>22389776</v>
          </cell>
          <cell r="P15081">
            <v>22389776</v>
          </cell>
          <cell r="Q15081">
            <v>22389776</v>
          </cell>
        </row>
        <row r="15082">
          <cell r="J15082">
            <v>22389776</v>
          </cell>
          <cell r="O15082">
            <v>22389776</v>
          </cell>
          <cell r="P15082">
            <v>22389776</v>
          </cell>
          <cell r="Q15082">
            <v>22389776</v>
          </cell>
        </row>
        <row r="15083">
          <cell r="J15083">
            <v>22389776</v>
          </cell>
          <cell r="O15083">
            <v>22389776</v>
          </cell>
          <cell r="P15083">
            <v>22389776</v>
          </cell>
          <cell r="Q15083">
            <v>22389776</v>
          </cell>
        </row>
        <row r="15084">
          <cell r="J15084">
            <v>22389776</v>
          </cell>
          <cell r="O15084">
            <v>22389776</v>
          </cell>
          <cell r="P15084">
            <v>22389776</v>
          </cell>
          <cell r="Q15084">
            <v>22389776</v>
          </cell>
        </row>
        <row r="15085">
          <cell r="J15085">
            <v>22389776</v>
          </cell>
          <cell r="O15085">
            <v>22389776</v>
          </cell>
          <cell r="P15085">
            <v>22389776</v>
          </cell>
          <cell r="Q15085">
            <v>22389776</v>
          </cell>
        </row>
        <row r="15086">
          <cell r="J15086">
            <v>22389776</v>
          </cell>
          <cell r="O15086">
            <v>22389776</v>
          </cell>
          <cell r="P15086">
            <v>22389776</v>
          </cell>
          <cell r="Q15086">
            <v>22389776</v>
          </cell>
        </row>
        <row r="15087">
          <cell r="J15087">
            <v>22389776</v>
          </cell>
          <cell r="O15087">
            <v>22389776</v>
          </cell>
          <cell r="P15087">
            <v>22389776</v>
          </cell>
          <cell r="Q15087">
            <v>22389776</v>
          </cell>
        </row>
        <row r="15088">
          <cell r="J15088">
            <v>22389776</v>
          </cell>
          <cell r="O15088">
            <v>22389776</v>
          </cell>
          <cell r="P15088">
            <v>22389776</v>
          </cell>
          <cell r="Q15088">
            <v>22389776</v>
          </cell>
        </row>
        <row r="15089">
          <cell r="J15089">
            <v>22389776</v>
          </cell>
          <cell r="O15089">
            <v>22389776</v>
          </cell>
          <cell r="P15089">
            <v>22389776</v>
          </cell>
          <cell r="Q15089">
            <v>22389776</v>
          </cell>
        </row>
        <row r="15090">
          <cell r="J15090">
            <v>22389776</v>
          </cell>
          <cell r="O15090">
            <v>22389776</v>
          </cell>
          <cell r="P15090">
            <v>22389776</v>
          </cell>
          <cell r="Q15090">
            <v>22389776</v>
          </cell>
        </row>
        <row r="15091">
          <cell r="J15091">
            <v>22389776</v>
          </cell>
          <cell r="O15091">
            <v>22389776</v>
          </cell>
          <cell r="P15091">
            <v>22389776</v>
          </cell>
          <cell r="Q15091">
            <v>22389776</v>
          </cell>
        </row>
        <row r="15092">
          <cell r="J15092">
            <v>22389776</v>
          </cell>
          <cell r="O15092">
            <v>22389776</v>
          </cell>
          <cell r="P15092">
            <v>22389776</v>
          </cell>
          <cell r="Q15092">
            <v>22389776</v>
          </cell>
        </row>
        <row r="15093">
          <cell r="J15093">
            <v>22389776</v>
          </cell>
          <cell r="O15093">
            <v>22389776</v>
          </cell>
          <cell r="P15093">
            <v>22389776</v>
          </cell>
          <cell r="Q15093">
            <v>22389776</v>
          </cell>
        </row>
        <row r="15094">
          <cell r="J15094">
            <v>22389776</v>
          </cell>
          <cell r="O15094">
            <v>22389776</v>
          </cell>
          <cell r="P15094">
            <v>22389776</v>
          </cell>
          <cell r="Q15094">
            <v>22389776</v>
          </cell>
        </row>
        <row r="15095">
          <cell r="J15095">
            <v>22389776</v>
          </cell>
          <cell r="O15095">
            <v>22389776</v>
          </cell>
          <cell r="P15095">
            <v>22389776</v>
          </cell>
          <cell r="Q15095">
            <v>22389776</v>
          </cell>
        </row>
        <row r="15096">
          <cell r="J15096">
            <v>22389776</v>
          </cell>
          <cell r="O15096">
            <v>22389776</v>
          </cell>
          <cell r="P15096">
            <v>22389776</v>
          </cell>
          <cell r="Q15096">
            <v>22389776</v>
          </cell>
        </row>
        <row r="15097">
          <cell r="J15097">
            <v>22389776</v>
          </cell>
          <cell r="O15097">
            <v>22389776</v>
          </cell>
          <cell r="P15097">
            <v>22389776</v>
          </cell>
          <cell r="Q15097">
            <v>22389776</v>
          </cell>
        </row>
        <row r="15098">
          <cell r="J15098">
            <v>22389776</v>
          </cell>
          <cell r="O15098">
            <v>22389776</v>
          </cell>
          <cell r="P15098">
            <v>22389776</v>
          </cell>
          <cell r="Q15098">
            <v>22389776</v>
          </cell>
        </row>
        <row r="15099">
          <cell r="J15099">
            <v>22389776</v>
          </cell>
          <cell r="O15099">
            <v>22389776</v>
          </cell>
          <cell r="P15099">
            <v>22389776</v>
          </cell>
          <cell r="Q15099">
            <v>22389776</v>
          </cell>
        </row>
        <row r="15100">
          <cell r="J15100">
            <v>22389776</v>
          </cell>
          <cell r="O15100">
            <v>22389776</v>
          </cell>
          <cell r="P15100">
            <v>22389776</v>
          </cell>
          <cell r="Q15100">
            <v>22389776</v>
          </cell>
        </row>
        <row r="15101">
          <cell r="J15101">
            <v>22389776</v>
          </cell>
          <cell r="O15101">
            <v>22389776</v>
          </cell>
          <cell r="P15101">
            <v>22389776</v>
          </cell>
          <cell r="Q15101">
            <v>22389776</v>
          </cell>
        </row>
        <row r="15102">
          <cell r="J15102">
            <v>22389776</v>
          </cell>
          <cell r="O15102">
            <v>22389776</v>
          </cell>
          <cell r="P15102">
            <v>22389776</v>
          </cell>
          <cell r="Q15102">
            <v>22389776</v>
          </cell>
        </row>
        <row r="15103">
          <cell r="J15103">
            <v>22389776</v>
          </cell>
          <cell r="O15103">
            <v>22389776</v>
          </cell>
          <cell r="P15103">
            <v>22389776</v>
          </cell>
          <cell r="Q15103">
            <v>22389776</v>
          </cell>
        </row>
        <row r="15104">
          <cell r="J15104">
            <v>22389776</v>
          </cell>
          <cell r="O15104">
            <v>22389776</v>
          </cell>
          <cell r="P15104">
            <v>22389776</v>
          </cell>
          <cell r="Q15104">
            <v>22389776</v>
          </cell>
        </row>
        <row r="15105">
          <cell r="J15105">
            <v>22389776</v>
          </cell>
          <cell r="O15105">
            <v>22389776</v>
          </cell>
          <cell r="P15105">
            <v>22389776</v>
          </cell>
          <cell r="Q15105">
            <v>22389776</v>
          </cell>
        </row>
        <row r="15106">
          <cell r="J15106">
            <v>22389776</v>
          </cell>
          <cell r="O15106">
            <v>22389776</v>
          </cell>
          <cell r="P15106">
            <v>22389776</v>
          </cell>
          <cell r="Q15106">
            <v>22389776</v>
          </cell>
        </row>
        <row r="15107">
          <cell r="J15107">
            <v>22389776</v>
          </cell>
          <cell r="O15107">
            <v>22389776</v>
          </cell>
          <cell r="P15107">
            <v>22389776</v>
          </cell>
          <cell r="Q15107">
            <v>22389776</v>
          </cell>
        </row>
        <row r="15108">
          <cell r="J15108">
            <v>22389776</v>
          </cell>
          <cell r="O15108">
            <v>22389776</v>
          </cell>
          <cell r="P15108">
            <v>22389776</v>
          </cell>
          <cell r="Q15108">
            <v>22389776</v>
          </cell>
        </row>
        <row r="15109">
          <cell r="J15109">
            <v>22389776</v>
          </cell>
          <cell r="O15109">
            <v>22389776</v>
          </cell>
          <cell r="P15109">
            <v>22389776</v>
          </cell>
          <cell r="Q15109">
            <v>22389776</v>
          </cell>
        </row>
        <row r="15110">
          <cell r="J15110">
            <v>22389776</v>
          </cell>
          <cell r="O15110">
            <v>22389776</v>
          </cell>
          <cell r="P15110">
            <v>22389776</v>
          </cell>
          <cell r="Q15110">
            <v>22389776</v>
          </cell>
        </row>
        <row r="15111">
          <cell r="J15111">
            <v>22389776</v>
          </cell>
          <cell r="O15111">
            <v>22389776</v>
          </cell>
          <cell r="P15111">
            <v>22389776</v>
          </cell>
          <cell r="Q15111">
            <v>22389776</v>
          </cell>
        </row>
        <row r="15112">
          <cell r="J15112">
            <v>22389776</v>
          </cell>
          <cell r="O15112">
            <v>22389776</v>
          </cell>
          <cell r="P15112">
            <v>22389776</v>
          </cell>
          <cell r="Q15112">
            <v>22389776</v>
          </cell>
        </row>
        <row r="15113">
          <cell r="J15113">
            <v>22389776</v>
          </cell>
          <cell r="O15113">
            <v>22389776</v>
          </cell>
          <cell r="P15113">
            <v>22389776</v>
          </cell>
          <cell r="Q15113">
            <v>22389776</v>
          </cell>
        </row>
        <row r="15114">
          <cell r="J15114">
            <v>22389776</v>
          </cell>
          <cell r="O15114">
            <v>22389776</v>
          </cell>
          <cell r="P15114">
            <v>22389776</v>
          </cell>
          <cell r="Q15114">
            <v>22389776</v>
          </cell>
        </row>
        <row r="15115">
          <cell r="J15115">
            <v>22389776</v>
          </cell>
          <cell r="O15115">
            <v>22389776</v>
          </cell>
          <cell r="P15115">
            <v>22389776</v>
          </cell>
          <cell r="Q15115">
            <v>22389776</v>
          </cell>
        </row>
        <row r="15116">
          <cell r="J15116">
            <v>22389776</v>
          </cell>
          <cell r="O15116">
            <v>22389776</v>
          </cell>
          <cell r="P15116">
            <v>22389776</v>
          </cell>
          <cell r="Q15116">
            <v>22389776</v>
          </cell>
        </row>
        <row r="15117">
          <cell r="J15117">
            <v>22389776</v>
          </cell>
          <cell r="O15117">
            <v>22389776</v>
          </cell>
          <cell r="P15117">
            <v>22389776</v>
          </cell>
          <cell r="Q15117">
            <v>22389776</v>
          </cell>
        </row>
        <row r="15118">
          <cell r="J15118">
            <v>22389776</v>
          </cell>
          <cell r="O15118">
            <v>22389776</v>
          </cell>
          <cell r="P15118">
            <v>22389776</v>
          </cell>
          <cell r="Q15118">
            <v>22389776</v>
          </cell>
        </row>
        <row r="15119">
          <cell r="J15119">
            <v>22389776</v>
          </cell>
          <cell r="O15119">
            <v>22389776</v>
          </cell>
          <cell r="P15119">
            <v>22389776</v>
          </cell>
          <cell r="Q15119">
            <v>22389776</v>
          </cell>
        </row>
        <row r="15120">
          <cell r="J15120">
            <v>22389776</v>
          </cell>
          <cell r="O15120">
            <v>22389776</v>
          </cell>
          <cell r="P15120">
            <v>22389776</v>
          </cell>
          <cell r="Q15120">
            <v>22389776</v>
          </cell>
        </row>
        <row r="15121">
          <cell r="J15121">
            <v>22389776</v>
          </cell>
          <cell r="O15121">
            <v>22389776</v>
          </cell>
          <cell r="P15121">
            <v>22389776</v>
          </cell>
          <cell r="Q15121">
            <v>22389776</v>
          </cell>
        </row>
        <row r="15122">
          <cell r="J15122">
            <v>22389776</v>
          </cell>
          <cell r="O15122">
            <v>22389776</v>
          </cell>
          <cell r="P15122">
            <v>22389776</v>
          </cell>
          <cell r="Q15122">
            <v>22389776</v>
          </cell>
        </row>
        <row r="15123">
          <cell r="J15123">
            <v>22389776</v>
          </cell>
          <cell r="O15123">
            <v>22389776</v>
          </cell>
          <cell r="P15123">
            <v>22389776</v>
          </cell>
          <cell r="Q15123">
            <v>22389776</v>
          </cell>
        </row>
        <row r="15124">
          <cell r="J15124">
            <v>22389776</v>
          </cell>
          <cell r="O15124">
            <v>22389776</v>
          </cell>
          <cell r="P15124">
            <v>22389776</v>
          </cell>
          <cell r="Q15124">
            <v>22389776</v>
          </cell>
        </row>
        <row r="15125">
          <cell r="J15125">
            <v>22389776</v>
          </cell>
          <cell r="O15125">
            <v>22389776</v>
          </cell>
          <cell r="P15125">
            <v>22389776</v>
          </cell>
          <cell r="Q15125">
            <v>22389776</v>
          </cell>
        </row>
        <row r="15126">
          <cell r="J15126">
            <v>22389776</v>
          </cell>
          <cell r="O15126">
            <v>22389776</v>
          </cell>
          <cell r="P15126">
            <v>22389776</v>
          </cell>
          <cell r="Q15126">
            <v>22389776</v>
          </cell>
        </row>
        <row r="15127">
          <cell r="J15127">
            <v>22389776</v>
          </cell>
          <cell r="O15127">
            <v>22389776</v>
          </cell>
          <cell r="P15127">
            <v>22389776</v>
          </cell>
          <cell r="Q15127">
            <v>22389776</v>
          </cell>
        </row>
        <row r="15128">
          <cell r="J15128">
            <v>22389776</v>
          </cell>
          <cell r="O15128">
            <v>22389776</v>
          </cell>
          <cell r="P15128">
            <v>22389776</v>
          </cell>
          <cell r="Q15128">
            <v>22389776</v>
          </cell>
        </row>
        <row r="15129">
          <cell r="J15129">
            <v>22389776</v>
          </cell>
          <cell r="O15129">
            <v>22389776</v>
          </cell>
          <cell r="P15129">
            <v>22389776</v>
          </cell>
          <cell r="Q15129">
            <v>22389776</v>
          </cell>
        </row>
        <row r="15130">
          <cell r="J15130">
            <v>22389776</v>
          </cell>
          <cell r="O15130">
            <v>22389776</v>
          </cell>
          <cell r="P15130">
            <v>22389776</v>
          </cell>
          <cell r="Q15130">
            <v>22389776</v>
          </cell>
        </row>
        <row r="15131">
          <cell r="J15131">
            <v>22389776</v>
          </cell>
          <cell r="O15131">
            <v>22389776</v>
          </cell>
          <cell r="P15131">
            <v>22389776</v>
          </cell>
          <cell r="Q15131">
            <v>22389776</v>
          </cell>
        </row>
        <row r="15132">
          <cell r="J15132">
            <v>22389776</v>
          </cell>
          <cell r="O15132">
            <v>22389776</v>
          </cell>
          <cell r="P15132">
            <v>22389776</v>
          </cell>
          <cell r="Q15132">
            <v>22389776</v>
          </cell>
        </row>
        <row r="15133">
          <cell r="J15133">
            <v>22389776</v>
          </cell>
          <cell r="O15133">
            <v>22389776</v>
          </cell>
          <cell r="P15133">
            <v>22389776</v>
          </cell>
          <cell r="Q15133">
            <v>22389776</v>
          </cell>
        </row>
        <row r="15134">
          <cell r="J15134">
            <v>22389776</v>
          </cell>
          <cell r="O15134">
            <v>22389776</v>
          </cell>
          <cell r="P15134">
            <v>22389776</v>
          </cell>
          <cell r="Q15134">
            <v>22389776</v>
          </cell>
        </row>
        <row r="15135">
          <cell r="J15135">
            <v>22389776</v>
          </cell>
          <cell r="O15135">
            <v>22389776</v>
          </cell>
          <cell r="P15135">
            <v>22389776</v>
          </cell>
          <cell r="Q15135">
            <v>22389776</v>
          </cell>
        </row>
        <row r="15136">
          <cell r="J15136">
            <v>22389776</v>
          </cell>
          <cell r="O15136">
            <v>22389776</v>
          </cell>
          <cell r="P15136">
            <v>22389776</v>
          </cell>
          <cell r="Q15136">
            <v>22389776</v>
          </cell>
        </row>
        <row r="15137">
          <cell r="J15137">
            <v>22389776</v>
          </cell>
          <cell r="O15137">
            <v>22389776</v>
          </cell>
          <cell r="P15137">
            <v>22389776</v>
          </cell>
          <cell r="Q15137">
            <v>22389776</v>
          </cell>
        </row>
        <row r="15138">
          <cell r="J15138">
            <v>22389776</v>
          </cell>
          <cell r="O15138">
            <v>22389776</v>
          </cell>
          <cell r="P15138">
            <v>22389776</v>
          </cell>
          <cell r="Q15138">
            <v>22389776</v>
          </cell>
        </row>
        <row r="15139">
          <cell r="J15139">
            <v>22389776</v>
          </cell>
          <cell r="O15139">
            <v>22389776</v>
          </cell>
          <cell r="P15139">
            <v>22389776</v>
          </cell>
          <cell r="Q15139">
            <v>22389776</v>
          </cell>
        </row>
        <row r="15140">
          <cell r="J15140">
            <v>22389776</v>
          </cell>
          <cell r="O15140">
            <v>22389776</v>
          </cell>
          <cell r="P15140">
            <v>22389776</v>
          </cell>
          <cell r="Q15140">
            <v>22389776</v>
          </cell>
        </row>
        <row r="15141">
          <cell r="J15141">
            <v>22389776</v>
          </cell>
          <cell r="O15141">
            <v>22389776</v>
          </cell>
          <cell r="P15141">
            <v>22389776</v>
          </cell>
          <cell r="Q15141">
            <v>22389776</v>
          </cell>
        </row>
        <row r="15142">
          <cell r="J15142">
            <v>22389776</v>
          </cell>
          <cell r="O15142">
            <v>22389776</v>
          </cell>
          <cell r="P15142">
            <v>22389776</v>
          </cell>
          <cell r="Q15142">
            <v>22389776</v>
          </cell>
        </row>
        <row r="15143">
          <cell r="J15143">
            <v>22389776</v>
          </cell>
          <cell r="O15143">
            <v>22389776</v>
          </cell>
          <cell r="P15143">
            <v>22389776</v>
          </cell>
          <cell r="Q15143">
            <v>22389776</v>
          </cell>
        </row>
        <row r="15144">
          <cell r="J15144">
            <v>22389776</v>
          </cell>
          <cell r="O15144">
            <v>22389776</v>
          </cell>
          <cell r="P15144">
            <v>22389776</v>
          </cell>
          <cell r="Q15144">
            <v>22389776</v>
          </cell>
        </row>
        <row r="15145">
          <cell r="J15145">
            <v>22389776</v>
          </cell>
          <cell r="O15145">
            <v>22389776</v>
          </cell>
          <cell r="P15145">
            <v>22389776</v>
          </cell>
          <cell r="Q15145">
            <v>22389776</v>
          </cell>
        </row>
        <row r="15146">
          <cell r="J15146">
            <v>22389776</v>
          </cell>
          <cell r="O15146">
            <v>22389776</v>
          </cell>
          <cell r="P15146">
            <v>22389776</v>
          </cell>
          <cell r="Q15146">
            <v>22389776</v>
          </cell>
        </row>
        <row r="15147">
          <cell r="J15147">
            <v>22389776</v>
          </cell>
          <cell r="O15147">
            <v>22389776</v>
          </cell>
          <cell r="P15147">
            <v>22389776</v>
          </cell>
          <cell r="Q15147">
            <v>22389776</v>
          </cell>
        </row>
        <row r="15148">
          <cell r="J15148">
            <v>22389776</v>
          </cell>
          <cell r="O15148">
            <v>22389776</v>
          </cell>
          <cell r="P15148">
            <v>22389776</v>
          </cell>
          <cell r="Q15148">
            <v>22389776</v>
          </cell>
        </row>
        <row r="15149">
          <cell r="J15149">
            <v>22389776</v>
          </cell>
          <cell r="O15149">
            <v>22389776</v>
          </cell>
          <cell r="P15149">
            <v>22389776</v>
          </cell>
          <cell r="Q15149">
            <v>22389776</v>
          </cell>
        </row>
        <row r="15150">
          <cell r="J15150">
            <v>22389776</v>
          </cell>
          <cell r="O15150">
            <v>22389776</v>
          </cell>
          <cell r="P15150">
            <v>22389776</v>
          </cell>
          <cell r="Q15150">
            <v>22389776</v>
          </cell>
        </row>
        <row r="15151">
          <cell r="J15151">
            <v>22389776</v>
          </cell>
          <cell r="O15151">
            <v>22389776</v>
          </cell>
          <cell r="P15151">
            <v>22389776</v>
          </cell>
          <cell r="Q15151">
            <v>22389776</v>
          </cell>
        </row>
        <row r="15152">
          <cell r="J15152">
            <v>22389776</v>
          </cell>
          <cell r="O15152">
            <v>22389776</v>
          </cell>
          <cell r="P15152">
            <v>22389776</v>
          </cell>
          <cell r="Q15152">
            <v>22389776</v>
          </cell>
        </row>
        <row r="15153">
          <cell r="J15153">
            <v>22389776</v>
          </cell>
          <cell r="O15153">
            <v>22389776</v>
          </cell>
          <cell r="P15153">
            <v>22389776</v>
          </cell>
          <cell r="Q15153">
            <v>22389776</v>
          </cell>
        </row>
        <row r="15154">
          <cell r="J15154">
            <v>22389776</v>
          </cell>
          <cell r="O15154">
            <v>22389776</v>
          </cell>
          <cell r="P15154">
            <v>22389776</v>
          </cell>
          <cell r="Q15154">
            <v>22389776</v>
          </cell>
        </row>
        <row r="15155">
          <cell r="J15155">
            <v>22389776</v>
          </cell>
          <cell r="O15155">
            <v>22389776</v>
          </cell>
          <cell r="P15155">
            <v>22389776</v>
          </cell>
          <cell r="Q15155">
            <v>22389776</v>
          </cell>
        </row>
        <row r="15156">
          <cell r="J15156">
            <v>22389776</v>
          </cell>
          <cell r="O15156">
            <v>22389776</v>
          </cell>
          <cell r="P15156">
            <v>22389776</v>
          </cell>
          <cell r="Q15156">
            <v>22389776</v>
          </cell>
        </row>
        <row r="15157">
          <cell r="J15157">
            <v>22389776</v>
          </cell>
          <cell r="O15157">
            <v>22389776</v>
          </cell>
          <cell r="P15157">
            <v>22389776</v>
          </cell>
          <cell r="Q15157">
            <v>22389776</v>
          </cell>
        </row>
        <row r="15158">
          <cell r="J15158">
            <v>22389776</v>
          </cell>
          <cell r="O15158">
            <v>22389776</v>
          </cell>
          <cell r="P15158">
            <v>22389776</v>
          </cell>
          <cell r="Q15158">
            <v>22389776</v>
          </cell>
        </row>
        <row r="15159">
          <cell r="J15159">
            <v>22389776</v>
          </cell>
          <cell r="O15159">
            <v>22389776</v>
          </cell>
          <cell r="P15159">
            <v>22389776</v>
          </cell>
          <cell r="Q15159">
            <v>22389776</v>
          </cell>
        </row>
        <row r="15160">
          <cell r="J15160">
            <v>22389776</v>
          </cell>
          <cell r="O15160">
            <v>22389776</v>
          </cell>
          <cell r="P15160">
            <v>22389776</v>
          </cell>
          <cell r="Q15160">
            <v>22389776</v>
          </cell>
        </row>
        <row r="15161">
          <cell r="J15161">
            <v>22389776</v>
          </cell>
          <cell r="O15161">
            <v>22389776</v>
          </cell>
          <cell r="P15161">
            <v>22389776</v>
          </cell>
          <cell r="Q15161">
            <v>22389776</v>
          </cell>
        </row>
        <row r="15162">
          <cell r="J15162">
            <v>22389776</v>
          </cell>
          <cell r="O15162">
            <v>22389776</v>
          </cell>
          <cell r="P15162">
            <v>22389776</v>
          </cell>
          <cell r="Q15162">
            <v>22389776</v>
          </cell>
        </row>
        <row r="15163">
          <cell r="J15163">
            <v>22389776</v>
          </cell>
          <cell r="O15163">
            <v>22389776</v>
          </cell>
          <cell r="P15163">
            <v>22389776</v>
          </cell>
          <cell r="Q15163">
            <v>22389776</v>
          </cell>
        </row>
        <row r="15164">
          <cell r="J15164">
            <v>22389776</v>
          </cell>
          <cell r="O15164">
            <v>22389776</v>
          </cell>
          <cell r="P15164">
            <v>22389776</v>
          </cell>
          <cell r="Q15164">
            <v>22389776</v>
          </cell>
        </row>
        <row r="15165">
          <cell r="J15165">
            <v>22389776</v>
          </cell>
          <cell r="O15165">
            <v>22389776</v>
          </cell>
          <cell r="P15165">
            <v>22389776</v>
          </cell>
          <cell r="Q15165">
            <v>22389776</v>
          </cell>
        </row>
        <row r="15166">
          <cell r="J15166">
            <v>22389776</v>
          </cell>
          <cell r="O15166">
            <v>22389776</v>
          </cell>
          <cell r="P15166">
            <v>22389776</v>
          </cell>
          <cell r="Q15166">
            <v>22389776</v>
          </cell>
        </row>
        <row r="15167">
          <cell r="J15167">
            <v>22389776</v>
          </cell>
          <cell r="O15167">
            <v>22389776</v>
          </cell>
          <cell r="P15167">
            <v>22389776</v>
          </cell>
          <cell r="Q15167">
            <v>22389776</v>
          </cell>
        </row>
        <row r="15168">
          <cell r="J15168">
            <v>22389776</v>
          </cell>
          <cell r="O15168">
            <v>22389776</v>
          </cell>
          <cell r="P15168">
            <v>22389776</v>
          </cell>
          <cell r="Q15168">
            <v>22389776</v>
          </cell>
        </row>
        <row r="15169">
          <cell r="J15169">
            <v>22389776</v>
          </cell>
          <cell r="O15169">
            <v>22389776</v>
          </cell>
          <cell r="P15169">
            <v>22389776</v>
          </cell>
          <cell r="Q15169">
            <v>22389776</v>
          </cell>
        </row>
        <row r="15170">
          <cell r="J15170">
            <v>22389776</v>
          </cell>
          <cell r="O15170">
            <v>22389776</v>
          </cell>
          <cell r="P15170">
            <v>22389776</v>
          </cell>
          <cell r="Q15170">
            <v>22389776</v>
          </cell>
        </row>
        <row r="15171">
          <cell r="J15171">
            <v>22389776</v>
          </cell>
          <cell r="O15171">
            <v>22389776</v>
          </cell>
          <cell r="P15171">
            <v>22389776</v>
          </cell>
          <cell r="Q15171">
            <v>22389776</v>
          </cell>
        </row>
        <row r="15172">
          <cell r="J15172">
            <v>22389776</v>
          </cell>
          <cell r="O15172">
            <v>22389776</v>
          </cell>
          <cell r="P15172">
            <v>22389776</v>
          </cell>
          <cell r="Q15172">
            <v>22389776</v>
          </cell>
        </row>
        <row r="15173">
          <cell r="J15173">
            <v>22389776</v>
          </cell>
          <cell r="O15173">
            <v>22389776</v>
          </cell>
          <cell r="P15173">
            <v>22389776</v>
          </cell>
          <cell r="Q15173">
            <v>22389776</v>
          </cell>
        </row>
        <row r="15174">
          <cell r="J15174">
            <v>22389776</v>
          </cell>
          <cell r="O15174">
            <v>22389776</v>
          </cell>
          <cell r="P15174">
            <v>22389776</v>
          </cell>
          <cell r="Q15174">
            <v>22389776</v>
          </cell>
        </row>
        <row r="15175">
          <cell r="J15175">
            <v>22389776</v>
          </cell>
          <cell r="O15175">
            <v>22389776</v>
          </cell>
          <cell r="P15175">
            <v>22389776</v>
          </cell>
          <cell r="Q15175">
            <v>22389776</v>
          </cell>
        </row>
        <row r="15176">
          <cell r="J15176">
            <v>22389776</v>
          </cell>
          <cell r="O15176">
            <v>22389776</v>
          </cell>
          <cell r="P15176">
            <v>22389776</v>
          </cell>
          <cell r="Q15176">
            <v>22389776</v>
          </cell>
        </row>
        <row r="15177">
          <cell r="J15177">
            <v>22389776</v>
          </cell>
          <cell r="O15177">
            <v>22389776</v>
          </cell>
          <cell r="P15177">
            <v>22389776</v>
          </cell>
          <cell r="Q15177">
            <v>22389776</v>
          </cell>
        </row>
        <row r="15178">
          <cell r="J15178">
            <v>22389776</v>
          </cell>
          <cell r="O15178">
            <v>22389776</v>
          </cell>
          <cell r="P15178">
            <v>22389776</v>
          </cell>
          <cell r="Q15178">
            <v>22389776</v>
          </cell>
        </row>
        <row r="15179">
          <cell r="J15179">
            <v>22389776</v>
          </cell>
          <cell r="O15179">
            <v>22389776</v>
          </cell>
          <cell r="P15179">
            <v>22389776</v>
          </cell>
          <cell r="Q15179">
            <v>22389776</v>
          </cell>
        </row>
        <row r="15180">
          <cell r="J15180">
            <v>22389776</v>
          </cell>
          <cell r="O15180">
            <v>22389776</v>
          </cell>
          <cell r="P15180">
            <v>22389776</v>
          </cell>
          <cell r="Q15180">
            <v>22389776</v>
          </cell>
        </row>
        <row r="15181">
          <cell r="J15181">
            <v>22389776</v>
          </cell>
          <cell r="O15181">
            <v>22389776</v>
          </cell>
          <cell r="P15181">
            <v>22389776</v>
          </cell>
          <cell r="Q15181">
            <v>22389776</v>
          </cell>
        </row>
        <row r="15182">
          <cell r="J15182">
            <v>22389776</v>
          </cell>
          <cell r="O15182">
            <v>22389776</v>
          </cell>
          <cell r="P15182">
            <v>22389776</v>
          </cell>
          <cell r="Q15182">
            <v>22389776</v>
          </cell>
        </row>
        <row r="15183">
          <cell r="J15183">
            <v>22389776</v>
          </cell>
          <cell r="O15183">
            <v>22389776</v>
          </cell>
          <cell r="P15183">
            <v>22389776</v>
          </cell>
          <cell r="Q15183">
            <v>22389776</v>
          </cell>
        </row>
        <row r="15184">
          <cell r="J15184">
            <v>22389776</v>
          </cell>
          <cell r="O15184">
            <v>22389776</v>
          </cell>
          <cell r="P15184">
            <v>22389776</v>
          </cell>
          <cell r="Q15184">
            <v>22389776</v>
          </cell>
        </row>
        <row r="15185">
          <cell r="J15185">
            <v>22389776</v>
          </cell>
          <cell r="O15185">
            <v>22389776</v>
          </cell>
          <cell r="P15185">
            <v>22389776</v>
          </cell>
          <cell r="Q15185">
            <v>22389776</v>
          </cell>
        </row>
        <row r="15186">
          <cell r="J15186">
            <v>22389776</v>
          </cell>
          <cell r="O15186">
            <v>22389776</v>
          </cell>
          <cell r="P15186">
            <v>22389776</v>
          </cell>
          <cell r="Q15186">
            <v>22389776</v>
          </cell>
        </row>
        <row r="15187">
          <cell r="J15187">
            <v>22389776</v>
          </cell>
          <cell r="O15187">
            <v>22389776</v>
          </cell>
          <cell r="P15187">
            <v>22389776</v>
          </cell>
          <cell r="Q15187">
            <v>22389776</v>
          </cell>
        </row>
        <row r="15188">
          <cell r="J15188">
            <v>22389776</v>
          </cell>
          <cell r="O15188">
            <v>22389776</v>
          </cell>
          <cell r="P15188">
            <v>22389776</v>
          </cell>
          <cell r="Q15188">
            <v>22389776</v>
          </cell>
        </row>
        <row r="15189">
          <cell r="J15189">
            <v>22389776</v>
          </cell>
          <cell r="O15189">
            <v>22389776</v>
          </cell>
          <cell r="P15189">
            <v>22389776</v>
          </cell>
          <cell r="Q15189">
            <v>22389776</v>
          </cell>
        </row>
        <row r="15190">
          <cell r="J15190">
            <v>22389776</v>
          </cell>
          <cell r="O15190">
            <v>22389776</v>
          </cell>
          <cell r="P15190">
            <v>22389776</v>
          </cell>
          <cell r="Q15190">
            <v>22389776</v>
          </cell>
        </row>
        <row r="15191">
          <cell r="J15191">
            <v>22389776</v>
          </cell>
          <cell r="O15191">
            <v>22389776</v>
          </cell>
          <cell r="P15191">
            <v>22389776</v>
          </cell>
          <cell r="Q15191">
            <v>22389776</v>
          </cell>
        </row>
        <row r="15192">
          <cell r="J15192">
            <v>22389776</v>
          </cell>
          <cell r="O15192">
            <v>22389776</v>
          </cell>
          <cell r="P15192">
            <v>22389776</v>
          </cell>
          <cell r="Q15192">
            <v>22389776</v>
          </cell>
        </row>
        <row r="15193">
          <cell r="J15193">
            <v>22389776</v>
          </cell>
          <cell r="O15193">
            <v>22389776</v>
          </cell>
          <cell r="P15193">
            <v>22389776</v>
          </cell>
          <cell r="Q15193">
            <v>22389776</v>
          </cell>
        </row>
        <row r="15194">
          <cell r="J15194">
            <v>22389776</v>
          </cell>
          <cell r="O15194">
            <v>22389776</v>
          </cell>
          <cell r="P15194">
            <v>22389776</v>
          </cell>
          <cell r="Q15194">
            <v>22389776</v>
          </cell>
        </row>
        <row r="15195">
          <cell r="J15195">
            <v>22389776</v>
          </cell>
          <cell r="O15195">
            <v>22389776</v>
          </cell>
          <cell r="P15195">
            <v>22389776</v>
          </cell>
          <cell r="Q15195">
            <v>22389776</v>
          </cell>
        </row>
        <row r="15196">
          <cell r="J15196">
            <v>22389776</v>
          </cell>
          <cell r="O15196">
            <v>22389776</v>
          </cell>
          <cell r="P15196">
            <v>22389776</v>
          </cell>
          <cell r="Q15196">
            <v>22389776</v>
          </cell>
        </row>
        <row r="15197">
          <cell r="J15197">
            <v>22389776</v>
          </cell>
          <cell r="O15197">
            <v>22389776</v>
          </cell>
          <cell r="P15197">
            <v>22389776</v>
          </cell>
          <cell r="Q15197">
            <v>22389776</v>
          </cell>
        </row>
        <row r="15198">
          <cell r="J15198">
            <v>22389776</v>
          </cell>
          <cell r="O15198">
            <v>22389776</v>
          </cell>
          <cell r="P15198">
            <v>22389776</v>
          </cell>
          <cell r="Q15198">
            <v>22389776</v>
          </cell>
        </row>
        <row r="15199">
          <cell r="J15199">
            <v>22389776</v>
          </cell>
          <cell r="O15199">
            <v>22389776</v>
          </cell>
          <cell r="P15199">
            <v>22389776</v>
          </cell>
          <cell r="Q15199">
            <v>22389776</v>
          </cell>
        </row>
        <row r="15200">
          <cell r="J15200">
            <v>22389776</v>
          </cell>
          <cell r="O15200">
            <v>22389776</v>
          </cell>
          <cell r="P15200">
            <v>22389776</v>
          </cell>
          <cell r="Q15200">
            <v>22389776</v>
          </cell>
        </row>
        <row r="15201">
          <cell r="J15201">
            <v>22389776</v>
          </cell>
          <cell r="O15201">
            <v>22389776</v>
          </cell>
          <cell r="P15201">
            <v>22389776</v>
          </cell>
          <cell r="Q15201">
            <v>22389776</v>
          </cell>
        </row>
        <row r="15202">
          <cell r="J15202">
            <v>22389776</v>
          </cell>
          <cell r="O15202">
            <v>22389776</v>
          </cell>
          <cell r="P15202">
            <v>22389776</v>
          </cell>
          <cell r="Q15202">
            <v>22389776</v>
          </cell>
        </row>
        <row r="15203">
          <cell r="J15203">
            <v>22389776</v>
          </cell>
          <cell r="O15203">
            <v>22389776</v>
          </cell>
          <cell r="P15203">
            <v>22389776</v>
          </cell>
          <cell r="Q15203">
            <v>22389776</v>
          </cell>
        </row>
        <row r="15204">
          <cell r="J15204">
            <v>22389776</v>
          </cell>
          <cell r="O15204">
            <v>22389776</v>
          </cell>
          <cell r="P15204">
            <v>22389776</v>
          </cell>
          <cell r="Q15204">
            <v>22389776</v>
          </cell>
        </row>
        <row r="15205">
          <cell r="J15205">
            <v>22389776</v>
          </cell>
          <cell r="O15205">
            <v>22389776</v>
          </cell>
          <cell r="P15205">
            <v>22389776</v>
          </cell>
          <cell r="Q15205">
            <v>22389776</v>
          </cell>
        </row>
        <row r="15206">
          <cell r="J15206">
            <v>22389776</v>
          </cell>
          <cell r="O15206">
            <v>22389776</v>
          </cell>
          <cell r="P15206">
            <v>22389776</v>
          </cell>
          <cell r="Q15206">
            <v>22389776</v>
          </cell>
        </row>
        <row r="15207">
          <cell r="J15207">
            <v>22389776</v>
          </cell>
          <cell r="O15207">
            <v>22389776</v>
          </cell>
          <cell r="P15207">
            <v>22389776</v>
          </cell>
          <cell r="Q15207">
            <v>22389776</v>
          </cell>
        </row>
        <row r="15208">
          <cell r="J15208">
            <v>22389776</v>
          </cell>
          <cell r="O15208">
            <v>22389776</v>
          </cell>
          <cell r="P15208">
            <v>22389776</v>
          </cell>
          <cell r="Q15208">
            <v>22389776</v>
          </cell>
        </row>
        <row r="15209">
          <cell r="J15209">
            <v>22389776</v>
          </cell>
          <cell r="O15209">
            <v>22389776</v>
          </cell>
          <cell r="P15209">
            <v>22389776</v>
          </cell>
          <cell r="Q15209">
            <v>22389776</v>
          </cell>
        </row>
        <row r="15210">
          <cell r="J15210">
            <v>22389776</v>
          </cell>
          <cell r="O15210">
            <v>22389776</v>
          </cell>
          <cell r="P15210">
            <v>22389776</v>
          </cell>
          <cell r="Q15210">
            <v>22389776</v>
          </cell>
        </row>
        <row r="15211">
          <cell r="J15211">
            <v>22389776</v>
          </cell>
          <cell r="O15211">
            <v>22389776</v>
          </cell>
          <cell r="P15211">
            <v>22389776</v>
          </cell>
          <cell r="Q15211">
            <v>22389776</v>
          </cell>
        </row>
        <row r="15212">
          <cell r="J15212">
            <v>22389776</v>
          </cell>
          <cell r="O15212">
            <v>22389776</v>
          </cell>
          <cell r="P15212">
            <v>22389776</v>
          </cell>
          <cell r="Q15212">
            <v>22389776</v>
          </cell>
        </row>
        <row r="15213">
          <cell r="J15213">
            <v>22389776</v>
          </cell>
          <cell r="O15213">
            <v>22389776</v>
          </cell>
          <cell r="P15213">
            <v>22389776</v>
          </cell>
          <cell r="Q15213">
            <v>22389776</v>
          </cell>
        </row>
        <row r="15214">
          <cell r="J15214">
            <v>22389776</v>
          </cell>
          <cell r="O15214">
            <v>22389776</v>
          </cell>
          <cell r="P15214">
            <v>22389776</v>
          </cell>
          <cell r="Q15214">
            <v>22389776</v>
          </cell>
        </row>
        <row r="15215">
          <cell r="J15215">
            <v>22389776</v>
          </cell>
          <cell r="O15215">
            <v>22389776</v>
          </cell>
          <cell r="P15215">
            <v>22389776</v>
          </cell>
          <cell r="Q15215">
            <v>22389776</v>
          </cell>
        </row>
        <row r="15216">
          <cell r="J15216">
            <v>22389776</v>
          </cell>
          <cell r="O15216">
            <v>22389776</v>
          </cell>
          <cell r="P15216">
            <v>22389776</v>
          </cell>
          <cell r="Q15216">
            <v>22389776</v>
          </cell>
        </row>
        <row r="15217">
          <cell r="J15217">
            <v>22389776</v>
          </cell>
          <cell r="O15217">
            <v>22389776</v>
          </cell>
          <cell r="P15217">
            <v>22389776</v>
          </cell>
          <cell r="Q15217">
            <v>22389776</v>
          </cell>
        </row>
        <row r="15218">
          <cell r="J15218">
            <v>22389776</v>
          </cell>
          <cell r="O15218">
            <v>22389776</v>
          </cell>
          <cell r="P15218">
            <v>22389776</v>
          </cell>
          <cell r="Q15218">
            <v>22389776</v>
          </cell>
        </row>
        <row r="15219">
          <cell r="J15219">
            <v>22389776</v>
          </cell>
          <cell r="O15219">
            <v>22389776</v>
          </cell>
          <cell r="P15219">
            <v>22389776</v>
          </cell>
          <cell r="Q15219">
            <v>22389776</v>
          </cell>
        </row>
        <row r="15220">
          <cell r="J15220">
            <v>22389776</v>
          </cell>
          <cell r="O15220">
            <v>22389776</v>
          </cell>
          <cell r="P15220">
            <v>22389776</v>
          </cell>
          <cell r="Q15220">
            <v>22389776</v>
          </cell>
        </row>
        <row r="15221">
          <cell r="J15221">
            <v>22389776</v>
          </cell>
          <cell r="O15221">
            <v>22389776</v>
          </cell>
          <cell r="P15221">
            <v>22389776</v>
          </cell>
          <cell r="Q15221">
            <v>22389776</v>
          </cell>
        </row>
        <row r="15222">
          <cell r="J15222">
            <v>22389776</v>
          </cell>
          <cell r="O15222">
            <v>22389776</v>
          </cell>
          <cell r="P15222">
            <v>22389776</v>
          </cell>
          <cell r="Q15222">
            <v>22389776</v>
          </cell>
        </row>
        <row r="15223">
          <cell r="J15223">
            <v>22389776</v>
          </cell>
          <cell r="O15223">
            <v>22389776</v>
          </cell>
          <cell r="P15223">
            <v>22389776</v>
          </cell>
          <cell r="Q15223">
            <v>22389776</v>
          </cell>
        </row>
        <row r="15224">
          <cell r="J15224">
            <v>22389776</v>
          </cell>
          <cell r="O15224">
            <v>22389776</v>
          </cell>
          <cell r="P15224">
            <v>22389776</v>
          </cell>
          <cell r="Q15224">
            <v>22389776</v>
          </cell>
        </row>
        <row r="15225">
          <cell r="J15225">
            <v>22389776</v>
          </cell>
          <cell r="O15225">
            <v>22389776</v>
          </cell>
          <cell r="P15225">
            <v>22389776</v>
          </cell>
          <cell r="Q15225">
            <v>22389776</v>
          </cell>
        </row>
        <row r="15226">
          <cell r="J15226">
            <v>22389776</v>
          </cell>
          <cell r="O15226">
            <v>22389776</v>
          </cell>
          <cell r="P15226">
            <v>22389776</v>
          </cell>
          <cell r="Q15226">
            <v>22389776</v>
          </cell>
        </row>
        <row r="15227">
          <cell r="J15227">
            <v>22389776</v>
          </cell>
          <cell r="O15227">
            <v>22389776</v>
          </cell>
          <cell r="P15227">
            <v>22389776</v>
          </cell>
          <cell r="Q15227">
            <v>22389776</v>
          </cell>
        </row>
        <row r="15228">
          <cell r="J15228">
            <v>22389776</v>
          </cell>
          <cell r="O15228">
            <v>22389776</v>
          </cell>
          <cell r="P15228">
            <v>22389776</v>
          </cell>
          <cell r="Q15228">
            <v>22389776</v>
          </cell>
        </row>
        <row r="15229">
          <cell r="J15229">
            <v>22389776</v>
          </cell>
          <cell r="O15229">
            <v>22389776</v>
          </cell>
          <cell r="P15229">
            <v>22389776</v>
          </cell>
          <cell r="Q15229">
            <v>22389776</v>
          </cell>
        </row>
        <row r="15230">
          <cell r="J15230">
            <v>22389776</v>
          </cell>
          <cell r="O15230">
            <v>22389776</v>
          </cell>
          <cell r="P15230">
            <v>22389776</v>
          </cell>
          <cell r="Q15230">
            <v>22389776</v>
          </cell>
        </row>
        <row r="15231">
          <cell r="J15231">
            <v>22389776</v>
          </cell>
          <cell r="O15231">
            <v>22389776</v>
          </cell>
          <cell r="P15231">
            <v>22389776</v>
          </cell>
          <cell r="Q15231">
            <v>22389776</v>
          </cell>
        </row>
        <row r="15232">
          <cell r="J15232">
            <v>22389776</v>
          </cell>
          <cell r="O15232">
            <v>22389776</v>
          </cell>
          <cell r="P15232">
            <v>22389776</v>
          </cell>
          <cell r="Q15232">
            <v>22389776</v>
          </cell>
        </row>
        <row r="15233">
          <cell r="J15233">
            <v>22389776</v>
          </cell>
          <cell r="O15233">
            <v>22389776</v>
          </cell>
          <cell r="P15233">
            <v>22389776</v>
          </cell>
          <cell r="Q15233">
            <v>22389776</v>
          </cell>
        </row>
        <row r="15234">
          <cell r="J15234">
            <v>22389776</v>
          </cell>
          <cell r="O15234">
            <v>22389776</v>
          </cell>
          <cell r="P15234">
            <v>22389776</v>
          </cell>
          <cell r="Q15234">
            <v>22389776</v>
          </cell>
        </row>
        <row r="15235">
          <cell r="J15235">
            <v>22389776</v>
          </cell>
          <cell r="O15235">
            <v>22389776</v>
          </cell>
          <cell r="P15235">
            <v>22389776</v>
          </cell>
          <cell r="Q15235">
            <v>22389776</v>
          </cell>
        </row>
        <row r="15236">
          <cell r="J15236">
            <v>22389776</v>
          </cell>
          <cell r="O15236">
            <v>22389776</v>
          </cell>
          <cell r="P15236">
            <v>22389776</v>
          </cell>
          <cell r="Q15236">
            <v>22389776</v>
          </cell>
        </row>
        <row r="15237">
          <cell r="J15237">
            <v>22389776</v>
          </cell>
          <cell r="O15237">
            <v>22389776</v>
          </cell>
          <cell r="P15237">
            <v>22389776</v>
          </cell>
          <cell r="Q15237">
            <v>22389776</v>
          </cell>
        </row>
        <row r="15238">
          <cell r="J15238">
            <v>22389776</v>
          </cell>
          <cell r="O15238">
            <v>22389776</v>
          </cell>
          <cell r="P15238">
            <v>22389776</v>
          </cell>
          <cell r="Q15238">
            <v>22389776</v>
          </cell>
        </row>
        <row r="15239">
          <cell r="J15239">
            <v>22389776</v>
          </cell>
          <cell r="O15239">
            <v>22389776</v>
          </cell>
          <cell r="P15239">
            <v>22389776</v>
          </cell>
          <cell r="Q15239">
            <v>22389776</v>
          </cell>
        </row>
        <row r="15240">
          <cell r="J15240">
            <v>22389776</v>
          </cell>
          <cell r="O15240">
            <v>22389776</v>
          </cell>
          <cell r="P15240">
            <v>22389776</v>
          </cell>
          <cell r="Q15240">
            <v>22389776</v>
          </cell>
        </row>
        <row r="15241">
          <cell r="J15241">
            <v>22389776</v>
          </cell>
          <cell r="O15241">
            <v>22389776</v>
          </cell>
          <cell r="P15241">
            <v>22389776</v>
          </cell>
          <cell r="Q15241">
            <v>22389776</v>
          </cell>
        </row>
        <row r="15242">
          <cell r="J15242">
            <v>22389776</v>
          </cell>
          <cell r="O15242">
            <v>22389776</v>
          </cell>
          <cell r="P15242">
            <v>22389776</v>
          </cell>
          <cell r="Q15242">
            <v>22389776</v>
          </cell>
        </row>
        <row r="15243">
          <cell r="J15243">
            <v>22389776</v>
          </cell>
          <cell r="O15243">
            <v>22389776</v>
          </cell>
          <cell r="P15243">
            <v>22389776</v>
          </cell>
          <cell r="Q15243">
            <v>22389776</v>
          </cell>
        </row>
        <row r="15244">
          <cell r="J15244">
            <v>22389776</v>
          </cell>
          <cell r="O15244">
            <v>22389776</v>
          </cell>
          <cell r="P15244">
            <v>22389776</v>
          </cell>
          <cell r="Q15244">
            <v>22389776</v>
          </cell>
        </row>
        <row r="15245">
          <cell r="J15245">
            <v>22389776</v>
          </cell>
          <cell r="O15245">
            <v>22389776</v>
          </cell>
          <cell r="P15245">
            <v>22389776</v>
          </cell>
          <cell r="Q15245">
            <v>22389776</v>
          </cell>
        </row>
        <row r="15246">
          <cell r="J15246">
            <v>22389776</v>
          </cell>
          <cell r="O15246">
            <v>22389776</v>
          </cell>
          <cell r="P15246">
            <v>22389776</v>
          </cell>
          <cell r="Q15246">
            <v>22389776</v>
          </cell>
        </row>
        <row r="15247">
          <cell r="J15247">
            <v>22389776</v>
          </cell>
          <cell r="O15247">
            <v>22389776</v>
          </cell>
          <cell r="P15247">
            <v>22389776</v>
          </cell>
          <cell r="Q15247">
            <v>22389776</v>
          </cell>
        </row>
        <row r="15248">
          <cell r="J15248">
            <v>22389776</v>
          </cell>
          <cell r="O15248">
            <v>22389776</v>
          </cell>
          <cell r="P15248">
            <v>22389776</v>
          </cell>
          <cell r="Q15248">
            <v>22389776</v>
          </cell>
        </row>
        <row r="15249">
          <cell r="J15249">
            <v>22389776</v>
          </cell>
          <cell r="O15249">
            <v>22389776</v>
          </cell>
          <cell r="P15249">
            <v>22389776</v>
          </cell>
          <cell r="Q15249">
            <v>22389776</v>
          </cell>
        </row>
        <row r="15250">
          <cell r="J15250">
            <v>22389776</v>
          </cell>
          <cell r="O15250">
            <v>22389776</v>
          </cell>
          <cell r="P15250">
            <v>22389776</v>
          </cell>
          <cell r="Q15250">
            <v>22389776</v>
          </cell>
        </row>
        <row r="15251">
          <cell r="J15251">
            <v>22389776</v>
          </cell>
          <cell r="O15251">
            <v>22389776</v>
          </cell>
          <cell r="P15251">
            <v>22389776</v>
          </cell>
          <cell r="Q15251">
            <v>22389776</v>
          </cell>
        </row>
        <row r="15252">
          <cell r="J15252">
            <v>22389776</v>
          </cell>
          <cell r="O15252">
            <v>22389776</v>
          </cell>
          <cell r="P15252">
            <v>22389776</v>
          </cell>
          <cell r="Q15252">
            <v>22389776</v>
          </cell>
        </row>
        <row r="15253">
          <cell r="J15253">
            <v>22389776</v>
          </cell>
          <cell r="O15253">
            <v>22389776</v>
          </cell>
          <cell r="P15253">
            <v>22389776</v>
          </cell>
          <cell r="Q15253">
            <v>22389776</v>
          </cell>
        </row>
        <row r="15254">
          <cell r="J15254">
            <v>22389776</v>
          </cell>
          <cell r="O15254">
            <v>22389776</v>
          </cell>
          <cell r="P15254">
            <v>22389776</v>
          </cell>
          <cell r="Q15254">
            <v>22389776</v>
          </cell>
        </row>
        <row r="15255">
          <cell r="J15255">
            <v>22389776</v>
          </cell>
          <cell r="O15255">
            <v>22389776</v>
          </cell>
          <cell r="P15255">
            <v>22389776</v>
          </cell>
          <cell r="Q15255">
            <v>22389776</v>
          </cell>
        </row>
        <row r="15256">
          <cell r="J15256">
            <v>22389776</v>
          </cell>
          <cell r="O15256">
            <v>22389776</v>
          </cell>
          <cell r="P15256">
            <v>22389776</v>
          </cell>
          <cell r="Q15256">
            <v>22389776</v>
          </cell>
        </row>
        <row r="15257">
          <cell r="J15257">
            <v>22389776</v>
          </cell>
          <cell r="O15257">
            <v>22389776</v>
          </cell>
          <cell r="P15257">
            <v>22389776</v>
          </cell>
          <cell r="Q15257">
            <v>22389776</v>
          </cell>
        </row>
        <row r="15258">
          <cell r="J15258">
            <v>22389776</v>
          </cell>
          <cell r="O15258">
            <v>22389776</v>
          </cell>
          <cell r="P15258">
            <v>22389776</v>
          </cell>
          <cell r="Q15258">
            <v>22389776</v>
          </cell>
        </row>
        <row r="15259">
          <cell r="J15259">
            <v>22389776</v>
          </cell>
          <cell r="O15259">
            <v>22389776</v>
          </cell>
          <cell r="P15259">
            <v>22389776</v>
          </cell>
          <cell r="Q15259">
            <v>22389776</v>
          </cell>
        </row>
        <row r="15260">
          <cell r="J15260">
            <v>22389776</v>
          </cell>
          <cell r="O15260">
            <v>22389776</v>
          </cell>
          <cell r="P15260">
            <v>22389776</v>
          </cell>
          <cell r="Q15260">
            <v>22389776</v>
          </cell>
        </row>
        <row r="15261">
          <cell r="J15261">
            <v>22389776</v>
          </cell>
          <cell r="O15261">
            <v>22389776</v>
          </cell>
          <cell r="P15261">
            <v>22389776</v>
          </cell>
          <cell r="Q15261">
            <v>22389776</v>
          </cell>
        </row>
        <row r="15262">
          <cell r="J15262">
            <v>22389776</v>
          </cell>
          <cell r="O15262">
            <v>22389776</v>
          </cell>
          <cell r="P15262">
            <v>22389776</v>
          </cell>
          <cell r="Q15262">
            <v>22389776</v>
          </cell>
        </row>
        <row r="15263">
          <cell r="J15263">
            <v>22389776</v>
          </cell>
          <cell r="O15263">
            <v>22389776</v>
          </cell>
          <cell r="P15263">
            <v>22389776</v>
          </cell>
          <cell r="Q15263">
            <v>22389776</v>
          </cell>
        </row>
        <row r="15264">
          <cell r="J15264">
            <v>22389776</v>
          </cell>
          <cell r="O15264">
            <v>22389776</v>
          </cell>
          <cell r="P15264">
            <v>22389776</v>
          </cell>
          <cell r="Q15264">
            <v>22389776</v>
          </cell>
        </row>
        <row r="15265">
          <cell r="J15265">
            <v>22389776</v>
          </cell>
          <cell r="O15265">
            <v>22389776</v>
          </cell>
          <cell r="P15265">
            <v>22389776</v>
          </cell>
          <cell r="Q15265">
            <v>22389776</v>
          </cell>
        </row>
        <row r="15266">
          <cell r="J15266">
            <v>22389776</v>
          </cell>
          <cell r="O15266">
            <v>22389776</v>
          </cell>
          <cell r="P15266">
            <v>22389776</v>
          </cell>
          <cell r="Q15266">
            <v>22389776</v>
          </cell>
        </row>
        <row r="15267">
          <cell r="J15267">
            <v>22389776</v>
          </cell>
          <cell r="O15267">
            <v>22389776</v>
          </cell>
          <cell r="P15267">
            <v>22389776</v>
          </cell>
          <cell r="Q15267">
            <v>22389776</v>
          </cell>
        </row>
        <row r="15268">
          <cell r="J15268">
            <v>22389776</v>
          </cell>
          <cell r="O15268">
            <v>22389776</v>
          </cell>
          <cell r="P15268">
            <v>22389776</v>
          </cell>
          <cell r="Q15268">
            <v>22389776</v>
          </cell>
        </row>
        <row r="15269">
          <cell r="J15269">
            <v>22389776</v>
          </cell>
          <cell r="O15269">
            <v>22389776</v>
          </cell>
          <cell r="P15269">
            <v>22389776</v>
          </cell>
          <cell r="Q15269">
            <v>22389776</v>
          </cell>
        </row>
        <row r="15270">
          <cell r="J15270">
            <v>22389776</v>
          </cell>
          <cell r="O15270">
            <v>22389776</v>
          </cell>
          <cell r="P15270">
            <v>22389776</v>
          </cell>
          <cell r="Q15270">
            <v>22389776</v>
          </cell>
        </row>
        <row r="15271">
          <cell r="J15271">
            <v>22389776</v>
          </cell>
          <cell r="O15271">
            <v>22389776</v>
          </cell>
          <cell r="P15271">
            <v>22389776</v>
          </cell>
          <cell r="Q15271">
            <v>22389776</v>
          </cell>
        </row>
        <row r="15272">
          <cell r="J15272">
            <v>22389776</v>
          </cell>
          <cell r="O15272">
            <v>22389776</v>
          </cell>
          <cell r="P15272">
            <v>22389776</v>
          </cell>
          <cell r="Q15272">
            <v>22389776</v>
          </cell>
        </row>
        <row r="15273">
          <cell r="J15273">
            <v>22389776</v>
          </cell>
          <cell r="O15273">
            <v>22389776</v>
          </cell>
          <cell r="P15273">
            <v>22389776</v>
          </cell>
          <cell r="Q15273">
            <v>22389776</v>
          </cell>
        </row>
        <row r="15274">
          <cell r="J15274">
            <v>22389776</v>
          </cell>
          <cell r="O15274">
            <v>22389776</v>
          </cell>
          <cell r="P15274">
            <v>22389776</v>
          </cell>
          <cell r="Q15274">
            <v>22389776</v>
          </cell>
        </row>
        <row r="15275">
          <cell r="J15275">
            <v>22389776</v>
          </cell>
          <cell r="O15275">
            <v>22389776</v>
          </cell>
          <cell r="P15275">
            <v>22389776</v>
          </cell>
          <cell r="Q15275">
            <v>22389776</v>
          </cell>
        </row>
        <row r="15276">
          <cell r="J15276">
            <v>22389776</v>
          </cell>
          <cell r="O15276">
            <v>22389776</v>
          </cell>
          <cell r="P15276">
            <v>22389776</v>
          </cell>
          <cell r="Q15276">
            <v>22389776</v>
          </cell>
        </row>
        <row r="15277">
          <cell r="J15277">
            <v>22389776</v>
          </cell>
          <cell r="O15277">
            <v>22389776</v>
          </cell>
          <cell r="P15277">
            <v>22389776</v>
          </cell>
          <cell r="Q15277">
            <v>22389776</v>
          </cell>
        </row>
        <row r="15278">
          <cell r="J15278">
            <v>22389776</v>
          </cell>
          <cell r="O15278">
            <v>22389776</v>
          </cell>
          <cell r="P15278">
            <v>22389776</v>
          </cell>
          <cell r="Q15278">
            <v>22389776</v>
          </cell>
        </row>
        <row r="15279">
          <cell r="J15279">
            <v>22389776</v>
          </cell>
          <cell r="O15279">
            <v>22389776</v>
          </cell>
          <cell r="P15279">
            <v>22389776</v>
          </cell>
          <cell r="Q15279">
            <v>22389776</v>
          </cell>
        </row>
        <row r="15280">
          <cell r="J15280">
            <v>22389776</v>
          </cell>
          <cell r="O15280">
            <v>22389776</v>
          </cell>
          <cell r="P15280">
            <v>22389776</v>
          </cell>
          <cell r="Q15280">
            <v>22389776</v>
          </cell>
        </row>
        <row r="15281">
          <cell r="J15281">
            <v>22389776</v>
          </cell>
          <cell r="O15281">
            <v>22389776</v>
          </cell>
          <cell r="P15281">
            <v>22389776</v>
          </cell>
          <cell r="Q15281">
            <v>22389776</v>
          </cell>
        </row>
        <row r="15282">
          <cell r="J15282">
            <v>22389776</v>
          </cell>
          <cell r="O15282">
            <v>22389776</v>
          </cell>
          <cell r="P15282">
            <v>22389776</v>
          </cell>
          <cell r="Q15282">
            <v>22389776</v>
          </cell>
        </row>
        <row r="15283">
          <cell r="J15283">
            <v>22389776</v>
          </cell>
          <cell r="O15283">
            <v>22389776</v>
          </cell>
          <cell r="P15283">
            <v>22389776</v>
          </cell>
          <cell r="Q15283">
            <v>22389776</v>
          </cell>
        </row>
        <row r="15284">
          <cell r="J15284">
            <v>22389776</v>
          </cell>
          <cell r="O15284">
            <v>22389776</v>
          </cell>
          <cell r="P15284">
            <v>22389776</v>
          </cell>
          <cell r="Q15284">
            <v>22389776</v>
          </cell>
        </row>
        <row r="15285">
          <cell r="J15285">
            <v>22389776</v>
          </cell>
          <cell r="O15285">
            <v>22389776</v>
          </cell>
          <cell r="P15285">
            <v>22389776</v>
          </cell>
          <cell r="Q15285">
            <v>22389776</v>
          </cell>
        </row>
        <row r="15286">
          <cell r="J15286">
            <v>22389776</v>
          </cell>
          <cell r="O15286">
            <v>22389776</v>
          </cell>
          <cell r="P15286">
            <v>22389776</v>
          </cell>
          <cell r="Q15286">
            <v>22389776</v>
          </cell>
        </row>
        <row r="15287">
          <cell r="J15287">
            <v>22389776</v>
          </cell>
          <cell r="O15287">
            <v>22389776</v>
          </cell>
          <cell r="P15287">
            <v>22389776</v>
          </cell>
          <cell r="Q15287">
            <v>22389776</v>
          </cell>
        </row>
        <row r="15288">
          <cell r="J15288">
            <v>22389776</v>
          </cell>
          <cell r="O15288">
            <v>22389776</v>
          </cell>
          <cell r="P15288">
            <v>22389776</v>
          </cell>
          <cell r="Q15288">
            <v>22389776</v>
          </cell>
        </row>
        <row r="15289">
          <cell r="J15289">
            <v>22389776</v>
          </cell>
          <cell r="O15289">
            <v>22389776</v>
          </cell>
          <cell r="P15289">
            <v>22389776</v>
          </cell>
          <cell r="Q15289">
            <v>22389776</v>
          </cell>
        </row>
        <row r="15290">
          <cell r="J15290">
            <v>22389776</v>
          </cell>
          <cell r="O15290">
            <v>22389776</v>
          </cell>
          <cell r="P15290">
            <v>22389776</v>
          </cell>
          <cell r="Q15290">
            <v>22389776</v>
          </cell>
        </row>
        <row r="15291">
          <cell r="J15291">
            <v>22389776</v>
          </cell>
          <cell r="O15291">
            <v>22389776</v>
          </cell>
          <cell r="P15291">
            <v>22389776</v>
          </cell>
          <cell r="Q15291">
            <v>22389776</v>
          </cell>
        </row>
        <row r="15292">
          <cell r="J15292">
            <v>22389776</v>
          </cell>
          <cell r="O15292">
            <v>22389776</v>
          </cell>
          <cell r="P15292">
            <v>22389776</v>
          </cell>
          <cell r="Q15292">
            <v>22389776</v>
          </cell>
        </row>
        <row r="15293">
          <cell r="J15293">
            <v>22389776</v>
          </cell>
          <cell r="O15293">
            <v>22389776</v>
          </cell>
          <cell r="P15293">
            <v>22389776</v>
          </cell>
          <cell r="Q15293">
            <v>22389776</v>
          </cell>
        </row>
        <row r="15294">
          <cell r="J15294">
            <v>22389776</v>
          </cell>
          <cell r="O15294">
            <v>22389776</v>
          </cell>
          <cell r="P15294">
            <v>22389776</v>
          </cell>
          <cell r="Q15294">
            <v>22389776</v>
          </cell>
        </row>
        <row r="15295">
          <cell r="J15295">
            <v>22389776</v>
          </cell>
          <cell r="O15295">
            <v>22389776</v>
          </cell>
          <cell r="P15295">
            <v>22389776</v>
          </cell>
          <cell r="Q15295">
            <v>22389776</v>
          </cell>
        </row>
        <row r="15296">
          <cell r="J15296">
            <v>22389776</v>
          </cell>
          <cell r="O15296">
            <v>22389776</v>
          </cell>
          <cell r="P15296">
            <v>22389776</v>
          </cell>
          <cell r="Q15296">
            <v>22389776</v>
          </cell>
        </row>
        <row r="15297">
          <cell r="J15297">
            <v>22389776</v>
          </cell>
          <cell r="O15297">
            <v>22389776</v>
          </cell>
          <cell r="P15297">
            <v>22389776</v>
          </cell>
          <cell r="Q15297">
            <v>22389776</v>
          </cell>
        </row>
        <row r="15298">
          <cell r="J15298">
            <v>22389776</v>
          </cell>
          <cell r="O15298">
            <v>22389776</v>
          </cell>
          <cell r="P15298">
            <v>22389776</v>
          </cell>
          <cell r="Q15298">
            <v>22389776</v>
          </cell>
        </row>
        <row r="15299">
          <cell r="J15299">
            <v>22389776</v>
          </cell>
          <cell r="O15299">
            <v>22389776</v>
          </cell>
          <cell r="P15299">
            <v>22389776</v>
          </cell>
          <cell r="Q15299">
            <v>22389776</v>
          </cell>
        </row>
        <row r="15300">
          <cell r="J15300">
            <v>22389776</v>
          </cell>
          <cell r="O15300">
            <v>22389776</v>
          </cell>
          <cell r="P15300">
            <v>22389776</v>
          </cell>
          <cell r="Q15300">
            <v>22389776</v>
          </cell>
        </row>
        <row r="15301">
          <cell r="J15301">
            <v>22389776</v>
          </cell>
          <cell r="O15301">
            <v>22389776</v>
          </cell>
          <cell r="P15301">
            <v>22389776</v>
          </cell>
          <cell r="Q15301">
            <v>22389776</v>
          </cell>
        </row>
        <row r="15302">
          <cell r="J15302">
            <v>22389776</v>
          </cell>
          <cell r="O15302">
            <v>22389776</v>
          </cell>
          <cell r="P15302">
            <v>22389776</v>
          </cell>
          <cell r="Q15302">
            <v>22389776</v>
          </cell>
        </row>
        <row r="15303">
          <cell r="J15303">
            <v>22389776</v>
          </cell>
          <cell r="O15303">
            <v>22389776</v>
          </cell>
          <cell r="P15303">
            <v>22389776</v>
          </cell>
          <cell r="Q15303">
            <v>22389776</v>
          </cell>
        </row>
        <row r="15304">
          <cell r="J15304">
            <v>22389776</v>
          </cell>
          <cell r="O15304">
            <v>22389776</v>
          </cell>
          <cell r="P15304">
            <v>22389776</v>
          </cell>
          <cell r="Q15304">
            <v>22389776</v>
          </cell>
        </row>
        <row r="15305">
          <cell r="J15305">
            <v>22389776</v>
          </cell>
          <cell r="O15305">
            <v>22389776</v>
          </cell>
          <cell r="P15305">
            <v>22389776</v>
          </cell>
          <cell r="Q15305">
            <v>22389776</v>
          </cell>
        </row>
        <row r="15306">
          <cell r="J15306">
            <v>22389776</v>
          </cell>
          <cell r="O15306">
            <v>22389776</v>
          </cell>
          <cell r="P15306">
            <v>22389776</v>
          </cell>
          <cell r="Q15306">
            <v>22389776</v>
          </cell>
        </row>
        <row r="15307">
          <cell r="J15307">
            <v>22389776</v>
          </cell>
          <cell r="O15307">
            <v>22389776</v>
          </cell>
          <cell r="P15307">
            <v>22389776</v>
          </cell>
          <cell r="Q15307">
            <v>22389776</v>
          </cell>
        </row>
        <row r="15308">
          <cell r="J15308">
            <v>22389776</v>
          </cell>
          <cell r="O15308">
            <v>22389776</v>
          </cell>
          <cell r="P15308">
            <v>22389776</v>
          </cell>
          <cell r="Q15308">
            <v>22389776</v>
          </cell>
        </row>
        <row r="15309">
          <cell r="J15309">
            <v>22389776</v>
          </cell>
          <cell r="O15309">
            <v>22389776</v>
          </cell>
          <cell r="P15309">
            <v>22389776</v>
          </cell>
          <cell r="Q15309">
            <v>22389776</v>
          </cell>
        </row>
        <row r="15310">
          <cell r="J15310">
            <v>22389776</v>
          </cell>
          <cell r="O15310">
            <v>22389776</v>
          </cell>
          <cell r="P15310">
            <v>22389776</v>
          </cell>
          <cell r="Q15310">
            <v>22389776</v>
          </cell>
        </row>
        <row r="15311">
          <cell r="J15311">
            <v>22389776</v>
          </cell>
          <cell r="O15311">
            <v>22389776</v>
          </cell>
          <cell r="P15311">
            <v>22389776</v>
          </cell>
          <cell r="Q15311">
            <v>22389776</v>
          </cell>
        </row>
        <row r="15312">
          <cell r="J15312">
            <v>22389776</v>
          </cell>
          <cell r="O15312">
            <v>22389776</v>
          </cell>
          <cell r="P15312">
            <v>22389776</v>
          </cell>
          <cell r="Q15312">
            <v>22389776</v>
          </cell>
        </row>
        <row r="15313">
          <cell r="J15313">
            <v>22389776</v>
          </cell>
          <cell r="O15313">
            <v>22389776</v>
          </cell>
          <cell r="P15313">
            <v>22389776</v>
          </cell>
          <cell r="Q15313">
            <v>22389776</v>
          </cell>
        </row>
        <row r="15314">
          <cell r="J15314">
            <v>22389776</v>
          </cell>
          <cell r="O15314">
            <v>22389776</v>
          </cell>
          <cell r="P15314">
            <v>22389776</v>
          </cell>
          <cell r="Q15314">
            <v>22389776</v>
          </cell>
        </row>
        <row r="15315">
          <cell r="J15315">
            <v>22389776</v>
          </cell>
          <cell r="O15315">
            <v>22389776</v>
          </cell>
          <cell r="P15315">
            <v>22389776</v>
          </cell>
          <cell r="Q15315">
            <v>22389776</v>
          </cell>
        </row>
        <row r="15316">
          <cell r="J15316">
            <v>22389776</v>
          </cell>
          <cell r="O15316">
            <v>22389776</v>
          </cell>
          <cell r="P15316">
            <v>22389776</v>
          </cell>
          <cell r="Q15316">
            <v>22389776</v>
          </cell>
        </row>
        <row r="15317">
          <cell r="J15317">
            <v>22389776</v>
          </cell>
          <cell r="O15317">
            <v>22389776</v>
          </cell>
          <cell r="P15317">
            <v>22389776</v>
          </cell>
          <cell r="Q15317">
            <v>22389776</v>
          </cell>
        </row>
        <row r="15318">
          <cell r="J15318">
            <v>22389776</v>
          </cell>
          <cell r="O15318">
            <v>22389776</v>
          </cell>
          <cell r="P15318">
            <v>22389776</v>
          </cell>
          <cell r="Q15318">
            <v>22389776</v>
          </cell>
        </row>
        <row r="15319">
          <cell r="J15319">
            <v>22389776</v>
          </cell>
          <cell r="O15319">
            <v>22389776</v>
          </cell>
          <cell r="P15319">
            <v>22389776</v>
          </cell>
          <cell r="Q15319">
            <v>22389776</v>
          </cell>
        </row>
        <row r="15320">
          <cell r="J15320">
            <v>22389776</v>
          </cell>
          <cell r="O15320">
            <v>22389776</v>
          </cell>
          <cell r="P15320">
            <v>22389776</v>
          </cell>
          <cell r="Q15320">
            <v>22389776</v>
          </cell>
        </row>
        <row r="15321">
          <cell r="J15321">
            <v>22389776</v>
          </cell>
          <cell r="O15321">
            <v>22389776</v>
          </cell>
          <cell r="P15321">
            <v>22389776</v>
          </cell>
          <cell r="Q15321">
            <v>22389776</v>
          </cell>
        </row>
        <row r="15322">
          <cell r="J15322">
            <v>22389776</v>
          </cell>
          <cell r="O15322">
            <v>22389776</v>
          </cell>
          <cell r="P15322">
            <v>22389776</v>
          </cell>
          <cell r="Q15322">
            <v>22389776</v>
          </cell>
        </row>
        <row r="15323">
          <cell r="J15323">
            <v>22389776</v>
          </cell>
          <cell r="O15323">
            <v>22389776</v>
          </cell>
          <cell r="P15323">
            <v>22389776</v>
          </cell>
          <cell r="Q15323">
            <v>22389776</v>
          </cell>
        </row>
        <row r="15324">
          <cell r="J15324">
            <v>22389776</v>
          </cell>
          <cell r="O15324">
            <v>22389776</v>
          </cell>
          <cell r="P15324">
            <v>22389776</v>
          </cell>
          <cell r="Q15324">
            <v>22389776</v>
          </cell>
        </row>
        <row r="15325">
          <cell r="J15325">
            <v>22389776</v>
          </cell>
          <cell r="O15325">
            <v>22389776</v>
          </cell>
          <cell r="P15325">
            <v>22389776</v>
          </cell>
          <cell r="Q15325">
            <v>22389776</v>
          </cell>
        </row>
        <row r="15326">
          <cell r="J15326">
            <v>22389776</v>
          </cell>
          <cell r="O15326">
            <v>22389776</v>
          </cell>
          <cell r="P15326">
            <v>22389776</v>
          </cell>
          <cell r="Q15326">
            <v>22389776</v>
          </cell>
        </row>
        <row r="15327">
          <cell r="J15327">
            <v>22389776</v>
          </cell>
          <cell r="O15327">
            <v>22389776</v>
          </cell>
          <cell r="P15327">
            <v>22389776</v>
          </cell>
          <cell r="Q15327">
            <v>22389776</v>
          </cell>
        </row>
        <row r="15328">
          <cell r="J15328">
            <v>22389776</v>
          </cell>
          <cell r="O15328">
            <v>22389776</v>
          </cell>
          <cell r="P15328">
            <v>22389776</v>
          </cell>
          <cell r="Q15328">
            <v>22389776</v>
          </cell>
        </row>
        <row r="15329">
          <cell r="J15329">
            <v>22389776</v>
          </cell>
          <cell r="O15329">
            <v>22389776</v>
          </cell>
          <cell r="P15329">
            <v>22389776</v>
          </cell>
          <cell r="Q15329">
            <v>22389776</v>
          </cell>
        </row>
        <row r="15330">
          <cell r="J15330">
            <v>22389776</v>
          </cell>
          <cell r="O15330">
            <v>22389776</v>
          </cell>
          <cell r="P15330">
            <v>22389776</v>
          </cell>
          <cell r="Q15330">
            <v>22389776</v>
          </cell>
        </row>
        <row r="15331">
          <cell r="J15331">
            <v>22389776</v>
          </cell>
          <cell r="O15331">
            <v>22389776</v>
          </cell>
          <cell r="P15331">
            <v>22389776</v>
          </cell>
          <cell r="Q15331">
            <v>22389776</v>
          </cell>
        </row>
        <row r="15332">
          <cell r="J15332">
            <v>22389776</v>
          </cell>
          <cell r="O15332">
            <v>22389776</v>
          </cell>
          <cell r="P15332">
            <v>22389776</v>
          </cell>
          <cell r="Q15332">
            <v>22389776</v>
          </cell>
        </row>
        <row r="15333">
          <cell r="J15333">
            <v>22389776</v>
          </cell>
          <cell r="O15333">
            <v>22389776</v>
          </cell>
          <cell r="P15333">
            <v>22389776</v>
          </cell>
          <cell r="Q15333">
            <v>22389776</v>
          </cell>
        </row>
        <row r="15334">
          <cell r="J15334">
            <v>22389776</v>
          </cell>
          <cell r="O15334">
            <v>22389776</v>
          </cell>
          <cell r="P15334">
            <v>22389776</v>
          </cell>
          <cell r="Q15334">
            <v>22389776</v>
          </cell>
        </row>
        <row r="15335">
          <cell r="J15335">
            <v>22389776</v>
          </cell>
          <cell r="O15335">
            <v>22389776</v>
          </cell>
          <cell r="P15335">
            <v>22389776</v>
          </cell>
          <cell r="Q15335">
            <v>22389776</v>
          </cell>
        </row>
        <row r="15336">
          <cell r="J15336">
            <v>22389776</v>
          </cell>
          <cell r="O15336">
            <v>22389776</v>
          </cell>
          <cell r="P15336">
            <v>22389776</v>
          </cell>
          <cell r="Q15336">
            <v>22389776</v>
          </cell>
        </row>
        <row r="15337">
          <cell r="J15337">
            <v>22389776</v>
          </cell>
          <cell r="O15337">
            <v>22389776</v>
          </cell>
          <cell r="P15337">
            <v>22389776</v>
          </cell>
          <cell r="Q15337">
            <v>22389776</v>
          </cell>
        </row>
        <row r="15338">
          <cell r="J15338">
            <v>22389776</v>
          </cell>
          <cell r="O15338">
            <v>22389776</v>
          </cell>
          <cell r="P15338">
            <v>22389776</v>
          </cell>
          <cell r="Q15338">
            <v>22389776</v>
          </cell>
        </row>
        <row r="15339">
          <cell r="J15339">
            <v>22389776</v>
          </cell>
          <cell r="O15339">
            <v>22389776</v>
          </cell>
          <cell r="P15339">
            <v>22389776</v>
          </cell>
          <cell r="Q15339">
            <v>22389776</v>
          </cell>
        </row>
        <row r="15340">
          <cell r="J15340">
            <v>22389776</v>
          </cell>
          <cell r="O15340">
            <v>22389776</v>
          </cell>
          <cell r="P15340">
            <v>22389776</v>
          </cell>
          <cell r="Q15340">
            <v>22389776</v>
          </cell>
        </row>
        <row r="15341">
          <cell r="J15341">
            <v>22389776</v>
          </cell>
          <cell r="O15341">
            <v>22389776</v>
          </cell>
          <cell r="P15341">
            <v>22389776</v>
          </cell>
          <cell r="Q15341">
            <v>22389776</v>
          </cell>
        </row>
        <row r="15342">
          <cell r="J15342">
            <v>22389776</v>
          </cell>
          <cell r="O15342">
            <v>22389776</v>
          </cell>
          <cell r="P15342">
            <v>22389776</v>
          </cell>
          <cell r="Q15342">
            <v>22389776</v>
          </cell>
        </row>
        <row r="15343">
          <cell r="J15343">
            <v>22389776</v>
          </cell>
          <cell r="O15343">
            <v>22389776</v>
          </cell>
          <cell r="P15343">
            <v>22389776</v>
          </cell>
          <cell r="Q15343">
            <v>22389776</v>
          </cell>
        </row>
        <row r="15344">
          <cell r="J15344">
            <v>22389776</v>
          </cell>
          <cell r="O15344">
            <v>22389776</v>
          </cell>
          <cell r="P15344">
            <v>22389776</v>
          </cell>
          <cell r="Q15344">
            <v>22389776</v>
          </cell>
        </row>
        <row r="15345">
          <cell r="J15345">
            <v>22389776</v>
          </cell>
          <cell r="O15345">
            <v>22389776</v>
          </cell>
          <cell r="P15345">
            <v>22389776</v>
          </cell>
          <cell r="Q15345">
            <v>22389776</v>
          </cell>
        </row>
        <row r="15346">
          <cell r="J15346">
            <v>22389776</v>
          </cell>
          <cell r="O15346">
            <v>22389776</v>
          </cell>
          <cell r="P15346">
            <v>22389776</v>
          </cell>
          <cell r="Q15346">
            <v>22389776</v>
          </cell>
        </row>
        <row r="15347">
          <cell r="J15347">
            <v>22389776</v>
          </cell>
          <cell r="O15347">
            <v>22389776</v>
          </cell>
          <cell r="P15347">
            <v>22389776</v>
          </cell>
          <cell r="Q15347">
            <v>22389776</v>
          </cell>
        </row>
        <row r="15348">
          <cell r="J15348">
            <v>22389776</v>
          </cell>
          <cell r="O15348">
            <v>22389776</v>
          </cell>
          <cell r="P15348">
            <v>22389776</v>
          </cell>
          <cell r="Q15348">
            <v>22389776</v>
          </cell>
        </row>
        <row r="15349">
          <cell r="J15349">
            <v>22389776</v>
          </cell>
          <cell r="O15349">
            <v>22389776</v>
          </cell>
          <cell r="P15349">
            <v>22389776</v>
          </cell>
          <cell r="Q15349">
            <v>22389776</v>
          </cell>
        </row>
        <row r="15350">
          <cell r="J15350">
            <v>22389776</v>
          </cell>
          <cell r="O15350">
            <v>22389776</v>
          </cell>
          <cell r="P15350">
            <v>22389776</v>
          </cell>
          <cell r="Q15350">
            <v>22389776</v>
          </cell>
        </row>
        <row r="15351">
          <cell r="J15351">
            <v>22389776</v>
          </cell>
          <cell r="O15351">
            <v>22389776</v>
          </cell>
          <cell r="P15351">
            <v>22389776</v>
          </cell>
          <cell r="Q15351">
            <v>22389776</v>
          </cell>
        </row>
        <row r="15352">
          <cell r="J15352">
            <v>22389776</v>
          </cell>
          <cell r="O15352">
            <v>22389776</v>
          </cell>
          <cell r="P15352">
            <v>22389776</v>
          </cell>
          <cell r="Q15352">
            <v>22389776</v>
          </cell>
        </row>
        <row r="15353">
          <cell r="J15353">
            <v>22389776</v>
          </cell>
          <cell r="O15353">
            <v>22389776</v>
          </cell>
          <cell r="P15353">
            <v>22389776</v>
          </cell>
          <cell r="Q15353">
            <v>22389776</v>
          </cell>
        </row>
        <row r="15354">
          <cell r="J15354">
            <v>22389776</v>
          </cell>
          <cell r="O15354">
            <v>22389776</v>
          </cell>
          <cell r="P15354">
            <v>22389776</v>
          </cell>
          <cell r="Q15354">
            <v>22389776</v>
          </cell>
        </row>
        <row r="15355">
          <cell r="J15355">
            <v>22389776</v>
          </cell>
          <cell r="O15355">
            <v>22389776</v>
          </cell>
          <cell r="P15355">
            <v>22389776</v>
          </cell>
          <cell r="Q15355">
            <v>22389776</v>
          </cell>
        </row>
        <row r="15356">
          <cell r="J15356">
            <v>22389776</v>
          </cell>
          <cell r="O15356">
            <v>22389776</v>
          </cell>
          <cell r="P15356">
            <v>22389776</v>
          </cell>
          <cell r="Q15356">
            <v>22389776</v>
          </cell>
        </row>
        <row r="15357">
          <cell r="J15357">
            <v>22389776</v>
          </cell>
          <cell r="O15357">
            <v>22389776</v>
          </cell>
          <cell r="P15357">
            <v>22389776</v>
          </cell>
          <cell r="Q15357">
            <v>22389776</v>
          </cell>
        </row>
        <row r="15358">
          <cell r="J15358">
            <v>22389776</v>
          </cell>
          <cell r="O15358">
            <v>22389776</v>
          </cell>
          <cell r="P15358">
            <v>22389776</v>
          </cell>
          <cell r="Q15358">
            <v>22389776</v>
          </cell>
        </row>
        <row r="15359">
          <cell r="J15359">
            <v>22389776</v>
          </cell>
          <cell r="O15359">
            <v>22389776</v>
          </cell>
          <cell r="P15359">
            <v>22389776</v>
          </cell>
          <cell r="Q15359">
            <v>22389776</v>
          </cell>
        </row>
        <row r="15360">
          <cell r="J15360">
            <v>22389776</v>
          </cell>
          <cell r="O15360">
            <v>22389776</v>
          </cell>
          <cell r="P15360">
            <v>22389776</v>
          </cell>
          <cell r="Q15360">
            <v>22389776</v>
          </cell>
        </row>
        <row r="15361">
          <cell r="J15361">
            <v>22389776</v>
          </cell>
          <cell r="O15361">
            <v>22389776</v>
          </cell>
          <cell r="P15361">
            <v>22389776</v>
          </cell>
          <cell r="Q15361">
            <v>22389776</v>
          </cell>
        </row>
        <row r="15362">
          <cell r="J15362">
            <v>22389776</v>
          </cell>
          <cell r="O15362">
            <v>22389776</v>
          </cell>
          <cell r="P15362">
            <v>22389776</v>
          </cell>
          <cell r="Q15362">
            <v>22389776</v>
          </cell>
        </row>
        <row r="15363">
          <cell r="J15363">
            <v>22389776</v>
          </cell>
          <cell r="O15363">
            <v>22389776</v>
          </cell>
          <cell r="P15363">
            <v>22389776</v>
          </cell>
          <cell r="Q15363">
            <v>22389776</v>
          </cell>
        </row>
        <row r="15364">
          <cell r="J15364">
            <v>22389776</v>
          </cell>
          <cell r="O15364">
            <v>22389776</v>
          </cell>
          <cell r="P15364">
            <v>22389776</v>
          </cell>
          <cell r="Q15364">
            <v>22389776</v>
          </cell>
        </row>
        <row r="15365">
          <cell r="J15365">
            <v>22389776</v>
          </cell>
          <cell r="O15365">
            <v>22389776</v>
          </cell>
          <cell r="P15365">
            <v>22389776</v>
          </cell>
          <cell r="Q15365">
            <v>22389776</v>
          </cell>
        </row>
        <row r="15366">
          <cell r="J15366">
            <v>22389776</v>
          </cell>
          <cell r="O15366">
            <v>22389776</v>
          </cell>
          <cell r="P15366">
            <v>22389776</v>
          </cell>
          <cell r="Q15366">
            <v>22389776</v>
          </cell>
        </row>
        <row r="15367">
          <cell r="J15367">
            <v>22389776</v>
          </cell>
          <cell r="O15367">
            <v>22389776</v>
          </cell>
          <cell r="P15367">
            <v>22389776</v>
          </cell>
          <cell r="Q15367">
            <v>22389776</v>
          </cell>
        </row>
        <row r="15368">
          <cell r="J15368">
            <v>22389776</v>
          </cell>
          <cell r="O15368">
            <v>22389776</v>
          </cell>
          <cell r="P15368">
            <v>22389776</v>
          </cell>
          <cell r="Q15368">
            <v>22389776</v>
          </cell>
        </row>
        <row r="15369">
          <cell r="J15369">
            <v>22389776</v>
          </cell>
          <cell r="O15369">
            <v>22389776</v>
          </cell>
          <cell r="P15369">
            <v>22389776</v>
          </cell>
          <cell r="Q15369">
            <v>22389776</v>
          </cell>
        </row>
        <row r="15370">
          <cell r="J15370">
            <v>22389776</v>
          </cell>
          <cell r="O15370">
            <v>22389776</v>
          </cell>
          <cell r="P15370">
            <v>22389776</v>
          </cell>
          <cell r="Q15370">
            <v>22389776</v>
          </cell>
        </row>
        <row r="15371">
          <cell r="J15371">
            <v>22389776</v>
          </cell>
          <cell r="O15371">
            <v>22389776</v>
          </cell>
          <cell r="P15371">
            <v>22389776</v>
          </cell>
          <cell r="Q15371">
            <v>22389776</v>
          </cell>
        </row>
        <row r="15372">
          <cell r="J15372">
            <v>22389776</v>
          </cell>
          <cell r="O15372">
            <v>22389776</v>
          </cell>
          <cell r="P15372">
            <v>22389776</v>
          </cell>
          <cell r="Q15372">
            <v>22389776</v>
          </cell>
        </row>
        <row r="15373">
          <cell r="J15373">
            <v>22389776</v>
          </cell>
          <cell r="O15373">
            <v>22389776</v>
          </cell>
          <cell r="P15373">
            <v>22389776</v>
          </cell>
          <cell r="Q15373">
            <v>22389776</v>
          </cell>
        </row>
        <row r="15374">
          <cell r="J15374">
            <v>22389776</v>
          </cell>
          <cell r="O15374">
            <v>22389776</v>
          </cell>
          <cell r="P15374">
            <v>22389776</v>
          </cell>
          <cell r="Q15374">
            <v>22389776</v>
          </cell>
        </row>
        <row r="15375">
          <cell r="J15375">
            <v>22389776</v>
          </cell>
          <cell r="O15375">
            <v>22389776</v>
          </cell>
          <cell r="P15375">
            <v>22389776</v>
          </cell>
          <cell r="Q15375">
            <v>22389776</v>
          </cell>
        </row>
        <row r="15376">
          <cell r="J15376">
            <v>22389776</v>
          </cell>
          <cell r="O15376">
            <v>22389776</v>
          </cell>
          <cell r="P15376">
            <v>22389776</v>
          </cell>
          <cell r="Q15376">
            <v>22389776</v>
          </cell>
        </row>
        <row r="15377">
          <cell r="J15377">
            <v>22389776</v>
          </cell>
          <cell r="O15377">
            <v>22389776</v>
          </cell>
          <cell r="P15377">
            <v>22389776</v>
          </cell>
          <cell r="Q15377">
            <v>22389776</v>
          </cell>
        </row>
        <row r="15378">
          <cell r="J15378">
            <v>22389776</v>
          </cell>
          <cell r="O15378">
            <v>22389776</v>
          </cell>
          <cell r="P15378">
            <v>22389776</v>
          </cell>
          <cell r="Q15378">
            <v>22389776</v>
          </cell>
        </row>
        <row r="15379">
          <cell r="J15379">
            <v>22389776</v>
          </cell>
          <cell r="O15379">
            <v>22389776</v>
          </cell>
          <cell r="P15379">
            <v>22389776</v>
          </cell>
          <cell r="Q15379">
            <v>22389776</v>
          </cell>
        </row>
        <row r="15380">
          <cell r="J15380">
            <v>22389776</v>
          </cell>
          <cell r="O15380">
            <v>22389776</v>
          </cell>
          <cell r="P15380">
            <v>22389776</v>
          </cell>
          <cell r="Q15380">
            <v>22389776</v>
          </cell>
        </row>
        <row r="15381">
          <cell r="J15381">
            <v>22389776</v>
          </cell>
          <cell r="O15381">
            <v>22389776</v>
          </cell>
          <cell r="P15381">
            <v>22389776</v>
          </cell>
          <cell r="Q15381">
            <v>22389776</v>
          </cell>
        </row>
        <row r="15382">
          <cell r="J15382">
            <v>22389776</v>
          </cell>
          <cell r="O15382">
            <v>22389776</v>
          </cell>
          <cell r="P15382">
            <v>22389776</v>
          </cell>
          <cell r="Q15382">
            <v>22389776</v>
          </cell>
        </row>
        <row r="15383">
          <cell r="J15383">
            <v>22389776</v>
          </cell>
          <cell r="O15383">
            <v>22389776</v>
          </cell>
          <cell r="P15383">
            <v>22389776</v>
          </cell>
          <cell r="Q15383">
            <v>22389776</v>
          </cell>
        </row>
        <row r="15384">
          <cell r="J15384">
            <v>22389776</v>
          </cell>
          <cell r="O15384">
            <v>22389776</v>
          </cell>
          <cell r="P15384">
            <v>22389776</v>
          </cell>
          <cell r="Q15384">
            <v>22389776</v>
          </cell>
        </row>
        <row r="15385">
          <cell r="J15385">
            <v>22389776</v>
          </cell>
          <cell r="O15385">
            <v>22389776</v>
          </cell>
          <cell r="P15385">
            <v>22389776</v>
          </cell>
          <cell r="Q15385">
            <v>22389776</v>
          </cell>
        </row>
        <row r="15386">
          <cell r="J15386">
            <v>22389776</v>
          </cell>
          <cell r="O15386">
            <v>22389776</v>
          </cell>
          <cell r="P15386">
            <v>22389776</v>
          </cell>
          <cell r="Q15386">
            <v>22389776</v>
          </cell>
        </row>
        <row r="15387">
          <cell r="J15387">
            <v>22389776</v>
          </cell>
          <cell r="O15387">
            <v>22389776</v>
          </cell>
          <cell r="P15387">
            <v>22389776</v>
          </cell>
          <cell r="Q15387">
            <v>22389776</v>
          </cell>
        </row>
        <row r="15388">
          <cell r="J15388">
            <v>22389776</v>
          </cell>
          <cell r="O15388">
            <v>22389776</v>
          </cell>
          <cell r="P15388">
            <v>22389776</v>
          </cell>
          <cell r="Q15388">
            <v>22389776</v>
          </cell>
        </row>
        <row r="15389">
          <cell r="J15389">
            <v>22389776</v>
          </cell>
          <cell r="O15389">
            <v>22389776</v>
          </cell>
          <cell r="P15389">
            <v>22389776</v>
          </cell>
          <cell r="Q15389">
            <v>22389776</v>
          </cell>
        </row>
        <row r="15390">
          <cell r="J15390">
            <v>22389776</v>
          </cell>
          <cell r="O15390">
            <v>22389776</v>
          </cell>
          <cell r="P15390">
            <v>22389776</v>
          </cell>
          <cell r="Q15390">
            <v>22389776</v>
          </cell>
        </row>
        <row r="15391">
          <cell r="J15391">
            <v>22389776</v>
          </cell>
          <cell r="O15391">
            <v>22389776</v>
          </cell>
          <cell r="P15391">
            <v>22389776</v>
          </cell>
          <cell r="Q15391">
            <v>22389776</v>
          </cell>
        </row>
        <row r="15392">
          <cell r="J15392">
            <v>22389776</v>
          </cell>
          <cell r="O15392">
            <v>22389776</v>
          </cell>
          <cell r="P15392">
            <v>22389776</v>
          </cell>
          <cell r="Q15392">
            <v>22389776</v>
          </cell>
        </row>
        <row r="15393">
          <cell r="J15393">
            <v>22389776</v>
          </cell>
          <cell r="O15393">
            <v>22389776</v>
          </cell>
          <cell r="P15393">
            <v>22389776</v>
          </cell>
          <cell r="Q15393">
            <v>22389776</v>
          </cell>
        </row>
        <row r="15394">
          <cell r="J15394">
            <v>22389776</v>
          </cell>
          <cell r="O15394">
            <v>22389776</v>
          </cell>
          <cell r="P15394">
            <v>22389776</v>
          </cell>
          <cell r="Q15394">
            <v>22389776</v>
          </cell>
        </row>
        <row r="15395">
          <cell r="J15395">
            <v>22389776</v>
          </cell>
          <cell r="O15395">
            <v>22389776</v>
          </cell>
          <cell r="P15395">
            <v>22389776</v>
          </cell>
          <cell r="Q15395">
            <v>22389776</v>
          </cell>
        </row>
        <row r="15396">
          <cell r="J15396">
            <v>22389776</v>
          </cell>
          <cell r="O15396">
            <v>22389776</v>
          </cell>
          <cell r="P15396">
            <v>22389776</v>
          </cell>
          <cell r="Q15396">
            <v>22389776</v>
          </cell>
        </row>
        <row r="15397">
          <cell r="J15397">
            <v>22389776</v>
          </cell>
          <cell r="O15397">
            <v>22389776</v>
          </cell>
          <cell r="P15397">
            <v>22389776</v>
          </cell>
          <cell r="Q15397">
            <v>22389776</v>
          </cell>
        </row>
        <row r="15398">
          <cell r="J15398">
            <v>22389776</v>
          </cell>
          <cell r="O15398">
            <v>22389776</v>
          </cell>
          <cell r="P15398">
            <v>22389776</v>
          </cell>
          <cell r="Q15398">
            <v>22389776</v>
          </cell>
        </row>
        <row r="15399">
          <cell r="J15399">
            <v>22389776</v>
          </cell>
          <cell r="O15399">
            <v>22389776</v>
          </cell>
          <cell r="P15399">
            <v>22389776</v>
          </cell>
          <cell r="Q15399">
            <v>22389776</v>
          </cell>
        </row>
        <row r="15400">
          <cell r="J15400">
            <v>22389776</v>
          </cell>
          <cell r="O15400">
            <v>22389776</v>
          </cell>
          <cell r="P15400">
            <v>22389776</v>
          </cell>
          <cell r="Q15400">
            <v>22389776</v>
          </cell>
        </row>
        <row r="15401">
          <cell r="J15401">
            <v>22389776</v>
          </cell>
          <cell r="O15401">
            <v>22389776</v>
          </cell>
          <cell r="P15401">
            <v>22389776</v>
          </cell>
          <cell r="Q15401">
            <v>22389776</v>
          </cell>
        </row>
        <row r="15402">
          <cell r="J15402">
            <v>22389776</v>
          </cell>
          <cell r="O15402">
            <v>22389776</v>
          </cell>
          <cell r="P15402">
            <v>22389776</v>
          </cell>
          <cell r="Q15402">
            <v>22389776</v>
          </cell>
        </row>
        <row r="15403">
          <cell r="J15403">
            <v>22389776</v>
          </cell>
          <cell r="O15403">
            <v>22389776</v>
          </cell>
          <cell r="P15403">
            <v>22389776</v>
          </cell>
          <cell r="Q15403">
            <v>22389776</v>
          </cell>
        </row>
        <row r="15404">
          <cell r="J15404">
            <v>22389776</v>
          </cell>
          <cell r="O15404">
            <v>22389776</v>
          </cell>
          <cell r="P15404">
            <v>22389776</v>
          </cell>
          <cell r="Q15404">
            <v>22389776</v>
          </cell>
        </row>
        <row r="15405">
          <cell r="J15405">
            <v>22389776</v>
          </cell>
          <cell r="O15405">
            <v>22389776</v>
          </cell>
          <cell r="P15405">
            <v>22389776</v>
          </cell>
          <cell r="Q15405">
            <v>22389776</v>
          </cell>
        </row>
        <row r="15406">
          <cell r="J15406">
            <v>22389776</v>
          </cell>
          <cell r="O15406">
            <v>22389776</v>
          </cell>
          <cell r="P15406">
            <v>22389776</v>
          </cell>
          <cell r="Q15406">
            <v>22389776</v>
          </cell>
        </row>
        <row r="15407">
          <cell r="J15407">
            <v>22389776</v>
          </cell>
          <cell r="O15407">
            <v>22389776</v>
          </cell>
          <cell r="P15407">
            <v>22389776</v>
          </cell>
          <cell r="Q15407">
            <v>22389776</v>
          </cell>
        </row>
        <row r="15408">
          <cell r="J15408">
            <v>22389776</v>
          </cell>
          <cell r="O15408">
            <v>22389776</v>
          </cell>
          <cell r="P15408">
            <v>22389776</v>
          </cell>
          <cell r="Q15408">
            <v>22389776</v>
          </cell>
        </row>
        <row r="15409">
          <cell r="J15409">
            <v>22389776</v>
          </cell>
          <cell r="O15409">
            <v>22389776</v>
          </cell>
          <cell r="P15409">
            <v>22389776</v>
          </cell>
          <cell r="Q15409">
            <v>22389776</v>
          </cell>
        </row>
        <row r="15410">
          <cell r="J15410">
            <v>22389776</v>
          </cell>
          <cell r="O15410">
            <v>22389776</v>
          </cell>
          <cell r="P15410">
            <v>22389776</v>
          </cell>
          <cell r="Q15410">
            <v>22389776</v>
          </cell>
        </row>
        <row r="15411">
          <cell r="J15411">
            <v>22389776</v>
          </cell>
          <cell r="O15411">
            <v>22389776</v>
          </cell>
          <cell r="P15411">
            <v>22389776</v>
          </cell>
          <cell r="Q15411">
            <v>22389776</v>
          </cell>
        </row>
        <row r="15412">
          <cell r="J15412">
            <v>22389776</v>
          </cell>
          <cell r="O15412">
            <v>22389776</v>
          </cell>
          <cell r="P15412">
            <v>22389776</v>
          </cell>
          <cell r="Q15412">
            <v>22389776</v>
          </cell>
        </row>
        <row r="15413">
          <cell r="J15413">
            <v>22389776</v>
          </cell>
          <cell r="O15413">
            <v>22389776</v>
          </cell>
          <cell r="P15413">
            <v>22389776</v>
          </cell>
          <cell r="Q15413">
            <v>22389776</v>
          </cell>
        </row>
        <row r="15414">
          <cell r="J15414">
            <v>22389776</v>
          </cell>
          <cell r="O15414">
            <v>22389776</v>
          </cell>
          <cell r="P15414">
            <v>22389776</v>
          </cell>
          <cell r="Q15414">
            <v>22389776</v>
          </cell>
        </row>
        <row r="15415">
          <cell r="J15415">
            <v>22389776</v>
          </cell>
          <cell r="O15415">
            <v>22389776</v>
          </cell>
          <cell r="P15415">
            <v>22389776</v>
          </cell>
          <cell r="Q15415">
            <v>22389776</v>
          </cell>
        </row>
        <row r="15416">
          <cell r="J15416">
            <v>22389776</v>
          </cell>
          <cell r="O15416">
            <v>22389776</v>
          </cell>
          <cell r="P15416">
            <v>22389776</v>
          </cell>
          <cell r="Q15416">
            <v>22389776</v>
          </cell>
        </row>
        <row r="15417">
          <cell r="J15417">
            <v>22389776</v>
          </cell>
          <cell r="O15417">
            <v>22389776</v>
          </cell>
          <cell r="P15417">
            <v>22389776</v>
          </cell>
          <cell r="Q15417">
            <v>22389776</v>
          </cell>
        </row>
        <row r="15418">
          <cell r="J15418">
            <v>22389776</v>
          </cell>
          <cell r="O15418">
            <v>22389776</v>
          </cell>
          <cell r="P15418">
            <v>22389776</v>
          </cell>
          <cell r="Q15418">
            <v>22389776</v>
          </cell>
        </row>
        <row r="15419">
          <cell r="J15419">
            <v>22389776</v>
          </cell>
          <cell r="O15419">
            <v>22389776</v>
          </cell>
          <cell r="P15419">
            <v>22389776</v>
          </cell>
          <cell r="Q15419">
            <v>22389776</v>
          </cell>
        </row>
        <row r="15420">
          <cell r="J15420">
            <v>22389776</v>
          </cell>
          <cell r="O15420">
            <v>22389776</v>
          </cell>
          <cell r="P15420">
            <v>22389776</v>
          </cell>
          <cell r="Q15420">
            <v>22389776</v>
          </cell>
        </row>
        <row r="15421">
          <cell r="J15421">
            <v>22389776</v>
          </cell>
          <cell r="O15421">
            <v>22389776</v>
          </cell>
          <cell r="P15421">
            <v>22389776</v>
          </cell>
          <cell r="Q15421">
            <v>22389776</v>
          </cell>
        </row>
        <row r="15422">
          <cell r="J15422">
            <v>22389776</v>
          </cell>
          <cell r="O15422">
            <v>22389776</v>
          </cell>
          <cell r="P15422">
            <v>22389776</v>
          </cell>
          <cell r="Q15422">
            <v>22389776</v>
          </cell>
        </row>
        <row r="15423">
          <cell r="J15423">
            <v>22389776</v>
          </cell>
          <cell r="O15423">
            <v>22389776</v>
          </cell>
          <cell r="P15423">
            <v>22389776</v>
          </cell>
          <cell r="Q15423">
            <v>22389776</v>
          </cell>
        </row>
        <row r="15424">
          <cell r="J15424">
            <v>22389776</v>
          </cell>
          <cell r="O15424">
            <v>22389776</v>
          </cell>
          <cell r="P15424">
            <v>22389776</v>
          </cell>
          <cell r="Q15424">
            <v>22389776</v>
          </cell>
        </row>
        <row r="15425">
          <cell r="J15425">
            <v>22389776</v>
          </cell>
          <cell r="O15425">
            <v>22389776</v>
          </cell>
          <cell r="P15425">
            <v>22389776</v>
          </cell>
          <cell r="Q15425">
            <v>22389776</v>
          </cell>
        </row>
        <row r="15426">
          <cell r="J15426">
            <v>22389776</v>
          </cell>
          <cell r="O15426">
            <v>22389776</v>
          </cell>
          <cell r="P15426">
            <v>22389776</v>
          </cell>
          <cell r="Q15426">
            <v>22389776</v>
          </cell>
        </row>
        <row r="15427">
          <cell r="J15427">
            <v>22389776</v>
          </cell>
          <cell r="O15427">
            <v>22389776</v>
          </cell>
          <cell r="P15427">
            <v>22389776</v>
          </cell>
          <cell r="Q15427">
            <v>22389776</v>
          </cell>
        </row>
        <row r="15428">
          <cell r="J15428">
            <v>22389776</v>
          </cell>
          <cell r="O15428">
            <v>22389776</v>
          </cell>
          <cell r="P15428">
            <v>22389776</v>
          </cell>
          <cell r="Q15428">
            <v>22389776</v>
          </cell>
        </row>
        <row r="15429">
          <cell r="J15429">
            <v>22389776</v>
          </cell>
          <cell r="O15429">
            <v>22389776</v>
          </cell>
          <cell r="P15429">
            <v>22389776</v>
          </cell>
          <cell r="Q15429">
            <v>22389776</v>
          </cell>
        </row>
        <row r="15430">
          <cell r="J15430">
            <v>22389776</v>
          </cell>
          <cell r="O15430">
            <v>22389776</v>
          </cell>
          <cell r="P15430">
            <v>22389776</v>
          </cell>
          <cell r="Q15430">
            <v>22389776</v>
          </cell>
        </row>
        <row r="15431">
          <cell r="J15431">
            <v>22389776</v>
          </cell>
          <cell r="O15431">
            <v>22389776</v>
          </cell>
          <cell r="P15431">
            <v>22389776</v>
          </cell>
          <cell r="Q15431">
            <v>22389776</v>
          </cell>
        </row>
        <row r="15432">
          <cell r="J15432">
            <v>22389776</v>
          </cell>
          <cell r="O15432">
            <v>22389776</v>
          </cell>
          <cell r="P15432">
            <v>22389776</v>
          </cell>
          <cell r="Q15432">
            <v>22389776</v>
          </cell>
        </row>
        <row r="15433">
          <cell r="J15433">
            <v>22389776</v>
          </cell>
          <cell r="O15433">
            <v>22389776</v>
          </cell>
          <cell r="P15433">
            <v>22389776</v>
          </cell>
          <cell r="Q15433">
            <v>22389776</v>
          </cell>
        </row>
        <row r="15434">
          <cell r="J15434">
            <v>22389776</v>
          </cell>
          <cell r="O15434">
            <v>22389776</v>
          </cell>
          <cell r="P15434">
            <v>22389776</v>
          </cell>
          <cell r="Q15434">
            <v>22389776</v>
          </cell>
        </row>
        <row r="15435">
          <cell r="J15435">
            <v>22389776</v>
          </cell>
          <cell r="O15435">
            <v>22389776</v>
          </cell>
          <cell r="P15435">
            <v>22389776</v>
          </cell>
          <cell r="Q15435">
            <v>22389776</v>
          </cell>
        </row>
        <row r="15436">
          <cell r="J15436">
            <v>22389776</v>
          </cell>
          <cell r="O15436">
            <v>22389776</v>
          </cell>
          <cell r="P15436">
            <v>22389776</v>
          </cell>
          <cell r="Q15436">
            <v>22389776</v>
          </cell>
        </row>
        <row r="15437">
          <cell r="J15437">
            <v>22389776</v>
          </cell>
          <cell r="O15437">
            <v>22389776</v>
          </cell>
          <cell r="P15437">
            <v>22389776</v>
          </cell>
          <cell r="Q15437">
            <v>22389776</v>
          </cell>
        </row>
        <row r="15438">
          <cell r="J15438">
            <v>22389776</v>
          </cell>
          <cell r="O15438">
            <v>22389776</v>
          </cell>
          <cell r="P15438">
            <v>22389776</v>
          </cell>
          <cell r="Q15438">
            <v>22389776</v>
          </cell>
        </row>
        <row r="15439">
          <cell r="J15439">
            <v>22389776</v>
          </cell>
          <cell r="O15439">
            <v>22389776</v>
          </cell>
          <cell r="P15439">
            <v>22389776</v>
          </cell>
          <cell r="Q15439">
            <v>22389776</v>
          </cell>
        </row>
        <row r="15440">
          <cell r="J15440">
            <v>22389776</v>
          </cell>
          <cell r="O15440">
            <v>22389776</v>
          </cell>
          <cell r="P15440">
            <v>22389776</v>
          </cell>
          <cell r="Q15440">
            <v>22389776</v>
          </cell>
        </row>
        <row r="15441">
          <cell r="J15441">
            <v>22389776</v>
          </cell>
          <cell r="O15441">
            <v>22389776</v>
          </cell>
          <cell r="P15441">
            <v>22389776</v>
          </cell>
          <cell r="Q15441">
            <v>22389776</v>
          </cell>
        </row>
        <row r="15442">
          <cell r="J15442">
            <v>22389776</v>
          </cell>
          <cell r="O15442">
            <v>22389776</v>
          </cell>
          <cell r="P15442">
            <v>22389776</v>
          </cell>
          <cell r="Q15442">
            <v>22389776</v>
          </cell>
        </row>
        <row r="15443">
          <cell r="J15443">
            <v>22389776</v>
          </cell>
          <cell r="O15443">
            <v>22389776</v>
          </cell>
          <cell r="P15443">
            <v>22389776</v>
          </cell>
          <cell r="Q15443">
            <v>22389776</v>
          </cell>
        </row>
        <row r="15444">
          <cell r="J15444">
            <v>22389776</v>
          </cell>
          <cell r="O15444">
            <v>22389776</v>
          </cell>
          <cell r="P15444">
            <v>22389776</v>
          </cell>
          <cell r="Q15444">
            <v>22389776</v>
          </cell>
        </row>
        <row r="15445">
          <cell r="J15445">
            <v>22389776</v>
          </cell>
          <cell r="O15445">
            <v>22389776</v>
          </cell>
          <cell r="P15445">
            <v>22389776</v>
          </cell>
          <cell r="Q15445">
            <v>22389776</v>
          </cell>
        </row>
        <row r="15446">
          <cell r="J15446">
            <v>22389776</v>
          </cell>
          <cell r="O15446">
            <v>22389776</v>
          </cell>
          <cell r="P15446">
            <v>22389776</v>
          </cell>
          <cell r="Q15446">
            <v>22389776</v>
          </cell>
        </row>
        <row r="15447">
          <cell r="J15447">
            <v>22389776</v>
          </cell>
          <cell r="O15447">
            <v>22389776</v>
          </cell>
          <cell r="P15447">
            <v>22389776</v>
          </cell>
          <cell r="Q15447">
            <v>22389776</v>
          </cell>
        </row>
        <row r="15448">
          <cell r="J15448">
            <v>22389776</v>
          </cell>
          <cell r="O15448">
            <v>22389776</v>
          </cell>
          <cell r="P15448">
            <v>22389776</v>
          </cell>
          <cell r="Q15448">
            <v>22389776</v>
          </cell>
        </row>
        <row r="15449">
          <cell r="J15449">
            <v>22389776</v>
          </cell>
          <cell r="O15449">
            <v>22389776</v>
          </cell>
          <cell r="P15449">
            <v>22389776</v>
          </cell>
          <cell r="Q15449">
            <v>22389776</v>
          </cell>
        </row>
        <row r="15450">
          <cell r="J15450">
            <v>22389776</v>
          </cell>
          <cell r="O15450">
            <v>22389776</v>
          </cell>
          <cell r="P15450">
            <v>22389776</v>
          </cell>
          <cell r="Q15450">
            <v>22389776</v>
          </cell>
        </row>
        <row r="15451">
          <cell r="J15451">
            <v>22389776</v>
          </cell>
          <cell r="O15451">
            <v>22389776</v>
          </cell>
          <cell r="P15451">
            <v>22389776</v>
          </cell>
          <cell r="Q15451">
            <v>22389776</v>
          </cell>
        </row>
        <row r="15452">
          <cell r="J15452">
            <v>22389776</v>
          </cell>
          <cell r="O15452">
            <v>22389776</v>
          </cell>
          <cell r="P15452">
            <v>22389776</v>
          </cell>
          <cell r="Q15452">
            <v>22389776</v>
          </cell>
        </row>
        <row r="15453">
          <cell r="J15453">
            <v>22389776</v>
          </cell>
          <cell r="O15453">
            <v>22389776</v>
          </cell>
          <cell r="P15453">
            <v>22389776</v>
          </cell>
          <cell r="Q15453">
            <v>22389776</v>
          </cell>
        </row>
        <row r="15454">
          <cell r="J15454">
            <v>22389776</v>
          </cell>
          <cell r="O15454">
            <v>22389776</v>
          </cell>
          <cell r="P15454">
            <v>22389776</v>
          </cell>
          <cell r="Q15454">
            <v>22389776</v>
          </cell>
        </row>
        <row r="15455">
          <cell r="J15455">
            <v>22389776</v>
          </cell>
          <cell r="O15455">
            <v>22389776</v>
          </cell>
          <cell r="P15455">
            <v>22389776</v>
          </cell>
          <cell r="Q15455">
            <v>22389776</v>
          </cell>
        </row>
        <row r="15456">
          <cell r="J15456">
            <v>22389776</v>
          </cell>
          <cell r="O15456">
            <v>22389776</v>
          </cell>
          <cell r="P15456">
            <v>22389776</v>
          </cell>
          <cell r="Q15456">
            <v>22389776</v>
          </cell>
        </row>
        <row r="15457">
          <cell r="J15457">
            <v>22389776</v>
          </cell>
          <cell r="O15457">
            <v>22389776</v>
          </cell>
          <cell r="P15457">
            <v>22389776</v>
          </cell>
          <cell r="Q15457">
            <v>22389776</v>
          </cell>
        </row>
        <row r="15458">
          <cell r="J15458">
            <v>22389776</v>
          </cell>
          <cell r="O15458">
            <v>22389776</v>
          </cell>
          <cell r="P15458">
            <v>22389776</v>
          </cell>
          <cell r="Q15458">
            <v>22389776</v>
          </cell>
        </row>
        <row r="15459">
          <cell r="J15459">
            <v>22389776</v>
          </cell>
          <cell r="O15459">
            <v>22389776</v>
          </cell>
          <cell r="P15459">
            <v>22389776</v>
          </cell>
          <cell r="Q15459">
            <v>22389776</v>
          </cell>
        </row>
        <row r="15460">
          <cell r="J15460">
            <v>22389776</v>
          </cell>
          <cell r="O15460">
            <v>22389776</v>
          </cell>
          <cell r="P15460">
            <v>22389776</v>
          </cell>
          <cell r="Q15460">
            <v>22389776</v>
          </cell>
        </row>
        <row r="15461">
          <cell r="J15461">
            <v>22389776</v>
          </cell>
          <cell r="O15461">
            <v>22389776</v>
          </cell>
          <cell r="P15461">
            <v>22389776</v>
          </cell>
          <cell r="Q15461">
            <v>22389776</v>
          </cell>
        </row>
        <row r="15462">
          <cell r="J15462">
            <v>22389776</v>
          </cell>
          <cell r="O15462">
            <v>22389776</v>
          </cell>
          <cell r="P15462">
            <v>22389776</v>
          </cell>
          <cell r="Q15462">
            <v>22389776</v>
          </cell>
        </row>
        <row r="15463">
          <cell r="J15463">
            <v>22389776</v>
          </cell>
          <cell r="O15463">
            <v>22389776</v>
          </cell>
          <cell r="P15463">
            <v>22389776</v>
          </cell>
          <cell r="Q15463">
            <v>22389776</v>
          </cell>
        </row>
        <row r="15464">
          <cell r="J15464">
            <v>22389776</v>
          </cell>
          <cell r="O15464">
            <v>22389776</v>
          </cell>
          <cell r="P15464">
            <v>22389776</v>
          </cell>
          <cell r="Q15464">
            <v>22389776</v>
          </cell>
        </row>
        <row r="15465">
          <cell r="J15465">
            <v>22389776</v>
          </cell>
          <cell r="O15465">
            <v>22389776</v>
          </cell>
          <cell r="P15465">
            <v>22389776</v>
          </cell>
          <cell r="Q15465">
            <v>22389776</v>
          </cell>
        </row>
        <row r="15466">
          <cell r="J15466">
            <v>22389776</v>
          </cell>
          <cell r="O15466">
            <v>22389776</v>
          </cell>
          <cell r="P15466">
            <v>22389776</v>
          </cell>
          <cell r="Q15466">
            <v>22389776</v>
          </cell>
        </row>
        <row r="15467">
          <cell r="J15467">
            <v>22389776</v>
          </cell>
          <cell r="O15467">
            <v>22389776</v>
          </cell>
          <cell r="P15467">
            <v>22389776</v>
          </cell>
          <cell r="Q15467">
            <v>22389776</v>
          </cell>
        </row>
        <row r="15468">
          <cell r="J15468">
            <v>22389776</v>
          </cell>
          <cell r="O15468">
            <v>22389776</v>
          </cell>
          <cell r="P15468">
            <v>22389776</v>
          </cell>
          <cell r="Q15468">
            <v>22389776</v>
          </cell>
        </row>
        <row r="15469">
          <cell r="J15469">
            <v>22389776</v>
          </cell>
          <cell r="O15469">
            <v>22389776</v>
          </cell>
          <cell r="P15469">
            <v>22389776</v>
          </cell>
          <cell r="Q15469">
            <v>22389776</v>
          </cell>
        </row>
        <row r="15470">
          <cell r="J15470">
            <v>22389776</v>
          </cell>
          <cell r="O15470">
            <v>22389776</v>
          </cell>
          <cell r="P15470">
            <v>22389776</v>
          </cell>
          <cell r="Q15470">
            <v>22389776</v>
          </cell>
        </row>
        <row r="15471">
          <cell r="J15471">
            <v>22389776</v>
          </cell>
          <cell r="O15471">
            <v>22389776</v>
          </cell>
          <cell r="P15471">
            <v>22389776</v>
          </cell>
          <cell r="Q15471">
            <v>22389776</v>
          </cell>
        </row>
        <row r="15472">
          <cell r="J15472">
            <v>22389776</v>
          </cell>
          <cell r="O15472">
            <v>22389776</v>
          </cell>
          <cell r="P15472">
            <v>22389776</v>
          </cell>
          <cell r="Q15472">
            <v>22389776</v>
          </cell>
        </row>
        <row r="15473">
          <cell r="J15473">
            <v>22389776</v>
          </cell>
          <cell r="O15473">
            <v>22389776</v>
          </cell>
          <cell r="P15473">
            <v>22389776</v>
          </cell>
          <cell r="Q15473">
            <v>22389776</v>
          </cell>
        </row>
        <row r="15474">
          <cell r="J15474">
            <v>22389776</v>
          </cell>
          <cell r="O15474">
            <v>22389776</v>
          </cell>
          <cell r="P15474">
            <v>22389776</v>
          </cell>
          <cell r="Q15474">
            <v>22389776</v>
          </cell>
        </row>
        <row r="15475">
          <cell r="J15475">
            <v>22389776</v>
          </cell>
          <cell r="O15475">
            <v>22389776</v>
          </cell>
          <cell r="P15475">
            <v>22389776</v>
          </cell>
          <cell r="Q15475">
            <v>22389776</v>
          </cell>
        </row>
        <row r="15476">
          <cell r="J15476">
            <v>22389776</v>
          </cell>
          <cell r="O15476">
            <v>22389776</v>
          </cell>
          <cell r="P15476">
            <v>22389776</v>
          </cell>
          <cell r="Q15476">
            <v>22389776</v>
          </cell>
        </row>
        <row r="15477">
          <cell r="J15477">
            <v>22389776</v>
          </cell>
          <cell r="O15477">
            <v>22389776</v>
          </cell>
          <cell r="P15477">
            <v>22389776</v>
          </cell>
          <cell r="Q15477">
            <v>22389776</v>
          </cell>
        </row>
        <row r="15478">
          <cell r="J15478">
            <v>22389776</v>
          </cell>
          <cell r="O15478">
            <v>22389776</v>
          </cell>
          <cell r="P15478">
            <v>22389776</v>
          </cell>
          <cell r="Q15478">
            <v>22389776</v>
          </cell>
        </row>
        <row r="15479">
          <cell r="J15479">
            <v>22389776</v>
          </cell>
          <cell r="O15479">
            <v>22389776</v>
          </cell>
          <cell r="P15479">
            <v>22389776</v>
          </cell>
          <cell r="Q15479">
            <v>22389776</v>
          </cell>
        </row>
        <row r="15480">
          <cell r="J15480">
            <v>22389776</v>
          </cell>
          <cell r="O15480">
            <v>22389776</v>
          </cell>
          <cell r="P15480">
            <v>22389776</v>
          </cell>
          <cell r="Q15480">
            <v>22389776</v>
          </cell>
        </row>
        <row r="15481">
          <cell r="J15481">
            <v>22389776</v>
          </cell>
          <cell r="O15481">
            <v>22389776</v>
          </cell>
          <cell r="P15481">
            <v>22389776</v>
          </cell>
          <cell r="Q15481">
            <v>22389776</v>
          </cell>
        </row>
        <row r="15482">
          <cell r="J15482">
            <v>22389776</v>
          </cell>
          <cell r="O15482">
            <v>22389776</v>
          </cell>
          <cell r="P15482">
            <v>22389776</v>
          </cell>
          <cell r="Q15482">
            <v>22389776</v>
          </cell>
        </row>
        <row r="15483">
          <cell r="J15483">
            <v>22389776</v>
          </cell>
          <cell r="O15483">
            <v>22389776</v>
          </cell>
          <cell r="P15483">
            <v>22389776</v>
          </cell>
          <cell r="Q15483">
            <v>22389776</v>
          </cell>
        </row>
        <row r="15484">
          <cell r="J15484">
            <v>22389776</v>
          </cell>
          <cell r="O15484">
            <v>22389776</v>
          </cell>
          <cell r="P15484">
            <v>22389776</v>
          </cell>
          <cell r="Q15484">
            <v>22389776</v>
          </cell>
        </row>
        <row r="15485">
          <cell r="J15485">
            <v>22389776</v>
          </cell>
          <cell r="O15485">
            <v>22389776</v>
          </cell>
          <cell r="P15485">
            <v>22389776</v>
          </cell>
          <cell r="Q15485">
            <v>22389776</v>
          </cell>
        </row>
        <row r="15486">
          <cell r="J15486">
            <v>22389776</v>
          </cell>
          <cell r="O15486">
            <v>22389776</v>
          </cell>
          <cell r="P15486">
            <v>22389776</v>
          </cell>
          <cell r="Q15486">
            <v>22389776</v>
          </cell>
        </row>
        <row r="15487">
          <cell r="J15487">
            <v>22389776</v>
          </cell>
          <cell r="O15487">
            <v>22389776</v>
          </cell>
          <cell r="P15487">
            <v>22389776</v>
          </cell>
          <cell r="Q15487">
            <v>22389776</v>
          </cell>
        </row>
        <row r="15488">
          <cell r="J15488">
            <v>22389776</v>
          </cell>
          <cell r="O15488">
            <v>22389776</v>
          </cell>
          <cell r="P15488">
            <v>22389776</v>
          </cell>
          <cell r="Q15488">
            <v>22389776</v>
          </cell>
        </row>
        <row r="15489">
          <cell r="J15489">
            <v>22389776</v>
          </cell>
          <cell r="O15489">
            <v>22389776</v>
          </cell>
          <cell r="P15489">
            <v>22389776</v>
          </cell>
          <cell r="Q15489">
            <v>22389776</v>
          </cell>
        </row>
        <row r="15490">
          <cell r="J15490">
            <v>22389776</v>
          </cell>
          <cell r="O15490">
            <v>22389776</v>
          </cell>
          <cell r="P15490">
            <v>22389776</v>
          </cell>
          <cell r="Q15490">
            <v>22389776</v>
          </cell>
        </row>
        <row r="15491">
          <cell r="J15491">
            <v>22389776</v>
          </cell>
          <cell r="O15491">
            <v>22389776</v>
          </cell>
          <cell r="P15491">
            <v>22389776</v>
          </cell>
          <cell r="Q15491">
            <v>22389776</v>
          </cell>
        </row>
        <row r="15492">
          <cell r="J15492">
            <v>22389776</v>
          </cell>
          <cell r="O15492">
            <v>22389776</v>
          </cell>
          <cell r="P15492">
            <v>22389776</v>
          </cell>
          <cell r="Q15492">
            <v>22389776</v>
          </cell>
        </row>
        <row r="15493">
          <cell r="J15493">
            <v>22389776</v>
          </cell>
          <cell r="O15493">
            <v>22389776</v>
          </cell>
          <cell r="P15493">
            <v>22389776</v>
          </cell>
          <cell r="Q15493">
            <v>22389776</v>
          </cell>
        </row>
        <row r="15494">
          <cell r="J15494">
            <v>22389776</v>
          </cell>
          <cell r="O15494">
            <v>22389776</v>
          </cell>
          <cell r="P15494">
            <v>22389776</v>
          </cell>
          <cell r="Q15494">
            <v>22389776</v>
          </cell>
        </row>
        <row r="15495">
          <cell r="J15495">
            <v>22389776</v>
          </cell>
          <cell r="O15495">
            <v>22389776</v>
          </cell>
          <cell r="P15495">
            <v>22389776</v>
          </cell>
          <cell r="Q15495">
            <v>22389776</v>
          </cell>
        </row>
        <row r="15496">
          <cell r="J15496">
            <v>22389776</v>
          </cell>
          <cell r="O15496">
            <v>22389776</v>
          </cell>
          <cell r="P15496">
            <v>22389776</v>
          </cell>
          <cell r="Q15496">
            <v>22389776</v>
          </cell>
        </row>
        <row r="15497">
          <cell r="J15497">
            <v>22389776</v>
          </cell>
          <cell r="O15497">
            <v>22389776</v>
          </cell>
          <cell r="P15497">
            <v>22389776</v>
          </cell>
          <cell r="Q15497">
            <v>22389776</v>
          </cell>
        </row>
        <row r="15498">
          <cell r="J15498">
            <v>22389776</v>
          </cell>
          <cell r="O15498">
            <v>22389776</v>
          </cell>
          <cell r="P15498">
            <v>22389776</v>
          </cell>
          <cell r="Q15498">
            <v>22389776</v>
          </cell>
        </row>
        <row r="15499">
          <cell r="J15499">
            <v>22389776</v>
          </cell>
          <cell r="O15499">
            <v>22389776</v>
          </cell>
          <cell r="P15499">
            <v>22389776</v>
          </cell>
          <cell r="Q15499">
            <v>22389776</v>
          </cell>
        </row>
        <row r="15500">
          <cell r="J15500">
            <v>22389776</v>
          </cell>
          <cell r="O15500">
            <v>22389776</v>
          </cell>
          <cell r="P15500">
            <v>22389776</v>
          </cell>
          <cell r="Q15500">
            <v>22389776</v>
          </cell>
        </row>
        <row r="15501">
          <cell r="J15501">
            <v>22389776</v>
          </cell>
          <cell r="O15501">
            <v>22389776</v>
          </cell>
          <cell r="P15501">
            <v>22389776</v>
          </cell>
          <cell r="Q15501">
            <v>22389776</v>
          </cell>
        </row>
        <row r="15502">
          <cell r="J15502">
            <v>22389776</v>
          </cell>
          <cell r="O15502">
            <v>22389776</v>
          </cell>
          <cell r="P15502">
            <v>22389776</v>
          </cell>
          <cell r="Q15502">
            <v>22389776</v>
          </cell>
        </row>
        <row r="15503">
          <cell r="J15503">
            <v>22389776</v>
          </cell>
          <cell r="O15503">
            <v>22389776</v>
          </cell>
          <cell r="P15503">
            <v>22389776</v>
          </cell>
          <cell r="Q15503">
            <v>22389776</v>
          </cell>
        </row>
        <row r="15504">
          <cell r="J15504">
            <v>22389776</v>
          </cell>
          <cell r="O15504">
            <v>22389776</v>
          </cell>
          <cell r="P15504">
            <v>22389776</v>
          </cell>
          <cell r="Q15504">
            <v>22389776</v>
          </cell>
        </row>
        <row r="15505">
          <cell r="J15505">
            <v>22389776</v>
          </cell>
          <cell r="O15505">
            <v>22389776</v>
          </cell>
          <cell r="P15505">
            <v>22389776</v>
          </cell>
          <cell r="Q15505">
            <v>22389776</v>
          </cell>
        </row>
        <row r="15506">
          <cell r="J15506">
            <v>22389776</v>
          </cell>
          <cell r="O15506">
            <v>22389776</v>
          </cell>
          <cell r="P15506">
            <v>22389776</v>
          </cell>
          <cell r="Q15506">
            <v>22389776</v>
          </cell>
        </row>
        <row r="15507">
          <cell r="J15507">
            <v>22389776</v>
          </cell>
          <cell r="O15507">
            <v>22389776</v>
          </cell>
          <cell r="P15507">
            <v>22389776</v>
          </cell>
          <cell r="Q15507">
            <v>22389776</v>
          </cell>
        </row>
        <row r="15508">
          <cell r="J15508">
            <v>22389776</v>
          </cell>
          <cell r="O15508">
            <v>22389776</v>
          </cell>
          <cell r="P15508">
            <v>22389776</v>
          </cell>
          <cell r="Q15508">
            <v>22389776</v>
          </cell>
        </row>
        <row r="15509">
          <cell r="J15509">
            <v>22389776</v>
          </cell>
          <cell r="O15509">
            <v>22389776</v>
          </cell>
          <cell r="P15509">
            <v>22389776</v>
          </cell>
          <cell r="Q15509">
            <v>22389776</v>
          </cell>
        </row>
        <row r="15510">
          <cell r="J15510">
            <v>22389776</v>
          </cell>
          <cell r="O15510">
            <v>22389776</v>
          </cell>
          <cell r="P15510">
            <v>22389776</v>
          </cell>
          <cell r="Q15510">
            <v>22389776</v>
          </cell>
        </row>
        <row r="15511">
          <cell r="J15511">
            <v>22389776</v>
          </cell>
          <cell r="O15511">
            <v>22389776</v>
          </cell>
          <cell r="P15511">
            <v>22389776</v>
          </cell>
          <cell r="Q15511">
            <v>22389776</v>
          </cell>
        </row>
        <row r="15512">
          <cell r="J15512">
            <v>22389776</v>
          </cell>
          <cell r="O15512">
            <v>22389776</v>
          </cell>
          <cell r="P15512">
            <v>22389776</v>
          </cell>
          <cell r="Q15512">
            <v>22389776</v>
          </cell>
        </row>
        <row r="15513">
          <cell r="J15513">
            <v>22389776</v>
          </cell>
          <cell r="O15513">
            <v>22389776</v>
          </cell>
          <cell r="P15513">
            <v>22389776</v>
          </cell>
          <cell r="Q15513">
            <v>22389776</v>
          </cell>
        </row>
        <row r="15514">
          <cell r="J15514">
            <v>22389776</v>
          </cell>
          <cell r="O15514">
            <v>22389776</v>
          </cell>
          <cell r="P15514">
            <v>22389776</v>
          </cell>
          <cell r="Q15514">
            <v>22389776</v>
          </cell>
        </row>
        <row r="15515">
          <cell r="J15515">
            <v>22389776</v>
          </cell>
          <cell r="O15515">
            <v>22389776</v>
          </cell>
          <cell r="P15515">
            <v>22389776</v>
          </cell>
          <cell r="Q15515">
            <v>22389776</v>
          </cell>
        </row>
        <row r="15516">
          <cell r="J15516">
            <v>22389776</v>
          </cell>
          <cell r="O15516">
            <v>22389776</v>
          </cell>
          <cell r="P15516">
            <v>22389776</v>
          </cell>
          <cell r="Q15516">
            <v>22389776</v>
          </cell>
        </row>
        <row r="15517">
          <cell r="J15517">
            <v>22389776</v>
          </cell>
          <cell r="O15517">
            <v>22389776</v>
          </cell>
          <cell r="P15517">
            <v>22389776</v>
          </cell>
          <cell r="Q15517">
            <v>22389776</v>
          </cell>
        </row>
        <row r="15518">
          <cell r="J15518">
            <v>22389776</v>
          </cell>
          <cell r="O15518">
            <v>22389776</v>
          </cell>
          <cell r="P15518">
            <v>22389776</v>
          </cell>
          <cell r="Q15518">
            <v>22389776</v>
          </cell>
        </row>
        <row r="15519">
          <cell r="J15519">
            <v>22389776</v>
          </cell>
          <cell r="O15519">
            <v>22389776</v>
          </cell>
          <cell r="P15519">
            <v>22389776</v>
          </cell>
          <cell r="Q15519">
            <v>22389776</v>
          </cell>
        </row>
        <row r="15520">
          <cell r="J15520">
            <v>22389776</v>
          </cell>
          <cell r="O15520">
            <v>22389776</v>
          </cell>
          <cell r="P15520">
            <v>22389776</v>
          </cell>
          <cell r="Q15520">
            <v>22389776</v>
          </cell>
        </row>
        <row r="15521">
          <cell r="J15521">
            <v>22389776</v>
          </cell>
          <cell r="O15521">
            <v>22389776</v>
          </cell>
          <cell r="P15521">
            <v>22389776</v>
          </cell>
          <cell r="Q15521">
            <v>22389776</v>
          </cell>
        </row>
        <row r="15522">
          <cell r="J15522">
            <v>22389776</v>
          </cell>
          <cell r="O15522">
            <v>22389776</v>
          </cell>
          <cell r="P15522">
            <v>22389776</v>
          </cell>
          <cell r="Q15522">
            <v>22389776</v>
          </cell>
        </row>
        <row r="15523">
          <cell r="J15523">
            <v>22389776</v>
          </cell>
          <cell r="O15523">
            <v>22389776</v>
          </cell>
          <cell r="P15523">
            <v>22389776</v>
          </cell>
          <cell r="Q15523">
            <v>22389776</v>
          </cell>
        </row>
        <row r="15524">
          <cell r="J15524">
            <v>22389776</v>
          </cell>
          <cell r="O15524">
            <v>22389776</v>
          </cell>
          <cell r="P15524">
            <v>22389776</v>
          </cell>
          <cell r="Q15524">
            <v>22389776</v>
          </cell>
        </row>
        <row r="15525">
          <cell r="J15525">
            <v>22389776</v>
          </cell>
          <cell r="O15525">
            <v>22389776</v>
          </cell>
          <cell r="P15525">
            <v>22389776</v>
          </cell>
          <cell r="Q15525">
            <v>22389776</v>
          </cell>
        </row>
        <row r="15526">
          <cell r="J15526">
            <v>22389776</v>
          </cell>
          <cell r="O15526">
            <v>22389776</v>
          </cell>
          <cell r="P15526">
            <v>22389776</v>
          </cell>
          <cell r="Q15526">
            <v>22389776</v>
          </cell>
        </row>
        <row r="15527">
          <cell r="J15527">
            <v>22389776</v>
          </cell>
          <cell r="O15527">
            <v>22389776</v>
          </cell>
          <cell r="P15527">
            <v>22389776</v>
          </cell>
          <cell r="Q15527">
            <v>22389776</v>
          </cell>
        </row>
        <row r="15528">
          <cell r="J15528">
            <v>22389776</v>
          </cell>
          <cell r="O15528">
            <v>22389776</v>
          </cell>
          <cell r="P15528">
            <v>22389776</v>
          </cell>
          <cell r="Q15528">
            <v>22389776</v>
          </cell>
        </row>
        <row r="15529">
          <cell r="J15529">
            <v>22389776</v>
          </cell>
          <cell r="O15529">
            <v>22389776</v>
          </cell>
          <cell r="P15529">
            <v>22389776</v>
          </cell>
          <cell r="Q15529">
            <v>22389776</v>
          </cell>
        </row>
        <row r="15530">
          <cell r="J15530">
            <v>22389776</v>
          </cell>
          <cell r="O15530">
            <v>22389776</v>
          </cell>
          <cell r="P15530">
            <v>22389776</v>
          </cell>
          <cell r="Q15530">
            <v>22389776</v>
          </cell>
        </row>
        <row r="15531">
          <cell r="J15531">
            <v>22389776</v>
          </cell>
          <cell r="O15531">
            <v>22389776</v>
          </cell>
          <cell r="P15531">
            <v>22389776</v>
          </cell>
          <cell r="Q15531">
            <v>22389776</v>
          </cell>
        </row>
        <row r="15532">
          <cell r="J15532">
            <v>22389776</v>
          </cell>
          <cell r="O15532">
            <v>22389776</v>
          </cell>
          <cell r="P15532">
            <v>22389776</v>
          </cell>
          <cell r="Q15532">
            <v>22389776</v>
          </cell>
        </row>
        <row r="15533">
          <cell r="J15533">
            <v>22389776</v>
          </cell>
          <cell r="O15533">
            <v>22389776</v>
          </cell>
          <cell r="P15533">
            <v>22389776</v>
          </cell>
          <cell r="Q15533">
            <v>22389776</v>
          </cell>
        </row>
        <row r="15534">
          <cell r="J15534">
            <v>22389776</v>
          </cell>
          <cell r="O15534">
            <v>22389776</v>
          </cell>
          <cell r="P15534">
            <v>22389776</v>
          </cell>
          <cell r="Q15534">
            <v>22389776</v>
          </cell>
        </row>
        <row r="15535">
          <cell r="J15535">
            <v>22389776</v>
          </cell>
          <cell r="O15535">
            <v>22389776</v>
          </cell>
          <cell r="P15535">
            <v>22389776</v>
          </cell>
          <cell r="Q15535">
            <v>22389776</v>
          </cell>
        </row>
        <row r="15536">
          <cell r="J15536">
            <v>22389776</v>
          </cell>
          <cell r="O15536">
            <v>22389776</v>
          </cell>
          <cell r="P15536">
            <v>22389776</v>
          </cell>
          <cell r="Q15536">
            <v>22389776</v>
          </cell>
        </row>
        <row r="15537">
          <cell r="J15537">
            <v>22389776</v>
          </cell>
          <cell r="O15537">
            <v>22389776</v>
          </cell>
          <cell r="P15537">
            <v>22389776</v>
          </cell>
          <cell r="Q15537">
            <v>22389776</v>
          </cell>
        </row>
        <row r="15538">
          <cell r="J15538">
            <v>22389776</v>
          </cell>
          <cell r="O15538">
            <v>22389776</v>
          </cell>
          <cell r="P15538">
            <v>22389776</v>
          </cell>
          <cell r="Q15538">
            <v>22389776</v>
          </cell>
        </row>
        <row r="15539">
          <cell r="J15539">
            <v>22389776</v>
          </cell>
          <cell r="O15539">
            <v>22389776</v>
          </cell>
          <cell r="P15539">
            <v>22389776</v>
          </cell>
          <cell r="Q15539">
            <v>22389776</v>
          </cell>
        </row>
        <row r="15540">
          <cell r="J15540">
            <v>22389776</v>
          </cell>
          <cell r="O15540">
            <v>22389776</v>
          </cell>
          <cell r="P15540">
            <v>22389776</v>
          </cell>
          <cell r="Q15540">
            <v>22389776</v>
          </cell>
        </row>
        <row r="15541">
          <cell r="J15541">
            <v>22389776</v>
          </cell>
          <cell r="O15541">
            <v>22389776</v>
          </cell>
          <cell r="P15541">
            <v>22389776</v>
          </cell>
          <cell r="Q15541">
            <v>22389776</v>
          </cell>
        </row>
        <row r="15542">
          <cell r="J15542">
            <v>22389776</v>
          </cell>
          <cell r="O15542">
            <v>22389776</v>
          </cell>
          <cell r="P15542">
            <v>22389776</v>
          </cell>
          <cell r="Q15542">
            <v>22389776</v>
          </cell>
        </row>
        <row r="15543">
          <cell r="J15543">
            <v>22389776</v>
          </cell>
          <cell r="O15543">
            <v>22389776</v>
          </cell>
          <cell r="P15543">
            <v>22389776</v>
          </cell>
          <cell r="Q15543">
            <v>22389776</v>
          </cell>
        </row>
        <row r="15544">
          <cell r="J15544">
            <v>22389776</v>
          </cell>
          <cell r="O15544">
            <v>22389776</v>
          </cell>
          <cell r="P15544">
            <v>22389776</v>
          </cell>
          <cell r="Q15544">
            <v>22389776</v>
          </cell>
        </row>
        <row r="15545">
          <cell r="J15545">
            <v>22389776</v>
          </cell>
          <cell r="O15545">
            <v>22389776</v>
          </cell>
          <cell r="P15545">
            <v>22389776</v>
          </cell>
          <cell r="Q15545">
            <v>22389776</v>
          </cell>
        </row>
        <row r="15546">
          <cell r="J15546">
            <v>22389776</v>
          </cell>
          <cell r="O15546">
            <v>22389776</v>
          </cell>
          <cell r="P15546">
            <v>22389776</v>
          </cell>
          <cell r="Q15546">
            <v>22389776</v>
          </cell>
        </row>
        <row r="15547">
          <cell r="J15547">
            <v>22389776</v>
          </cell>
          <cell r="O15547">
            <v>22389776</v>
          </cell>
          <cell r="P15547">
            <v>22389776</v>
          </cell>
          <cell r="Q15547">
            <v>22389776</v>
          </cell>
        </row>
        <row r="15548">
          <cell r="J15548">
            <v>22389776</v>
          </cell>
          <cell r="O15548">
            <v>22389776</v>
          </cell>
          <cell r="P15548">
            <v>22389776</v>
          </cell>
          <cell r="Q15548">
            <v>22389776</v>
          </cell>
        </row>
        <row r="15549">
          <cell r="J15549">
            <v>22389776</v>
          </cell>
          <cell r="O15549">
            <v>22389776</v>
          </cell>
          <cell r="P15549">
            <v>22389776</v>
          </cell>
          <cell r="Q15549">
            <v>22389776</v>
          </cell>
        </row>
        <row r="15550">
          <cell r="J15550">
            <v>22389776</v>
          </cell>
          <cell r="O15550">
            <v>22389776</v>
          </cell>
          <cell r="P15550">
            <v>22389776</v>
          </cell>
          <cell r="Q15550">
            <v>22389776</v>
          </cell>
        </row>
        <row r="15551">
          <cell r="J15551">
            <v>22389776</v>
          </cell>
          <cell r="O15551">
            <v>22389776</v>
          </cell>
          <cell r="P15551">
            <v>22389776</v>
          </cell>
          <cell r="Q15551">
            <v>22389776</v>
          </cell>
        </row>
        <row r="15552">
          <cell r="J15552">
            <v>22389776</v>
          </cell>
          <cell r="O15552">
            <v>22389776</v>
          </cell>
          <cell r="P15552">
            <v>22389776</v>
          </cell>
          <cell r="Q15552">
            <v>22389776</v>
          </cell>
        </row>
        <row r="15553">
          <cell r="J15553">
            <v>22389776</v>
          </cell>
          <cell r="O15553">
            <v>22389776</v>
          </cell>
          <cell r="P15553">
            <v>22389776</v>
          </cell>
          <cell r="Q15553">
            <v>22389776</v>
          </cell>
        </row>
        <row r="15554">
          <cell r="J15554">
            <v>22389776</v>
          </cell>
          <cell r="O15554">
            <v>22389776</v>
          </cell>
          <cell r="P15554">
            <v>22389776</v>
          </cell>
          <cell r="Q15554">
            <v>22389776</v>
          </cell>
        </row>
        <row r="15555">
          <cell r="J15555">
            <v>22389776</v>
          </cell>
          <cell r="O15555">
            <v>22389776</v>
          </cell>
          <cell r="P15555">
            <v>22389776</v>
          </cell>
          <cell r="Q15555">
            <v>22389776</v>
          </cell>
        </row>
        <row r="15556">
          <cell r="J15556">
            <v>22389776</v>
          </cell>
          <cell r="O15556">
            <v>22389776</v>
          </cell>
          <cell r="P15556">
            <v>22389776</v>
          </cell>
          <cell r="Q15556">
            <v>22389776</v>
          </cell>
        </row>
        <row r="15557">
          <cell r="J15557">
            <v>22389776</v>
          </cell>
          <cell r="O15557">
            <v>22389776</v>
          </cell>
          <cell r="P15557">
            <v>22389776</v>
          </cell>
          <cell r="Q15557">
            <v>22389776</v>
          </cell>
        </row>
        <row r="15558">
          <cell r="J15558">
            <v>22389776</v>
          </cell>
          <cell r="O15558">
            <v>22389776</v>
          </cell>
          <cell r="P15558">
            <v>22389776</v>
          </cell>
          <cell r="Q15558">
            <v>22389776</v>
          </cell>
        </row>
        <row r="15559">
          <cell r="J15559">
            <v>22389776</v>
          </cell>
          <cell r="O15559">
            <v>22389776</v>
          </cell>
          <cell r="P15559">
            <v>22389776</v>
          </cell>
          <cell r="Q15559">
            <v>22389776</v>
          </cell>
        </row>
        <row r="15560">
          <cell r="J15560">
            <v>22389776</v>
          </cell>
          <cell r="O15560">
            <v>22389776</v>
          </cell>
          <cell r="P15560">
            <v>22389776</v>
          </cell>
          <cell r="Q15560">
            <v>22389776</v>
          </cell>
        </row>
        <row r="15561">
          <cell r="J15561">
            <v>22389776</v>
          </cell>
          <cell r="O15561">
            <v>22389776</v>
          </cell>
          <cell r="P15561">
            <v>22389776</v>
          </cell>
          <cell r="Q15561">
            <v>22389776</v>
          </cell>
        </row>
        <row r="15562">
          <cell r="J15562">
            <v>22389776</v>
          </cell>
          <cell r="O15562">
            <v>22389776</v>
          </cell>
          <cell r="P15562">
            <v>22389776</v>
          </cell>
          <cell r="Q15562">
            <v>22389776</v>
          </cell>
        </row>
        <row r="15563">
          <cell r="J15563">
            <v>22389776</v>
          </cell>
          <cell r="O15563">
            <v>22389776</v>
          </cell>
          <cell r="P15563">
            <v>22389776</v>
          </cell>
          <cell r="Q15563">
            <v>22389776</v>
          </cell>
        </row>
        <row r="15564">
          <cell r="J15564">
            <v>22389776</v>
          </cell>
          <cell r="O15564">
            <v>22389776</v>
          </cell>
          <cell r="P15564">
            <v>22389776</v>
          </cell>
          <cell r="Q15564">
            <v>22389776</v>
          </cell>
        </row>
        <row r="15565">
          <cell r="J15565">
            <v>22389776</v>
          </cell>
          <cell r="O15565">
            <v>22389776</v>
          </cell>
          <cell r="P15565">
            <v>22389776</v>
          </cell>
          <cell r="Q15565">
            <v>22389776</v>
          </cell>
        </row>
        <row r="15566">
          <cell r="J15566">
            <v>22389776</v>
          </cell>
          <cell r="O15566">
            <v>22389776</v>
          </cell>
          <cell r="P15566">
            <v>22389776</v>
          </cell>
          <cell r="Q15566">
            <v>22389776</v>
          </cell>
        </row>
        <row r="15567">
          <cell r="J15567">
            <v>22389776</v>
          </cell>
          <cell r="O15567">
            <v>22389776</v>
          </cell>
          <cell r="P15567">
            <v>22389776</v>
          </cell>
          <cell r="Q15567">
            <v>22389776</v>
          </cell>
        </row>
        <row r="15568">
          <cell r="J15568">
            <v>22389776</v>
          </cell>
          <cell r="O15568">
            <v>22389776</v>
          </cell>
          <cell r="P15568">
            <v>22389776</v>
          </cell>
          <cell r="Q15568">
            <v>22389776</v>
          </cell>
        </row>
        <row r="15569">
          <cell r="J15569">
            <v>22389776</v>
          </cell>
          <cell r="O15569">
            <v>22389776</v>
          </cell>
          <cell r="P15569">
            <v>22389776</v>
          </cell>
          <cell r="Q15569">
            <v>22389776</v>
          </cell>
        </row>
        <row r="15570">
          <cell r="J15570">
            <v>22389776</v>
          </cell>
          <cell r="O15570">
            <v>22389776</v>
          </cell>
          <cell r="P15570">
            <v>22389776</v>
          </cell>
          <cell r="Q15570">
            <v>22389776</v>
          </cell>
        </row>
        <row r="15571">
          <cell r="J15571">
            <v>22389776</v>
          </cell>
          <cell r="O15571">
            <v>22389776</v>
          </cell>
          <cell r="P15571">
            <v>22389776</v>
          </cell>
          <cell r="Q15571">
            <v>22389776</v>
          </cell>
        </row>
        <row r="15572">
          <cell r="J15572">
            <v>22389776</v>
          </cell>
          <cell r="O15572">
            <v>22389776</v>
          </cell>
          <cell r="P15572">
            <v>22389776</v>
          </cell>
          <cell r="Q15572">
            <v>22389776</v>
          </cell>
        </row>
        <row r="15573">
          <cell r="J15573">
            <v>22389776</v>
          </cell>
          <cell r="O15573">
            <v>22389776</v>
          </cell>
          <cell r="P15573">
            <v>22389776</v>
          </cell>
          <cell r="Q15573">
            <v>22389776</v>
          </cell>
        </row>
        <row r="15574">
          <cell r="J15574">
            <v>22389776</v>
          </cell>
          <cell r="O15574">
            <v>22389776</v>
          </cell>
          <cell r="P15574">
            <v>22389776</v>
          </cell>
          <cell r="Q15574">
            <v>22389776</v>
          </cell>
        </row>
        <row r="15575">
          <cell r="J15575">
            <v>22389776</v>
          </cell>
          <cell r="O15575">
            <v>22389776</v>
          </cell>
          <cell r="P15575">
            <v>22389776</v>
          </cell>
          <cell r="Q15575">
            <v>22389776</v>
          </cell>
        </row>
        <row r="15576">
          <cell r="J15576">
            <v>22389776</v>
          </cell>
          <cell r="O15576">
            <v>22389776</v>
          </cell>
          <cell r="P15576">
            <v>22389776</v>
          </cell>
          <cell r="Q15576">
            <v>22389776</v>
          </cell>
        </row>
        <row r="15577">
          <cell r="J15577">
            <v>22389776</v>
          </cell>
          <cell r="O15577">
            <v>22389776</v>
          </cell>
          <cell r="P15577">
            <v>22389776</v>
          </cell>
          <cell r="Q15577">
            <v>22389776</v>
          </cell>
        </row>
        <row r="15578">
          <cell r="J15578">
            <v>22389776</v>
          </cell>
          <cell r="O15578">
            <v>22389776</v>
          </cell>
          <cell r="P15578">
            <v>22389776</v>
          </cell>
          <cell r="Q15578">
            <v>22389776</v>
          </cell>
        </row>
        <row r="15579">
          <cell r="J15579">
            <v>22389776</v>
          </cell>
          <cell r="O15579">
            <v>22389776</v>
          </cell>
          <cell r="P15579">
            <v>22389776</v>
          </cell>
          <cell r="Q15579">
            <v>22389776</v>
          </cell>
        </row>
        <row r="15580">
          <cell r="J15580">
            <v>22389776</v>
          </cell>
          <cell r="O15580">
            <v>22389776</v>
          </cell>
          <cell r="P15580">
            <v>22389776</v>
          </cell>
          <cell r="Q15580">
            <v>22389776</v>
          </cell>
        </row>
        <row r="15581">
          <cell r="J15581">
            <v>22389776</v>
          </cell>
          <cell r="O15581">
            <v>22389776</v>
          </cell>
          <cell r="P15581">
            <v>22389776</v>
          </cell>
          <cell r="Q15581">
            <v>22389776</v>
          </cell>
        </row>
        <row r="15582">
          <cell r="J15582">
            <v>22389776</v>
          </cell>
          <cell r="O15582">
            <v>22389776</v>
          </cell>
          <cell r="P15582">
            <v>22389776</v>
          </cell>
          <cell r="Q15582">
            <v>22389776</v>
          </cell>
        </row>
        <row r="15583">
          <cell r="J15583">
            <v>22389776</v>
          </cell>
          <cell r="O15583">
            <v>22389776</v>
          </cell>
          <cell r="P15583">
            <v>22389776</v>
          </cell>
          <cell r="Q15583">
            <v>22389776</v>
          </cell>
        </row>
        <row r="15584">
          <cell r="J15584">
            <v>22389776</v>
          </cell>
          <cell r="O15584">
            <v>22389776</v>
          </cell>
          <cell r="P15584">
            <v>22389776</v>
          </cell>
          <cell r="Q15584">
            <v>22389776</v>
          </cell>
        </row>
        <row r="15585">
          <cell r="J15585">
            <v>22389776</v>
          </cell>
          <cell r="O15585">
            <v>22389776</v>
          </cell>
          <cell r="P15585">
            <v>22389776</v>
          </cell>
          <cell r="Q15585">
            <v>22389776</v>
          </cell>
        </row>
        <row r="15586">
          <cell r="J15586">
            <v>22389776</v>
          </cell>
          <cell r="O15586">
            <v>22389776</v>
          </cell>
          <cell r="P15586">
            <v>22389776</v>
          </cell>
          <cell r="Q15586">
            <v>22389776</v>
          </cell>
        </row>
        <row r="15587">
          <cell r="J15587">
            <v>22389776</v>
          </cell>
          <cell r="O15587">
            <v>22389776</v>
          </cell>
          <cell r="P15587">
            <v>22389776</v>
          </cell>
          <cell r="Q15587">
            <v>22389776</v>
          </cell>
        </row>
        <row r="15588">
          <cell r="J15588">
            <v>22389776</v>
          </cell>
          <cell r="O15588">
            <v>22389776</v>
          </cell>
          <cell r="P15588">
            <v>22389776</v>
          </cell>
          <cell r="Q15588">
            <v>22389776</v>
          </cell>
        </row>
        <row r="15589">
          <cell r="J15589">
            <v>22389776</v>
          </cell>
          <cell r="O15589">
            <v>22389776</v>
          </cell>
          <cell r="P15589">
            <v>22389776</v>
          </cell>
          <cell r="Q15589">
            <v>22389776</v>
          </cell>
        </row>
        <row r="15590">
          <cell r="J15590">
            <v>22389776</v>
          </cell>
          <cell r="O15590">
            <v>22389776</v>
          </cell>
          <cell r="P15590">
            <v>22389776</v>
          </cell>
          <cell r="Q15590">
            <v>22389776</v>
          </cell>
        </row>
        <row r="15591">
          <cell r="J15591">
            <v>22389776</v>
          </cell>
          <cell r="O15591">
            <v>22389776</v>
          </cell>
          <cell r="P15591">
            <v>22389776</v>
          </cell>
          <cell r="Q15591">
            <v>22389776</v>
          </cell>
        </row>
        <row r="15592">
          <cell r="J15592">
            <v>22389776</v>
          </cell>
          <cell r="O15592">
            <v>22389776</v>
          </cell>
          <cell r="P15592">
            <v>22389776</v>
          </cell>
          <cell r="Q15592">
            <v>22389776</v>
          </cell>
        </row>
        <row r="15593">
          <cell r="J15593">
            <v>22389776</v>
          </cell>
          <cell r="O15593">
            <v>22389776</v>
          </cell>
          <cell r="P15593">
            <v>22389776</v>
          </cell>
          <cell r="Q15593">
            <v>22389776</v>
          </cell>
        </row>
        <row r="15594">
          <cell r="J15594">
            <v>22389776</v>
          </cell>
          <cell r="O15594">
            <v>22389776</v>
          </cell>
          <cell r="P15594">
            <v>22389776</v>
          </cell>
          <cell r="Q15594">
            <v>22389776</v>
          </cell>
        </row>
        <row r="15595">
          <cell r="J15595">
            <v>22389776</v>
          </cell>
          <cell r="O15595">
            <v>22389776</v>
          </cell>
          <cell r="P15595">
            <v>22389776</v>
          </cell>
          <cell r="Q15595">
            <v>22389776</v>
          </cell>
        </row>
        <row r="15596">
          <cell r="J15596">
            <v>22389776</v>
          </cell>
          <cell r="O15596">
            <v>22389776</v>
          </cell>
          <cell r="P15596">
            <v>22389776</v>
          </cell>
          <cell r="Q15596">
            <v>22389776</v>
          </cell>
        </row>
        <row r="15597">
          <cell r="J15597">
            <v>22389776</v>
          </cell>
          <cell r="O15597">
            <v>22389776</v>
          </cell>
          <cell r="P15597">
            <v>22389776</v>
          </cell>
          <cell r="Q15597">
            <v>22389776</v>
          </cell>
        </row>
        <row r="15598">
          <cell r="J15598">
            <v>22389776</v>
          </cell>
          <cell r="O15598">
            <v>22389776</v>
          </cell>
          <cell r="P15598">
            <v>22389776</v>
          </cell>
          <cell r="Q15598">
            <v>22389776</v>
          </cell>
        </row>
        <row r="15599">
          <cell r="J15599">
            <v>22389776</v>
          </cell>
          <cell r="O15599">
            <v>22389776</v>
          </cell>
          <cell r="P15599">
            <v>22389776</v>
          </cell>
          <cell r="Q15599">
            <v>22389776</v>
          </cell>
        </row>
        <row r="15600">
          <cell r="J15600">
            <v>22389776</v>
          </cell>
          <cell r="O15600">
            <v>22389776</v>
          </cell>
          <cell r="P15600">
            <v>22389776</v>
          </cell>
          <cell r="Q15600">
            <v>22389776</v>
          </cell>
        </row>
        <row r="15601">
          <cell r="J15601">
            <v>22389776</v>
          </cell>
          <cell r="O15601">
            <v>22389776</v>
          </cell>
          <cell r="P15601">
            <v>22389776</v>
          </cell>
          <cell r="Q15601">
            <v>22389776</v>
          </cell>
        </row>
        <row r="15602">
          <cell r="J15602">
            <v>22389776</v>
          </cell>
          <cell r="O15602">
            <v>22389776</v>
          </cell>
          <cell r="P15602">
            <v>22389776</v>
          </cell>
          <cell r="Q15602">
            <v>22389776</v>
          </cell>
        </row>
        <row r="15603">
          <cell r="J15603">
            <v>22389776</v>
          </cell>
          <cell r="O15603">
            <v>22389776</v>
          </cell>
          <cell r="P15603">
            <v>22389776</v>
          </cell>
          <cell r="Q15603">
            <v>22389776</v>
          </cell>
        </row>
        <row r="15604">
          <cell r="J15604">
            <v>22389776</v>
          </cell>
          <cell r="O15604">
            <v>22389776</v>
          </cell>
          <cell r="P15604">
            <v>22389776</v>
          </cell>
          <cell r="Q15604">
            <v>22389776</v>
          </cell>
        </row>
        <row r="15605">
          <cell r="J15605">
            <v>22389776</v>
          </cell>
          <cell r="O15605">
            <v>22389776</v>
          </cell>
          <cell r="P15605">
            <v>22389776</v>
          </cell>
          <cell r="Q15605">
            <v>22389776</v>
          </cell>
        </row>
        <row r="15606">
          <cell r="J15606">
            <v>22389776</v>
          </cell>
          <cell r="O15606">
            <v>22389776</v>
          </cell>
          <cell r="P15606">
            <v>22389776</v>
          </cell>
          <cell r="Q15606">
            <v>22389776</v>
          </cell>
        </row>
        <row r="15607">
          <cell r="J15607">
            <v>22389776</v>
          </cell>
          <cell r="O15607">
            <v>22389776</v>
          </cell>
          <cell r="P15607">
            <v>22389776</v>
          </cell>
          <cell r="Q15607">
            <v>22389776</v>
          </cell>
        </row>
        <row r="15608">
          <cell r="J15608">
            <v>22389776</v>
          </cell>
          <cell r="O15608">
            <v>22389776</v>
          </cell>
          <cell r="P15608">
            <v>22389776</v>
          </cell>
          <cell r="Q15608">
            <v>22389776</v>
          </cell>
        </row>
        <row r="15609">
          <cell r="J15609">
            <v>22389776</v>
          </cell>
          <cell r="O15609">
            <v>22389776</v>
          </cell>
          <cell r="P15609">
            <v>22389776</v>
          </cell>
          <cell r="Q15609">
            <v>22389776</v>
          </cell>
        </row>
        <row r="15610">
          <cell r="J15610">
            <v>22389776</v>
          </cell>
          <cell r="O15610">
            <v>22389776</v>
          </cell>
          <cell r="P15610">
            <v>22389776</v>
          </cell>
          <cell r="Q15610">
            <v>22389776</v>
          </cell>
        </row>
        <row r="15611">
          <cell r="J15611">
            <v>22389776</v>
          </cell>
          <cell r="O15611">
            <v>22389776</v>
          </cell>
          <cell r="P15611">
            <v>22389776</v>
          </cell>
          <cell r="Q15611">
            <v>22389776</v>
          </cell>
        </row>
        <row r="15612">
          <cell r="J15612">
            <v>22389776</v>
          </cell>
          <cell r="O15612">
            <v>22389776</v>
          </cell>
          <cell r="P15612">
            <v>22389776</v>
          </cell>
          <cell r="Q15612">
            <v>22389776</v>
          </cell>
        </row>
        <row r="15613">
          <cell r="J15613">
            <v>22389776</v>
          </cell>
          <cell r="O15613">
            <v>22389776</v>
          </cell>
          <cell r="P15613">
            <v>22389776</v>
          </cell>
          <cell r="Q15613">
            <v>22389776</v>
          </cell>
        </row>
        <row r="15614">
          <cell r="J15614">
            <v>22389776</v>
          </cell>
          <cell r="O15614">
            <v>22389776</v>
          </cell>
          <cell r="P15614">
            <v>22389776</v>
          </cell>
          <cell r="Q15614">
            <v>22389776</v>
          </cell>
        </row>
        <row r="15615">
          <cell r="J15615">
            <v>22389776</v>
          </cell>
          <cell r="O15615">
            <v>22389776</v>
          </cell>
          <cell r="P15615">
            <v>22389776</v>
          </cell>
          <cell r="Q15615">
            <v>22389776</v>
          </cell>
        </row>
        <row r="15616">
          <cell r="J15616">
            <v>22389776</v>
          </cell>
          <cell r="O15616">
            <v>22389776</v>
          </cell>
          <cell r="P15616">
            <v>22389776</v>
          </cell>
          <cell r="Q15616">
            <v>22389776</v>
          </cell>
        </row>
        <row r="15617">
          <cell r="J15617">
            <v>22389776</v>
          </cell>
          <cell r="O15617">
            <v>22389776</v>
          </cell>
          <cell r="P15617">
            <v>22389776</v>
          </cell>
          <cell r="Q15617">
            <v>22389776</v>
          </cell>
        </row>
        <row r="15618">
          <cell r="J15618">
            <v>22389776</v>
          </cell>
          <cell r="O15618">
            <v>22389776</v>
          </cell>
          <cell r="P15618">
            <v>22389776</v>
          </cell>
          <cell r="Q15618">
            <v>22389776</v>
          </cell>
        </row>
        <row r="15619">
          <cell r="J15619">
            <v>22389776</v>
          </cell>
          <cell r="O15619">
            <v>22389776</v>
          </cell>
          <cell r="P15619">
            <v>22389776</v>
          </cell>
          <cell r="Q15619">
            <v>22389776</v>
          </cell>
        </row>
        <row r="15620">
          <cell r="J15620">
            <v>22389776</v>
          </cell>
          <cell r="O15620">
            <v>22389776</v>
          </cell>
          <cell r="P15620">
            <v>22389776</v>
          </cell>
          <cell r="Q15620">
            <v>22389776</v>
          </cell>
        </row>
        <row r="15621">
          <cell r="J15621">
            <v>22389776</v>
          </cell>
          <cell r="O15621">
            <v>22389776</v>
          </cell>
          <cell r="P15621">
            <v>22389776</v>
          </cell>
          <cell r="Q15621">
            <v>22389776</v>
          </cell>
        </row>
        <row r="15622">
          <cell r="J15622">
            <v>22389776</v>
          </cell>
          <cell r="O15622">
            <v>22389776</v>
          </cell>
          <cell r="P15622">
            <v>22389776</v>
          </cell>
          <cell r="Q15622">
            <v>22389776</v>
          </cell>
        </row>
        <row r="15623">
          <cell r="J15623">
            <v>22389776</v>
          </cell>
          <cell r="O15623">
            <v>22389776</v>
          </cell>
          <cell r="P15623">
            <v>22389776</v>
          </cell>
          <cell r="Q15623">
            <v>22389776</v>
          </cell>
        </row>
        <row r="15624">
          <cell r="J15624">
            <v>22389776</v>
          </cell>
          <cell r="O15624">
            <v>22389776</v>
          </cell>
          <cell r="P15624">
            <v>22389776</v>
          </cell>
          <cell r="Q15624">
            <v>22389776</v>
          </cell>
        </row>
        <row r="15625">
          <cell r="J15625">
            <v>22389776</v>
          </cell>
          <cell r="O15625">
            <v>22389776</v>
          </cell>
          <cell r="P15625">
            <v>22389776</v>
          </cell>
          <cell r="Q15625">
            <v>22389776</v>
          </cell>
        </row>
        <row r="15626">
          <cell r="J15626">
            <v>22389776</v>
          </cell>
          <cell r="O15626">
            <v>22389776</v>
          </cell>
          <cell r="P15626">
            <v>22389776</v>
          </cell>
          <cell r="Q15626">
            <v>22389776</v>
          </cell>
        </row>
        <row r="15627">
          <cell r="J15627">
            <v>22389776</v>
          </cell>
          <cell r="O15627">
            <v>22389776</v>
          </cell>
          <cell r="P15627">
            <v>22389776</v>
          </cell>
          <cell r="Q15627">
            <v>22389776</v>
          </cell>
        </row>
        <row r="15628">
          <cell r="J15628">
            <v>22389776</v>
          </cell>
          <cell r="O15628">
            <v>22389776</v>
          </cell>
          <cell r="P15628">
            <v>22389776</v>
          </cell>
          <cell r="Q15628">
            <v>22389776</v>
          </cell>
        </row>
        <row r="15629">
          <cell r="J15629">
            <v>22389776</v>
          </cell>
          <cell r="O15629">
            <v>22389776</v>
          </cell>
          <cell r="P15629">
            <v>22389776</v>
          </cell>
          <cell r="Q15629">
            <v>22389776</v>
          </cell>
        </row>
        <row r="15630">
          <cell r="J15630">
            <v>22389776</v>
          </cell>
          <cell r="O15630">
            <v>22389776</v>
          </cell>
          <cell r="P15630">
            <v>22389776</v>
          </cell>
          <cell r="Q15630">
            <v>22389776</v>
          </cell>
        </row>
        <row r="15631">
          <cell r="J15631">
            <v>22389776</v>
          </cell>
          <cell r="O15631">
            <v>22389776</v>
          </cell>
          <cell r="P15631">
            <v>22389776</v>
          </cell>
          <cell r="Q15631">
            <v>22389776</v>
          </cell>
        </row>
        <row r="15632">
          <cell r="J15632">
            <v>22389776</v>
          </cell>
          <cell r="O15632">
            <v>22389776</v>
          </cell>
          <cell r="P15632">
            <v>22389776</v>
          </cell>
          <cell r="Q15632">
            <v>22389776</v>
          </cell>
        </row>
        <row r="15633">
          <cell r="J15633">
            <v>22389776</v>
          </cell>
          <cell r="O15633">
            <v>22389776</v>
          </cell>
          <cell r="P15633">
            <v>22389776</v>
          </cell>
          <cell r="Q15633">
            <v>22389776</v>
          </cell>
        </row>
        <row r="15634">
          <cell r="J15634">
            <v>22389776</v>
          </cell>
          <cell r="O15634">
            <v>22389776</v>
          </cell>
          <cell r="P15634">
            <v>22389776</v>
          </cell>
          <cell r="Q15634">
            <v>22389776</v>
          </cell>
        </row>
        <row r="15635">
          <cell r="J15635">
            <v>22389776</v>
          </cell>
          <cell r="O15635">
            <v>22389776</v>
          </cell>
          <cell r="P15635">
            <v>22389776</v>
          </cell>
          <cell r="Q15635">
            <v>22389776</v>
          </cell>
        </row>
        <row r="15636">
          <cell r="J15636">
            <v>22389776</v>
          </cell>
          <cell r="O15636">
            <v>22389776</v>
          </cell>
          <cell r="P15636">
            <v>22389776</v>
          </cell>
          <cell r="Q15636">
            <v>22389776</v>
          </cell>
        </row>
        <row r="15637">
          <cell r="J15637">
            <v>22389776</v>
          </cell>
          <cell r="O15637">
            <v>22389776</v>
          </cell>
          <cell r="P15637">
            <v>22389776</v>
          </cell>
          <cell r="Q15637">
            <v>22389776</v>
          </cell>
        </row>
        <row r="15638">
          <cell r="J15638">
            <v>22389776</v>
          </cell>
          <cell r="O15638">
            <v>22389776</v>
          </cell>
          <cell r="P15638">
            <v>22389776</v>
          </cell>
          <cell r="Q15638">
            <v>22389776</v>
          </cell>
        </row>
        <row r="15639">
          <cell r="J15639">
            <v>22389776</v>
          </cell>
          <cell r="O15639">
            <v>22389776</v>
          </cell>
          <cell r="P15639">
            <v>22389776</v>
          </cell>
          <cell r="Q15639">
            <v>22389776</v>
          </cell>
        </row>
        <row r="15640">
          <cell r="J15640">
            <v>22389776</v>
          </cell>
          <cell r="O15640">
            <v>22389776</v>
          </cell>
          <cell r="P15640">
            <v>22389776</v>
          </cell>
          <cell r="Q15640">
            <v>22389776</v>
          </cell>
        </row>
        <row r="15641">
          <cell r="J15641">
            <v>22389776</v>
          </cell>
          <cell r="O15641">
            <v>22389776</v>
          </cell>
          <cell r="P15641">
            <v>22389776</v>
          </cell>
          <cell r="Q15641">
            <v>22389776</v>
          </cell>
        </row>
        <row r="15642">
          <cell r="J15642">
            <v>22389776</v>
          </cell>
          <cell r="O15642">
            <v>22389776</v>
          </cell>
          <cell r="P15642">
            <v>22389776</v>
          </cell>
          <cell r="Q15642">
            <v>22389776</v>
          </cell>
        </row>
        <row r="15643">
          <cell r="J15643">
            <v>22389776</v>
          </cell>
          <cell r="O15643">
            <v>22389776</v>
          </cell>
          <cell r="P15643">
            <v>22389776</v>
          </cell>
          <cell r="Q15643">
            <v>22389776</v>
          </cell>
        </row>
        <row r="15644">
          <cell r="J15644">
            <v>22389776</v>
          </cell>
          <cell r="O15644">
            <v>22389776</v>
          </cell>
          <cell r="P15644">
            <v>22389776</v>
          </cell>
          <cell r="Q15644">
            <v>22389776</v>
          </cell>
        </row>
        <row r="15645">
          <cell r="J15645">
            <v>22389776</v>
          </cell>
          <cell r="O15645">
            <v>22389776</v>
          </cell>
          <cell r="P15645">
            <v>22389776</v>
          </cell>
          <cell r="Q15645">
            <v>22389776</v>
          </cell>
        </row>
        <row r="15646">
          <cell r="J15646">
            <v>22389776</v>
          </cell>
          <cell r="O15646">
            <v>22389776</v>
          </cell>
          <cell r="P15646">
            <v>22389776</v>
          </cell>
          <cell r="Q15646">
            <v>22389776</v>
          </cell>
        </row>
        <row r="15647">
          <cell r="J15647">
            <v>22389776</v>
          </cell>
          <cell r="O15647">
            <v>22389776</v>
          </cell>
          <cell r="P15647">
            <v>22389776</v>
          </cell>
          <cell r="Q15647">
            <v>22389776</v>
          </cell>
        </row>
        <row r="15648">
          <cell r="J15648">
            <v>22389776</v>
          </cell>
          <cell r="O15648">
            <v>22389776</v>
          </cell>
          <cell r="P15648">
            <v>22389776</v>
          </cell>
          <cell r="Q15648">
            <v>22389776</v>
          </cell>
        </row>
        <row r="15649">
          <cell r="J15649">
            <v>22389776</v>
          </cell>
          <cell r="O15649">
            <v>22389776</v>
          </cell>
          <cell r="P15649">
            <v>22389776</v>
          </cell>
          <cell r="Q15649">
            <v>22389776</v>
          </cell>
        </row>
        <row r="15650">
          <cell r="J15650">
            <v>22389776</v>
          </cell>
          <cell r="O15650">
            <v>22389776</v>
          </cell>
          <cell r="P15650">
            <v>22389776</v>
          </cell>
          <cell r="Q15650">
            <v>22389776</v>
          </cell>
        </row>
        <row r="15651">
          <cell r="J15651">
            <v>22389776</v>
          </cell>
          <cell r="O15651">
            <v>22389776</v>
          </cell>
          <cell r="P15651">
            <v>22389776</v>
          </cell>
          <cell r="Q15651">
            <v>22389776</v>
          </cell>
        </row>
        <row r="15652">
          <cell r="J15652">
            <v>22389776</v>
          </cell>
          <cell r="O15652">
            <v>22389776</v>
          </cell>
          <cell r="P15652">
            <v>22389776</v>
          </cell>
          <cell r="Q15652">
            <v>22389776</v>
          </cell>
        </row>
        <row r="15653">
          <cell r="J15653">
            <v>22389776</v>
          </cell>
          <cell r="O15653">
            <v>22389776</v>
          </cell>
          <cell r="P15653">
            <v>22389776</v>
          </cell>
          <cell r="Q15653">
            <v>22389776</v>
          </cell>
        </row>
        <row r="15654">
          <cell r="J15654">
            <v>22389776</v>
          </cell>
          <cell r="O15654">
            <v>22389776</v>
          </cell>
          <cell r="P15654">
            <v>22389776</v>
          </cell>
          <cell r="Q15654">
            <v>22389776</v>
          </cell>
        </row>
        <row r="15655">
          <cell r="J15655">
            <v>22389776</v>
          </cell>
          <cell r="O15655">
            <v>22389776</v>
          </cell>
          <cell r="P15655">
            <v>22389776</v>
          </cell>
          <cell r="Q15655">
            <v>22389776</v>
          </cell>
        </row>
        <row r="15656">
          <cell r="J15656">
            <v>22389776</v>
          </cell>
          <cell r="O15656">
            <v>22389776</v>
          </cell>
          <cell r="P15656">
            <v>22389776</v>
          </cell>
          <cell r="Q15656">
            <v>22389776</v>
          </cell>
        </row>
        <row r="15657">
          <cell r="J15657">
            <v>22389776</v>
          </cell>
          <cell r="O15657">
            <v>22389776</v>
          </cell>
          <cell r="P15657">
            <v>22389776</v>
          </cell>
          <cell r="Q15657">
            <v>22389776</v>
          </cell>
        </row>
        <row r="15658">
          <cell r="J15658">
            <v>22389776</v>
          </cell>
          <cell r="O15658">
            <v>22389776</v>
          </cell>
          <cell r="P15658">
            <v>22389776</v>
          </cell>
          <cell r="Q15658">
            <v>22389776</v>
          </cell>
        </row>
        <row r="15659">
          <cell r="J15659">
            <v>22389776</v>
          </cell>
          <cell r="O15659">
            <v>22389776</v>
          </cell>
          <cell r="P15659">
            <v>22389776</v>
          </cell>
          <cell r="Q15659">
            <v>22389776</v>
          </cell>
        </row>
        <row r="15660">
          <cell r="J15660">
            <v>22389776</v>
          </cell>
          <cell r="O15660">
            <v>22389776</v>
          </cell>
          <cell r="P15660">
            <v>22389776</v>
          </cell>
          <cell r="Q15660">
            <v>22389776</v>
          </cell>
        </row>
        <row r="15661">
          <cell r="J15661">
            <v>22389776</v>
          </cell>
          <cell r="O15661">
            <v>22389776</v>
          </cell>
          <cell r="P15661">
            <v>22389776</v>
          </cell>
          <cell r="Q15661">
            <v>22389776</v>
          </cell>
        </row>
        <row r="15662">
          <cell r="J15662">
            <v>22389776</v>
          </cell>
          <cell r="O15662">
            <v>22389776</v>
          </cell>
          <cell r="P15662">
            <v>22389776</v>
          </cell>
          <cell r="Q15662">
            <v>22389776</v>
          </cell>
        </row>
        <row r="15663">
          <cell r="J15663">
            <v>22389776</v>
          </cell>
          <cell r="O15663">
            <v>22389776</v>
          </cell>
          <cell r="P15663">
            <v>22389776</v>
          </cell>
          <cell r="Q15663">
            <v>22389776</v>
          </cell>
        </row>
        <row r="15664">
          <cell r="J15664">
            <v>22389776</v>
          </cell>
          <cell r="O15664">
            <v>22389776</v>
          </cell>
          <cell r="P15664">
            <v>22389776</v>
          </cell>
          <cell r="Q15664">
            <v>22389776</v>
          </cell>
        </row>
        <row r="15665">
          <cell r="J15665">
            <v>22389776</v>
          </cell>
          <cell r="O15665">
            <v>22389776</v>
          </cell>
          <cell r="P15665">
            <v>22389776</v>
          </cell>
          <cell r="Q15665">
            <v>22389776</v>
          </cell>
        </row>
        <row r="15666">
          <cell r="J15666">
            <v>22389776</v>
          </cell>
          <cell r="O15666">
            <v>22389776</v>
          </cell>
          <cell r="P15666">
            <v>22389776</v>
          </cell>
          <cell r="Q15666">
            <v>22389776</v>
          </cell>
        </row>
        <row r="15667">
          <cell r="J15667">
            <v>22389776</v>
          </cell>
          <cell r="O15667">
            <v>22389776</v>
          </cell>
          <cell r="P15667">
            <v>22389776</v>
          </cell>
          <cell r="Q15667">
            <v>22389776</v>
          </cell>
        </row>
        <row r="15668">
          <cell r="J15668">
            <v>22389776</v>
          </cell>
          <cell r="O15668">
            <v>22389776</v>
          </cell>
          <cell r="P15668">
            <v>22389776</v>
          </cell>
          <cell r="Q15668">
            <v>22389776</v>
          </cell>
        </row>
        <row r="15669">
          <cell r="J15669">
            <v>22389776</v>
          </cell>
          <cell r="O15669">
            <v>22389776</v>
          </cell>
          <cell r="P15669">
            <v>22389776</v>
          </cell>
          <cell r="Q15669">
            <v>22389776</v>
          </cell>
        </row>
        <row r="15670">
          <cell r="J15670">
            <v>22389776</v>
          </cell>
          <cell r="O15670">
            <v>22389776</v>
          </cell>
          <cell r="P15670">
            <v>22389776</v>
          </cell>
          <cell r="Q15670">
            <v>22389776</v>
          </cell>
        </row>
        <row r="15671">
          <cell r="J15671">
            <v>22389776</v>
          </cell>
          <cell r="O15671">
            <v>22389776</v>
          </cell>
          <cell r="P15671">
            <v>22389776</v>
          </cell>
          <cell r="Q15671">
            <v>22389776</v>
          </cell>
        </row>
        <row r="15672">
          <cell r="J15672">
            <v>22389776</v>
          </cell>
          <cell r="O15672">
            <v>22389776</v>
          </cell>
          <cell r="P15672">
            <v>22389776</v>
          </cell>
          <cell r="Q15672">
            <v>22389776</v>
          </cell>
        </row>
        <row r="15673">
          <cell r="J15673">
            <v>22389776</v>
          </cell>
          <cell r="O15673">
            <v>22389776</v>
          </cell>
          <cell r="P15673">
            <v>22389776</v>
          </cell>
          <cell r="Q15673">
            <v>22389776</v>
          </cell>
        </row>
        <row r="15674">
          <cell r="J15674">
            <v>22389776</v>
          </cell>
          <cell r="O15674">
            <v>22389776</v>
          </cell>
          <cell r="P15674">
            <v>22389776</v>
          </cell>
          <cell r="Q15674">
            <v>22389776</v>
          </cell>
        </row>
        <row r="15675">
          <cell r="J15675">
            <v>22389776</v>
          </cell>
          <cell r="O15675">
            <v>22389776</v>
          </cell>
          <cell r="P15675">
            <v>22389776</v>
          </cell>
          <cell r="Q15675">
            <v>22389776</v>
          </cell>
        </row>
        <row r="15676">
          <cell r="J15676">
            <v>22389776</v>
          </cell>
          <cell r="O15676">
            <v>22389776</v>
          </cell>
          <cell r="P15676">
            <v>22389776</v>
          </cell>
          <cell r="Q15676">
            <v>22389776</v>
          </cell>
        </row>
        <row r="15677">
          <cell r="J15677">
            <v>22389776</v>
          </cell>
          <cell r="O15677">
            <v>22389776</v>
          </cell>
          <cell r="P15677">
            <v>22389776</v>
          </cell>
          <cell r="Q15677">
            <v>22389776</v>
          </cell>
        </row>
        <row r="15678">
          <cell r="J15678">
            <v>22389776</v>
          </cell>
          <cell r="O15678">
            <v>22389776</v>
          </cell>
          <cell r="P15678">
            <v>22389776</v>
          </cell>
          <cell r="Q15678">
            <v>22389776</v>
          </cell>
        </row>
        <row r="15679">
          <cell r="J15679">
            <v>22389776</v>
          </cell>
          <cell r="O15679">
            <v>22389776</v>
          </cell>
          <cell r="P15679">
            <v>22389776</v>
          </cell>
          <cell r="Q15679">
            <v>22389776</v>
          </cell>
        </row>
        <row r="15680">
          <cell r="J15680">
            <v>22389776</v>
          </cell>
          <cell r="O15680">
            <v>22389776</v>
          </cell>
          <cell r="P15680">
            <v>22389776</v>
          </cell>
          <cell r="Q15680">
            <v>22389776</v>
          </cell>
        </row>
        <row r="15681">
          <cell r="J15681">
            <v>22389776</v>
          </cell>
          <cell r="O15681">
            <v>22389776</v>
          </cell>
          <cell r="P15681">
            <v>22389776</v>
          </cell>
          <cell r="Q15681">
            <v>22389776</v>
          </cell>
        </row>
        <row r="15682">
          <cell r="J15682">
            <v>22389776</v>
          </cell>
          <cell r="O15682">
            <v>22389776</v>
          </cell>
          <cell r="P15682">
            <v>22389776</v>
          </cell>
          <cell r="Q15682">
            <v>22389776</v>
          </cell>
        </row>
        <row r="15683">
          <cell r="J15683">
            <v>22389776</v>
          </cell>
          <cell r="O15683">
            <v>22389776</v>
          </cell>
          <cell r="P15683">
            <v>22389776</v>
          </cell>
          <cell r="Q15683">
            <v>22389776</v>
          </cell>
        </row>
        <row r="15684">
          <cell r="J15684">
            <v>22389776</v>
          </cell>
          <cell r="O15684">
            <v>22389776</v>
          </cell>
          <cell r="P15684">
            <v>22389776</v>
          </cell>
          <cell r="Q15684">
            <v>22389776</v>
          </cell>
        </row>
        <row r="15685">
          <cell r="J15685">
            <v>22389776</v>
          </cell>
          <cell r="O15685">
            <v>22389776</v>
          </cell>
          <cell r="P15685">
            <v>22389776</v>
          </cell>
          <cell r="Q15685">
            <v>22389776</v>
          </cell>
        </row>
        <row r="15686">
          <cell r="J15686">
            <v>22389776</v>
          </cell>
          <cell r="O15686">
            <v>22389776</v>
          </cell>
          <cell r="P15686">
            <v>22389776</v>
          </cell>
          <cell r="Q15686">
            <v>22389776</v>
          </cell>
        </row>
        <row r="15687">
          <cell r="J15687">
            <v>22389776</v>
          </cell>
          <cell r="O15687">
            <v>22389776</v>
          </cell>
          <cell r="P15687">
            <v>22389776</v>
          </cell>
          <cell r="Q15687">
            <v>22389776</v>
          </cell>
        </row>
        <row r="15688">
          <cell r="J15688">
            <v>22389776</v>
          </cell>
          <cell r="O15688">
            <v>22389776</v>
          </cell>
          <cell r="P15688">
            <v>22389776</v>
          </cell>
          <cell r="Q15688">
            <v>22389776</v>
          </cell>
        </row>
        <row r="15689">
          <cell r="J15689">
            <v>22389776</v>
          </cell>
          <cell r="O15689">
            <v>22389776</v>
          </cell>
          <cell r="P15689">
            <v>22389776</v>
          </cell>
          <cell r="Q15689">
            <v>22389776</v>
          </cell>
        </row>
        <row r="15690">
          <cell r="J15690">
            <v>22389776</v>
          </cell>
          <cell r="O15690">
            <v>22389776</v>
          </cell>
          <cell r="P15690">
            <v>22389776</v>
          </cell>
          <cell r="Q15690">
            <v>22389776</v>
          </cell>
        </row>
        <row r="15691">
          <cell r="J15691">
            <v>22389776</v>
          </cell>
          <cell r="O15691">
            <v>22389776</v>
          </cell>
          <cell r="P15691">
            <v>22389776</v>
          </cell>
          <cell r="Q15691">
            <v>22389776</v>
          </cell>
        </row>
        <row r="15692">
          <cell r="J15692">
            <v>22389776</v>
          </cell>
          <cell r="O15692">
            <v>22389776</v>
          </cell>
          <cell r="P15692">
            <v>22389776</v>
          </cell>
          <cell r="Q15692">
            <v>22389776</v>
          </cell>
        </row>
        <row r="15693">
          <cell r="J15693">
            <v>22389776</v>
          </cell>
          <cell r="O15693">
            <v>22389776</v>
          </cell>
          <cell r="P15693">
            <v>22389776</v>
          </cell>
          <cell r="Q15693">
            <v>22389776</v>
          </cell>
        </row>
        <row r="15694">
          <cell r="J15694">
            <v>22389776</v>
          </cell>
          <cell r="O15694">
            <v>22389776</v>
          </cell>
          <cell r="P15694">
            <v>22389776</v>
          </cell>
          <cell r="Q15694">
            <v>22389776</v>
          </cell>
        </row>
        <row r="15695">
          <cell r="J15695">
            <v>22389776</v>
          </cell>
          <cell r="O15695">
            <v>22389776</v>
          </cell>
          <cell r="P15695">
            <v>22389776</v>
          </cell>
          <cell r="Q15695">
            <v>22389776</v>
          </cell>
        </row>
        <row r="15696">
          <cell r="J15696">
            <v>22389776</v>
          </cell>
          <cell r="O15696">
            <v>22389776</v>
          </cell>
          <cell r="P15696">
            <v>22389776</v>
          </cell>
          <cell r="Q15696">
            <v>22389776</v>
          </cell>
        </row>
        <row r="15697">
          <cell r="J15697">
            <v>22389776</v>
          </cell>
          <cell r="O15697">
            <v>22389776</v>
          </cell>
          <cell r="P15697">
            <v>22389776</v>
          </cell>
          <cell r="Q15697">
            <v>22389776</v>
          </cell>
        </row>
        <row r="15698">
          <cell r="J15698">
            <v>22389776</v>
          </cell>
          <cell r="O15698">
            <v>22389776</v>
          </cell>
          <cell r="P15698">
            <v>22389776</v>
          </cell>
          <cell r="Q15698">
            <v>22389776</v>
          </cell>
        </row>
        <row r="15699">
          <cell r="J15699">
            <v>22389776</v>
          </cell>
          <cell r="O15699">
            <v>22389776</v>
          </cell>
          <cell r="P15699">
            <v>22389776</v>
          </cell>
          <cell r="Q15699">
            <v>22389776</v>
          </cell>
        </row>
        <row r="15700">
          <cell r="J15700">
            <v>22389776</v>
          </cell>
          <cell r="O15700">
            <v>22389776</v>
          </cell>
          <cell r="P15700">
            <v>22389776</v>
          </cell>
          <cell r="Q15700">
            <v>22389776</v>
          </cell>
        </row>
        <row r="15701">
          <cell r="J15701">
            <v>22389776</v>
          </cell>
          <cell r="O15701">
            <v>22389776</v>
          </cell>
          <cell r="P15701">
            <v>22389776</v>
          </cell>
          <cell r="Q15701">
            <v>22389776</v>
          </cell>
        </row>
        <row r="15702">
          <cell r="J15702">
            <v>22389776</v>
          </cell>
          <cell r="O15702">
            <v>22389776</v>
          </cell>
          <cell r="P15702">
            <v>22389776</v>
          </cell>
          <cell r="Q15702">
            <v>22389776</v>
          </cell>
        </row>
        <row r="15703">
          <cell r="J15703">
            <v>22389776</v>
          </cell>
          <cell r="O15703">
            <v>22389776</v>
          </cell>
          <cell r="P15703">
            <v>22389776</v>
          </cell>
          <cell r="Q15703">
            <v>22389776</v>
          </cell>
        </row>
        <row r="15704">
          <cell r="J15704">
            <v>22389776</v>
          </cell>
          <cell r="O15704">
            <v>22389776</v>
          </cell>
          <cell r="P15704">
            <v>22389776</v>
          </cell>
          <cell r="Q15704">
            <v>22389776</v>
          </cell>
        </row>
        <row r="15705">
          <cell r="J15705">
            <v>22389776</v>
          </cell>
          <cell r="O15705">
            <v>22389776</v>
          </cell>
          <cell r="P15705">
            <v>22389776</v>
          </cell>
          <cell r="Q15705">
            <v>22389776</v>
          </cell>
        </row>
        <row r="15706">
          <cell r="J15706">
            <v>22389776</v>
          </cell>
          <cell r="O15706">
            <v>22389776</v>
          </cell>
          <cell r="P15706">
            <v>22389776</v>
          </cell>
          <cell r="Q15706">
            <v>22389776</v>
          </cell>
        </row>
        <row r="15707">
          <cell r="J15707">
            <v>22389776</v>
          </cell>
          <cell r="O15707">
            <v>22389776</v>
          </cell>
          <cell r="P15707">
            <v>22389776</v>
          </cell>
          <cell r="Q15707">
            <v>22389776</v>
          </cell>
        </row>
        <row r="15708">
          <cell r="J15708">
            <v>22389776</v>
          </cell>
          <cell r="O15708">
            <v>22389776</v>
          </cell>
          <cell r="P15708">
            <v>22389776</v>
          </cell>
          <cell r="Q15708">
            <v>22389776</v>
          </cell>
        </row>
        <row r="15709">
          <cell r="J15709">
            <v>22389776</v>
          </cell>
          <cell r="O15709">
            <v>22389776</v>
          </cell>
          <cell r="P15709">
            <v>22389776</v>
          </cell>
          <cell r="Q15709">
            <v>22389776</v>
          </cell>
        </row>
        <row r="15710">
          <cell r="J15710">
            <v>22389776</v>
          </cell>
          <cell r="O15710">
            <v>22389776</v>
          </cell>
          <cell r="P15710">
            <v>22389776</v>
          </cell>
          <cell r="Q15710">
            <v>22389776</v>
          </cell>
        </row>
        <row r="15711">
          <cell r="J15711">
            <v>22389776</v>
          </cell>
          <cell r="O15711">
            <v>22389776</v>
          </cell>
          <cell r="P15711">
            <v>22389776</v>
          </cell>
          <cell r="Q15711">
            <v>22389776</v>
          </cell>
        </row>
        <row r="15712">
          <cell r="J15712">
            <v>22389776</v>
          </cell>
          <cell r="O15712">
            <v>22389776</v>
          </cell>
          <cell r="P15712">
            <v>22389776</v>
          </cell>
          <cell r="Q15712">
            <v>22389776</v>
          </cell>
        </row>
        <row r="15713">
          <cell r="J15713">
            <v>22389776</v>
          </cell>
          <cell r="O15713">
            <v>22389776</v>
          </cell>
          <cell r="P15713">
            <v>22389776</v>
          </cell>
          <cell r="Q15713">
            <v>22389776</v>
          </cell>
        </row>
        <row r="15714">
          <cell r="J15714">
            <v>22389776</v>
          </cell>
          <cell r="O15714">
            <v>22389776</v>
          </cell>
          <cell r="P15714">
            <v>22389776</v>
          </cell>
          <cell r="Q15714">
            <v>22389776</v>
          </cell>
        </row>
        <row r="15715">
          <cell r="J15715">
            <v>22389776</v>
          </cell>
          <cell r="O15715">
            <v>22389776</v>
          </cell>
          <cell r="P15715">
            <v>22389776</v>
          </cell>
          <cell r="Q15715">
            <v>22389776</v>
          </cell>
        </row>
        <row r="15716">
          <cell r="J15716">
            <v>22389776</v>
          </cell>
          <cell r="O15716">
            <v>22389776</v>
          </cell>
          <cell r="P15716">
            <v>22389776</v>
          </cell>
          <cell r="Q15716">
            <v>22389776</v>
          </cell>
        </row>
        <row r="15717">
          <cell r="J15717">
            <v>22389776</v>
          </cell>
          <cell r="O15717">
            <v>22389776</v>
          </cell>
          <cell r="P15717">
            <v>22389776</v>
          </cell>
          <cell r="Q15717">
            <v>22389776</v>
          </cell>
        </row>
        <row r="15718">
          <cell r="J15718">
            <v>22389776</v>
          </cell>
          <cell r="O15718">
            <v>22389776</v>
          </cell>
          <cell r="P15718">
            <v>22389776</v>
          </cell>
          <cell r="Q15718">
            <v>22389776</v>
          </cell>
        </row>
        <row r="15719">
          <cell r="J15719">
            <v>22389776</v>
          </cell>
          <cell r="O15719">
            <v>22389776</v>
          </cell>
          <cell r="P15719">
            <v>22389776</v>
          </cell>
          <cell r="Q15719">
            <v>22389776</v>
          </cell>
        </row>
        <row r="15720">
          <cell r="J15720">
            <v>22389776</v>
          </cell>
          <cell r="O15720">
            <v>22389776</v>
          </cell>
          <cell r="P15720">
            <v>22389776</v>
          </cell>
          <cell r="Q15720">
            <v>22389776</v>
          </cell>
        </row>
        <row r="15721">
          <cell r="J15721">
            <v>22389776</v>
          </cell>
          <cell r="O15721">
            <v>22389776</v>
          </cell>
          <cell r="P15721">
            <v>22389776</v>
          </cell>
          <cell r="Q15721">
            <v>22389776</v>
          </cell>
        </row>
        <row r="15722">
          <cell r="J15722">
            <v>22389776</v>
          </cell>
          <cell r="O15722">
            <v>22389776</v>
          </cell>
          <cell r="P15722">
            <v>22389776</v>
          </cell>
          <cell r="Q15722">
            <v>22389776</v>
          </cell>
        </row>
        <row r="15723">
          <cell r="J15723">
            <v>22389776</v>
          </cell>
          <cell r="O15723">
            <v>22389776</v>
          </cell>
          <cell r="P15723">
            <v>22389776</v>
          </cell>
          <cell r="Q15723">
            <v>22389776</v>
          </cell>
        </row>
        <row r="15724">
          <cell r="J15724">
            <v>22389776</v>
          </cell>
          <cell r="O15724">
            <v>22389776</v>
          </cell>
          <cell r="P15724">
            <v>22389776</v>
          </cell>
          <cell r="Q15724">
            <v>22389776</v>
          </cell>
        </row>
        <row r="15725">
          <cell r="J15725">
            <v>22389776</v>
          </cell>
          <cell r="O15725">
            <v>22389776</v>
          </cell>
          <cell r="P15725">
            <v>22389776</v>
          </cell>
          <cell r="Q15725">
            <v>22389776</v>
          </cell>
        </row>
        <row r="15726">
          <cell r="J15726">
            <v>22389776</v>
          </cell>
          <cell r="O15726">
            <v>22389776</v>
          </cell>
          <cell r="P15726">
            <v>22389776</v>
          </cell>
          <cell r="Q15726">
            <v>22389776</v>
          </cell>
        </row>
        <row r="15727">
          <cell r="J15727">
            <v>22389776</v>
          </cell>
          <cell r="O15727">
            <v>22389776</v>
          </cell>
          <cell r="P15727">
            <v>22389776</v>
          </cell>
          <cell r="Q15727">
            <v>22389776</v>
          </cell>
        </row>
        <row r="15728">
          <cell r="J15728">
            <v>22389776</v>
          </cell>
          <cell r="O15728">
            <v>22389776</v>
          </cell>
          <cell r="P15728">
            <v>22389776</v>
          </cell>
          <cell r="Q15728">
            <v>22389776</v>
          </cell>
        </row>
        <row r="15729">
          <cell r="J15729">
            <v>22389776</v>
          </cell>
          <cell r="O15729">
            <v>22389776</v>
          </cell>
          <cell r="P15729">
            <v>22389776</v>
          </cell>
          <cell r="Q15729">
            <v>22389776</v>
          </cell>
        </row>
        <row r="15730">
          <cell r="J15730">
            <v>22389776</v>
          </cell>
          <cell r="O15730">
            <v>22389776</v>
          </cell>
          <cell r="P15730">
            <v>22389776</v>
          </cell>
          <cell r="Q15730">
            <v>22389776</v>
          </cell>
        </row>
        <row r="15731">
          <cell r="J15731">
            <v>22389776</v>
          </cell>
          <cell r="O15731">
            <v>22389776</v>
          </cell>
          <cell r="P15731">
            <v>22389776</v>
          </cell>
          <cell r="Q15731">
            <v>22389776</v>
          </cell>
        </row>
        <row r="15732">
          <cell r="J15732">
            <v>22389776</v>
          </cell>
          <cell r="O15732">
            <v>22389776</v>
          </cell>
          <cell r="P15732">
            <v>22389776</v>
          </cell>
          <cell r="Q15732">
            <v>22389776</v>
          </cell>
        </row>
        <row r="15733">
          <cell r="J15733">
            <v>22389776</v>
          </cell>
          <cell r="O15733">
            <v>22389776</v>
          </cell>
          <cell r="P15733">
            <v>22389776</v>
          </cell>
          <cell r="Q15733">
            <v>22389776</v>
          </cell>
        </row>
        <row r="15734">
          <cell r="J15734">
            <v>22389776</v>
          </cell>
          <cell r="O15734">
            <v>22389776</v>
          </cell>
          <cell r="P15734">
            <v>22389776</v>
          </cell>
          <cell r="Q15734">
            <v>22389776</v>
          </cell>
        </row>
        <row r="15735">
          <cell r="J15735">
            <v>22389776</v>
          </cell>
          <cell r="O15735">
            <v>22389776</v>
          </cell>
          <cell r="P15735">
            <v>22389776</v>
          </cell>
          <cell r="Q15735">
            <v>22389776</v>
          </cell>
        </row>
        <row r="15736">
          <cell r="J15736">
            <v>22389776</v>
          </cell>
          <cell r="O15736">
            <v>22389776</v>
          </cell>
          <cell r="P15736">
            <v>22389776</v>
          </cell>
          <cell r="Q15736">
            <v>22389776</v>
          </cell>
        </row>
        <row r="15737">
          <cell r="J15737">
            <v>22389776</v>
          </cell>
          <cell r="O15737">
            <v>22389776</v>
          </cell>
          <cell r="P15737">
            <v>22389776</v>
          </cell>
          <cell r="Q15737">
            <v>22389776</v>
          </cell>
        </row>
        <row r="15738">
          <cell r="J15738">
            <v>22389776</v>
          </cell>
          <cell r="O15738">
            <v>22389776</v>
          </cell>
          <cell r="P15738">
            <v>22389776</v>
          </cell>
          <cell r="Q15738">
            <v>22389776</v>
          </cell>
        </row>
        <row r="15739">
          <cell r="J15739">
            <v>22389776</v>
          </cell>
          <cell r="O15739">
            <v>22389776</v>
          </cell>
          <cell r="P15739">
            <v>22389776</v>
          </cell>
          <cell r="Q15739">
            <v>22389776</v>
          </cell>
        </row>
        <row r="15740">
          <cell r="J15740">
            <v>22389776</v>
          </cell>
          <cell r="O15740">
            <v>22389776</v>
          </cell>
          <cell r="P15740">
            <v>22389776</v>
          </cell>
          <cell r="Q15740">
            <v>22389776</v>
          </cell>
        </row>
        <row r="15741">
          <cell r="J15741">
            <v>22389776</v>
          </cell>
          <cell r="O15741">
            <v>22389776</v>
          </cell>
          <cell r="P15741">
            <v>22389776</v>
          </cell>
          <cell r="Q15741">
            <v>22389776</v>
          </cell>
        </row>
        <row r="15742">
          <cell r="J15742">
            <v>22389776</v>
          </cell>
          <cell r="O15742">
            <v>22389776</v>
          </cell>
          <cell r="P15742">
            <v>22389776</v>
          </cell>
          <cell r="Q15742">
            <v>22389776</v>
          </cell>
        </row>
        <row r="15743">
          <cell r="J15743">
            <v>22389776</v>
          </cell>
          <cell r="O15743">
            <v>22389776</v>
          </cell>
          <cell r="P15743">
            <v>22389776</v>
          </cell>
          <cell r="Q15743">
            <v>22389776</v>
          </cell>
        </row>
        <row r="15744">
          <cell r="J15744">
            <v>22389776</v>
          </cell>
          <cell r="O15744">
            <v>22389776</v>
          </cell>
          <cell r="P15744">
            <v>22389776</v>
          </cell>
          <cell r="Q15744">
            <v>22389776</v>
          </cell>
        </row>
        <row r="15745">
          <cell r="J15745">
            <v>22389776</v>
          </cell>
          <cell r="O15745">
            <v>22389776</v>
          </cell>
          <cell r="P15745">
            <v>22389776</v>
          </cell>
          <cell r="Q15745">
            <v>22389776</v>
          </cell>
        </row>
        <row r="15746">
          <cell r="J15746">
            <v>22389776</v>
          </cell>
          <cell r="O15746">
            <v>22389776</v>
          </cell>
          <cell r="P15746">
            <v>22389776</v>
          </cell>
          <cell r="Q15746">
            <v>22389776</v>
          </cell>
        </row>
        <row r="15747">
          <cell r="J15747">
            <v>22389776</v>
          </cell>
          <cell r="O15747">
            <v>22389776</v>
          </cell>
          <cell r="P15747">
            <v>22389776</v>
          </cell>
          <cell r="Q15747">
            <v>22389776</v>
          </cell>
        </row>
        <row r="15748">
          <cell r="J15748">
            <v>22389776</v>
          </cell>
          <cell r="O15748">
            <v>22389776</v>
          </cell>
          <cell r="P15748">
            <v>22389776</v>
          </cell>
          <cell r="Q15748">
            <v>22389776</v>
          </cell>
        </row>
        <row r="15749">
          <cell r="J15749">
            <v>22389776</v>
          </cell>
          <cell r="O15749">
            <v>22389776</v>
          </cell>
          <cell r="P15749">
            <v>22389776</v>
          </cell>
          <cell r="Q15749">
            <v>22389776</v>
          </cell>
        </row>
        <row r="15750">
          <cell r="J15750">
            <v>22389776</v>
          </cell>
          <cell r="O15750">
            <v>22389776</v>
          </cell>
          <cell r="P15750">
            <v>22389776</v>
          </cell>
          <cell r="Q15750">
            <v>22389776</v>
          </cell>
        </row>
        <row r="15751">
          <cell r="J15751">
            <v>22389776</v>
          </cell>
          <cell r="O15751">
            <v>22389776</v>
          </cell>
          <cell r="P15751">
            <v>22389776</v>
          </cell>
          <cell r="Q15751">
            <v>22389776</v>
          </cell>
        </row>
        <row r="15752">
          <cell r="J15752">
            <v>22389776</v>
          </cell>
          <cell r="O15752">
            <v>22389776</v>
          </cell>
          <cell r="P15752">
            <v>22389776</v>
          </cell>
          <cell r="Q15752">
            <v>22389776</v>
          </cell>
        </row>
        <row r="15753">
          <cell r="J15753">
            <v>22389776</v>
          </cell>
          <cell r="O15753">
            <v>22389776</v>
          </cell>
          <cell r="P15753">
            <v>22389776</v>
          </cell>
          <cell r="Q15753">
            <v>22389776</v>
          </cell>
        </row>
        <row r="15754">
          <cell r="J15754">
            <v>22389776</v>
          </cell>
          <cell r="O15754">
            <v>22389776</v>
          </cell>
          <cell r="P15754">
            <v>22389776</v>
          </cell>
          <cell r="Q15754">
            <v>22389776</v>
          </cell>
        </row>
        <row r="15755">
          <cell r="J15755">
            <v>22389776</v>
          </cell>
          <cell r="O15755">
            <v>22389776</v>
          </cell>
          <cell r="P15755">
            <v>22389776</v>
          </cell>
          <cell r="Q15755">
            <v>22389776</v>
          </cell>
        </row>
        <row r="15756">
          <cell r="J15756">
            <v>22389776</v>
          </cell>
          <cell r="O15756">
            <v>22389776</v>
          </cell>
          <cell r="P15756">
            <v>22389776</v>
          </cell>
          <cell r="Q15756">
            <v>22389776</v>
          </cell>
        </row>
        <row r="15757">
          <cell r="J15757">
            <v>22389776</v>
          </cell>
          <cell r="O15757">
            <v>22389776</v>
          </cell>
          <cell r="P15757">
            <v>22389776</v>
          </cell>
          <cell r="Q15757">
            <v>22389776</v>
          </cell>
        </row>
        <row r="15758">
          <cell r="J15758">
            <v>22389776</v>
          </cell>
          <cell r="O15758">
            <v>22389776</v>
          </cell>
          <cell r="P15758">
            <v>22389776</v>
          </cell>
          <cell r="Q15758">
            <v>22389776</v>
          </cell>
        </row>
        <row r="15759">
          <cell r="J15759">
            <v>22389776</v>
          </cell>
          <cell r="O15759">
            <v>22389776</v>
          </cell>
          <cell r="P15759">
            <v>22389776</v>
          </cell>
          <cell r="Q15759">
            <v>22389776</v>
          </cell>
        </row>
        <row r="15760">
          <cell r="J15760">
            <v>22389776</v>
          </cell>
          <cell r="O15760">
            <v>22389776</v>
          </cell>
          <cell r="P15760">
            <v>22389776</v>
          </cell>
          <cell r="Q15760">
            <v>22389776</v>
          </cell>
        </row>
        <row r="15761">
          <cell r="J15761">
            <v>22389776</v>
          </cell>
          <cell r="O15761">
            <v>22389776</v>
          </cell>
          <cell r="P15761">
            <v>22389776</v>
          </cell>
          <cell r="Q15761">
            <v>22389776</v>
          </cell>
        </row>
        <row r="15762">
          <cell r="J15762">
            <v>22389776</v>
          </cell>
          <cell r="O15762">
            <v>22389776</v>
          </cell>
          <cell r="P15762">
            <v>22389776</v>
          </cell>
          <cell r="Q15762">
            <v>22389776</v>
          </cell>
        </row>
        <row r="15763">
          <cell r="J15763">
            <v>22389776</v>
          </cell>
          <cell r="O15763">
            <v>22389776</v>
          </cell>
          <cell r="P15763">
            <v>22389776</v>
          </cell>
          <cell r="Q15763">
            <v>22389776</v>
          </cell>
        </row>
        <row r="15764">
          <cell r="J15764">
            <v>22389776</v>
          </cell>
          <cell r="O15764">
            <v>22389776</v>
          </cell>
          <cell r="P15764">
            <v>22389776</v>
          </cell>
          <cell r="Q15764">
            <v>22389776</v>
          </cell>
        </row>
        <row r="15765">
          <cell r="J15765">
            <v>22389776</v>
          </cell>
          <cell r="O15765">
            <v>22389776</v>
          </cell>
          <cell r="P15765">
            <v>22389776</v>
          </cell>
          <cell r="Q15765">
            <v>22389776</v>
          </cell>
        </row>
        <row r="15766">
          <cell r="J15766">
            <v>22389776</v>
          </cell>
          <cell r="O15766">
            <v>22389776</v>
          </cell>
          <cell r="P15766">
            <v>22389776</v>
          </cell>
          <cell r="Q15766">
            <v>22389776</v>
          </cell>
        </row>
        <row r="15767">
          <cell r="J15767">
            <v>22389776</v>
          </cell>
          <cell r="O15767">
            <v>22389776</v>
          </cell>
          <cell r="P15767">
            <v>22389776</v>
          </cell>
          <cell r="Q15767">
            <v>22389776</v>
          </cell>
        </row>
        <row r="15768">
          <cell r="J15768">
            <v>22389776</v>
          </cell>
          <cell r="O15768">
            <v>22389776</v>
          </cell>
          <cell r="P15768">
            <v>22389776</v>
          </cell>
          <cell r="Q15768">
            <v>22389776</v>
          </cell>
        </row>
        <row r="15769">
          <cell r="J15769">
            <v>22389776</v>
          </cell>
          <cell r="O15769">
            <v>22389776</v>
          </cell>
          <cell r="P15769">
            <v>22389776</v>
          </cell>
          <cell r="Q15769">
            <v>22389776</v>
          </cell>
        </row>
        <row r="15770">
          <cell r="J15770">
            <v>22389776</v>
          </cell>
          <cell r="O15770">
            <v>22389776</v>
          </cell>
          <cell r="P15770">
            <v>22389776</v>
          </cell>
          <cell r="Q15770">
            <v>22389776</v>
          </cell>
        </row>
        <row r="15771">
          <cell r="J15771">
            <v>22389776</v>
          </cell>
          <cell r="O15771">
            <v>22389776</v>
          </cell>
          <cell r="P15771">
            <v>22389776</v>
          </cell>
          <cell r="Q15771">
            <v>22389776</v>
          </cell>
        </row>
        <row r="15772">
          <cell r="J15772">
            <v>22389776</v>
          </cell>
          <cell r="O15772">
            <v>22389776</v>
          </cell>
          <cell r="P15772">
            <v>22389776</v>
          </cell>
          <cell r="Q15772">
            <v>22389776</v>
          </cell>
        </row>
        <row r="15773">
          <cell r="J15773">
            <v>22389776</v>
          </cell>
          <cell r="O15773">
            <v>22389776</v>
          </cell>
          <cell r="P15773">
            <v>22389776</v>
          </cell>
          <cell r="Q15773">
            <v>22389776</v>
          </cell>
        </row>
        <row r="15774">
          <cell r="J15774">
            <v>22389776</v>
          </cell>
          <cell r="O15774">
            <v>22389776</v>
          </cell>
          <cell r="P15774">
            <v>22389776</v>
          </cell>
          <cell r="Q15774">
            <v>22389776</v>
          </cell>
        </row>
        <row r="15775">
          <cell r="J15775">
            <v>22389776</v>
          </cell>
          <cell r="O15775">
            <v>22389776</v>
          </cell>
          <cell r="P15775">
            <v>22389776</v>
          </cell>
          <cell r="Q15775">
            <v>22389776</v>
          </cell>
        </row>
        <row r="15776">
          <cell r="J15776">
            <v>22389776</v>
          </cell>
          <cell r="O15776">
            <v>22389776</v>
          </cell>
          <cell r="P15776">
            <v>22389776</v>
          </cell>
          <cell r="Q15776">
            <v>22389776</v>
          </cell>
        </row>
        <row r="15777">
          <cell r="J15777">
            <v>22389776</v>
          </cell>
          <cell r="O15777">
            <v>22389776</v>
          </cell>
          <cell r="P15777">
            <v>22389776</v>
          </cell>
          <cell r="Q15777">
            <v>22389776</v>
          </cell>
        </row>
        <row r="15778">
          <cell r="J15778">
            <v>22389776</v>
          </cell>
          <cell r="O15778">
            <v>22389776</v>
          </cell>
          <cell r="P15778">
            <v>22389776</v>
          </cell>
          <cell r="Q15778">
            <v>22389776</v>
          </cell>
        </row>
        <row r="15779">
          <cell r="J15779">
            <v>22389776</v>
          </cell>
          <cell r="O15779">
            <v>22389776</v>
          </cell>
          <cell r="P15779">
            <v>22389776</v>
          </cell>
          <cell r="Q15779">
            <v>22389776</v>
          </cell>
        </row>
        <row r="15780">
          <cell r="J15780">
            <v>22389776</v>
          </cell>
          <cell r="O15780">
            <v>22389776</v>
          </cell>
          <cell r="P15780">
            <v>22389776</v>
          </cell>
          <cell r="Q15780">
            <v>22389776</v>
          </cell>
        </row>
        <row r="15781">
          <cell r="J15781">
            <v>22389776</v>
          </cell>
          <cell r="O15781">
            <v>22389776</v>
          </cell>
          <cell r="P15781">
            <v>22389776</v>
          </cell>
          <cell r="Q15781">
            <v>22389776</v>
          </cell>
        </row>
        <row r="15782">
          <cell r="J15782">
            <v>22389776</v>
          </cell>
          <cell r="O15782">
            <v>22389776</v>
          </cell>
          <cell r="P15782">
            <v>22389776</v>
          </cell>
          <cell r="Q15782">
            <v>22389776</v>
          </cell>
        </row>
        <row r="15783">
          <cell r="J15783">
            <v>22389776</v>
          </cell>
          <cell r="O15783">
            <v>22389776</v>
          </cell>
          <cell r="P15783">
            <v>22389776</v>
          </cell>
          <cell r="Q15783">
            <v>22389776</v>
          </cell>
        </row>
        <row r="15784">
          <cell r="J15784">
            <v>22389776</v>
          </cell>
          <cell r="O15784">
            <v>22389776</v>
          </cell>
          <cell r="P15784">
            <v>22389776</v>
          </cell>
          <cell r="Q15784">
            <v>22389776</v>
          </cell>
        </row>
        <row r="15785">
          <cell r="J15785">
            <v>22389776</v>
          </cell>
          <cell r="O15785">
            <v>22389776</v>
          </cell>
          <cell r="P15785">
            <v>22389776</v>
          </cell>
          <cell r="Q15785">
            <v>22389776</v>
          </cell>
        </row>
        <row r="15786">
          <cell r="J15786">
            <v>22389776</v>
          </cell>
          <cell r="O15786">
            <v>22389776</v>
          </cell>
          <cell r="P15786">
            <v>22389776</v>
          </cell>
          <cell r="Q15786">
            <v>22389776</v>
          </cell>
        </row>
        <row r="15787">
          <cell r="J15787">
            <v>22389776</v>
          </cell>
          <cell r="O15787">
            <v>22389776</v>
          </cell>
          <cell r="P15787">
            <v>22389776</v>
          </cell>
          <cell r="Q15787">
            <v>22389776</v>
          </cell>
        </row>
        <row r="15788">
          <cell r="J15788">
            <v>22389776</v>
          </cell>
          <cell r="O15788">
            <v>22389776</v>
          </cell>
          <cell r="P15788">
            <v>22389776</v>
          </cell>
          <cell r="Q15788">
            <v>22389776</v>
          </cell>
        </row>
        <row r="15789">
          <cell r="J15789">
            <v>22389776</v>
          </cell>
          <cell r="O15789">
            <v>22389776</v>
          </cell>
          <cell r="P15789">
            <v>22389776</v>
          </cell>
          <cell r="Q15789">
            <v>22389776</v>
          </cell>
        </row>
        <row r="15790">
          <cell r="J15790">
            <v>22389776</v>
          </cell>
          <cell r="O15790">
            <v>22389776</v>
          </cell>
          <cell r="P15790">
            <v>22389776</v>
          </cell>
          <cell r="Q15790">
            <v>22389776</v>
          </cell>
        </row>
        <row r="15791">
          <cell r="J15791">
            <v>22389776</v>
          </cell>
          <cell r="O15791">
            <v>22389776</v>
          </cell>
          <cell r="P15791">
            <v>22389776</v>
          </cell>
          <cell r="Q15791">
            <v>22389776</v>
          </cell>
        </row>
        <row r="15792">
          <cell r="J15792">
            <v>22389776</v>
          </cell>
          <cell r="O15792">
            <v>22389776</v>
          </cell>
          <cell r="P15792">
            <v>22389776</v>
          </cell>
          <cell r="Q15792">
            <v>22389776</v>
          </cell>
        </row>
        <row r="15793">
          <cell r="J15793">
            <v>22389776</v>
          </cell>
          <cell r="O15793">
            <v>22389776</v>
          </cell>
          <cell r="P15793">
            <v>22389776</v>
          </cell>
          <cell r="Q15793">
            <v>22389776</v>
          </cell>
        </row>
        <row r="15794">
          <cell r="J15794">
            <v>22389776</v>
          </cell>
          <cell r="O15794">
            <v>22389776</v>
          </cell>
          <cell r="P15794">
            <v>22389776</v>
          </cell>
          <cell r="Q15794">
            <v>22389776</v>
          </cell>
        </row>
        <row r="15795">
          <cell r="J15795">
            <v>22389776</v>
          </cell>
          <cell r="O15795">
            <v>22389776</v>
          </cell>
          <cell r="P15795">
            <v>22389776</v>
          </cell>
          <cell r="Q15795">
            <v>22389776</v>
          </cell>
        </row>
        <row r="15796">
          <cell r="J15796">
            <v>22389776</v>
          </cell>
          <cell r="O15796">
            <v>22389776</v>
          </cell>
          <cell r="P15796">
            <v>22389776</v>
          </cell>
          <cell r="Q15796">
            <v>22389776</v>
          </cell>
        </row>
        <row r="15797">
          <cell r="J15797">
            <v>22389776</v>
          </cell>
          <cell r="O15797">
            <v>22389776</v>
          </cell>
          <cell r="P15797">
            <v>22389776</v>
          </cell>
          <cell r="Q15797">
            <v>22389776</v>
          </cell>
        </row>
        <row r="15798">
          <cell r="J15798">
            <v>22389776</v>
          </cell>
          <cell r="O15798">
            <v>22389776</v>
          </cell>
          <cell r="P15798">
            <v>22389776</v>
          </cell>
          <cell r="Q15798">
            <v>22389776</v>
          </cell>
        </row>
        <row r="15799">
          <cell r="J15799">
            <v>22389776</v>
          </cell>
          <cell r="O15799">
            <v>22389776</v>
          </cell>
          <cell r="P15799">
            <v>22389776</v>
          </cell>
          <cell r="Q15799">
            <v>22389776</v>
          </cell>
        </row>
        <row r="15800">
          <cell r="J15800">
            <v>22389776</v>
          </cell>
          <cell r="O15800">
            <v>22389776</v>
          </cell>
          <cell r="P15800">
            <v>22389776</v>
          </cell>
          <cell r="Q15800">
            <v>22389776</v>
          </cell>
        </row>
        <row r="15801">
          <cell r="J15801">
            <v>22389776</v>
          </cell>
          <cell r="O15801">
            <v>22389776</v>
          </cell>
          <cell r="P15801">
            <v>22389776</v>
          </cell>
          <cell r="Q15801">
            <v>22389776</v>
          </cell>
        </row>
        <row r="15802">
          <cell r="J15802">
            <v>22389776</v>
          </cell>
          <cell r="O15802">
            <v>22389776</v>
          </cell>
          <cell r="P15802">
            <v>22389776</v>
          </cell>
          <cell r="Q15802">
            <v>22389776</v>
          </cell>
        </row>
        <row r="15803">
          <cell r="J15803">
            <v>22389776</v>
          </cell>
          <cell r="O15803">
            <v>22389776</v>
          </cell>
          <cell r="P15803">
            <v>22389776</v>
          </cell>
          <cell r="Q15803">
            <v>22389776</v>
          </cell>
        </row>
        <row r="15804">
          <cell r="J15804">
            <v>22389776</v>
          </cell>
          <cell r="O15804">
            <v>22389776</v>
          </cell>
          <cell r="P15804">
            <v>22389776</v>
          </cell>
          <cell r="Q15804">
            <v>22389776</v>
          </cell>
        </row>
        <row r="15805">
          <cell r="J15805">
            <v>22389776</v>
          </cell>
          <cell r="O15805">
            <v>22389776</v>
          </cell>
          <cell r="P15805">
            <v>22389776</v>
          </cell>
          <cell r="Q15805">
            <v>22389776</v>
          </cell>
        </row>
        <row r="15806">
          <cell r="J15806">
            <v>22389776</v>
          </cell>
          <cell r="O15806">
            <v>22389776</v>
          </cell>
          <cell r="P15806">
            <v>22389776</v>
          </cell>
          <cell r="Q15806">
            <v>22389776</v>
          </cell>
        </row>
        <row r="15807">
          <cell r="J15807">
            <v>22389776</v>
          </cell>
          <cell r="O15807">
            <v>22389776</v>
          </cell>
          <cell r="P15807">
            <v>22389776</v>
          </cell>
          <cell r="Q15807">
            <v>22389776</v>
          </cell>
        </row>
        <row r="15808">
          <cell r="J15808">
            <v>22389776</v>
          </cell>
          <cell r="O15808">
            <v>22389776</v>
          </cell>
          <cell r="P15808">
            <v>22389776</v>
          </cell>
          <cell r="Q15808">
            <v>22389776</v>
          </cell>
        </row>
        <row r="15809">
          <cell r="J15809">
            <v>22389776</v>
          </cell>
          <cell r="O15809">
            <v>22389776</v>
          </cell>
          <cell r="P15809">
            <v>22389776</v>
          </cell>
          <cell r="Q15809">
            <v>22389776</v>
          </cell>
        </row>
        <row r="15810">
          <cell r="J15810">
            <v>22389776</v>
          </cell>
          <cell r="O15810">
            <v>22389776</v>
          </cell>
          <cell r="P15810">
            <v>22389776</v>
          </cell>
          <cell r="Q15810">
            <v>22389776</v>
          </cell>
        </row>
        <row r="15811">
          <cell r="J15811">
            <v>22389776</v>
          </cell>
          <cell r="O15811">
            <v>22389776</v>
          </cell>
          <cell r="P15811">
            <v>22389776</v>
          </cell>
          <cell r="Q15811">
            <v>22389776</v>
          </cell>
        </row>
        <row r="15812">
          <cell r="J15812">
            <v>22389776</v>
          </cell>
          <cell r="O15812">
            <v>22389776</v>
          </cell>
          <cell r="P15812">
            <v>22389776</v>
          </cell>
          <cell r="Q15812">
            <v>22389776</v>
          </cell>
        </row>
        <row r="15813">
          <cell r="J15813">
            <v>22389776</v>
          </cell>
          <cell r="O15813">
            <v>22389776</v>
          </cell>
          <cell r="P15813">
            <v>22389776</v>
          </cell>
          <cell r="Q15813">
            <v>22389776</v>
          </cell>
        </row>
        <row r="15814">
          <cell r="J15814">
            <v>22389776</v>
          </cell>
          <cell r="O15814">
            <v>22389776</v>
          </cell>
          <cell r="P15814">
            <v>22389776</v>
          </cell>
          <cell r="Q15814">
            <v>22389776</v>
          </cell>
        </row>
        <row r="15815">
          <cell r="J15815">
            <v>22389776</v>
          </cell>
          <cell r="O15815">
            <v>22389776</v>
          </cell>
          <cell r="P15815">
            <v>22389776</v>
          </cell>
          <cell r="Q15815">
            <v>22389776</v>
          </cell>
        </row>
        <row r="15816">
          <cell r="J15816">
            <v>22389776</v>
          </cell>
          <cell r="O15816">
            <v>22389776</v>
          </cell>
          <cell r="P15816">
            <v>22389776</v>
          </cell>
          <cell r="Q15816">
            <v>22389776</v>
          </cell>
        </row>
        <row r="15817">
          <cell r="J15817">
            <v>22389776</v>
          </cell>
          <cell r="O15817">
            <v>22389776</v>
          </cell>
          <cell r="P15817">
            <v>22389776</v>
          </cell>
          <cell r="Q15817">
            <v>22389776</v>
          </cell>
        </row>
        <row r="15818">
          <cell r="J15818">
            <v>22389776</v>
          </cell>
          <cell r="O15818">
            <v>22389776</v>
          </cell>
          <cell r="P15818">
            <v>22389776</v>
          </cell>
          <cell r="Q15818">
            <v>22389776</v>
          </cell>
        </row>
        <row r="15819">
          <cell r="J15819">
            <v>22389776</v>
          </cell>
          <cell r="O15819">
            <v>22389776</v>
          </cell>
          <cell r="P15819">
            <v>22389776</v>
          </cell>
          <cell r="Q15819">
            <v>22389776</v>
          </cell>
        </row>
        <row r="15820">
          <cell r="J15820">
            <v>22389776</v>
          </cell>
          <cell r="O15820">
            <v>22389776</v>
          </cell>
          <cell r="P15820">
            <v>22389776</v>
          </cell>
          <cell r="Q15820">
            <v>22389776</v>
          </cell>
        </row>
        <row r="15821">
          <cell r="J15821">
            <v>22389776</v>
          </cell>
          <cell r="O15821">
            <v>22389776</v>
          </cell>
          <cell r="P15821">
            <v>22389776</v>
          </cell>
          <cell r="Q15821">
            <v>22389776</v>
          </cell>
        </row>
        <row r="15822">
          <cell r="J15822">
            <v>22389776</v>
          </cell>
          <cell r="O15822">
            <v>22389776</v>
          </cell>
          <cell r="P15822">
            <v>22389776</v>
          </cell>
          <cell r="Q15822">
            <v>22389776</v>
          </cell>
        </row>
        <row r="15823">
          <cell r="J15823">
            <v>22389776</v>
          </cell>
          <cell r="O15823">
            <v>22389776</v>
          </cell>
          <cell r="P15823">
            <v>22389776</v>
          </cell>
          <cell r="Q15823">
            <v>22389776</v>
          </cell>
        </row>
        <row r="15824">
          <cell r="J15824">
            <v>22389776</v>
          </cell>
          <cell r="O15824">
            <v>22389776</v>
          </cell>
          <cell r="P15824">
            <v>22389776</v>
          </cell>
          <cell r="Q15824">
            <v>22389776</v>
          </cell>
        </row>
        <row r="15825">
          <cell r="J15825">
            <v>22389776</v>
          </cell>
          <cell r="O15825">
            <v>22389776</v>
          </cell>
          <cell r="P15825">
            <v>22389776</v>
          </cell>
          <cell r="Q15825">
            <v>22389776</v>
          </cell>
        </row>
        <row r="15826">
          <cell r="J15826">
            <v>22389776</v>
          </cell>
          <cell r="O15826">
            <v>22389776</v>
          </cell>
          <cell r="P15826">
            <v>22389776</v>
          </cell>
          <cell r="Q15826">
            <v>22389776</v>
          </cell>
        </row>
        <row r="15827">
          <cell r="J15827">
            <v>22389776</v>
          </cell>
          <cell r="O15827">
            <v>22389776</v>
          </cell>
          <cell r="P15827">
            <v>22389776</v>
          </cell>
          <cell r="Q15827">
            <v>22389776</v>
          </cell>
        </row>
        <row r="15828">
          <cell r="J15828">
            <v>22389776</v>
          </cell>
          <cell r="O15828">
            <v>22389776</v>
          </cell>
          <cell r="P15828">
            <v>22389776</v>
          </cell>
          <cell r="Q15828">
            <v>22389776</v>
          </cell>
        </row>
        <row r="15829">
          <cell r="J15829">
            <v>22389776</v>
          </cell>
          <cell r="O15829">
            <v>22389776</v>
          </cell>
          <cell r="P15829">
            <v>22389776</v>
          </cell>
          <cell r="Q15829">
            <v>22389776</v>
          </cell>
        </row>
        <row r="15830">
          <cell r="J15830">
            <v>22389776</v>
          </cell>
          <cell r="O15830">
            <v>22389776</v>
          </cell>
          <cell r="P15830">
            <v>22389776</v>
          </cell>
          <cell r="Q15830">
            <v>22389776</v>
          </cell>
        </row>
        <row r="15831">
          <cell r="J15831">
            <v>22389776</v>
          </cell>
          <cell r="O15831">
            <v>22389776</v>
          </cell>
          <cell r="P15831">
            <v>22389776</v>
          </cell>
          <cell r="Q15831">
            <v>22389776</v>
          </cell>
        </row>
        <row r="15832">
          <cell r="J15832">
            <v>22389776</v>
          </cell>
          <cell r="O15832">
            <v>22389776</v>
          </cell>
          <cell r="P15832">
            <v>22389776</v>
          </cell>
          <cell r="Q15832">
            <v>22389776</v>
          </cell>
        </row>
        <row r="15833">
          <cell r="J15833">
            <v>22389776</v>
          </cell>
          <cell r="O15833">
            <v>22389776</v>
          </cell>
          <cell r="P15833">
            <v>22389776</v>
          </cell>
          <cell r="Q15833">
            <v>22389776</v>
          </cell>
        </row>
        <row r="15834">
          <cell r="J15834">
            <v>22389776</v>
          </cell>
          <cell r="O15834">
            <v>22389776</v>
          </cell>
          <cell r="P15834">
            <v>22389776</v>
          </cell>
          <cell r="Q15834">
            <v>22389776</v>
          </cell>
        </row>
        <row r="15835">
          <cell r="J15835">
            <v>22389776</v>
          </cell>
          <cell r="O15835">
            <v>22389776</v>
          </cell>
          <cell r="P15835">
            <v>22389776</v>
          </cell>
          <cell r="Q15835">
            <v>22389776</v>
          </cell>
        </row>
        <row r="15836">
          <cell r="J15836">
            <v>22389776</v>
          </cell>
          <cell r="O15836">
            <v>22389776</v>
          </cell>
          <cell r="P15836">
            <v>22389776</v>
          </cell>
          <cell r="Q15836">
            <v>22389776</v>
          </cell>
        </row>
        <row r="15837">
          <cell r="J15837">
            <v>22389776</v>
          </cell>
          <cell r="O15837">
            <v>22389776</v>
          </cell>
          <cell r="P15837">
            <v>22389776</v>
          </cell>
          <cell r="Q15837">
            <v>22389776</v>
          </cell>
        </row>
        <row r="15838">
          <cell r="J15838">
            <v>22389776</v>
          </cell>
          <cell r="O15838">
            <v>22389776</v>
          </cell>
          <cell r="P15838">
            <v>22389776</v>
          </cell>
          <cell r="Q15838">
            <v>22389776</v>
          </cell>
        </row>
        <row r="15839">
          <cell r="J15839">
            <v>22389776</v>
          </cell>
          <cell r="O15839">
            <v>22389776</v>
          </cell>
          <cell r="P15839">
            <v>22389776</v>
          </cell>
          <cell r="Q15839">
            <v>22389776</v>
          </cell>
        </row>
        <row r="15840">
          <cell r="J15840">
            <v>22389776</v>
          </cell>
          <cell r="O15840">
            <v>22389776</v>
          </cell>
          <cell r="P15840">
            <v>22389776</v>
          </cell>
          <cell r="Q15840">
            <v>22389776</v>
          </cell>
        </row>
        <row r="15841">
          <cell r="J15841">
            <v>22389776</v>
          </cell>
          <cell r="O15841">
            <v>22389776</v>
          </cell>
          <cell r="P15841">
            <v>22389776</v>
          </cell>
          <cell r="Q15841">
            <v>22389776</v>
          </cell>
        </row>
        <row r="15842">
          <cell r="J15842">
            <v>22389776</v>
          </cell>
          <cell r="O15842">
            <v>22389776</v>
          </cell>
          <cell r="P15842">
            <v>22389776</v>
          </cell>
          <cell r="Q15842">
            <v>22389776</v>
          </cell>
        </row>
        <row r="15843">
          <cell r="J15843">
            <v>22389776</v>
          </cell>
          <cell r="O15843">
            <v>22389776</v>
          </cell>
          <cell r="P15843">
            <v>22389776</v>
          </cell>
          <cell r="Q15843">
            <v>22389776</v>
          </cell>
        </row>
        <row r="15844">
          <cell r="J15844">
            <v>22389776</v>
          </cell>
          <cell r="O15844">
            <v>22389776</v>
          </cell>
          <cell r="P15844">
            <v>22389776</v>
          </cell>
          <cell r="Q15844">
            <v>22389776</v>
          </cell>
        </row>
        <row r="15845">
          <cell r="J15845">
            <v>22389776</v>
          </cell>
          <cell r="O15845">
            <v>22389776</v>
          </cell>
          <cell r="P15845">
            <v>22389776</v>
          </cell>
          <cell r="Q15845">
            <v>22389776</v>
          </cell>
        </row>
        <row r="15846">
          <cell r="J15846">
            <v>22389776</v>
          </cell>
          <cell r="O15846">
            <v>22389776</v>
          </cell>
          <cell r="P15846">
            <v>22389776</v>
          </cell>
          <cell r="Q15846">
            <v>22389776</v>
          </cell>
        </row>
        <row r="15847">
          <cell r="J15847">
            <v>22389776</v>
          </cell>
          <cell r="O15847">
            <v>22389776</v>
          </cell>
          <cell r="P15847">
            <v>22389776</v>
          </cell>
          <cell r="Q15847">
            <v>22389776</v>
          </cell>
        </row>
        <row r="15848">
          <cell r="J15848">
            <v>22389776</v>
          </cell>
          <cell r="O15848">
            <v>22389776</v>
          </cell>
          <cell r="P15848">
            <v>22389776</v>
          </cell>
          <cell r="Q15848">
            <v>22389776</v>
          </cell>
        </row>
        <row r="15849">
          <cell r="J15849">
            <v>22389776</v>
          </cell>
          <cell r="O15849">
            <v>22389776</v>
          </cell>
          <cell r="P15849">
            <v>22389776</v>
          </cell>
          <cell r="Q15849">
            <v>22389776</v>
          </cell>
        </row>
        <row r="15850">
          <cell r="J15850">
            <v>22389776</v>
          </cell>
          <cell r="O15850">
            <v>22389776</v>
          </cell>
          <cell r="P15850">
            <v>22389776</v>
          </cell>
          <cell r="Q15850">
            <v>22389776</v>
          </cell>
        </row>
        <row r="15851">
          <cell r="J15851">
            <v>22389776</v>
          </cell>
          <cell r="O15851">
            <v>22389776</v>
          </cell>
          <cell r="P15851">
            <v>22389776</v>
          </cell>
          <cell r="Q15851">
            <v>22389776</v>
          </cell>
        </row>
        <row r="15852">
          <cell r="J15852">
            <v>22389776</v>
          </cell>
          <cell r="O15852">
            <v>22389776</v>
          </cell>
          <cell r="P15852">
            <v>22389776</v>
          </cell>
          <cell r="Q15852">
            <v>22389776</v>
          </cell>
        </row>
        <row r="15853">
          <cell r="J15853">
            <v>22389776</v>
          </cell>
          <cell r="O15853">
            <v>22389776</v>
          </cell>
          <cell r="P15853">
            <v>22389776</v>
          </cell>
          <cell r="Q15853">
            <v>22389776</v>
          </cell>
        </row>
        <row r="15854">
          <cell r="J15854">
            <v>22389776</v>
          </cell>
          <cell r="O15854">
            <v>22389776</v>
          </cell>
          <cell r="P15854">
            <v>22389776</v>
          </cell>
          <cell r="Q15854">
            <v>22389776</v>
          </cell>
        </row>
        <row r="15855">
          <cell r="J15855">
            <v>22389776</v>
          </cell>
          <cell r="O15855">
            <v>22389776</v>
          </cell>
          <cell r="P15855">
            <v>22389776</v>
          </cell>
          <cell r="Q15855">
            <v>22389776</v>
          </cell>
        </row>
        <row r="15856">
          <cell r="J15856">
            <v>22389776</v>
          </cell>
          <cell r="O15856">
            <v>22389776</v>
          </cell>
          <cell r="P15856">
            <v>22389776</v>
          </cell>
          <cell r="Q15856">
            <v>22389776</v>
          </cell>
        </row>
        <row r="15857">
          <cell r="J15857">
            <v>22389776</v>
          </cell>
          <cell r="O15857">
            <v>22389776</v>
          </cell>
          <cell r="P15857">
            <v>22389776</v>
          </cell>
          <cell r="Q15857">
            <v>22389776</v>
          </cell>
        </row>
        <row r="15858">
          <cell r="J15858">
            <v>22389776</v>
          </cell>
          <cell r="O15858">
            <v>22389776</v>
          </cell>
          <cell r="P15858">
            <v>22389776</v>
          </cell>
          <cell r="Q15858">
            <v>22389776</v>
          </cell>
        </row>
        <row r="15859">
          <cell r="J15859">
            <v>22389776</v>
          </cell>
          <cell r="O15859">
            <v>22389776</v>
          </cell>
          <cell r="P15859">
            <v>22389776</v>
          </cell>
          <cell r="Q15859">
            <v>22389776</v>
          </cell>
        </row>
        <row r="15860">
          <cell r="J15860">
            <v>22389776</v>
          </cell>
          <cell r="O15860">
            <v>22389776</v>
          </cell>
          <cell r="P15860">
            <v>22389776</v>
          </cell>
          <cell r="Q15860">
            <v>22389776</v>
          </cell>
        </row>
        <row r="15861">
          <cell r="J15861">
            <v>22389776</v>
          </cell>
          <cell r="O15861">
            <v>22389776</v>
          </cell>
          <cell r="P15861">
            <v>22389776</v>
          </cell>
          <cell r="Q15861">
            <v>22389776</v>
          </cell>
        </row>
        <row r="15862">
          <cell r="J15862">
            <v>22389776</v>
          </cell>
          <cell r="O15862">
            <v>22389776</v>
          </cell>
          <cell r="P15862">
            <v>22389776</v>
          </cell>
          <cell r="Q15862">
            <v>22389776</v>
          </cell>
        </row>
        <row r="15863">
          <cell r="J15863">
            <v>22389776</v>
          </cell>
          <cell r="O15863">
            <v>22389776</v>
          </cell>
          <cell r="P15863">
            <v>22389776</v>
          </cell>
          <cell r="Q15863">
            <v>22389776</v>
          </cell>
        </row>
        <row r="15864">
          <cell r="J15864">
            <v>22389776</v>
          </cell>
          <cell r="O15864">
            <v>22389776</v>
          </cell>
          <cell r="P15864">
            <v>22389776</v>
          </cell>
          <cell r="Q15864">
            <v>22389776</v>
          </cell>
        </row>
        <row r="15865">
          <cell r="J15865">
            <v>22389776</v>
          </cell>
          <cell r="O15865">
            <v>22389776</v>
          </cell>
          <cell r="P15865">
            <v>22389776</v>
          </cell>
          <cell r="Q15865">
            <v>22389776</v>
          </cell>
        </row>
        <row r="15866">
          <cell r="J15866">
            <v>22389776</v>
          </cell>
          <cell r="O15866">
            <v>22389776</v>
          </cell>
          <cell r="P15866">
            <v>22389776</v>
          </cell>
          <cell r="Q15866">
            <v>22389776</v>
          </cell>
        </row>
        <row r="15867">
          <cell r="J15867">
            <v>22389776</v>
          </cell>
          <cell r="O15867">
            <v>22389776</v>
          </cell>
          <cell r="P15867">
            <v>22389776</v>
          </cell>
          <cell r="Q15867">
            <v>22389776</v>
          </cell>
        </row>
        <row r="15868">
          <cell r="J15868">
            <v>22389776</v>
          </cell>
          <cell r="O15868">
            <v>22389776</v>
          </cell>
          <cell r="P15868">
            <v>22389776</v>
          </cell>
          <cell r="Q15868">
            <v>22389776</v>
          </cell>
        </row>
        <row r="15869">
          <cell r="J15869">
            <v>22389776</v>
          </cell>
          <cell r="O15869">
            <v>22389776</v>
          </cell>
          <cell r="P15869">
            <v>22389776</v>
          </cell>
          <cell r="Q15869">
            <v>22389776</v>
          </cell>
        </row>
        <row r="15870">
          <cell r="J15870">
            <v>22389776</v>
          </cell>
          <cell r="O15870">
            <v>22389776</v>
          </cell>
          <cell r="P15870">
            <v>22389776</v>
          </cell>
          <cell r="Q15870">
            <v>22389776</v>
          </cell>
        </row>
        <row r="15871">
          <cell r="J15871">
            <v>22389776</v>
          </cell>
          <cell r="O15871">
            <v>22389776</v>
          </cell>
          <cell r="P15871">
            <v>22389776</v>
          </cell>
          <cell r="Q15871">
            <v>22389776</v>
          </cell>
        </row>
        <row r="15872">
          <cell r="J15872">
            <v>22389776</v>
          </cell>
          <cell r="O15872">
            <v>22389776</v>
          </cell>
          <cell r="P15872">
            <v>22389776</v>
          </cell>
          <cell r="Q15872">
            <v>22389776</v>
          </cell>
        </row>
        <row r="15873">
          <cell r="J15873">
            <v>22389776</v>
          </cell>
          <cell r="O15873">
            <v>22389776</v>
          </cell>
          <cell r="P15873">
            <v>22389776</v>
          </cell>
          <cell r="Q15873">
            <v>22389776</v>
          </cell>
        </row>
        <row r="15874">
          <cell r="J15874">
            <v>22389776</v>
          </cell>
          <cell r="O15874">
            <v>22389776</v>
          </cell>
          <cell r="P15874">
            <v>22389776</v>
          </cell>
          <cell r="Q15874">
            <v>22389776</v>
          </cell>
        </row>
        <row r="15875">
          <cell r="J15875">
            <v>22389776</v>
          </cell>
          <cell r="O15875">
            <v>22389776</v>
          </cell>
          <cell r="P15875">
            <v>22389776</v>
          </cell>
          <cell r="Q15875">
            <v>22389776</v>
          </cell>
        </row>
        <row r="15876">
          <cell r="J15876">
            <v>22389776</v>
          </cell>
          <cell r="O15876">
            <v>22389776</v>
          </cell>
          <cell r="P15876">
            <v>22389776</v>
          </cell>
          <cell r="Q15876">
            <v>22389776</v>
          </cell>
        </row>
        <row r="15877">
          <cell r="J15877">
            <v>22389776</v>
          </cell>
          <cell r="O15877">
            <v>22389776</v>
          </cell>
          <cell r="P15877">
            <v>22389776</v>
          </cell>
          <cell r="Q15877">
            <v>22389776</v>
          </cell>
        </row>
        <row r="15878">
          <cell r="J15878">
            <v>22389776</v>
          </cell>
          <cell r="O15878">
            <v>22389776</v>
          </cell>
          <cell r="P15878">
            <v>22389776</v>
          </cell>
          <cell r="Q15878">
            <v>22389776</v>
          </cell>
        </row>
        <row r="15879">
          <cell r="J15879">
            <v>22389776</v>
          </cell>
          <cell r="O15879">
            <v>22389776</v>
          </cell>
          <cell r="P15879">
            <v>22389776</v>
          </cell>
          <cell r="Q15879">
            <v>22389776</v>
          </cell>
        </row>
        <row r="15880">
          <cell r="J15880">
            <v>22389776</v>
          </cell>
          <cell r="O15880">
            <v>22389776</v>
          </cell>
          <cell r="P15880">
            <v>22389776</v>
          </cell>
          <cell r="Q15880">
            <v>22389776</v>
          </cell>
        </row>
        <row r="15881">
          <cell r="J15881">
            <v>22389776</v>
          </cell>
          <cell r="O15881">
            <v>22389776</v>
          </cell>
          <cell r="P15881">
            <v>22389776</v>
          </cell>
          <cell r="Q15881">
            <v>22389776</v>
          </cell>
        </row>
        <row r="15882">
          <cell r="J15882">
            <v>22389776</v>
          </cell>
          <cell r="O15882">
            <v>22389776</v>
          </cell>
          <cell r="P15882">
            <v>22389776</v>
          </cell>
          <cell r="Q15882">
            <v>22389776</v>
          </cell>
        </row>
        <row r="15883">
          <cell r="J15883">
            <v>22389776</v>
          </cell>
          <cell r="O15883">
            <v>22389776</v>
          </cell>
          <cell r="P15883">
            <v>22389776</v>
          </cell>
          <cell r="Q15883">
            <v>22389776</v>
          </cell>
        </row>
        <row r="15884">
          <cell r="J15884">
            <v>22389776</v>
          </cell>
          <cell r="O15884">
            <v>22389776</v>
          </cell>
          <cell r="P15884">
            <v>22389776</v>
          </cell>
          <cell r="Q15884">
            <v>22389776</v>
          </cell>
        </row>
        <row r="15885">
          <cell r="J15885">
            <v>22389776</v>
          </cell>
          <cell r="O15885">
            <v>22389776</v>
          </cell>
          <cell r="P15885">
            <v>22389776</v>
          </cell>
          <cell r="Q15885">
            <v>22389776</v>
          </cell>
        </row>
        <row r="15886">
          <cell r="J15886">
            <v>22389776</v>
          </cell>
          <cell r="O15886">
            <v>22389776</v>
          </cell>
          <cell r="P15886">
            <v>22389776</v>
          </cell>
          <cell r="Q15886">
            <v>22389776</v>
          </cell>
        </row>
        <row r="15887">
          <cell r="J15887">
            <v>22389776</v>
          </cell>
          <cell r="O15887">
            <v>22389776</v>
          </cell>
          <cell r="P15887">
            <v>22389776</v>
          </cell>
          <cell r="Q15887">
            <v>22389776</v>
          </cell>
        </row>
        <row r="15888">
          <cell r="J15888">
            <v>22389776</v>
          </cell>
          <cell r="O15888">
            <v>22389776</v>
          </cell>
          <cell r="P15888">
            <v>22389776</v>
          </cell>
          <cell r="Q15888">
            <v>22389776</v>
          </cell>
        </row>
        <row r="15889">
          <cell r="J15889">
            <v>22389776</v>
          </cell>
          <cell r="O15889">
            <v>22389776</v>
          </cell>
          <cell r="P15889">
            <v>22389776</v>
          </cell>
          <cell r="Q15889">
            <v>22389776</v>
          </cell>
        </row>
        <row r="15890">
          <cell r="J15890">
            <v>22389776</v>
          </cell>
          <cell r="O15890">
            <v>22389776</v>
          </cell>
          <cell r="P15890">
            <v>22389776</v>
          </cell>
          <cell r="Q15890">
            <v>22389776</v>
          </cell>
        </row>
        <row r="15891">
          <cell r="J15891">
            <v>22389776</v>
          </cell>
          <cell r="O15891">
            <v>22389776</v>
          </cell>
          <cell r="P15891">
            <v>22389776</v>
          </cell>
          <cell r="Q15891">
            <v>22389776</v>
          </cell>
        </row>
        <row r="15892">
          <cell r="J15892">
            <v>22389776</v>
          </cell>
          <cell r="O15892">
            <v>22389776</v>
          </cell>
          <cell r="P15892">
            <v>22389776</v>
          </cell>
          <cell r="Q15892">
            <v>22389776</v>
          </cell>
        </row>
        <row r="15893">
          <cell r="J15893">
            <v>22389776</v>
          </cell>
          <cell r="O15893">
            <v>22389776</v>
          </cell>
          <cell r="P15893">
            <v>22389776</v>
          </cell>
          <cell r="Q15893">
            <v>22389776</v>
          </cell>
        </row>
        <row r="15894">
          <cell r="J15894">
            <v>22389776</v>
          </cell>
          <cell r="O15894">
            <v>22389776</v>
          </cell>
          <cell r="P15894">
            <v>22389776</v>
          </cell>
          <cell r="Q15894">
            <v>22389776</v>
          </cell>
        </row>
        <row r="15895">
          <cell r="J15895">
            <v>22389776</v>
          </cell>
          <cell r="O15895">
            <v>22389776</v>
          </cell>
          <cell r="P15895">
            <v>22389776</v>
          </cell>
          <cell r="Q15895">
            <v>22389776</v>
          </cell>
        </row>
        <row r="15896">
          <cell r="J15896">
            <v>22389776</v>
          </cell>
          <cell r="O15896">
            <v>22389776</v>
          </cell>
          <cell r="P15896">
            <v>22389776</v>
          </cell>
          <cell r="Q15896">
            <v>22389776</v>
          </cell>
        </row>
        <row r="15897">
          <cell r="J15897">
            <v>22389776</v>
          </cell>
          <cell r="O15897">
            <v>22389776</v>
          </cell>
          <cell r="P15897">
            <v>22389776</v>
          </cell>
          <cell r="Q15897">
            <v>22389776</v>
          </cell>
        </row>
        <row r="15898">
          <cell r="J15898">
            <v>22389776</v>
          </cell>
          <cell r="O15898">
            <v>22389776</v>
          </cell>
          <cell r="P15898">
            <v>22389776</v>
          </cell>
          <cell r="Q15898">
            <v>22389776</v>
          </cell>
        </row>
        <row r="15899">
          <cell r="J15899">
            <v>22389776</v>
          </cell>
          <cell r="O15899">
            <v>22389776</v>
          </cell>
          <cell r="P15899">
            <v>22389776</v>
          </cell>
          <cell r="Q15899">
            <v>22389776</v>
          </cell>
        </row>
        <row r="15900">
          <cell r="J15900">
            <v>22389776</v>
          </cell>
          <cell r="O15900">
            <v>22389776</v>
          </cell>
          <cell r="P15900">
            <v>22389776</v>
          </cell>
          <cell r="Q15900">
            <v>22389776</v>
          </cell>
        </row>
        <row r="15901">
          <cell r="J15901">
            <v>22389776</v>
          </cell>
          <cell r="O15901">
            <v>22389776</v>
          </cell>
          <cell r="P15901">
            <v>22389776</v>
          </cell>
          <cell r="Q15901">
            <v>22389776</v>
          </cell>
        </row>
        <row r="15902">
          <cell r="J15902">
            <v>22389776</v>
          </cell>
          <cell r="O15902">
            <v>22389776</v>
          </cell>
          <cell r="P15902">
            <v>22389776</v>
          </cell>
          <cell r="Q15902">
            <v>22389776</v>
          </cell>
        </row>
        <row r="15903">
          <cell r="J15903">
            <v>22389776</v>
          </cell>
          <cell r="O15903">
            <v>22389776</v>
          </cell>
          <cell r="P15903">
            <v>22389776</v>
          </cell>
          <cell r="Q15903">
            <v>22389776</v>
          </cell>
        </row>
        <row r="15904">
          <cell r="J15904">
            <v>22389776</v>
          </cell>
          <cell r="O15904">
            <v>22389776</v>
          </cell>
          <cell r="P15904">
            <v>22389776</v>
          </cell>
          <cell r="Q15904">
            <v>22389776</v>
          </cell>
        </row>
        <row r="15905">
          <cell r="J15905">
            <v>22389776</v>
          </cell>
          <cell r="O15905">
            <v>22389776</v>
          </cell>
          <cell r="P15905">
            <v>22389776</v>
          </cell>
          <cell r="Q15905">
            <v>22389776</v>
          </cell>
        </row>
        <row r="15906">
          <cell r="J15906">
            <v>22389776</v>
          </cell>
          <cell r="O15906">
            <v>22389776</v>
          </cell>
          <cell r="P15906">
            <v>22389776</v>
          </cell>
          <cell r="Q15906">
            <v>22389776</v>
          </cell>
        </row>
        <row r="15907">
          <cell r="J15907">
            <v>22389776</v>
          </cell>
          <cell r="O15907">
            <v>22389776</v>
          </cell>
          <cell r="P15907">
            <v>22389776</v>
          </cell>
          <cell r="Q15907">
            <v>22389776</v>
          </cell>
        </row>
        <row r="15908">
          <cell r="J15908">
            <v>22389776</v>
          </cell>
          <cell r="O15908">
            <v>22389776</v>
          </cell>
          <cell r="P15908">
            <v>22389776</v>
          </cell>
          <cell r="Q15908">
            <v>22389776</v>
          </cell>
        </row>
        <row r="15909">
          <cell r="J15909">
            <v>22389776</v>
          </cell>
          <cell r="O15909">
            <v>22389776</v>
          </cell>
          <cell r="P15909">
            <v>22389776</v>
          </cell>
          <cell r="Q15909">
            <v>22389776</v>
          </cell>
        </row>
        <row r="15910">
          <cell r="J15910">
            <v>22389776</v>
          </cell>
          <cell r="O15910">
            <v>22389776</v>
          </cell>
          <cell r="P15910">
            <v>22389776</v>
          </cell>
          <cell r="Q15910">
            <v>22389776</v>
          </cell>
        </row>
        <row r="15911">
          <cell r="J15911">
            <v>22389776</v>
          </cell>
          <cell r="O15911">
            <v>22389776</v>
          </cell>
          <cell r="P15911">
            <v>22389776</v>
          </cell>
          <cell r="Q15911">
            <v>22389776</v>
          </cell>
        </row>
        <row r="15912">
          <cell r="J15912">
            <v>22389776</v>
          </cell>
          <cell r="O15912">
            <v>22389776</v>
          </cell>
          <cell r="P15912">
            <v>22389776</v>
          </cell>
          <cell r="Q15912">
            <v>22389776</v>
          </cell>
        </row>
        <row r="15913">
          <cell r="J15913">
            <v>22389776</v>
          </cell>
          <cell r="O15913">
            <v>22389776</v>
          </cell>
          <cell r="P15913">
            <v>22389776</v>
          </cell>
          <cell r="Q15913">
            <v>22389776</v>
          </cell>
        </row>
        <row r="15914">
          <cell r="J15914">
            <v>22389776</v>
          </cell>
          <cell r="O15914">
            <v>22389776</v>
          </cell>
          <cell r="P15914">
            <v>22389776</v>
          </cell>
          <cell r="Q15914">
            <v>22389776</v>
          </cell>
        </row>
        <row r="15915">
          <cell r="J15915">
            <v>22389776</v>
          </cell>
          <cell r="O15915">
            <v>22389776</v>
          </cell>
          <cell r="P15915">
            <v>22389776</v>
          </cell>
          <cell r="Q15915">
            <v>22389776</v>
          </cell>
        </row>
        <row r="15916">
          <cell r="J15916">
            <v>22389776</v>
          </cell>
          <cell r="O15916">
            <v>22389776</v>
          </cell>
          <cell r="P15916">
            <v>22389776</v>
          </cell>
          <cell r="Q15916">
            <v>22389776</v>
          </cell>
        </row>
        <row r="15917">
          <cell r="J15917">
            <v>22389776</v>
          </cell>
          <cell r="O15917">
            <v>22389776</v>
          </cell>
          <cell r="P15917">
            <v>22389776</v>
          </cell>
          <cell r="Q15917">
            <v>22389776</v>
          </cell>
        </row>
        <row r="15918">
          <cell r="J15918">
            <v>22389776</v>
          </cell>
          <cell r="O15918">
            <v>22389776</v>
          </cell>
          <cell r="P15918">
            <v>22389776</v>
          </cell>
          <cell r="Q15918">
            <v>22389776</v>
          </cell>
        </row>
        <row r="15919">
          <cell r="J15919">
            <v>22389776</v>
          </cell>
          <cell r="O15919">
            <v>22389776</v>
          </cell>
          <cell r="P15919">
            <v>22389776</v>
          </cell>
          <cell r="Q15919">
            <v>22389776</v>
          </cell>
        </row>
        <row r="15920">
          <cell r="J15920">
            <v>22389776</v>
          </cell>
          <cell r="O15920">
            <v>22389776</v>
          </cell>
          <cell r="P15920">
            <v>22389776</v>
          </cell>
          <cell r="Q15920">
            <v>22389776</v>
          </cell>
        </row>
        <row r="15921">
          <cell r="J15921">
            <v>22389776</v>
          </cell>
          <cell r="O15921">
            <v>22389776</v>
          </cell>
          <cell r="P15921">
            <v>22389776</v>
          </cell>
          <cell r="Q15921">
            <v>22389776</v>
          </cell>
        </row>
        <row r="15922">
          <cell r="J15922">
            <v>22389776</v>
          </cell>
          <cell r="O15922">
            <v>22389776</v>
          </cell>
          <cell r="P15922">
            <v>22389776</v>
          </cell>
          <cell r="Q15922">
            <v>22389776</v>
          </cell>
        </row>
        <row r="15923">
          <cell r="J15923">
            <v>22389776</v>
          </cell>
          <cell r="O15923">
            <v>22389776</v>
          </cell>
          <cell r="P15923">
            <v>22389776</v>
          </cell>
          <cell r="Q15923">
            <v>22389776</v>
          </cell>
        </row>
        <row r="15924">
          <cell r="J15924">
            <v>22389776</v>
          </cell>
          <cell r="O15924">
            <v>22389776</v>
          </cell>
          <cell r="P15924">
            <v>22389776</v>
          </cell>
          <cell r="Q15924">
            <v>22389776</v>
          </cell>
        </row>
        <row r="15925">
          <cell r="J15925">
            <v>22389776</v>
          </cell>
          <cell r="O15925">
            <v>22389776</v>
          </cell>
          <cell r="P15925">
            <v>22389776</v>
          </cell>
          <cell r="Q15925">
            <v>22389776</v>
          </cell>
        </row>
        <row r="15926">
          <cell r="J15926">
            <v>22389776</v>
          </cell>
          <cell r="O15926">
            <v>22389776</v>
          </cell>
          <cell r="P15926">
            <v>22389776</v>
          </cell>
          <cell r="Q15926">
            <v>22389776</v>
          </cell>
        </row>
        <row r="15927">
          <cell r="J15927">
            <v>22389776</v>
          </cell>
          <cell r="O15927">
            <v>22389776</v>
          </cell>
          <cell r="P15927">
            <v>22389776</v>
          </cell>
          <cell r="Q15927">
            <v>22389776</v>
          </cell>
        </row>
        <row r="15928">
          <cell r="J15928">
            <v>22389776</v>
          </cell>
          <cell r="O15928">
            <v>22389776</v>
          </cell>
          <cell r="P15928">
            <v>22389776</v>
          </cell>
          <cell r="Q15928">
            <v>22389776</v>
          </cell>
        </row>
        <row r="15929">
          <cell r="J15929">
            <v>22389776</v>
          </cell>
          <cell r="O15929">
            <v>22389776</v>
          </cell>
          <cell r="P15929">
            <v>22389776</v>
          </cell>
          <cell r="Q15929">
            <v>22389776</v>
          </cell>
        </row>
        <row r="15930">
          <cell r="J15930">
            <v>22389776</v>
          </cell>
          <cell r="O15930">
            <v>22389776</v>
          </cell>
          <cell r="P15930">
            <v>22389776</v>
          </cell>
          <cell r="Q15930">
            <v>22389776</v>
          </cell>
        </row>
        <row r="15931">
          <cell r="J15931">
            <v>22389776</v>
          </cell>
          <cell r="O15931">
            <v>22389776</v>
          </cell>
          <cell r="P15931">
            <v>22389776</v>
          </cell>
          <cell r="Q15931">
            <v>22389776</v>
          </cell>
        </row>
        <row r="15932">
          <cell r="J15932">
            <v>22389776</v>
          </cell>
          <cell r="O15932">
            <v>22389776</v>
          </cell>
          <cell r="P15932">
            <v>22389776</v>
          </cell>
          <cell r="Q15932">
            <v>22389776</v>
          </cell>
        </row>
        <row r="15933">
          <cell r="J15933">
            <v>22389776</v>
          </cell>
          <cell r="O15933">
            <v>22389776</v>
          </cell>
          <cell r="P15933">
            <v>22389776</v>
          </cell>
          <cell r="Q15933">
            <v>22389776</v>
          </cell>
        </row>
        <row r="15934">
          <cell r="J15934">
            <v>22389776</v>
          </cell>
          <cell r="O15934">
            <v>22389776</v>
          </cell>
          <cell r="P15934">
            <v>22389776</v>
          </cell>
          <cell r="Q15934">
            <v>22389776</v>
          </cell>
        </row>
        <row r="15935">
          <cell r="J15935">
            <v>22389776</v>
          </cell>
          <cell r="O15935">
            <v>22389776</v>
          </cell>
          <cell r="P15935">
            <v>22389776</v>
          </cell>
          <cell r="Q15935">
            <v>22389776</v>
          </cell>
        </row>
        <row r="15936">
          <cell r="J15936">
            <v>22389776</v>
          </cell>
          <cell r="O15936">
            <v>22389776</v>
          </cell>
          <cell r="P15936">
            <v>22389776</v>
          </cell>
          <cell r="Q15936">
            <v>22389776</v>
          </cell>
        </row>
        <row r="15937">
          <cell r="J15937">
            <v>22389776</v>
          </cell>
          <cell r="O15937">
            <v>22389776</v>
          </cell>
          <cell r="P15937">
            <v>22389776</v>
          </cell>
          <cell r="Q15937">
            <v>22389776</v>
          </cell>
        </row>
        <row r="15938">
          <cell r="J15938">
            <v>22389776</v>
          </cell>
          <cell r="O15938">
            <v>22389776</v>
          </cell>
          <cell r="P15938">
            <v>22389776</v>
          </cell>
          <cell r="Q15938">
            <v>22389776</v>
          </cell>
        </row>
        <row r="15939">
          <cell r="J15939">
            <v>22389776</v>
          </cell>
          <cell r="O15939">
            <v>22389776</v>
          </cell>
          <cell r="P15939">
            <v>22389776</v>
          </cell>
          <cell r="Q15939">
            <v>22389776</v>
          </cell>
        </row>
        <row r="15940">
          <cell r="J15940">
            <v>22389776</v>
          </cell>
          <cell r="O15940">
            <v>22389776</v>
          </cell>
          <cell r="P15940">
            <v>22389776</v>
          </cell>
          <cell r="Q15940">
            <v>22389776</v>
          </cell>
        </row>
        <row r="15941">
          <cell r="J15941">
            <v>22389776</v>
          </cell>
          <cell r="O15941">
            <v>22389776</v>
          </cell>
          <cell r="P15941">
            <v>22389776</v>
          </cell>
          <cell r="Q15941">
            <v>22389776</v>
          </cell>
        </row>
        <row r="15942">
          <cell r="J15942">
            <v>22389776</v>
          </cell>
          <cell r="O15942">
            <v>22389776</v>
          </cell>
          <cell r="P15942">
            <v>22389776</v>
          </cell>
          <cell r="Q15942">
            <v>22389776</v>
          </cell>
        </row>
        <row r="15943">
          <cell r="J15943">
            <v>22389776</v>
          </cell>
          <cell r="O15943">
            <v>22389776</v>
          </cell>
          <cell r="P15943">
            <v>22389776</v>
          </cell>
          <cell r="Q15943">
            <v>22389776</v>
          </cell>
        </row>
        <row r="15944">
          <cell r="J15944">
            <v>22389776</v>
          </cell>
          <cell r="O15944">
            <v>22389776</v>
          </cell>
          <cell r="P15944">
            <v>22389776</v>
          </cell>
          <cell r="Q15944">
            <v>22389776</v>
          </cell>
        </row>
        <row r="15945">
          <cell r="J15945">
            <v>22389776</v>
          </cell>
          <cell r="O15945">
            <v>22389776</v>
          </cell>
          <cell r="P15945">
            <v>22389776</v>
          </cell>
          <cell r="Q15945">
            <v>22389776</v>
          </cell>
        </row>
        <row r="15946">
          <cell r="J15946">
            <v>22389776</v>
          </cell>
          <cell r="O15946">
            <v>22389776</v>
          </cell>
          <cell r="P15946">
            <v>22389776</v>
          </cell>
          <cell r="Q15946">
            <v>22389776</v>
          </cell>
        </row>
        <row r="15947">
          <cell r="J15947">
            <v>22389776</v>
          </cell>
          <cell r="O15947">
            <v>22389776</v>
          </cell>
          <cell r="P15947">
            <v>22389776</v>
          </cell>
          <cell r="Q15947">
            <v>22389776</v>
          </cell>
        </row>
        <row r="15948">
          <cell r="J15948">
            <v>22389776</v>
          </cell>
          <cell r="O15948">
            <v>22389776</v>
          </cell>
          <cell r="P15948">
            <v>22389776</v>
          </cell>
          <cell r="Q15948">
            <v>22389776</v>
          </cell>
        </row>
        <row r="15949">
          <cell r="J15949">
            <v>22389776</v>
          </cell>
          <cell r="O15949">
            <v>22389776</v>
          </cell>
          <cell r="P15949">
            <v>22389776</v>
          </cell>
          <cell r="Q15949">
            <v>22389776</v>
          </cell>
        </row>
        <row r="15950">
          <cell r="J15950">
            <v>22389776</v>
          </cell>
          <cell r="O15950">
            <v>22389776</v>
          </cell>
          <cell r="P15950">
            <v>22389776</v>
          </cell>
          <cell r="Q15950">
            <v>22389776</v>
          </cell>
        </row>
        <row r="15951">
          <cell r="J15951">
            <v>22389776</v>
          </cell>
          <cell r="O15951">
            <v>22389776</v>
          </cell>
          <cell r="P15951">
            <v>22389776</v>
          </cell>
          <cell r="Q15951">
            <v>22389776</v>
          </cell>
        </row>
        <row r="15952">
          <cell r="J15952">
            <v>22389776</v>
          </cell>
          <cell r="O15952">
            <v>22389776</v>
          </cell>
          <cell r="P15952">
            <v>22389776</v>
          </cell>
          <cell r="Q15952">
            <v>22389776</v>
          </cell>
        </row>
        <row r="15953">
          <cell r="J15953">
            <v>22389776</v>
          </cell>
          <cell r="O15953">
            <v>22389776</v>
          </cell>
          <cell r="P15953">
            <v>22389776</v>
          </cell>
          <cell r="Q15953">
            <v>22389776</v>
          </cell>
        </row>
        <row r="15954">
          <cell r="J15954">
            <v>22389776</v>
          </cell>
          <cell r="O15954">
            <v>22389776</v>
          </cell>
          <cell r="P15954">
            <v>22389776</v>
          </cell>
          <cell r="Q15954">
            <v>22389776</v>
          </cell>
        </row>
        <row r="15955">
          <cell r="J15955">
            <v>22389776</v>
          </cell>
          <cell r="O15955">
            <v>22389776</v>
          </cell>
          <cell r="P15955">
            <v>22389776</v>
          </cell>
          <cell r="Q15955">
            <v>22389776</v>
          </cell>
        </row>
        <row r="15956">
          <cell r="J15956">
            <v>22389776</v>
          </cell>
          <cell r="O15956">
            <v>22389776</v>
          </cell>
          <cell r="P15956">
            <v>22389776</v>
          </cell>
          <cell r="Q15956">
            <v>22389776</v>
          </cell>
        </row>
        <row r="15957">
          <cell r="J15957">
            <v>22389776</v>
          </cell>
          <cell r="O15957">
            <v>22389776</v>
          </cell>
          <cell r="P15957">
            <v>22389776</v>
          </cell>
          <cell r="Q15957">
            <v>22389776</v>
          </cell>
        </row>
        <row r="15958">
          <cell r="J15958">
            <v>22389776</v>
          </cell>
          <cell r="O15958">
            <v>22389776</v>
          </cell>
          <cell r="P15958">
            <v>22389776</v>
          </cell>
          <cell r="Q15958">
            <v>22389776</v>
          </cell>
        </row>
        <row r="15959">
          <cell r="J15959">
            <v>22389776</v>
          </cell>
          <cell r="O15959">
            <v>22389776</v>
          </cell>
          <cell r="P15959">
            <v>22389776</v>
          </cell>
          <cell r="Q15959">
            <v>22389776</v>
          </cell>
        </row>
        <row r="15960">
          <cell r="J15960">
            <v>22389776</v>
          </cell>
          <cell r="O15960">
            <v>22389776</v>
          </cell>
          <cell r="P15960">
            <v>22389776</v>
          </cell>
          <cell r="Q15960">
            <v>22389776</v>
          </cell>
        </row>
        <row r="15961">
          <cell r="J15961">
            <v>22389776</v>
          </cell>
          <cell r="O15961">
            <v>22389776</v>
          </cell>
          <cell r="P15961">
            <v>22389776</v>
          </cell>
          <cell r="Q15961">
            <v>22389776</v>
          </cell>
        </row>
        <row r="15962">
          <cell r="J15962">
            <v>22389776</v>
          </cell>
          <cell r="O15962">
            <v>22389776</v>
          </cell>
          <cell r="P15962">
            <v>22389776</v>
          </cell>
          <cell r="Q15962">
            <v>22389776</v>
          </cell>
        </row>
        <row r="15963">
          <cell r="J15963">
            <v>22389776</v>
          </cell>
          <cell r="O15963">
            <v>22389776</v>
          </cell>
          <cell r="P15963">
            <v>22389776</v>
          </cell>
          <cell r="Q15963">
            <v>22389776</v>
          </cell>
        </row>
        <row r="15964">
          <cell r="J15964">
            <v>22389776</v>
          </cell>
          <cell r="O15964">
            <v>22389776</v>
          </cell>
          <cell r="P15964">
            <v>22389776</v>
          </cell>
          <cell r="Q15964">
            <v>22389776</v>
          </cell>
        </row>
        <row r="15965">
          <cell r="J15965">
            <v>22389776</v>
          </cell>
          <cell r="O15965">
            <v>22389776</v>
          </cell>
          <cell r="P15965">
            <v>22389776</v>
          </cell>
          <cell r="Q15965">
            <v>22389776</v>
          </cell>
        </row>
        <row r="15966">
          <cell r="J15966">
            <v>22389776</v>
          </cell>
          <cell r="O15966">
            <v>22389776</v>
          </cell>
          <cell r="P15966">
            <v>22389776</v>
          </cell>
          <cell r="Q15966">
            <v>22389776</v>
          </cell>
        </row>
        <row r="15967">
          <cell r="J15967">
            <v>22389776</v>
          </cell>
          <cell r="O15967">
            <v>22389776</v>
          </cell>
          <cell r="P15967">
            <v>22389776</v>
          </cell>
          <cell r="Q15967">
            <v>22389776</v>
          </cell>
        </row>
        <row r="15968">
          <cell r="J15968">
            <v>22389776</v>
          </cell>
          <cell r="O15968">
            <v>22389776</v>
          </cell>
          <cell r="P15968">
            <v>22389776</v>
          </cell>
          <cell r="Q15968">
            <v>22389776</v>
          </cell>
        </row>
        <row r="15969">
          <cell r="J15969">
            <v>22389776</v>
          </cell>
          <cell r="O15969">
            <v>22389776</v>
          </cell>
          <cell r="P15969">
            <v>22389776</v>
          </cell>
          <cell r="Q15969">
            <v>22389776</v>
          </cell>
        </row>
        <row r="15970">
          <cell r="J15970">
            <v>22389776</v>
          </cell>
          <cell r="O15970">
            <v>22389776</v>
          </cell>
          <cell r="P15970">
            <v>22389776</v>
          </cell>
          <cell r="Q15970">
            <v>22389776</v>
          </cell>
        </row>
        <row r="15971">
          <cell r="J15971">
            <v>22389776</v>
          </cell>
          <cell r="O15971">
            <v>22389776</v>
          </cell>
          <cell r="P15971">
            <v>22389776</v>
          </cell>
          <cell r="Q15971">
            <v>22389776</v>
          </cell>
        </row>
        <row r="15972">
          <cell r="J15972">
            <v>22389776</v>
          </cell>
          <cell r="O15972">
            <v>22389776</v>
          </cell>
          <cell r="P15972">
            <v>22389776</v>
          </cell>
          <cell r="Q15972">
            <v>22389776</v>
          </cell>
        </row>
        <row r="15973">
          <cell r="J15973">
            <v>22389776</v>
          </cell>
          <cell r="O15973">
            <v>22389776</v>
          </cell>
          <cell r="P15973">
            <v>22389776</v>
          </cell>
          <cell r="Q15973">
            <v>22389776</v>
          </cell>
        </row>
        <row r="15974">
          <cell r="J15974">
            <v>22389776</v>
          </cell>
          <cell r="O15974">
            <v>22389776</v>
          </cell>
          <cell r="P15974">
            <v>22389776</v>
          </cell>
          <cell r="Q15974">
            <v>22389776</v>
          </cell>
        </row>
        <row r="15975">
          <cell r="J15975">
            <v>22389776</v>
          </cell>
          <cell r="O15975">
            <v>22389776</v>
          </cell>
          <cell r="P15975">
            <v>22389776</v>
          </cell>
          <cell r="Q15975">
            <v>22389776</v>
          </cell>
        </row>
        <row r="15976">
          <cell r="J15976">
            <v>22389776</v>
          </cell>
          <cell r="O15976">
            <v>22389776</v>
          </cell>
          <cell r="P15976">
            <v>22389776</v>
          </cell>
          <cell r="Q15976">
            <v>22389776</v>
          </cell>
        </row>
        <row r="15977">
          <cell r="J15977">
            <v>22389776</v>
          </cell>
          <cell r="O15977">
            <v>22389776</v>
          </cell>
          <cell r="P15977">
            <v>22389776</v>
          </cell>
          <cell r="Q15977">
            <v>22389776</v>
          </cell>
        </row>
        <row r="15978">
          <cell r="J15978">
            <v>22389776</v>
          </cell>
          <cell r="O15978">
            <v>22389776</v>
          </cell>
          <cell r="P15978">
            <v>22389776</v>
          </cell>
          <cell r="Q15978">
            <v>22389776</v>
          </cell>
        </row>
        <row r="15979">
          <cell r="J15979">
            <v>22389776</v>
          </cell>
          <cell r="O15979">
            <v>22389776</v>
          </cell>
          <cell r="P15979">
            <v>22389776</v>
          </cell>
          <cell r="Q15979">
            <v>22389776</v>
          </cell>
        </row>
        <row r="15980">
          <cell r="J15980">
            <v>22389776</v>
          </cell>
          <cell r="O15980">
            <v>22389776</v>
          </cell>
          <cell r="P15980">
            <v>22389776</v>
          </cell>
          <cell r="Q15980">
            <v>22389776</v>
          </cell>
        </row>
        <row r="15981">
          <cell r="J15981">
            <v>22389776</v>
          </cell>
          <cell r="O15981">
            <v>22389776</v>
          </cell>
          <cell r="P15981">
            <v>22389776</v>
          </cell>
          <cell r="Q15981">
            <v>22389776</v>
          </cell>
        </row>
        <row r="15982">
          <cell r="J15982">
            <v>22389776</v>
          </cell>
          <cell r="O15982">
            <v>22389776</v>
          </cell>
          <cell r="P15982">
            <v>22389776</v>
          </cell>
          <cell r="Q15982">
            <v>22389776</v>
          </cell>
        </row>
        <row r="15983">
          <cell r="J15983">
            <v>22389776</v>
          </cell>
          <cell r="O15983">
            <v>22389776</v>
          </cell>
          <cell r="P15983">
            <v>22389776</v>
          </cell>
          <cell r="Q15983">
            <v>22389776</v>
          </cell>
        </row>
        <row r="15984">
          <cell r="J15984">
            <v>22389776</v>
          </cell>
          <cell r="O15984">
            <v>22389776</v>
          </cell>
          <cell r="P15984">
            <v>22389776</v>
          </cell>
          <cell r="Q15984">
            <v>22389776</v>
          </cell>
        </row>
        <row r="15985">
          <cell r="J15985">
            <v>22389776</v>
          </cell>
          <cell r="O15985">
            <v>22389776</v>
          </cell>
          <cell r="P15985">
            <v>22389776</v>
          </cell>
          <cell r="Q15985">
            <v>22389776</v>
          </cell>
        </row>
        <row r="15986">
          <cell r="J15986">
            <v>22389776</v>
          </cell>
          <cell r="O15986">
            <v>22389776</v>
          </cell>
          <cell r="P15986">
            <v>22389776</v>
          </cell>
          <cell r="Q15986">
            <v>22389776</v>
          </cell>
        </row>
        <row r="15987">
          <cell r="J15987">
            <v>22389776</v>
          </cell>
          <cell r="O15987">
            <v>22389776</v>
          </cell>
          <cell r="P15987">
            <v>22389776</v>
          </cell>
          <cell r="Q15987">
            <v>22389776</v>
          </cell>
        </row>
        <row r="15988">
          <cell r="J15988">
            <v>22389776</v>
          </cell>
          <cell r="O15988">
            <v>22389776</v>
          </cell>
          <cell r="P15988">
            <v>22389776</v>
          </cell>
          <cell r="Q15988">
            <v>22389776</v>
          </cell>
        </row>
        <row r="15989">
          <cell r="J15989">
            <v>22389776</v>
          </cell>
          <cell r="O15989">
            <v>22389776</v>
          </cell>
          <cell r="P15989">
            <v>22389776</v>
          </cell>
          <cell r="Q15989">
            <v>22389776</v>
          </cell>
        </row>
        <row r="15990">
          <cell r="J15990">
            <v>22389776</v>
          </cell>
          <cell r="O15990">
            <v>22389776</v>
          </cell>
          <cell r="P15990">
            <v>22389776</v>
          </cell>
          <cell r="Q15990">
            <v>22389776</v>
          </cell>
        </row>
        <row r="15991">
          <cell r="J15991">
            <v>22389776</v>
          </cell>
          <cell r="O15991">
            <v>22389776</v>
          </cell>
          <cell r="P15991">
            <v>22389776</v>
          </cell>
          <cell r="Q15991">
            <v>22389776</v>
          </cell>
        </row>
        <row r="15992">
          <cell r="J15992">
            <v>22389776</v>
          </cell>
          <cell r="O15992">
            <v>22389776</v>
          </cell>
          <cell r="P15992">
            <v>22389776</v>
          </cell>
          <cell r="Q15992">
            <v>22389776</v>
          </cell>
        </row>
        <row r="15993">
          <cell r="J15993">
            <v>22389776</v>
          </cell>
          <cell r="O15993">
            <v>22389776</v>
          </cell>
          <cell r="P15993">
            <v>22389776</v>
          </cell>
          <cell r="Q15993">
            <v>22389776</v>
          </cell>
        </row>
        <row r="15994">
          <cell r="J15994">
            <v>22389776</v>
          </cell>
          <cell r="O15994">
            <v>22389776</v>
          </cell>
          <cell r="P15994">
            <v>22389776</v>
          </cell>
          <cell r="Q15994">
            <v>22389776</v>
          </cell>
        </row>
        <row r="15995">
          <cell r="J15995">
            <v>22389776</v>
          </cell>
          <cell r="O15995">
            <v>22389776</v>
          </cell>
          <cell r="P15995">
            <v>22389776</v>
          </cell>
          <cell r="Q15995">
            <v>22389776</v>
          </cell>
        </row>
        <row r="15996">
          <cell r="J15996">
            <v>22389776</v>
          </cell>
          <cell r="O15996">
            <v>22389776</v>
          </cell>
          <cell r="P15996">
            <v>22389776</v>
          </cell>
          <cell r="Q15996">
            <v>22389776</v>
          </cell>
        </row>
        <row r="15997">
          <cell r="J15997">
            <v>22389776</v>
          </cell>
          <cell r="O15997">
            <v>22389776</v>
          </cell>
          <cell r="P15997">
            <v>22389776</v>
          </cell>
          <cell r="Q15997">
            <v>22389776</v>
          </cell>
        </row>
        <row r="15998">
          <cell r="J15998">
            <v>22389776</v>
          </cell>
          <cell r="O15998">
            <v>22389776</v>
          </cell>
          <cell r="P15998">
            <v>22389776</v>
          </cell>
          <cell r="Q15998">
            <v>22389776</v>
          </cell>
        </row>
        <row r="15999">
          <cell r="J15999">
            <v>22389776</v>
          </cell>
          <cell r="O15999">
            <v>22389776</v>
          </cell>
          <cell r="P15999">
            <v>22389776</v>
          </cell>
          <cell r="Q15999">
            <v>22389776</v>
          </cell>
        </row>
        <row r="16000">
          <cell r="J16000">
            <v>22389776</v>
          </cell>
          <cell r="O16000">
            <v>22389776</v>
          </cell>
          <cell r="P16000">
            <v>22389776</v>
          </cell>
          <cell r="Q16000">
            <v>22389776</v>
          </cell>
        </row>
        <row r="16001">
          <cell r="J16001">
            <v>22389776</v>
          </cell>
          <cell r="O16001">
            <v>22389776</v>
          </cell>
          <cell r="P16001">
            <v>22389776</v>
          </cell>
          <cell r="Q16001">
            <v>22389776</v>
          </cell>
        </row>
        <row r="16002">
          <cell r="J16002">
            <v>22389776</v>
          </cell>
          <cell r="O16002">
            <v>22389776</v>
          </cell>
          <cell r="P16002">
            <v>22389776</v>
          </cell>
          <cell r="Q16002">
            <v>22389776</v>
          </cell>
        </row>
        <row r="16003">
          <cell r="J16003">
            <v>22389776</v>
          </cell>
          <cell r="O16003">
            <v>22389776</v>
          </cell>
          <cell r="P16003">
            <v>22389776</v>
          </cell>
          <cell r="Q16003">
            <v>22389776</v>
          </cell>
        </row>
        <row r="16004">
          <cell r="J16004">
            <v>22389776</v>
          </cell>
          <cell r="O16004">
            <v>22389776</v>
          </cell>
          <cell r="P16004">
            <v>22389776</v>
          </cell>
          <cell r="Q16004">
            <v>22389776</v>
          </cell>
        </row>
        <row r="16005">
          <cell r="J16005">
            <v>22389776</v>
          </cell>
          <cell r="O16005">
            <v>22389776</v>
          </cell>
          <cell r="P16005">
            <v>22389776</v>
          </cell>
          <cell r="Q16005">
            <v>22389776</v>
          </cell>
        </row>
        <row r="16006">
          <cell r="J16006">
            <v>22389776</v>
          </cell>
          <cell r="O16006">
            <v>22389776</v>
          </cell>
          <cell r="P16006">
            <v>22389776</v>
          </cell>
          <cell r="Q16006">
            <v>22389776</v>
          </cell>
        </row>
        <row r="16007">
          <cell r="J16007">
            <v>22389776</v>
          </cell>
          <cell r="O16007">
            <v>22389776</v>
          </cell>
          <cell r="P16007">
            <v>22389776</v>
          </cell>
          <cell r="Q16007">
            <v>22389776</v>
          </cell>
        </row>
        <row r="16008">
          <cell r="J16008">
            <v>22389776</v>
          </cell>
          <cell r="O16008">
            <v>22389776</v>
          </cell>
          <cell r="P16008">
            <v>22389776</v>
          </cell>
          <cell r="Q16008">
            <v>22389776</v>
          </cell>
        </row>
        <row r="16009">
          <cell r="J16009">
            <v>22389776</v>
          </cell>
          <cell r="O16009">
            <v>22389776</v>
          </cell>
          <cell r="P16009">
            <v>22389776</v>
          </cell>
          <cell r="Q16009">
            <v>22389776</v>
          </cell>
        </row>
        <row r="16010">
          <cell r="J16010">
            <v>22389776</v>
          </cell>
          <cell r="O16010">
            <v>22389776</v>
          </cell>
          <cell r="P16010">
            <v>22389776</v>
          </cell>
          <cell r="Q16010">
            <v>22389776</v>
          </cell>
        </row>
        <row r="16011">
          <cell r="J16011">
            <v>22389776</v>
          </cell>
          <cell r="O16011">
            <v>22389776</v>
          </cell>
          <cell r="P16011">
            <v>22389776</v>
          </cell>
          <cell r="Q16011">
            <v>22389776</v>
          </cell>
        </row>
        <row r="16012">
          <cell r="J16012">
            <v>22389776</v>
          </cell>
          <cell r="O16012">
            <v>22389776</v>
          </cell>
          <cell r="P16012">
            <v>22389776</v>
          </cell>
          <cell r="Q16012">
            <v>22389776</v>
          </cell>
        </row>
        <row r="16013">
          <cell r="J16013">
            <v>22389776</v>
          </cell>
          <cell r="O16013">
            <v>22389776</v>
          </cell>
          <cell r="P16013">
            <v>22389776</v>
          </cell>
          <cell r="Q16013">
            <v>22389776</v>
          </cell>
        </row>
        <row r="16014">
          <cell r="J16014">
            <v>22389776</v>
          </cell>
          <cell r="O16014">
            <v>22389776</v>
          </cell>
          <cell r="P16014">
            <v>22389776</v>
          </cell>
          <cell r="Q16014">
            <v>22389776</v>
          </cell>
        </row>
        <row r="16015">
          <cell r="J16015">
            <v>22389776</v>
          </cell>
          <cell r="O16015">
            <v>22389776</v>
          </cell>
          <cell r="P16015">
            <v>22389776</v>
          </cell>
          <cell r="Q16015">
            <v>22389776</v>
          </cell>
        </row>
        <row r="16016">
          <cell r="J16016">
            <v>22389776</v>
          </cell>
          <cell r="O16016">
            <v>22389776</v>
          </cell>
          <cell r="P16016">
            <v>22389776</v>
          </cell>
          <cell r="Q16016">
            <v>22389776</v>
          </cell>
        </row>
        <row r="16017">
          <cell r="J16017">
            <v>22389776</v>
          </cell>
          <cell r="O16017">
            <v>22389776</v>
          </cell>
          <cell r="P16017">
            <v>22389776</v>
          </cell>
          <cell r="Q16017">
            <v>22389776</v>
          </cell>
        </row>
        <row r="16018">
          <cell r="J16018">
            <v>22389776</v>
          </cell>
          <cell r="O16018">
            <v>22389776</v>
          </cell>
          <cell r="P16018">
            <v>22389776</v>
          </cell>
          <cell r="Q16018">
            <v>22389776</v>
          </cell>
        </row>
        <row r="16019">
          <cell r="J16019">
            <v>22389776</v>
          </cell>
          <cell r="O16019">
            <v>22389776</v>
          </cell>
          <cell r="P16019">
            <v>22389776</v>
          </cell>
          <cell r="Q16019">
            <v>22389776</v>
          </cell>
        </row>
        <row r="16020">
          <cell r="J16020">
            <v>22389776</v>
          </cell>
          <cell r="O16020">
            <v>22389776</v>
          </cell>
          <cell r="P16020">
            <v>22389776</v>
          </cell>
          <cell r="Q16020">
            <v>22389776</v>
          </cell>
        </row>
        <row r="16021">
          <cell r="J16021">
            <v>22389776</v>
          </cell>
          <cell r="O16021">
            <v>22389776</v>
          </cell>
          <cell r="P16021">
            <v>22389776</v>
          </cell>
          <cell r="Q16021">
            <v>22389776</v>
          </cell>
        </row>
        <row r="16022">
          <cell r="J16022">
            <v>22389776</v>
          </cell>
          <cell r="O16022">
            <v>22389776</v>
          </cell>
          <cell r="P16022">
            <v>22389776</v>
          </cell>
          <cell r="Q16022">
            <v>22389776</v>
          </cell>
        </row>
        <row r="16023">
          <cell r="J16023">
            <v>22389776</v>
          </cell>
          <cell r="O16023">
            <v>22389776</v>
          </cell>
          <cell r="P16023">
            <v>22389776</v>
          </cell>
          <cell r="Q16023">
            <v>22389776</v>
          </cell>
        </row>
        <row r="16024">
          <cell r="J16024">
            <v>22389776</v>
          </cell>
          <cell r="O16024">
            <v>22389776</v>
          </cell>
          <cell r="P16024">
            <v>22389776</v>
          </cell>
          <cell r="Q16024">
            <v>22389776</v>
          </cell>
        </row>
        <row r="16025">
          <cell r="J16025">
            <v>22389776</v>
          </cell>
          <cell r="O16025">
            <v>22389776</v>
          </cell>
          <cell r="P16025">
            <v>22389776</v>
          </cell>
          <cell r="Q16025">
            <v>22389776</v>
          </cell>
        </row>
        <row r="16026">
          <cell r="J16026">
            <v>22389776</v>
          </cell>
          <cell r="O16026">
            <v>22389776</v>
          </cell>
          <cell r="P16026">
            <v>22389776</v>
          </cell>
          <cell r="Q16026">
            <v>22389776</v>
          </cell>
        </row>
        <row r="16027">
          <cell r="J16027">
            <v>22389776</v>
          </cell>
          <cell r="O16027">
            <v>22389776</v>
          </cell>
          <cell r="P16027">
            <v>22389776</v>
          </cell>
          <cell r="Q16027">
            <v>22389776</v>
          </cell>
        </row>
        <row r="16028">
          <cell r="J16028">
            <v>22389776</v>
          </cell>
          <cell r="O16028">
            <v>22389776</v>
          </cell>
          <cell r="P16028">
            <v>22389776</v>
          </cell>
          <cell r="Q16028">
            <v>22389776</v>
          </cell>
        </row>
        <row r="16029">
          <cell r="J16029">
            <v>22389776</v>
          </cell>
          <cell r="O16029">
            <v>22389776</v>
          </cell>
          <cell r="P16029">
            <v>22389776</v>
          </cell>
          <cell r="Q16029">
            <v>22389776</v>
          </cell>
        </row>
        <row r="16030">
          <cell r="J16030">
            <v>22389776</v>
          </cell>
          <cell r="O16030">
            <v>22389776</v>
          </cell>
          <cell r="P16030">
            <v>22389776</v>
          </cell>
          <cell r="Q16030">
            <v>22389776</v>
          </cell>
        </row>
        <row r="16031">
          <cell r="J16031">
            <v>22389776</v>
          </cell>
          <cell r="O16031">
            <v>22389776</v>
          </cell>
          <cell r="P16031">
            <v>22389776</v>
          </cell>
          <cell r="Q16031">
            <v>22389776</v>
          </cell>
        </row>
        <row r="16032">
          <cell r="J16032">
            <v>22389776</v>
          </cell>
          <cell r="O16032">
            <v>22389776</v>
          </cell>
          <cell r="P16032">
            <v>22389776</v>
          </cell>
          <cell r="Q16032">
            <v>22389776</v>
          </cell>
        </row>
        <row r="16033">
          <cell r="J16033">
            <v>22389776</v>
          </cell>
          <cell r="O16033">
            <v>22389776</v>
          </cell>
          <cell r="P16033">
            <v>22389776</v>
          </cell>
          <cell r="Q16033">
            <v>22389776</v>
          </cell>
        </row>
        <row r="16034">
          <cell r="J16034">
            <v>22389776</v>
          </cell>
          <cell r="O16034">
            <v>22389776</v>
          </cell>
          <cell r="P16034">
            <v>22389776</v>
          </cell>
          <cell r="Q16034">
            <v>22389776</v>
          </cell>
        </row>
        <row r="16035">
          <cell r="J16035">
            <v>22389776</v>
          </cell>
          <cell r="O16035">
            <v>22389776</v>
          </cell>
          <cell r="P16035">
            <v>22389776</v>
          </cell>
          <cell r="Q16035">
            <v>22389776</v>
          </cell>
        </row>
        <row r="16036">
          <cell r="J16036">
            <v>22389776</v>
          </cell>
          <cell r="O16036">
            <v>22389776</v>
          </cell>
          <cell r="P16036">
            <v>22389776</v>
          </cell>
          <cell r="Q16036">
            <v>22389776</v>
          </cell>
        </row>
        <row r="16037">
          <cell r="J16037">
            <v>22389776</v>
          </cell>
          <cell r="O16037">
            <v>22389776</v>
          </cell>
          <cell r="P16037">
            <v>22389776</v>
          </cell>
          <cell r="Q16037">
            <v>22389776</v>
          </cell>
        </row>
        <row r="16038">
          <cell r="J16038">
            <v>22389776</v>
          </cell>
          <cell r="O16038">
            <v>22389776</v>
          </cell>
          <cell r="P16038">
            <v>22389776</v>
          </cell>
          <cell r="Q16038">
            <v>22389776</v>
          </cell>
        </row>
        <row r="16039">
          <cell r="J16039">
            <v>22389776</v>
          </cell>
          <cell r="O16039">
            <v>22389776</v>
          </cell>
          <cell r="P16039">
            <v>22389776</v>
          </cell>
          <cell r="Q16039">
            <v>22389776</v>
          </cell>
        </row>
        <row r="16040">
          <cell r="J16040">
            <v>22389776</v>
          </cell>
          <cell r="O16040">
            <v>22389776</v>
          </cell>
          <cell r="P16040">
            <v>22389776</v>
          </cell>
          <cell r="Q16040">
            <v>22389776</v>
          </cell>
        </row>
        <row r="16041">
          <cell r="J16041">
            <v>22389776</v>
          </cell>
          <cell r="O16041">
            <v>22389776</v>
          </cell>
          <cell r="P16041">
            <v>22389776</v>
          </cell>
          <cell r="Q16041">
            <v>22389776</v>
          </cell>
        </row>
        <row r="16042">
          <cell r="J16042">
            <v>22389776</v>
          </cell>
          <cell r="O16042">
            <v>22389776</v>
          </cell>
          <cell r="P16042">
            <v>22389776</v>
          </cell>
          <cell r="Q16042">
            <v>22389776</v>
          </cell>
        </row>
        <row r="16043">
          <cell r="J16043">
            <v>22389776</v>
          </cell>
          <cell r="O16043">
            <v>22389776</v>
          </cell>
          <cell r="P16043">
            <v>22389776</v>
          </cell>
          <cell r="Q16043">
            <v>22389776</v>
          </cell>
        </row>
        <row r="16044">
          <cell r="J16044">
            <v>22389776</v>
          </cell>
          <cell r="O16044">
            <v>22389776</v>
          </cell>
          <cell r="P16044">
            <v>22389776</v>
          </cell>
          <cell r="Q16044">
            <v>22389776</v>
          </cell>
        </row>
        <row r="16045">
          <cell r="J16045">
            <v>22389776</v>
          </cell>
          <cell r="O16045">
            <v>22389776</v>
          </cell>
          <cell r="P16045">
            <v>22389776</v>
          </cell>
          <cell r="Q16045">
            <v>22389776</v>
          </cell>
        </row>
        <row r="16046">
          <cell r="J16046">
            <v>22389776</v>
          </cell>
          <cell r="O16046">
            <v>22389776</v>
          </cell>
          <cell r="P16046">
            <v>22389776</v>
          </cell>
          <cell r="Q16046">
            <v>22389776</v>
          </cell>
        </row>
        <row r="16047">
          <cell r="J16047">
            <v>22389776</v>
          </cell>
          <cell r="O16047">
            <v>22389776</v>
          </cell>
          <cell r="P16047">
            <v>22389776</v>
          </cell>
          <cell r="Q16047">
            <v>22389776</v>
          </cell>
        </row>
        <row r="16048">
          <cell r="J16048">
            <v>22389776</v>
          </cell>
          <cell r="O16048">
            <v>22389776</v>
          </cell>
          <cell r="P16048">
            <v>22389776</v>
          </cell>
          <cell r="Q16048">
            <v>22389776</v>
          </cell>
        </row>
        <row r="16049">
          <cell r="J16049">
            <v>22389776</v>
          </cell>
          <cell r="O16049">
            <v>22389776</v>
          </cell>
          <cell r="P16049">
            <v>22389776</v>
          </cell>
          <cell r="Q16049">
            <v>22389776</v>
          </cell>
        </row>
        <row r="16050">
          <cell r="J16050">
            <v>22389776</v>
          </cell>
          <cell r="O16050">
            <v>22389776</v>
          </cell>
          <cell r="P16050">
            <v>22389776</v>
          </cell>
          <cell r="Q16050">
            <v>22389776</v>
          </cell>
        </row>
        <row r="16051">
          <cell r="J16051">
            <v>22389776</v>
          </cell>
          <cell r="O16051">
            <v>22389776</v>
          </cell>
          <cell r="P16051">
            <v>22389776</v>
          </cell>
          <cell r="Q16051">
            <v>22389776</v>
          </cell>
        </row>
        <row r="16052">
          <cell r="J16052">
            <v>22389776</v>
          </cell>
          <cell r="O16052">
            <v>22389776</v>
          </cell>
          <cell r="P16052">
            <v>22389776</v>
          </cell>
          <cell r="Q16052">
            <v>22389776</v>
          </cell>
        </row>
        <row r="16053">
          <cell r="J16053">
            <v>22389776</v>
          </cell>
          <cell r="O16053">
            <v>22389776</v>
          </cell>
          <cell r="P16053">
            <v>22389776</v>
          </cell>
          <cell r="Q16053">
            <v>22389776</v>
          </cell>
        </row>
        <row r="16054">
          <cell r="J16054">
            <v>22389776</v>
          </cell>
          <cell r="O16054">
            <v>22389776</v>
          </cell>
          <cell r="P16054">
            <v>22389776</v>
          </cell>
          <cell r="Q16054">
            <v>22389776</v>
          </cell>
        </row>
        <row r="16055">
          <cell r="J16055">
            <v>22389776</v>
          </cell>
          <cell r="O16055">
            <v>22389776</v>
          </cell>
          <cell r="P16055">
            <v>22389776</v>
          </cell>
          <cell r="Q16055">
            <v>22389776</v>
          </cell>
        </row>
        <row r="16056">
          <cell r="J16056">
            <v>22389776</v>
          </cell>
          <cell r="O16056">
            <v>22389776</v>
          </cell>
          <cell r="P16056">
            <v>22389776</v>
          </cell>
          <cell r="Q16056">
            <v>22389776</v>
          </cell>
        </row>
        <row r="16057">
          <cell r="J16057">
            <v>22389776</v>
          </cell>
          <cell r="O16057">
            <v>22389776</v>
          </cell>
          <cell r="P16057">
            <v>22389776</v>
          </cell>
          <cell r="Q16057">
            <v>22389776</v>
          </cell>
        </row>
        <row r="16058">
          <cell r="J16058">
            <v>22389776</v>
          </cell>
          <cell r="O16058">
            <v>22389776</v>
          </cell>
          <cell r="P16058">
            <v>22389776</v>
          </cell>
          <cell r="Q16058">
            <v>22389776</v>
          </cell>
        </row>
        <row r="16059">
          <cell r="J16059">
            <v>22389776</v>
          </cell>
          <cell r="O16059">
            <v>22389776</v>
          </cell>
          <cell r="P16059">
            <v>22389776</v>
          </cell>
          <cell r="Q16059">
            <v>22389776</v>
          </cell>
        </row>
        <row r="16060">
          <cell r="J16060">
            <v>22389776</v>
          </cell>
          <cell r="O16060">
            <v>22389776</v>
          </cell>
          <cell r="P16060">
            <v>22389776</v>
          </cell>
          <cell r="Q16060">
            <v>22389776</v>
          </cell>
        </row>
        <row r="16061">
          <cell r="J16061">
            <v>22389776</v>
          </cell>
          <cell r="O16061">
            <v>22389776</v>
          </cell>
          <cell r="P16061">
            <v>22389776</v>
          </cell>
          <cell r="Q16061">
            <v>22389776</v>
          </cell>
        </row>
        <row r="16062">
          <cell r="J16062">
            <v>22389776</v>
          </cell>
          <cell r="O16062">
            <v>22389776</v>
          </cell>
          <cell r="P16062">
            <v>22389776</v>
          </cell>
          <cell r="Q16062">
            <v>22389776</v>
          </cell>
        </row>
        <row r="16063">
          <cell r="J16063">
            <v>22389776</v>
          </cell>
          <cell r="O16063">
            <v>22389776</v>
          </cell>
          <cell r="P16063">
            <v>22389776</v>
          </cell>
          <cell r="Q16063">
            <v>22389776</v>
          </cell>
        </row>
        <row r="16064">
          <cell r="J16064">
            <v>22389776</v>
          </cell>
          <cell r="O16064">
            <v>22389776</v>
          </cell>
          <cell r="P16064">
            <v>22389776</v>
          </cell>
          <cell r="Q16064">
            <v>22389776</v>
          </cell>
        </row>
        <row r="16065">
          <cell r="J16065">
            <v>22389776</v>
          </cell>
          <cell r="O16065">
            <v>22389776</v>
          </cell>
          <cell r="P16065">
            <v>22389776</v>
          </cell>
          <cell r="Q16065">
            <v>22389776</v>
          </cell>
        </row>
        <row r="16066">
          <cell r="J16066">
            <v>22389776</v>
          </cell>
          <cell r="O16066">
            <v>22389776</v>
          </cell>
          <cell r="P16066">
            <v>22389776</v>
          </cell>
          <cell r="Q16066">
            <v>22389776</v>
          </cell>
        </row>
        <row r="16067">
          <cell r="J16067">
            <v>22389776</v>
          </cell>
          <cell r="O16067">
            <v>22389776</v>
          </cell>
          <cell r="P16067">
            <v>22389776</v>
          </cell>
          <cell r="Q16067">
            <v>22389776</v>
          </cell>
        </row>
        <row r="16068">
          <cell r="J16068">
            <v>22389776</v>
          </cell>
          <cell r="O16068">
            <v>22389776</v>
          </cell>
          <cell r="P16068">
            <v>22389776</v>
          </cell>
          <cell r="Q16068">
            <v>22389776</v>
          </cell>
        </row>
        <row r="16069">
          <cell r="J16069">
            <v>22389776</v>
          </cell>
          <cell r="O16069">
            <v>22389776</v>
          </cell>
          <cell r="P16069">
            <v>22389776</v>
          </cell>
          <cell r="Q16069">
            <v>22389776</v>
          </cell>
        </row>
        <row r="16070">
          <cell r="J16070">
            <v>22389776</v>
          </cell>
          <cell r="O16070">
            <v>22389776</v>
          </cell>
          <cell r="P16070">
            <v>22389776</v>
          </cell>
          <cell r="Q16070">
            <v>22389776</v>
          </cell>
        </row>
        <row r="16071">
          <cell r="J16071">
            <v>22389776</v>
          </cell>
          <cell r="O16071">
            <v>22389776</v>
          </cell>
          <cell r="P16071">
            <v>22389776</v>
          </cell>
          <cell r="Q16071">
            <v>22389776</v>
          </cell>
        </row>
        <row r="16072">
          <cell r="J16072">
            <v>22389776</v>
          </cell>
          <cell r="O16072">
            <v>22389776</v>
          </cell>
          <cell r="P16072">
            <v>22389776</v>
          </cell>
          <cell r="Q16072">
            <v>22389776</v>
          </cell>
        </row>
        <row r="16073">
          <cell r="J16073">
            <v>22389776</v>
          </cell>
          <cell r="O16073">
            <v>22389776</v>
          </cell>
          <cell r="P16073">
            <v>22389776</v>
          </cell>
          <cell r="Q16073">
            <v>22389776</v>
          </cell>
        </row>
        <row r="16074">
          <cell r="J16074">
            <v>22389776</v>
          </cell>
          <cell r="O16074">
            <v>22389776</v>
          </cell>
          <cell r="P16074">
            <v>22389776</v>
          </cell>
          <cell r="Q16074">
            <v>22389776</v>
          </cell>
        </row>
        <row r="16075">
          <cell r="J16075">
            <v>22389776</v>
          </cell>
          <cell r="O16075">
            <v>22389776</v>
          </cell>
          <cell r="P16075">
            <v>22389776</v>
          </cell>
          <cell r="Q16075">
            <v>22389776</v>
          </cell>
        </row>
        <row r="16076">
          <cell r="J16076">
            <v>22389776</v>
          </cell>
          <cell r="O16076">
            <v>22389776</v>
          </cell>
          <cell r="P16076">
            <v>22389776</v>
          </cell>
          <cell r="Q16076">
            <v>22389776</v>
          </cell>
        </row>
        <row r="16077">
          <cell r="J16077">
            <v>22389776</v>
          </cell>
          <cell r="O16077">
            <v>22389776</v>
          </cell>
          <cell r="P16077">
            <v>22389776</v>
          </cell>
          <cell r="Q16077">
            <v>22389776</v>
          </cell>
        </row>
        <row r="16078">
          <cell r="J16078">
            <v>22389776</v>
          </cell>
          <cell r="O16078">
            <v>22389776</v>
          </cell>
          <cell r="P16078">
            <v>22389776</v>
          </cell>
          <cell r="Q16078">
            <v>22389776</v>
          </cell>
        </row>
        <row r="16079">
          <cell r="J16079">
            <v>22389776</v>
          </cell>
          <cell r="O16079">
            <v>22389776</v>
          </cell>
          <cell r="P16079">
            <v>22389776</v>
          </cell>
          <cell r="Q16079">
            <v>22389776</v>
          </cell>
        </row>
        <row r="16080">
          <cell r="J16080">
            <v>22389776</v>
          </cell>
          <cell r="O16080">
            <v>22389776</v>
          </cell>
          <cell r="P16080">
            <v>22389776</v>
          </cell>
          <cell r="Q16080">
            <v>22389776</v>
          </cell>
        </row>
        <row r="16081">
          <cell r="J16081">
            <v>22389776</v>
          </cell>
          <cell r="O16081">
            <v>22389776</v>
          </cell>
          <cell r="P16081">
            <v>22389776</v>
          </cell>
          <cell r="Q16081">
            <v>22389776</v>
          </cell>
        </row>
        <row r="16082">
          <cell r="J16082">
            <v>22389776</v>
          </cell>
          <cell r="O16082">
            <v>22389776</v>
          </cell>
          <cell r="P16082">
            <v>22389776</v>
          </cell>
          <cell r="Q16082">
            <v>22389776</v>
          </cell>
        </row>
        <row r="16083">
          <cell r="J16083">
            <v>22389776</v>
          </cell>
          <cell r="O16083">
            <v>22389776</v>
          </cell>
          <cell r="P16083">
            <v>22389776</v>
          </cell>
          <cell r="Q16083">
            <v>22389776</v>
          </cell>
        </row>
        <row r="16084">
          <cell r="J16084">
            <v>22389776</v>
          </cell>
          <cell r="O16084">
            <v>22389776</v>
          </cell>
          <cell r="P16084">
            <v>22389776</v>
          </cell>
          <cell r="Q16084">
            <v>22389776</v>
          </cell>
        </row>
        <row r="16085">
          <cell r="J16085">
            <v>22389776</v>
          </cell>
          <cell r="O16085">
            <v>22389776</v>
          </cell>
          <cell r="P16085">
            <v>22389776</v>
          </cell>
          <cell r="Q16085">
            <v>22389776</v>
          </cell>
        </row>
        <row r="16086">
          <cell r="J16086">
            <v>22389776</v>
          </cell>
          <cell r="O16086">
            <v>22389776</v>
          </cell>
          <cell r="P16086">
            <v>22389776</v>
          </cell>
          <cell r="Q16086">
            <v>22389776</v>
          </cell>
        </row>
        <row r="16087">
          <cell r="J16087">
            <v>22389776</v>
          </cell>
          <cell r="O16087">
            <v>22389776</v>
          </cell>
          <cell r="P16087">
            <v>22389776</v>
          </cell>
          <cell r="Q16087">
            <v>22389776</v>
          </cell>
        </row>
        <row r="16088">
          <cell r="J16088">
            <v>22389776</v>
          </cell>
          <cell r="O16088">
            <v>22389776</v>
          </cell>
          <cell r="P16088">
            <v>22389776</v>
          </cell>
          <cell r="Q16088">
            <v>22389776</v>
          </cell>
        </row>
        <row r="16089">
          <cell r="J16089">
            <v>22389776</v>
          </cell>
          <cell r="O16089">
            <v>22389776</v>
          </cell>
          <cell r="P16089">
            <v>22389776</v>
          </cell>
          <cell r="Q16089">
            <v>22389776</v>
          </cell>
        </row>
        <row r="16090">
          <cell r="J16090">
            <v>22389776</v>
          </cell>
          <cell r="O16090">
            <v>22389776</v>
          </cell>
          <cell r="P16090">
            <v>22389776</v>
          </cell>
          <cell r="Q16090">
            <v>22389776</v>
          </cell>
        </row>
        <row r="16091">
          <cell r="J16091">
            <v>22389776</v>
          </cell>
          <cell r="O16091">
            <v>22389776</v>
          </cell>
          <cell r="P16091">
            <v>22389776</v>
          </cell>
          <cell r="Q16091">
            <v>22389776</v>
          </cell>
        </row>
        <row r="16092">
          <cell r="J16092">
            <v>22389776</v>
          </cell>
          <cell r="O16092">
            <v>22389776</v>
          </cell>
          <cell r="P16092">
            <v>22389776</v>
          </cell>
          <cell r="Q16092">
            <v>22389776</v>
          </cell>
        </row>
        <row r="16093">
          <cell r="J16093">
            <v>22389776</v>
          </cell>
          <cell r="O16093">
            <v>22389776</v>
          </cell>
          <cell r="P16093">
            <v>22389776</v>
          </cell>
          <cell r="Q16093">
            <v>22389776</v>
          </cell>
        </row>
        <row r="16094">
          <cell r="J16094">
            <v>22389776</v>
          </cell>
          <cell r="O16094">
            <v>22389776</v>
          </cell>
          <cell r="P16094">
            <v>22389776</v>
          </cell>
          <cell r="Q16094">
            <v>22389776</v>
          </cell>
        </row>
        <row r="16095">
          <cell r="J16095">
            <v>22389776</v>
          </cell>
          <cell r="O16095">
            <v>22389776</v>
          </cell>
          <cell r="P16095">
            <v>22389776</v>
          </cell>
          <cell r="Q16095">
            <v>22389776</v>
          </cell>
        </row>
        <row r="16096">
          <cell r="J16096">
            <v>22389776</v>
          </cell>
          <cell r="O16096">
            <v>22389776</v>
          </cell>
          <cell r="P16096">
            <v>22389776</v>
          </cell>
          <cell r="Q16096">
            <v>22389776</v>
          </cell>
        </row>
        <row r="16097">
          <cell r="J16097">
            <v>22389776</v>
          </cell>
          <cell r="O16097">
            <v>22389776</v>
          </cell>
          <cell r="P16097">
            <v>22389776</v>
          </cell>
          <cell r="Q16097">
            <v>22389776</v>
          </cell>
        </row>
        <row r="16098">
          <cell r="J16098">
            <v>22389776</v>
          </cell>
          <cell r="O16098">
            <v>22389776</v>
          </cell>
          <cell r="P16098">
            <v>22389776</v>
          </cell>
          <cell r="Q16098">
            <v>22389776</v>
          </cell>
        </row>
        <row r="16099">
          <cell r="J16099">
            <v>22389776</v>
          </cell>
          <cell r="O16099">
            <v>22389776</v>
          </cell>
          <cell r="P16099">
            <v>22389776</v>
          </cell>
          <cell r="Q16099">
            <v>22389776</v>
          </cell>
        </row>
        <row r="16100">
          <cell r="J16100">
            <v>22389776</v>
          </cell>
          <cell r="O16100">
            <v>22389776</v>
          </cell>
          <cell r="P16100">
            <v>22389776</v>
          </cell>
          <cell r="Q16100">
            <v>22389776</v>
          </cell>
        </row>
        <row r="16101">
          <cell r="J16101">
            <v>22389776</v>
          </cell>
          <cell r="O16101">
            <v>22389776</v>
          </cell>
          <cell r="P16101">
            <v>22389776</v>
          </cell>
          <cell r="Q16101">
            <v>22389776</v>
          </cell>
        </row>
        <row r="16102">
          <cell r="J16102">
            <v>22389776</v>
          </cell>
          <cell r="O16102">
            <v>22389776</v>
          </cell>
          <cell r="P16102">
            <v>22389776</v>
          </cell>
          <cell r="Q16102">
            <v>22389776</v>
          </cell>
        </row>
        <row r="16103">
          <cell r="J16103">
            <v>22389776</v>
          </cell>
          <cell r="O16103">
            <v>22389776</v>
          </cell>
          <cell r="P16103">
            <v>22389776</v>
          </cell>
          <cell r="Q16103">
            <v>22389776</v>
          </cell>
        </row>
        <row r="16104">
          <cell r="J16104">
            <v>22389776</v>
          </cell>
          <cell r="O16104">
            <v>22389776</v>
          </cell>
          <cell r="P16104">
            <v>22389776</v>
          </cell>
          <cell r="Q16104">
            <v>22389776</v>
          </cell>
        </row>
        <row r="16105">
          <cell r="J16105">
            <v>22389776</v>
          </cell>
          <cell r="O16105">
            <v>22389776</v>
          </cell>
          <cell r="P16105">
            <v>22389776</v>
          </cell>
          <cell r="Q16105">
            <v>22389776</v>
          </cell>
        </row>
        <row r="16106">
          <cell r="J16106">
            <v>22389776</v>
          </cell>
          <cell r="O16106">
            <v>22389776</v>
          </cell>
          <cell r="P16106">
            <v>22389776</v>
          </cell>
          <cell r="Q16106">
            <v>22389776</v>
          </cell>
        </row>
        <row r="16107">
          <cell r="J16107">
            <v>22389776</v>
          </cell>
          <cell r="O16107">
            <v>22389776</v>
          </cell>
          <cell r="P16107">
            <v>22389776</v>
          </cell>
          <cell r="Q16107">
            <v>22389776</v>
          </cell>
        </row>
        <row r="16108">
          <cell r="J16108">
            <v>22389776</v>
          </cell>
          <cell r="O16108">
            <v>22389776</v>
          </cell>
          <cell r="P16108">
            <v>22389776</v>
          </cell>
          <cell r="Q16108">
            <v>22389776</v>
          </cell>
        </row>
        <row r="16109">
          <cell r="J16109">
            <v>22389776</v>
          </cell>
          <cell r="O16109">
            <v>22389776</v>
          </cell>
          <cell r="P16109">
            <v>22389776</v>
          </cell>
          <cell r="Q16109">
            <v>22389776</v>
          </cell>
        </row>
        <row r="16110">
          <cell r="J16110">
            <v>22389776</v>
          </cell>
          <cell r="O16110">
            <v>22389776</v>
          </cell>
          <cell r="P16110">
            <v>22389776</v>
          </cell>
          <cell r="Q16110">
            <v>22389776</v>
          </cell>
        </row>
        <row r="16111">
          <cell r="J16111">
            <v>22389776</v>
          </cell>
          <cell r="O16111">
            <v>22389776</v>
          </cell>
          <cell r="P16111">
            <v>22389776</v>
          </cell>
          <cell r="Q16111">
            <v>22389776</v>
          </cell>
        </row>
        <row r="16112">
          <cell r="J16112">
            <v>22389776</v>
          </cell>
          <cell r="O16112">
            <v>22389776</v>
          </cell>
          <cell r="P16112">
            <v>22389776</v>
          </cell>
          <cell r="Q16112">
            <v>22389776</v>
          </cell>
        </row>
        <row r="16113">
          <cell r="J16113">
            <v>22389776</v>
          </cell>
          <cell r="O16113">
            <v>22389776</v>
          </cell>
          <cell r="P16113">
            <v>22389776</v>
          </cell>
          <cell r="Q16113">
            <v>22389776</v>
          </cell>
        </row>
        <row r="16114">
          <cell r="J16114">
            <v>22389776</v>
          </cell>
          <cell r="O16114">
            <v>22389776</v>
          </cell>
          <cell r="P16114">
            <v>22389776</v>
          </cell>
          <cell r="Q16114">
            <v>22389776</v>
          </cell>
        </row>
        <row r="16115">
          <cell r="J16115">
            <v>22389776</v>
          </cell>
          <cell r="O16115">
            <v>22389776</v>
          </cell>
          <cell r="P16115">
            <v>22389776</v>
          </cell>
          <cell r="Q16115">
            <v>22389776</v>
          </cell>
        </row>
        <row r="16116">
          <cell r="J16116">
            <v>22389776</v>
          </cell>
          <cell r="O16116">
            <v>22389776</v>
          </cell>
          <cell r="P16116">
            <v>22389776</v>
          </cell>
          <cell r="Q16116">
            <v>22389776</v>
          </cell>
        </row>
        <row r="16117">
          <cell r="J16117">
            <v>22389776</v>
          </cell>
          <cell r="O16117">
            <v>22389776</v>
          </cell>
          <cell r="P16117">
            <v>22389776</v>
          </cell>
          <cell r="Q16117">
            <v>22389776</v>
          </cell>
        </row>
        <row r="16118">
          <cell r="J16118">
            <v>22389776</v>
          </cell>
          <cell r="O16118">
            <v>22389776</v>
          </cell>
          <cell r="P16118">
            <v>22389776</v>
          </cell>
          <cell r="Q16118">
            <v>22389776</v>
          </cell>
        </row>
        <row r="16119">
          <cell r="J16119">
            <v>22389776</v>
          </cell>
          <cell r="O16119">
            <v>22389776</v>
          </cell>
          <cell r="P16119">
            <v>22389776</v>
          </cell>
          <cell r="Q16119">
            <v>22389776</v>
          </cell>
        </row>
        <row r="16120">
          <cell r="J16120">
            <v>22389776</v>
          </cell>
          <cell r="O16120">
            <v>22389776</v>
          </cell>
          <cell r="P16120">
            <v>22389776</v>
          </cell>
          <cell r="Q16120">
            <v>22389776</v>
          </cell>
        </row>
        <row r="16121">
          <cell r="J16121">
            <v>22389776</v>
          </cell>
          <cell r="O16121">
            <v>22389776</v>
          </cell>
          <cell r="P16121">
            <v>22389776</v>
          </cell>
          <cell r="Q16121">
            <v>22389776</v>
          </cell>
        </row>
        <row r="16122">
          <cell r="J16122">
            <v>22389776</v>
          </cell>
          <cell r="O16122">
            <v>22389776</v>
          </cell>
          <cell r="P16122">
            <v>22389776</v>
          </cell>
          <cell r="Q16122">
            <v>22389776</v>
          </cell>
        </row>
        <row r="16123">
          <cell r="J16123">
            <v>22389776</v>
          </cell>
          <cell r="O16123">
            <v>22389776</v>
          </cell>
          <cell r="P16123">
            <v>22389776</v>
          </cell>
          <cell r="Q16123">
            <v>22389776</v>
          </cell>
        </row>
        <row r="16124">
          <cell r="J16124">
            <v>22389776</v>
          </cell>
          <cell r="O16124">
            <v>22389776</v>
          </cell>
          <cell r="P16124">
            <v>22389776</v>
          </cell>
          <cell r="Q16124">
            <v>22389776</v>
          </cell>
        </row>
        <row r="16125">
          <cell r="J16125">
            <v>22389776</v>
          </cell>
          <cell r="O16125">
            <v>22389776</v>
          </cell>
          <cell r="P16125">
            <v>22389776</v>
          </cell>
          <cell r="Q16125">
            <v>22389776</v>
          </cell>
        </row>
        <row r="16126">
          <cell r="J16126">
            <v>22389776</v>
          </cell>
          <cell r="O16126">
            <v>22389776</v>
          </cell>
          <cell r="P16126">
            <v>22389776</v>
          </cell>
          <cell r="Q16126">
            <v>22389776</v>
          </cell>
        </row>
        <row r="16127">
          <cell r="J16127">
            <v>22389776</v>
          </cell>
          <cell r="O16127">
            <v>22389776</v>
          </cell>
          <cell r="P16127">
            <v>22389776</v>
          </cell>
          <cell r="Q16127">
            <v>22389776</v>
          </cell>
        </row>
        <row r="16128">
          <cell r="J16128">
            <v>22389776</v>
          </cell>
          <cell r="O16128">
            <v>22389776</v>
          </cell>
          <cell r="P16128">
            <v>22389776</v>
          </cell>
          <cell r="Q16128">
            <v>22389776</v>
          </cell>
        </row>
        <row r="16129">
          <cell r="J16129">
            <v>22389776</v>
          </cell>
          <cell r="O16129">
            <v>22389776</v>
          </cell>
          <cell r="P16129">
            <v>22389776</v>
          </cell>
          <cell r="Q16129">
            <v>22389776</v>
          </cell>
        </row>
        <row r="16130">
          <cell r="J16130">
            <v>22389776</v>
          </cell>
          <cell r="O16130">
            <v>22389776</v>
          </cell>
          <cell r="P16130">
            <v>22389776</v>
          </cell>
          <cell r="Q16130">
            <v>22389776</v>
          </cell>
        </row>
        <row r="16131">
          <cell r="J16131">
            <v>22389776</v>
          </cell>
          <cell r="O16131">
            <v>22389776</v>
          </cell>
          <cell r="P16131">
            <v>22389776</v>
          </cell>
          <cell r="Q16131">
            <v>22389776</v>
          </cell>
        </row>
        <row r="16132">
          <cell r="J16132">
            <v>22389776</v>
          </cell>
          <cell r="O16132">
            <v>22389776</v>
          </cell>
          <cell r="P16132">
            <v>22389776</v>
          </cell>
          <cell r="Q16132">
            <v>22389776</v>
          </cell>
        </row>
        <row r="16133">
          <cell r="J16133">
            <v>22389776</v>
          </cell>
          <cell r="O16133">
            <v>22389776</v>
          </cell>
          <cell r="P16133">
            <v>22389776</v>
          </cell>
          <cell r="Q16133">
            <v>22389776</v>
          </cell>
        </row>
        <row r="16134">
          <cell r="J16134">
            <v>22389776</v>
          </cell>
          <cell r="O16134">
            <v>22389776</v>
          </cell>
          <cell r="P16134">
            <v>22389776</v>
          </cell>
          <cell r="Q16134">
            <v>22389776</v>
          </cell>
        </row>
        <row r="16135">
          <cell r="J16135">
            <v>22389776</v>
          </cell>
          <cell r="O16135">
            <v>22389776</v>
          </cell>
          <cell r="P16135">
            <v>22389776</v>
          </cell>
          <cell r="Q16135">
            <v>22389776</v>
          </cell>
        </row>
        <row r="16136">
          <cell r="J16136">
            <v>22389776</v>
          </cell>
          <cell r="O16136">
            <v>22389776</v>
          </cell>
          <cell r="P16136">
            <v>22389776</v>
          </cell>
          <cell r="Q16136">
            <v>22389776</v>
          </cell>
        </row>
        <row r="16137">
          <cell r="J16137">
            <v>22389776</v>
          </cell>
          <cell r="O16137">
            <v>22389776</v>
          </cell>
          <cell r="P16137">
            <v>22389776</v>
          </cell>
          <cell r="Q16137">
            <v>22389776</v>
          </cell>
        </row>
        <row r="16138">
          <cell r="J16138">
            <v>22389776</v>
          </cell>
          <cell r="O16138">
            <v>22389776</v>
          </cell>
          <cell r="P16138">
            <v>22389776</v>
          </cell>
          <cell r="Q16138">
            <v>22389776</v>
          </cell>
        </row>
        <row r="16139">
          <cell r="J16139">
            <v>22389776</v>
          </cell>
          <cell r="O16139">
            <v>22389776</v>
          </cell>
          <cell r="P16139">
            <v>22389776</v>
          </cell>
          <cell r="Q16139">
            <v>22389776</v>
          </cell>
        </row>
        <row r="16140">
          <cell r="J16140">
            <v>22389776</v>
          </cell>
          <cell r="O16140">
            <v>22389776</v>
          </cell>
          <cell r="P16140">
            <v>22389776</v>
          </cell>
          <cell r="Q16140">
            <v>22389776</v>
          </cell>
        </row>
        <row r="16141">
          <cell r="J16141">
            <v>22389776</v>
          </cell>
          <cell r="O16141">
            <v>22389776</v>
          </cell>
          <cell r="P16141">
            <v>22389776</v>
          </cell>
          <cell r="Q16141">
            <v>22389776</v>
          </cell>
        </row>
        <row r="16142">
          <cell r="J16142">
            <v>22389776</v>
          </cell>
          <cell r="O16142">
            <v>22389776</v>
          </cell>
          <cell r="P16142">
            <v>22389776</v>
          </cell>
          <cell r="Q16142">
            <v>22389776</v>
          </cell>
        </row>
        <row r="16143">
          <cell r="J16143">
            <v>22389776</v>
          </cell>
          <cell r="O16143">
            <v>22389776</v>
          </cell>
          <cell r="P16143">
            <v>22389776</v>
          </cell>
          <cell r="Q16143">
            <v>22389776</v>
          </cell>
        </row>
        <row r="16144">
          <cell r="J16144">
            <v>22389776</v>
          </cell>
          <cell r="O16144">
            <v>22389776</v>
          </cell>
          <cell r="P16144">
            <v>22389776</v>
          </cell>
          <cell r="Q16144">
            <v>22389776</v>
          </cell>
        </row>
        <row r="16145">
          <cell r="J16145">
            <v>22389776</v>
          </cell>
          <cell r="O16145">
            <v>22389776</v>
          </cell>
          <cell r="P16145">
            <v>22389776</v>
          </cell>
          <cell r="Q16145">
            <v>22389776</v>
          </cell>
        </row>
        <row r="16146">
          <cell r="J16146">
            <v>22389776</v>
          </cell>
          <cell r="O16146">
            <v>22389776</v>
          </cell>
          <cell r="P16146">
            <v>22389776</v>
          </cell>
          <cell r="Q16146">
            <v>22389776</v>
          </cell>
        </row>
        <row r="16147">
          <cell r="J16147">
            <v>22389776</v>
          </cell>
          <cell r="O16147">
            <v>22389776</v>
          </cell>
          <cell r="P16147">
            <v>22389776</v>
          </cell>
          <cell r="Q16147">
            <v>22389776</v>
          </cell>
        </row>
        <row r="16148">
          <cell r="J16148">
            <v>22389776</v>
          </cell>
          <cell r="O16148">
            <v>22389776</v>
          </cell>
          <cell r="P16148">
            <v>22389776</v>
          </cell>
          <cell r="Q16148">
            <v>22389776</v>
          </cell>
        </row>
        <row r="16149">
          <cell r="J16149">
            <v>22389776</v>
          </cell>
          <cell r="O16149">
            <v>22389776</v>
          </cell>
          <cell r="P16149">
            <v>22389776</v>
          </cell>
          <cell r="Q16149">
            <v>22389776</v>
          </cell>
        </row>
        <row r="16150">
          <cell r="J16150">
            <v>22389776</v>
          </cell>
          <cell r="O16150">
            <v>22389776</v>
          </cell>
          <cell r="P16150">
            <v>22389776</v>
          </cell>
          <cell r="Q16150">
            <v>22389776</v>
          </cell>
        </row>
        <row r="16151">
          <cell r="J16151">
            <v>22389776</v>
          </cell>
          <cell r="O16151">
            <v>22389776</v>
          </cell>
          <cell r="P16151">
            <v>22389776</v>
          </cell>
          <cell r="Q16151">
            <v>22389776</v>
          </cell>
        </row>
        <row r="16152">
          <cell r="J16152">
            <v>22389776</v>
          </cell>
          <cell r="O16152">
            <v>22389776</v>
          </cell>
          <cell r="P16152">
            <v>22389776</v>
          </cell>
          <cell r="Q16152">
            <v>22389776</v>
          </cell>
        </row>
        <row r="16153">
          <cell r="J16153">
            <v>22389776</v>
          </cell>
          <cell r="O16153">
            <v>22389776</v>
          </cell>
          <cell r="P16153">
            <v>22389776</v>
          </cell>
          <cell r="Q16153">
            <v>22389776</v>
          </cell>
        </row>
        <row r="16154">
          <cell r="J16154">
            <v>22389776</v>
          </cell>
          <cell r="O16154">
            <v>22389776</v>
          </cell>
          <cell r="P16154">
            <v>22389776</v>
          </cell>
          <cell r="Q16154">
            <v>22389776</v>
          </cell>
        </row>
        <row r="16155">
          <cell r="J16155">
            <v>22389776</v>
          </cell>
          <cell r="O16155">
            <v>22389776</v>
          </cell>
          <cell r="P16155">
            <v>22389776</v>
          </cell>
          <cell r="Q16155">
            <v>22389776</v>
          </cell>
        </row>
        <row r="16156">
          <cell r="J16156">
            <v>22389776</v>
          </cell>
          <cell r="O16156">
            <v>22389776</v>
          </cell>
          <cell r="P16156">
            <v>22389776</v>
          </cell>
          <cell r="Q16156">
            <v>22389776</v>
          </cell>
        </row>
        <row r="16157">
          <cell r="J16157">
            <v>22389776</v>
          </cell>
          <cell r="O16157">
            <v>22389776</v>
          </cell>
          <cell r="P16157">
            <v>22389776</v>
          </cell>
          <cell r="Q16157">
            <v>22389776</v>
          </cell>
        </row>
        <row r="16158">
          <cell r="J16158">
            <v>22389776</v>
          </cell>
          <cell r="O16158">
            <v>22389776</v>
          </cell>
          <cell r="P16158">
            <v>22389776</v>
          </cell>
          <cell r="Q16158">
            <v>22389776</v>
          </cell>
        </row>
        <row r="16159">
          <cell r="J16159">
            <v>22389776</v>
          </cell>
          <cell r="O16159">
            <v>22389776</v>
          </cell>
          <cell r="P16159">
            <v>22389776</v>
          </cell>
          <cell r="Q16159">
            <v>22389776</v>
          </cell>
        </row>
        <row r="16160">
          <cell r="J16160">
            <v>22389776</v>
          </cell>
          <cell r="O16160">
            <v>22389776</v>
          </cell>
          <cell r="P16160">
            <v>22389776</v>
          </cell>
          <cell r="Q16160">
            <v>22389776</v>
          </cell>
        </row>
        <row r="16161">
          <cell r="J16161">
            <v>22389776</v>
          </cell>
          <cell r="O16161">
            <v>22389776</v>
          </cell>
          <cell r="P16161">
            <v>22389776</v>
          </cell>
          <cell r="Q16161">
            <v>22389776</v>
          </cell>
        </row>
        <row r="16162">
          <cell r="J16162">
            <v>22389776</v>
          </cell>
          <cell r="O16162">
            <v>22389776</v>
          </cell>
          <cell r="P16162">
            <v>22389776</v>
          </cell>
          <cell r="Q16162">
            <v>22389776</v>
          </cell>
        </row>
        <row r="16163">
          <cell r="J16163">
            <v>22389776</v>
          </cell>
          <cell r="O16163">
            <v>22389776</v>
          </cell>
          <cell r="P16163">
            <v>22389776</v>
          </cell>
          <cell r="Q16163">
            <v>22389776</v>
          </cell>
        </row>
        <row r="16164">
          <cell r="J16164">
            <v>22389776</v>
          </cell>
          <cell r="O16164">
            <v>22389776</v>
          </cell>
          <cell r="P16164">
            <v>22389776</v>
          </cell>
          <cell r="Q16164">
            <v>22389776</v>
          </cell>
        </row>
        <row r="16165">
          <cell r="J16165">
            <v>22389776</v>
          </cell>
          <cell r="O16165">
            <v>22389776</v>
          </cell>
          <cell r="P16165">
            <v>22389776</v>
          </cell>
          <cell r="Q16165">
            <v>22389776</v>
          </cell>
        </row>
        <row r="16166">
          <cell r="J16166">
            <v>22389776</v>
          </cell>
          <cell r="O16166">
            <v>22389776</v>
          </cell>
          <cell r="P16166">
            <v>22389776</v>
          </cell>
          <cell r="Q16166">
            <v>22389776</v>
          </cell>
        </row>
        <row r="16167">
          <cell r="J16167">
            <v>22389776</v>
          </cell>
          <cell r="O16167">
            <v>22389776</v>
          </cell>
          <cell r="P16167">
            <v>22389776</v>
          </cell>
          <cell r="Q16167">
            <v>22389776</v>
          </cell>
        </row>
        <row r="16168">
          <cell r="J16168">
            <v>22389776</v>
          </cell>
          <cell r="O16168">
            <v>22389776</v>
          </cell>
          <cell r="P16168">
            <v>22389776</v>
          </cell>
          <cell r="Q16168">
            <v>22389776</v>
          </cell>
        </row>
        <row r="16169">
          <cell r="J16169">
            <v>22389776</v>
          </cell>
          <cell r="O16169">
            <v>22389776</v>
          </cell>
          <cell r="P16169">
            <v>22389776</v>
          </cell>
          <cell r="Q16169">
            <v>22389776</v>
          </cell>
        </row>
        <row r="16170">
          <cell r="J16170">
            <v>22389776</v>
          </cell>
          <cell r="O16170">
            <v>22389776</v>
          </cell>
          <cell r="P16170">
            <v>22389776</v>
          </cell>
          <cell r="Q16170">
            <v>22389776</v>
          </cell>
        </row>
        <row r="16171">
          <cell r="J16171">
            <v>22389776</v>
          </cell>
          <cell r="O16171">
            <v>22389776</v>
          </cell>
          <cell r="P16171">
            <v>22389776</v>
          </cell>
          <cell r="Q16171">
            <v>22389776</v>
          </cell>
        </row>
        <row r="16172">
          <cell r="J16172">
            <v>22389776</v>
          </cell>
          <cell r="O16172">
            <v>22389776</v>
          </cell>
          <cell r="P16172">
            <v>22389776</v>
          </cell>
          <cell r="Q16172">
            <v>22389776</v>
          </cell>
        </row>
        <row r="16173">
          <cell r="J16173">
            <v>22389776</v>
          </cell>
          <cell r="O16173">
            <v>22389776</v>
          </cell>
          <cell r="P16173">
            <v>22389776</v>
          </cell>
          <cell r="Q16173">
            <v>22389776</v>
          </cell>
        </row>
        <row r="16174">
          <cell r="J16174">
            <v>22389776</v>
          </cell>
          <cell r="O16174">
            <v>22389776</v>
          </cell>
          <cell r="P16174">
            <v>22389776</v>
          </cell>
          <cell r="Q16174">
            <v>22389776</v>
          </cell>
        </row>
        <row r="16175">
          <cell r="J16175">
            <v>22389776</v>
          </cell>
          <cell r="O16175">
            <v>22389776</v>
          </cell>
          <cell r="P16175">
            <v>22389776</v>
          </cell>
          <cell r="Q16175">
            <v>22389776</v>
          </cell>
        </row>
        <row r="16176">
          <cell r="J16176">
            <v>22389776</v>
          </cell>
          <cell r="O16176">
            <v>22389776</v>
          </cell>
          <cell r="P16176">
            <v>22389776</v>
          </cell>
          <cell r="Q16176">
            <v>22389776</v>
          </cell>
        </row>
        <row r="16177">
          <cell r="J16177">
            <v>22389776</v>
          </cell>
          <cell r="O16177">
            <v>22389776</v>
          </cell>
          <cell r="P16177">
            <v>22389776</v>
          </cell>
          <cell r="Q16177">
            <v>22389776</v>
          </cell>
        </row>
        <row r="16178">
          <cell r="J16178">
            <v>22389776</v>
          </cell>
          <cell r="O16178">
            <v>22389776</v>
          </cell>
          <cell r="P16178">
            <v>22389776</v>
          </cell>
          <cell r="Q16178">
            <v>22389776</v>
          </cell>
        </row>
        <row r="16179">
          <cell r="J16179">
            <v>22389776</v>
          </cell>
          <cell r="O16179">
            <v>22389776</v>
          </cell>
          <cell r="P16179">
            <v>22389776</v>
          </cell>
          <cell r="Q16179">
            <v>22389776</v>
          </cell>
        </row>
        <row r="16180">
          <cell r="J16180">
            <v>22389776</v>
          </cell>
          <cell r="O16180">
            <v>22389776</v>
          </cell>
          <cell r="P16180">
            <v>22389776</v>
          </cell>
          <cell r="Q16180">
            <v>22389776</v>
          </cell>
        </row>
        <row r="16181">
          <cell r="J16181">
            <v>22389776</v>
          </cell>
          <cell r="O16181">
            <v>22389776</v>
          </cell>
          <cell r="P16181">
            <v>22389776</v>
          </cell>
          <cell r="Q16181">
            <v>22389776</v>
          </cell>
        </row>
        <row r="16182">
          <cell r="J16182">
            <v>22389776</v>
          </cell>
          <cell r="O16182">
            <v>22389776</v>
          </cell>
          <cell r="P16182">
            <v>22389776</v>
          </cell>
          <cell r="Q16182">
            <v>22389776</v>
          </cell>
        </row>
        <row r="16183">
          <cell r="J16183">
            <v>22389776</v>
          </cell>
          <cell r="O16183">
            <v>22389776</v>
          </cell>
          <cell r="P16183">
            <v>22389776</v>
          </cell>
          <cell r="Q16183">
            <v>22389776</v>
          </cell>
        </row>
        <row r="16184">
          <cell r="J16184">
            <v>22389776</v>
          </cell>
          <cell r="O16184">
            <v>22389776</v>
          </cell>
          <cell r="P16184">
            <v>22389776</v>
          </cell>
          <cell r="Q16184">
            <v>22389776</v>
          </cell>
        </row>
        <row r="16185">
          <cell r="J16185">
            <v>22389776</v>
          </cell>
          <cell r="O16185">
            <v>22389776</v>
          </cell>
          <cell r="P16185">
            <v>22389776</v>
          </cell>
          <cell r="Q16185">
            <v>22389776</v>
          </cell>
        </row>
        <row r="16186">
          <cell r="J16186">
            <v>22389776</v>
          </cell>
          <cell r="O16186">
            <v>22389776</v>
          </cell>
          <cell r="P16186">
            <v>22389776</v>
          </cell>
          <cell r="Q16186">
            <v>22389776</v>
          </cell>
        </row>
        <row r="16187">
          <cell r="J16187">
            <v>22389776</v>
          </cell>
          <cell r="O16187">
            <v>22389776</v>
          </cell>
          <cell r="P16187">
            <v>22389776</v>
          </cell>
          <cell r="Q16187">
            <v>22389776</v>
          </cell>
        </row>
        <row r="16188">
          <cell r="J16188">
            <v>22389776</v>
          </cell>
          <cell r="O16188">
            <v>22389776</v>
          </cell>
          <cell r="P16188">
            <v>22389776</v>
          </cell>
          <cell r="Q16188">
            <v>22389776</v>
          </cell>
        </row>
        <row r="16189">
          <cell r="J16189">
            <v>22389776</v>
          </cell>
          <cell r="O16189">
            <v>22389776</v>
          </cell>
          <cell r="P16189">
            <v>22389776</v>
          </cell>
          <cell r="Q16189">
            <v>22389776</v>
          </cell>
        </row>
        <row r="16190">
          <cell r="J16190">
            <v>22389776</v>
          </cell>
          <cell r="O16190">
            <v>22389776</v>
          </cell>
          <cell r="P16190">
            <v>22389776</v>
          </cell>
          <cell r="Q16190">
            <v>22389776</v>
          </cell>
        </row>
        <row r="16191">
          <cell r="J16191">
            <v>22389776</v>
          </cell>
          <cell r="O16191">
            <v>22389776</v>
          </cell>
          <cell r="P16191">
            <v>22389776</v>
          </cell>
          <cell r="Q16191">
            <v>22389776</v>
          </cell>
        </row>
        <row r="16192">
          <cell r="J16192">
            <v>22389776</v>
          </cell>
          <cell r="O16192">
            <v>22389776</v>
          </cell>
          <cell r="P16192">
            <v>22389776</v>
          </cell>
          <cell r="Q16192">
            <v>22389776</v>
          </cell>
        </row>
        <row r="16193">
          <cell r="J16193">
            <v>22389776</v>
          </cell>
          <cell r="O16193">
            <v>22389776</v>
          </cell>
          <cell r="P16193">
            <v>22389776</v>
          </cell>
          <cell r="Q16193">
            <v>22389776</v>
          </cell>
        </row>
        <row r="16194">
          <cell r="J16194">
            <v>22389776</v>
          </cell>
          <cell r="O16194">
            <v>22389776</v>
          </cell>
          <cell r="P16194">
            <v>22389776</v>
          </cell>
          <cell r="Q16194">
            <v>22389776</v>
          </cell>
        </row>
        <row r="16195">
          <cell r="J16195">
            <v>22389776</v>
          </cell>
          <cell r="O16195">
            <v>22389776</v>
          </cell>
          <cell r="P16195">
            <v>22389776</v>
          </cell>
          <cell r="Q16195">
            <v>22389776</v>
          </cell>
        </row>
        <row r="16196">
          <cell r="J16196">
            <v>22389776</v>
          </cell>
          <cell r="O16196">
            <v>22389776</v>
          </cell>
          <cell r="P16196">
            <v>22389776</v>
          </cell>
          <cell r="Q16196">
            <v>22389776</v>
          </cell>
        </row>
        <row r="16197">
          <cell r="J16197">
            <v>22389776</v>
          </cell>
          <cell r="O16197">
            <v>22389776</v>
          </cell>
          <cell r="P16197">
            <v>22389776</v>
          </cell>
          <cell r="Q16197">
            <v>22389776</v>
          </cell>
        </row>
        <row r="16198">
          <cell r="J16198">
            <v>22389776</v>
          </cell>
          <cell r="O16198">
            <v>22389776</v>
          </cell>
          <cell r="P16198">
            <v>22389776</v>
          </cell>
          <cell r="Q16198">
            <v>22389776</v>
          </cell>
        </row>
        <row r="16199">
          <cell r="J16199">
            <v>22389776</v>
          </cell>
          <cell r="O16199">
            <v>22389776</v>
          </cell>
          <cell r="P16199">
            <v>22389776</v>
          </cell>
          <cell r="Q16199">
            <v>22389776</v>
          </cell>
        </row>
        <row r="16200">
          <cell r="J16200">
            <v>22389776</v>
          </cell>
          <cell r="O16200">
            <v>22389776</v>
          </cell>
          <cell r="P16200">
            <v>22389776</v>
          </cell>
          <cell r="Q16200">
            <v>22389776</v>
          </cell>
        </row>
        <row r="16201">
          <cell r="J16201">
            <v>22389776</v>
          </cell>
          <cell r="O16201">
            <v>22389776</v>
          </cell>
          <cell r="P16201">
            <v>22389776</v>
          </cell>
          <cell r="Q16201">
            <v>22389776</v>
          </cell>
        </row>
        <row r="16202">
          <cell r="J16202">
            <v>22389776</v>
          </cell>
          <cell r="O16202">
            <v>22389776</v>
          </cell>
          <cell r="P16202">
            <v>22389776</v>
          </cell>
          <cell r="Q16202">
            <v>22389776</v>
          </cell>
        </row>
        <row r="16203">
          <cell r="J16203">
            <v>22389776</v>
          </cell>
          <cell r="O16203">
            <v>22389776</v>
          </cell>
          <cell r="P16203">
            <v>22389776</v>
          </cell>
          <cell r="Q16203">
            <v>22389776</v>
          </cell>
        </row>
        <row r="16204">
          <cell r="J16204">
            <v>22389776</v>
          </cell>
          <cell r="O16204">
            <v>22389776</v>
          </cell>
          <cell r="P16204">
            <v>22389776</v>
          </cell>
          <cell r="Q16204">
            <v>22389776</v>
          </cell>
        </row>
        <row r="16205">
          <cell r="J16205">
            <v>22389776</v>
          </cell>
          <cell r="O16205">
            <v>22389776</v>
          </cell>
          <cell r="P16205">
            <v>22389776</v>
          </cell>
          <cell r="Q16205">
            <v>22389776</v>
          </cell>
        </row>
        <row r="16206">
          <cell r="J16206">
            <v>22389776</v>
          </cell>
          <cell r="O16206">
            <v>22389776</v>
          </cell>
          <cell r="P16206">
            <v>22389776</v>
          </cell>
          <cell r="Q16206">
            <v>22389776</v>
          </cell>
        </row>
        <row r="16207">
          <cell r="J16207">
            <v>22389776</v>
          </cell>
          <cell r="O16207">
            <v>22389776</v>
          </cell>
          <cell r="P16207">
            <v>22389776</v>
          </cell>
          <cell r="Q16207">
            <v>22389776</v>
          </cell>
        </row>
        <row r="16208">
          <cell r="J16208">
            <v>22389776</v>
          </cell>
          <cell r="O16208">
            <v>22389776</v>
          </cell>
          <cell r="P16208">
            <v>22389776</v>
          </cell>
          <cell r="Q16208">
            <v>22389776</v>
          </cell>
        </row>
        <row r="16209">
          <cell r="J16209">
            <v>22389776</v>
          </cell>
          <cell r="O16209">
            <v>22389776</v>
          </cell>
          <cell r="P16209">
            <v>22389776</v>
          </cell>
          <cell r="Q16209">
            <v>22389776</v>
          </cell>
        </row>
        <row r="16210">
          <cell r="J16210">
            <v>22389776</v>
          </cell>
          <cell r="O16210">
            <v>22389776</v>
          </cell>
          <cell r="P16210">
            <v>22389776</v>
          </cell>
          <cell r="Q16210">
            <v>22389776</v>
          </cell>
        </row>
        <row r="16211">
          <cell r="J16211">
            <v>22389776</v>
          </cell>
          <cell r="O16211">
            <v>22389776</v>
          </cell>
          <cell r="P16211">
            <v>22389776</v>
          </cell>
          <cell r="Q16211">
            <v>22389776</v>
          </cell>
        </row>
        <row r="16212">
          <cell r="J16212">
            <v>22389776</v>
          </cell>
          <cell r="O16212">
            <v>22389776</v>
          </cell>
          <cell r="P16212">
            <v>22389776</v>
          </cell>
          <cell r="Q16212">
            <v>22389776</v>
          </cell>
        </row>
        <row r="16213">
          <cell r="J16213">
            <v>22389776</v>
          </cell>
          <cell r="O16213">
            <v>22389776</v>
          </cell>
          <cell r="P16213">
            <v>22389776</v>
          </cell>
          <cell r="Q16213">
            <v>22389776</v>
          </cell>
        </row>
        <row r="16214">
          <cell r="J16214">
            <v>22389776</v>
          </cell>
          <cell r="O16214">
            <v>22389776</v>
          </cell>
          <cell r="P16214">
            <v>22389776</v>
          </cell>
          <cell r="Q16214">
            <v>22389776</v>
          </cell>
        </row>
        <row r="16215">
          <cell r="J16215">
            <v>22389776</v>
          </cell>
          <cell r="O16215">
            <v>22389776</v>
          </cell>
          <cell r="P16215">
            <v>22389776</v>
          </cell>
          <cell r="Q16215">
            <v>22389776</v>
          </cell>
        </row>
        <row r="16216">
          <cell r="J16216">
            <v>22389776</v>
          </cell>
          <cell r="O16216">
            <v>22389776</v>
          </cell>
          <cell r="P16216">
            <v>22389776</v>
          </cell>
          <cell r="Q16216">
            <v>22389776</v>
          </cell>
        </row>
        <row r="16217">
          <cell r="J16217">
            <v>22389776</v>
          </cell>
          <cell r="O16217">
            <v>22389776</v>
          </cell>
          <cell r="P16217">
            <v>22389776</v>
          </cell>
          <cell r="Q16217">
            <v>22389776</v>
          </cell>
        </row>
        <row r="16218">
          <cell r="J16218">
            <v>22389776</v>
          </cell>
          <cell r="O16218">
            <v>22389776</v>
          </cell>
          <cell r="P16218">
            <v>22389776</v>
          </cell>
          <cell r="Q16218">
            <v>22389776</v>
          </cell>
        </row>
        <row r="16219">
          <cell r="J16219">
            <v>22389776</v>
          </cell>
          <cell r="O16219">
            <v>22389776</v>
          </cell>
          <cell r="P16219">
            <v>22389776</v>
          </cell>
          <cell r="Q16219">
            <v>22389776</v>
          </cell>
        </row>
        <row r="16220">
          <cell r="J16220">
            <v>22389776</v>
          </cell>
          <cell r="O16220">
            <v>22389776</v>
          </cell>
          <cell r="P16220">
            <v>22389776</v>
          </cell>
          <cell r="Q16220">
            <v>22389776</v>
          </cell>
        </row>
        <row r="16221">
          <cell r="J16221">
            <v>22389776</v>
          </cell>
          <cell r="O16221">
            <v>22389776</v>
          </cell>
          <cell r="P16221">
            <v>22389776</v>
          </cell>
          <cell r="Q16221">
            <v>22389776</v>
          </cell>
        </row>
        <row r="16222">
          <cell r="J16222">
            <v>22389776</v>
          </cell>
          <cell r="O16222">
            <v>22389776</v>
          </cell>
          <cell r="P16222">
            <v>22389776</v>
          </cell>
          <cell r="Q16222">
            <v>22389776</v>
          </cell>
        </row>
        <row r="16223">
          <cell r="J16223">
            <v>22389776</v>
          </cell>
          <cell r="O16223">
            <v>22389776</v>
          </cell>
          <cell r="P16223">
            <v>22389776</v>
          </cell>
          <cell r="Q16223">
            <v>22389776</v>
          </cell>
        </row>
        <row r="16224">
          <cell r="J16224">
            <v>22389776</v>
          </cell>
          <cell r="O16224">
            <v>22389776</v>
          </cell>
          <cell r="P16224">
            <v>22389776</v>
          </cell>
          <cell r="Q16224">
            <v>22389776</v>
          </cell>
        </row>
        <row r="16225">
          <cell r="J16225">
            <v>22389776</v>
          </cell>
          <cell r="O16225">
            <v>22389776</v>
          </cell>
          <cell r="P16225">
            <v>22389776</v>
          </cell>
          <cell r="Q16225">
            <v>22389776</v>
          </cell>
        </row>
        <row r="16226">
          <cell r="J16226">
            <v>22389776</v>
          </cell>
          <cell r="O16226">
            <v>22389776</v>
          </cell>
          <cell r="P16226">
            <v>22389776</v>
          </cell>
          <cell r="Q16226">
            <v>22389776</v>
          </cell>
        </row>
        <row r="16227">
          <cell r="J16227">
            <v>22389776</v>
          </cell>
          <cell r="O16227">
            <v>22389776</v>
          </cell>
          <cell r="P16227">
            <v>22389776</v>
          </cell>
          <cell r="Q16227">
            <v>22389776</v>
          </cell>
        </row>
        <row r="16228">
          <cell r="J16228">
            <v>22389776</v>
          </cell>
          <cell r="O16228">
            <v>22389776</v>
          </cell>
          <cell r="P16228">
            <v>22389776</v>
          </cell>
          <cell r="Q16228">
            <v>22389776</v>
          </cell>
        </row>
        <row r="16229">
          <cell r="J16229">
            <v>22389776</v>
          </cell>
          <cell r="O16229">
            <v>22389776</v>
          </cell>
          <cell r="P16229">
            <v>22389776</v>
          </cell>
          <cell r="Q16229">
            <v>22389776</v>
          </cell>
        </row>
        <row r="16230">
          <cell r="J16230">
            <v>22389776</v>
          </cell>
          <cell r="O16230">
            <v>22389776</v>
          </cell>
          <cell r="P16230">
            <v>22389776</v>
          </cell>
          <cell r="Q16230">
            <v>22389776</v>
          </cell>
        </row>
        <row r="16231">
          <cell r="J16231">
            <v>22389776</v>
          </cell>
          <cell r="O16231">
            <v>22389776</v>
          </cell>
          <cell r="P16231">
            <v>22389776</v>
          </cell>
          <cell r="Q16231">
            <v>22389776</v>
          </cell>
        </row>
        <row r="16232">
          <cell r="J16232">
            <v>22389776</v>
          </cell>
          <cell r="O16232">
            <v>22389776</v>
          </cell>
          <cell r="P16232">
            <v>22389776</v>
          </cell>
          <cell r="Q16232">
            <v>22389776</v>
          </cell>
        </row>
        <row r="16233">
          <cell r="J16233">
            <v>22389776</v>
          </cell>
          <cell r="O16233">
            <v>22389776</v>
          </cell>
          <cell r="P16233">
            <v>22389776</v>
          </cell>
          <cell r="Q16233">
            <v>22389776</v>
          </cell>
        </row>
        <row r="16234">
          <cell r="J16234">
            <v>22389776</v>
          </cell>
          <cell r="O16234">
            <v>22389776</v>
          </cell>
          <cell r="P16234">
            <v>22389776</v>
          </cell>
          <cell r="Q16234">
            <v>22389776</v>
          </cell>
        </row>
        <row r="16235">
          <cell r="J16235">
            <v>22389776</v>
          </cell>
          <cell r="O16235">
            <v>22389776</v>
          </cell>
          <cell r="P16235">
            <v>22389776</v>
          </cell>
          <cell r="Q16235">
            <v>22389776</v>
          </cell>
        </row>
        <row r="16236">
          <cell r="J16236">
            <v>22389776</v>
          </cell>
          <cell r="O16236">
            <v>22389776</v>
          </cell>
          <cell r="P16236">
            <v>22389776</v>
          </cell>
          <cell r="Q16236">
            <v>22389776</v>
          </cell>
        </row>
        <row r="16237">
          <cell r="J16237">
            <v>22389776</v>
          </cell>
          <cell r="O16237">
            <v>22389776</v>
          </cell>
          <cell r="P16237">
            <v>22389776</v>
          </cell>
          <cell r="Q16237">
            <v>22389776</v>
          </cell>
        </row>
        <row r="16238">
          <cell r="J16238">
            <v>22389776</v>
          </cell>
          <cell r="O16238">
            <v>22389776</v>
          </cell>
          <cell r="P16238">
            <v>22389776</v>
          </cell>
          <cell r="Q16238">
            <v>22389776</v>
          </cell>
        </row>
        <row r="16239">
          <cell r="J16239">
            <v>22389776</v>
          </cell>
          <cell r="O16239">
            <v>22389776</v>
          </cell>
          <cell r="P16239">
            <v>22389776</v>
          </cell>
          <cell r="Q16239">
            <v>22389776</v>
          </cell>
        </row>
        <row r="16240">
          <cell r="J16240">
            <v>22389776</v>
          </cell>
          <cell r="O16240">
            <v>22389776</v>
          </cell>
          <cell r="P16240">
            <v>22389776</v>
          </cell>
          <cell r="Q16240">
            <v>22389776</v>
          </cell>
        </row>
        <row r="16241">
          <cell r="J16241">
            <v>22389776</v>
          </cell>
          <cell r="O16241">
            <v>22389776</v>
          </cell>
          <cell r="P16241">
            <v>22389776</v>
          </cell>
          <cell r="Q16241">
            <v>22389776</v>
          </cell>
        </row>
        <row r="16242">
          <cell r="J16242">
            <v>22389776</v>
          </cell>
          <cell r="O16242">
            <v>22389776</v>
          </cell>
          <cell r="P16242">
            <v>22389776</v>
          </cell>
          <cell r="Q16242">
            <v>22389776</v>
          </cell>
        </row>
        <row r="16243">
          <cell r="J16243">
            <v>22389776</v>
          </cell>
          <cell r="O16243">
            <v>22389776</v>
          </cell>
          <cell r="P16243">
            <v>22389776</v>
          </cell>
          <cell r="Q16243">
            <v>22389776</v>
          </cell>
        </row>
        <row r="16244">
          <cell r="J16244">
            <v>22389776</v>
          </cell>
          <cell r="O16244">
            <v>22389776</v>
          </cell>
          <cell r="P16244">
            <v>22389776</v>
          </cell>
          <cell r="Q16244">
            <v>22389776</v>
          </cell>
        </row>
        <row r="16245">
          <cell r="J16245">
            <v>22389776</v>
          </cell>
          <cell r="O16245">
            <v>22389776</v>
          </cell>
          <cell r="P16245">
            <v>22389776</v>
          </cell>
          <cell r="Q16245">
            <v>22389776</v>
          </cell>
        </row>
        <row r="16246">
          <cell r="J16246">
            <v>22389776</v>
          </cell>
          <cell r="O16246">
            <v>22389776</v>
          </cell>
          <cell r="P16246">
            <v>22389776</v>
          </cell>
          <cell r="Q16246">
            <v>22389776</v>
          </cell>
        </row>
        <row r="16247">
          <cell r="J16247">
            <v>22389776</v>
          </cell>
          <cell r="O16247">
            <v>22389776</v>
          </cell>
          <cell r="P16247">
            <v>22389776</v>
          </cell>
          <cell r="Q16247">
            <v>22389776</v>
          </cell>
        </row>
        <row r="16248">
          <cell r="J16248">
            <v>22389776</v>
          </cell>
          <cell r="O16248">
            <v>22389776</v>
          </cell>
          <cell r="P16248">
            <v>22389776</v>
          </cell>
          <cell r="Q16248">
            <v>22389776</v>
          </cell>
        </row>
        <row r="16249">
          <cell r="J16249">
            <v>22389776</v>
          </cell>
          <cell r="O16249">
            <v>22389776</v>
          </cell>
          <cell r="P16249">
            <v>22389776</v>
          </cell>
          <cell r="Q16249">
            <v>22389776</v>
          </cell>
        </row>
        <row r="16250">
          <cell r="J16250">
            <v>22389776</v>
          </cell>
          <cell r="O16250">
            <v>22389776</v>
          </cell>
          <cell r="P16250">
            <v>22389776</v>
          </cell>
          <cell r="Q16250">
            <v>22389776</v>
          </cell>
        </row>
        <row r="16251">
          <cell r="J16251">
            <v>22389776</v>
          </cell>
          <cell r="O16251">
            <v>22389776</v>
          </cell>
          <cell r="P16251">
            <v>22389776</v>
          </cell>
          <cell r="Q16251">
            <v>22389776</v>
          </cell>
        </row>
        <row r="16252">
          <cell r="J16252">
            <v>22389776</v>
          </cell>
          <cell r="O16252">
            <v>22389776</v>
          </cell>
          <cell r="P16252">
            <v>22389776</v>
          </cell>
          <cell r="Q16252">
            <v>22389776</v>
          </cell>
        </row>
        <row r="16253">
          <cell r="J16253">
            <v>22389776</v>
          </cell>
          <cell r="O16253">
            <v>22389776</v>
          </cell>
          <cell r="P16253">
            <v>22389776</v>
          </cell>
          <cell r="Q16253">
            <v>22389776</v>
          </cell>
        </row>
        <row r="16254">
          <cell r="J16254">
            <v>22389776</v>
          </cell>
          <cell r="O16254">
            <v>22389776</v>
          </cell>
          <cell r="P16254">
            <v>22389776</v>
          </cell>
          <cell r="Q16254">
            <v>22389776</v>
          </cell>
        </row>
        <row r="16255">
          <cell r="J16255">
            <v>22389776</v>
          </cell>
          <cell r="O16255">
            <v>22389776</v>
          </cell>
          <cell r="P16255">
            <v>22389776</v>
          </cell>
          <cell r="Q16255">
            <v>22389776</v>
          </cell>
        </row>
        <row r="16256">
          <cell r="J16256">
            <v>22389776</v>
          </cell>
          <cell r="O16256">
            <v>22389776</v>
          </cell>
          <cell r="P16256">
            <v>22389776</v>
          </cell>
          <cell r="Q16256">
            <v>22389776</v>
          </cell>
        </row>
        <row r="16257">
          <cell r="J16257">
            <v>22389776</v>
          </cell>
          <cell r="O16257">
            <v>22389776</v>
          </cell>
          <cell r="P16257">
            <v>22389776</v>
          </cell>
          <cell r="Q16257">
            <v>22389776</v>
          </cell>
        </row>
        <row r="16258">
          <cell r="J16258">
            <v>22389776</v>
          </cell>
          <cell r="O16258">
            <v>22389776</v>
          </cell>
          <cell r="P16258">
            <v>22389776</v>
          </cell>
          <cell r="Q16258">
            <v>22389776</v>
          </cell>
        </row>
        <row r="16259">
          <cell r="J16259">
            <v>22389776</v>
          </cell>
          <cell r="O16259">
            <v>22389776</v>
          </cell>
          <cell r="P16259">
            <v>22389776</v>
          </cell>
          <cell r="Q16259">
            <v>22389776</v>
          </cell>
        </row>
        <row r="16260">
          <cell r="J16260">
            <v>22389776</v>
          </cell>
          <cell r="O16260">
            <v>22389776</v>
          </cell>
          <cell r="P16260">
            <v>22389776</v>
          </cell>
          <cell r="Q16260">
            <v>22389776</v>
          </cell>
        </row>
        <row r="16261">
          <cell r="J16261">
            <v>22389776</v>
          </cell>
          <cell r="O16261">
            <v>22389776</v>
          </cell>
          <cell r="P16261">
            <v>22389776</v>
          </cell>
          <cell r="Q16261">
            <v>22389776</v>
          </cell>
        </row>
        <row r="16262">
          <cell r="J16262">
            <v>22389776</v>
          </cell>
          <cell r="O16262">
            <v>22389776</v>
          </cell>
          <cell r="P16262">
            <v>22389776</v>
          </cell>
          <cell r="Q16262">
            <v>22389776</v>
          </cell>
        </row>
        <row r="16263">
          <cell r="J16263">
            <v>22389776</v>
          </cell>
          <cell r="O16263">
            <v>22389776</v>
          </cell>
          <cell r="P16263">
            <v>22389776</v>
          </cell>
          <cell r="Q16263">
            <v>22389776</v>
          </cell>
        </row>
        <row r="16264">
          <cell r="J16264">
            <v>22389776</v>
          </cell>
          <cell r="O16264">
            <v>22389776</v>
          </cell>
          <cell r="P16264">
            <v>22389776</v>
          </cell>
          <cell r="Q16264">
            <v>22389776</v>
          </cell>
        </row>
        <row r="16265">
          <cell r="J16265">
            <v>22389776</v>
          </cell>
          <cell r="O16265">
            <v>22389776</v>
          </cell>
          <cell r="P16265">
            <v>22389776</v>
          </cell>
          <cell r="Q16265">
            <v>22389776</v>
          </cell>
        </row>
        <row r="16266">
          <cell r="J16266">
            <v>22389776</v>
          </cell>
          <cell r="O16266">
            <v>22389776</v>
          </cell>
          <cell r="P16266">
            <v>22389776</v>
          </cell>
          <cell r="Q16266">
            <v>22389776</v>
          </cell>
        </row>
        <row r="16267">
          <cell r="J16267">
            <v>22389776</v>
          </cell>
          <cell r="O16267">
            <v>22389776</v>
          </cell>
          <cell r="P16267">
            <v>22389776</v>
          </cell>
          <cell r="Q16267">
            <v>22389776</v>
          </cell>
        </row>
        <row r="16268">
          <cell r="J16268">
            <v>22389776</v>
          </cell>
          <cell r="O16268">
            <v>22389776</v>
          </cell>
          <cell r="P16268">
            <v>22389776</v>
          </cell>
          <cell r="Q16268">
            <v>22389776</v>
          </cell>
        </row>
        <row r="16269">
          <cell r="J16269">
            <v>22389776</v>
          </cell>
          <cell r="O16269">
            <v>22389776</v>
          </cell>
          <cell r="P16269">
            <v>22389776</v>
          </cell>
          <cell r="Q16269">
            <v>22389776</v>
          </cell>
        </row>
        <row r="16270">
          <cell r="J16270">
            <v>22389776</v>
          </cell>
          <cell r="O16270">
            <v>22389776</v>
          </cell>
          <cell r="P16270">
            <v>22389776</v>
          </cell>
          <cell r="Q16270">
            <v>22389776</v>
          </cell>
        </row>
        <row r="16271">
          <cell r="J16271">
            <v>22389776</v>
          </cell>
          <cell r="O16271">
            <v>22389776</v>
          </cell>
          <cell r="P16271">
            <v>22389776</v>
          </cell>
          <cell r="Q16271">
            <v>22389776</v>
          </cell>
        </row>
        <row r="16272">
          <cell r="J16272">
            <v>22389776</v>
          </cell>
          <cell r="O16272">
            <v>22389776</v>
          </cell>
          <cell r="P16272">
            <v>22389776</v>
          </cell>
          <cell r="Q16272">
            <v>22389776</v>
          </cell>
        </row>
        <row r="16273">
          <cell r="J16273">
            <v>22389776</v>
          </cell>
          <cell r="O16273">
            <v>22389776</v>
          </cell>
          <cell r="P16273">
            <v>22389776</v>
          </cell>
          <cell r="Q16273">
            <v>22389776</v>
          </cell>
        </row>
        <row r="16274">
          <cell r="J16274">
            <v>22389776</v>
          </cell>
          <cell r="O16274">
            <v>22389776</v>
          </cell>
          <cell r="P16274">
            <v>22389776</v>
          </cell>
          <cell r="Q16274">
            <v>22389776</v>
          </cell>
        </row>
        <row r="16275">
          <cell r="J16275">
            <v>22389776</v>
          </cell>
          <cell r="O16275">
            <v>22389776</v>
          </cell>
          <cell r="P16275">
            <v>22389776</v>
          </cell>
          <cell r="Q16275">
            <v>22389776</v>
          </cell>
        </row>
        <row r="16276">
          <cell r="J16276">
            <v>22389776</v>
          </cell>
          <cell r="O16276">
            <v>22389776</v>
          </cell>
          <cell r="P16276">
            <v>22389776</v>
          </cell>
          <cell r="Q16276">
            <v>22389776</v>
          </cell>
        </row>
        <row r="16277">
          <cell r="J16277">
            <v>22389776</v>
          </cell>
          <cell r="O16277">
            <v>22389776</v>
          </cell>
          <cell r="P16277">
            <v>22389776</v>
          </cell>
          <cell r="Q16277">
            <v>22389776</v>
          </cell>
        </row>
        <row r="16278">
          <cell r="J16278">
            <v>22389776</v>
          </cell>
          <cell r="O16278">
            <v>22389776</v>
          </cell>
          <cell r="P16278">
            <v>22389776</v>
          </cell>
          <cell r="Q16278">
            <v>22389776</v>
          </cell>
        </row>
        <row r="16279">
          <cell r="J16279">
            <v>22389776</v>
          </cell>
          <cell r="O16279">
            <v>22389776</v>
          </cell>
          <cell r="P16279">
            <v>22389776</v>
          </cell>
          <cell r="Q16279">
            <v>22389776</v>
          </cell>
        </row>
        <row r="16280">
          <cell r="J16280">
            <v>22389776</v>
          </cell>
          <cell r="O16280">
            <v>22389776</v>
          </cell>
          <cell r="P16280">
            <v>22389776</v>
          </cell>
          <cell r="Q16280">
            <v>22389776</v>
          </cell>
        </row>
        <row r="16281">
          <cell r="J16281">
            <v>22389776</v>
          </cell>
          <cell r="O16281">
            <v>22389776</v>
          </cell>
          <cell r="P16281">
            <v>22389776</v>
          </cell>
          <cell r="Q16281">
            <v>22389776</v>
          </cell>
        </row>
        <row r="16282">
          <cell r="J16282">
            <v>22389776</v>
          </cell>
          <cell r="O16282">
            <v>22389776</v>
          </cell>
          <cell r="P16282">
            <v>22389776</v>
          </cell>
          <cell r="Q16282">
            <v>22389776</v>
          </cell>
        </row>
        <row r="16283">
          <cell r="J16283">
            <v>22389776</v>
          </cell>
          <cell r="O16283">
            <v>22389776</v>
          </cell>
          <cell r="P16283">
            <v>22389776</v>
          </cell>
          <cell r="Q16283">
            <v>22389776</v>
          </cell>
        </row>
        <row r="16284">
          <cell r="J16284">
            <v>22389776</v>
          </cell>
          <cell r="O16284">
            <v>22389776</v>
          </cell>
          <cell r="P16284">
            <v>22389776</v>
          </cell>
          <cell r="Q16284">
            <v>22389776</v>
          </cell>
        </row>
        <row r="16285">
          <cell r="J16285">
            <v>22389776</v>
          </cell>
          <cell r="O16285">
            <v>22389776</v>
          </cell>
          <cell r="P16285">
            <v>22389776</v>
          </cell>
          <cell r="Q16285">
            <v>22389776</v>
          </cell>
        </row>
        <row r="16286">
          <cell r="J16286">
            <v>22389776</v>
          </cell>
          <cell r="O16286">
            <v>22389776</v>
          </cell>
          <cell r="P16286">
            <v>22389776</v>
          </cell>
          <cell r="Q16286">
            <v>22389776</v>
          </cell>
        </row>
        <row r="16287">
          <cell r="J16287">
            <v>22389776</v>
          </cell>
          <cell r="O16287">
            <v>22389776</v>
          </cell>
          <cell r="P16287">
            <v>22389776</v>
          </cell>
          <cell r="Q16287">
            <v>22389776</v>
          </cell>
        </row>
        <row r="16288">
          <cell r="J16288">
            <v>22389776</v>
          </cell>
          <cell r="O16288">
            <v>22389776</v>
          </cell>
          <cell r="P16288">
            <v>22389776</v>
          </cell>
          <cell r="Q16288">
            <v>22389776</v>
          </cell>
        </row>
        <row r="16289">
          <cell r="J16289">
            <v>22389776</v>
          </cell>
          <cell r="O16289">
            <v>22389776</v>
          </cell>
          <cell r="P16289">
            <v>22389776</v>
          </cell>
          <cell r="Q16289">
            <v>22389776</v>
          </cell>
        </row>
        <row r="16290">
          <cell r="J16290">
            <v>22389776</v>
          </cell>
          <cell r="O16290">
            <v>22389776</v>
          </cell>
          <cell r="P16290">
            <v>22389776</v>
          </cell>
          <cell r="Q16290">
            <v>22389776</v>
          </cell>
        </row>
        <row r="16291">
          <cell r="J16291">
            <v>22389776</v>
          </cell>
          <cell r="O16291">
            <v>22389776</v>
          </cell>
          <cell r="P16291">
            <v>22389776</v>
          </cell>
          <cell r="Q16291">
            <v>22389776</v>
          </cell>
        </row>
        <row r="16292">
          <cell r="J16292">
            <v>22389776</v>
          </cell>
          <cell r="O16292">
            <v>22389776</v>
          </cell>
          <cell r="P16292">
            <v>22389776</v>
          </cell>
          <cell r="Q16292">
            <v>22389776</v>
          </cell>
        </row>
        <row r="16293">
          <cell r="J16293">
            <v>22389776</v>
          </cell>
          <cell r="O16293">
            <v>22389776</v>
          </cell>
          <cell r="P16293">
            <v>22389776</v>
          </cell>
          <cell r="Q16293">
            <v>22389776</v>
          </cell>
        </row>
        <row r="16294">
          <cell r="J16294">
            <v>22389776</v>
          </cell>
          <cell r="O16294">
            <v>22389776</v>
          </cell>
          <cell r="P16294">
            <v>22389776</v>
          </cell>
          <cell r="Q16294">
            <v>22389776</v>
          </cell>
        </row>
        <row r="16295">
          <cell r="J16295">
            <v>22389776</v>
          </cell>
          <cell r="O16295">
            <v>22389776</v>
          </cell>
          <cell r="P16295">
            <v>22389776</v>
          </cell>
          <cell r="Q16295">
            <v>22389776</v>
          </cell>
        </row>
        <row r="16296">
          <cell r="J16296">
            <v>22389776</v>
          </cell>
          <cell r="O16296">
            <v>22389776</v>
          </cell>
          <cell r="P16296">
            <v>22389776</v>
          </cell>
          <cell r="Q16296">
            <v>22389776</v>
          </cell>
        </row>
        <row r="16297">
          <cell r="J16297">
            <v>22389776</v>
          </cell>
          <cell r="O16297">
            <v>22389776</v>
          </cell>
          <cell r="P16297">
            <v>22389776</v>
          </cell>
          <cell r="Q16297">
            <v>22389776</v>
          </cell>
        </row>
        <row r="16298">
          <cell r="J16298">
            <v>22389776</v>
          </cell>
          <cell r="O16298">
            <v>22389776</v>
          </cell>
          <cell r="P16298">
            <v>22389776</v>
          </cell>
          <cell r="Q16298">
            <v>22389776</v>
          </cell>
        </row>
        <row r="16299">
          <cell r="J16299">
            <v>22389776</v>
          </cell>
          <cell r="O16299">
            <v>22389776</v>
          </cell>
          <cell r="P16299">
            <v>22389776</v>
          </cell>
          <cell r="Q16299">
            <v>22389776</v>
          </cell>
        </row>
        <row r="16300">
          <cell r="J16300">
            <v>22389776</v>
          </cell>
          <cell r="O16300">
            <v>22389776</v>
          </cell>
          <cell r="P16300">
            <v>22389776</v>
          </cell>
          <cell r="Q16300">
            <v>22389776</v>
          </cell>
        </row>
        <row r="16301">
          <cell r="J16301">
            <v>22389776</v>
          </cell>
          <cell r="O16301">
            <v>22389776</v>
          </cell>
          <cell r="P16301">
            <v>22389776</v>
          </cell>
          <cell r="Q16301">
            <v>22389776</v>
          </cell>
        </row>
        <row r="16302">
          <cell r="J16302">
            <v>22389776</v>
          </cell>
          <cell r="O16302">
            <v>22389776</v>
          </cell>
          <cell r="P16302">
            <v>22389776</v>
          </cell>
          <cell r="Q16302">
            <v>22389776</v>
          </cell>
        </row>
        <row r="16303">
          <cell r="J16303">
            <v>22389776</v>
          </cell>
          <cell r="O16303">
            <v>22389776</v>
          </cell>
          <cell r="P16303">
            <v>22389776</v>
          </cell>
          <cell r="Q16303">
            <v>22389776</v>
          </cell>
        </row>
        <row r="16304">
          <cell r="J16304">
            <v>22389776</v>
          </cell>
          <cell r="O16304">
            <v>22389776</v>
          </cell>
          <cell r="P16304">
            <v>22389776</v>
          </cell>
          <cell r="Q16304">
            <v>22389776</v>
          </cell>
        </row>
        <row r="16305">
          <cell r="J16305">
            <v>22389776</v>
          </cell>
          <cell r="O16305">
            <v>22389776</v>
          </cell>
          <cell r="P16305">
            <v>22389776</v>
          </cell>
          <cell r="Q16305">
            <v>22389776</v>
          </cell>
        </row>
        <row r="16306">
          <cell r="J16306">
            <v>22389776</v>
          </cell>
          <cell r="O16306">
            <v>22389776</v>
          </cell>
          <cell r="P16306">
            <v>22389776</v>
          </cell>
          <cell r="Q16306">
            <v>22389776</v>
          </cell>
        </row>
        <row r="16307">
          <cell r="J16307">
            <v>22389776</v>
          </cell>
          <cell r="O16307">
            <v>22389776</v>
          </cell>
          <cell r="P16307">
            <v>22389776</v>
          </cell>
          <cell r="Q16307">
            <v>22389776</v>
          </cell>
        </row>
        <row r="16308">
          <cell r="J16308">
            <v>22389776</v>
          </cell>
          <cell r="O16308">
            <v>22389776</v>
          </cell>
          <cell r="P16308">
            <v>22389776</v>
          </cell>
          <cell r="Q16308">
            <v>22389776</v>
          </cell>
        </row>
        <row r="16309">
          <cell r="J16309">
            <v>22389776</v>
          </cell>
          <cell r="O16309">
            <v>22389776</v>
          </cell>
          <cell r="P16309">
            <v>22389776</v>
          </cell>
          <cell r="Q16309">
            <v>22389776</v>
          </cell>
        </row>
        <row r="16310">
          <cell r="J16310">
            <v>22389776</v>
          </cell>
          <cell r="O16310">
            <v>22389776</v>
          </cell>
          <cell r="P16310">
            <v>22389776</v>
          </cell>
          <cell r="Q16310">
            <v>22389776</v>
          </cell>
        </row>
        <row r="16311">
          <cell r="J16311">
            <v>22389776</v>
          </cell>
          <cell r="O16311">
            <v>22389776</v>
          </cell>
          <cell r="P16311">
            <v>22389776</v>
          </cell>
          <cell r="Q16311">
            <v>22389776</v>
          </cell>
        </row>
        <row r="16312">
          <cell r="J16312">
            <v>22389776</v>
          </cell>
          <cell r="O16312">
            <v>22389776</v>
          </cell>
          <cell r="P16312">
            <v>22389776</v>
          </cell>
          <cell r="Q16312">
            <v>22389776</v>
          </cell>
        </row>
        <row r="16313">
          <cell r="J16313">
            <v>22389776</v>
          </cell>
          <cell r="O16313">
            <v>22389776</v>
          </cell>
          <cell r="P16313">
            <v>22389776</v>
          </cell>
          <cell r="Q16313">
            <v>22389776</v>
          </cell>
        </row>
        <row r="16314">
          <cell r="J16314">
            <v>22389776</v>
          </cell>
          <cell r="O16314">
            <v>22389776</v>
          </cell>
          <cell r="P16314">
            <v>22389776</v>
          </cell>
          <cell r="Q16314">
            <v>22389776</v>
          </cell>
        </row>
        <row r="16315">
          <cell r="J16315">
            <v>22389776</v>
          </cell>
          <cell r="O16315">
            <v>22389776</v>
          </cell>
          <cell r="P16315">
            <v>22389776</v>
          </cell>
          <cell r="Q16315">
            <v>22389776</v>
          </cell>
        </row>
        <row r="16316">
          <cell r="J16316">
            <v>22389776</v>
          </cell>
          <cell r="O16316">
            <v>22389776</v>
          </cell>
          <cell r="P16316">
            <v>22389776</v>
          </cell>
          <cell r="Q16316">
            <v>22389776</v>
          </cell>
        </row>
        <row r="16317">
          <cell r="J16317">
            <v>22389776</v>
          </cell>
          <cell r="O16317">
            <v>22389776</v>
          </cell>
          <cell r="P16317">
            <v>22389776</v>
          </cell>
          <cell r="Q16317">
            <v>22389776</v>
          </cell>
        </row>
        <row r="16318">
          <cell r="J16318">
            <v>22389776</v>
          </cell>
          <cell r="O16318">
            <v>22389776</v>
          </cell>
          <cell r="P16318">
            <v>22389776</v>
          </cell>
          <cell r="Q16318">
            <v>22389776</v>
          </cell>
        </row>
        <row r="16319">
          <cell r="J16319">
            <v>22389776</v>
          </cell>
          <cell r="O16319">
            <v>22389776</v>
          </cell>
          <cell r="P16319">
            <v>22389776</v>
          </cell>
          <cell r="Q16319">
            <v>22389776</v>
          </cell>
        </row>
        <row r="16320">
          <cell r="J16320">
            <v>22389776</v>
          </cell>
          <cell r="O16320">
            <v>22389776</v>
          </cell>
          <cell r="P16320">
            <v>22389776</v>
          </cell>
          <cell r="Q16320">
            <v>22389776</v>
          </cell>
        </row>
        <row r="16321">
          <cell r="J16321">
            <v>22389776</v>
          </cell>
          <cell r="O16321">
            <v>22389776</v>
          </cell>
          <cell r="P16321">
            <v>22389776</v>
          </cell>
          <cell r="Q16321">
            <v>22389776</v>
          </cell>
        </row>
        <row r="16322">
          <cell r="J16322">
            <v>22389776</v>
          </cell>
          <cell r="O16322">
            <v>22389776</v>
          </cell>
          <cell r="P16322">
            <v>22389776</v>
          </cell>
          <cell r="Q16322">
            <v>22389776</v>
          </cell>
        </row>
        <row r="16323">
          <cell r="J16323">
            <v>22389776</v>
          </cell>
          <cell r="O16323">
            <v>22389776</v>
          </cell>
          <cell r="P16323">
            <v>22389776</v>
          </cell>
          <cell r="Q16323">
            <v>22389776</v>
          </cell>
        </row>
        <row r="16324">
          <cell r="J16324">
            <v>22389776</v>
          </cell>
          <cell r="O16324">
            <v>22389776</v>
          </cell>
          <cell r="P16324">
            <v>22389776</v>
          </cell>
          <cell r="Q16324">
            <v>22389776</v>
          </cell>
        </row>
        <row r="16325">
          <cell r="J16325">
            <v>22389776</v>
          </cell>
          <cell r="O16325">
            <v>22389776</v>
          </cell>
          <cell r="P16325">
            <v>22389776</v>
          </cell>
          <cell r="Q16325">
            <v>22389776</v>
          </cell>
        </row>
        <row r="16326">
          <cell r="J16326">
            <v>22389776</v>
          </cell>
          <cell r="O16326">
            <v>22389776</v>
          </cell>
          <cell r="P16326">
            <v>22389776</v>
          </cell>
          <cell r="Q16326">
            <v>22389776</v>
          </cell>
        </row>
        <row r="16327">
          <cell r="J16327">
            <v>22389776</v>
          </cell>
          <cell r="O16327">
            <v>22389776</v>
          </cell>
          <cell r="P16327">
            <v>22389776</v>
          </cell>
          <cell r="Q16327">
            <v>22389776</v>
          </cell>
        </row>
        <row r="16328">
          <cell r="J16328">
            <v>22389776</v>
          </cell>
          <cell r="O16328">
            <v>22389776</v>
          </cell>
          <cell r="P16328">
            <v>22389776</v>
          </cell>
          <cell r="Q16328">
            <v>22389776</v>
          </cell>
        </row>
        <row r="16329">
          <cell r="J16329">
            <v>22389776</v>
          </cell>
          <cell r="O16329">
            <v>22389776</v>
          </cell>
          <cell r="P16329">
            <v>22389776</v>
          </cell>
          <cell r="Q16329">
            <v>22389776</v>
          </cell>
        </row>
        <row r="16330">
          <cell r="J16330">
            <v>22389776</v>
          </cell>
          <cell r="O16330">
            <v>22389776</v>
          </cell>
          <cell r="P16330">
            <v>22389776</v>
          </cell>
          <cell r="Q16330">
            <v>22389776</v>
          </cell>
        </row>
        <row r="16331">
          <cell r="J16331">
            <v>22389776</v>
          </cell>
          <cell r="O16331">
            <v>22389776</v>
          </cell>
          <cell r="P16331">
            <v>22389776</v>
          </cell>
          <cell r="Q16331">
            <v>22389776</v>
          </cell>
        </row>
        <row r="16332">
          <cell r="J16332">
            <v>22389776</v>
          </cell>
          <cell r="O16332">
            <v>22389776</v>
          </cell>
          <cell r="P16332">
            <v>22389776</v>
          </cell>
          <cell r="Q16332">
            <v>22389776</v>
          </cell>
        </row>
        <row r="16333">
          <cell r="J16333">
            <v>22389776</v>
          </cell>
          <cell r="O16333">
            <v>22389776</v>
          </cell>
          <cell r="P16333">
            <v>22389776</v>
          </cell>
          <cell r="Q16333">
            <v>22389776</v>
          </cell>
        </row>
        <row r="16334">
          <cell r="J16334">
            <v>22389776</v>
          </cell>
          <cell r="O16334">
            <v>22389776</v>
          </cell>
          <cell r="P16334">
            <v>22389776</v>
          </cell>
          <cell r="Q16334">
            <v>22389776</v>
          </cell>
        </row>
        <row r="16335">
          <cell r="J16335">
            <v>22389776</v>
          </cell>
          <cell r="O16335">
            <v>22389776</v>
          </cell>
          <cell r="P16335">
            <v>22389776</v>
          </cell>
          <cell r="Q16335">
            <v>22389776</v>
          </cell>
        </row>
        <row r="16336">
          <cell r="J16336">
            <v>22389776</v>
          </cell>
          <cell r="O16336">
            <v>22389776</v>
          </cell>
          <cell r="P16336">
            <v>22389776</v>
          </cell>
          <cell r="Q16336">
            <v>22389776</v>
          </cell>
        </row>
        <row r="16337">
          <cell r="J16337">
            <v>22389776</v>
          </cell>
          <cell r="O16337">
            <v>22389776</v>
          </cell>
          <cell r="P16337">
            <v>22389776</v>
          </cell>
          <cell r="Q16337">
            <v>22389776</v>
          </cell>
        </row>
        <row r="16338">
          <cell r="J16338">
            <v>22389776</v>
          </cell>
          <cell r="O16338">
            <v>22389776</v>
          </cell>
          <cell r="P16338">
            <v>22389776</v>
          </cell>
          <cell r="Q16338">
            <v>22389776</v>
          </cell>
        </row>
        <row r="16339">
          <cell r="J16339">
            <v>22389776</v>
          </cell>
          <cell r="O16339">
            <v>22389776</v>
          </cell>
          <cell r="P16339">
            <v>22389776</v>
          </cell>
          <cell r="Q16339">
            <v>22389776</v>
          </cell>
        </row>
        <row r="16340">
          <cell r="J16340">
            <v>22389776</v>
          </cell>
          <cell r="O16340">
            <v>22389776</v>
          </cell>
          <cell r="P16340">
            <v>22389776</v>
          </cell>
          <cell r="Q16340">
            <v>22389776</v>
          </cell>
        </row>
        <row r="16341">
          <cell r="J16341">
            <v>22389776</v>
          </cell>
          <cell r="O16341">
            <v>22389776</v>
          </cell>
          <cell r="P16341">
            <v>22389776</v>
          </cell>
          <cell r="Q16341">
            <v>22389776</v>
          </cell>
        </row>
        <row r="16342">
          <cell r="J16342">
            <v>22389776</v>
          </cell>
          <cell r="O16342">
            <v>22389776</v>
          </cell>
          <cell r="P16342">
            <v>22389776</v>
          </cell>
          <cell r="Q16342">
            <v>22389776</v>
          </cell>
        </row>
        <row r="16343">
          <cell r="J16343">
            <v>22389776</v>
          </cell>
          <cell r="O16343">
            <v>22389776</v>
          </cell>
          <cell r="P16343">
            <v>22389776</v>
          </cell>
          <cell r="Q16343">
            <v>22389776</v>
          </cell>
        </row>
        <row r="16344">
          <cell r="J16344">
            <v>22389776</v>
          </cell>
          <cell r="O16344">
            <v>22389776</v>
          </cell>
          <cell r="P16344">
            <v>22389776</v>
          </cell>
          <cell r="Q16344">
            <v>22389776</v>
          </cell>
        </row>
        <row r="16345">
          <cell r="J16345">
            <v>22389776</v>
          </cell>
          <cell r="O16345">
            <v>22389776</v>
          </cell>
          <cell r="P16345">
            <v>22389776</v>
          </cell>
          <cell r="Q16345">
            <v>22389776</v>
          </cell>
        </row>
        <row r="16346">
          <cell r="J16346">
            <v>22389776</v>
          </cell>
          <cell r="O16346">
            <v>22389776</v>
          </cell>
          <cell r="P16346">
            <v>22389776</v>
          </cell>
          <cell r="Q16346">
            <v>22389776</v>
          </cell>
        </row>
        <row r="16347">
          <cell r="J16347">
            <v>22389776</v>
          </cell>
          <cell r="O16347">
            <v>22389776</v>
          </cell>
          <cell r="P16347">
            <v>22389776</v>
          </cell>
          <cell r="Q16347">
            <v>22389776</v>
          </cell>
        </row>
        <row r="16348">
          <cell r="J16348">
            <v>22389776</v>
          </cell>
          <cell r="O16348">
            <v>22389776</v>
          </cell>
          <cell r="P16348">
            <v>22389776</v>
          </cell>
          <cell r="Q16348">
            <v>22389776</v>
          </cell>
        </row>
        <row r="16349">
          <cell r="J16349">
            <v>22389776</v>
          </cell>
          <cell r="O16349">
            <v>22389776</v>
          </cell>
          <cell r="P16349">
            <v>22389776</v>
          </cell>
          <cell r="Q16349">
            <v>22389776</v>
          </cell>
        </row>
        <row r="16350">
          <cell r="J16350">
            <v>22389776</v>
          </cell>
          <cell r="O16350">
            <v>22389776</v>
          </cell>
          <cell r="P16350">
            <v>22389776</v>
          </cell>
          <cell r="Q16350">
            <v>22389776</v>
          </cell>
        </row>
        <row r="16351">
          <cell r="J16351">
            <v>22389776</v>
          </cell>
          <cell r="O16351">
            <v>22389776</v>
          </cell>
          <cell r="P16351">
            <v>22389776</v>
          </cell>
          <cell r="Q16351">
            <v>22389776</v>
          </cell>
        </row>
        <row r="16352">
          <cell r="J16352">
            <v>22389776</v>
          </cell>
          <cell r="O16352">
            <v>22389776</v>
          </cell>
          <cell r="P16352">
            <v>22389776</v>
          </cell>
          <cell r="Q16352">
            <v>22389776</v>
          </cell>
        </row>
        <row r="16353">
          <cell r="J16353">
            <v>22389776</v>
          </cell>
          <cell r="O16353">
            <v>22389776</v>
          </cell>
          <cell r="P16353">
            <v>22389776</v>
          </cell>
          <cell r="Q16353">
            <v>22389776</v>
          </cell>
        </row>
        <row r="16354">
          <cell r="J16354">
            <v>22389776</v>
          </cell>
          <cell r="O16354">
            <v>22389776</v>
          </cell>
          <cell r="P16354">
            <v>22389776</v>
          </cell>
          <cell r="Q16354">
            <v>22389776</v>
          </cell>
        </row>
        <row r="16355">
          <cell r="J16355">
            <v>22389776</v>
          </cell>
          <cell r="O16355">
            <v>22389776</v>
          </cell>
          <cell r="P16355">
            <v>22389776</v>
          </cell>
          <cell r="Q16355">
            <v>22389776</v>
          </cell>
        </row>
        <row r="16356">
          <cell r="J16356">
            <v>22389776</v>
          </cell>
          <cell r="O16356">
            <v>22389776</v>
          </cell>
          <cell r="P16356">
            <v>22389776</v>
          </cell>
          <cell r="Q16356">
            <v>22389776</v>
          </cell>
        </row>
        <row r="16357">
          <cell r="J16357">
            <v>22389776</v>
          </cell>
          <cell r="O16357">
            <v>22389776</v>
          </cell>
          <cell r="P16357">
            <v>22389776</v>
          </cell>
          <cell r="Q16357">
            <v>22389776</v>
          </cell>
        </row>
        <row r="16358">
          <cell r="J16358">
            <v>22389776</v>
          </cell>
          <cell r="O16358">
            <v>22389776</v>
          </cell>
          <cell r="P16358">
            <v>22389776</v>
          </cell>
          <cell r="Q16358">
            <v>22389776</v>
          </cell>
        </row>
        <row r="16359">
          <cell r="J16359">
            <v>22389776</v>
          </cell>
          <cell r="O16359">
            <v>22389776</v>
          </cell>
          <cell r="P16359">
            <v>22389776</v>
          </cell>
          <cell r="Q16359">
            <v>22389776</v>
          </cell>
        </row>
        <row r="16360">
          <cell r="J16360">
            <v>22389776</v>
          </cell>
          <cell r="O16360">
            <v>22389776</v>
          </cell>
          <cell r="P16360">
            <v>22389776</v>
          </cell>
          <cell r="Q16360">
            <v>22389776</v>
          </cell>
        </row>
        <row r="16361">
          <cell r="J16361">
            <v>22389776</v>
          </cell>
          <cell r="O16361">
            <v>22389776</v>
          </cell>
          <cell r="P16361">
            <v>22389776</v>
          </cell>
          <cell r="Q16361">
            <v>22389776</v>
          </cell>
        </row>
        <row r="16362">
          <cell r="J16362">
            <v>22389776</v>
          </cell>
          <cell r="O16362">
            <v>22389776</v>
          </cell>
          <cell r="P16362">
            <v>22389776</v>
          </cell>
          <cell r="Q16362">
            <v>22389776</v>
          </cell>
        </row>
        <row r="16363">
          <cell r="J16363">
            <v>22389776</v>
          </cell>
          <cell r="O16363">
            <v>22389776</v>
          </cell>
          <cell r="P16363">
            <v>22389776</v>
          </cell>
          <cell r="Q16363">
            <v>22389776</v>
          </cell>
        </row>
        <row r="16364">
          <cell r="J16364">
            <v>22389776</v>
          </cell>
          <cell r="O16364">
            <v>22389776</v>
          </cell>
          <cell r="P16364">
            <v>22389776</v>
          </cell>
          <cell r="Q16364">
            <v>22389776</v>
          </cell>
        </row>
        <row r="16365">
          <cell r="J16365">
            <v>22389776</v>
          </cell>
          <cell r="O16365">
            <v>22389776</v>
          </cell>
          <cell r="P16365">
            <v>22389776</v>
          </cell>
          <cell r="Q16365">
            <v>22389776</v>
          </cell>
        </row>
        <row r="16366">
          <cell r="J16366">
            <v>22389776</v>
          </cell>
          <cell r="O16366">
            <v>22389776</v>
          </cell>
          <cell r="P16366">
            <v>22389776</v>
          </cell>
          <cell r="Q16366">
            <v>22389776</v>
          </cell>
        </row>
        <row r="16367">
          <cell r="J16367">
            <v>22389776</v>
          </cell>
          <cell r="O16367">
            <v>22389776</v>
          </cell>
          <cell r="P16367">
            <v>22389776</v>
          </cell>
          <cell r="Q16367">
            <v>22389776</v>
          </cell>
        </row>
        <row r="16368">
          <cell r="J16368">
            <v>22389776</v>
          </cell>
          <cell r="O16368">
            <v>22389776</v>
          </cell>
          <cell r="P16368">
            <v>22389776</v>
          </cell>
          <cell r="Q16368">
            <v>22389776</v>
          </cell>
        </row>
        <row r="16369">
          <cell r="J16369">
            <v>22389776</v>
          </cell>
          <cell r="O16369">
            <v>22389776</v>
          </cell>
          <cell r="P16369">
            <v>22389776</v>
          </cell>
          <cell r="Q16369">
            <v>22389776</v>
          </cell>
        </row>
        <row r="16370">
          <cell r="J16370">
            <v>22389776</v>
          </cell>
          <cell r="O16370">
            <v>22389776</v>
          </cell>
          <cell r="P16370">
            <v>22389776</v>
          </cell>
          <cell r="Q16370">
            <v>22389776</v>
          </cell>
        </row>
        <row r="16371">
          <cell r="J16371">
            <v>22389776</v>
          </cell>
          <cell r="O16371">
            <v>22389776</v>
          </cell>
          <cell r="P16371">
            <v>22389776</v>
          </cell>
          <cell r="Q16371">
            <v>22389776</v>
          </cell>
        </row>
        <row r="16372">
          <cell r="J16372">
            <v>22389776</v>
          </cell>
          <cell r="O16372">
            <v>22389776</v>
          </cell>
          <cell r="P16372">
            <v>22389776</v>
          </cell>
          <cell r="Q16372">
            <v>22389776</v>
          </cell>
        </row>
        <row r="16373">
          <cell r="J16373">
            <v>22389776</v>
          </cell>
          <cell r="O16373">
            <v>22389776</v>
          </cell>
          <cell r="P16373">
            <v>22389776</v>
          </cell>
          <cell r="Q16373">
            <v>22389776</v>
          </cell>
        </row>
        <row r="16374">
          <cell r="J16374">
            <v>22389776</v>
          </cell>
          <cell r="O16374">
            <v>22389776</v>
          </cell>
          <cell r="P16374">
            <v>22389776</v>
          </cell>
          <cell r="Q16374">
            <v>22389776</v>
          </cell>
        </row>
        <row r="16375">
          <cell r="J16375">
            <v>22389776</v>
          </cell>
          <cell r="O16375">
            <v>22389776</v>
          </cell>
          <cell r="P16375">
            <v>22389776</v>
          </cell>
          <cell r="Q16375">
            <v>22389776</v>
          </cell>
        </row>
        <row r="16376">
          <cell r="J16376">
            <v>22389776</v>
          </cell>
          <cell r="O16376">
            <v>22389776</v>
          </cell>
          <cell r="P16376">
            <v>22389776</v>
          </cell>
          <cell r="Q16376">
            <v>22389776</v>
          </cell>
        </row>
        <row r="16377">
          <cell r="J16377">
            <v>22389776</v>
          </cell>
          <cell r="O16377">
            <v>22389776</v>
          </cell>
          <cell r="P16377">
            <v>22389776</v>
          </cell>
          <cell r="Q16377">
            <v>22389776</v>
          </cell>
        </row>
        <row r="16378">
          <cell r="J16378">
            <v>22389776</v>
          </cell>
          <cell r="O16378">
            <v>22389776</v>
          </cell>
          <cell r="P16378">
            <v>22389776</v>
          </cell>
          <cell r="Q16378">
            <v>22389776</v>
          </cell>
        </row>
        <row r="16379">
          <cell r="J16379">
            <v>22389776</v>
          </cell>
          <cell r="O16379">
            <v>22389776</v>
          </cell>
          <cell r="P16379">
            <v>22389776</v>
          </cell>
          <cell r="Q16379">
            <v>22389776</v>
          </cell>
        </row>
        <row r="16380">
          <cell r="J16380">
            <v>22389776</v>
          </cell>
          <cell r="O16380">
            <v>22389776</v>
          </cell>
          <cell r="P16380">
            <v>22389776</v>
          </cell>
          <cell r="Q16380">
            <v>22389776</v>
          </cell>
        </row>
        <row r="16381">
          <cell r="J16381">
            <v>22389776</v>
          </cell>
          <cell r="O16381">
            <v>22389776</v>
          </cell>
          <cell r="P16381">
            <v>22389776</v>
          </cell>
          <cell r="Q16381">
            <v>22389776</v>
          </cell>
        </row>
        <row r="16382">
          <cell r="J16382">
            <v>22389776</v>
          </cell>
          <cell r="O16382">
            <v>22389776</v>
          </cell>
          <cell r="P16382">
            <v>22389776</v>
          </cell>
          <cell r="Q16382">
            <v>22389776</v>
          </cell>
        </row>
        <row r="16383">
          <cell r="J16383">
            <v>22389776</v>
          </cell>
          <cell r="O16383">
            <v>22389776</v>
          </cell>
          <cell r="P16383">
            <v>22389776</v>
          </cell>
          <cell r="Q16383">
            <v>22389776</v>
          </cell>
        </row>
        <row r="16384">
          <cell r="J16384">
            <v>22389776</v>
          </cell>
          <cell r="O16384">
            <v>22389776</v>
          </cell>
          <cell r="P16384">
            <v>22389776</v>
          </cell>
          <cell r="Q16384">
            <v>22389776</v>
          </cell>
        </row>
        <row r="16385">
          <cell r="J16385">
            <v>22389776</v>
          </cell>
          <cell r="O16385">
            <v>22389776</v>
          </cell>
          <cell r="P16385">
            <v>22389776</v>
          </cell>
          <cell r="Q16385">
            <v>22389776</v>
          </cell>
        </row>
        <row r="16386">
          <cell r="J16386">
            <v>22389776</v>
          </cell>
          <cell r="O16386">
            <v>22389776</v>
          </cell>
          <cell r="P16386">
            <v>22389776</v>
          </cell>
          <cell r="Q16386">
            <v>22389776</v>
          </cell>
        </row>
        <row r="16387">
          <cell r="J16387">
            <v>22389776</v>
          </cell>
          <cell r="O16387">
            <v>22389776</v>
          </cell>
          <cell r="P16387">
            <v>22389776</v>
          </cell>
          <cell r="Q16387">
            <v>22389776</v>
          </cell>
        </row>
        <row r="16388">
          <cell r="J16388">
            <v>22389776</v>
          </cell>
          <cell r="O16388">
            <v>22389776</v>
          </cell>
          <cell r="P16388">
            <v>22389776</v>
          </cell>
          <cell r="Q16388">
            <v>22389776</v>
          </cell>
        </row>
        <row r="16389">
          <cell r="J16389">
            <v>22389776</v>
          </cell>
          <cell r="O16389">
            <v>22389776</v>
          </cell>
          <cell r="P16389">
            <v>22389776</v>
          </cell>
          <cell r="Q16389">
            <v>22389776</v>
          </cell>
        </row>
        <row r="16390">
          <cell r="J16390">
            <v>22389776</v>
          </cell>
          <cell r="O16390">
            <v>22389776</v>
          </cell>
          <cell r="P16390">
            <v>22389776</v>
          </cell>
          <cell r="Q16390">
            <v>22389776</v>
          </cell>
        </row>
        <row r="16391">
          <cell r="J16391">
            <v>22389776</v>
          </cell>
          <cell r="O16391">
            <v>22389776</v>
          </cell>
          <cell r="P16391">
            <v>22389776</v>
          </cell>
          <cell r="Q16391">
            <v>22389776</v>
          </cell>
        </row>
        <row r="16392">
          <cell r="J16392">
            <v>22389776</v>
          </cell>
          <cell r="O16392">
            <v>22389776</v>
          </cell>
          <cell r="P16392">
            <v>22389776</v>
          </cell>
          <cell r="Q16392">
            <v>22389776</v>
          </cell>
        </row>
        <row r="16393">
          <cell r="J16393">
            <v>22389776</v>
          </cell>
          <cell r="O16393">
            <v>22389776</v>
          </cell>
          <cell r="P16393">
            <v>22389776</v>
          </cell>
          <cell r="Q16393">
            <v>22389776</v>
          </cell>
        </row>
        <row r="16394">
          <cell r="J16394">
            <v>22389776</v>
          </cell>
          <cell r="O16394">
            <v>22389776</v>
          </cell>
          <cell r="P16394">
            <v>22389776</v>
          </cell>
          <cell r="Q16394">
            <v>22389776</v>
          </cell>
        </row>
        <row r="16395">
          <cell r="J16395">
            <v>22389776</v>
          </cell>
          <cell r="O16395">
            <v>22389776</v>
          </cell>
          <cell r="P16395">
            <v>22389776</v>
          </cell>
          <cell r="Q16395">
            <v>22389776</v>
          </cell>
        </row>
        <row r="16396">
          <cell r="J16396">
            <v>22389776</v>
          </cell>
          <cell r="O16396">
            <v>22389776</v>
          </cell>
          <cell r="P16396">
            <v>22389776</v>
          </cell>
          <cell r="Q16396">
            <v>22389776</v>
          </cell>
        </row>
        <row r="16397">
          <cell r="J16397">
            <v>22389776</v>
          </cell>
          <cell r="O16397">
            <v>22389776</v>
          </cell>
          <cell r="P16397">
            <v>22389776</v>
          </cell>
          <cell r="Q16397">
            <v>22389776</v>
          </cell>
        </row>
        <row r="16398">
          <cell r="J16398">
            <v>22389776</v>
          </cell>
          <cell r="O16398">
            <v>22389776</v>
          </cell>
          <cell r="P16398">
            <v>22389776</v>
          </cell>
          <cell r="Q16398">
            <v>22389776</v>
          </cell>
        </row>
        <row r="16399">
          <cell r="J16399">
            <v>22389776</v>
          </cell>
          <cell r="O16399">
            <v>22389776</v>
          </cell>
          <cell r="P16399">
            <v>22389776</v>
          </cell>
          <cell r="Q16399">
            <v>22389776</v>
          </cell>
        </row>
        <row r="16400">
          <cell r="J16400">
            <v>22389776</v>
          </cell>
          <cell r="O16400">
            <v>22389776</v>
          </cell>
          <cell r="P16400">
            <v>22389776</v>
          </cell>
          <cell r="Q16400">
            <v>22389776</v>
          </cell>
        </row>
        <row r="16401">
          <cell r="J16401">
            <v>22389776</v>
          </cell>
          <cell r="O16401">
            <v>22389776</v>
          </cell>
          <cell r="P16401">
            <v>22389776</v>
          </cell>
          <cell r="Q16401">
            <v>22389776</v>
          </cell>
        </row>
        <row r="16402">
          <cell r="J16402">
            <v>22389776</v>
          </cell>
          <cell r="O16402">
            <v>22389776</v>
          </cell>
          <cell r="P16402">
            <v>22389776</v>
          </cell>
          <cell r="Q16402">
            <v>22389776</v>
          </cell>
        </row>
        <row r="16403">
          <cell r="J16403">
            <v>22389776</v>
          </cell>
          <cell r="O16403">
            <v>22389776</v>
          </cell>
          <cell r="P16403">
            <v>22389776</v>
          </cell>
          <cell r="Q16403">
            <v>22389776</v>
          </cell>
        </row>
        <row r="16404">
          <cell r="J16404">
            <v>22389776</v>
          </cell>
          <cell r="O16404">
            <v>22389776</v>
          </cell>
          <cell r="P16404">
            <v>22389776</v>
          </cell>
          <cell r="Q16404">
            <v>22389776</v>
          </cell>
        </row>
        <row r="16405">
          <cell r="J16405">
            <v>22389776</v>
          </cell>
          <cell r="O16405">
            <v>22389776</v>
          </cell>
          <cell r="P16405">
            <v>22389776</v>
          </cell>
          <cell r="Q16405">
            <v>22389776</v>
          </cell>
        </row>
        <row r="16406">
          <cell r="J16406">
            <v>22389776</v>
          </cell>
          <cell r="O16406">
            <v>22389776</v>
          </cell>
          <cell r="P16406">
            <v>22389776</v>
          </cell>
          <cell r="Q16406">
            <v>22389776</v>
          </cell>
        </row>
        <row r="16407">
          <cell r="J16407">
            <v>22389776</v>
          </cell>
          <cell r="O16407">
            <v>22389776</v>
          </cell>
          <cell r="P16407">
            <v>22389776</v>
          </cell>
          <cell r="Q16407">
            <v>22389776</v>
          </cell>
        </row>
        <row r="16408">
          <cell r="J16408">
            <v>22389776</v>
          </cell>
          <cell r="O16408">
            <v>22389776</v>
          </cell>
          <cell r="P16408">
            <v>22389776</v>
          </cell>
          <cell r="Q16408">
            <v>22389776</v>
          </cell>
        </row>
        <row r="16409">
          <cell r="J16409">
            <v>22389776</v>
          </cell>
          <cell r="O16409">
            <v>22389776</v>
          </cell>
          <cell r="P16409">
            <v>22389776</v>
          </cell>
          <cell r="Q16409">
            <v>22389776</v>
          </cell>
        </row>
        <row r="16410">
          <cell r="J16410">
            <v>22389776</v>
          </cell>
          <cell r="O16410">
            <v>22389776</v>
          </cell>
          <cell r="P16410">
            <v>22389776</v>
          </cell>
          <cell r="Q16410">
            <v>22389776</v>
          </cell>
        </row>
        <row r="16411">
          <cell r="J16411">
            <v>22389776</v>
          </cell>
          <cell r="O16411">
            <v>22389776</v>
          </cell>
          <cell r="P16411">
            <v>22389776</v>
          </cell>
          <cell r="Q16411">
            <v>22389776</v>
          </cell>
        </row>
        <row r="16412">
          <cell r="J16412">
            <v>22389776</v>
          </cell>
          <cell r="O16412">
            <v>22389776</v>
          </cell>
          <cell r="P16412">
            <v>22389776</v>
          </cell>
          <cell r="Q16412">
            <v>22389776</v>
          </cell>
        </row>
        <row r="16413">
          <cell r="J16413">
            <v>22389776</v>
          </cell>
          <cell r="O16413">
            <v>22389776</v>
          </cell>
          <cell r="P16413">
            <v>22389776</v>
          </cell>
          <cell r="Q16413">
            <v>22389776</v>
          </cell>
        </row>
        <row r="16414">
          <cell r="J16414">
            <v>22389776</v>
          </cell>
          <cell r="O16414">
            <v>22389776</v>
          </cell>
          <cell r="P16414">
            <v>22389776</v>
          </cell>
          <cell r="Q16414">
            <v>22389776</v>
          </cell>
        </row>
        <row r="16415">
          <cell r="J16415">
            <v>22389776</v>
          </cell>
          <cell r="O16415">
            <v>22389776</v>
          </cell>
          <cell r="P16415">
            <v>22389776</v>
          </cell>
          <cell r="Q16415">
            <v>22389776</v>
          </cell>
        </row>
        <row r="16416">
          <cell r="J16416">
            <v>22389776</v>
          </cell>
          <cell r="O16416">
            <v>22389776</v>
          </cell>
          <cell r="P16416">
            <v>22389776</v>
          </cell>
          <cell r="Q16416">
            <v>22389776</v>
          </cell>
        </row>
        <row r="16417">
          <cell r="J16417">
            <v>22389776</v>
          </cell>
          <cell r="O16417">
            <v>22389776</v>
          </cell>
          <cell r="P16417">
            <v>22389776</v>
          </cell>
          <cell r="Q16417">
            <v>22389776</v>
          </cell>
        </row>
        <row r="16418">
          <cell r="J16418">
            <v>22389776</v>
          </cell>
          <cell r="O16418">
            <v>22389776</v>
          </cell>
          <cell r="P16418">
            <v>22389776</v>
          </cell>
          <cell r="Q16418">
            <v>22389776</v>
          </cell>
        </row>
        <row r="16419">
          <cell r="J16419">
            <v>22389776</v>
          </cell>
          <cell r="O16419">
            <v>22389776</v>
          </cell>
          <cell r="P16419">
            <v>22389776</v>
          </cell>
          <cell r="Q16419">
            <v>22389776</v>
          </cell>
        </row>
        <row r="16420">
          <cell r="J16420">
            <v>22389776</v>
          </cell>
          <cell r="O16420">
            <v>22389776</v>
          </cell>
          <cell r="P16420">
            <v>22389776</v>
          </cell>
          <cell r="Q16420">
            <v>22389776</v>
          </cell>
        </row>
        <row r="16421">
          <cell r="J16421">
            <v>22389776</v>
          </cell>
          <cell r="O16421">
            <v>22389776</v>
          </cell>
          <cell r="P16421">
            <v>22389776</v>
          </cell>
          <cell r="Q16421">
            <v>22389776</v>
          </cell>
        </row>
        <row r="16422">
          <cell r="J16422">
            <v>22389776</v>
          </cell>
          <cell r="O16422">
            <v>22389776</v>
          </cell>
          <cell r="P16422">
            <v>22389776</v>
          </cell>
          <cell r="Q16422">
            <v>22389776</v>
          </cell>
        </row>
        <row r="16423">
          <cell r="J16423">
            <v>22389776</v>
          </cell>
          <cell r="O16423">
            <v>22389776</v>
          </cell>
          <cell r="P16423">
            <v>22389776</v>
          </cell>
          <cell r="Q16423">
            <v>22389776</v>
          </cell>
        </row>
        <row r="16424">
          <cell r="J16424">
            <v>22389776</v>
          </cell>
          <cell r="O16424">
            <v>22389776</v>
          </cell>
          <cell r="P16424">
            <v>22389776</v>
          </cell>
          <cell r="Q16424">
            <v>22389776</v>
          </cell>
        </row>
        <row r="16425">
          <cell r="J16425">
            <v>22389776</v>
          </cell>
          <cell r="O16425">
            <v>22389776</v>
          </cell>
          <cell r="P16425">
            <v>22389776</v>
          </cell>
          <cell r="Q16425">
            <v>22389776</v>
          </cell>
        </row>
        <row r="16426">
          <cell r="J16426">
            <v>22389776</v>
          </cell>
          <cell r="O16426">
            <v>22389776</v>
          </cell>
          <cell r="P16426">
            <v>22389776</v>
          </cell>
          <cell r="Q16426">
            <v>22389776</v>
          </cell>
        </row>
        <row r="16427">
          <cell r="J16427">
            <v>22389776</v>
          </cell>
          <cell r="O16427">
            <v>22389776</v>
          </cell>
          <cell r="P16427">
            <v>22389776</v>
          </cell>
          <cell r="Q16427">
            <v>22389776</v>
          </cell>
        </row>
        <row r="16428">
          <cell r="J16428">
            <v>22389776</v>
          </cell>
          <cell r="O16428">
            <v>22389776</v>
          </cell>
          <cell r="P16428">
            <v>22389776</v>
          </cell>
          <cell r="Q16428">
            <v>22389776</v>
          </cell>
        </row>
        <row r="16429">
          <cell r="J16429">
            <v>22389776</v>
          </cell>
          <cell r="O16429">
            <v>22389776</v>
          </cell>
          <cell r="P16429">
            <v>22389776</v>
          </cell>
          <cell r="Q16429">
            <v>22389776</v>
          </cell>
        </row>
        <row r="16430">
          <cell r="J16430">
            <v>22389776</v>
          </cell>
          <cell r="O16430">
            <v>22389776</v>
          </cell>
          <cell r="P16430">
            <v>22389776</v>
          </cell>
          <cell r="Q16430">
            <v>22389776</v>
          </cell>
        </row>
        <row r="16431">
          <cell r="J16431">
            <v>22389776</v>
          </cell>
          <cell r="O16431">
            <v>22389776</v>
          </cell>
          <cell r="P16431">
            <v>22389776</v>
          </cell>
          <cell r="Q16431">
            <v>22389776</v>
          </cell>
        </row>
        <row r="16432">
          <cell r="J16432">
            <v>22389776</v>
          </cell>
          <cell r="O16432">
            <v>22389776</v>
          </cell>
          <cell r="P16432">
            <v>22389776</v>
          </cell>
          <cell r="Q16432">
            <v>22389776</v>
          </cell>
        </row>
        <row r="16433">
          <cell r="J16433">
            <v>22389776</v>
          </cell>
          <cell r="O16433">
            <v>22389776</v>
          </cell>
          <cell r="P16433">
            <v>22389776</v>
          </cell>
          <cell r="Q16433">
            <v>22389776</v>
          </cell>
        </row>
        <row r="16434">
          <cell r="J16434">
            <v>22389776</v>
          </cell>
          <cell r="O16434">
            <v>22389776</v>
          </cell>
          <cell r="P16434">
            <v>22389776</v>
          </cell>
          <cell r="Q16434">
            <v>22389776</v>
          </cell>
        </row>
        <row r="16435">
          <cell r="J16435">
            <v>22389776</v>
          </cell>
          <cell r="O16435">
            <v>22389776</v>
          </cell>
          <cell r="P16435">
            <v>22389776</v>
          </cell>
          <cell r="Q16435">
            <v>22389776</v>
          </cell>
        </row>
        <row r="16436">
          <cell r="J16436">
            <v>22389776</v>
          </cell>
          <cell r="O16436">
            <v>22389776</v>
          </cell>
          <cell r="P16436">
            <v>22389776</v>
          </cell>
          <cell r="Q16436">
            <v>22389776</v>
          </cell>
        </row>
        <row r="16437">
          <cell r="J16437">
            <v>22389776</v>
          </cell>
          <cell r="O16437">
            <v>22389776</v>
          </cell>
          <cell r="P16437">
            <v>22389776</v>
          </cell>
          <cell r="Q16437">
            <v>22389776</v>
          </cell>
        </row>
        <row r="16438">
          <cell r="J16438">
            <v>22389776</v>
          </cell>
          <cell r="O16438">
            <v>22389776</v>
          </cell>
          <cell r="P16438">
            <v>22389776</v>
          </cell>
          <cell r="Q16438">
            <v>22389776</v>
          </cell>
        </row>
        <row r="16439">
          <cell r="J16439">
            <v>22389776</v>
          </cell>
          <cell r="O16439">
            <v>22389776</v>
          </cell>
          <cell r="P16439">
            <v>22389776</v>
          </cell>
          <cell r="Q16439">
            <v>22389776</v>
          </cell>
        </row>
        <row r="16440">
          <cell r="J16440">
            <v>22389776</v>
          </cell>
          <cell r="O16440">
            <v>22389776</v>
          </cell>
          <cell r="P16440">
            <v>22389776</v>
          </cell>
          <cell r="Q16440">
            <v>22389776</v>
          </cell>
        </row>
        <row r="16441">
          <cell r="J16441">
            <v>22389776</v>
          </cell>
          <cell r="O16441">
            <v>22389776</v>
          </cell>
          <cell r="P16441">
            <v>22389776</v>
          </cell>
          <cell r="Q16441">
            <v>22389776</v>
          </cell>
        </row>
        <row r="16442">
          <cell r="J16442">
            <v>22389776</v>
          </cell>
          <cell r="O16442">
            <v>22389776</v>
          </cell>
          <cell r="P16442">
            <v>22389776</v>
          </cell>
          <cell r="Q16442">
            <v>22389776</v>
          </cell>
        </row>
        <row r="16443">
          <cell r="J16443">
            <v>22389776</v>
          </cell>
          <cell r="O16443">
            <v>22389776</v>
          </cell>
          <cell r="P16443">
            <v>22389776</v>
          </cell>
          <cell r="Q16443">
            <v>22389776</v>
          </cell>
        </row>
        <row r="16444">
          <cell r="J16444">
            <v>22389776</v>
          </cell>
          <cell r="O16444">
            <v>22389776</v>
          </cell>
          <cell r="P16444">
            <v>22389776</v>
          </cell>
          <cell r="Q16444">
            <v>22389776</v>
          </cell>
        </row>
        <row r="16445">
          <cell r="J16445">
            <v>22389776</v>
          </cell>
          <cell r="O16445">
            <v>22389776</v>
          </cell>
          <cell r="P16445">
            <v>22389776</v>
          </cell>
          <cell r="Q16445">
            <v>22389776</v>
          </cell>
        </row>
        <row r="16446">
          <cell r="J16446">
            <v>22389776</v>
          </cell>
          <cell r="O16446">
            <v>22389776</v>
          </cell>
          <cell r="P16446">
            <v>22389776</v>
          </cell>
          <cell r="Q16446">
            <v>22389776</v>
          </cell>
        </row>
        <row r="16447">
          <cell r="J16447">
            <v>22389776</v>
          </cell>
          <cell r="O16447">
            <v>22389776</v>
          </cell>
          <cell r="P16447">
            <v>22389776</v>
          </cell>
          <cell r="Q16447">
            <v>22389776</v>
          </cell>
        </row>
        <row r="16448">
          <cell r="J16448">
            <v>22389776</v>
          </cell>
          <cell r="O16448">
            <v>22389776</v>
          </cell>
          <cell r="P16448">
            <v>22389776</v>
          </cell>
          <cell r="Q16448">
            <v>22389776</v>
          </cell>
        </row>
        <row r="16449">
          <cell r="J16449">
            <v>22389776</v>
          </cell>
          <cell r="O16449">
            <v>22389776</v>
          </cell>
          <cell r="P16449">
            <v>22389776</v>
          </cell>
          <cell r="Q16449">
            <v>22389776</v>
          </cell>
        </row>
        <row r="16450">
          <cell r="J16450">
            <v>22389776</v>
          </cell>
          <cell r="O16450">
            <v>22389776</v>
          </cell>
          <cell r="P16450">
            <v>22389776</v>
          </cell>
          <cell r="Q16450">
            <v>22389776</v>
          </cell>
        </row>
        <row r="16451">
          <cell r="J16451">
            <v>22389776</v>
          </cell>
          <cell r="O16451">
            <v>22389776</v>
          </cell>
          <cell r="P16451">
            <v>22389776</v>
          </cell>
          <cell r="Q16451">
            <v>22389776</v>
          </cell>
        </row>
        <row r="16452">
          <cell r="J16452">
            <v>22389776</v>
          </cell>
          <cell r="O16452">
            <v>22389776</v>
          </cell>
          <cell r="P16452">
            <v>22389776</v>
          </cell>
          <cell r="Q16452">
            <v>22389776</v>
          </cell>
        </row>
        <row r="16453">
          <cell r="J16453">
            <v>22389776</v>
          </cell>
          <cell r="O16453">
            <v>22389776</v>
          </cell>
          <cell r="P16453">
            <v>22389776</v>
          </cell>
          <cell r="Q16453">
            <v>22389776</v>
          </cell>
        </row>
        <row r="16454">
          <cell r="J16454">
            <v>22389776</v>
          </cell>
          <cell r="O16454">
            <v>22389776</v>
          </cell>
          <cell r="P16454">
            <v>22389776</v>
          </cell>
          <cell r="Q16454">
            <v>22389776</v>
          </cell>
        </row>
        <row r="16455">
          <cell r="J16455">
            <v>22389776</v>
          </cell>
          <cell r="O16455">
            <v>22389776</v>
          </cell>
          <cell r="P16455">
            <v>22389776</v>
          </cell>
          <cell r="Q16455">
            <v>22389776</v>
          </cell>
        </row>
        <row r="16456">
          <cell r="J16456">
            <v>22389776</v>
          </cell>
          <cell r="O16456">
            <v>22389776</v>
          </cell>
          <cell r="P16456">
            <v>22389776</v>
          </cell>
          <cell r="Q16456">
            <v>22389776</v>
          </cell>
        </row>
        <row r="16457">
          <cell r="J16457">
            <v>22389776</v>
          </cell>
          <cell r="O16457">
            <v>22389776</v>
          </cell>
          <cell r="P16457">
            <v>22389776</v>
          </cell>
          <cell r="Q16457">
            <v>22389776</v>
          </cell>
        </row>
        <row r="16458">
          <cell r="J16458">
            <v>22389776</v>
          </cell>
          <cell r="O16458">
            <v>22389776</v>
          </cell>
          <cell r="P16458">
            <v>22389776</v>
          </cell>
          <cell r="Q16458">
            <v>22389776</v>
          </cell>
        </row>
        <row r="16459">
          <cell r="J16459">
            <v>22389776</v>
          </cell>
          <cell r="O16459">
            <v>22389776</v>
          </cell>
          <cell r="P16459">
            <v>22389776</v>
          </cell>
          <cell r="Q16459">
            <v>22389776</v>
          </cell>
        </row>
        <row r="16460">
          <cell r="J16460">
            <v>22389776</v>
          </cell>
          <cell r="O16460">
            <v>22389776</v>
          </cell>
          <cell r="P16460">
            <v>22389776</v>
          </cell>
          <cell r="Q16460">
            <v>22389776</v>
          </cell>
        </row>
        <row r="16461">
          <cell r="J16461">
            <v>22389776</v>
          </cell>
          <cell r="O16461">
            <v>22389776</v>
          </cell>
          <cell r="P16461">
            <v>22389776</v>
          </cell>
          <cell r="Q16461">
            <v>22389776</v>
          </cell>
        </row>
        <row r="16462">
          <cell r="J16462">
            <v>22389776</v>
          </cell>
          <cell r="O16462">
            <v>22389776</v>
          </cell>
          <cell r="P16462">
            <v>22389776</v>
          </cell>
          <cell r="Q16462">
            <v>22389776</v>
          </cell>
        </row>
        <row r="16463">
          <cell r="J16463">
            <v>22389776</v>
          </cell>
          <cell r="O16463">
            <v>22389776</v>
          </cell>
          <cell r="P16463">
            <v>22389776</v>
          </cell>
          <cell r="Q16463">
            <v>22389776</v>
          </cell>
        </row>
        <row r="16464">
          <cell r="J16464">
            <v>22389776</v>
          </cell>
          <cell r="O16464">
            <v>22389776</v>
          </cell>
          <cell r="P16464">
            <v>22389776</v>
          </cell>
          <cell r="Q16464">
            <v>22389776</v>
          </cell>
        </row>
        <row r="16465">
          <cell r="J16465">
            <v>22389776</v>
          </cell>
          <cell r="O16465">
            <v>22389776</v>
          </cell>
          <cell r="P16465">
            <v>22389776</v>
          </cell>
          <cell r="Q16465">
            <v>22389776</v>
          </cell>
        </row>
        <row r="16466">
          <cell r="J16466">
            <v>22389776</v>
          </cell>
          <cell r="O16466">
            <v>22389776</v>
          </cell>
          <cell r="P16466">
            <v>22389776</v>
          </cell>
          <cell r="Q16466">
            <v>22389776</v>
          </cell>
        </row>
        <row r="16467">
          <cell r="J16467">
            <v>22389776</v>
          </cell>
          <cell r="O16467">
            <v>22389776</v>
          </cell>
          <cell r="P16467">
            <v>22389776</v>
          </cell>
          <cell r="Q16467">
            <v>22389776</v>
          </cell>
        </row>
        <row r="16468">
          <cell r="J16468">
            <v>22389776</v>
          </cell>
          <cell r="O16468">
            <v>22389776</v>
          </cell>
          <cell r="P16468">
            <v>22389776</v>
          </cell>
          <cell r="Q16468">
            <v>22389776</v>
          </cell>
        </row>
        <row r="16469">
          <cell r="J16469">
            <v>22389776</v>
          </cell>
          <cell r="O16469">
            <v>22389776</v>
          </cell>
          <cell r="P16469">
            <v>22389776</v>
          </cell>
          <cell r="Q16469">
            <v>22389776</v>
          </cell>
        </row>
        <row r="16470">
          <cell r="J16470">
            <v>22389776</v>
          </cell>
          <cell r="O16470">
            <v>22389776</v>
          </cell>
          <cell r="P16470">
            <v>22389776</v>
          </cell>
          <cell r="Q16470">
            <v>22389776</v>
          </cell>
        </row>
        <row r="16471">
          <cell r="J16471">
            <v>22389776</v>
          </cell>
          <cell r="O16471">
            <v>22389776</v>
          </cell>
          <cell r="P16471">
            <v>22389776</v>
          </cell>
          <cell r="Q16471">
            <v>22389776</v>
          </cell>
        </row>
        <row r="16472">
          <cell r="J16472">
            <v>22389776</v>
          </cell>
          <cell r="O16472">
            <v>22389776</v>
          </cell>
          <cell r="P16472">
            <v>22389776</v>
          </cell>
          <cell r="Q16472">
            <v>22389776</v>
          </cell>
        </row>
        <row r="16473">
          <cell r="J16473">
            <v>22389776</v>
          </cell>
          <cell r="O16473">
            <v>22389776</v>
          </cell>
          <cell r="P16473">
            <v>22389776</v>
          </cell>
          <cell r="Q16473">
            <v>22389776</v>
          </cell>
        </row>
        <row r="16474">
          <cell r="J16474">
            <v>22389776</v>
          </cell>
          <cell r="O16474">
            <v>22389776</v>
          </cell>
          <cell r="P16474">
            <v>22389776</v>
          </cell>
          <cell r="Q16474">
            <v>22389776</v>
          </cell>
        </row>
        <row r="16475">
          <cell r="J16475">
            <v>22389776</v>
          </cell>
          <cell r="O16475">
            <v>22389776</v>
          </cell>
          <cell r="P16475">
            <v>22389776</v>
          </cell>
          <cell r="Q16475">
            <v>22389776</v>
          </cell>
        </row>
        <row r="16476">
          <cell r="J16476">
            <v>22389776</v>
          </cell>
          <cell r="O16476">
            <v>22389776</v>
          </cell>
          <cell r="P16476">
            <v>22389776</v>
          </cell>
          <cell r="Q16476">
            <v>22389776</v>
          </cell>
        </row>
        <row r="16477">
          <cell r="J16477">
            <v>22389776</v>
          </cell>
          <cell r="O16477">
            <v>22389776</v>
          </cell>
          <cell r="P16477">
            <v>22389776</v>
          </cell>
          <cell r="Q16477">
            <v>22389776</v>
          </cell>
        </row>
        <row r="16478">
          <cell r="J16478">
            <v>22389776</v>
          </cell>
          <cell r="O16478">
            <v>22389776</v>
          </cell>
          <cell r="P16478">
            <v>22389776</v>
          </cell>
          <cell r="Q16478">
            <v>22389776</v>
          </cell>
        </row>
        <row r="16479">
          <cell r="J16479">
            <v>22389776</v>
          </cell>
          <cell r="O16479">
            <v>22389776</v>
          </cell>
          <cell r="P16479">
            <v>22389776</v>
          </cell>
          <cell r="Q16479">
            <v>22389776</v>
          </cell>
        </row>
        <row r="16480">
          <cell r="J16480">
            <v>22389776</v>
          </cell>
          <cell r="O16480">
            <v>22389776</v>
          </cell>
          <cell r="P16480">
            <v>22389776</v>
          </cell>
          <cell r="Q16480">
            <v>22389776</v>
          </cell>
        </row>
        <row r="16481">
          <cell r="J16481">
            <v>22389776</v>
          </cell>
          <cell r="O16481">
            <v>22389776</v>
          </cell>
          <cell r="P16481">
            <v>22389776</v>
          </cell>
          <cell r="Q16481">
            <v>22389776</v>
          </cell>
        </row>
        <row r="16482">
          <cell r="J16482">
            <v>22389776</v>
          </cell>
          <cell r="O16482">
            <v>22389776</v>
          </cell>
          <cell r="P16482">
            <v>22389776</v>
          </cell>
          <cell r="Q16482">
            <v>22389776</v>
          </cell>
        </row>
        <row r="16483">
          <cell r="J16483">
            <v>22389776</v>
          </cell>
          <cell r="O16483">
            <v>22389776</v>
          </cell>
          <cell r="P16483">
            <v>22389776</v>
          </cell>
          <cell r="Q16483">
            <v>22389776</v>
          </cell>
        </row>
        <row r="16484">
          <cell r="J16484">
            <v>22389776</v>
          </cell>
          <cell r="O16484">
            <v>22389776</v>
          </cell>
          <cell r="P16484">
            <v>22389776</v>
          </cell>
          <cell r="Q16484">
            <v>22389776</v>
          </cell>
        </row>
        <row r="16485">
          <cell r="J16485">
            <v>22389776</v>
          </cell>
          <cell r="O16485">
            <v>22389776</v>
          </cell>
          <cell r="P16485">
            <v>22389776</v>
          </cell>
          <cell r="Q16485">
            <v>22389776</v>
          </cell>
        </row>
        <row r="16486">
          <cell r="J16486">
            <v>22389776</v>
          </cell>
          <cell r="O16486">
            <v>22389776</v>
          </cell>
          <cell r="P16486">
            <v>22389776</v>
          </cell>
          <cell r="Q16486">
            <v>22389776</v>
          </cell>
        </row>
        <row r="16487">
          <cell r="J16487">
            <v>22389776</v>
          </cell>
          <cell r="O16487">
            <v>22389776</v>
          </cell>
          <cell r="P16487">
            <v>22389776</v>
          </cell>
          <cell r="Q16487">
            <v>22389776</v>
          </cell>
        </row>
        <row r="16488">
          <cell r="J16488">
            <v>22389776</v>
          </cell>
          <cell r="O16488">
            <v>22389776</v>
          </cell>
          <cell r="P16488">
            <v>22389776</v>
          </cell>
          <cell r="Q16488">
            <v>22389776</v>
          </cell>
        </row>
        <row r="16489">
          <cell r="J16489">
            <v>22389776</v>
          </cell>
          <cell r="O16489">
            <v>22389776</v>
          </cell>
          <cell r="P16489">
            <v>22389776</v>
          </cell>
          <cell r="Q16489">
            <v>22389776</v>
          </cell>
        </row>
        <row r="16490">
          <cell r="J16490">
            <v>22389776</v>
          </cell>
          <cell r="O16490">
            <v>22389776</v>
          </cell>
          <cell r="P16490">
            <v>22389776</v>
          </cell>
          <cell r="Q16490">
            <v>22389776</v>
          </cell>
        </row>
        <row r="16491">
          <cell r="J16491">
            <v>22389776</v>
          </cell>
          <cell r="O16491">
            <v>22389776</v>
          </cell>
          <cell r="P16491">
            <v>22389776</v>
          </cell>
          <cell r="Q16491">
            <v>22389776</v>
          </cell>
        </row>
        <row r="16492">
          <cell r="J16492">
            <v>22389776</v>
          </cell>
          <cell r="O16492">
            <v>22389776</v>
          </cell>
          <cell r="P16492">
            <v>22389776</v>
          </cell>
          <cell r="Q16492">
            <v>22389776</v>
          </cell>
        </row>
        <row r="16493">
          <cell r="J16493">
            <v>22389776</v>
          </cell>
          <cell r="O16493">
            <v>22389776</v>
          </cell>
          <cell r="P16493">
            <v>22389776</v>
          </cell>
          <cell r="Q16493">
            <v>22389776</v>
          </cell>
        </row>
        <row r="16494">
          <cell r="J16494">
            <v>22389776</v>
          </cell>
          <cell r="O16494">
            <v>22389776</v>
          </cell>
          <cell r="P16494">
            <v>22389776</v>
          </cell>
          <cell r="Q16494">
            <v>22389776</v>
          </cell>
        </row>
        <row r="16495">
          <cell r="J16495">
            <v>22389776</v>
          </cell>
          <cell r="O16495">
            <v>22389776</v>
          </cell>
          <cell r="P16495">
            <v>22389776</v>
          </cell>
          <cell r="Q16495">
            <v>22389776</v>
          </cell>
        </row>
        <row r="16496">
          <cell r="J16496">
            <v>22389776</v>
          </cell>
          <cell r="O16496">
            <v>22389776</v>
          </cell>
          <cell r="P16496">
            <v>22389776</v>
          </cell>
          <cell r="Q16496">
            <v>22389776</v>
          </cell>
        </row>
        <row r="16497">
          <cell r="J16497">
            <v>22389776</v>
          </cell>
          <cell r="O16497">
            <v>22389776</v>
          </cell>
          <cell r="P16497">
            <v>22389776</v>
          </cell>
          <cell r="Q16497">
            <v>22389776</v>
          </cell>
        </row>
        <row r="16498">
          <cell r="J16498">
            <v>22389776</v>
          </cell>
          <cell r="O16498">
            <v>22389776</v>
          </cell>
          <cell r="P16498">
            <v>22389776</v>
          </cell>
          <cell r="Q16498">
            <v>22389776</v>
          </cell>
        </row>
        <row r="16499">
          <cell r="J16499">
            <v>22389776</v>
          </cell>
          <cell r="O16499">
            <v>22389776</v>
          </cell>
          <cell r="P16499">
            <v>22389776</v>
          </cell>
          <cell r="Q16499">
            <v>22389776</v>
          </cell>
        </row>
        <row r="16500">
          <cell r="J16500">
            <v>22389776</v>
          </cell>
          <cell r="O16500">
            <v>22389776</v>
          </cell>
          <cell r="P16500">
            <v>22389776</v>
          </cell>
          <cell r="Q16500">
            <v>22389776</v>
          </cell>
        </row>
        <row r="16501">
          <cell r="J16501">
            <v>22389776</v>
          </cell>
          <cell r="O16501">
            <v>22389776</v>
          </cell>
          <cell r="P16501">
            <v>22389776</v>
          </cell>
          <cell r="Q16501">
            <v>22389776</v>
          </cell>
        </row>
        <row r="16502">
          <cell r="J16502">
            <v>22389776</v>
          </cell>
          <cell r="O16502">
            <v>22389776</v>
          </cell>
          <cell r="P16502">
            <v>22389776</v>
          </cell>
          <cell r="Q16502">
            <v>22389776</v>
          </cell>
        </row>
        <row r="16503">
          <cell r="J16503">
            <v>22389776</v>
          </cell>
          <cell r="O16503">
            <v>22389776</v>
          </cell>
          <cell r="P16503">
            <v>22389776</v>
          </cell>
          <cell r="Q16503">
            <v>22389776</v>
          </cell>
        </row>
        <row r="16504">
          <cell r="J16504">
            <v>22389776</v>
          </cell>
          <cell r="O16504">
            <v>22389776</v>
          </cell>
          <cell r="P16504">
            <v>22389776</v>
          </cell>
          <cell r="Q16504">
            <v>22389776</v>
          </cell>
        </row>
        <row r="16505">
          <cell r="J16505">
            <v>22389776</v>
          </cell>
          <cell r="O16505">
            <v>22389776</v>
          </cell>
          <cell r="P16505">
            <v>22389776</v>
          </cell>
          <cell r="Q16505">
            <v>22389776</v>
          </cell>
        </row>
        <row r="16506">
          <cell r="J16506">
            <v>22389776</v>
          </cell>
          <cell r="O16506">
            <v>22389776</v>
          </cell>
          <cell r="P16506">
            <v>22389776</v>
          </cell>
          <cell r="Q16506">
            <v>22389776</v>
          </cell>
        </row>
        <row r="16507">
          <cell r="J16507">
            <v>22389776</v>
          </cell>
          <cell r="O16507">
            <v>22389776</v>
          </cell>
          <cell r="P16507">
            <v>22389776</v>
          </cell>
          <cell r="Q16507">
            <v>22389776</v>
          </cell>
        </row>
        <row r="16508">
          <cell r="J16508">
            <v>22389776</v>
          </cell>
          <cell r="O16508">
            <v>22389776</v>
          </cell>
          <cell r="P16508">
            <v>22389776</v>
          </cell>
          <cell r="Q16508">
            <v>22389776</v>
          </cell>
        </row>
        <row r="16509">
          <cell r="J16509">
            <v>22389776</v>
          </cell>
          <cell r="O16509">
            <v>22389776</v>
          </cell>
          <cell r="P16509">
            <v>22389776</v>
          </cell>
          <cell r="Q16509">
            <v>22389776</v>
          </cell>
        </row>
        <row r="16510">
          <cell r="J16510">
            <v>22389776</v>
          </cell>
          <cell r="O16510">
            <v>22389776</v>
          </cell>
          <cell r="P16510">
            <v>22389776</v>
          </cell>
          <cell r="Q16510">
            <v>22389776</v>
          </cell>
        </row>
        <row r="16511">
          <cell r="J16511">
            <v>22389776</v>
          </cell>
          <cell r="O16511">
            <v>22389776</v>
          </cell>
          <cell r="P16511">
            <v>22389776</v>
          </cell>
          <cell r="Q16511">
            <v>22389776</v>
          </cell>
        </row>
        <row r="16512">
          <cell r="J16512">
            <v>22389776</v>
          </cell>
          <cell r="O16512">
            <v>22389776</v>
          </cell>
          <cell r="P16512">
            <v>22389776</v>
          </cell>
          <cell r="Q16512">
            <v>22389776</v>
          </cell>
        </row>
        <row r="16513">
          <cell r="J16513">
            <v>22389776</v>
          </cell>
          <cell r="O16513">
            <v>22389776</v>
          </cell>
          <cell r="P16513">
            <v>22389776</v>
          </cell>
          <cell r="Q16513">
            <v>22389776</v>
          </cell>
        </row>
        <row r="16514">
          <cell r="J16514">
            <v>22389776</v>
          </cell>
          <cell r="O16514">
            <v>22389776</v>
          </cell>
          <cell r="P16514">
            <v>22389776</v>
          </cell>
          <cell r="Q16514">
            <v>22389776</v>
          </cell>
        </row>
        <row r="16515">
          <cell r="J16515">
            <v>22389776</v>
          </cell>
          <cell r="O16515">
            <v>22389776</v>
          </cell>
          <cell r="P16515">
            <v>22389776</v>
          </cell>
          <cell r="Q16515">
            <v>22389776</v>
          </cell>
        </row>
        <row r="16516">
          <cell r="J16516">
            <v>22389776</v>
          </cell>
          <cell r="O16516">
            <v>22389776</v>
          </cell>
          <cell r="P16516">
            <v>22389776</v>
          </cell>
          <cell r="Q16516">
            <v>22389776</v>
          </cell>
        </row>
        <row r="16517">
          <cell r="J16517">
            <v>22389776</v>
          </cell>
          <cell r="O16517">
            <v>22389776</v>
          </cell>
          <cell r="P16517">
            <v>22389776</v>
          </cell>
          <cell r="Q16517">
            <v>22389776</v>
          </cell>
        </row>
        <row r="16518">
          <cell r="J16518">
            <v>22389776</v>
          </cell>
          <cell r="O16518">
            <v>22389776</v>
          </cell>
          <cell r="P16518">
            <v>22389776</v>
          </cell>
          <cell r="Q16518">
            <v>22389776</v>
          </cell>
        </row>
        <row r="16519">
          <cell r="J16519">
            <v>22389776</v>
          </cell>
          <cell r="O16519">
            <v>22389776</v>
          </cell>
          <cell r="P16519">
            <v>22389776</v>
          </cell>
          <cell r="Q16519">
            <v>22389776</v>
          </cell>
        </row>
        <row r="16520">
          <cell r="J16520">
            <v>22389776</v>
          </cell>
          <cell r="O16520">
            <v>22389776</v>
          </cell>
          <cell r="P16520">
            <v>22389776</v>
          </cell>
          <cell r="Q16520">
            <v>22389776</v>
          </cell>
        </row>
        <row r="16521">
          <cell r="J16521">
            <v>22389776</v>
          </cell>
          <cell r="O16521">
            <v>22389776</v>
          </cell>
          <cell r="P16521">
            <v>22389776</v>
          </cell>
          <cell r="Q16521">
            <v>22389776</v>
          </cell>
        </row>
        <row r="16522">
          <cell r="J16522">
            <v>22389776</v>
          </cell>
          <cell r="O16522">
            <v>22389776</v>
          </cell>
          <cell r="P16522">
            <v>22389776</v>
          </cell>
          <cell r="Q16522">
            <v>22389776</v>
          </cell>
        </row>
        <row r="16523">
          <cell r="J16523">
            <v>22389776</v>
          </cell>
          <cell r="O16523">
            <v>22389776</v>
          </cell>
          <cell r="P16523">
            <v>22389776</v>
          </cell>
          <cell r="Q16523">
            <v>22389776</v>
          </cell>
        </row>
        <row r="16524">
          <cell r="J16524">
            <v>22389776</v>
          </cell>
          <cell r="O16524">
            <v>22389776</v>
          </cell>
          <cell r="P16524">
            <v>22389776</v>
          </cell>
          <cell r="Q16524">
            <v>22389776</v>
          </cell>
        </row>
        <row r="16525">
          <cell r="J16525">
            <v>22389776</v>
          </cell>
          <cell r="O16525">
            <v>22389776</v>
          </cell>
          <cell r="P16525">
            <v>22389776</v>
          </cell>
          <cell r="Q16525">
            <v>22389776</v>
          </cell>
        </row>
        <row r="16526">
          <cell r="J16526">
            <v>22389776</v>
          </cell>
          <cell r="O16526">
            <v>22389776</v>
          </cell>
          <cell r="P16526">
            <v>22389776</v>
          </cell>
          <cell r="Q16526">
            <v>22389776</v>
          </cell>
        </row>
        <row r="16527">
          <cell r="J16527">
            <v>22389776</v>
          </cell>
          <cell r="O16527">
            <v>22389776</v>
          </cell>
          <cell r="P16527">
            <v>22389776</v>
          </cell>
          <cell r="Q16527">
            <v>22389776</v>
          </cell>
        </row>
        <row r="16528">
          <cell r="J16528">
            <v>22389776</v>
          </cell>
          <cell r="O16528">
            <v>22389776</v>
          </cell>
          <cell r="P16528">
            <v>22389776</v>
          </cell>
          <cell r="Q16528">
            <v>22389776</v>
          </cell>
        </row>
        <row r="16529">
          <cell r="J16529">
            <v>22389776</v>
          </cell>
          <cell r="O16529">
            <v>22389776</v>
          </cell>
          <cell r="P16529">
            <v>22389776</v>
          </cell>
          <cell r="Q16529">
            <v>22389776</v>
          </cell>
        </row>
        <row r="16530">
          <cell r="J16530">
            <v>22389776</v>
          </cell>
          <cell r="O16530">
            <v>22389776</v>
          </cell>
          <cell r="P16530">
            <v>22389776</v>
          </cell>
          <cell r="Q16530">
            <v>22389776</v>
          </cell>
        </row>
        <row r="16531">
          <cell r="J16531">
            <v>22389776</v>
          </cell>
          <cell r="O16531">
            <v>22389776</v>
          </cell>
          <cell r="P16531">
            <v>22389776</v>
          </cell>
          <cell r="Q16531">
            <v>22389776</v>
          </cell>
        </row>
        <row r="16532">
          <cell r="J16532">
            <v>22389776</v>
          </cell>
          <cell r="O16532">
            <v>22389776</v>
          </cell>
          <cell r="P16532">
            <v>22389776</v>
          </cell>
          <cell r="Q16532">
            <v>22389776</v>
          </cell>
        </row>
        <row r="16533">
          <cell r="J16533">
            <v>22389776</v>
          </cell>
          <cell r="O16533">
            <v>22389776</v>
          </cell>
          <cell r="P16533">
            <v>22389776</v>
          </cell>
          <cell r="Q16533">
            <v>22389776</v>
          </cell>
        </row>
        <row r="16534">
          <cell r="J16534">
            <v>22389776</v>
          </cell>
          <cell r="O16534">
            <v>22389776</v>
          </cell>
          <cell r="P16534">
            <v>22389776</v>
          </cell>
          <cell r="Q16534">
            <v>22389776</v>
          </cell>
        </row>
        <row r="16535">
          <cell r="J16535">
            <v>22389776</v>
          </cell>
          <cell r="O16535">
            <v>22389776</v>
          </cell>
          <cell r="P16535">
            <v>22389776</v>
          </cell>
          <cell r="Q16535">
            <v>22389776</v>
          </cell>
        </row>
        <row r="16536">
          <cell r="J16536">
            <v>22389776</v>
          </cell>
          <cell r="O16536">
            <v>22389776</v>
          </cell>
          <cell r="P16536">
            <v>22389776</v>
          </cell>
          <cell r="Q16536">
            <v>22389776</v>
          </cell>
        </row>
        <row r="16537">
          <cell r="J16537">
            <v>22389776</v>
          </cell>
          <cell r="O16537">
            <v>22389776</v>
          </cell>
          <cell r="P16537">
            <v>22389776</v>
          </cell>
          <cell r="Q16537">
            <v>22389776</v>
          </cell>
        </row>
        <row r="16538">
          <cell r="J16538">
            <v>22389776</v>
          </cell>
          <cell r="O16538">
            <v>22389776</v>
          </cell>
          <cell r="P16538">
            <v>22389776</v>
          </cell>
          <cell r="Q16538">
            <v>22389776</v>
          </cell>
        </row>
        <row r="16539">
          <cell r="J16539">
            <v>22389776</v>
          </cell>
          <cell r="O16539">
            <v>22389776</v>
          </cell>
          <cell r="P16539">
            <v>22389776</v>
          </cell>
          <cell r="Q16539">
            <v>22389776</v>
          </cell>
        </row>
        <row r="16540">
          <cell r="J16540">
            <v>22389776</v>
          </cell>
          <cell r="O16540">
            <v>22389776</v>
          </cell>
          <cell r="P16540">
            <v>22389776</v>
          </cell>
          <cell r="Q16540">
            <v>22389776</v>
          </cell>
        </row>
        <row r="16541">
          <cell r="J16541">
            <v>22389776</v>
          </cell>
          <cell r="O16541">
            <v>22389776</v>
          </cell>
          <cell r="P16541">
            <v>22389776</v>
          </cell>
          <cell r="Q16541">
            <v>22389776</v>
          </cell>
        </row>
        <row r="16542">
          <cell r="J16542">
            <v>22389776</v>
          </cell>
          <cell r="O16542">
            <v>22389776</v>
          </cell>
          <cell r="P16542">
            <v>22389776</v>
          </cell>
          <cell r="Q16542">
            <v>22389776</v>
          </cell>
        </row>
        <row r="16543">
          <cell r="J16543">
            <v>22389776</v>
          </cell>
          <cell r="O16543">
            <v>22389776</v>
          </cell>
          <cell r="P16543">
            <v>22389776</v>
          </cell>
          <cell r="Q16543">
            <v>22389776</v>
          </cell>
        </row>
        <row r="16544">
          <cell r="J16544">
            <v>22389776</v>
          </cell>
          <cell r="O16544">
            <v>22389776</v>
          </cell>
          <cell r="P16544">
            <v>22389776</v>
          </cell>
          <cell r="Q16544">
            <v>22389776</v>
          </cell>
        </row>
        <row r="16545">
          <cell r="J16545">
            <v>22389776</v>
          </cell>
          <cell r="O16545">
            <v>22389776</v>
          </cell>
          <cell r="P16545">
            <v>22389776</v>
          </cell>
          <cell r="Q16545">
            <v>22389776</v>
          </cell>
        </row>
        <row r="16546">
          <cell r="J16546">
            <v>22389776</v>
          </cell>
          <cell r="O16546">
            <v>22389776</v>
          </cell>
          <cell r="P16546">
            <v>22389776</v>
          </cell>
          <cell r="Q16546">
            <v>22389776</v>
          </cell>
        </row>
        <row r="16547">
          <cell r="J16547">
            <v>22389776</v>
          </cell>
          <cell r="O16547">
            <v>22389776</v>
          </cell>
          <cell r="P16547">
            <v>22389776</v>
          </cell>
          <cell r="Q16547">
            <v>22389776</v>
          </cell>
        </row>
        <row r="16548">
          <cell r="J16548">
            <v>22389776</v>
          </cell>
          <cell r="O16548">
            <v>22389776</v>
          </cell>
          <cell r="P16548">
            <v>22389776</v>
          </cell>
          <cell r="Q16548">
            <v>22389776</v>
          </cell>
        </row>
        <row r="16549">
          <cell r="J16549">
            <v>22389776</v>
          </cell>
          <cell r="O16549">
            <v>22389776</v>
          </cell>
          <cell r="P16549">
            <v>22389776</v>
          </cell>
          <cell r="Q16549">
            <v>22389776</v>
          </cell>
        </row>
        <row r="16550">
          <cell r="J16550">
            <v>22389776</v>
          </cell>
          <cell r="O16550">
            <v>22389776</v>
          </cell>
          <cell r="P16550">
            <v>22389776</v>
          </cell>
          <cell r="Q16550">
            <v>22389776</v>
          </cell>
        </row>
        <row r="16551">
          <cell r="J16551">
            <v>22389776</v>
          </cell>
          <cell r="O16551">
            <v>22389776</v>
          </cell>
          <cell r="P16551">
            <v>22389776</v>
          </cell>
          <cell r="Q16551">
            <v>22389776</v>
          </cell>
        </row>
        <row r="16552">
          <cell r="J16552">
            <v>22389776</v>
          </cell>
          <cell r="O16552">
            <v>22389776</v>
          </cell>
          <cell r="P16552">
            <v>22389776</v>
          </cell>
          <cell r="Q16552">
            <v>22389776</v>
          </cell>
        </row>
        <row r="16553">
          <cell r="J16553">
            <v>22389776</v>
          </cell>
          <cell r="O16553">
            <v>22389776</v>
          </cell>
          <cell r="P16553">
            <v>22389776</v>
          </cell>
          <cell r="Q16553">
            <v>22389776</v>
          </cell>
        </row>
        <row r="16554">
          <cell r="J16554">
            <v>22389776</v>
          </cell>
          <cell r="O16554">
            <v>22389776</v>
          </cell>
          <cell r="P16554">
            <v>22389776</v>
          </cell>
          <cell r="Q16554">
            <v>22389776</v>
          </cell>
        </row>
        <row r="16555">
          <cell r="J16555">
            <v>22389776</v>
          </cell>
          <cell r="O16555">
            <v>22389776</v>
          </cell>
          <cell r="P16555">
            <v>22389776</v>
          </cell>
          <cell r="Q16555">
            <v>22389776</v>
          </cell>
        </row>
        <row r="16556">
          <cell r="J16556">
            <v>22389776</v>
          </cell>
          <cell r="O16556">
            <v>22389776</v>
          </cell>
          <cell r="P16556">
            <v>22389776</v>
          </cell>
          <cell r="Q16556">
            <v>22389776</v>
          </cell>
        </row>
        <row r="16557">
          <cell r="J16557">
            <v>22389776</v>
          </cell>
          <cell r="O16557">
            <v>22389776</v>
          </cell>
          <cell r="P16557">
            <v>22389776</v>
          </cell>
          <cell r="Q16557">
            <v>22389776</v>
          </cell>
        </row>
        <row r="16558">
          <cell r="J16558">
            <v>22389776</v>
          </cell>
          <cell r="O16558">
            <v>22389776</v>
          </cell>
          <cell r="P16558">
            <v>22389776</v>
          </cell>
          <cell r="Q16558">
            <v>22389776</v>
          </cell>
        </row>
        <row r="16559">
          <cell r="J16559">
            <v>22389776</v>
          </cell>
          <cell r="O16559">
            <v>22389776</v>
          </cell>
          <cell r="P16559">
            <v>22389776</v>
          </cell>
          <cell r="Q16559">
            <v>22389776</v>
          </cell>
        </row>
        <row r="16560">
          <cell r="J16560">
            <v>22389776</v>
          </cell>
          <cell r="O16560">
            <v>22389776</v>
          </cell>
          <cell r="P16560">
            <v>22389776</v>
          </cell>
          <cell r="Q16560">
            <v>22389776</v>
          </cell>
        </row>
        <row r="16561">
          <cell r="J16561">
            <v>22389776</v>
          </cell>
          <cell r="O16561">
            <v>22389776</v>
          </cell>
          <cell r="P16561">
            <v>22389776</v>
          </cell>
          <cell r="Q16561">
            <v>22389776</v>
          </cell>
        </row>
        <row r="16562">
          <cell r="J16562">
            <v>22389776</v>
          </cell>
          <cell r="O16562">
            <v>22389776</v>
          </cell>
          <cell r="P16562">
            <v>22389776</v>
          </cell>
          <cell r="Q16562">
            <v>22389776</v>
          </cell>
        </row>
        <row r="16563">
          <cell r="J16563">
            <v>22389776</v>
          </cell>
          <cell r="O16563">
            <v>22389776</v>
          </cell>
          <cell r="P16563">
            <v>22389776</v>
          </cell>
          <cell r="Q16563">
            <v>22389776</v>
          </cell>
        </row>
        <row r="16564">
          <cell r="J16564">
            <v>22389776</v>
          </cell>
          <cell r="O16564">
            <v>22389776</v>
          </cell>
          <cell r="P16564">
            <v>22389776</v>
          </cell>
          <cell r="Q16564">
            <v>22389776</v>
          </cell>
        </row>
        <row r="16565">
          <cell r="J16565">
            <v>22389776</v>
          </cell>
          <cell r="O16565">
            <v>22389776</v>
          </cell>
          <cell r="P16565">
            <v>22389776</v>
          </cell>
          <cell r="Q16565">
            <v>22389776</v>
          </cell>
        </row>
        <row r="16566">
          <cell r="J16566">
            <v>22389776</v>
          </cell>
          <cell r="O16566">
            <v>22389776</v>
          </cell>
          <cell r="P16566">
            <v>22389776</v>
          </cell>
          <cell r="Q16566">
            <v>22389776</v>
          </cell>
        </row>
        <row r="16567">
          <cell r="J16567">
            <v>22389776</v>
          </cell>
          <cell r="O16567">
            <v>22389776</v>
          </cell>
          <cell r="P16567">
            <v>22389776</v>
          </cell>
          <cell r="Q16567">
            <v>22389776</v>
          </cell>
        </row>
        <row r="16568">
          <cell r="J16568">
            <v>22389776</v>
          </cell>
          <cell r="O16568">
            <v>22389776</v>
          </cell>
          <cell r="P16568">
            <v>22389776</v>
          </cell>
          <cell r="Q16568">
            <v>22389776</v>
          </cell>
        </row>
        <row r="16569">
          <cell r="J16569">
            <v>22389776</v>
          </cell>
          <cell r="O16569">
            <v>22389776</v>
          </cell>
          <cell r="P16569">
            <v>22389776</v>
          </cell>
          <cell r="Q16569">
            <v>22389776</v>
          </cell>
        </row>
        <row r="16570">
          <cell r="J16570">
            <v>22389776</v>
          </cell>
          <cell r="O16570">
            <v>22389776</v>
          </cell>
          <cell r="P16570">
            <v>22389776</v>
          </cell>
          <cell r="Q16570">
            <v>22389776</v>
          </cell>
        </row>
        <row r="16571">
          <cell r="J16571">
            <v>22389776</v>
          </cell>
          <cell r="O16571">
            <v>22389776</v>
          </cell>
          <cell r="P16571">
            <v>22389776</v>
          </cell>
          <cell r="Q16571">
            <v>22389776</v>
          </cell>
        </row>
        <row r="16572">
          <cell r="J16572">
            <v>22389776</v>
          </cell>
          <cell r="O16572">
            <v>22389776</v>
          </cell>
          <cell r="P16572">
            <v>22389776</v>
          </cell>
          <cell r="Q16572">
            <v>22389776</v>
          </cell>
        </row>
        <row r="16573">
          <cell r="J16573">
            <v>22389776</v>
          </cell>
          <cell r="O16573">
            <v>22389776</v>
          </cell>
          <cell r="P16573">
            <v>22389776</v>
          </cell>
          <cell r="Q16573">
            <v>22389776</v>
          </cell>
        </row>
        <row r="16574">
          <cell r="J16574">
            <v>22389776</v>
          </cell>
          <cell r="O16574">
            <v>22389776</v>
          </cell>
          <cell r="P16574">
            <v>22389776</v>
          </cell>
          <cell r="Q16574">
            <v>22389776</v>
          </cell>
        </row>
        <row r="16575">
          <cell r="J16575">
            <v>22389776</v>
          </cell>
          <cell r="O16575">
            <v>22389776</v>
          </cell>
          <cell r="P16575">
            <v>22389776</v>
          </cell>
          <cell r="Q16575">
            <v>22389776</v>
          </cell>
        </row>
        <row r="16576">
          <cell r="J16576">
            <v>22389776</v>
          </cell>
          <cell r="O16576">
            <v>22389776</v>
          </cell>
          <cell r="P16576">
            <v>22389776</v>
          </cell>
          <cell r="Q16576">
            <v>22389776</v>
          </cell>
        </row>
        <row r="16577">
          <cell r="J16577">
            <v>22389776</v>
          </cell>
          <cell r="O16577">
            <v>22389776</v>
          </cell>
          <cell r="P16577">
            <v>22389776</v>
          </cell>
          <cell r="Q16577">
            <v>22389776</v>
          </cell>
        </row>
        <row r="16578">
          <cell r="J16578">
            <v>22389776</v>
          </cell>
          <cell r="O16578">
            <v>22389776</v>
          </cell>
          <cell r="P16578">
            <v>22389776</v>
          </cell>
          <cell r="Q16578">
            <v>22389776</v>
          </cell>
        </row>
        <row r="16579">
          <cell r="J16579">
            <v>22389776</v>
          </cell>
          <cell r="O16579">
            <v>22389776</v>
          </cell>
          <cell r="P16579">
            <v>22389776</v>
          </cell>
          <cell r="Q16579">
            <v>22389776</v>
          </cell>
        </row>
        <row r="16580">
          <cell r="J16580">
            <v>22389776</v>
          </cell>
          <cell r="O16580">
            <v>22389776</v>
          </cell>
          <cell r="P16580">
            <v>22389776</v>
          </cell>
          <cell r="Q16580">
            <v>22389776</v>
          </cell>
        </row>
        <row r="16581">
          <cell r="J16581">
            <v>22389776</v>
          </cell>
          <cell r="O16581">
            <v>22389776</v>
          </cell>
          <cell r="P16581">
            <v>22389776</v>
          </cell>
          <cell r="Q16581">
            <v>22389776</v>
          </cell>
        </row>
        <row r="16582">
          <cell r="J16582">
            <v>22389776</v>
          </cell>
          <cell r="O16582">
            <v>22389776</v>
          </cell>
          <cell r="P16582">
            <v>22389776</v>
          </cell>
          <cell r="Q16582">
            <v>22389776</v>
          </cell>
        </row>
        <row r="16583">
          <cell r="J16583">
            <v>22389776</v>
          </cell>
          <cell r="O16583">
            <v>22389776</v>
          </cell>
          <cell r="P16583">
            <v>22389776</v>
          </cell>
          <cell r="Q16583">
            <v>22389776</v>
          </cell>
        </row>
        <row r="16584">
          <cell r="J16584">
            <v>22389776</v>
          </cell>
          <cell r="O16584">
            <v>22389776</v>
          </cell>
          <cell r="P16584">
            <v>22389776</v>
          </cell>
          <cell r="Q16584">
            <v>22389776</v>
          </cell>
        </row>
        <row r="16585">
          <cell r="J16585">
            <v>22389776</v>
          </cell>
          <cell r="O16585">
            <v>22389776</v>
          </cell>
          <cell r="P16585">
            <v>22389776</v>
          </cell>
          <cell r="Q16585">
            <v>22389776</v>
          </cell>
        </row>
        <row r="16586">
          <cell r="J16586">
            <v>22389776</v>
          </cell>
          <cell r="O16586">
            <v>22389776</v>
          </cell>
          <cell r="P16586">
            <v>22389776</v>
          </cell>
          <cell r="Q16586">
            <v>22389776</v>
          </cell>
        </row>
        <row r="16587">
          <cell r="J16587">
            <v>22389776</v>
          </cell>
          <cell r="O16587">
            <v>22389776</v>
          </cell>
          <cell r="P16587">
            <v>22389776</v>
          </cell>
          <cell r="Q16587">
            <v>22389776</v>
          </cell>
        </row>
        <row r="16588">
          <cell r="J16588">
            <v>22389776</v>
          </cell>
          <cell r="O16588">
            <v>22389776</v>
          </cell>
          <cell r="P16588">
            <v>22389776</v>
          </cell>
          <cell r="Q16588">
            <v>22389776</v>
          </cell>
        </row>
        <row r="16589">
          <cell r="J16589">
            <v>22389776</v>
          </cell>
          <cell r="O16589">
            <v>22389776</v>
          </cell>
          <cell r="P16589">
            <v>22389776</v>
          </cell>
          <cell r="Q16589">
            <v>22389776</v>
          </cell>
        </row>
        <row r="16590">
          <cell r="J16590">
            <v>22389776</v>
          </cell>
          <cell r="O16590">
            <v>22389776</v>
          </cell>
          <cell r="P16590">
            <v>22389776</v>
          </cell>
          <cell r="Q16590">
            <v>22389776</v>
          </cell>
        </row>
        <row r="16591">
          <cell r="J16591">
            <v>22389776</v>
          </cell>
          <cell r="O16591">
            <v>22389776</v>
          </cell>
          <cell r="P16591">
            <v>22389776</v>
          </cell>
          <cell r="Q16591">
            <v>22389776</v>
          </cell>
        </row>
        <row r="16592">
          <cell r="J16592">
            <v>22389776</v>
          </cell>
          <cell r="O16592">
            <v>22389776</v>
          </cell>
          <cell r="P16592">
            <v>22389776</v>
          </cell>
          <cell r="Q16592">
            <v>22389776</v>
          </cell>
        </row>
        <row r="16593">
          <cell r="J16593">
            <v>22389776</v>
          </cell>
          <cell r="O16593">
            <v>22389776</v>
          </cell>
          <cell r="P16593">
            <v>22389776</v>
          </cell>
          <cell r="Q16593">
            <v>22389776</v>
          </cell>
        </row>
        <row r="16594">
          <cell r="J16594">
            <v>22389776</v>
          </cell>
          <cell r="O16594">
            <v>22389776</v>
          </cell>
          <cell r="P16594">
            <v>22389776</v>
          </cell>
          <cell r="Q16594">
            <v>22389776</v>
          </cell>
        </row>
        <row r="16595">
          <cell r="J16595">
            <v>22389776</v>
          </cell>
          <cell r="O16595">
            <v>22389776</v>
          </cell>
          <cell r="P16595">
            <v>22389776</v>
          </cell>
          <cell r="Q16595">
            <v>22389776</v>
          </cell>
        </row>
        <row r="16596">
          <cell r="J16596">
            <v>22389776</v>
          </cell>
          <cell r="O16596">
            <v>22389776</v>
          </cell>
          <cell r="P16596">
            <v>22389776</v>
          </cell>
          <cell r="Q16596">
            <v>22389776</v>
          </cell>
        </row>
        <row r="16597">
          <cell r="J16597">
            <v>22389776</v>
          </cell>
          <cell r="O16597">
            <v>22389776</v>
          </cell>
          <cell r="P16597">
            <v>22389776</v>
          </cell>
          <cell r="Q16597">
            <v>22389776</v>
          </cell>
        </row>
        <row r="16598">
          <cell r="J16598">
            <v>22389776</v>
          </cell>
          <cell r="O16598">
            <v>22389776</v>
          </cell>
          <cell r="P16598">
            <v>22389776</v>
          </cell>
          <cell r="Q16598">
            <v>22389776</v>
          </cell>
        </row>
        <row r="16599">
          <cell r="J16599">
            <v>22389776</v>
          </cell>
          <cell r="O16599">
            <v>22389776</v>
          </cell>
          <cell r="P16599">
            <v>22389776</v>
          </cell>
          <cell r="Q16599">
            <v>22389776</v>
          </cell>
        </row>
        <row r="16600">
          <cell r="J16600">
            <v>22389776</v>
          </cell>
          <cell r="O16600">
            <v>22389776</v>
          </cell>
          <cell r="P16600">
            <v>22389776</v>
          </cell>
          <cell r="Q16600">
            <v>22389776</v>
          </cell>
        </row>
        <row r="16601">
          <cell r="J16601">
            <v>22389776</v>
          </cell>
          <cell r="O16601">
            <v>22389776</v>
          </cell>
          <cell r="P16601">
            <v>22389776</v>
          </cell>
          <cell r="Q16601">
            <v>22389776</v>
          </cell>
        </row>
        <row r="16602">
          <cell r="J16602">
            <v>22389776</v>
          </cell>
          <cell r="O16602">
            <v>22389776</v>
          </cell>
          <cell r="P16602">
            <v>22389776</v>
          </cell>
          <cell r="Q16602">
            <v>22389776</v>
          </cell>
        </row>
        <row r="16603">
          <cell r="J16603">
            <v>22389776</v>
          </cell>
          <cell r="O16603">
            <v>22389776</v>
          </cell>
          <cell r="P16603">
            <v>22389776</v>
          </cell>
          <cell r="Q16603">
            <v>22389776</v>
          </cell>
        </row>
        <row r="16604">
          <cell r="J16604">
            <v>22389776</v>
          </cell>
          <cell r="O16604">
            <v>22389776</v>
          </cell>
          <cell r="P16604">
            <v>22389776</v>
          </cell>
          <cell r="Q16604">
            <v>22389776</v>
          </cell>
        </row>
        <row r="16605">
          <cell r="J16605">
            <v>22389776</v>
          </cell>
          <cell r="O16605">
            <v>22389776</v>
          </cell>
          <cell r="P16605">
            <v>22389776</v>
          </cell>
          <cell r="Q16605">
            <v>22389776</v>
          </cell>
        </row>
        <row r="16606">
          <cell r="J16606">
            <v>22389776</v>
          </cell>
          <cell r="O16606">
            <v>22389776</v>
          </cell>
          <cell r="P16606">
            <v>22389776</v>
          </cell>
          <cell r="Q16606">
            <v>22389776</v>
          </cell>
        </row>
        <row r="16607">
          <cell r="J16607">
            <v>22389776</v>
          </cell>
          <cell r="O16607">
            <v>22389776</v>
          </cell>
          <cell r="P16607">
            <v>22389776</v>
          </cell>
          <cell r="Q16607">
            <v>22389776</v>
          </cell>
        </row>
        <row r="16608">
          <cell r="J16608">
            <v>22389776</v>
          </cell>
          <cell r="O16608">
            <v>22389776</v>
          </cell>
          <cell r="P16608">
            <v>22389776</v>
          </cell>
          <cell r="Q16608">
            <v>22389776</v>
          </cell>
        </row>
        <row r="16609">
          <cell r="J16609">
            <v>22389776</v>
          </cell>
          <cell r="O16609">
            <v>22389776</v>
          </cell>
          <cell r="P16609">
            <v>22389776</v>
          </cell>
          <cell r="Q16609">
            <v>22389776</v>
          </cell>
        </row>
        <row r="16610">
          <cell r="J16610">
            <v>22389776</v>
          </cell>
          <cell r="O16610">
            <v>22389776</v>
          </cell>
          <cell r="P16610">
            <v>22389776</v>
          </cell>
          <cell r="Q16610">
            <v>22389776</v>
          </cell>
        </row>
        <row r="16611">
          <cell r="J16611">
            <v>22389776</v>
          </cell>
          <cell r="O16611">
            <v>22389776</v>
          </cell>
          <cell r="P16611">
            <v>22389776</v>
          </cell>
          <cell r="Q16611">
            <v>22389776</v>
          </cell>
        </row>
        <row r="16612">
          <cell r="J16612">
            <v>22389776</v>
          </cell>
          <cell r="O16612">
            <v>22389776</v>
          </cell>
          <cell r="P16612">
            <v>22389776</v>
          </cell>
          <cell r="Q16612">
            <v>22389776</v>
          </cell>
        </row>
        <row r="16613">
          <cell r="J16613">
            <v>22389776</v>
          </cell>
          <cell r="O16613">
            <v>22389776</v>
          </cell>
          <cell r="P16613">
            <v>22389776</v>
          </cell>
          <cell r="Q16613">
            <v>22389776</v>
          </cell>
        </row>
        <row r="16614">
          <cell r="J16614">
            <v>22389776</v>
          </cell>
          <cell r="O16614">
            <v>22389776</v>
          </cell>
          <cell r="P16614">
            <v>22389776</v>
          </cell>
          <cell r="Q16614">
            <v>22389776</v>
          </cell>
        </row>
        <row r="16615">
          <cell r="J16615">
            <v>22389776</v>
          </cell>
          <cell r="O16615">
            <v>22389776</v>
          </cell>
          <cell r="P16615">
            <v>22389776</v>
          </cell>
          <cell r="Q16615">
            <v>22389776</v>
          </cell>
        </row>
        <row r="16616">
          <cell r="J16616">
            <v>22389776</v>
          </cell>
          <cell r="O16616">
            <v>22389776</v>
          </cell>
          <cell r="P16616">
            <v>22389776</v>
          </cell>
          <cell r="Q16616">
            <v>22389776</v>
          </cell>
        </row>
        <row r="16617">
          <cell r="J16617">
            <v>22389776</v>
          </cell>
          <cell r="O16617">
            <v>22389776</v>
          </cell>
          <cell r="P16617">
            <v>22389776</v>
          </cell>
          <cell r="Q16617">
            <v>22389776</v>
          </cell>
        </row>
        <row r="16618">
          <cell r="J16618">
            <v>22389776</v>
          </cell>
          <cell r="O16618">
            <v>22389776</v>
          </cell>
          <cell r="P16618">
            <v>22389776</v>
          </cell>
          <cell r="Q16618">
            <v>22389776</v>
          </cell>
        </row>
        <row r="16619">
          <cell r="J16619">
            <v>22389776</v>
          </cell>
          <cell r="O16619">
            <v>22389776</v>
          </cell>
          <cell r="P16619">
            <v>22389776</v>
          </cell>
          <cell r="Q16619">
            <v>22389776</v>
          </cell>
        </row>
        <row r="16620">
          <cell r="J16620">
            <v>22389776</v>
          </cell>
          <cell r="O16620">
            <v>22389776</v>
          </cell>
          <cell r="P16620">
            <v>22389776</v>
          </cell>
          <cell r="Q16620">
            <v>22389776</v>
          </cell>
        </row>
        <row r="16621">
          <cell r="J16621">
            <v>22389776</v>
          </cell>
          <cell r="O16621">
            <v>22389776</v>
          </cell>
          <cell r="P16621">
            <v>22389776</v>
          </cell>
          <cell r="Q16621">
            <v>22389776</v>
          </cell>
        </row>
        <row r="16622">
          <cell r="J16622">
            <v>22389776</v>
          </cell>
          <cell r="O16622">
            <v>22389776</v>
          </cell>
          <cell r="P16622">
            <v>22389776</v>
          </cell>
          <cell r="Q16622">
            <v>22389776</v>
          </cell>
        </row>
        <row r="16623">
          <cell r="J16623">
            <v>22389776</v>
          </cell>
          <cell r="O16623">
            <v>22389776</v>
          </cell>
          <cell r="P16623">
            <v>22389776</v>
          </cell>
          <cell r="Q16623">
            <v>22389776</v>
          </cell>
        </row>
        <row r="16624">
          <cell r="J16624">
            <v>22389776</v>
          </cell>
          <cell r="O16624">
            <v>22389776</v>
          </cell>
          <cell r="P16624">
            <v>22389776</v>
          </cell>
          <cell r="Q16624">
            <v>22389776</v>
          </cell>
        </row>
        <row r="16625">
          <cell r="J16625">
            <v>22389776</v>
          </cell>
          <cell r="O16625">
            <v>22389776</v>
          </cell>
          <cell r="P16625">
            <v>22389776</v>
          </cell>
          <cell r="Q16625">
            <v>22389776</v>
          </cell>
        </row>
        <row r="16626">
          <cell r="J16626">
            <v>22389776</v>
          </cell>
          <cell r="O16626">
            <v>22389776</v>
          </cell>
          <cell r="P16626">
            <v>22389776</v>
          </cell>
          <cell r="Q16626">
            <v>22389776</v>
          </cell>
        </row>
        <row r="16627">
          <cell r="J16627">
            <v>22389776</v>
          </cell>
          <cell r="O16627">
            <v>22389776</v>
          </cell>
          <cell r="P16627">
            <v>22389776</v>
          </cell>
          <cell r="Q16627">
            <v>22389776</v>
          </cell>
        </row>
        <row r="16628">
          <cell r="J16628">
            <v>22389776</v>
          </cell>
          <cell r="O16628">
            <v>22389776</v>
          </cell>
          <cell r="P16628">
            <v>22389776</v>
          </cell>
          <cell r="Q16628">
            <v>22389776</v>
          </cell>
        </row>
        <row r="16629">
          <cell r="J16629">
            <v>22389776</v>
          </cell>
          <cell r="O16629">
            <v>22389776</v>
          </cell>
          <cell r="P16629">
            <v>22389776</v>
          </cell>
          <cell r="Q16629">
            <v>22389776</v>
          </cell>
        </row>
        <row r="16630">
          <cell r="J16630">
            <v>22389776</v>
          </cell>
          <cell r="O16630">
            <v>22389776</v>
          </cell>
          <cell r="P16630">
            <v>22389776</v>
          </cell>
          <cell r="Q16630">
            <v>22389776</v>
          </cell>
        </row>
        <row r="16631">
          <cell r="J16631">
            <v>22389776</v>
          </cell>
          <cell r="O16631">
            <v>22389776</v>
          </cell>
          <cell r="P16631">
            <v>22389776</v>
          </cell>
          <cell r="Q16631">
            <v>22389776</v>
          </cell>
        </row>
        <row r="16632">
          <cell r="J16632">
            <v>22389776</v>
          </cell>
          <cell r="O16632">
            <v>22389776</v>
          </cell>
          <cell r="P16632">
            <v>22389776</v>
          </cell>
          <cell r="Q16632">
            <v>22389776</v>
          </cell>
        </row>
        <row r="16633">
          <cell r="J16633">
            <v>22389776</v>
          </cell>
          <cell r="O16633">
            <v>22389776</v>
          </cell>
          <cell r="P16633">
            <v>22389776</v>
          </cell>
          <cell r="Q16633">
            <v>22389776</v>
          </cell>
        </row>
        <row r="16634">
          <cell r="J16634">
            <v>22389776</v>
          </cell>
          <cell r="O16634">
            <v>22389776</v>
          </cell>
          <cell r="P16634">
            <v>22389776</v>
          </cell>
          <cell r="Q16634">
            <v>22389776</v>
          </cell>
        </row>
        <row r="16635">
          <cell r="J16635">
            <v>22389776</v>
          </cell>
          <cell r="O16635">
            <v>22389776</v>
          </cell>
          <cell r="P16635">
            <v>22389776</v>
          </cell>
          <cell r="Q16635">
            <v>22389776</v>
          </cell>
        </row>
        <row r="16636">
          <cell r="J16636">
            <v>22389776</v>
          </cell>
          <cell r="O16636">
            <v>22389776</v>
          </cell>
          <cell r="P16636">
            <v>22389776</v>
          </cell>
          <cell r="Q16636">
            <v>22389776</v>
          </cell>
        </row>
        <row r="16637">
          <cell r="J16637">
            <v>22389776</v>
          </cell>
          <cell r="O16637">
            <v>22389776</v>
          </cell>
          <cell r="P16637">
            <v>22389776</v>
          </cell>
          <cell r="Q16637">
            <v>22389776</v>
          </cell>
        </row>
        <row r="16638">
          <cell r="J16638">
            <v>22389776</v>
          </cell>
          <cell r="O16638">
            <v>22389776</v>
          </cell>
          <cell r="P16638">
            <v>22389776</v>
          </cell>
          <cell r="Q16638">
            <v>22389776</v>
          </cell>
        </row>
        <row r="16639">
          <cell r="J16639">
            <v>22389776</v>
          </cell>
          <cell r="O16639">
            <v>22389776</v>
          </cell>
          <cell r="P16639">
            <v>22389776</v>
          </cell>
          <cell r="Q16639">
            <v>22389776</v>
          </cell>
        </row>
        <row r="16640">
          <cell r="J16640">
            <v>22389776</v>
          </cell>
          <cell r="O16640">
            <v>22389776</v>
          </cell>
          <cell r="P16640">
            <v>22389776</v>
          </cell>
          <cell r="Q16640">
            <v>22389776</v>
          </cell>
        </row>
        <row r="16641">
          <cell r="J16641">
            <v>22389776</v>
          </cell>
          <cell r="O16641">
            <v>22389776</v>
          </cell>
          <cell r="P16641">
            <v>22389776</v>
          </cell>
          <cell r="Q16641">
            <v>22389776</v>
          </cell>
        </row>
        <row r="16642">
          <cell r="J16642">
            <v>22389776</v>
          </cell>
          <cell r="O16642">
            <v>22389776</v>
          </cell>
          <cell r="P16642">
            <v>22389776</v>
          </cell>
          <cell r="Q16642">
            <v>22389776</v>
          </cell>
        </row>
        <row r="16643">
          <cell r="J16643">
            <v>22389776</v>
          </cell>
          <cell r="O16643">
            <v>22389776</v>
          </cell>
          <cell r="P16643">
            <v>22389776</v>
          </cell>
          <cell r="Q16643">
            <v>22389776</v>
          </cell>
        </row>
        <row r="16644">
          <cell r="J16644">
            <v>22389776</v>
          </cell>
          <cell r="O16644">
            <v>22389776</v>
          </cell>
          <cell r="P16644">
            <v>22389776</v>
          </cell>
          <cell r="Q16644">
            <v>22389776</v>
          </cell>
        </row>
        <row r="16645">
          <cell r="J16645">
            <v>22389776</v>
          </cell>
          <cell r="O16645">
            <v>22389776</v>
          </cell>
          <cell r="P16645">
            <v>22389776</v>
          </cell>
          <cell r="Q16645">
            <v>22389776</v>
          </cell>
        </row>
        <row r="16646">
          <cell r="J16646">
            <v>22389776</v>
          </cell>
          <cell r="O16646">
            <v>22389776</v>
          </cell>
          <cell r="P16646">
            <v>22389776</v>
          </cell>
          <cell r="Q16646">
            <v>22389776</v>
          </cell>
        </row>
        <row r="16647">
          <cell r="J16647">
            <v>22389776</v>
          </cell>
          <cell r="O16647">
            <v>22389776</v>
          </cell>
          <cell r="P16647">
            <v>22389776</v>
          </cell>
          <cell r="Q16647">
            <v>22389776</v>
          </cell>
        </row>
        <row r="16648">
          <cell r="J16648">
            <v>22389776</v>
          </cell>
          <cell r="O16648">
            <v>22389776</v>
          </cell>
          <cell r="P16648">
            <v>22389776</v>
          </cell>
          <cell r="Q16648">
            <v>22389776</v>
          </cell>
        </row>
        <row r="16649">
          <cell r="J16649">
            <v>22389776</v>
          </cell>
          <cell r="O16649">
            <v>22389776</v>
          </cell>
          <cell r="P16649">
            <v>22389776</v>
          </cell>
          <cell r="Q16649">
            <v>22389776</v>
          </cell>
        </row>
        <row r="16650">
          <cell r="J16650">
            <v>22389776</v>
          </cell>
          <cell r="O16650">
            <v>22389776</v>
          </cell>
          <cell r="P16650">
            <v>22389776</v>
          </cell>
          <cell r="Q16650">
            <v>22389776</v>
          </cell>
        </row>
        <row r="16651">
          <cell r="J16651">
            <v>22389776</v>
          </cell>
          <cell r="O16651">
            <v>22389776</v>
          </cell>
          <cell r="P16651">
            <v>22389776</v>
          </cell>
          <cell r="Q16651">
            <v>22389776</v>
          </cell>
        </row>
        <row r="16652">
          <cell r="J16652">
            <v>22389776</v>
          </cell>
          <cell r="O16652">
            <v>22389776</v>
          </cell>
          <cell r="P16652">
            <v>22389776</v>
          </cell>
          <cell r="Q16652">
            <v>22389776</v>
          </cell>
        </row>
        <row r="16653">
          <cell r="J16653">
            <v>22389776</v>
          </cell>
          <cell r="O16653">
            <v>22389776</v>
          </cell>
          <cell r="P16653">
            <v>22389776</v>
          </cell>
          <cell r="Q16653">
            <v>22389776</v>
          </cell>
        </row>
        <row r="16654">
          <cell r="J16654">
            <v>22389776</v>
          </cell>
          <cell r="O16654">
            <v>22389776</v>
          </cell>
          <cell r="P16654">
            <v>22389776</v>
          </cell>
          <cell r="Q16654">
            <v>22389776</v>
          </cell>
        </row>
        <row r="16655">
          <cell r="J16655">
            <v>22389776</v>
          </cell>
          <cell r="O16655">
            <v>22389776</v>
          </cell>
          <cell r="P16655">
            <v>22389776</v>
          </cell>
          <cell r="Q16655">
            <v>22389776</v>
          </cell>
        </row>
        <row r="16656">
          <cell r="J16656">
            <v>22389776</v>
          </cell>
          <cell r="O16656">
            <v>22389776</v>
          </cell>
          <cell r="P16656">
            <v>22389776</v>
          </cell>
          <cell r="Q16656">
            <v>22389776</v>
          </cell>
        </row>
        <row r="16657">
          <cell r="J16657">
            <v>22389776</v>
          </cell>
          <cell r="O16657">
            <v>22389776</v>
          </cell>
          <cell r="P16657">
            <v>22389776</v>
          </cell>
          <cell r="Q16657">
            <v>22389776</v>
          </cell>
        </row>
        <row r="16658">
          <cell r="J16658">
            <v>22389776</v>
          </cell>
          <cell r="O16658">
            <v>22389776</v>
          </cell>
          <cell r="P16658">
            <v>22389776</v>
          </cell>
          <cell r="Q16658">
            <v>22389776</v>
          </cell>
        </row>
        <row r="16659">
          <cell r="J16659">
            <v>22389776</v>
          </cell>
          <cell r="O16659">
            <v>22389776</v>
          </cell>
          <cell r="P16659">
            <v>22389776</v>
          </cell>
          <cell r="Q16659">
            <v>22389776</v>
          </cell>
        </row>
        <row r="16660">
          <cell r="J16660">
            <v>22389776</v>
          </cell>
          <cell r="O16660">
            <v>22389776</v>
          </cell>
          <cell r="P16660">
            <v>22389776</v>
          </cell>
          <cell r="Q16660">
            <v>22389776</v>
          </cell>
        </row>
        <row r="16661">
          <cell r="J16661">
            <v>22389776</v>
          </cell>
          <cell r="O16661">
            <v>22389776</v>
          </cell>
          <cell r="P16661">
            <v>22389776</v>
          </cell>
          <cell r="Q16661">
            <v>22389776</v>
          </cell>
        </row>
        <row r="16662">
          <cell r="J16662">
            <v>22389776</v>
          </cell>
          <cell r="O16662">
            <v>22389776</v>
          </cell>
          <cell r="P16662">
            <v>22389776</v>
          </cell>
          <cell r="Q16662">
            <v>22389776</v>
          </cell>
        </row>
        <row r="16663">
          <cell r="J16663">
            <v>22389776</v>
          </cell>
          <cell r="O16663">
            <v>22389776</v>
          </cell>
          <cell r="P16663">
            <v>22389776</v>
          </cell>
          <cell r="Q16663">
            <v>22389776</v>
          </cell>
        </row>
        <row r="16664">
          <cell r="J16664">
            <v>22389776</v>
          </cell>
          <cell r="O16664">
            <v>22389776</v>
          </cell>
          <cell r="P16664">
            <v>22389776</v>
          </cell>
          <cell r="Q16664">
            <v>22389776</v>
          </cell>
        </row>
        <row r="16665">
          <cell r="J16665">
            <v>22389776</v>
          </cell>
          <cell r="O16665">
            <v>22389776</v>
          </cell>
          <cell r="P16665">
            <v>22389776</v>
          </cell>
          <cell r="Q16665">
            <v>22389776</v>
          </cell>
        </row>
        <row r="16666">
          <cell r="J16666">
            <v>22389776</v>
          </cell>
          <cell r="O16666">
            <v>22389776</v>
          </cell>
          <cell r="P16666">
            <v>22389776</v>
          </cell>
          <cell r="Q16666">
            <v>22389776</v>
          </cell>
        </row>
        <row r="16667">
          <cell r="J16667">
            <v>22389776</v>
          </cell>
          <cell r="O16667">
            <v>22389776</v>
          </cell>
          <cell r="P16667">
            <v>22389776</v>
          </cell>
          <cell r="Q16667">
            <v>22389776</v>
          </cell>
        </row>
        <row r="16668">
          <cell r="J16668">
            <v>22389776</v>
          </cell>
          <cell r="O16668">
            <v>22389776</v>
          </cell>
          <cell r="P16668">
            <v>22389776</v>
          </cell>
          <cell r="Q16668">
            <v>22389776</v>
          </cell>
        </row>
        <row r="16669">
          <cell r="J16669">
            <v>22389776</v>
          </cell>
          <cell r="O16669">
            <v>22389776</v>
          </cell>
          <cell r="P16669">
            <v>22389776</v>
          </cell>
          <cell r="Q16669">
            <v>22389776</v>
          </cell>
        </row>
        <row r="16670">
          <cell r="J16670">
            <v>22389776</v>
          </cell>
          <cell r="O16670">
            <v>22389776</v>
          </cell>
          <cell r="P16670">
            <v>22389776</v>
          </cell>
          <cell r="Q16670">
            <v>22389776</v>
          </cell>
        </row>
        <row r="16671">
          <cell r="J16671">
            <v>22389776</v>
          </cell>
          <cell r="O16671">
            <v>22389776</v>
          </cell>
          <cell r="P16671">
            <v>22389776</v>
          </cell>
          <cell r="Q16671">
            <v>22389776</v>
          </cell>
        </row>
        <row r="16672">
          <cell r="J16672">
            <v>22389776</v>
          </cell>
          <cell r="O16672">
            <v>22389776</v>
          </cell>
          <cell r="P16672">
            <v>22389776</v>
          </cell>
          <cell r="Q16672">
            <v>22389776</v>
          </cell>
        </row>
        <row r="16673">
          <cell r="J16673">
            <v>22389776</v>
          </cell>
          <cell r="O16673">
            <v>22389776</v>
          </cell>
          <cell r="P16673">
            <v>22389776</v>
          </cell>
          <cell r="Q16673">
            <v>22389776</v>
          </cell>
        </row>
        <row r="16674">
          <cell r="J16674">
            <v>22389776</v>
          </cell>
          <cell r="O16674">
            <v>22389776</v>
          </cell>
          <cell r="P16674">
            <v>22389776</v>
          </cell>
          <cell r="Q16674">
            <v>22389776</v>
          </cell>
        </row>
        <row r="16675">
          <cell r="J16675">
            <v>22389776</v>
          </cell>
          <cell r="O16675">
            <v>22389776</v>
          </cell>
          <cell r="P16675">
            <v>22389776</v>
          </cell>
          <cell r="Q16675">
            <v>22389776</v>
          </cell>
        </row>
        <row r="16676">
          <cell r="J16676">
            <v>22389776</v>
          </cell>
          <cell r="O16676">
            <v>22389776</v>
          </cell>
          <cell r="P16676">
            <v>22389776</v>
          </cell>
          <cell r="Q16676">
            <v>22389776</v>
          </cell>
        </row>
        <row r="16677">
          <cell r="J16677">
            <v>22389776</v>
          </cell>
          <cell r="O16677">
            <v>22389776</v>
          </cell>
          <cell r="P16677">
            <v>22389776</v>
          </cell>
          <cell r="Q16677">
            <v>22389776</v>
          </cell>
        </row>
        <row r="16678">
          <cell r="J16678">
            <v>22389776</v>
          </cell>
          <cell r="O16678">
            <v>22389776</v>
          </cell>
          <cell r="P16678">
            <v>22389776</v>
          </cell>
          <cell r="Q16678">
            <v>22389776</v>
          </cell>
        </row>
        <row r="16679">
          <cell r="J16679">
            <v>22389776</v>
          </cell>
          <cell r="O16679">
            <v>22389776</v>
          </cell>
          <cell r="P16679">
            <v>22389776</v>
          </cell>
          <cell r="Q16679">
            <v>22389776</v>
          </cell>
        </row>
        <row r="16680">
          <cell r="J16680">
            <v>22389776</v>
          </cell>
          <cell r="O16680">
            <v>22389776</v>
          </cell>
          <cell r="P16680">
            <v>22389776</v>
          </cell>
          <cell r="Q16680">
            <v>22389776</v>
          </cell>
        </row>
        <row r="16681">
          <cell r="J16681">
            <v>22389776</v>
          </cell>
          <cell r="O16681">
            <v>22389776</v>
          </cell>
          <cell r="P16681">
            <v>22389776</v>
          </cell>
          <cell r="Q16681">
            <v>22389776</v>
          </cell>
        </row>
        <row r="16682">
          <cell r="J16682">
            <v>22389776</v>
          </cell>
          <cell r="O16682">
            <v>22389776</v>
          </cell>
          <cell r="P16682">
            <v>22389776</v>
          </cell>
          <cell r="Q16682">
            <v>22389776</v>
          </cell>
        </row>
        <row r="16683">
          <cell r="J16683">
            <v>22389776</v>
          </cell>
          <cell r="O16683">
            <v>22389776</v>
          </cell>
          <cell r="P16683">
            <v>22389776</v>
          </cell>
          <cell r="Q16683">
            <v>22389776</v>
          </cell>
        </row>
        <row r="16684">
          <cell r="J16684">
            <v>22389776</v>
          </cell>
          <cell r="O16684">
            <v>22389776</v>
          </cell>
          <cell r="P16684">
            <v>22389776</v>
          </cell>
          <cell r="Q16684">
            <v>22389776</v>
          </cell>
        </row>
        <row r="16685">
          <cell r="J16685">
            <v>22389776</v>
          </cell>
          <cell r="O16685">
            <v>22389776</v>
          </cell>
          <cell r="P16685">
            <v>22389776</v>
          </cell>
          <cell r="Q16685">
            <v>22389776</v>
          </cell>
        </row>
        <row r="16686">
          <cell r="J16686">
            <v>22389776</v>
          </cell>
          <cell r="O16686">
            <v>22389776</v>
          </cell>
          <cell r="P16686">
            <v>22389776</v>
          </cell>
          <cell r="Q16686">
            <v>22389776</v>
          </cell>
        </row>
        <row r="16687">
          <cell r="J16687">
            <v>22389776</v>
          </cell>
          <cell r="O16687">
            <v>22389776</v>
          </cell>
          <cell r="P16687">
            <v>22389776</v>
          </cell>
          <cell r="Q16687">
            <v>22389776</v>
          </cell>
        </row>
        <row r="16688">
          <cell r="J16688">
            <v>22389776</v>
          </cell>
          <cell r="O16688">
            <v>22389776</v>
          </cell>
          <cell r="P16688">
            <v>22389776</v>
          </cell>
          <cell r="Q16688">
            <v>22389776</v>
          </cell>
        </row>
        <row r="16689">
          <cell r="J16689">
            <v>22389776</v>
          </cell>
          <cell r="O16689">
            <v>22389776</v>
          </cell>
          <cell r="P16689">
            <v>22389776</v>
          </cell>
          <cell r="Q16689">
            <v>22389776</v>
          </cell>
        </row>
        <row r="16690">
          <cell r="J16690">
            <v>22389776</v>
          </cell>
          <cell r="O16690">
            <v>22389776</v>
          </cell>
          <cell r="P16690">
            <v>22389776</v>
          </cell>
          <cell r="Q16690">
            <v>22389776</v>
          </cell>
        </row>
        <row r="16691">
          <cell r="J16691">
            <v>22389776</v>
          </cell>
          <cell r="O16691">
            <v>22389776</v>
          </cell>
          <cell r="P16691">
            <v>22389776</v>
          </cell>
          <cell r="Q16691">
            <v>22389776</v>
          </cell>
        </row>
        <row r="16692">
          <cell r="J16692">
            <v>22389776</v>
          </cell>
          <cell r="O16692">
            <v>22389776</v>
          </cell>
          <cell r="P16692">
            <v>22389776</v>
          </cell>
          <cell r="Q16692">
            <v>22389776</v>
          </cell>
        </row>
        <row r="16693">
          <cell r="J16693">
            <v>22389776</v>
          </cell>
          <cell r="O16693">
            <v>22389776</v>
          </cell>
          <cell r="P16693">
            <v>22389776</v>
          </cell>
          <cell r="Q16693">
            <v>22389776</v>
          </cell>
        </row>
        <row r="16694">
          <cell r="J16694">
            <v>22389776</v>
          </cell>
          <cell r="O16694">
            <v>22389776</v>
          </cell>
          <cell r="P16694">
            <v>22389776</v>
          </cell>
          <cell r="Q16694">
            <v>22389776</v>
          </cell>
        </row>
        <row r="16695">
          <cell r="J16695">
            <v>22389776</v>
          </cell>
          <cell r="O16695">
            <v>22389776</v>
          </cell>
          <cell r="P16695">
            <v>22389776</v>
          </cell>
          <cell r="Q16695">
            <v>22389776</v>
          </cell>
        </row>
        <row r="16696">
          <cell r="J16696">
            <v>22389776</v>
          </cell>
          <cell r="O16696">
            <v>22389776</v>
          </cell>
          <cell r="P16696">
            <v>22389776</v>
          </cell>
          <cell r="Q16696">
            <v>22389776</v>
          </cell>
        </row>
        <row r="16697">
          <cell r="J16697">
            <v>22389776</v>
          </cell>
          <cell r="O16697">
            <v>22389776</v>
          </cell>
          <cell r="P16697">
            <v>22389776</v>
          </cell>
          <cell r="Q16697">
            <v>22389776</v>
          </cell>
        </row>
        <row r="16698">
          <cell r="J16698">
            <v>22389776</v>
          </cell>
          <cell r="O16698">
            <v>22389776</v>
          </cell>
          <cell r="P16698">
            <v>22389776</v>
          </cell>
          <cell r="Q16698">
            <v>22389776</v>
          </cell>
        </row>
        <row r="16699">
          <cell r="J16699">
            <v>22389776</v>
          </cell>
          <cell r="O16699">
            <v>22389776</v>
          </cell>
          <cell r="P16699">
            <v>22389776</v>
          </cell>
          <cell r="Q16699">
            <v>22389776</v>
          </cell>
        </row>
        <row r="16700">
          <cell r="J16700">
            <v>22389776</v>
          </cell>
          <cell r="O16700">
            <v>22389776</v>
          </cell>
          <cell r="P16700">
            <v>22389776</v>
          </cell>
          <cell r="Q16700">
            <v>22389776</v>
          </cell>
        </row>
        <row r="16701">
          <cell r="J16701">
            <v>22389776</v>
          </cell>
          <cell r="O16701">
            <v>22389776</v>
          </cell>
          <cell r="P16701">
            <v>22389776</v>
          </cell>
          <cell r="Q16701">
            <v>22389776</v>
          </cell>
        </row>
        <row r="16702">
          <cell r="J16702">
            <v>22389776</v>
          </cell>
          <cell r="O16702">
            <v>22389776</v>
          </cell>
          <cell r="P16702">
            <v>22389776</v>
          </cell>
          <cell r="Q16702">
            <v>22389776</v>
          </cell>
        </row>
        <row r="16703">
          <cell r="J16703">
            <v>22389776</v>
          </cell>
          <cell r="O16703">
            <v>22389776</v>
          </cell>
          <cell r="P16703">
            <v>22389776</v>
          </cell>
          <cell r="Q16703">
            <v>22389776</v>
          </cell>
        </row>
        <row r="16704">
          <cell r="J16704">
            <v>22389776</v>
          </cell>
          <cell r="O16704">
            <v>22389776</v>
          </cell>
          <cell r="P16704">
            <v>22389776</v>
          </cell>
          <cell r="Q16704">
            <v>22389776</v>
          </cell>
        </row>
        <row r="16705">
          <cell r="J16705">
            <v>22389776</v>
          </cell>
          <cell r="O16705">
            <v>22389776</v>
          </cell>
          <cell r="P16705">
            <v>22389776</v>
          </cell>
          <cell r="Q16705">
            <v>22389776</v>
          </cell>
        </row>
        <row r="16706">
          <cell r="J16706">
            <v>22389776</v>
          </cell>
          <cell r="O16706">
            <v>22389776</v>
          </cell>
          <cell r="P16706">
            <v>22389776</v>
          </cell>
          <cell r="Q16706">
            <v>22389776</v>
          </cell>
        </row>
        <row r="16707">
          <cell r="J16707">
            <v>22389776</v>
          </cell>
          <cell r="O16707">
            <v>22389776</v>
          </cell>
          <cell r="P16707">
            <v>22389776</v>
          </cell>
          <cell r="Q16707">
            <v>22389776</v>
          </cell>
        </row>
        <row r="16708">
          <cell r="J16708">
            <v>22389776</v>
          </cell>
          <cell r="O16708">
            <v>22389776</v>
          </cell>
          <cell r="P16708">
            <v>22389776</v>
          </cell>
          <cell r="Q16708">
            <v>22389776</v>
          </cell>
        </row>
        <row r="16709">
          <cell r="J16709">
            <v>22389776</v>
          </cell>
          <cell r="O16709">
            <v>22389776</v>
          </cell>
          <cell r="P16709">
            <v>22389776</v>
          </cell>
          <cell r="Q16709">
            <v>22389776</v>
          </cell>
        </row>
        <row r="16710">
          <cell r="J16710">
            <v>22389776</v>
          </cell>
          <cell r="O16710">
            <v>22389776</v>
          </cell>
          <cell r="P16710">
            <v>22389776</v>
          </cell>
          <cell r="Q16710">
            <v>22389776</v>
          </cell>
        </row>
        <row r="16711">
          <cell r="J16711">
            <v>22389776</v>
          </cell>
          <cell r="O16711">
            <v>22389776</v>
          </cell>
          <cell r="P16711">
            <v>22389776</v>
          </cell>
          <cell r="Q16711">
            <v>22389776</v>
          </cell>
        </row>
        <row r="16712">
          <cell r="J16712">
            <v>22389776</v>
          </cell>
          <cell r="O16712">
            <v>22389776</v>
          </cell>
          <cell r="P16712">
            <v>22389776</v>
          </cell>
          <cell r="Q16712">
            <v>22389776</v>
          </cell>
        </row>
        <row r="16713">
          <cell r="J16713">
            <v>22389776</v>
          </cell>
          <cell r="O16713">
            <v>22389776</v>
          </cell>
          <cell r="P16713">
            <v>22389776</v>
          </cell>
          <cell r="Q16713">
            <v>22389776</v>
          </cell>
        </row>
        <row r="16714">
          <cell r="J16714">
            <v>22389776</v>
          </cell>
          <cell r="O16714">
            <v>22389776</v>
          </cell>
          <cell r="P16714">
            <v>22389776</v>
          </cell>
          <cell r="Q16714">
            <v>22389776</v>
          </cell>
        </row>
        <row r="16715">
          <cell r="J16715">
            <v>22389776</v>
          </cell>
          <cell r="O16715">
            <v>22389776</v>
          </cell>
          <cell r="P16715">
            <v>22389776</v>
          </cell>
          <cell r="Q16715">
            <v>22389776</v>
          </cell>
        </row>
        <row r="16716">
          <cell r="J16716">
            <v>22389776</v>
          </cell>
          <cell r="O16716">
            <v>22389776</v>
          </cell>
          <cell r="P16716">
            <v>22389776</v>
          </cell>
          <cell r="Q16716">
            <v>22389776</v>
          </cell>
        </row>
        <row r="16717">
          <cell r="J16717">
            <v>22389776</v>
          </cell>
          <cell r="O16717">
            <v>22389776</v>
          </cell>
          <cell r="P16717">
            <v>22389776</v>
          </cell>
          <cell r="Q16717">
            <v>22389776</v>
          </cell>
        </row>
        <row r="16718">
          <cell r="J16718">
            <v>22389776</v>
          </cell>
          <cell r="O16718">
            <v>22389776</v>
          </cell>
          <cell r="P16718">
            <v>22389776</v>
          </cell>
          <cell r="Q16718">
            <v>22389776</v>
          </cell>
        </row>
        <row r="16719">
          <cell r="J16719">
            <v>22389776</v>
          </cell>
          <cell r="O16719">
            <v>22389776</v>
          </cell>
          <cell r="P16719">
            <v>22389776</v>
          </cell>
          <cell r="Q16719">
            <v>22389776</v>
          </cell>
        </row>
        <row r="16720">
          <cell r="J16720">
            <v>22389776</v>
          </cell>
          <cell r="O16720">
            <v>22389776</v>
          </cell>
          <cell r="P16720">
            <v>22389776</v>
          </cell>
          <cell r="Q16720">
            <v>22389776</v>
          </cell>
        </row>
        <row r="16721">
          <cell r="J16721">
            <v>22389776</v>
          </cell>
          <cell r="O16721">
            <v>22389776</v>
          </cell>
          <cell r="P16721">
            <v>22389776</v>
          </cell>
          <cell r="Q16721">
            <v>22389776</v>
          </cell>
        </row>
        <row r="16722">
          <cell r="J16722">
            <v>22389776</v>
          </cell>
          <cell r="O16722">
            <v>22389776</v>
          </cell>
          <cell r="P16722">
            <v>22389776</v>
          </cell>
          <cell r="Q16722">
            <v>22389776</v>
          </cell>
        </row>
        <row r="16723">
          <cell r="J16723">
            <v>22389776</v>
          </cell>
          <cell r="O16723">
            <v>22389776</v>
          </cell>
          <cell r="P16723">
            <v>22389776</v>
          </cell>
          <cell r="Q16723">
            <v>22389776</v>
          </cell>
        </row>
        <row r="16724">
          <cell r="J16724">
            <v>22389776</v>
          </cell>
          <cell r="O16724">
            <v>22389776</v>
          </cell>
          <cell r="P16724">
            <v>22389776</v>
          </cell>
          <cell r="Q16724">
            <v>22389776</v>
          </cell>
        </row>
        <row r="16725">
          <cell r="J16725">
            <v>22389776</v>
          </cell>
          <cell r="O16725">
            <v>22389776</v>
          </cell>
          <cell r="P16725">
            <v>22389776</v>
          </cell>
          <cell r="Q16725">
            <v>22389776</v>
          </cell>
        </row>
        <row r="16726">
          <cell r="J16726">
            <v>22389776</v>
          </cell>
          <cell r="O16726">
            <v>22389776</v>
          </cell>
          <cell r="P16726">
            <v>22389776</v>
          </cell>
          <cell r="Q16726">
            <v>22389776</v>
          </cell>
        </row>
        <row r="16727">
          <cell r="J16727">
            <v>22389776</v>
          </cell>
          <cell r="O16727">
            <v>22389776</v>
          </cell>
          <cell r="P16727">
            <v>22389776</v>
          </cell>
          <cell r="Q16727">
            <v>22389776</v>
          </cell>
        </row>
        <row r="16728">
          <cell r="J16728">
            <v>22389776</v>
          </cell>
          <cell r="O16728">
            <v>22389776</v>
          </cell>
          <cell r="P16728">
            <v>22389776</v>
          </cell>
          <cell r="Q16728">
            <v>22389776</v>
          </cell>
        </row>
        <row r="16729">
          <cell r="J16729">
            <v>22389776</v>
          </cell>
          <cell r="O16729">
            <v>22389776</v>
          </cell>
          <cell r="P16729">
            <v>22389776</v>
          </cell>
          <cell r="Q16729">
            <v>22389776</v>
          </cell>
        </row>
        <row r="16730">
          <cell r="J16730">
            <v>22389776</v>
          </cell>
          <cell r="O16730">
            <v>22389776</v>
          </cell>
          <cell r="P16730">
            <v>22389776</v>
          </cell>
          <cell r="Q16730">
            <v>22389776</v>
          </cell>
        </row>
        <row r="16731">
          <cell r="J16731">
            <v>22389776</v>
          </cell>
          <cell r="O16731">
            <v>22389776</v>
          </cell>
          <cell r="P16731">
            <v>22389776</v>
          </cell>
          <cell r="Q16731">
            <v>22389776</v>
          </cell>
        </row>
        <row r="16732">
          <cell r="J16732">
            <v>22389776</v>
          </cell>
          <cell r="O16732">
            <v>22389776</v>
          </cell>
          <cell r="P16732">
            <v>22389776</v>
          </cell>
          <cell r="Q16732">
            <v>22389776</v>
          </cell>
        </row>
        <row r="16733">
          <cell r="J16733">
            <v>22389776</v>
          </cell>
          <cell r="O16733">
            <v>22389776</v>
          </cell>
          <cell r="P16733">
            <v>22389776</v>
          </cell>
          <cell r="Q16733">
            <v>22389776</v>
          </cell>
        </row>
        <row r="16734">
          <cell r="J16734">
            <v>22389776</v>
          </cell>
          <cell r="O16734">
            <v>22389776</v>
          </cell>
          <cell r="P16734">
            <v>22389776</v>
          </cell>
          <cell r="Q16734">
            <v>22389776</v>
          </cell>
        </row>
        <row r="16735">
          <cell r="J16735">
            <v>22389776</v>
          </cell>
          <cell r="O16735">
            <v>22389776</v>
          </cell>
          <cell r="P16735">
            <v>22389776</v>
          </cell>
          <cell r="Q16735">
            <v>22389776</v>
          </cell>
        </row>
        <row r="16736">
          <cell r="J16736">
            <v>22389776</v>
          </cell>
          <cell r="O16736">
            <v>22389776</v>
          </cell>
          <cell r="P16736">
            <v>22389776</v>
          </cell>
          <cell r="Q16736">
            <v>22389776</v>
          </cell>
        </row>
        <row r="16737">
          <cell r="J16737">
            <v>22389776</v>
          </cell>
          <cell r="O16737">
            <v>22389776</v>
          </cell>
          <cell r="P16737">
            <v>22389776</v>
          </cell>
          <cell r="Q16737">
            <v>22389776</v>
          </cell>
        </row>
        <row r="16738">
          <cell r="J16738">
            <v>22389776</v>
          </cell>
          <cell r="O16738">
            <v>22389776</v>
          </cell>
          <cell r="P16738">
            <v>22389776</v>
          </cell>
          <cell r="Q16738">
            <v>22389776</v>
          </cell>
        </row>
        <row r="16739">
          <cell r="J16739">
            <v>22389776</v>
          </cell>
          <cell r="O16739">
            <v>22389776</v>
          </cell>
          <cell r="P16739">
            <v>22389776</v>
          </cell>
          <cell r="Q16739">
            <v>22389776</v>
          </cell>
        </row>
        <row r="16740">
          <cell r="J16740">
            <v>22389776</v>
          </cell>
          <cell r="O16740">
            <v>22389776</v>
          </cell>
          <cell r="P16740">
            <v>22389776</v>
          </cell>
          <cell r="Q16740">
            <v>22389776</v>
          </cell>
        </row>
        <row r="16741">
          <cell r="J16741">
            <v>22389776</v>
          </cell>
          <cell r="O16741">
            <v>22389776</v>
          </cell>
          <cell r="P16741">
            <v>22389776</v>
          </cell>
          <cell r="Q16741">
            <v>22389776</v>
          </cell>
        </row>
        <row r="16742">
          <cell r="J16742">
            <v>22389776</v>
          </cell>
          <cell r="O16742">
            <v>22389776</v>
          </cell>
          <cell r="P16742">
            <v>22389776</v>
          </cell>
          <cell r="Q16742">
            <v>22389776</v>
          </cell>
        </row>
        <row r="16743">
          <cell r="J16743">
            <v>22389776</v>
          </cell>
          <cell r="O16743">
            <v>22389776</v>
          </cell>
          <cell r="P16743">
            <v>22389776</v>
          </cell>
          <cell r="Q16743">
            <v>22389776</v>
          </cell>
        </row>
        <row r="16744">
          <cell r="J16744">
            <v>22389776</v>
          </cell>
          <cell r="O16744">
            <v>22389776</v>
          </cell>
          <cell r="P16744">
            <v>22389776</v>
          </cell>
          <cell r="Q16744">
            <v>22389776</v>
          </cell>
        </row>
        <row r="16745">
          <cell r="J16745">
            <v>22389776</v>
          </cell>
          <cell r="O16745">
            <v>22389776</v>
          </cell>
          <cell r="P16745">
            <v>22389776</v>
          </cell>
          <cell r="Q16745">
            <v>22389776</v>
          </cell>
        </row>
        <row r="16746">
          <cell r="J16746">
            <v>22389776</v>
          </cell>
          <cell r="O16746">
            <v>22389776</v>
          </cell>
          <cell r="P16746">
            <v>22389776</v>
          </cell>
          <cell r="Q16746">
            <v>22389776</v>
          </cell>
        </row>
        <row r="16747">
          <cell r="J16747">
            <v>22389776</v>
          </cell>
          <cell r="O16747">
            <v>22389776</v>
          </cell>
          <cell r="P16747">
            <v>22389776</v>
          </cell>
          <cell r="Q16747">
            <v>22389776</v>
          </cell>
        </row>
        <row r="16748">
          <cell r="J16748">
            <v>22389776</v>
          </cell>
          <cell r="O16748">
            <v>22389776</v>
          </cell>
          <cell r="P16748">
            <v>22389776</v>
          </cell>
          <cell r="Q16748">
            <v>22389776</v>
          </cell>
        </row>
        <row r="16749">
          <cell r="J16749">
            <v>22389776</v>
          </cell>
          <cell r="O16749">
            <v>22389776</v>
          </cell>
          <cell r="P16749">
            <v>22389776</v>
          </cell>
          <cell r="Q16749">
            <v>22389776</v>
          </cell>
        </row>
        <row r="16750">
          <cell r="J16750">
            <v>22389776</v>
          </cell>
          <cell r="O16750">
            <v>22389776</v>
          </cell>
          <cell r="P16750">
            <v>22389776</v>
          </cell>
          <cell r="Q16750">
            <v>22389776</v>
          </cell>
        </row>
        <row r="16751">
          <cell r="J16751">
            <v>22389776</v>
          </cell>
          <cell r="O16751">
            <v>22389776</v>
          </cell>
          <cell r="P16751">
            <v>22389776</v>
          </cell>
          <cell r="Q16751">
            <v>22389776</v>
          </cell>
        </row>
        <row r="16752">
          <cell r="J16752">
            <v>22389776</v>
          </cell>
          <cell r="O16752">
            <v>22389776</v>
          </cell>
          <cell r="P16752">
            <v>22389776</v>
          </cell>
          <cell r="Q16752">
            <v>22389776</v>
          </cell>
        </row>
        <row r="16753">
          <cell r="J16753">
            <v>22389776</v>
          </cell>
          <cell r="O16753">
            <v>22389776</v>
          </cell>
          <cell r="P16753">
            <v>22389776</v>
          </cell>
          <cell r="Q16753">
            <v>22389776</v>
          </cell>
        </row>
        <row r="16754">
          <cell r="J16754">
            <v>22389776</v>
          </cell>
          <cell r="O16754">
            <v>22389776</v>
          </cell>
          <cell r="P16754">
            <v>22389776</v>
          </cell>
          <cell r="Q16754">
            <v>22389776</v>
          </cell>
        </row>
        <row r="16755">
          <cell r="J16755">
            <v>22389776</v>
          </cell>
          <cell r="O16755">
            <v>22389776</v>
          </cell>
          <cell r="P16755">
            <v>22389776</v>
          </cell>
          <cell r="Q16755">
            <v>22389776</v>
          </cell>
        </row>
        <row r="16756">
          <cell r="J16756">
            <v>22389776</v>
          </cell>
          <cell r="O16756">
            <v>22389776</v>
          </cell>
          <cell r="P16756">
            <v>22389776</v>
          </cell>
          <cell r="Q16756">
            <v>22389776</v>
          </cell>
        </row>
        <row r="16757">
          <cell r="J16757">
            <v>22389776</v>
          </cell>
          <cell r="O16757">
            <v>22389776</v>
          </cell>
          <cell r="P16757">
            <v>22389776</v>
          </cell>
          <cell r="Q16757">
            <v>22389776</v>
          </cell>
        </row>
        <row r="16758">
          <cell r="J16758">
            <v>22389776</v>
          </cell>
          <cell r="O16758">
            <v>22389776</v>
          </cell>
          <cell r="P16758">
            <v>22389776</v>
          </cell>
          <cell r="Q16758">
            <v>22389776</v>
          </cell>
        </row>
        <row r="16759">
          <cell r="J16759">
            <v>22389776</v>
          </cell>
          <cell r="O16759">
            <v>22389776</v>
          </cell>
          <cell r="P16759">
            <v>22389776</v>
          </cell>
          <cell r="Q16759">
            <v>22389776</v>
          </cell>
        </row>
        <row r="16760">
          <cell r="J16760">
            <v>22389776</v>
          </cell>
          <cell r="O16760">
            <v>22389776</v>
          </cell>
          <cell r="P16760">
            <v>22389776</v>
          </cell>
          <cell r="Q16760">
            <v>22389776</v>
          </cell>
        </row>
        <row r="16761">
          <cell r="J16761">
            <v>22389776</v>
          </cell>
          <cell r="O16761">
            <v>22389776</v>
          </cell>
          <cell r="P16761">
            <v>22389776</v>
          </cell>
          <cell r="Q16761">
            <v>22389776</v>
          </cell>
        </row>
        <row r="16762">
          <cell r="J16762">
            <v>22389776</v>
          </cell>
          <cell r="O16762">
            <v>22389776</v>
          </cell>
          <cell r="P16762">
            <v>22389776</v>
          </cell>
          <cell r="Q16762">
            <v>22389776</v>
          </cell>
        </row>
        <row r="16763">
          <cell r="J16763">
            <v>22389776</v>
          </cell>
          <cell r="O16763">
            <v>22389776</v>
          </cell>
          <cell r="P16763">
            <v>22389776</v>
          </cell>
          <cell r="Q16763">
            <v>22389776</v>
          </cell>
        </row>
        <row r="16764">
          <cell r="J16764">
            <v>22389776</v>
          </cell>
          <cell r="O16764">
            <v>22389776</v>
          </cell>
          <cell r="P16764">
            <v>22389776</v>
          </cell>
          <cell r="Q16764">
            <v>22389776</v>
          </cell>
        </row>
        <row r="16765">
          <cell r="J16765">
            <v>22389776</v>
          </cell>
          <cell r="O16765">
            <v>22389776</v>
          </cell>
          <cell r="P16765">
            <v>22389776</v>
          </cell>
          <cell r="Q16765">
            <v>22389776</v>
          </cell>
        </row>
        <row r="16766">
          <cell r="J16766">
            <v>22389776</v>
          </cell>
          <cell r="O16766">
            <v>22389776</v>
          </cell>
          <cell r="P16766">
            <v>22389776</v>
          </cell>
          <cell r="Q16766">
            <v>22389776</v>
          </cell>
        </row>
        <row r="16767">
          <cell r="J16767">
            <v>22389776</v>
          </cell>
          <cell r="O16767">
            <v>22389776</v>
          </cell>
          <cell r="P16767">
            <v>22389776</v>
          </cell>
          <cell r="Q16767">
            <v>22389776</v>
          </cell>
        </row>
        <row r="16768">
          <cell r="J16768">
            <v>22389776</v>
          </cell>
          <cell r="O16768">
            <v>22389776</v>
          </cell>
          <cell r="P16768">
            <v>22389776</v>
          </cell>
          <cell r="Q16768">
            <v>22389776</v>
          </cell>
        </row>
        <row r="16769">
          <cell r="J16769">
            <v>22389776</v>
          </cell>
          <cell r="O16769">
            <v>22389776</v>
          </cell>
          <cell r="P16769">
            <v>22389776</v>
          </cell>
          <cell r="Q16769">
            <v>22389776</v>
          </cell>
        </row>
        <row r="16770">
          <cell r="J16770">
            <v>22389776</v>
          </cell>
          <cell r="O16770">
            <v>22389776</v>
          </cell>
          <cell r="P16770">
            <v>22389776</v>
          </cell>
          <cell r="Q16770">
            <v>22389776</v>
          </cell>
        </row>
        <row r="16771">
          <cell r="J16771">
            <v>22389776</v>
          </cell>
          <cell r="O16771">
            <v>22389776</v>
          </cell>
          <cell r="P16771">
            <v>22389776</v>
          </cell>
          <cell r="Q16771">
            <v>22389776</v>
          </cell>
        </row>
        <row r="16772">
          <cell r="J16772">
            <v>22389776</v>
          </cell>
          <cell r="O16772">
            <v>22389776</v>
          </cell>
          <cell r="P16772">
            <v>22389776</v>
          </cell>
          <cell r="Q16772">
            <v>22389776</v>
          </cell>
        </row>
        <row r="16773">
          <cell r="J16773">
            <v>22389776</v>
          </cell>
          <cell r="O16773">
            <v>22389776</v>
          </cell>
          <cell r="P16773">
            <v>22389776</v>
          </cell>
          <cell r="Q16773">
            <v>22389776</v>
          </cell>
        </row>
        <row r="16774">
          <cell r="J16774">
            <v>22389776</v>
          </cell>
          <cell r="O16774">
            <v>22389776</v>
          </cell>
          <cell r="P16774">
            <v>22389776</v>
          </cell>
          <cell r="Q16774">
            <v>22389776</v>
          </cell>
        </row>
        <row r="16775">
          <cell r="J16775">
            <v>22389776</v>
          </cell>
          <cell r="O16775">
            <v>22389776</v>
          </cell>
          <cell r="P16775">
            <v>22389776</v>
          </cell>
          <cell r="Q16775">
            <v>22389776</v>
          </cell>
        </row>
        <row r="16776">
          <cell r="J16776">
            <v>22389776</v>
          </cell>
          <cell r="O16776">
            <v>22389776</v>
          </cell>
          <cell r="P16776">
            <v>22389776</v>
          </cell>
          <cell r="Q16776">
            <v>22389776</v>
          </cell>
        </row>
        <row r="16777">
          <cell r="J16777">
            <v>22389776</v>
          </cell>
          <cell r="O16777">
            <v>22389776</v>
          </cell>
          <cell r="P16777">
            <v>22389776</v>
          </cell>
          <cell r="Q16777">
            <v>22389776</v>
          </cell>
        </row>
        <row r="16778">
          <cell r="J16778">
            <v>22389776</v>
          </cell>
          <cell r="O16778">
            <v>22389776</v>
          </cell>
          <cell r="P16778">
            <v>22389776</v>
          </cell>
          <cell r="Q16778">
            <v>22389776</v>
          </cell>
        </row>
        <row r="16779">
          <cell r="J16779">
            <v>22389776</v>
          </cell>
          <cell r="O16779">
            <v>22389776</v>
          </cell>
          <cell r="P16779">
            <v>22389776</v>
          </cell>
          <cell r="Q16779">
            <v>22389776</v>
          </cell>
        </row>
        <row r="16780">
          <cell r="J16780">
            <v>22389776</v>
          </cell>
          <cell r="O16780">
            <v>22389776</v>
          </cell>
          <cell r="P16780">
            <v>22389776</v>
          </cell>
          <cell r="Q16780">
            <v>22389776</v>
          </cell>
        </row>
        <row r="16781">
          <cell r="J16781">
            <v>22389776</v>
          </cell>
          <cell r="O16781">
            <v>22389776</v>
          </cell>
          <cell r="P16781">
            <v>22389776</v>
          </cell>
          <cell r="Q16781">
            <v>22389776</v>
          </cell>
        </row>
        <row r="16782">
          <cell r="J16782">
            <v>22389776</v>
          </cell>
          <cell r="O16782">
            <v>22389776</v>
          </cell>
          <cell r="P16782">
            <v>22389776</v>
          </cell>
          <cell r="Q16782">
            <v>22389776</v>
          </cell>
        </row>
        <row r="16783">
          <cell r="J16783">
            <v>22389776</v>
          </cell>
          <cell r="O16783">
            <v>22389776</v>
          </cell>
          <cell r="P16783">
            <v>22389776</v>
          </cell>
          <cell r="Q16783">
            <v>22389776</v>
          </cell>
        </row>
        <row r="16784">
          <cell r="J16784">
            <v>22389776</v>
          </cell>
          <cell r="O16784">
            <v>22389776</v>
          </cell>
          <cell r="P16784">
            <v>22389776</v>
          </cell>
          <cell r="Q16784">
            <v>22389776</v>
          </cell>
        </row>
        <row r="16785">
          <cell r="J16785">
            <v>22389776</v>
          </cell>
          <cell r="O16785">
            <v>22389776</v>
          </cell>
          <cell r="P16785">
            <v>22389776</v>
          </cell>
          <cell r="Q16785">
            <v>22389776</v>
          </cell>
        </row>
        <row r="16786">
          <cell r="J16786">
            <v>22389776</v>
          </cell>
          <cell r="O16786">
            <v>22389776</v>
          </cell>
          <cell r="P16786">
            <v>22389776</v>
          </cell>
          <cell r="Q16786">
            <v>22389776</v>
          </cell>
        </row>
        <row r="16787">
          <cell r="J16787">
            <v>22389776</v>
          </cell>
          <cell r="O16787">
            <v>22389776</v>
          </cell>
          <cell r="P16787">
            <v>22389776</v>
          </cell>
          <cell r="Q16787">
            <v>22389776</v>
          </cell>
        </row>
        <row r="16788">
          <cell r="J16788">
            <v>22389776</v>
          </cell>
          <cell r="O16788">
            <v>22389776</v>
          </cell>
          <cell r="P16788">
            <v>22389776</v>
          </cell>
          <cell r="Q16788">
            <v>22389776</v>
          </cell>
        </row>
        <row r="16789">
          <cell r="J16789">
            <v>22389776</v>
          </cell>
          <cell r="O16789">
            <v>22389776</v>
          </cell>
          <cell r="P16789">
            <v>22389776</v>
          </cell>
          <cell r="Q16789">
            <v>22389776</v>
          </cell>
        </row>
        <row r="16790">
          <cell r="J16790">
            <v>22389776</v>
          </cell>
          <cell r="O16790">
            <v>22389776</v>
          </cell>
          <cell r="P16790">
            <v>22389776</v>
          </cell>
          <cell r="Q16790">
            <v>22389776</v>
          </cell>
        </row>
        <row r="16791">
          <cell r="J16791">
            <v>22389776</v>
          </cell>
          <cell r="O16791">
            <v>22389776</v>
          </cell>
          <cell r="P16791">
            <v>22389776</v>
          </cell>
          <cell r="Q16791">
            <v>22389776</v>
          </cell>
        </row>
        <row r="16792">
          <cell r="J16792">
            <v>22389776</v>
          </cell>
          <cell r="O16792">
            <v>22389776</v>
          </cell>
          <cell r="P16792">
            <v>22389776</v>
          </cell>
          <cell r="Q16792">
            <v>22389776</v>
          </cell>
        </row>
        <row r="16793">
          <cell r="J16793">
            <v>22389776</v>
          </cell>
          <cell r="O16793">
            <v>22389776</v>
          </cell>
          <cell r="P16793">
            <v>22389776</v>
          </cell>
          <cell r="Q16793">
            <v>22389776</v>
          </cell>
        </row>
        <row r="16794">
          <cell r="J16794">
            <v>22389776</v>
          </cell>
          <cell r="O16794">
            <v>22389776</v>
          </cell>
          <cell r="P16794">
            <v>22389776</v>
          </cell>
          <cell r="Q16794">
            <v>22389776</v>
          </cell>
        </row>
        <row r="16795">
          <cell r="J16795">
            <v>22389776</v>
          </cell>
          <cell r="O16795">
            <v>22389776</v>
          </cell>
          <cell r="P16795">
            <v>22389776</v>
          </cell>
          <cell r="Q16795">
            <v>22389776</v>
          </cell>
        </row>
        <row r="16796">
          <cell r="J16796">
            <v>22389776</v>
          </cell>
          <cell r="O16796">
            <v>22389776</v>
          </cell>
          <cell r="P16796">
            <v>22389776</v>
          </cell>
          <cell r="Q16796">
            <v>22389776</v>
          </cell>
        </row>
        <row r="16797">
          <cell r="J16797">
            <v>22389776</v>
          </cell>
          <cell r="O16797">
            <v>22389776</v>
          </cell>
          <cell r="P16797">
            <v>22389776</v>
          </cell>
          <cell r="Q16797">
            <v>22389776</v>
          </cell>
        </row>
        <row r="16798">
          <cell r="J16798">
            <v>22389776</v>
          </cell>
          <cell r="O16798">
            <v>22389776</v>
          </cell>
          <cell r="P16798">
            <v>22389776</v>
          </cell>
          <cell r="Q16798">
            <v>22389776</v>
          </cell>
        </row>
        <row r="16799">
          <cell r="J16799">
            <v>22389776</v>
          </cell>
          <cell r="O16799">
            <v>22389776</v>
          </cell>
          <cell r="P16799">
            <v>22389776</v>
          </cell>
          <cell r="Q16799">
            <v>22389776</v>
          </cell>
        </row>
        <row r="16800">
          <cell r="J16800">
            <v>22389776</v>
          </cell>
          <cell r="O16800">
            <v>22389776</v>
          </cell>
          <cell r="P16800">
            <v>22389776</v>
          </cell>
          <cell r="Q16800">
            <v>22389776</v>
          </cell>
        </row>
        <row r="16801">
          <cell r="J16801">
            <v>22389776</v>
          </cell>
          <cell r="O16801">
            <v>22389776</v>
          </cell>
          <cell r="P16801">
            <v>22389776</v>
          </cell>
          <cell r="Q16801">
            <v>22389776</v>
          </cell>
        </row>
        <row r="16802">
          <cell r="J16802">
            <v>22389776</v>
          </cell>
          <cell r="O16802">
            <v>22389776</v>
          </cell>
          <cell r="P16802">
            <v>22389776</v>
          </cell>
          <cell r="Q16802">
            <v>22389776</v>
          </cell>
        </row>
        <row r="16803">
          <cell r="J16803">
            <v>22389776</v>
          </cell>
          <cell r="O16803">
            <v>22389776</v>
          </cell>
          <cell r="P16803">
            <v>22389776</v>
          </cell>
          <cell r="Q16803">
            <v>22389776</v>
          </cell>
        </row>
        <row r="16804">
          <cell r="J16804">
            <v>22389776</v>
          </cell>
          <cell r="O16804">
            <v>22389776</v>
          </cell>
          <cell r="P16804">
            <v>22389776</v>
          </cell>
          <cell r="Q16804">
            <v>22389776</v>
          </cell>
        </row>
        <row r="16805">
          <cell r="J16805">
            <v>22389776</v>
          </cell>
          <cell r="O16805">
            <v>22389776</v>
          </cell>
          <cell r="P16805">
            <v>22389776</v>
          </cell>
          <cell r="Q16805">
            <v>22389776</v>
          </cell>
        </row>
        <row r="16806">
          <cell r="J16806">
            <v>22389776</v>
          </cell>
          <cell r="O16806">
            <v>22389776</v>
          </cell>
          <cell r="P16806">
            <v>22389776</v>
          </cell>
          <cell r="Q16806">
            <v>22389776</v>
          </cell>
        </row>
        <row r="16807">
          <cell r="J16807">
            <v>22389776</v>
          </cell>
          <cell r="O16807">
            <v>22389776</v>
          </cell>
          <cell r="P16807">
            <v>22389776</v>
          </cell>
          <cell r="Q16807">
            <v>22389776</v>
          </cell>
        </row>
        <row r="16808">
          <cell r="J16808">
            <v>22389776</v>
          </cell>
          <cell r="O16808">
            <v>22389776</v>
          </cell>
          <cell r="P16808">
            <v>22389776</v>
          </cell>
          <cell r="Q16808">
            <v>22389776</v>
          </cell>
        </row>
        <row r="16809">
          <cell r="J16809">
            <v>22389776</v>
          </cell>
          <cell r="O16809">
            <v>22389776</v>
          </cell>
          <cell r="P16809">
            <v>22389776</v>
          </cell>
          <cell r="Q16809">
            <v>22389776</v>
          </cell>
        </row>
        <row r="16810">
          <cell r="J16810">
            <v>22389776</v>
          </cell>
          <cell r="O16810">
            <v>22389776</v>
          </cell>
          <cell r="P16810">
            <v>22389776</v>
          </cell>
          <cell r="Q16810">
            <v>22389776</v>
          </cell>
        </row>
        <row r="16811">
          <cell r="J16811">
            <v>22389776</v>
          </cell>
          <cell r="O16811">
            <v>22389776</v>
          </cell>
          <cell r="P16811">
            <v>22389776</v>
          </cell>
          <cell r="Q16811">
            <v>22389776</v>
          </cell>
        </row>
        <row r="16812">
          <cell r="J16812">
            <v>22389776</v>
          </cell>
          <cell r="O16812">
            <v>22389776</v>
          </cell>
          <cell r="P16812">
            <v>22389776</v>
          </cell>
          <cell r="Q16812">
            <v>22389776</v>
          </cell>
        </row>
        <row r="16813">
          <cell r="J16813">
            <v>22389776</v>
          </cell>
          <cell r="O16813">
            <v>22389776</v>
          </cell>
          <cell r="P16813">
            <v>22389776</v>
          </cell>
          <cell r="Q16813">
            <v>22389776</v>
          </cell>
        </row>
        <row r="16814">
          <cell r="J16814">
            <v>22389776</v>
          </cell>
          <cell r="O16814">
            <v>22389776</v>
          </cell>
          <cell r="P16814">
            <v>22389776</v>
          </cell>
          <cell r="Q16814">
            <v>22389776</v>
          </cell>
        </row>
        <row r="16815">
          <cell r="J16815">
            <v>22389776</v>
          </cell>
          <cell r="O16815">
            <v>22389776</v>
          </cell>
          <cell r="P16815">
            <v>22389776</v>
          </cell>
          <cell r="Q16815">
            <v>22389776</v>
          </cell>
        </row>
        <row r="16816">
          <cell r="J16816">
            <v>22389776</v>
          </cell>
          <cell r="O16816">
            <v>22389776</v>
          </cell>
          <cell r="P16816">
            <v>22389776</v>
          </cell>
          <cell r="Q16816">
            <v>22389776</v>
          </cell>
        </row>
        <row r="16817">
          <cell r="J16817">
            <v>22389776</v>
          </cell>
          <cell r="O16817">
            <v>22389776</v>
          </cell>
          <cell r="P16817">
            <v>22389776</v>
          </cell>
          <cell r="Q16817">
            <v>22389776</v>
          </cell>
        </row>
        <row r="16818">
          <cell r="J16818">
            <v>22389776</v>
          </cell>
          <cell r="O16818">
            <v>22389776</v>
          </cell>
          <cell r="P16818">
            <v>22389776</v>
          </cell>
          <cell r="Q16818">
            <v>22389776</v>
          </cell>
        </row>
        <row r="16819">
          <cell r="J16819">
            <v>22389776</v>
          </cell>
          <cell r="O16819">
            <v>22389776</v>
          </cell>
          <cell r="P16819">
            <v>22389776</v>
          </cell>
          <cell r="Q16819">
            <v>22389776</v>
          </cell>
        </row>
        <row r="16820">
          <cell r="J16820">
            <v>22389776</v>
          </cell>
          <cell r="O16820">
            <v>22389776</v>
          </cell>
          <cell r="P16820">
            <v>22389776</v>
          </cell>
          <cell r="Q16820">
            <v>22389776</v>
          </cell>
        </row>
        <row r="16821">
          <cell r="J16821">
            <v>22389776</v>
          </cell>
          <cell r="O16821">
            <v>22389776</v>
          </cell>
          <cell r="P16821">
            <v>22389776</v>
          </cell>
          <cell r="Q16821">
            <v>22389776</v>
          </cell>
        </row>
        <row r="16822">
          <cell r="J16822">
            <v>22389776</v>
          </cell>
          <cell r="O16822">
            <v>22389776</v>
          </cell>
          <cell r="P16822">
            <v>22389776</v>
          </cell>
          <cell r="Q16822">
            <v>22389776</v>
          </cell>
        </row>
        <row r="16823">
          <cell r="J16823">
            <v>22389776</v>
          </cell>
          <cell r="O16823">
            <v>22389776</v>
          </cell>
          <cell r="P16823">
            <v>22389776</v>
          </cell>
          <cell r="Q16823">
            <v>22389776</v>
          </cell>
        </row>
        <row r="16824">
          <cell r="J16824">
            <v>22389776</v>
          </cell>
          <cell r="O16824">
            <v>22389776</v>
          </cell>
          <cell r="P16824">
            <v>22389776</v>
          </cell>
          <cell r="Q16824">
            <v>22389776</v>
          </cell>
        </row>
        <row r="16825">
          <cell r="J16825">
            <v>22389776</v>
          </cell>
          <cell r="O16825">
            <v>22389776</v>
          </cell>
          <cell r="P16825">
            <v>22389776</v>
          </cell>
          <cell r="Q16825">
            <v>22389776</v>
          </cell>
        </row>
        <row r="16826">
          <cell r="J16826">
            <v>22389776</v>
          </cell>
          <cell r="O16826">
            <v>22389776</v>
          </cell>
          <cell r="P16826">
            <v>22389776</v>
          </cell>
          <cell r="Q16826">
            <v>22389776</v>
          </cell>
        </row>
        <row r="16827">
          <cell r="J16827">
            <v>22389776</v>
          </cell>
          <cell r="O16827">
            <v>22389776</v>
          </cell>
          <cell r="P16827">
            <v>22389776</v>
          </cell>
          <cell r="Q16827">
            <v>22389776</v>
          </cell>
        </row>
        <row r="16828">
          <cell r="J16828">
            <v>22389776</v>
          </cell>
          <cell r="O16828">
            <v>22389776</v>
          </cell>
          <cell r="P16828">
            <v>22389776</v>
          </cell>
          <cell r="Q16828">
            <v>22389776</v>
          </cell>
        </row>
        <row r="16829">
          <cell r="J16829">
            <v>22389776</v>
          </cell>
          <cell r="O16829">
            <v>22389776</v>
          </cell>
          <cell r="P16829">
            <v>22389776</v>
          </cell>
          <cell r="Q16829">
            <v>22389776</v>
          </cell>
        </row>
        <row r="16830">
          <cell r="J16830">
            <v>22389776</v>
          </cell>
          <cell r="O16830">
            <v>22389776</v>
          </cell>
          <cell r="P16830">
            <v>22389776</v>
          </cell>
          <cell r="Q16830">
            <v>22389776</v>
          </cell>
        </row>
        <row r="16831">
          <cell r="J16831">
            <v>22389776</v>
          </cell>
          <cell r="O16831">
            <v>22389776</v>
          </cell>
          <cell r="P16831">
            <v>22389776</v>
          </cell>
          <cell r="Q16831">
            <v>22389776</v>
          </cell>
        </row>
        <row r="16832">
          <cell r="J16832">
            <v>22389776</v>
          </cell>
          <cell r="O16832">
            <v>22389776</v>
          </cell>
          <cell r="P16832">
            <v>22389776</v>
          </cell>
          <cell r="Q16832">
            <v>22389776</v>
          </cell>
        </row>
        <row r="16833">
          <cell r="J16833">
            <v>22389776</v>
          </cell>
          <cell r="O16833">
            <v>22389776</v>
          </cell>
          <cell r="P16833">
            <v>22389776</v>
          </cell>
          <cell r="Q16833">
            <v>22389776</v>
          </cell>
        </row>
        <row r="16834">
          <cell r="J16834">
            <v>22389776</v>
          </cell>
          <cell r="O16834">
            <v>22389776</v>
          </cell>
          <cell r="P16834">
            <v>22389776</v>
          </cell>
          <cell r="Q16834">
            <v>22389776</v>
          </cell>
        </row>
        <row r="16835">
          <cell r="J16835">
            <v>22389776</v>
          </cell>
          <cell r="O16835">
            <v>22389776</v>
          </cell>
          <cell r="P16835">
            <v>22389776</v>
          </cell>
          <cell r="Q16835">
            <v>22389776</v>
          </cell>
        </row>
        <row r="16836">
          <cell r="J16836">
            <v>22389776</v>
          </cell>
          <cell r="O16836">
            <v>22389776</v>
          </cell>
          <cell r="P16836">
            <v>22389776</v>
          </cell>
          <cell r="Q16836">
            <v>22389776</v>
          </cell>
        </row>
        <row r="16837">
          <cell r="J16837">
            <v>22389776</v>
          </cell>
          <cell r="O16837">
            <v>22389776</v>
          </cell>
          <cell r="P16837">
            <v>22389776</v>
          </cell>
          <cell r="Q16837">
            <v>22389776</v>
          </cell>
        </row>
        <row r="16838">
          <cell r="J16838">
            <v>22389776</v>
          </cell>
          <cell r="O16838">
            <v>22389776</v>
          </cell>
          <cell r="P16838">
            <v>22389776</v>
          </cell>
          <cell r="Q16838">
            <v>22389776</v>
          </cell>
        </row>
        <row r="16839">
          <cell r="J16839">
            <v>22389776</v>
          </cell>
          <cell r="O16839">
            <v>22389776</v>
          </cell>
          <cell r="P16839">
            <v>22389776</v>
          </cell>
          <cell r="Q16839">
            <v>22389776</v>
          </cell>
        </row>
        <row r="16840">
          <cell r="J16840">
            <v>22389776</v>
          </cell>
          <cell r="O16840">
            <v>22389776</v>
          </cell>
          <cell r="P16840">
            <v>22389776</v>
          </cell>
          <cell r="Q16840">
            <v>22389776</v>
          </cell>
        </row>
        <row r="16841">
          <cell r="J16841">
            <v>22389776</v>
          </cell>
          <cell r="O16841">
            <v>22389776</v>
          </cell>
          <cell r="P16841">
            <v>22389776</v>
          </cell>
          <cell r="Q16841">
            <v>22389776</v>
          </cell>
        </row>
        <row r="16842">
          <cell r="J16842">
            <v>22389776</v>
          </cell>
          <cell r="O16842">
            <v>22389776</v>
          </cell>
          <cell r="P16842">
            <v>22389776</v>
          </cell>
          <cell r="Q16842">
            <v>22389776</v>
          </cell>
        </row>
        <row r="16843">
          <cell r="J16843">
            <v>22389776</v>
          </cell>
          <cell r="O16843">
            <v>22389776</v>
          </cell>
          <cell r="P16843">
            <v>22389776</v>
          </cell>
          <cell r="Q16843">
            <v>22389776</v>
          </cell>
        </row>
        <row r="16844">
          <cell r="J16844">
            <v>22389776</v>
          </cell>
          <cell r="O16844">
            <v>22389776</v>
          </cell>
          <cell r="P16844">
            <v>22389776</v>
          </cell>
          <cell r="Q16844">
            <v>22389776</v>
          </cell>
        </row>
        <row r="16845">
          <cell r="J16845">
            <v>22389776</v>
          </cell>
          <cell r="O16845">
            <v>22389776</v>
          </cell>
          <cell r="P16845">
            <v>22389776</v>
          </cell>
          <cell r="Q16845">
            <v>22389776</v>
          </cell>
        </row>
        <row r="16846">
          <cell r="J16846">
            <v>22389776</v>
          </cell>
          <cell r="O16846">
            <v>22389776</v>
          </cell>
          <cell r="P16846">
            <v>22389776</v>
          </cell>
          <cell r="Q16846">
            <v>22389776</v>
          </cell>
        </row>
        <row r="16847">
          <cell r="J16847">
            <v>22389776</v>
          </cell>
          <cell r="O16847">
            <v>22389776</v>
          </cell>
          <cell r="P16847">
            <v>22389776</v>
          </cell>
          <cell r="Q16847">
            <v>22389776</v>
          </cell>
        </row>
        <row r="16848">
          <cell r="J16848">
            <v>22389776</v>
          </cell>
          <cell r="O16848">
            <v>22389776</v>
          </cell>
          <cell r="P16848">
            <v>22389776</v>
          </cell>
          <cell r="Q16848">
            <v>22389776</v>
          </cell>
        </row>
        <row r="16849">
          <cell r="J16849">
            <v>22389776</v>
          </cell>
          <cell r="O16849">
            <v>22389776</v>
          </cell>
          <cell r="P16849">
            <v>22389776</v>
          </cell>
          <cell r="Q16849">
            <v>22389776</v>
          </cell>
        </row>
        <row r="16850">
          <cell r="J16850">
            <v>22389776</v>
          </cell>
          <cell r="O16850">
            <v>22389776</v>
          </cell>
          <cell r="P16850">
            <v>22389776</v>
          </cell>
          <cell r="Q16850">
            <v>22389776</v>
          </cell>
        </row>
        <row r="16851">
          <cell r="J16851">
            <v>22389776</v>
          </cell>
          <cell r="O16851">
            <v>22389776</v>
          </cell>
          <cell r="P16851">
            <v>22389776</v>
          </cell>
          <cell r="Q16851">
            <v>22389776</v>
          </cell>
        </row>
        <row r="16852">
          <cell r="J16852">
            <v>22389776</v>
          </cell>
          <cell r="O16852">
            <v>22389776</v>
          </cell>
          <cell r="P16852">
            <v>22389776</v>
          </cell>
          <cell r="Q16852">
            <v>22389776</v>
          </cell>
        </row>
        <row r="16853">
          <cell r="J16853">
            <v>22389776</v>
          </cell>
          <cell r="O16853">
            <v>22389776</v>
          </cell>
          <cell r="P16853">
            <v>22389776</v>
          </cell>
          <cell r="Q16853">
            <v>22389776</v>
          </cell>
        </row>
        <row r="16854">
          <cell r="J16854">
            <v>22389776</v>
          </cell>
          <cell r="O16854">
            <v>22389776</v>
          </cell>
          <cell r="P16854">
            <v>22389776</v>
          </cell>
          <cell r="Q16854">
            <v>22389776</v>
          </cell>
        </row>
        <row r="16855">
          <cell r="J16855">
            <v>22389776</v>
          </cell>
          <cell r="O16855">
            <v>22389776</v>
          </cell>
          <cell r="P16855">
            <v>22389776</v>
          </cell>
          <cell r="Q16855">
            <v>22389776</v>
          </cell>
        </row>
        <row r="16856">
          <cell r="J16856">
            <v>22389776</v>
          </cell>
          <cell r="O16856">
            <v>22389776</v>
          </cell>
          <cell r="P16856">
            <v>22389776</v>
          </cell>
          <cell r="Q16856">
            <v>22389776</v>
          </cell>
        </row>
        <row r="16857">
          <cell r="J16857">
            <v>22389776</v>
          </cell>
          <cell r="O16857">
            <v>22389776</v>
          </cell>
          <cell r="P16857">
            <v>22389776</v>
          </cell>
          <cell r="Q16857">
            <v>22389776</v>
          </cell>
        </row>
        <row r="16858">
          <cell r="J16858">
            <v>22389776</v>
          </cell>
          <cell r="O16858">
            <v>22389776</v>
          </cell>
          <cell r="P16858">
            <v>22389776</v>
          </cell>
          <cell r="Q16858">
            <v>22389776</v>
          </cell>
        </row>
        <row r="16859">
          <cell r="J16859">
            <v>22389776</v>
          </cell>
          <cell r="O16859">
            <v>22389776</v>
          </cell>
          <cell r="P16859">
            <v>22389776</v>
          </cell>
          <cell r="Q16859">
            <v>22389776</v>
          </cell>
        </row>
        <row r="16860">
          <cell r="J16860">
            <v>22389776</v>
          </cell>
          <cell r="O16860">
            <v>22389776</v>
          </cell>
          <cell r="P16860">
            <v>22389776</v>
          </cell>
          <cell r="Q16860">
            <v>22389776</v>
          </cell>
        </row>
        <row r="16861">
          <cell r="J16861">
            <v>22389776</v>
          </cell>
          <cell r="O16861">
            <v>22389776</v>
          </cell>
          <cell r="P16861">
            <v>22389776</v>
          </cell>
          <cell r="Q16861">
            <v>22389776</v>
          </cell>
        </row>
        <row r="16862">
          <cell r="J16862">
            <v>22389776</v>
          </cell>
          <cell r="O16862">
            <v>22389776</v>
          </cell>
          <cell r="P16862">
            <v>22389776</v>
          </cell>
          <cell r="Q16862">
            <v>22389776</v>
          </cell>
        </row>
        <row r="16863">
          <cell r="J16863">
            <v>22389776</v>
          </cell>
          <cell r="O16863">
            <v>22389776</v>
          </cell>
          <cell r="P16863">
            <v>22389776</v>
          </cell>
          <cell r="Q16863">
            <v>22389776</v>
          </cell>
        </row>
        <row r="16864">
          <cell r="J16864">
            <v>22389776</v>
          </cell>
          <cell r="O16864">
            <v>22389776</v>
          </cell>
          <cell r="P16864">
            <v>22389776</v>
          </cell>
          <cell r="Q16864">
            <v>22389776</v>
          </cell>
        </row>
        <row r="16865">
          <cell r="J16865">
            <v>22389776</v>
          </cell>
          <cell r="O16865">
            <v>22389776</v>
          </cell>
          <cell r="P16865">
            <v>22389776</v>
          </cell>
          <cell r="Q16865">
            <v>22389776</v>
          </cell>
        </row>
        <row r="16866">
          <cell r="J16866">
            <v>22389776</v>
          </cell>
          <cell r="O16866">
            <v>22389776</v>
          </cell>
          <cell r="P16866">
            <v>22389776</v>
          </cell>
          <cell r="Q16866">
            <v>22389776</v>
          </cell>
        </row>
        <row r="16867">
          <cell r="J16867">
            <v>22389776</v>
          </cell>
          <cell r="O16867">
            <v>22389776</v>
          </cell>
          <cell r="P16867">
            <v>22389776</v>
          </cell>
          <cell r="Q16867">
            <v>22389776</v>
          </cell>
        </row>
        <row r="16868">
          <cell r="J16868">
            <v>22389776</v>
          </cell>
          <cell r="O16868">
            <v>22389776</v>
          </cell>
          <cell r="P16868">
            <v>22389776</v>
          </cell>
          <cell r="Q16868">
            <v>22389776</v>
          </cell>
        </row>
        <row r="16869">
          <cell r="J16869">
            <v>22389776</v>
          </cell>
          <cell r="O16869">
            <v>22389776</v>
          </cell>
          <cell r="P16869">
            <v>22389776</v>
          </cell>
          <cell r="Q16869">
            <v>22389776</v>
          </cell>
        </row>
        <row r="16870">
          <cell r="J16870">
            <v>22389776</v>
          </cell>
          <cell r="O16870">
            <v>22389776</v>
          </cell>
          <cell r="P16870">
            <v>22389776</v>
          </cell>
          <cell r="Q16870">
            <v>22389776</v>
          </cell>
        </row>
        <row r="16871">
          <cell r="J16871">
            <v>22389776</v>
          </cell>
          <cell r="O16871">
            <v>22389776</v>
          </cell>
          <cell r="P16871">
            <v>22389776</v>
          </cell>
          <cell r="Q16871">
            <v>22389776</v>
          </cell>
        </row>
        <row r="16872">
          <cell r="J16872">
            <v>22389776</v>
          </cell>
          <cell r="O16872">
            <v>22389776</v>
          </cell>
          <cell r="P16872">
            <v>22389776</v>
          </cell>
          <cell r="Q16872">
            <v>22389776</v>
          </cell>
        </row>
        <row r="16873">
          <cell r="J16873">
            <v>22389776</v>
          </cell>
          <cell r="O16873">
            <v>22389776</v>
          </cell>
          <cell r="P16873">
            <v>22389776</v>
          </cell>
          <cell r="Q16873">
            <v>22389776</v>
          </cell>
        </row>
        <row r="16874">
          <cell r="J16874">
            <v>22389776</v>
          </cell>
          <cell r="O16874">
            <v>22389776</v>
          </cell>
          <cell r="P16874">
            <v>22389776</v>
          </cell>
          <cell r="Q16874">
            <v>22389776</v>
          </cell>
        </row>
        <row r="16875">
          <cell r="J16875">
            <v>22389776</v>
          </cell>
          <cell r="O16875">
            <v>22389776</v>
          </cell>
          <cell r="P16875">
            <v>22389776</v>
          </cell>
          <cell r="Q16875">
            <v>22389776</v>
          </cell>
        </row>
        <row r="16876">
          <cell r="J16876">
            <v>22389776</v>
          </cell>
          <cell r="O16876">
            <v>22389776</v>
          </cell>
          <cell r="P16876">
            <v>22389776</v>
          </cell>
          <cell r="Q16876">
            <v>22389776</v>
          </cell>
        </row>
        <row r="16877">
          <cell r="J16877">
            <v>22389776</v>
          </cell>
          <cell r="O16877">
            <v>22389776</v>
          </cell>
          <cell r="P16877">
            <v>22389776</v>
          </cell>
          <cell r="Q16877">
            <v>22389776</v>
          </cell>
        </row>
        <row r="16878">
          <cell r="J16878">
            <v>22389776</v>
          </cell>
          <cell r="O16878">
            <v>22389776</v>
          </cell>
          <cell r="P16878">
            <v>22389776</v>
          </cell>
          <cell r="Q16878">
            <v>22389776</v>
          </cell>
        </row>
        <row r="16879">
          <cell r="J16879">
            <v>22389776</v>
          </cell>
          <cell r="O16879">
            <v>22389776</v>
          </cell>
          <cell r="P16879">
            <v>22389776</v>
          </cell>
          <cell r="Q16879">
            <v>22389776</v>
          </cell>
        </row>
        <row r="16880">
          <cell r="J16880">
            <v>22389776</v>
          </cell>
          <cell r="O16880">
            <v>22389776</v>
          </cell>
          <cell r="P16880">
            <v>22389776</v>
          </cell>
          <cell r="Q16880">
            <v>22389776</v>
          </cell>
        </row>
        <row r="16881">
          <cell r="J16881">
            <v>22389776</v>
          </cell>
          <cell r="O16881">
            <v>22389776</v>
          </cell>
          <cell r="P16881">
            <v>22389776</v>
          </cell>
          <cell r="Q16881">
            <v>22389776</v>
          </cell>
        </row>
        <row r="16882">
          <cell r="J16882">
            <v>22389776</v>
          </cell>
          <cell r="O16882">
            <v>22389776</v>
          </cell>
          <cell r="P16882">
            <v>22389776</v>
          </cell>
          <cell r="Q16882">
            <v>22389776</v>
          </cell>
        </row>
        <row r="16883">
          <cell r="J16883">
            <v>22389776</v>
          </cell>
          <cell r="O16883">
            <v>22389776</v>
          </cell>
          <cell r="P16883">
            <v>22389776</v>
          </cell>
          <cell r="Q16883">
            <v>22389776</v>
          </cell>
        </row>
        <row r="16884">
          <cell r="J16884">
            <v>22389776</v>
          </cell>
          <cell r="O16884">
            <v>22389776</v>
          </cell>
          <cell r="P16884">
            <v>22389776</v>
          </cell>
          <cell r="Q16884">
            <v>22389776</v>
          </cell>
        </row>
        <row r="16885">
          <cell r="J16885">
            <v>22389776</v>
          </cell>
          <cell r="O16885">
            <v>22389776</v>
          </cell>
          <cell r="P16885">
            <v>22389776</v>
          </cell>
          <cell r="Q16885">
            <v>22389776</v>
          </cell>
        </row>
        <row r="16886">
          <cell r="J16886">
            <v>22389776</v>
          </cell>
          <cell r="O16886">
            <v>22389776</v>
          </cell>
          <cell r="P16886">
            <v>22389776</v>
          </cell>
          <cell r="Q16886">
            <v>22389776</v>
          </cell>
        </row>
        <row r="16887">
          <cell r="J16887">
            <v>22389776</v>
          </cell>
          <cell r="O16887">
            <v>22389776</v>
          </cell>
          <cell r="P16887">
            <v>22389776</v>
          </cell>
          <cell r="Q16887">
            <v>22389776</v>
          </cell>
        </row>
        <row r="16888">
          <cell r="J16888">
            <v>22389776</v>
          </cell>
          <cell r="O16888">
            <v>22389776</v>
          </cell>
          <cell r="P16888">
            <v>22389776</v>
          </cell>
          <cell r="Q16888">
            <v>22389776</v>
          </cell>
        </row>
        <row r="16889">
          <cell r="J16889">
            <v>22389776</v>
          </cell>
          <cell r="O16889">
            <v>22389776</v>
          </cell>
          <cell r="P16889">
            <v>22389776</v>
          </cell>
          <cell r="Q16889">
            <v>22389776</v>
          </cell>
        </row>
        <row r="16890">
          <cell r="J16890">
            <v>22389776</v>
          </cell>
          <cell r="O16890">
            <v>22389776</v>
          </cell>
          <cell r="P16890">
            <v>22389776</v>
          </cell>
          <cell r="Q16890">
            <v>22389776</v>
          </cell>
        </row>
        <row r="16891">
          <cell r="J16891">
            <v>22389776</v>
          </cell>
          <cell r="O16891">
            <v>22389776</v>
          </cell>
          <cell r="P16891">
            <v>22389776</v>
          </cell>
          <cell r="Q16891">
            <v>22389776</v>
          </cell>
        </row>
        <row r="16892">
          <cell r="J16892">
            <v>22389776</v>
          </cell>
          <cell r="O16892">
            <v>22389776</v>
          </cell>
          <cell r="P16892">
            <v>22389776</v>
          </cell>
          <cell r="Q16892">
            <v>22389776</v>
          </cell>
        </row>
        <row r="16893">
          <cell r="J16893">
            <v>22389776</v>
          </cell>
          <cell r="O16893">
            <v>22389776</v>
          </cell>
          <cell r="P16893">
            <v>22389776</v>
          </cell>
          <cell r="Q16893">
            <v>22389776</v>
          </cell>
        </row>
        <row r="16894">
          <cell r="J16894">
            <v>22389776</v>
          </cell>
          <cell r="O16894">
            <v>22389776</v>
          </cell>
          <cell r="P16894">
            <v>22389776</v>
          </cell>
          <cell r="Q16894">
            <v>22389776</v>
          </cell>
        </row>
        <row r="16895">
          <cell r="J16895">
            <v>22389776</v>
          </cell>
          <cell r="O16895">
            <v>22389776</v>
          </cell>
          <cell r="P16895">
            <v>22389776</v>
          </cell>
          <cell r="Q16895">
            <v>22389776</v>
          </cell>
        </row>
        <row r="16896">
          <cell r="J16896">
            <v>22389776</v>
          </cell>
          <cell r="O16896">
            <v>22389776</v>
          </cell>
          <cell r="P16896">
            <v>22389776</v>
          </cell>
          <cell r="Q16896">
            <v>22389776</v>
          </cell>
        </row>
        <row r="16897">
          <cell r="J16897">
            <v>22389776</v>
          </cell>
          <cell r="O16897">
            <v>22389776</v>
          </cell>
          <cell r="P16897">
            <v>22389776</v>
          </cell>
          <cell r="Q16897">
            <v>22389776</v>
          </cell>
        </row>
        <row r="16898">
          <cell r="J16898">
            <v>22389776</v>
          </cell>
          <cell r="O16898">
            <v>22389776</v>
          </cell>
          <cell r="P16898">
            <v>22389776</v>
          </cell>
          <cell r="Q16898">
            <v>22389776</v>
          </cell>
        </row>
        <row r="16899">
          <cell r="J16899">
            <v>22389776</v>
          </cell>
          <cell r="O16899">
            <v>22389776</v>
          </cell>
          <cell r="P16899">
            <v>22389776</v>
          </cell>
          <cell r="Q16899">
            <v>22389776</v>
          </cell>
        </row>
        <row r="16900">
          <cell r="J16900">
            <v>22389776</v>
          </cell>
          <cell r="O16900">
            <v>22389776</v>
          </cell>
          <cell r="P16900">
            <v>22389776</v>
          </cell>
          <cell r="Q16900">
            <v>22389776</v>
          </cell>
        </row>
        <row r="16901">
          <cell r="J16901">
            <v>22389776</v>
          </cell>
          <cell r="O16901">
            <v>22389776</v>
          </cell>
          <cell r="P16901">
            <v>22389776</v>
          </cell>
          <cell r="Q16901">
            <v>22389776</v>
          </cell>
        </row>
        <row r="16902">
          <cell r="J16902">
            <v>22389776</v>
          </cell>
          <cell r="O16902">
            <v>22389776</v>
          </cell>
          <cell r="P16902">
            <v>22389776</v>
          </cell>
          <cell r="Q16902">
            <v>22389776</v>
          </cell>
        </row>
        <row r="16903">
          <cell r="J16903">
            <v>22389776</v>
          </cell>
          <cell r="O16903">
            <v>22389776</v>
          </cell>
          <cell r="P16903">
            <v>22389776</v>
          </cell>
          <cell r="Q16903">
            <v>22389776</v>
          </cell>
        </row>
        <row r="16904">
          <cell r="J16904">
            <v>22389776</v>
          </cell>
          <cell r="O16904">
            <v>22389776</v>
          </cell>
          <cell r="P16904">
            <v>22389776</v>
          </cell>
          <cell r="Q16904">
            <v>22389776</v>
          </cell>
        </row>
        <row r="16905">
          <cell r="J16905">
            <v>22389776</v>
          </cell>
          <cell r="O16905">
            <v>22389776</v>
          </cell>
          <cell r="P16905">
            <v>22389776</v>
          </cell>
          <cell r="Q16905">
            <v>22389776</v>
          </cell>
        </row>
        <row r="16906">
          <cell r="J16906">
            <v>22389776</v>
          </cell>
          <cell r="O16906">
            <v>22389776</v>
          </cell>
          <cell r="P16906">
            <v>22389776</v>
          </cell>
          <cell r="Q16906">
            <v>22389776</v>
          </cell>
        </row>
        <row r="16907">
          <cell r="J16907">
            <v>22389776</v>
          </cell>
          <cell r="O16907">
            <v>22389776</v>
          </cell>
          <cell r="P16907">
            <v>22389776</v>
          </cell>
          <cell r="Q16907">
            <v>22389776</v>
          </cell>
        </row>
        <row r="16908">
          <cell r="J16908">
            <v>22389776</v>
          </cell>
          <cell r="O16908">
            <v>22389776</v>
          </cell>
          <cell r="P16908">
            <v>22389776</v>
          </cell>
          <cell r="Q16908">
            <v>22389776</v>
          </cell>
        </row>
        <row r="16909">
          <cell r="J16909">
            <v>22389776</v>
          </cell>
          <cell r="O16909">
            <v>22389776</v>
          </cell>
          <cell r="P16909">
            <v>22389776</v>
          </cell>
          <cell r="Q16909">
            <v>22389776</v>
          </cell>
        </row>
        <row r="16910">
          <cell r="J16910">
            <v>22389776</v>
          </cell>
          <cell r="O16910">
            <v>22389776</v>
          </cell>
          <cell r="P16910">
            <v>22389776</v>
          </cell>
          <cell r="Q16910">
            <v>22389776</v>
          </cell>
        </row>
        <row r="16911">
          <cell r="J16911">
            <v>22389776</v>
          </cell>
          <cell r="O16911">
            <v>22389776</v>
          </cell>
          <cell r="P16911">
            <v>22389776</v>
          </cell>
          <cell r="Q16911">
            <v>22389776</v>
          </cell>
        </row>
        <row r="16912">
          <cell r="J16912">
            <v>22389776</v>
          </cell>
          <cell r="O16912">
            <v>22389776</v>
          </cell>
          <cell r="P16912">
            <v>22389776</v>
          </cell>
          <cell r="Q16912">
            <v>22389776</v>
          </cell>
        </row>
        <row r="16913">
          <cell r="J16913">
            <v>22389776</v>
          </cell>
          <cell r="O16913">
            <v>22389776</v>
          </cell>
          <cell r="P16913">
            <v>22389776</v>
          </cell>
          <cell r="Q16913">
            <v>22389776</v>
          </cell>
        </row>
        <row r="16914">
          <cell r="J16914">
            <v>22389776</v>
          </cell>
          <cell r="O16914">
            <v>22389776</v>
          </cell>
          <cell r="P16914">
            <v>22389776</v>
          </cell>
          <cell r="Q16914">
            <v>22389776</v>
          </cell>
        </row>
        <row r="16915">
          <cell r="J16915">
            <v>22389776</v>
          </cell>
          <cell r="O16915">
            <v>22389776</v>
          </cell>
          <cell r="P16915">
            <v>22389776</v>
          </cell>
          <cell r="Q16915">
            <v>22389776</v>
          </cell>
        </row>
        <row r="16916">
          <cell r="J16916">
            <v>22389776</v>
          </cell>
          <cell r="O16916">
            <v>22389776</v>
          </cell>
          <cell r="P16916">
            <v>22389776</v>
          </cell>
          <cell r="Q16916">
            <v>22389776</v>
          </cell>
        </row>
        <row r="16917">
          <cell r="J16917">
            <v>22389776</v>
          </cell>
          <cell r="O16917">
            <v>22389776</v>
          </cell>
          <cell r="P16917">
            <v>22389776</v>
          </cell>
          <cell r="Q16917">
            <v>22389776</v>
          </cell>
        </row>
        <row r="16918">
          <cell r="J16918">
            <v>22389776</v>
          </cell>
          <cell r="O16918">
            <v>22389776</v>
          </cell>
          <cell r="P16918">
            <v>22389776</v>
          </cell>
          <cell r="Q16918">
            <v>22389776</v>
          </cell>
        </row>
        <row r="16919">
          <cell r="J16919">
            <v>22389776</v>
          </cell>
          <cell r="O16919">
            <v>22389776</v>
          </cell>
          <cell r="P16919">
            <v>22389776</v>
          </cell>
          <cell r="Q16919">
            <v>22389776</v>
          </cell>
        </row>
        <row r="16920">
          <cell r="J16920">
            <v>22389776</v>
          </cell>
          <cell r="O16920">
            <v>22389776</v>
          </cell>
          <cell r="P16920">
            <v>22389776</v>
          </cell>
          <cell r="Q16920">
            <v>22389776</v>
          </cell>
        </row>
        <row r="16921">
          <cell r="J16921">
            <v>22389776</v>
          </cell>
          <cell r="O16921">
            <v>22389776</v>
          </cell>
          <cell r="P16921">
            <v>22389776</v>
          </cell>
          <cell r="Q16921">
            <v>22389776</v>
          </cell>
        </row>
        <row r="16922">
          <cell r="J16922">
            <v>22389776</v>
          </cell>
          <cell r="O16922">
            <v>22389776</v>
          </cell>
          <cell r="P16922">
            <v>22389776</v>
          </cell>
          <cell r="Q16922">
            <v>22389776</v>
          </cell>
        </row>
        <row r="16923">
          <cell r="J16923">
            <v>22389776</v>
          </cell>
          <cell r="O16923">
            <v>22389776</v>
          </cell>
          <cell r="P16923">
            <v>22389776</v>
          </cell>
          <cell r="Q16923">
            <v>22389776</v>
          </cell>
        </row>
        <row r="16924">
          <cell r="J16924">
            <v>22389776</v>
          </cell>
          <cell r="O16924">
            <v>22389776</v>
          </cell>
          <cell r="P16924">
            <v>22389776</v>
          </cell>
          <cell r="Q16924">
            <v>22389776</v>
          </cell>
        </row>
        <row r="16925">
          <cell r="J16925">
            <v>22389776</v>
          </cell>
          <cell r="O16925">
            <v>22389776</v>
          </cell>
          <cell r="P16925">
            <v>22389776</v>
          </cell>
          <cell r="Q16925">
            <v>22389776</v>
          </cell>
        </row>
        <row r="16926">
          <cell r="J16926">
            <v>22389776</v>
          </cell>
          <cell r="O16926">
            <v>22389776</v>
          </cell>
          <cell r="P16926">
            <v>22389776</v>
          </cell>
          <cell r="Q16926">
            <v>22389776</v>
          </cell>
        </row>
        <row r="16927">
          <cell r="J16927">
            <v>22389776</v>
          </cell>
          <cell r="O16927">
            <v>22389776</v>
          </cell>
          <cell r="P16927">
            <v>22389776</v>
          </cell>
          <cell r="Q16927">
            <v>22389776</v>
          </cell>
        </row>
        <row r="16928">
          <cell r="J16928">
            <v>22389776</v>
          </cell>
          <cell r="O16928">
            <v>22389776</v>
          </cell>
          <cell r="P16928">
            <v>22389776</v>
          </cell>
          <cell r="Q16928">
            <v>22389776</v>
          </cell>
        </row>
        <row r="16929">
          <cell r="J16929">
            <v>22389776</v>
          </cell>
          <cell r="O16929">
            <v>22389776</v>
          </cell>
          <cell r="P16929">
            <v>22389776</v>
          </cell>
          <cell r="Q16929">
            <v>22389776</v>
          </cell>
        </row>
        <row r="16930">
          <cell r="J16930">
            <v>22389776</v>
          </cell>
          <cell r="O16930">
            <v>22389776</v>
          </cell>
          <cell r="P16930">
            <v>22389776</v>
          </cell>
          <cell r="Q16930">
            <v>22389776</v>
          </cell>
        </row>
        <row r="16931">
          <cell r="J16931">
            <v>22389776</v>
          </cell>
          <cell r="O16931">
            <v>22389776</v>
          </cell>
          <cell r="P16931">
            <v>22389776</v>
          </cell>
          <cell r="Q16931">
            <v>22389776</v>
          </cell>
        </row>
        <row r="16932">
          <cell r="J16932">
            <v>22389776</v>
          </cell>
          <cell r="O16932">
            <v>22389776</v>
          </cell>
          <cell r="P16932">
            <v>22389776</v>
          </cell>
          <cell r="Q16932">
            <v>22389776</v>
          </cell>
        </row>
        <row r="16933">
          <cell r="J16933">
            <v>22389776</v>
          </cell>
          <cell r="O16933">
            <v>22389776</v>
          </cell>
          <cell r="P16933">
            <v>22389776</v>
          </cell>
          <cell r="Q16933">
            <v>22389776</v>
          </cell>
        </row>
        <row r="16934">
          <cell r="J16934">
            <v>22389776</v>
          </cell>
          <cell r="O16934">
            <v>22389776</v>
          </cell>
          <cell r="P16934">
            <v>22389776</v>
          </cell>
          <cell r="Q16934">
            <v>22389776</v>
          </cell>
        </row>
        <row r="16935">
          <cell r="J16935">
            <v>22389776</v>
          </cell>
          <cell r="O16935">
            <v>22389776</v>
          </cell>
          <cell r="P16935">
            <v>22389776</v>
          </cell>
          <cell r="Q16935">
            <v>22389776</v>
          </cell>
        </row>
        <row r="16936">
          <cell r="J16936">
            <v>22389776</v>
          </cell>
          <cell r="O16936">
            <v>22389776</v>
          </cell>
          <cell r="P16936">
            <v>22389776</v>
          </cell>
          <cell r="Q16936">
            <v>22389776</v>
          </cell>
        </row>
        <row r="16937">
          <cell r="J16937">
            <v>22389776</v>
          </cell>
          <cell r="O16937">
            <v>22389776</v>
          </cell>
          <cell r="P16937">
            <v>22389776</v>
          </cell>
          <cell r="Q16937">
            <v>22389776</v>
          </cell>
        </row>
        <row r="16938">
          <cell r="J16938">
            <v>22389776</v>
          </cell>
          <cell r="O16938">
            <v>22389776</v>
          </cell>
          <cell r="P16938">
            <v>22389776</v>
          </cell>
          <cell r="Q16938">
            <v>22389776</v>
          </cell>
        </row>
        <row r="16939">
          <cell r="J16939">
            <v>22389776</v>
          </cell>
          <cell r="O16939">
            <v>22389776</v>
          </cell>
          <cell r="P16939">
            <v>22389776</v>
          </cell>
          <cell r="Q16939">
            <v>22389776</v>
          </cell>
        </row>
        <row r="16940">
          <cell r="J16940">
            <v>22389776</v>
          </cell>
          <cell r="O16940">
            <v>22389776</v>
          </cell>
          <cell r="P16940">
            <v>22389776</v>
          </cell>
          <cell r="Q16940">
            <v>22389776</v>
          </cell>
        </row>
        <row r="16941">
          <cell r="J16941">
            <v>22389776</v>
          </cell>
          <cell r="O16941">
            <v>22389776</v>
          </cell>
          <cell r="P16941">
            <v>22389776</v>
          </cell>
          <cell r="Q16941">
            <v>22389776</v>
          </cell>
        </row>
        <row r="16942">
          <cell r="J16942">
            <v>22389776</v>
          </cell>
          <cell r="O16942">
            <v>22389776</v>
          </cell>
          <cell r="P16942">
            <v>22389776</v>
          </cell>
          <cell r="Q16942">
            <v>22389776</v>
          </cell>
        </row>
        <row r="16943">
          <cell r="J16943">
            <v>22389776</v>
          </cell>
          <cell r="O16943">
            <v>22389776</v>
          </cell>
          <cell r="P16943">
            <v>22389776</v>
          </cell>
          <cell r="Q16943">
            <v>22389776</v>
          </cell>
        </row>
        <row r="16944">
          <cell r="J16944">
            <v>22389776</v>
          </cell>
          <cell r="O16944">
            <v>22389776</v>
          </cell>
          <cell r="P16944">
            <v>22389776</v>
          </cell>
          <cell r="Q16944">
            <v>22389776</v>
          </cell>
        </row>
        <row r="16945">
          <cell r="J16945">
            <v>22389776</v>
          </cell>
          <cell r="O16945">
            <v>22389776</v>
          </cell>
          <cell r="P16945">
            <v>22389776</v>
          </cell>
          <cell r="Q16945">
            <v>22389776</v>
          </cell>
        </row>
        <row r="16946">
          <cell r="J16946">
            <v>22389776</v>
          </cell>
          <cell r="O16946">
            <v>22389776</v>
          </cell>
          <cell r="P16946">
            <v>22389776</v>
          </cell>
          <cell r="Q16946">
            <v>22389776</v>
          </cell>
        </row>
        <row r="16947">
          <cell r="J16947">
            <v>22389776</v>
          </cell>
          <cell r="O16947">
            <v>22389776</v>
          </cell>
          <cell r="P16947">
            <v>22389776</v>
          </cell>
          <cell r="Q16947">
            <v>22389776</v>
          </cell>
        </row>
        <row r="16948">
          <cell r="J16948">
            <v>22389776</v>
          </cell>
          <cell r="O16948">
            <v>22389776</v>
          </cell>
          <cell r="P16948">
            <v>22389776</v>
          </cell>
          <cell r="Q16948">
            <v>22389776</v>
          </cell>
        </row>
        <row r="16949">
          <cell r="J16949">
            <v>22389776</v>
          </cell>
          <cell r="O16949">
            <v>22389776</v>
          </cell>
          <cell r="P16949">
            <v>22389776</v>
          </cell>
          <cell r="Q16949">
            <v>22389776</v>
          </cell>
        </row>
        <row r="16950">
          <cell r="J16950">
            <v>22389776</v>
          </cell>
          <cell r="O16950">
            <v>22389776</v>
          </cell>
          <cell r="P16950">
            <v>22389776</v>
          </cell>
          <cell r="Q16950">
            <v>22389776</v>
          </cell>
        </row>
        <row r="16951">
          <cell r="J16951">
            <v>22389776</v>
          </cell>
          <cell r="O16951">
            <v>22389776</v>
          </cell>
          <cell r="P16951">
            <v>22389776</v>
          </cell>
          <cell r="Q16951">
            <v>22389776</v>
          </cell>
        </row>
        <row r="16952">
          <cell r="J16952">
            <v>22389776</v>
          </cell>
          <cell r="O16952">
            <v>22389776</v>
          </cell>
          <cell r="P16952">
            <v>22389776</v>
          </cell>
          <cell r="Q16952">
            <v>22389776</v>
          </cell>
        </row>
        <row r="16953">
          <cell r="J16953">
            <v>22389776</v>
          </cell>
          <cell r="O16953">
            <v>22389776</v>
          </cell>
          <cell r="P16953">
            <v>22389776</v>
          </cell>
          <cell r="Q16953">
            <v>22389776</v>
          </cell>
        </row>
        <row r="16954">
          <cell r="J16954">
            <v>22389776</v>
          </cell>
          <cell r="O16954">
            <v>22389776</v>
          </cell>
          <cell r="P16954">
            <v>22389776</v>
          </cell>
          <cell r="Q16954">
            <v>22389776</v>
          </cell>
        </row>
        <row r="16955">
          <cell r="J16955">
            <v>22389776</v>
          </cell>
          <cell r="O16955">
            <v>22389776</v>
          </cell>
          <cell r="P16955">
            <v>22389776</v>
          </cell>
          <cell r="Q16955">
            <v>22389776</v>
          </cell>
        </row>
        <row r="16956">
          <cell r="J16956">
            <v>22389776</v>
          </cell>
          <cell r="O16956">
            <v>22389776</v>
          </cell>
          <cell r="P16956">
            <v>22389776</v>
          </cell>
          <cell r="Q16956">
            <v>22389776</v>
          </cell>
        </row>
        <row r="16957">
          <cell r="J16957">
            <v>22389776</v>
          </cell>
          <cell r="O16957">
            <v>22389776</v>
          </cell>
          <cell r="P16957">
            <v>22389776</v>
          </cell>
          <cell r="Q16957">
            <v>22389776</v>
          </cell>
        </row>
        <row r="16958">
          <cell r="J16958">
            <v>22389776</v>
          </cell>
          <cell r="O16958">
            <v>22389776</v>
          </cell>
          <cell r="P16958">
            <v>22389776</v>
          </cell>
          <cell r="Q16958">
            <v>22389776</v>
          </cell>
        </row>
        <row r="16959">
          <cell r="J16959">
            <v>22389776</v>
          </cell>
          <cell r="O16959">
            <v>22389776</v>
          </cell>
          <cell r="P16959">
            <v>22389776</v>
          </cell>
          <cell r="Q16959">
            <v>22389776</v>
          </cell>
        </row>
        <row r="16960">
          <cell r="J16960">
            <v>22389776</v>
          </cell>
          <cell r="O16960">
            <v>22389776</v>
          </cell>
          <cell r="P16960">
            <v>22389776</v>
          </cell>
          <cell r="Q16960">
            <v>22389776</v>
          </cell>
        </row>
        <row r="16961">
          <cell r="J16961">
            <v>22389776</v>
          </cell>
          <cell r="O16961">
            <v>22389776</v>
          </cell>
          <cell r="P16961">
            <v>22389776</v>
          </cell>
          <cell r="Q16961">
            <v>22389776</v>
          </cell>
        </row>
        <row r="16962">
          <cell r="J16962">
            <v>22389776</v>
          </cell>
          <cell r="O16962">
            <v>22389776</v>
          </cell>
          <cell r="P16962">
            <v>22389776</v>
          </cell>
          <cell r="Q16962">
            <v>22389776</v>
          </cell>
        </row>
        <row r="16963">
          <cell r="J16963">
            <v>22389776</v>
          </cell>
          <cell r="O16963">
            <v>22389776</v>
          </cell>
          <cell r="P16963">
            <v>22389776</v>
          </cell>
          <cell r="Q16963">
            <v>22389776</v>
          </cell>
        </row>
        <row r="16964">
          <cell r="J16964">
            <v>22389776</v>
          </cell>
          <cell r="O16964">
            <v>22389776</v>
          </cell>
          <cell r="P16964">
            <v>22389776</v>
          </cell>
          <cell r="Q16964">
            <v>22389776</v>
          </cell>
        </row>
        <row r="16965">
          <cell r="J16965">
            <v>22389776</v>
          </cell>
          <cell r="O16965">
            <v>22389776</v>
          </cell>
          <cell r="P16965">
            <v>22389776</v>
          </cell>
          <cell r="Q16965">
            <v>22389776</v>
          </cell>
        </row>
        <row r="16966">
          <cell r="J16966">
            <v>22389776</v>
          </cell>
          <cell r="O16966">
            <v>22389776</v>
          </cell>
          <cell r="P16966">
            <v>22389776</v>
          </cell>
          <cell r="Q16966">
            <v>22389776</v>
          </cell>
        </row>
        <row r="16967">
          <cell r="J16967">
            <v>22389776</v>
          </cell>
          <cell r="O16967">
            <v>22389776</v>
          </cell>
          <cell r="P16967">
            <v>22389776</v>
          </cell>
          <cell r="Q16967">
            <v>22389776</v>
          </cell>
        </row>
        <row r="16968">
          <cell r="J16968">
            <v>22389776</v>
          </cell>
          <cell r="O16968">
            <v>22389776</v>
          </cell>
          <cell r="P16968">
            <v>22389776</v>
          </cell>
          <cell r="Q16968">
            <v>22389776</v>
          </cell>
        </row>
        <row r="16969">
          <cell r="J16969">
            <v>22389776</v>
          </cell>
          <cell r="O16969">
            <v>22389776</v>
          </cell>
          <cell r="P16969">
            <v>22389776</v>
          </cell>
          <cell r="Q16969">
            <v>22389776</v>
          </cell>
        </row>
        <row r="16970">
          <cell r="J16970">
            <v>22389776</v>
          </cell>
          <cell r="O16970">
            <v>22389776</v>
          </cell>
          <cell r="P16970">
            <v>22389776</v>
          </cell>
          <cell r="Q16970">
            <v>22389776</v>
          </cell>
        </row>
        <row r="16971">
          <cell r="J16971">
            <v>22389776</v>
          </cell>
          <cell r="O16971">
            <v>22389776</v>
          </cell>
          <cell r="P16971">
            <v>22389776</v>
          </cell>
          <cell r="Q16971">
            <v>22389776</v>
          </cell>
        </row>
        <row r="16972">
          <cell r="J16972">
            <v>22389776</v>
          </cell>
          <cell r="O16972">
            <v>22389776</v>
          </cell>
          <cell r="P16972">
            <v>22389776</v>
          </cell>
          <cell r="Q16972">
            <v>22389776</v>
          </cell>
        </row>
        <row r="16973">
          <cell r="J16973">
            <v>22389776</v>
          </cell>
          <cell r="O16973">
            <v>22389776</v>
          </cell>
          <cell r="P16973">
            <v>22389776</v>
          </cell>
          <cell r="Q16973">
            <v>22389776</v>
          </cell>
        </row>
        <row r="16974">
          <cell r="J16974">
            <v>22389776</v>
          </cell>
          <cell r="O16974">
            <v>22389776</v>
          </cell>
          <cell r="P16974">
            <v>22389776</v>
          </cell>
          <cell r="Q16974">
            <v>22389776</v>
          </cell>
        </row>
        <row r="16975">
          <cell r="J16975">
            <v>22389776</v>
          </cell>
          <cell r="O16975">
            <v>22389776</v>
          </cell>
          <cell r="P16975">
            <v>22389776</v>
          </cell>
          <cell r="Q16975">
            <v>22389776</v>
          </cell>
        </row>
        <row r="16976">
          <cell r="J16976">
            <v>22389776</v>
          </cell>
          <cell r="O16976">
            <v>22389776</v>
          </cell>
          <cell r="P16976">
            <v>22389776</v>
          </cell>
          <cell r="Q16976">
            <v>22389776</v>
          </cell>
        </row>
        <row r="16977">
          <cell r="J16977">
            <v>22389776</v>
          </cell>
          <cell r="O16977">
            <v>22389776</v>
          </cell>
          <cell r="P16977">
            <v>22389776</v>
          </cell>
          <cell r="Q16977">
            <v>22389776</v>
          </cell>
        </row>
        <row r="16978">
          <cell r="J16978">
            <v>22389776</v>
          </cell>
          <cell r="O16978">
            <v>22389776</v>
          </cell>
          <cell r="P16978">
            <v>22389776</v>
          </cell>
          <cell r="Q16978">
            <v>22389776</v>
          </cell>
        </row>
        <row r="16979">
          <cell r="J16979">
            <v>22389776</v>
          </cell>
          <cell r="O16979">
            <v>22389776</v>
          </cell>
          <cell r="P16979">
            <v>22389776</v>
          </cell>
          <cell r="Q16979">
            <v>22389776</v>
          </cell>
        </row>
        <row r="16980">
          <cell r="J16980">
            <v>22389776</v>
          </cell>
          <cell r="O16980">
            <v>22389776</v>
          </cell>
          <cell r="P16980">
            <v>22389776</v>
          </cell>
          <cell r="Q16980">
            <v>22389776</v>
          </cell>
        </row>
        <row r="16981">
          <cell r="J16981">
            <v>22389776</v>
          </cell>
          <cell r="O16981">
            <v>22389776</v>
          </cell>
          <cell r="P16981">
            <v>22389776</v>
          </cell>
          <cell r="Q16981">
            <v>22389776</v>
          </cell>
        </row>
        <row r="16982">
          <cell r="J16982">
            <v>22389776</v>
          </cell>
          <cell r="O16982">
            <v>22389776</v>
          </cell>
          <cell r="P16982">
            <v>22389776</v>
          </cell>
          <cell r="Q16982">
            <v>22389776</v>
          </cell>
        </row>
        <row r="16983">
          <cell r="J16983">
            <v>22389776</v>
          </cell>
          <cell r="O16983">
            <v>22389776</v>
          </cell>
          <cell r="P16983">
            <v>22389776</v>
          </cell>
          <cell r="Q16983">
            <v>22389776</v>
          </cell>
        </row>
        <row r="16984">
          <cell r="J16984">
            <v>22389776</v>
          </cell>
          <cell r="O16984">
            <v>22389776</v>
          </cell>
          <cell r="P16984">
            <v>22389776</v>
          </cell>
          <cell r="Q16984">
            <v>22389776</v>
          </cell>
        </row>
        <row r="16985">
          <cell r="J16985">
            <v>22389776</v>
          </cell>
          <cell r="O16985">
            <v>22389776</v>
          </cell>
          <cell r="P16985">
            <v>22389776</v>
          </cell>
          <cell r="Q16985">
            <v>22389776</v>
          </cell>
        </row>
        <row r="16986">
          <cell r="J16986">
            <v>22389776</v>
          </cell>
          <cell r="O16986">
            <v>22389776</v>
          </cell>
          <cell r="P16986">
            <v>22389776</v>
          </cell>
          <cell r="Q16986">
            <v>22389776</v>
          </cell>
        </row>
        <row r="16987">
          <cell r="J16987">
            <v>22389776</v>
          </cell>
          <cell r="O16987">
            <v>22389776</v>
          </cell>
          <cell r="P16987">
            <v>22389776</v>
          </cell>
          <cell r="Q16987">
            <v>22389776</v>
          </cell>
        </row>
        <row r="16988">
          <cell r="J16988">
            <v>22389776</v>
          </cell>
          <cell r="O16988">
            <v>22389776</v>
          </cell>
          <cell r="P16988">
            <v>22389776</v>
          </cell>
          <cell r="Q16988">
            <v>22389776</v>
          </cell>
        </row>
        <row r="16989">
          <cell r="J16989">
            <v>22389776</v>
          </cell>
          <cell r="O16989">
            <v>22389776</v>
          </cell>
          <cell r="P16989">
            <v>22389776</v>
          </cell>
          <cell r="Q16989">
            <v>22389776</v>
          </cell>
        </row>
        <row r="16990">
          <cell r="J16990">
            <v>22389776</v>
          </cell>
          <cell r="O16990">
            <v>22389776</v>
          </cell>
          <cell r="P16990">
            <v>22389776</v>
          </cell>
          <cell r="Q16990">
            <v>22389776</v>
          </cell>
        </row>
        <row r="16991">
          <cell r="J16991">
            <v>22389776</v>
          </cell>
          <cell r="O16991">
            <v>22389776</v>
          </cell>
          <cell r="P16991">
            <v>22389776</v>
          </cell>
          <cell r="Q16991">
            <v>22389776</v>
          </cell>
        </row>
        <row r="16992">
          <cell r="J16992">
            <v>22389776</v>
          </cell>
          <cell r="O16992">
            <v>22389776</v>
          </cell>
          <cell r="P16992">
            <v>22389776</v>
          </cell>
          <cell r="Q16992">
            <v>22389776</v>
          </cell>
        </row>
        <row r="16993">
          <cell r="J16993">
            <v>22389776</v>
          </cell>
          <cell r="O16993">
            <v>22389776</v>
          </cell>
          <cell r="P16993">
            <v>22389776</v>
          </cell>
          <cell r="Q16993">
            <v>22389776</v>
          </cell>
        </row>
        <row r="16994">
          <cell r="J16994">
            <v>22389776</v>
          </cell>
          <cell r="O16994">
            <v>22389776</v>
          </cell>
          <cell r="P16994">
            <v>22389776</v>
          </cell>
          <cell r="Q16994">
            <v>22389776</v>
          </cell>
        </row>
        <row r="16995">
          <cell r="J16995">
            <v>22389776</v>
          </cell>
          <cell r="O16995">
            <v>22389776</v>
          </cell>
          <cell r="P16995">
            <v>22389776</v>
          </cell>
          <cell r="Q16995">
            <v>22389776</v>
          </cell>
        </row>
        <row r="16996">
          <cell r="J16996">
            <v>22389776</v>
          </cell>
          <cell r="O16996">
            <v>22389776</v>
          </cell>
          <cell r="P16996">
            <v>22389776</v>
          </cell>
          <cell r="Q16996">
            <v>22389776</v>
          </cell>
        </row>
        <row r="16997">
          <cell r="J16997">
            <v>22389776</v>
          </cell>
          <cell r="O16997">
            <v>22389776</v>
          </cell>
          <cell r="P16997">
            <v>22389776</v>
          </cell>
          <cell r="Q16997">
            <v>22389776</v>
          </cell>
        </row>
        <row r="16998">
          <cell r="J16998">
            <v>22389776</v>
          </cell>
          <cell r="O16998">
            <v>22389776</v>
          </cell>
          <cell r="P16998">
            <v>22389776</v>
          </cell>
          <cell r="Q16998">
            <v>22389776</v>
          </cell>
        </row>
        <row r="16999">
          <cell r="J16999">
            <v>22389776</v>
          </cell>
          <cell r="O16999">
            <v>22389776</v>
          </cell>
          <cell r="P16999">
            <v>22389776</v>
          </cell>
          <cell r="Q16999">
            <v>22389776</v>
          </cell>
        </row>
        <row r="17000">
          <cell r="J17000">
            <v>22389776</v>
          </cell>
          <cell r="O17000">
            <v>22389776</v>
          </cell>
          <cell r="P17000">
            <v>22389776</v>
          </cell>
          <cell r="Q17000">
            <v>22389776</v>
          </cell>
        </row>
        <row r="17001">
          <cell r="J17001">
            <v>22389776</v>
          </cell>
          <cell r="O17001">
            <v>22389776</v>
          </cell>
          <cell r="P17001">
            <v>22389776</v>
          </cell>
          <cell r="Q17001">
            <v>22389776</v>
          </cell>
        </row>
        <row r="17002">
          <cell r="J17002">
            <v>22389776</v>
          </cell>
          <cell r="O17002">
            <v>22389776</v>
          </cell>
          <cell r="P17002">
            <v>22389776</v>
          </cell>
          <cell r="Q17002">
            <v>22389776</v>
          </cell>
        </row>
        <row r="17003">
          <cell r="J17003">
            <v>22389776</v>
          </cell>
          <cell r="O17003">
            <v>22389776</v>
          </cell>
          <cell r="P17003">
            <v>22389776</v>
          </cell>
          <cell r="Q17003">
            <v>22389776</v>
          </cell>
        </row>
        <row r="17004">
          <cell r="J17004">
            <v>22389776</v>
          </cell>
          <cell r="O17004">
            <v>22389776</v>
          </cell>
          <cell r="P17004">
            <v>22389776</v>
          </cell>
          <cell r="Q17004">
            <v>22389776</v>
          </cell>
        </row>
        <row r="17005">
          <cell r="J17005">
            <v>22389776</v>
          </cell>
          <cell r="O17005">
            <v>22389776</v>
          </cell>
          <cell r="P17005">
            <v>22389776</v>
          </cell>
          <cell r="Q17005">
            <v>22389776</v>
          </cell>
        </row>
        <row r="17006">
          <cell r="J17006">
            <v>22389776</v>
          </cell>
          <cell r="O17006">
            <v>22389776</v>
          </cell>
          <cell r="P17006">
            <v>22389776</v>
          </cell>
          <cell r="Q17006">
            <v>22389776</v>
          </cell>
        </row>
        <row r="17007">
          <cell r="J17007">
            <v>22389776</v>
          </cell>
          <cell r="O17007">
            <v>22389776</v>
          </cell>
          <cell r="P17007">
            <v>22389776</v>
          </cell>
          <cell r="Q17007">
            <v>22389776</v>
          </cell>
        </row>
        <row r="17008">
          <cell r="J17008">
            <v>22389776</v>
          </cell>
          <cell r="O17008">
            <v>22389776</v>
          </cell>
          <cell r="P17008">
            <v>22389776</v>
          </cell>
          <cell r="Q17008">
            <v>22389776</v>
          </cell>
        </row>
        <row r="17009">
          <cell r="J17009">
            <v>22389776</v>
          </cell>
          <cell r="O17009">
            <v>22389776</v>
          </cell>
          <cell r="P17009">
            <v>22389776</v>
          </cell>
          <cell r="Q17009">
            <v>22389776</v>
          </cell>
        </row>
        <row r="17010">
          <cell r="J17010">
            <v>22389776</v>
          </cell>
          <cell r="O17010">
            <v>22389776</v>
          </cell>
          <cell r="P17010">
            <v>22389776</v>
          </cell>
          <cell r="Q17010">
            <v>22389776</v>
          </cell>
        </row>
        <row r="17011">
          <cell r="J17011">
            <v>22389776</v>
          </cell>
          <cell r="O17011">
            <v>22389776</v>
          </cell>
          <cell r="P17011">
            <v>22389776</v>
          </cell>
          <cell r="Q17011">
            <v>22389776</v>
          </cell>
        </row>
        <row r="17012">
          <cell r="J17012">
            <v>22389776</v>
          </cell>
          <cell r="O17012">
            <v>22389776</v>
          </cell>
          <cell r="P17012">
            <v>22389776</v>
          </cell>
          <cell r="Q17012">
            <v>22389776</v>
          </cell>
        </row>
        <row r="17013">
          <cell r="J17013">
            <v>22389776</v>
          </cell>
          <cell r="O17013">
            <v>22389776</v>
          </cell>
          <cell r="P17013">
            <v>22389776</v>
          </cell>
          <cell r="Q17013">
            <v>22389776</v>
          </cell>
        </row>
        <row r="17014">
          <cell r="J17014">
            <v>22389776</v>
          </cell>
          <cell r="O17014">
            <v>22389776</v>
          </cell>
          <cell r="P17014">
            <v>22389776</v>
          </cell>
          <cell r="Q17014">
            <v>22389776</v>
          </cell>
        </row>
        <row r="17015">
          <cell r="J17015">
            <v>22389776</v>
          </cell>
          <cell r="O17015">
            <v>22389776</v>
          </cell>
          <cell r="P17015">
            <v>22389776</v>
          </cell>
          <cell r="Q17015">
            <v>22389776</v>
          </cell>
        </row>
        <row r="17016">
          <cell r="J17016">
            <v>22389776</v>
          </cell>
          <cell r="O17016">
            <v>22389776</v>
          </cell>
          <cell r="P17016">
            <v>22389776</v>
          </cell>
          <cell r="Q17016">
            <v>22389776</v>
          </cell>
        </row>
        <row r="17017">
          <cell r="J17017">
            <v>22389776</v>
          </cell>
          <cell r="O17017">
            <v>22389776</v>
          </cell>
          <cell r="P17017">
            <v>22389776</v>
          </cell>
          <cell r="Q17017">
            <v>22389776</v>
          </cell>
        </row>
        <row r="17018">
          <cell r="J17018">
            <v>22389776</v>
          </cell>
          <cell r="O17018">
            <v>22389776</v>
          </cell>
          <cell r="P17018">
            <v>22389776</v>
          </cell>
          <cell r="Q17018">
            <v>22389776</v>
          </cell>
        </row>
        <row r="17019">
          <cell r="J17019">
            <v>22389776</v>
          </cell>
          <cell r="O17019">
            <v>22389776</v>
          </cell>
          <cell r="P17019">
            <v>22389776</v>
          </cell>
          <cell r="Q17019">
            <v>22389776</v>
          </cell>
        </row>
        <row r="17020">
          <cell r="J17020">
            <v>22389776</v>
          </cell>
          <cell r="O17020">
            <v>22389776</v>
          </cell>
          <cell r="P17020">
            <v>22389776</v>
          </cell>
          <cell r="Q17020">
            <v>22389776</v>
          </cell>
        </row>
        <row r="17021">
          <cell r="J17021">
            <v>22389776</v>
          </cell>
          <cell r="O17021">
            <v>22389776</v>
          </cell>
          <cell r="P17021">
            <v>22389776</v>
          </cell>
          <cell r="Q17021">
            <v>22389776</v>
          </cell>
        </row>
        <row r="17022">
          <cell r="J17022">
            <v>22389776</v>
          </cell>
          <cell r="O17022">
            <v>22389776</v>
          </cell>
          <cell r="P17022">
            <v>22389776</v>
          </cell>
          <cell r="Q17022">
            <v>22389776</v>
          </cell>
        </row>
        <row r="17023">
          <cell r="J17023">
            <v>22389776</v>
          </cell>
          <cell r="O17023">
            <v>22389776</v>
          </cell>
          <cell r="P17023">
            <v>22389776</v>
          </cell>
          <cell r="Q17023">
            <v>22389776</v>
          </cell>
        </row>
        <row r="17024">
          <cell r="J17024">
            <v>22389776</v>
          </cell>
          <cell r="O17024">
            <v>22389776</v>
          </cell>
          <cell r="P17024">
            <v>22389776</v>
          </cell>
          <cell r="Q17024">
            <v>22389776</v>
          </cell>
        </row>
        <row r="17025">
          <cell r="J17025">
            <v>22389776</v>
          </cell>
          <cell r="O17025">
            <v>22389776</v>
          </cell>
          <cell r="P17025">
            <v>22389776</v>
          </cell>
          <cell r="Q17025">
            <v>22389776</v>
          </cell>
        </row>
        <row r="17026">
          <cell r="J17026">
            <v>22389776</v>
          </cell>
          <cell r="O17026">
            <v>22389776</v>
          </cell>
          <cell r="P17026">
            <v>22389776</v>
          </cell>
          <cell r="Q17026">
            <v>22389776</v>
          </cell>
        </row>
        <row r="17027">
          <cell r="J17027">
            <v>22389776</v>
          </cell>
          <cell r="O17027">
            <v>22389776</v>
          </cell>
          <cell r="P17027">
            <v>22389776</v>
          </cell>
          <cell r="Q17027">
            <v>22389776</v>
          </cell>
        </row>
        <row r="17028">
          <cell r="J17028">
            <v>22389776</v>
          </cell>
          <cell r="O17028">
            <v>22389776</v>
          </cell>
          <cell r="P17028">
            <v>22389776</v>
          </cell>
          <cell r="Q17028">
            <v>22389776</v>
          </cell>
        </row>
        <row r="17029">
          <cell r="J17029">
            <v>22389776</v>
          </cell>
          <cell r="O17029">
            <v>22389776</v>
          </cell>
          <cell r="P17029">
            <v>22389776</v>
          </cell>
          <cell r="Q17029">
            <v>22389776</v>
          </cell>
        </row>
        <row r="17030">
          <cell r="J17030">
            <v>22389776</v>
          </cell>
          <cell r="O17030">
            <v>22389776</v>
          </cell>
          <cell r="P17030">
            <v>22389776</v>
          </cell>
          <cell r="Q17030">
            <v>22389776</v>
          </cell>
        </row>
        <row r="17031">
          <cell r="J17031">
            <v>22389776</v>
          </cell>
          <cell r="O17031">
            <v>22389776</v>
          </cell>
          <cell r="P17031">
            <v>22389776</v>
          </cell>
          <cell r="Q17031">
            <v>22389776</v>
          </cell>
        </row>
        <row r="17032">
          <cell r="J17032">
            <v>22389776</v>
          </cell>
          <cell r="O17032">
            <v>22389776</v>
          </cell>
          <cell r="P17032">
            <v>22389776</v>
          </cell>
          <cell r="Q17032">
            <v>22389776</v>
          </cell>
        </row>
        <row r="17033">
          <cell r="J17033">
            <v>22389776</v>
          </cell>
          <cell r="O17033">
            <v>22389776</v>
          </cell>
          <cell r="P17033">
            <v>22389776</v>
          </cell>
          <cell r="Q17033">
            <v>22389776</v>
          </cell>
        </row>
        <row r="17034">
          <cell r="J17034">
            <v>22389776</v>
          </cell>
          <cell r="O17034">
            <v>22389776</v>
          </cell>
          <cell r="P17034">
            <v>22389776</v>
          </cell>
          <cell r="Q17034">
            <v>22389776</v>
          </cell>
        </row>
        <row r="17035">
          <cell r="J17035">
            <v>22389776</v>
          </cell>
          <cell r="O17035">
            <v>22389776</v>
          </cell>
          <cell r="P17035">
            <v>22389776</v>
          </cell>
          <cell r="Q17035">
            <v>22389776</v>
          </cell>
        </row>
        <row r="17036">
          <cell r="J17036">
            <v>22389776</v>
          </cell>
          <cell r="O17036">
            <v>22389776</v>
          </cell>
          <cell r="P17036">
            <v>22389776</v>
          </cell>
          <cell r="Q17036">
            <v>22389776</v>
          </cell>
        </row>
        <row r="17037">
          <cell r="J17037">
            <v>22389776</v>
          </cell>
          <cell r="O17037">
            <v>22389776</v>
          </cell>
          <cell r="P17037">
            <v>22389776</v>
          </cell>
          <cell r="Q17037">
            <v>22389776</v>
          </cell>
        </row>
        <row r="17038">
          <cell r="J17038">
            <v>22389776</v>
          </cell>
          <cell r="O17038">
            <v>22389776</v>
          </cell>
          <cell r="P17038">
            <v>22389776</v>
          </cell>
          <cell r="Q17038">
            <v>22389776</v>
          </cell>
        </row>
        <row r="17039">
          <cell r="J17039">
            <v>22389776</v>
          </cell>
          <cell r="O17039">
            <v>22389776</v>
          </cell>
          <cell r="P17039">
            <v>22389776</v>
          </cell>
          <cell r="Q17039">
            <v>22389776</v>
          </cell>
        </row>
        <row r="17040">
          <cell r="J17040">
            <v>22389776</v>
          </cell>
          <cell r="O17040">
            <v>22389776</v>
          </cell>
          <cell r="P17040">
            <v>22389776</v>
          </cell>
          <cell r="Q17040">
            <v>22389776</v>
          </cell>
        </row>
        <row r="17041">
          <cell r="J17041">
            <v>22389776</v>
          </cell>
          <cell r="O17041">
            <v>22389776</v>
          </cell>
          <cell r="P17041">
            <v>22389776</v>
          </cell>
          <cell r="Q17041">
            <v>22389776</v>
          </cell>
        </row>
        <row r="17042">
          <cell r="J17042">
            <v>22389776</v>
          </cell>
          <cell r="O17042">
            <v>22389776</v>
          </cell>
          <cell r="P17042">
            <v>22389776</v>
          </cell>
          <cell r="Q17042">
            <v>22389776</v>
          </cell>
        </row>
        <row r="17043">
          <cell r="J17043">
            <v>22389776</v>
          </cell>
          <cell r="O17043">
            <v>22389776</v>
          </cell>
          <cell r="P17043">
            <v>22389776</v>
          </cell>
          <cell r="Q17043">
            <v>22389776</v>
          </cell>
        </row>
        <row r="17044">
          <cell r="J17044">
            <v>22389776</v>
          </cell>
          <cell r="O17044">
            <v>22389776</v>
          </cell>
          <cell r="P17044">
            <v>22389776</v>
          </cell>
          <cell r="Q17044">
            <v>22389776</v>
          </cell>
        </row>
        <row r="17045">
          <cell r="J17045">
            <v>22389776</v>
          </cell>
          <cell r="O17045">
            <v>22389776</v>
          </cell>
          <cell r="P17045">
            <v>22389776</v>
          </cell>
          <cell r="Q17045">
            <v>22389776</v>
          </cell>
        </row>
        <row r="17046">
          <cell r="J17046">
            <v>22389776</v>
          </cell>
          <cell r="O17046">
            <v>22389776</v>
          </cell>
          <cell r="P17046">
            <v>22389776</v>
          </cell>
          <cell r="Q17046">
            <v>22389776</v>
          </cell>
        </row>
        <row r="17047">
          <cell r="J17047">
            <v>22389776</v>
          </cell>
          <cell r="O17047">
            <v>22389776</v>
          </cell>
          <cell r="P17047">
            <v>22389776</v>
          </cell>
          <cell r="Q17047">
            <v>22389776</v>
          </cell>
        </row>
        <row r="17048">
          <cell r="J17048">
            <v>22389776</v>
          </cell>
          <cell r="O17048">
            <v>22389776</v>
          </cell>
          <cell r="P17048">
            <v>22389776</v>
          </cell>
          <cell r="Q17048">
            <v>22389776</v>
          </cell>
        </row>
        <row r="17049">
          <cell r="J17049">
            <v>22389776</v>
          </cell>
          <cell r="O17049">
            <v>22389776</v>
          </cell>
          <cell r="P17049">
            <v>22389776</v>
          </cell>
          <cell r="Q17049">
            <v>22389776</v>
          </cell>
        </row>
        <row r="17050">
          <cell r="J17050">
            <v>22389776</v>
          </cell>
          <cell r="O17050">
            <v>22389776</v>
          </cell>
          <cell r="P17050">
            <v>22389776</v>
          </cell>
          <cell r="Q17050">
            <v>22389776</v>
          </cell>
        </row>
        <row r="17051">
          <cell r="J17051">
            <v>22389776</v>
          </cell>
          <cell r="O17051">
            <v>22389776</v>
          </cell>
          <cell r="P17051">
            <v>22389776</v>
          </cell>
          <cell r="Q17051">
            <v>22389776</v>
          </cell>
        </row>
        <row r="17052">
          <cell r="J17052">
            <v>22389776</v>
          </cell>
          <cell r="O17052">
            <v>22389776</v>
          </cell>
          <cell r="P17052">
            <v>22389776</v>
          </cell>
          <cell r="Q17052">
            <v>22389776</v>
          </cell>
        </row>
        <row r="17053">
          <cell r="J17053">
            <v>22389776</v>
          </cell>
          <cell r="O17053">
            <v>22389776</v>
          </cell>
          <cell r="P17053">
            <v>22389776</v>
          </cell>
          <cell r="Q17053">
            <v>22389776</v>
          </cell>
        </row>
        <row r="17054">
          <cell r="J17054">
            <v>22389776</v>
          </cell>
          <cell r="O17054">
            <v>22389776</v>
          </cell>
          <cell r="P17054">
            <v>22389776</v>
          </cell>
          <cell r="Q17054">
            <v>22389776</v>
          </cell>
        </row>
        <row r="17055">
          <cell r="J17055">
            <v>22389776</v>
          </cell>
          <cell r="O17055">
            <v>22389776</v>
          </cell>
          <cell r="P17055">
            <v>22389776</v>
          </cell>
          <cell r="Q17055">
            <v>22389776</v>
          </cell>
        </row>
        <row r="17056">
          <cell r="J17056">
            <v>22389776</v>
          </cell>
          <cell r="O17056">
            <v>22389776</v>
          </cell>
          <cell r="P17056">
            <v>22389776</v>
          </cell>
          <cell r="Q17056">
            <v>22389776</v>
          </cell>
        </row>
        <row r="17057">
          <cell r="J17057">
            <v>22389776</v>
          </cell>
          <cell r="O17057">
            <v>22389776</v>
          </cell>
          <cell r="P17057">
            <v>22389776</v>
          </cell>
          <cell r="Q17057">
            <v>22389776</v>
          </cell>
        </row>
        <row r="17058">
          <cell r="J17058">
            <v>22389776</v>
          </cell>
          <cell r="O17058">
            <v>22389776</v>
          </cell>
          <cell r="P17058">
            <v>22389776</v>
          </cell>
          <cell r="Q17058">
            <v>22389776</v>
          </cell>
        </row>
        <row r="17059">
          <cell r="J17059">
            <v>22389776</v>
          </cell>
          <cell r="O17059">
            <v>22389776</v>
          </cell>
          <cell r="P17059">
            <v>22389776</v>
          </cell>
          <cell r="Q17059">
            <v>22389776</v>
          </cell>
        </row>
        <row r="17060">
          <cell r="J17060">
            <v>22389776</v>
          </cell>
          <cell r="O17060">
            <v>22389776</v>
          </cell>
          <cell r="P17060">
            <v>22389776</v>
          </cell>
          <cell r="Q17060">
            <v>22389776</v>
          </cell>
        </row>
        <row r="17061">
          <cell r="J17061">
            <v>22389776</v>
          </cell>
          <cell r="O17061">
            <v>22389776</v>
          </cell>
          <cell r="P17061">
            <v>22389776</v>
          </cell>
          <cell r="Q17061">
            <v>22389776</v>
          </cell>
        </row>
        <row r="17062">
          <cell r="J17062">
            <v>22389776</v>
          </cell>
          <cell r="O17062">
            <v>22389776</v>
          </cell>
          <cell r="P17062">
            <v>22389776</v>
          </cell>
          <cell r="Q17062">
            <v>22389776</v>
          </cell>
        </row>
        <row r="17063">
          <cell r="J17063">
            <v>22389776</v>
          </cell>
          <cell r="O17063">
            <v>22389776</v>
          </cell>
          <cell r="P17063">
            <v>22389776</v>
          </cell>
          <cell r="Q17063">
            <v>22389776</v>
          </cell>
        </row>
        <row r="17064">
          <cell r="J17064">
            <v>22389776</v>
          </cell>
          <cell r="O17064">
            <v>22389776</v>
          </cell>
          <cell r="P17064">
            <v>22389776</v>
          </cell>
          <cell r="Q17064">
            <v>22389776</v>
          </cell>
        </row>
        <row r="17065">
          <cell r="J17065">
            <v>22389776</v>
          </cell>
          <cell r="O17065">
            <v>22389776</v>
          </cell>
          <cell r="P17065">
            <v>22389776</v>
          </cell>
          <cell r="Q17065">
            <v>22389776</v>
          </cell>
        </row>
        <row r="17066">
          <cell r="J17066">
            <v>22389776</v>
          </cell>
          <cell r="O17066">
            <v>22389776</v>
          </cell>
          <cell r="P17066">
            <v>22389776</v>
          </cell>
          <cell r="Q17066">
            <v>22389776</v>
          </cell>
        </row>
        <row r="17067">
          <cell r="J17067">
            <v>22389776</v>
          </cell>
          <cell r="O17067">
            <v>22389776</v>
          </cell>
          <cell r="P17067">
            <v>22389776</v>
          </cell>
          <cell r="Q17067">
            <v>22389776</v>
          </cell>
        </row>
        <row r="17068">
          <cell r="J17068">
            <v>22389776</v>
          </cell>
          <cell r="O17068">
            <v>22389776</v>
          </cell>
          <cell r="P17068">
            <v>22389776</v>
          </cell>
          <cell r="Q17068">
            <v>22389776</v>
          </cell>
        </row>
        <row r="17069">
          <cell r="J17069">
            <v>22389776</v>
          </cell>
          <cell r="O17069">
            <v>22389776</v>
          </cell>
          <cell r="P17069">
            <v>22389776</v>
          </cell>
          <cell r="Q17069">
            <v>22389776</v>
          </cell>
        </row>
        <row r="17070">
          <cell r="J17070">
            <v>22389776</v>
          </cell>
          <cell r="O17070">
            <v>22389776</v>
          </cell>
          <cell r="P17070">
            <v>22389776</v>
          </cell>
          <cell r="Q17070">
            <v>22389776</v>
          </cell>
        </row>
        <row r="17071">
          <cell r="J17071">
            <v>22389776</v>
          </cell>
          <cell r="O17071">
            <v>22389776</v>
          </cell>
          <cell r="P17071">
            <v>22389776</v>
          </cell>
          <cell r="Q17071">
            <v>22389776</v>
          </cell>
        </row>
        <row r="17072">
          <cell r="J17072">
            <v>22389776</v>
          </cell>
          <cell r="O17072">
            <v>22389776</v>
          </cell>
          <cell r="P17072">
            <v>22389776</v>
          </cell>
          <cell r="Q17072">
            <v>22389776</v>
          </cell>
        </row>
        <row r="17073">
          <cell r="J17073">
            <v>22389776</v>
          </cell>
          <cell r="O17073">
            <v>22389776</v>
          </cell>
          <cell r="P17073">
            <v>22389776</v>
          </cell>
          <cell r="Q17073">
            <v>22389776</v>
          </cell>
        </row>
        <row r="17074">
          <cell r="J17074">
            <v>22389776</v>
          </cell>
          <cell r="O17074">
            <v>22389776</v>
          </cell>
          <cell r="P17074">
            <v>22389776</v>
          </cell>
          <cell r="Q17074">
            <v>22389776</v>
          </cell>
        </row>
        <row r="17075">
          <cell r="J17075">
            <v>22389776</v>
          </cell>
          <cell r="O17075">
            <v>22389776</v>
          </cell>
          <cell r="P17075">
            <v>22389776</v>
          </cell>
          <cell r="Q17075">
            <v>22389776</v>
          </cell>
        </row>
        <row r="17076">
          <cell r="J17076">
            <v>22389776</v>
          </cell>
          <cell r="O17076">
            <v>22389776</v>
          </cell>
          <cell r="P17076">
            <v>22389776</v>
          </cell>
          <cell r="Q17076">
            <v>22389776</v>
          </cell>
        </row>
        <row r="17077">
          <cell r="J17077">
            <v>22389776</v>
          </cell>
          <cell r="O17077">
            <v>22389776</v>
          </cell>
          <cell r="P17077">
            <v>22389776</v>
          </cell>
          <cell r="Q17077">
            <v>22389776</v>
          </cell>
        </row>
        <row r="17078">
          <cell r="J17078">
            <v>22389776</v>
          </cell>
          <cell r="O17078">
            <v>22389776</v>
          </cell>
          <cell r="P17078">
            <v>22389776</v>
          </cell>
          <cell r="Q17078">
            <v>22389776</v>
          </cell>
        </row>
        <row r="17079">
          <cell r="J17079">
            <v>22389776</v>
          </cell>
          <cell r="O17079">
            <v>22389776</v>
          </cell>
          <cell r="P17079">
            <v>22389776</v>
          </cell>
          <cell r="Q17079">
            <v>22389776</v>
          </cell>
        </row>
        <row r="17080">
          <cell r="J17080">
            <v>22389776</v>
          </cell>
          <cell r="O17080">
            <v>22389776</v>
          </cell>
          <cell r="P17080">
            <v>22389776</v>
          </cell>
          <cell r="Q17080">
            <v>22389776</v>
          </cell>
        </row>
        <row r="17081">
          <cell r="J17081">
            <v>22389776</v>
          </cell>
          <cell r="O17081">
            <v>22389776</v>
          </cell>
          <cell r="P17081">
            <v>22389776</v>
          </cell>
          <cell r="Q17081">
            <v>22389776</v>
          </cell>
        </row>
        <row r="17082">
          <cell r="J17082">
            <v>22389776</v>
          </cell>
          <cell r="O17082">
            <v>22389776</v>
          </cell>
          <cell r="P17082">
            <v>22389776</v>
          </cell>
          <cell r="Q17082">
            <v>22389776</v>
          </cell>
        </row>
        <row r="17083">
          <cell r="J17083">
            <v>22389776</v>
          </cell>
          <cell r="O17083">
            <v>22389776</v>
          </cell>
          <cell r="P17083">
            <v>22389776</v>
          </cell>
          <cell r="Q17083">
            <v>22389776</v>
          </cell>
        </row>
        <row r="17084">
          <cell r="J17084">
            <v>22389776</v>
          </cell>
          <cell r="O17084">
            <v>22389776</v>
          </cell>
          <cell r="P17084">
            <v>22389776</v>
          </cell>
          <cell r="Q17084">
            <v>22389776</v>
          </cell>
        </row>
        <row r="17085">
          <cell r="J17085">
            <v>22389776</v>
          </cell>
          <cell r="O17085">
            <v>22389776</v>
          </cell>
          <cell r="P17085">
            <v>22389776</v>
          </cell>
          <cell r="Q17085">
            <v>22389776</v>
          </cell>
        </row>
        <row r="17086">
          <cell r="J17086">
            <v>22389776</v>
          </cell>
          <cell r="O17086">
            <v>22389776</v>
          </cell>
          <cell r="P17086">
            <v>22389776</v>
          </cell>
          <cell r="Q17086">
            <v>22389776</v>
          </cell>
        </row>
        <row r="17087">
          <cell r="J17087">
            <v>22389776</v>
          </cell>
          <cell r="O17087">
            <v>22389776</v>
          </cell>
          <cell r="P17087">
            <v>22389776</v>
          </cell>
          <cell r="Q17087">
            <v>22389776</v>
          </cell>
        </row>
        <row r="17088">
          <cell r="J17088">
            <v>22389776</v>
          </cell>
          <cell r="O17088">
            <v>22389776</v>
          </cell>
          <cell r="P17088">
            <v>22389776</v>
          </cell>
          <cell r="Q17088">
            <v>22389776</v>
          </cell>
        </row>
        <row r="17089">
          <cell r="J17089">
            <v>22389776</v>
          </cell>
          <cell r="O17089">
            <v>22389776</v>
          </cell>
          <cell r="P17089">
            <v>22389776</v>
          </cell>
          <cell r="Q17089">
            <v>22389776</v>
          </cell>
        </row>
        <row r="17090">
          <cell r="J17090">
            <v>22389776</v>
          </cell>
          <cell r="O17090">
            <v>22389776</v>
          </cell>
          <cell r="P17090">
            <v>22389776</v>
          </cell>
          <cell r="Q17090">
            <v>22389776</v>
          </cell>
        </row>
        <row r="17091">
          <cell r="J17091">
            <v>22389776</v>
          </cell>
          <cell r="O17091">
            <v>22389776</v>
          </cell>
          <cell r="P17091">
            <v>22389776</v>
          </cell>
          <cell r="Q17091">
            <v>22389776</v>
          </cell>
        </row>
        <row r="17092">
          <cell r="J17092">
            <v>22389776</v>
          </cell>
          <cell r="O17092">
            <v>22389776</v>
          </cell>
          <cell r="P17092">
            <v>22389776</v>
          </cell>
          <cell r="Q17092">
            <v>22389776</v>
          </cell>
        </row>
        <row r="17093">
          <cell r="J17093">
            <v>22389776</v>
          </cell>
          <cell r="O17093">
            <v>22389776</v>
          </cell>
          <cell r="P17093">
            <v>22389776</v>
          </cell>
          <cell r="Q17093">
            <v>22389776</v>
          </cell>
        </row>
        <row r="17094">
          <cell r="J17094">
            <v>22389776</v>
          </cell>
          <cell r="O17094">
            <v>22389776</v>
          </cell>
          <cell r="P17094">
            <v>22389776</v>
          </cell>
          <cell r="Q17094">
            <v>22389776</v>
          </cell>
        </row>
        <row r="17095">
          <cell r="J17095">
            <v>22389776</v>
          </cell>
          <cell r="O17095">
            <v>22389776</v>
          </cell>
          <cell r="P17095">
            <v>22389776</v>
          </cell>
          <cell r="Q17095">
            <v>22389776</v>
          </cell>
        </row>
        <row r="17096">
          <cell r="J17096">
            <v>22389776</v>
          </cell>
          <cell r="O17096">
            <v>22389776</v>
          </cell>
          <cell r="P17096">
            <v>22389776</v>
          </cell>
          <cell r="Q17096">
            <v>22389776</v>
          </cell>
        </row>
        <row r="17097">
          <cell r="J17097">
            <v>22389776</v>
          </cell>
          <cell r="O17097">
            <v>22389776</v>
          </cell>
          <cell r="P17097">
            <v>22389776</v>
          </cell>
          <cell r="Q17097">
            <v>22389776</v>
          </cell>
        </row>
        <row r="17098">
          <cell r="J17098">
            <v>22389776</v>
          </cell>
          <cell r="O17098">
            <v>22389776</v>
          </cell>
          <cell r="P17098">
            <v>22389776</v>
          </cell>
          <cell r="Q17098">
            <v>22389776</v>
          </cell>
        </row>
        <row r="17099">
          <cell r="J17099">
            <v>22389776</v>
          </cell>
          <cell r="O17099">
            <v>22389776</v>
          </cell>
          <cell r="P17099">
            <v>22389776</v>
          </cell>
          <cell r="Q17099">
            <v>22389776</v>
          </cell>
        </row>
        <row r="17100">
          <cell r="J17100">
            <v>22389776</v>
          </cell>
          <cell r="O17100">
            <v>22389776</v>
          </cell>
          <cell r="P17100">
            <v>22389776</v>
          </cell>
          <cell r="Q17100">
            <v>22389776</v>
          </cell>
        </row>
        <row r="17101">
          <cell r="J17101">
            <v>22389776</v>
          </cell>
          <cell r="O17101">
            <v>22389776</v>
          </cell>
          <cell r="P17101">
            <v>22389776</v>
          </cell>
          <cell r="Q17101">
            <v>22389776</v>
          </cell>
        </row>
        <row r="17102">
          <cell r="J17102">
            <v>22389776</v>
          </cell>
          <cell r="O17102">
            <v>22389776</v>
          </cell>
          <cell r="P17102">
            <v>22389776</v>
          </cell>
          <cell r="Q17102">
            <v>22389776</v>
          </cell>
        </row>
        <row r="17103">
          <cell r="J17103">
            <v>22389776</v>
          </cell>
          <cell r="O17103">
            <v>22389776</v>
          </cell>
          <cell r="P17103">
            <v>22389776</v>
          </cell>
          <cell r="Q17103">
            <v>22389776</v>
          </cell>
        </row>
        <row r="17104">
          <cell r="J17104">
            <v>22389776</v>
          </cell>
          <cell r="O17104">
            <v>22389776</v>
          </cell>
          <cell r="P17104">
            <v>22389776</v>
          </cell>
          <cell r="Q17104">
            <v>22389776</v>
          </cell>
        </row>
        <row r="17105">
          <cell r="J17105">
            <v>22389776</v>
          </cell>
          <cell r="O17105">
            <v>22389776</v>
          </cell>
          <cell r="P17105">
            <v>22389776</v>
          </cell>
          <cell r="Q17105">
            <v>22389776</v>
          </cell>
        </row>
        <row r="17106">
          <cell r="J17106">
            <v>22389776</v>
          </cell>
          <cell r="O17106">
            <v>22389776</v>
          </cell>
          <cell r="P17106">
            <v>22389776</v>
          </cell>
          <cell r="Q17106">
            <v>22389776</v>
          </cell>
        </row>
        <row r="17107">
          <cell r="J17107">
            <v>22389776</v>
          </cell>
          <cell r="O17107">
            <v>22389776</v>
          </cell>
          <cell r="P17107">
            <v>22389776</v>
          </cell>
          <cell r="Q17107">
            <v>22389776</v>
          </cell>
        </row>
        <row r="17108">
          <cell r="J17108">
            <v>22389776</v>
          </cell>
          <cell r="O17108">
            <v>22389776</v>
          </cell>
          <cell r="P17108">
            <v>22389776</v>
          </cell>
          <cell r="Q17108">
            <v>22389776</v>
          </cell>
        </row>
        <row r="17109">
          <cell r="J17109">
            <v>22389776</v>
          </cell>
          <cell r="O17109">
            <v>22389776</v>
          </cell>
          <cell r="P17109">
            <v>22389776</v>
          </cell>
          <cell r="Q17109">
            <v>22389776</v>
          </cell>
        </row>
        <row r="17110">
          <cell r="J17110">
            <v>22389776</v>
          </cell>
          <cell r="O17110">
            <v>22389776</v>
          </cell>
          <cell r="P17110">
            <v>22389776</v>
          </cell>
          <cell r="Q17110">
            <v>22389776</v>
          </cell>
        </row>
        <row r="17111">
          <cell r="J17111">
            <v>22389776</v>
          </cell>
          <cell r="O17111">
            <v>22389776</v>
          </cell>
          <cell r="P17111">
            <v>22389776</v>
          </cell>
          <cell r="Q17111">
            <v>22389776</v>
          </cell>
        </row>
        <row r="17112">
          <cell r="J17112">
            <v>22389776</v>
          </cell>
          <cell r="O17112">
            <v>22389776</v>
          </cell>
          <cell r="P17112">
            <v>22389776</v>
          </cell>
          <cell r="Q17112">
            <v>22389776</v>
          </cell>
        </row>
        <row r="17113">
          <cell r="J17113">
            <v>22389776</v>
          </cell>
          <cell r="O17113">
            <v>22389776</v>
          </cell>
          <cell r="P17113">
            <v>22389776</v>
          </cell>
          <cell r="Q17113">
            <v>22389776</v>
          </cell>
        </row>
        <row r="17114">
          <cell r="J17114">
            <v>22389776</v>
          </cell>
          <cell r="O17114">
            <v>22389776</v>
          </cell>
          <cell r="P17114">
            <v>22389776</v>
          </cell>
          <cell r="Q17114">
            <v>22389776</v>
          </cell>
        </row>
        <row r="17115">
          <cell r="J17115">
            <v>22389776</v>
          </cell>
          <cell r="O17115">
            <v>22389776</v>
          </cell>
          <cell r="P17115">
            <v>22389776</v>
          </cell>
          <cell r="Q17115">
            <v>22389776</v>
          </cell>
        </row>
        <row r="17116">
          <cell r="J17116">
            <v>22389776</v>
          </cell>
          <cell r="O17116">
            <v>22389776</v>
          </cell>
          <cell r="P17116">
            <v>22389776</v>
          </cell>
          <cell r="Q17116">
            <v>22389776</v>
          </cell>
        </row>
        <row r="17117">
          <cell r="J17117">
            <v>22389776</v>
          </cell>
          <cell r="O17117">
            <v>22389776</v>
          </cell>
          <cell r="P17117">
            <v>22389776</v>
          </cell>
          <cell r="Q17117">
            <v>22389776</v>
          </cell>
        </row>
        <row r="17118">
          <cell r="J17118">
            <v>22389776</v>
          </cell>
          <cell r="O17118">
            <v>22389776</v>
          </cell>
          <cell r="P17118">
            <v>22389776</v>
          </cell>
          <cell r="Q17118">
            <v>22389776</v>
          </cell>
        </row>
        <row r="17119">
          <cell r="J17119">
            <v>22389776</v>
          </cell>
          <cell r="O17119">
            <v>22389776</v>
          </cell>
          <cell r="P17119">
            <v>22389776</v>
          </cell>
          <cell r="Q17119">
            <v>22389776</v>
          </cell>
        </row>
        <row r="17120">
          <cell r="J17120">
            <v>22389776</v>
          </cell>
          <cell r="O17120">
            <v>22389776</v>
          </cell>
          <cell r="P17120">
            <v>22389776</v>
          </cell>
          <cell r="Q17120">
            <v>22389776</v>
          </cell>
        </row>
        <row r="17121">
          <cell r="J17121">
            <v>22389776</v>
          </cell>
          <cell r="O17121">
            <v>22389776</v>
          </cell>
          <cell r="P17121">
            <v>22389776</v>
          </cell>
          <cell r="Q17121">
            <v>22389776</v>
          </cell>
        </row>
        <row r="17122">
          <cell r="J17122">
            <v>22389776</v>
          </cell>
          <cell r="O17122">
            <v>22389776</v>
          </cell>
          <cell r="P17122">
            <v>22389776</v>
          </cell>
          <cell r="Q17122">
            <v>22389776</v>
          </cell>
        </row>
        <row r="17123">
          <cell r="J17123">
            <v>22389776</v>
          </cell>
          <cell r="O17123">
            <v>22389776</v>
          </cell>
          <cell r="P17123">
            <v>22389776</v>
          </cell>
          <cell r="Q17123">
            <v>22389776</v>
          </cell>
        </row>
        <row r="17124">
          <cell r="J17124">
            <v>22389776</v>
          </cell>
          <cell r="O17124">
            <v>22389776</v>
          </cell>
          <cell r="P17124">
            <v>22389776</v>
          </cell>
          <cell r="Q17124">
            <v>22389776</v>
          </cell>
        </row>
        <row r="17125">
          <cell r="J17125">
            <v>22389776</v>
          </cell>
          <cell r="O17125">
            <v>22389776</v>
          </cell>
          <cell r="P17125">
            <v>22389776</v>
          </cell>
          <cell r="Q17125">
            <v>22389776</v>
          </cell>
        </row>
        <row r="17126">
          <cell r="J17126">
            <v>22389776</v>
          </cell>
          <cell r="O17126">
            <v>22389776</v>
          </cell>
          <cell r="P17126">
            <v>22389776</v>
          </cell>
          <cell r="Q17126">
            <v>22389776</v>
          </cell>
        </row>
        <row r="17127">
          <cell r="J17127">
            <v>22389776</v>
          </cell>
          <cell r="O17127">
            <v>22389776</v>
          </cell>
          <cell r="P17127">
            <v>22389776</v>
          </cell>
          <cell r="Q17127">
            <v>22389776</v>
          </cell>
        </row>
        <row r="17128">
          <cell r="J17128">
            <v>22389776</v>
          </cell>
          <cell r="O17128">
            <v>22389776</v>
          </cell>
          <cell r="P17128">
            <v>22389776</v>
          </cell>
          <cell r="Q17128">
            <v>22389776</v>
          </cell>
        </row>
        <row r="17129">
          <cell r="J17129">
            <v>22389776</v>
          </cell>
          <cell r="O17129">
            <v>22389776</v>
          </cell>
          <cell r="P17129">
            <v>22389776</v>
          </cell>
          <cell r="Q17129">
            <v>22389776</v>
          </cell>
        </row>
        <row r="17130">
          <cell r="J17130">
            <v>22389776</v>
          </cell>
          <cell r="O17130">
            <v>22389776</v>
          </cell>
          <cell r="P17130">
            <v>22389776</v>
          </cell>
          <cell r="Q17130">
            <v>22389776</v>
          </cell>
        </row>
        <row r="17131">
          <cell r="J17131">
            <v>22389776</v>
          </cell>
          <cell r="O17131">
            <v>22389776</v>
          </cell>
          <cell r="P17131">
            <v>22389776</v>
          </cell>
          <cell r="Q17131">
            <v>22389776</v>
          </cell>
        </row>
        <row r="17132">
          <cell r="J17132">
            <v>22389776</v>
          </cell>
          <cell r="O17132">
            <v>22389776</v>
          </cell>
          <cell r="P17132">
            <v>22389776</v>
          </cell>
          <cell r="Q17132">
            <v>22389776</v>
          </cell>
        </row>
        <row r="17133">
          <cell r="J17133">
            <v>22389776</v>
          </cell>
          <cell r="O17133">
            <v>22389776</v>
          </cell>
          <cell r="P17133">
            <v>22389776</v>
          </cell>
          <cell r="Q17133">
            <v>22389776</v>
          </cell>
        </row>
        <row r="17134">
          <cell r="J17134">
            <v>22389776</v>
          </cell>
          <cell r="O17134">
            <v>22389776</v>
          </cell>
          <cell r="P17134">
            <v>22389776</v>
          </cell>
          <cell r="Q17134">
            <v>22389776</v>
          </cell>
        </row>
        <row r="17135">
          <cell r="J17135">
            <v>22389776</v>
          </cell>
          <cell r="O17135">
            <v>22389776</v>
          </cell>
          <cell r="P17135">
            <v>22389776</v>
          </cell>
          <cell r="Q17135">
            <v>22389776</v>
          </cell>
        </row>
        <row r="17136">
          <cell r="J17136">
            <v>22389776</v>
          </cell>
          <cell r="O17136">
            <v>22389776</v>
          </cell>
          <cell r="P17136">
            <v>22389776</v>
          </cell>
          <cell r="Q17136">
            <v>22389776</v>
          </cell>
        </row>
        <row r="17137">
          <cell r="J17137">
            <v>22389776</v>
          </cell>
          <cell r="O17137">
            <v>22389776</v>
          </cell>
          <cell r="P17137">
            <v>22389776</v>
          </cell>
          <cell r="Q17137">
            <v>22389776</v>
          </cell>
        </row>
        <row r="17138">
          <cell r="J17138">
            <v>22389776</v>
          </cell>
          <cell r="O17138">
            <v>22389776</v>
          </cell>
          <cell r="P17138">
            <v>22389776</v>
          </cell>
          <cell r="Q17138">
            <v>22389776</v>
          </cell>
        </row>
        <row r="17139">
          <cell r="J17139">
            <v>22389776</v>
          </cell>
          <cell r="O17139">
            <v>22389776</v>
          </cell>
          <cell r="P17139">
            <v>22389776</v>
          </cell>
          <cell r="Q17139">
            <v>22389776</v>
          </cell>
        </row>
        <row r="17140">
          <cell r="J17140">
            <v>22389776</v>
          </cell>
          <cell r="O17140">
            <v>22389776</v>
          </cell>
          <cell r="P17140">
            <v>22389776</v>
          </cell>
          <cell r="Q17140">
            <v>22389776</v>
          </cell>
        </row>
        <row r="17141">
          <cell r="J17141">
            <v>22389776</v>
          </cell>
          <cell r="O17141">
            <v>22389776</v>
          </cell>
          <cell r="P17141">
            <v>22389776</v>
          </cell>
          <cell r="Q17141">
            <v>22389776</v>
          </cell>
        </row>
        <row r="17142">
          <cell r="J17142">
            <v>22389776</v>
          </cell>
          <cell r="O17142">
            <v>22389776</v>
          </cell>
          <cell r="P17142">
            <v>22389776</v>
          </cell>
          <cell r="Q17142">
            <v>22389776</v>
          </cell>
        </row>
        <row r="17143">
          <cell r="J17143">
            <v>22389776</v>
          </cell>
          <cell r="O17143">
            <v>22389776</v>
          </cell>
          <cell r="P17143">
            <v>22389776</v>
          </cell>
          <cell r="Q17143">
            <v>22389776</v>
          </cell>
        </row>
        <row r="17144">
          <cell r="J17144">
            <v>22389776</v>
          </cell>
          <cell r="O17144">
            <v>22389776</v>
          </cell>
          <cell r="P17144">
            <v>22389776</v>
          </cell>
          <cell r="Q17144">
            <v>22389776</v>
          </cell>
        </row>
        <row r="17145">
          <cell r="J17145">
            <v>22389776</v>
          </cell>
          <cell r="O17145">
            <v>22389776</v>
          </cell>
          <cell r="P17145">
            <v>22389776</v>
          </cell>
          <cell r="Q17145">
            <v>22389776</v>
          </cell>
        </row>
        <row r="17146">
          <cell r="J17146">
            <v>22389776</v>
          </cell>
          <cell r="O17146">
            <v>22389776</v>
          </cell>
          <cell r="P17146">
            <v>22389776</v>
          </cell>
          <cell r="Q17146">
            <v>22389776</v>
          </cell>
        </row>
        <row r="17147">
          <cell r="J17147">
            <v>22389776</v>
          </cell>
          <cell r="O17147">
            <v>22389776</v>
          </cell>
          <cell r="P17147">
            <v>22389776</v>
          </cell>
          <cell r="Q17147">
            <v>22389776</v>
          </cell>
        </row>
        <row r="17148">
          <cell r="J17148">
            <v>22389776</v>
          </cell>
          <cell r="O17148">
            <v>22389776</v>
          </cell>
          <cell r="P17148">
            <v>22389776</v>
          </cell>
          <cell r="Q17148">
            <v>22389776</v>
          </cell>
        </row>
        <row r="17149">
          <cell r="J17149">
            <v>22389776</v>
          </cell>
          <cell r="O17149">
            <v>22389776</v>
          </cell>
          <cell r="P17149">
            <v>22389776</v>
          </cell>
          <cell r="Q17149">
            <v>22389776</v>
          </cell>
        </row>
        <row r="17150">
          <cell r="J17150">
            <v>22389776</v>
          </cell>
          <cell r="O17150">
            <v>22389776</v>
          </cell>
          <cell r="P17150">
            <v>22389776</v>
          </cell>
          <cell r="Q17150">
            <v>22389776</v>
          </cell>
        </row>
        <row r="17151">
          <cell r="J17151">
            <v>22389776</v>
          </cell>
          <cell r="O17151">
            <v>22389776</v>
          </cell>
          <cell r="P17151">
            <v>22389776</v>
          </cell>
          <cell r="Q17151">
            <v>22389776</v>
          </cell>
        </row>
        <row r="17152">
          <cell r="J17152">
            <v>22389776</v>
          </cell>
          <cell r="O17152">
            <v>22389776</v>
          </cell>
          <cell r="P17152">
            <v>22389776</v>
          </cell>
          <cell r="Q17152">
            <v>22389776</v>
          </cell>
        </row>
        <row r="17153">
          <cell r="J17153">
            <v>22389776</v>
          </cell>
          <cell r="O17153">
            <v>22389776</v>
          </cell>
          <cell r="P17153">
            <v>22389776</v>
          </cell>
          <cell r="Q17153">
            <v>22389776</v>
          </cell>
        </row>
        <row r="17154">
          <cell r="J17154">
            <v>22389776</v>
          </cell>
          <cell r="O17154">
            <v>22389776</v>
          </cell>
          <cell r="P17154">
            <v>22389776</v>
          </cell>
          <cell r="Q17154">
            <v>22389776</v>
          </cell>
        </row>
        <row r="17155">
          <cell r="J17155">
            <v>22389776</v>
          </cell>
          <cell r="O17155">
            <v>22389776</v>
          </cell>
          <cell r="P17155">
            <v>22389776</v>
          </cell>
          <cell r="Q17155">
            <v>22389776</v>
          </cell>
        </row>
        <row r="17156">
          <cell r="J17156">
            <v>22389776</v>
          </cell>
          <cell r="O17156">
            <v>22389776</v>
          </cell>
          <cell r="P17156">
            <v>22389776</v>
          </cell>
          <cell r="Q17156">
            <v>22389776</v>
          </cell>
        </row>
        <row r="17157">
          <cell r="J17157">
            <v>22389776</v>
          </cell>
          <cell r="O17157">
            <v>22389776</v>
          </cell>
          <cell r="P17157">
            <v>22389776</v>
          </cell>
          <cell r="Q17157">
            <v>22389776</v>
          </cell>
        </row>
        <row r="17158">
          <cell r="J17158">
            <v>22389776</v>
          </cell>
          <cell r="O17158">
            <v>22389776</v>
          </cell>
          <cell r="P17158">
            <v>22389776</v>
          </cell>
          <cell r="Q17158">
            <v>22389776</v>
          </cell>
        </row>
        <row r="17159">
          <cell r="J17159">
            <v>22389776</v>
          </cell>
          <cell r="O17159">
            <v>22389776</v>
          </cell>
          <cell r="P17159">
            <v>22389776</v>
          </cell>
          <cell r="Q17159">
            <v>22389776</v>
          </cell>
        </row>
        <row r="17160">
          <cell r="J17160">
            <v>22389776</v>
          </cell>
          <cell r="O17160">
            <v>22389776</v>
          </cell>
          <cell r="P17160">
            <v>22389776</v>
          </cell>
          <cell r="Q17160">
            <v>22389776</v>
          </cell>
        </row>
        <row r="17161">
          <cell r="J17161">
            <v>22389776</v>
          </cell>
          <cell r="O17161">
            <v>22389776</v>
          </cell>
          <cell r="P17161">
            <v>22389776</v>
          </cell>
          <cell r="Q17161">
            <v>22389776</v>
          </cell>
        </row>
        <row r="17162">
          <cell r="J17162">
            <v>22389776</v>
          </cell>
          <cell r="O17162">
            <v>22389776</v>
          </cell>
          <cell r="P17162">
            <v>22389776</v>
          </cell>
          <cell r="Q17162">
            <v>22389776</v>
          </cell>
        </row>
        <row r="17163">
          <cell r="J17163">
            <v>22389776</v>
          </cell>
          <cell r="O17163">
            <v>22389776</v>
          </cell>
          <cell r="P17163">
            <v>22389776</v>
          </cell>
          <cell r="Q17163">
            <v>22389776</v>
          </cell>
        </row>
        <row r="17164">
          <cell r="J17164">
            <v>22389776</v>
          </cell>
          <cell r="O17164">
            <v>22389776</v>
          </cell>
          <cell r="P17164">
            <v>22389776</v>
          </cell>
          <cell r="Q17164">
            <v>22389776</v>
          </cell>
        </row>
        <row r="17165">
          <cell r="J17165">
            <v>22389776</v>
          </cell>
          <cell r="O17165">
            <v>22389776</v>
          </cell>
          <cell r="P17165">
            <v>22389776</v>
          </cell>
          <cell r="Q17165">
            <v>22389776</v>
          </cell>
        </row>
        <row r="17166">
          <cell r="J17166">
            <v>22389776</v>
          </cell>
          <cell r="O17166">
            <v>22389776</v>
          </cell>
          <cell r="P17166">
            <v>22389776</v>
          </cell>
          <cell r="Q17166">
            <v>22389776</v>
          </cell>
        </row>
        <row r="17167">
          <cell r="J17167">
            <v>22389776</v>
          </cell>
          <cell r="O17167">
            <v>22389776</v>
          </cell>
          <cell r="P17167">
            <v>22389776</v>
          </cell>
          <cell r="Q17167">
            <v>22389776</v>
          </cell>
        </row>
        <row r="17168">
          <cell r="J17168">
            <v>22389776</v>
          </cell>
          <cell r="O17168">
            <v>22389776</v>
          </cell>
          <cell r="P17168">
            <v>22389776</v>
          </cell>
          <cell r="Q17168">
            <v>22389776</v>
          </cell>
        </row>
        <row r="17169">
          <cell r="J17169">
            <v>22389776</v>
          </cell>
          <cell r="O17169">
            <v>22389776</v>
          </cell>
          <cell r="P17169">
            <v>22389776</v>
          </cell>
          <cell r="Q17169">
            <v>22389776</v>
          </cell>
        </row>
        <row r="17170">
          <cell r="J17170">
            <v>22389776</v>
          </cell>
          <cell r="O17170">
            <v>22389776</v>
          </cell>
          <cell r="P17170">
            <v>22389776</v>
          </cell>
          <cell r="Q17170">
            <v>22389776</v>
          </cell>
        </row>
        <row r="17171">
          <cell r="J17171">
            <v>22389776</v>
          </cell>
          <cell r="O17171">
            <v>22389776</v>
          </cell>
          <cell r="P17171">
            <v>22389776</v>
          </cell>
          <cell r="Q17171">
            <v>22389776</v>
          </cell>
        </row>
        <row r="17172">
          <cell r="J17172">
            <v>22389776</v>
          </cell>
          <cell r="O17172">
            <v>22389776</v>
          </cell>
          <cell r="P17172">
            <v>22389776</v>
          </cell>
          <cell r="Q17172">
            <v>22389776</v>
          </cell>
        </row>
        <row r="17173">
          <cell r="J17173">
            <v>22389776</v>
          </cell>
          <cell r="O17173">
            <v>22389776</v>
          </cell>
          <cell r="P17173">
            <v>22389776</v>
          </cell>
          <cell r="Q17173">
            <v>22389776</v>
          </cell>
        </row>
        <row r="17174">
          <cell r="J17174">
            <v>22389776</v>
          </cell>
          <cell r="O17174">
            <v>22389776</v>
          </cell>
          <cell r="P17174">
            <v>22389776</v>
          </cell>
          <cell r="Q17174">
            <v>22389776</v>
          </cell>
        </row>
        <row r="17175">
          <cell r="J17175">
            <v>22389776</v>
          </cell>
          <cell r="O17175">
            <v>22389776</v>
          </cell>
          <cell r="P17175">
            <v>22389776</v>
          </cell>
          <cell r="Q17175">
            <v>22389776</v>
          </cell>
        </row>
        <row r="17176">
          <cell r="J17176">
            <v>22389776</v>
          </cell>
          <cell r="O17176">
            <v>22389776</v>
          </cell>
          <cell r="P17176">
            <v>22389776</v>
          </cell>
          <cell r="Q17176">
            <v>22389776</v>
          </cell>
        </row>
        <row r="17177">
          <cell r="J17177">
            <v>22389776</v>
          </cell>
          <cell r="O17177">
            <v>22389776</v>
          </cell>
          <cell r="P17177">
            <v>22389776</v>
          </cell>
          <cell r="Q17177">
            <v>22389776</v>
          </cell>
        </row>
        <row r="17178">
          <cell r="J17178">
            <v>22389776</v>
          </cell>
          <cell r="O17178">
            <v>22389776</v>
          </cell>
          <cell r="P17178">
            <v>22389776</v>
          </cell>
          <cell r="Q17178">
            <v>22389776</v>
          </cell>
        </row>
        <row r="17179">
          <cell r="J17179">
            <v>22389776</v>
          </cell>
          <cell r="O17179">
            <v>22389776</v>
          </cell>
          <cell r="P17179">
            <v>22389776</v>
          </cell>
          <cell r="Q17179">
            <v>22389776</v>
          </cell>
        </row>
        <row r="17180">
          <cell r="J17180">
            <v>22389776</v>
          </cell>
          <cell r="O17180">
            <v>22389776</v>
          </cell>
          <cell r="P17180">
            <v>22389776</v>
          </cell>
          <cell r="Q17180">
            <v>22389776</v>
          </cell>
        </row>
        <row r="17181">
          <cell r="J17181">
            <v>22389776</v>
          </cell>
          <cell r="O17181">
            <v>22389776</v>
          </cell>
          <cell r="P17181">
            <v>22389776</v>
          </cell>
          <cell r="Q17181">
            <v>22389776</v>
          </cell>
        </row>
        <row r="17182">
          <cell r="J17182">
            <v>22389776</v>
          </cell>
          <cell r="O17182">
            <v>22389776</v>
          </cell>
          <cell r="P17182">
            <v>22389776</v>
          </cell>
          <cell r="Q17182">
            <v>22389776</v>
          </cell>
        </row>
        <row r="17183">
          <cell r="J17183">
            <v>22389776</v>
          </cell>
          <cell r="O17183">
            <v>22389776</v>
          </cell>
          <cell r="P17183">
            <v>22389776</v>
          </cell>
          <cell r="Q17183">
            <v>22389776</v>
          </cell>
        </row>
        <row r="17184">
          <cell r="J17184">
            <v>22389776</v>
          </cell>
          <cell r="O17184">
            <v>22389776</v>
          </cell>
          <cell r="P17184">
            <v>22389776</v>
          </cell>
          <cell r="Q17184">
            <v>22389776</v>
          </cell>
        </row>
        <row r="17185">
          <cell r="J17185">
            <v>22389776</v>
          </cell>
          <cell r="O17185">
            <v>22389776</v>
          </cell>
          <cell r="P17185">
            <v>22389776</v>
          </cell>
          <cell r="Q17185">
            <v>22389776</v>
          </cell>
        </row>
        <row r="17186">
          <cell r="J17186">
            <v>22389776</v>
          </cell>
          <cell r="O17186">
            <v>22389776</v>
          </cell>
          <cell r="P17186">
            <v>22389776</v>
          </cell>
          <cell r="Q17186">
            <v>22389776</v>
          </cell>
        </row>
        <row r="17187">
          <cell r="J17187">
            <v>22389776</v>
          </cell>
          <cell r="O17187">
            <v>22389776</v>
          </cell>
          <cell r="P17187">
            <v>22389776</v>
          </cell>
          <cell r="Q17187">
            <v>22389776</v>
          </cell>
        </row>
        <row r="17188">
          <cell r="J17188">
            <v>22389776</v>
          </cell>
          <cell r="O17188">
            <v>22389776</v>
          </cell>
          <cell r="P17188">
            <v>22389776</v>
          </cell>
          <cell r="Q17188">
            <v>22389776</v>
          </cell>
        </row>
        <row r="17189">
          <cell r="J17189">
            <v>22389776</v>
          </cell>
          <cell r="O17189">
            <v>22389776</v>
          </cell>
          <cell r="P17189">
            <v>22389776</v>
          </cell>
          <cell r="Q17189">
            <v>22389776</v>
          </cell>
        </row>
        <row r="17190">
          <cell r="J17190">
            <v>22389776</v>
          </cell>
          <cell r="O17190">
            <v>22389776</v>
          </cell>
          <cell r="P17190">
            <v>22389776</v>
          </cell>
          <cell r="Q17190">
            <v>22389776</v>
          </cell>
        </row>
        <row r="17191">
          <cell r="J17191">
            <v>22389776</v>
          </cell>
          <cell r="O17191">
            <v>22389776</v>
          </cell>
          <cell r="P17191">
            <v>22389776</v>
          </cell>
          <cell r="Q17191">
            <v>22389776</v>
          </cell>
        </row>
        <row r="17192">
          <cell r="J17192">
            <v>22389776</v>
          </cell>
          <cell r="O17192">
            <v>22389776</v>
          </cell>
          <cell r="P17192">
            <v>22389776</v>
          </cell>
          <cell r="Q17192">
            <v>22389776</v>
          </cell>
        </row>
        <row r="17193">
          <cell r="J17193">
            <v>22389776</v>
          </cell>
          <cell r="O17193">
            <v>22389776</v>
          </cell>
          <cell r="P17193">
            <v>22389776</v>
          </cell>
          <cell r="Q17193">
            <v>22389776</v>
          </cell>
        </row>
        <row r="17194">
          <cell r="J17194">
            <v>22389776</v>
          </cell>
          <cell r="O17194">
            <v>22389776</v>
          </cell>
          <cell r="P17194">
            <v>22389776</v>
          </cell>
          <cell r="Q17194">
            <v>22389776</v>
          </cell>
        </row>
        <row r="17195">
          <cell r="J17195">
            <v>22389776</v>
          </cell>
          <cell r="O17195">
            <v>22389776</v>
          </cell>
          <cell r="P17195">
            <v>22389776</v>
          </cell>
          <cell r="Q17195">
            <v>22389776</v>
          </cell>
        </row>
        <row r="17196">
          <cell r="J17196">
            <v>22389776</v>
          </cell>
          <cell r="O17196">
            <v>22389776</v>
          </cell>
          <cell r="P17196">
            <v>22389776</v>
          </cell>
          <cell r="Q17196">
            <v>22389776</v>
          </cell>
        </row>
        <row r="17197">
          <cell r="J17197">
            <v>22389776</v>
          </cell>
          <cell r="O17197">
            <v>22389776</v>
          </cell>
          <cell r="P17197">
            <v>22389776</v>
          </cell>
          <cell r="Q17197">
            <v>22389776</v>
          </cell>
        </row>
        <row r="17198">
          <cell r="J17198">
            <v>22389776</v>
          </cell>
          <cell r="O17198">
            <v>22389776</v>
          </cell>
          <cell r="P17198">
            <v>22389776</v>
          </cell>
          <cell r="Q17198">
            <v>22389776</v>
          </cell>
        </row>
        <row r="17199">
          <cell r="J17199">
            <v>22389776</v>
          </cell>
          <cell r="O17199">
            <v>22389776</v>
          </cell>
          <cell r="P17199">
            <v>22389776</v>
          </cell>
          <cell r="Q17199">
            <v>22389776</v>
          </cell>
        </row>
        <row r="17200">
          <cell r="J17200">
            <v>22389776</v>
          </cell>
          <cell r="O17200">
            <v>22389776</v>
          </cell>
          <cell r="P17200">
            <v>22389776</v>
          </cell>
          <cell r="Q17200">
            <v>22389776</v>
          </cell>
        </row>
        <row r="17201">
          <cell r="J17201">
            <v>22389776</v>
          </cell>
          <cell r="O17201">
            <v>22389776</v>
          </cell>
          <cell r="P17201">
            <v>22389776</v>
          </cell>
          <cell r="Q17201">
            <v>22389776</v>
          </cell>
        </row>
        <row r="17202">
          <cell r="J17202">
            <v>22389776</v>
          </cell>
          <cell r="O17202">
            <v>22389776</v>
          </cell>
          <cell r="P17202">
            <v>22389776</v>
          </cell>
          <cell r="Q17202">
            <v>22389776</v>
          </cell>
        </row>
        <row r="17203">
          <cell r="J17203">
            <v>22389776</v>
          </cell>
          <cell r="O17203">
            <v>22389776</v>
          </cell>
          <cell r="P17203">
            <v>22389776</v>
          </cell>
          <cell r="Q17203">
            <v>22389776</v>
          </cell>
        </row>
        <row r="17204">
          <cell r="J17204">
            <v>22389776</v>
          </cell>
          <cell r="O17204">
            <v>22389776</v>
          </cell>
          <cell r="P17204">
            <v>22389776</v>
          </cell>
          <cell r="Q17204">
            <v>22389776</v>
          </cell>
        </row>
        <row r="17205">
          <cell r="J17205">
            <v>22389776</v>
          </cell>
          <cell r="O17205">
            <v>22389776</v>
          </cell>
          <cell r="P17205">
            <v>22389776</v>
          </cell>
          <cell r="Q17205">
            <v>22389776</v>
          </cell>
        </row>
        <row r="17206">
          <cell r="J17206">
            <v>22389776</v>
          </cell>
          <cell r="O17206">
            <v>22389776</v>
          </cell>
          <cell r="P17206">
            <v>22389776</v>
          </cell>
          <cell r="Q17206">
            <v>22389776</v>
          </cell>
        </row>
        <row r="17207">
          <cell r="J17207">
            <v>22389776</v>
          </cell>
          <cell r="O17207">
            <v>22389776</v>
          </cell>
          <cell r="P17207">
            <v>22389776</v>
          </cell>
          <cell r="Q17207">
            <v>22389776</v>
          </cell>
        </row>
        <row r="17208">
          <cell r="J17208">
            <v>22389776</v>
          </cell>
          <cell r="O17208">
            <v>22389776</v>
          </cell>
          <cell r="P17208">
            <v>22389776</v>
          </cell>
          <cell r="Q17208">
            <v>22389776</v>
          </cell>
        </row>
        <row r="17209">
          <cell r="J17209">
            <v>22389776</v>
          </cell>
          <cell r="O17209">
            <v>22389776</v>
          </cell>
          <cell r="P17209">
            <v>22389776</v>
          </cell>
          <cell r="Q17209">
            <v>22389776</v>
          </cell>
        </row>
        <row r="17210">
          <cell r="J17210">
            <v>22389776</v>
          </cell>
          <cell r="O17210">
            <v>22389776</v>
          </cell>
          <cell r="P17210">
            <v>22389776</v>
          </cell>
          <cell r="Q17210">
            <v>22389776</v>
          </cell>
        </row>
        <row r="17211">
          <cell r="J17211">
            <v>22389776</v>
          </cell>
          <cell r="O17211">
            <v>22389776</v>
          </cell>
          <cell r="P17211">
            <v>22389776</v>
          </cell>
          <cell r="Q17211">
            <v>22389776</v>
          </cell>
        </row>
        <row r="17212">
          <cell r="J17212">
            <v>22389776</v>
          </cell>
          <cell r="O17212">
            <v>22389776</v>
          </cell>
          <cell r="P17212">
            <v>22389776</v>
          </cell>
          <cell r="Q17212">
            <v>22389776</v>
          </cell>
        </row>
        <row r="17213">
          <cell r="J17213">
            <v>22389776</v>
          </cell>
          <cell r="O17213">
            <v>22389776</v>
          </cell>
          <cell r="P17213">
            <v>22389776</v>
          </cell>
          <cell r="Q17213">
            <v>22389776</v>
          </cell>
        </row>
        <row r="17214">
          <cell r="J17214">
            <v>22389776</v>
          </cell>
          <cell r="O17214">
            <v>22389776</v>
          </cell>
          <cell r="P17214">
            <v>22389776</v>
          </cell>
          <cell r="Q17214">
            <v>22389776</v>
          </cell>
        </row>
        <row r="17215">
          <cell r="J17215">
            <v>22389776</v>
          </cell>
          <cell r="O17215">
            <v>22389776</v>
          </cell>
          <cell r="P17215">
            <v>22389776</v>
          </cell>
          <cell r="Q17215">
            <v>22389776</v>
          </cell>
        </row>
        <row r="17216">
          <cell r="J17216">
            <v>22389776</v>
          </cell>
          <cell r="O17216">
            <v>22389776</v>
          </cell>
          <cell r="P17216">
            <v>22389776</v>
          </cell>
          <cell r="Q17216">
            <v>22389776</v>
          </cell>
        </row>
        <row r="17217">
          <cell r="J17217">
            <v>22389776</v>
          </cell>
          <cell r="O17217">
            <v>22389776</v>
          </cell>
          <cell r="P17217">
            <v>22389776</v>
          </cell>
          <cell r="Q17217">
            <v>22389776</v>
          </cell>
        </row>
        <row r="17218">
          <cell r="J17218">
            <v>22389776</v>
          </cell>
          <cell r="O17218">
            <v>22389776</v>
          </cell>
          <cell r="P17218">
            <v>22389776</v>
          </cell>
          <cell r="Q17218">
            <v>22389776</v>
          </cell>
        </row>
        <row r="17219">
          <cell r="J17219">
            <v>22389776</v>
          </cell>
          <cell r="O17219">
            <v>22389776</v>
          </cell>
          <cell r="P17219">
            <v>22389776</v>
          </cell>
          <cell r="Q17219">
            <v>22389776</v>
          </cell>
        </row>
        <row r="17220">
          <cell r="J17220">
            <v>22389776</v>
          </cell>
          <cell r="O17220">
            <v>22389776</v>
          </cell>
          <cell r="P17220">
            <v>22389776</v>
          </cell>
          <cell r="Q17220">
            <v>22389776</v>
          </cell>
        </row>
        <row r="17221">
          <cell r="J17221">
            <v>22389776</v>
          </cell>
          <cell r="O17221">
            <v>22389776</v>
          </cell>
          <cell r="P17221">
            <v>22389776</v>
          </cell>
          <cell r="Q17221">
            <v>22389776</v>
          </cell>
        </row>
        <row r="17222">
          <cell r="J17222">
            <v>22389776</v>
          </cell>
          <cell r="O17222">
            <v>22389776</v>
          </cell>
          <cell r="P17222">
            <v>22389776</v>
          </cell>
          <cell r="Q17222">
            <v>22389776</v>
          </cell>
        </row>
        <row r="17223">
          <cell r="J17223">
            <v>22389776</v>
          </cell>
          <cell r="O17223">
            <v>22389776</v>
          </cell>
          <cell r="P17223">
            <v>22389776</v>
          </cell>
          <cell r="Q17223">
            <v>22389776</v>
          </cell>
        </row>
        <row r="17224">
          <cell r="J17224">
            <v>22389776</v>
          </cell>
          <cell r="O17224">
            <v>22389776</v>
          </cell>
          <cell r="P17224">
            <v>22389776</v>
          </cell>
          <cell r="Q17224">
            <v>22389776</v>
          </cell>
        </row>
        <row r="17225">
          <cell r="J17225">
            <v>22389776</v>
          </cell>
          <cell r="O17225">
            <v>22389776</v>
          </cell>
          <cell r="P17225">
            <v>22389776</v>
          </cell>
          <cell r="Q17225">
            <v>22389776</v>
          </cell>
        </row>
        <row r="17226">
          <cell r="J17226">
            <v>22389776</v>
          </cell>
          <cell r="O17226">
            <v>22389776</v>
          </cell>
          <cell r="P17226">
            <v>22389776</v>
          </cell>
          <cell r="Q17226">
            <v>22389776</v>
          </cell>
        </row>
        <row r="17227">
          <cell r="J17227">
            <v>22389776</v>
          </cell>
          <cell r="O17227">
            <v>22389776</v>
          </cell>
          <cell r="P17227">
            <v>22389776</v>
          </cell>
          <cell r="Q17227">
            <v>22389776</v>
          </cell>
        </row>
        <row r="17228">
          <cell r="J17228">
            <v>22389776</v>
          </cell>
          <cell r="O17228">
            <v>22389776</v>
          </cell>
          <cell r="P17228">
            <v>22389776</v>
          </cell>
          <cell r="Q17228">
            <v>22389776</v>
          </cell>
        </row>
        <row r="17229">
          <cell r="J17229">
            <v>22389776</v>
          </cell>
          <cell r="O17229">
            <v>22389776</v>
          </cell>
          <cell r="P17229">
            <v>22389776</v>
          </cell>
          <cell r="Q17229">
            <v>22389776</v>
          </cell>
        </row>
        <row r="17230">
          <cell r="J17230">
            <v>22389776</v>
          </cell>
          <cell r="O17230">
            <v>22389776</v>
          </cell>
          <cell r="P17230">
            <v>22389776</v>
          </cell>
          <cell r="Q17230">
            <v>22389776</v>
          </cell>
        </row>
        <row r="17231">
          <cell r="J17231">
            <v>22389776</v>
          </cell>
          <cell r="O17231">
            <v>22389776</v>
          </cell>
          <cell r="P17231">
            <v>22389776</v>
          </cell>
          <cell r="Q17231">
            <v>22389776</v>
          </cell>
        </row>
        <row r="17232">
          <cell r="J17232">
            <v>22389776</v>
          </cell>
          <cell r="O17232">
            <v>22389776</v>
          </cell>
          <cell r="P17232">
            <v>22389776</v>
          </cell>
          <cell r="Q17232">
            <v>22389776</v>
          </cell>
        </row>
        <row r="17233">
          <cell r="J17233">
            <v>22389776</v>
          </cell>
          <cell r="O17233">
            <v>22389776</v>
          </cell>
          <cell r="P17233">
            <v>22389776</v>
          </cell>
          <cell r="Q17233">
            <v>22389776</v>
          </cell>
        </row>
        <row r="17234">
          <cell r="J17234">
            <v>22389776</v>
          </cell>
          <cell r="O17234">
            <v>22389776</v>
          </cell>
          <cell r="P17234">
            <v>22389776</v>
          </cell>
          <cell r="Q17234">
            <v>22389776</v>
          </cell>
        </row>
        <row r="17235">
          <cell r="J17235">
            <v>22389776</v>
          </cell>
          <cell r="O17235">
            <v>22389776</v>
          </cell>
          <cell r="P17235">
            <v>22389776</v>
          </cell>
          <cell r="Q17235">
            <v>22389776</v>
          </cell>
        </row>
        <row r="17236">
          <cell r="J17236">
            <v>22389776</v>
          </cell>
          <cell r="O17236">
            <v>22389776</v>
          </cell>
          <cell r="P17236">
            <v>22389776</v>
          </cell>
          <cell r="Q17236">
            <v>22389776</v>
          </cell>
        </row>
        <row r="17237">
          <cell r="J17237">
            <v>22389776</v>
          </cell>
          <cell r="O17237">
            <v>22389776</v>
          </cell>
          <cell r="P17237">
            <v>22389776</v>
          </cell>
          <cell r="Q17237">
            <v>22389776</v>
          </cell>
        </row>
        <row r="17238">
          <cell r="J17238">
            <v>22389776</v>
          </cell>
          <cell r="O17238">
            <v>22389776</v>
          </cell>
          <cell r="P17238">
            <v>22389776</v>
          </cell>
          <cell r="Q17238">
            <v>22389776</v>
          </cell>
        </row>
        <row r="17239">
          <cell r="J17239">
            <v>22389776</v>
          </cell>
          <cell r="O17239">
            <v>22389776</v>
          </cell>
          <cell r="P17239">
            <v>22389776</v>
          </cell>
          <cell r="Q17239">
            <v>22389776</v>
          </cell>
        </row>
        <row r="17240">
          <cell r="J17240">
            <v>22389776</v>
          </cell>
          <cell r="O17240">
            <v>22389776</v>
          </cell>
          <cell r="P17240">
            <v>22389776</v>
          </cell>
          <cell r="Q17240">
            <v>22389776</v>
          </cell>
        </row>
        <row r="17241">
          <cell r="J17241">
            <v>22389776</v>
          </cell>
          <cell r="O17241">
            <v>22389776</v>
          </cell>
          <cell r="P17241">
            <v>22389776</v>
          </cell>
          <cell r="Q17241">
            <v>22389776</v>
          </cell>
        </row>
        <row r="17242">
          <cell r="J17242">
            <v>22389776</v>
          </cell>
          <cell r="O17242">
            <v>22389776</v>
          </cell>
          <cell r="P17242">
            <v>22389776</v>
          </cell>
          <cell r="Q17242">
            <v>22389776</v>
          </cell>
        </row>
        <row r="17243">
          <cell r="J17243">
            <v>22389776</v>
          </cell>
          <cell r="O17243">
            <v>22389776</v>
          </cell>
          <cell r="P17243">
            <v>22389776</v>
          </cell>
          <cell r="Q17243">
            <v>22389776</v>
          </cell>
        </row>
        <row r="17244">
          <cell r="J17244">
            <v>22389776</v>
          </cell>
          <cell r="O17244">
            <v>22389776</v>
          </cell>
          <cell r="P17244">
            <v>22389776</v>
          </cell>
          <cell r="Q17244">
            <v>22389776</v>
          </cell>
        </row>
        <row r="17245">
          <cell r="J17245">
            <v>22389776</v>
          </cell>
          <cell r="O17245">
            <v>22389776</v>
          </cell>
          <cell r="P17245">
            <v>22389776</v>
          </cell>
          <cell r="Q17245">
            <v>22389776</v>
          </cell>
        </row>
        <row r="17246">
          <cell r="J17246">
            <v>22389776</v>
          </cell>
          <cell r="O17246">
            <v>22389776</v>
          </cell>
          <cell r="P17246">
            <v>22389776</v>
          </cell>
          <cell r="Q17246">
            <v>22389776</v>
          </cell>
        </row>
        <row r="17247">
          <cell r="J17247">
            <v>22389776</v>
          </cell>
          <cell r="O17247">
            <v>22389776</v>
          </cell>
          <cell r="P17247">
            <v>22389776</v>
          </cell>
          <cell r="Q17247">
            <v>22389776</v>
          </cell>
        </row>
        <row r="17248">
          <cell r="J17248">
            <v>22389776</v>
          </cell>
          <cell r="O17248">
            <v>22389776</v>
          </cell>
          <cell r="P17248">
            <v>22389776</v>
          </cell>
          <cell r="Q17248">
            <v>22389776</v>
          </cell>
        </row>
        <row r="17249">
          <cell r="J17249">
            <v>22389776</v>
          </cell>
          <cell r="O17249">
            <v>22389776</v>
          </cell>
          <cell r="P17249">
            <v>22389776</v>
          </cell>
          <cell r="Q17249">
            <v>22389776</v>
          </cell>
        </row>
        <row r="17250">
          <cell r="J17250">
            <v>22389776</v>
          </cell>
          <cell r="O17250">
            <v>22389776</v>
          </cell>
          <cell r="P17250">
            <v>22389776</v>
          </cell>
          <cell r="Q17250">
            <v>22389776</v>
          </cell>
        </row>
        <row r="17251">
          <cell r="J17251">
            <v>22389776</v>
          </cell>
          <cell r="O17251">
            <v>22389776</v>
          </cell>
          <cell r="P17251">
            <v>22389776</v>
          </cell>
          <cell r="Q17251">
            <v>22389776</v>
          </cell>
        </row>
        <row r="17252">
          <cell r="J17252">
            <v>22389776</v>
          </cell>
          <cell r="O17252">
            <v>22389776</v>
          </cell>
          <cell r="P17252">
            <v>22389776</v>
          </cell>
          <cell r="Q17252">
            <v>22389776</v>
          </cell>
        </row>
        <row r="17253">
          <cell r="J17253">
            <v>22389776</v>
          </cell>
          <cell r="O17253">
            <v>22389776</v>
          </cell>
          <cell r="P17253">
            <v>22389776</v>
          </cell>
          <cell r="Q17253">
            <v>22389776</v>
          </cell>
        </row>
        <row r="17254">
          <cell r="J17254">
            <v>22389776</v>
          </cell>
          <cell r="O17254">
            <v>22389776</v>
          </cell>
          <cell r="P17254">
            <v>22389776</v>
          </cell>
          <cell r="Q17254">
            <v>22389776</v>
          </cell>
        </row>
        <row r="17255">
          <cell r="J17255">
            <v>22389776</v>
          </cell>
          <cell r="O17255">
            <v>22389776</v>
          </cell>
          <cell r="P17255">
            <v>22389776</v>
          </cell>
          <cell r="Q17255">
            <v>22389776</v>
          </cell>
        </row>
        <row r="17256">
          <cell r="J17256">
            <v>22389776</v>
          </cell>
          <cell r="O17256">
            <v>22389776</v>
          </cell>
          <cell r="P17256">
            <v>22389776</v>
          </cell>
          <cell r="Q17256">
            <v>22389776</v>
          </cell>
        </row>
        <row r="17257">
          <cell r="J17257">
            <v>22389776</v>
          </cell>
          <cell r="O17257">
            <v>22389776</v>
          </cell>
          <cell r="P17257">
            <v>22389776</v>
          </cell>
          <cell r="Q17257">
            <v>22389776</v>
          </cell>
        </row>
        <row r="17258">
          <cell r="J17258">
            <v>22389776</v>
          </cell>
          <cell r="O17258">
            <v>22389776</v>
          </cell>
          <cell r="P17258">
            <v>22389776</v>
          </cell>
          <cell r="Q17258">
            <v>22389776</v>
          </cell>
        </row>
        <row r="17259">
          <cell r="J17259">
            <v>22389776</v>
          </cell>
          <cell r="O17259">
            <v>22389776</v>
          </cell>
          <cell r="P17259">
            <v>22389776</v>
          </cell>
          <cell r="Q17259">
            <v>22389776</v>
          </cell>
        </row>
        <row r="17260">
          <cell r="J17260">
            <v>22389776</v>
          </cell>
          <cell r="O17260">
            <v>22389776</v>
          </cell>
          <cell r="P17260">
            <v>22389776</v>
          </cell>
          <cell r="Q17260">
            <v>22389776</v>
          </cell>
        </row>
        <row r="17261">
          <cell r="J17261">
            <v>22389776</v>
          </cell>
          <cell r="O17261">
            <v>22389776</v>
          </cell>
          <cell r="P17261">
            <v>22389776</v>
          </cell>
          <cell r="Q17261">
            <v>22389776</v>
          </cell>
        </row>
        <row r="17262">
          <cell r="J17262">
            <v>22389776</v>
          </cell>
          <cell r="O17262">
            <v>22389776</v>
          </cell>
          <cell r="P17262">
            <v>22389776</v>
          </cell>
          <cell r="Q17262">
            <v>22389776</v>
          </cell>
        </row>
        <row r="17263">
          <cell r="J17263">
            <v>22389776</v>
          </cell>
          <cell r="O17263">
            <v>22389776</v>
          </cell>
          <cell r="P17263">
            <v>22389776</v>
          </cell>
          <cell r="Q17263">
            <v>22389776</v>
          </cell>
        </row>
        <row r="17264">
          <cell r="J17264">
            <v>22389776</v>
          </cell>
          <cell r="O17264">
            <v>22389776</v>
          </cell>
          <cell r="P17264">
            <v>22389776</v>
          </cell>
          <cell r="Q17264">
            <v>22389776</v>
          </cell>
        </row>
        <row r="17265">
          <cell r="J17265">
            <v>22389776</v>
          </cell>
          <cell r="O17265">
            <v>22389776</v>
          </cell>
          <cell r="P17265">
            <v>22389776</v>
          </cell>
          <cell r="Q17265">
            <v>22389776</v>
          </cell>
        </row>
        <row r="17266">
          <cell r="J17266">
            <v>22389776</v>
          </cell>
          <cell r="O17266">
            <v>22389776</v>
          </cell>
          <cell r="P17266">
            <v>22389776</v>
          </cell>
          <cell r="Q17266">
            <v>22389776</v>
          </cell>
        </row>
        <row r="17267">
          <cell r="J17267">
            <v>22389776</v>
          </cell>
          <cell r="O17267">
            <v>22389776</v>
          </cell>
          <cell r="P17267">
            <v>22389776</v>
          </cell>
          <cell r="Q17267">
            <v>22389776</v>
          </cell>
        </row>
        <row r="17268">
          <cell r="J17268">
            <v>22389776</v>
          </cell>
          <cell r="O17268">
            <v>22389776</v>
          </cell>
          <cell r="P17268">
            <v>22389776</v>
          </cell>
          <cell r="Q17268">
            <v>22389776</v>
          </cell>
        </row>
        <row r="17269">
          <cell r="J17269">
            <v>22389776</v>
          </cell>
          <cell r="O17269">
            <v>22389776</v>
          </cell>
          <cell r="P17269">
            <v>22389776</v>
          </cell>
          <cell r="Q17269">
            <v>22389776</v>
          </cell>
        </row>
        <row r="17270">
          <cell r="J17270">
            <v>22389776</v>
          </cell>
          <cell r="O17270">
            <v>22389776</v>
          </cell>
          <cell r="P17270">
            <v>22389776</v>
          </cell>
          <cell r="Q17270">
            <v>22389776</v>
          </cell>
        </row>
        <row r="17271">
          <cell r="J17271">
            <v>22389776</v>
          </cell>
          <cell r="O17271">
            <v>22389776</v>
          </cell>
          <cell r="P17271">
            <v>22389776</v>
          </cell>
          <cell r="Q17271">
            <v>22389776</v>
          </cell>
        </row>
        <row r="17272">
          <cell r="J17272">
            <v>22389776</v>
          </cell>
          <cell r="O17272">
            <v>22389776</v>
          </cell>
          <cell r="P17272">
            <v>22389776</v>
          </cell>
          <cell r="Q17272">
            <v>22389776</v>
          </cell>
        </row>
        <row r="17273">
          <cell r="J17273">
            <v>22389776</v>
          </cell>
          <cell r="O17273">
            <v>22389776</v>
          </cell>
          <cell r="P17273">
            <v>22389776</v>
          </cell>
          <cell r="Q17273">
            <v>22389776</v>
          </cell>
        </row>
        <row r="17274">
          <cell r="J17274">
            <v>22389776</v>
          </cell>
          <cell r="O17274">
            <v>22389776</v>
          </cell>
          <cell r="P17274">
            <v>22389776</v>
          </cell>
          <cell r="Q17274">
            <v>22389776</v>
          </cell>
        </row>
        <row r="17275">
          <cell r="J17275">
            <v>22389776</v>
          </cell>
          <cell r="O17275">
            <v>22389776</v>
          </cell>
          <cell r="P17275">
            <v>22389776</v>
          </cell>
          <cell r="Q17275">
            <v>22389776</v>
          </cell>
        </row>
        <row r="17276">
          <cell r="J17276">
            <v>22389776</v>
          </cell>
          <cell r="O17276">
            <v>22389776</v>
          </cell>
          <cell r="P17276">
            <v>22389776</v>
          </cell>
          <cell r="Q17276">
            <v>22389776</v>
          </cell>
        </row>
        <row r="17277">
          <cell r="J17277">
            <v>22389776</v>
          </cell>
          <cell r="O17277">
            <v>22389776</v>
          </cell>
          <cell r="P17277">
            <v>22389776</v>
          </cell>
          <cell r="Q17277">
            <v>22389776</v>
          </cell>
        </row>
        <row r="17278">
          <cell r="J17278">
            <v>22389776</v>
          </cell>
          <cell r="O17278">
            <v>22389776</v>
          </cell>
          <cell r="P17278">
            <v>22389776</v>
          </cell>
          <cell r="Q17278">
            <v>22389776</v>
          </cell>
        </row>
        <row r="17279">
          <cell r="J17279">
            <v>22389776</v>
          </cell>
          <cell r="O17279">
            <v>22389776</v>
          </cell>
          <cell r="P17279">
            <v>22389776</v>
          </cell>
          <cell r="Q17279">
            <v>22389776</v>
          </cell>
        </row>
        <row r="17280">
          <cell r="J17280">
            <v>22389776</v>
          </cell>
          <cell r="O17280">
            <v>22389776</v>
          </cell>
          <cell r="P17280">
            <v>22389776</v>
          </cell>
          <cell r="Q17280">
            <v>22389776</v>
          </cell>
        </row>
        <row r="17281">
          <cell r="J17281">
            <v>22389776</v>
          </cell>
          <cell r="O17281">
            <v>22389776</v>
          </cell>
          <cell r="P17281">
            <v>22389776</v>
          </cell>
          <cell r="Q17281">
            <v>22389776</v>
          </cell>
        </row>
        <row r="17282">
          <cell r="J17282">
            <v>22389776</v>
          </cell>
          <cell r="O17282">
            <v>22389776</v>
          </cell>
          <cell r="P17282">
            <v>22389776</v>
          </cell>
          <cell r="Q17282">
            <v>22389776</v>
          </cell>
        </row>
        <row r="17283">
          <cell r="J17283">
            <v>22389776</v>
          </cell>
          <cell r="O17283">
            <v>22389776</v>
          </cell>
          <cell r="P17283">
            <v>22389776</v>
          </cell>
          <cell r="Q17283">
            <v>22389776</v>
          </cell>
        </row>
        <row r="17284">
          <cell r="J17284">
            <v>22389776</v>
          </cell>
          <cell r="O17284">
            <v>22389776</v>
          </cell>
          <cell r="P17284">
            <v>22389776</v>
          </cell>
          <cell r="Q17284">
            <v>22389776</v>
          </cell>
        </row>
        <row r="17285">
          <cell r="J17285">
            <v>22389776</v>
          </cell>
          <cell r="O17285">
            <v>22389776</v>
          </cell>
          <cell r="P17285">
            <v>22389776</v>
          </cell>
          <cell r="Q17285">
            <v>22389776</v>
          </cell>
        </row>
        <row r="17286">
          <cell r="J17286">
            <v>22389776</v>
          </cell>
          <cell r="O17286">
            <v>22389776</v>
          </cell>
          <cell r="P17286">
            <v>22389776</v>
          </cell>
          <cell r="Q17286">
            <v>22389776</v>
          </cell>
        </row>
        <row r="17287">
          <cell r="J17287">
            <v>22389776</v>
          </cell>
          <cell r="O17287">
            <v>22389776</v>
          </cell>
          <cell r="P17287">
            <v>22389776</v>
          </cell>
          <cell r="Q17287">
            <v>22389776</v>
          </cell>
        </row>
        <row r="17288">
          <cell r="J17288">
            <v>22389776</v>
          </cell>
          <cell r="O17288">
            <v>22389776</v>
          </cell>
          <cell r="P17288">
            <v>22389776</v>
          </cell>
          <cell r="Q17288">
            <v>22389776</v>
          </cell>
        </row>
        <row r="17289">
          <cell r="J17289">
            <v>22389776</v>
          </cell>
          <cell r="O17289">
            <v>22389776</v>
          </cell>
          <cell r="P17289">
            <v>22389776</v>
          </cell>
          <cell r="Q17289">
            <v>22389776</v>
          </cell>
        </row>
        <row r="17290">
          <cell r="J17290">
            <v>22389776</v>
          </cell>
          <cell r="O17290">
            <v>22389776</v>
          </cell>
          <cell r="P17290">
            <v>22389776</v>
          </cell>
          <cell r="Q17290">
            <v>22389776</v>
          </cell>
        </row>
        <row r="17291">
          <cell r="J17291">
            <v>22389776</v>
          </cell>
          <cell r="O17291">
            <v>22389776</v>
          </cell>
          <cell r="P17291">
            <v>22389776</v>
          </cell>
          <cell r="Q17291">
            <v>22389776</v>
          </cell>
        </row>
        <row r="17292">
          <cell r="J17292">
            <v>22389776</v>
          </cell>
          <cell r="O17292">
            <v>22389776</v>
          </cell>
          <cell r="P17292">
            <v>22389776</v>
          </cell>
          <cell r="Q17292">
            <v>22389776</v>
          </cell>
        </row>
        <row r="17293">
          <cell r="J17293">
            <v>22389776</v>
          </cell>
          <cell r="O17293">
            <v>22389776</v>
          </cell>
          <cell r="P17293">
            <v>22389776</v>
          </cell>
          <cell r="Q17293">
            <v>22389776</v>
          </cell>
        </row>
        <row r="17294">
          <cell r="J17294">
            <v>22389776</v>
          </cell>
          <cell r="O17294">
            <v>22389776</v>
          </cell>
          <cell r="P17294">
            <v>22389776</v>
          </cell>
          <cell r="Q17294">
            <v>22389776</v>
          </cell>
        </row>
        <row r="17295">
          <cell r="J17295">
            <v>22389776</v>
          </cell>
          <cell r="O17295">
            <v>22389776</v>
          </cell>
          <cell r="P17295">
            <v>22389776</v>
          </cell>
          <cell r="Q17295">
            <v>22389776</v>
          </cell>
        </row>
        <row r="17296">
          <cell r="J17296">
            <v>22389776</v>
          </cell>
          <cell r="O17296">
            <v>22389776</v>
          </cell>
          <cell r="P17296">
            <v>22389776</v>
          </cell>
          <cell r="Q17296">
            <v>22389776</v>
          </cell>
        </row>
        <row r="17297">
          <cell r="J17297">
            <v>22389776</v>
          </cell>
          <cell r="O17297">
            <v>22389776</v>
          </cell>
          <cell r="P17297">
            <v>22389776</v>
          </cell>
          <cell r="Q17297">
            <v>22389776</v>
          </cell>
        </row>
        <row r="17298">
          <cell r="J17298">
            <v>22389776</v>
          </cell>
          <cell r="O17298">
            <v>22389776</v>
          </cell>
          <cell r="P17298">
            <v>22389776</v>
          </cell>
          <cell r="Q17298">
            <v>22389776</v>
          </cell>
        </row>
        <row r="17299">
          <cell r="J17299">
            <v>22389776</v>
          </cell>
          <cell r="O17299">
            <v>22389776</v>
          </cell>
          <cell r="P17299">
            <v>22389776</v>
          </cell>
          <cell r="Q17299">
            <v>22389776</v>
          </cell>
        </row>
        <row r="17300">
          <cell r="J17300">
            <v>22389776</v>
          </cell>
          <cell r="O17300">
            <v>22389776</v>
          </cell>
          <cell r="P17300">
            <v>22389776</v>
          </cell>
          <cell r="Q17300">
            <v>22389776</v>
          </cell>
        </row>
        <row r="17301">
          <cell r="J17301">
            <v>22389776</v>
          </cell>
          <cell r="O17301">
            <v>22389776</v>
          </cell>
          <cell r="P17301">
            <v>22389776</v>
          </cell>
          <cell r="Q17301">
            <v>22389776</v>
          </cell>
        </row>
        <row r="17302">
          <cell r="J17302">
            <v>22389776</v>
          </cell>
          <cell r="O17302">
            <v>22389776</v>
          </cell>
          <cell r="P17302">
            <v>22389776</v>
          </cell>
          <cell r="Q17302">
            <v>22389776</v>
          </cell>
        </row>
        <row r="17303">
          <cell r="J17303">
            <v>22389776</v>
          </cell>
          <cell r="O17303">
            <v>22389776</v>
          </cell>
          <cell r="P17303">
            <v>22389776</v>
          </cell>
          <cell r="Q17303">
            <v>22389776</v>
          </cell>
        </row>
        <row r="17304">
          <cell r="J17304">
            <v>22389776</v>
          </cell>
          <cell r="O17304">
            <v>22389776</v>
          </cell>
          <cell r="P17304">
            <v>22389776</v>
          </cell>
          <cell r="Q17304">
            <v>22389776</v>
          </cell>
        </row>
        <row r="17305">
          <cell r="J17305">
            <v>22389776</v>
          </cell>
          <cell r="O17305">
            <v>22389776</v>
          </cell>
          <cell r="P17305">
            <v>22389776</v>
          </cell>
          <cell r="Q17305">
            <v>22389776</v>
          </cell>
        </row>
        <row r="17306">
          <cell r="J17306">
            <v>22389776</v>
          </cell>
          <cell r="O17306">
            <v>22389776</v>
          </cell>
          <cell r="P17306">
            <v>22389776</v>
          </cell>
          <cell r="Q17306">
            <v>22389776</v>
          </cell>
        </row>
        <row r="17307">
          <cell r="J17307">
            <v>22389776</v>
          </cell>
          <cell r="O17307">
            <v>22389776</v>
          </cell>
          <cell r="P17307">
            <v>22389776</v>
          </cell>
          <cell r="Q17307">
            <v>22389776</v>
          </cell>
        </row>
        <row r="17308">
          <cell r="J17308">
            <v>22389776</v>
          </cell>
          <cell r="O17308">
            <v>22389776</v>
          </cell>
          <cell r="P17308">
            <v>22389776</v>
          </cell>
          <cell r="Q17308">
            <v>22389776</v>
          </cell>
        </row>
        <row r="17309">
          <cell r="J17309">
            <v>22389776</v>
          </cell>
          <cell r="O17309">
            <v>22389776</v>
          </cell>
          <cell r="P17309">
            <v>22389776</v>
          </cell>
          <cell r="Q17309">
            <v>22389776</v>
          </cell>
        </row>
        <row r="17310">
          <cell r="J17310">
            <v>22389776</v>
          </cell>
          <cell r="O17310">
            <v>22389776</v>
          </cell>
          <cell r="P17310">
            <v>22389776</v>
          </cell>
          <cell r="Q17310">
            <v>22389776</v>
          </cell>
        </row>
        <row r="17311">
          <cell r="J17311">
            <v>22389776</v>
          </cell>
          <cell r="O17311">
            <v>22389776</v>
          </cell>
          <cell r="P17311">
            <v>22389776</v>
          </cell>
          <cell r="Q17311">
            <v>22389776</v>
          </cell>
        </row>
        <row r="17312">
          <cell r="J17312">
            <v>22389776</v>
          </cell>
          <cell r="O17312">
            <v>22389776</v>
          </cell>
          <cell r="P17312">
            <v>22389776</v>
          </cell>
          <cell r="Q17312">
            <v>22389776</v>
          </cell>
        </row>
        <row r="17313">
          <cell r="J17313">
            <v>22389776</v>
          </cell>
          <cell r="O17313">
            <v>22389776</v>
          </cell>
          <cell r="P17313">
            <v>22389776</v>
          </cell>
          <cell r="Q17313">
            <v>22389776</v>
          </cell>
        </row>
        <row r="17314">
          <cell r="J17314">
            <v>22389776</v>
          </cell>
          <cell r="O17314">
            <v>22389776</v>
          </cell>
          <cell r="P17314">
            <v>22389776</v>
          </cell>
          <cell r="Q17314">
            <v>22389776</v>
          </cell>
        </row>
        <row r="17315">
          <cell r="J17315">
            <v>22389776</v>
          </cell>
          <cell r="O17315">
            <v>22389776</v>
          </cell>
          <cell r="P17315">
            <v>22389776</v>
          </cell>
          <cell r="Q17315">
            <v>22389776</v>
          </cell>
        </row>
        <row r="17316">
          <cell r="J17316">
            <v>22389776</v>
          </cell>
          <cell r="O17316">
            <v>22389776</v>
          </cell>
          <cell r="P17316">
            <v>22389776</v>
          </cell>
          <cell r="Q17316">
            <v>22389776</v>
          </cell>
        </row>
        <row r="17317">
          <cell r="J17317">
            <v>22389776</v>
          </cell>
          <cell r="O17317">
            <v>22389776</v>
          </cell>
          <cell r="P17317">
            <v>22389776</v>
          </cell>
          <cell r="Q17317">
            <v>22389776</v>
          </cell>
        </row>
        <row r="17318">
          <cell r="J17318">
            <v>22389776</v>
          </cell>
          <cell r="O17318">
            <v>22389776</v>
          </cell>
          <cell r="P17318">
            <v>22389776</v>
          </cell>
          <cell r="Q17318">
            <v>22389776</v>
          </cell>
        </row>
        <row r="17319">
          <cell r="J17319">
            <v>22389776</v>
          </cell>
          <cell r="O17319">
            <v>22389776</v>
          </cell>
          <cell r="P17319">
            <v>22389776</v>
          </cell>
          <cell r="Q17319">
            <v>22389776</v>
          </cell>
        </row>
        <row r="17320">
          <cell r="J17320">
            <v>22389776</v>
          </cell>
          <cell r="O17320">
            <v>22389776</v>
          </cell>
          <cell r="P17320">
            <v>22389776</v>
          </cell>
          <cell r="Q17320">
            <v>22389776</v>
          </cell>
        </row>
        <row r="17321">
          <cell r="J17321">
            <v>22389776</v>
          </cell>
          <cell r="O17321">
            <v>22389776</v>
          </cell>
          <cell r="P17321">
            <v>22389776</v>
          </cell>
          <cell r="Q17321">
            <v>22389776</v>
          </cell>
        </row>
        <row r="17322">
          <cell r="J17322">
            <v>22389776</v>
          </cell>
          <cell r="O17322">
            <v>22389776</v>
          </cell>
          <cell r="P17322">
            <v>22389776</v>
          </cell>
          <cell r="Q17322">
            <v>22389776</v>
          </cell>
        </row>
        <row r="17323">
          <cell r="J17323">
            <v>22389776</v>
          </cell>
          <cell r="O17323">
            <v>22389776</v>
          </cell>
          <cell r="P17323">
            <v>22389776</v>
          </cell>
          <cell r="Q17323">
            <v>22389776</v>
          </cell>
        </row>
        <row r="17324">
          <cell r="J17324">
            <v>22389776</v>
          </cell>
          <cell r="O17324">
            <v>22389776</v>
          </cell>
          <cell r="P17324">
            <v>22389776</v>
          </cell>
          <cell r="Q17324">
            <v>22389776</v>
          </cell>
        </row>
        <row r="17325">
          <cell r="J17325">
            <v>22389776</v>
          </cell>
          <cell r="O17325">
            <v>22389776</v>
          </cell>
          <cell r="P17325">
            <v>22389776</v>
          </cell>
          <cell r="Q17325">
            <v>22389776</v>
          </cell>
        </row>
        <row r="17326">
          <cell r="J17326">
            <v>22389776</v>
          </cell>
          <cell r="O17326">
            <v>22389776</v>
          </cell>
          <cell r="P17326">
            <v>22389776</v>
          </cell>
          <cell r="Q17326">
            <v>22389776</v>
          </cell>
        </row>
        <row r="17327">
          <cell r="J17327">
            <v>22389776</v>
          </cell>
          <cell r="O17327">
            <v>22389776</v>
          </cell>
          <cell r="P17327">
            <v>22389776</v>
          </cell>
          <cell r="Q17327">
            <v>22389776</v>
          </cell>
        </row>
        <row r="17328">
          <cell r="J17328">
            <v>22389776</v>
          </cell>
          <cell r="O17328">
            <v>22389776</v>
          </cell>
          <cell r="P17328">
            <v>22389776</v>
          </cell>
          <cell r="Q17328">
            <v>22389776</v>
          </cell>
        </row>
        <row r="17329">
          <cell r="J17329">
            <v>22389776</v>
          </cell>
          <cell r="O17329">
            <v>22389776</v>
          </cell>
          <cell r="P17329">
            <v>22389776</v>
          </cell>
          <cell r="Q17329">
            <v>22389776</v>
          </cell>
        </row>
        <row r="17330">
          <cell r="J17330">
            <v>22389776</v>
          </cell>
          <cell r="O17330">
            <v>22389776</v>
          </cell>
          <cell r="P17330">
            <v>22389776</v>
          </cell>
          <cell r="Q17330">
            <v>22389776</v>
          </cell>
        </row>
        <row r="17331">
          <cell r="J17331">
            <v>22389776</v>
          </cell>
          <cell r="O17331">
            <v>22389776</v>
          </cell>
          <cell r="P17331">
            <v>22389776</v>
          </cell>
          <cell r="Q17331">
            <v>22389776</v>
          </cell>
        </row>
        <row r="17332">
          <cell r="J17332">
            <v>22389776</v>
          </cell>
          <cell r="O17332">
            <v>22389776</v>
          </cell>
          <cell r="P17332">
            <v>22389776</v>
          </cell>
          <cell r="Q17332">
            <v>22389776</v>
          </cell>
        </row>
        <row r="17333">
          <cell r="J17333">
            <v>22389776</v>
          </cell>
          <cell r="O17333">
            <v>22389776</v>
          </cell>
          <cell r="P17333">
            <v>22389776</v>
          </cell>
          <cell r="Q17333">
            <v>22389776</v>
          </cell>
        </row>
        <row r="17334">
          <cell r="J17334">
            <v>22389776</v>
          </cell>
          <cell r="O17334">
            <v>22389776</v>
          </cell>
          <cell r="P17334">
            <v>22389776</v>
          </cell>
          <cell r="Q17334">
            <v>22389776</v>
          </cell>
        </row>
        <row r="17335">
          <cell r="J17335">
            <v>22389776</v>
          </cell>
          <cell r="O17335">
            <v>22389776</v>
          </cell>
          <cell r="P17335">
            <v>22389776</v>
          </cell>
          <cell r="Q17335">
            <v>22389776</v>
          </cell>
        </row>
        <row r="17336">
          <cell r="J17336">
            <v>22389776</v>
          </cell>
          <cell r="O17336">
            <v>22389776</v>
          </cell>
          <cell r="P17336">
            <v>22389776</v>
          </cell>
          <cell r="Q17336">
            <v>22389776</v>
          </cell>
        </row>
        <row r="17337">
          <cell r="J17337">
            <v>22389776</v>
          </cell>
          <cell r="O17337">
            <v>22389776</v>
          </cell>
          <cell r="P17337">
            <v>22389776</v>
          </cell>
          <cell r="Q17337">
            <v>22389776</v>
          </cell>
        </row>
        <row r="17338">
          <cell r="J17338">
            <v>22389776</v>
          </cell>
          <cell r="O17338">
            <v>22389776</v>
          </cell>
          <cell r="P17338">
            <v>22389776</v>
          </cell>
          <cell r="Q17338">
            <v>22389776</v>
          </cell>
        </row>
        <row r="17339">
          <cell r="J17339">
            <v>22389776</v>
          </cell>
          <cell r="O17339">
            <v>22389776</v>
          </cell>
          <cell r="P17339">
            <v>22389776</v>
          </cell>
          <cell r="Q17339">
            <v>22389776</v>
          </cell>
        </row>
        <row r="17340">
          <cell r="J17340">
            <v>22389776</v>
          </cell>
          <cell r="O17340">
            <v>22389776</v>
          </cell>
          <cell r="P17340">
            <v>22389776</v>
          </cell>
          <cell r="Q17340">
            <v>22389776</v>
          </cell>
        </row>
        <row r="17341">
          <cell r="J17341">
            <v>22389776</v>
          </cell>
          <cell r="O17341">
            <v>22389776</v>
          </cell>
          <cell r="P17341">
            <v>22389776</v>
          </cell>
          <cell r="Q17341">
            <v>22389776</v>
          </cell>
        </row>
        <row r="17342">
          <cell r="J17342">
            <v>22389776</v>
          </cell>
          <cell r="O17342">
            <v>22389776</v>
          </cell>
          <cell r="P17342">
            <v>22389776</v>
          </cell>
          <cell r="Q17342">
            <v>22389776</v>
          </cell>
        </row>
        <row r="17343">
          <cell r="J17343">
            <v>22389776</v>
          </cell>
          <cell r="O17343">
            <v>22389776</v>
          </cell>
          <cell r="P17343">
            <v>22389776</v>
          </cell>
          <cell r="Q17343">
            <v>22389776</v>
          </cell>
        </row>
        <row r="17344">
          <cell r="J17344">
            <v>22389776</v>
          </cell>
          <cell r="O17344">
            <v>22389776</v>
          </cell>
          <cell r="P17344">
            <v>22389776</v>
          </cell>
          <cell r="Q17344">
            <v>22389776</v>
          </cell>
        </row>
        <row r="17345">
          <cell r="J17345">
            <v>22389776</v>
          </cell>
          <cell r="O17345">
            <v>22389776</v>
          </cell>
          <cell r="P17345">
            <v>22389776</v>
          </cell>
          <cell r="Q17345">
            <v>22389776</v>
          </cell>
        </row>
        <row r="17346">
          <cell r="J17346">
            <v>22389776</v>
          </cell>
          <cell r="O17346">
            <v>22389776</v>
          </cell>
          <cell r="P17346">
            <v>22389776</v>
          </cell>
          <cell r="Q17346">
            <v>22389776</v>
          </cell>
        </row>
        <row r="17347">
          <cell r="J17347">
            <v>22389776</v>
          </cell>
          <cell r="O17347">
            <v>22389776</v>
          </cell>
          <cell r="P17347">
            <v>22389776</v>
          </cell>
          <cell r="Q17347">
            <v>22389776</v>
          </cell>
        </row>
        <row r="17348">
          <cell r="J17348">
            <v>22389776</v>
          </cell>
          <cell r="O17348">
            <v>22389776</v>
          </cell>
          <cell r="P17348">
            <v>22389776</v>
          </cell>
          <cell r="Q17348">
            <v>22389776</v>
          </cell>
        </row>
        <row r="17349">
          <cell r="J17349">
            <v>22389776</v>
          </cell>
          <cell r="O17349">
            <v>22389776</v>
          </cell>
          <cell r="P17349">
            <v>22389776</v>
          </cell>
          <cell r="Q17349">
            <v>22389776</v>
          </cell>
        </row>
        <row r="17350">
          <cell r="J17350">
            <v>22389776</v>
          </cell>
          <cell r="O17350">
            <v>22389776</v>
          </cell>
          <cell r="P17350">
            <v>22389776</v>
          </cell>
          <cell r="Q17350">
            <v>22389776</v>
          </cell>
        </row>
        <row r="17351">
          <cell r="J17351">
            <v>22389776</v>
          </cell>
          <cell r="O17351">
            <v>22389776</v>
          </cell>
          <cell r="P17351">
            <v>22389776</v>
          </cell>
          <cell r="Q17351">
            <v>22389776</v>
          </cell>
        </row>
        <row r="17352">
          <cell r="J17352">
            <v>22389776</v>
          </cell>
          <cell r="O17352">
            <v>22389776</v>
          </cell>
          <cell r="P17352">
            <v>22389776</v>
          </cell>
          <cell r="Q17352">
            <v>22389776</v>
          </cell>
        </row>
        <row r="17353">
          <cell r="J17353">
            <v>22389776</v>
          </cell>
          <cell r="O17353">
            <v>22389776</v>
          </cell>
          <cell r="P17353">
            <v>22389776</v>
          </cell>
          <cell r="Q17353">
            <v>22389776</v>
          </cell>
        </row>
        <row r="17354">
          <cell r="J17354">
            <v>22389776</v>
          </cell>
          <cell r="O17354">
            <v>22389776</v>
          </cell>
          <cell r="P17354">
            <v>22389776</v>
          </cell>
          <cell r="Q17354">
            <v>22389776</v>
          </cell>
        </row>
        <row r="17355">
          <cell r="J17355">
            <v>22389776</v>
          </cell>
          <cell r="O17355">
            <v>22389776</v>
          </cell>
          <cell r="P17355">
            <v>22389776</v>
          </cell>
          <cell r="Q17355">
            <v>22389776</v>
          </cell>
        </row>
        <row r="17356">
          <cell r="J17356">
            <v>22389776</v>
          </cell>
          <cell r="O17356">
            <v>22389776</v>
          </cell>
          <cell r="P17356">
            <v>22389776</v>
          </cell>
          <cell r="Q17356">
            <v>22389776</v>
          </cell>
        </row>
        <row r="17357">
          <cell r="J17357">
            <v>22389776</v>
          </cell>
          <cell r="O17357">
            <v>22389776</v>
          </cell>
          <cell r="P17357">
            <v>22389776</v>
          </cell>
          <cell r="Q17357">
            <v>22389776</v>
          </cell>
        </row>
        <row r="17358">
          <cell r="J17358">
            <v>22389776</v>
          </cell>
          <cell r="O17358">
            <v>22389776</v>
          </cell>
          <cell r="P17358">
            <v>22389776</v>
          </cell>
          <cell r="Q17358">
            <v>22389776</v>
          </cell>
        </row>
        <row r="17359">
          <cell r="J17359">
            <v>22389776</v>
          </cell>
          <cell r="O17359">
            <v>22389776</v>
          </cell>
          <cell r="P17359">
            <v>22389776</v>
          </cell>
          <cell r="Q17359">
            <v>22389776</v>
          </cell>
        </row>
        <row r="17360">
          <cell r="J17360">
            <v>22389776</v>
          </cell>
          <cell r="O17360">
            <v>22389776</v>
          </cell>
          <cell r="P17360">
            <v>22389776</v>
          </cell>
          <cell r="Q17360">
            <v>22389776</v>
          </cell>
        </row>
        <row r="17361">
          <cell r="J17361">
            <v>22389776</v>
          </cell>
          <cell r="O17361">
            <v>22389776</v>
          </cell>
          <cell r="P17361">
            <v>22389776</v>
          </cell>
          <cell r="Q17361">
            <v>22389776</v>
          </cell>
        </row>
        <row r="17362">
          <cell r="J17362">
            <v>22389776</v>
          </cell>
          <cell r="O17362">
            <v>22389776</v>
          </cell>
          <cell r="P17362">
            <v>22389776</v>
          </cell>
          <cell r="Q17362">
            <v>22389776</v>
          </cell>
        </row>
        <row r="17363">
          <cell r="J17363">
            <v>22389776</v>
          </cell>
          <cell r="O17363">
            <v>22389776</v>
          </cell>
          <cell r="P17363">
            <v>22389776</v>
          </cell>
          <cell r="Q17363">
            <v>22389776</v>
          </cell>
        </row>
        <row r="17364">
          <cell r="J17364">
            <v>22389776</v>
          </cell>
          <cell r="O17364">
            <v>22389776</v>
          </cell>
          <cell r="P17364">
            <v>22389776</v>
          </cell>
          <cell r="Q17364">
            <v>22389776</v>
          </cell>
        </row>
        <row r="17365">
          <cell r="J17365">
            <v>22389776</v>
          </cell>
          <cell r="O17365">
            <v>22389776</v>
          </cell>
          <cell r="P17365">
            <v>22389776</v>
          </cell>
          <cell r="Q17365">
            <v>22389776</v>
          </cell>
        </row>
        <row r="17366">
          <cell r="J17366">
            <v>22389776</v>
          </cell>
          <cell r="O17366">
            <v>22389776</v>
          </cell>
          <cell r="P17366">
            <v>22389776</v>
          </cell>
          <cell r="Q17366">
            <v>22389776</v>
          </cell>
        </row>
        <row r="17367">
          <cell r="J17367">
            <v>22389776</v>
          </cell>
          <cell r="O17367">
            <v>22389776</v>
          </cell>
          <cell r="P17367">
            <v>22389776</v>
          </cell>
          <cell r="Q17367">
            <v>22389776</v>
          </cell>
        </row>
        <row r="17368">
          <cell r="J17368">
            <v>22389776</v>
          </cell>
          <cell r="O17368">
            <v>22389776</v>
          </cell>
          <cell r="P17368">
            <v>22389776</v>
          </cell>
          <cell r="Q17368">
            <v>22389776</v>
          </cell>
        </row>
        <row r="17369">
          <cell r="J17369">
            <v>22389776</v>
          </cell>
          <cell r="O17369">
            <v>22389776</v>
          </cell>
          <cell r="P17369">
            <v>22389776</v>
          </cell>
          <cell r="Q17369">
            <v>22389776</v>
          </cell>
        </row>
        <row r="17370">
          <cell r="J17370">
            <v>22389776</v>
          </cell>
          <cell r="O17370">
            <v>22389776</v>
          </cell>
          <cell r="P17370">
            <v>22389776</v>
          </cell>
          <cell r="Q17370">
            <v>22389776</v>
          </cell>
        </row>
        <row r="17371">
          <cell r="J17371">
            <v>22389776</v>
          </cell>
          <cell r="O17371">
            <v>22389776</v>
          </cell>
          <cell r="P17371">
            <v>22389776</v>
          </cell>
          <cell r="Q17371">
            <v>22389776</v>
          </cell>
        </row>
        <row r="17372">
          <cell r="J17372">
            <v>22389776</v>
          </cell>
          <cell r="O17372">
            <v>22389776</v>
          </cell>
          <cell r="P17372">
            <v>22389776</v>
          </cell>
          <cell r="Q17372">
            <v>22389776</v>
          </cell>
        </row>
        <row r="17373">
          <cell r="J17373">
            <v>22389776</v>
          </cell>
          <cell r="O17373">
            <v>22389776</v>
          </cell>
          <cell r="P17373">
            <v>22389776</v>
          </cell>
          <cell r="Q17373">
            <v>22389776</v>
          </cell>
        </row>
        <row r="17374">
          <cell r="J17374">
            <v>22389776</v>
          </cell>
          <cell r="O17374">
            <v>22389776</v>
          </cell>
          <cell r="P17374">
            <v>22389776</v>
          </cell>
          <cell r="Q17374">
            <v>22389776</v>
          </cell>
        </row>
        <row r="17375">
          <cell r="J17375">
            <v>22389776</v>
          </cell>
          <cell r="O17375">
            <v>22389776</v>
          </cell>
          <cell r="P17375">
            <v>22389776</v>
          </cell>
          <cell r="Q17375">
            <v>22389776</v>
          </cell>
        </row>
        <row r="17376">
          <cell r="J17376">
            <v>22389776</v>
          </cell>
          <cell r="O17376">
            <v>22389776</v>
          </cell>
          <cell r="P17376">
            <v>22389776</v>
          </cell>
          <cell r="Q17376">
            <v>22389776</v>
          </cell>
        </row>
        <row r="17377">
          <cell r="J17377">
            <v>22389776</v>
          </cell>
          <cell r="O17377">
            <v>22389776</v>
          </cell>
          <cell r="P17377">
            <v>22389776</v>
          </cell>
          <cell r="Q17377">
            <v>22389776</v>
          </cell>
        </row>
        <row r="17378">
          <cell r="J17378">
            <v>22389776</v>
          </cell>
          <cell r="O17378">
            <v>22389776</v>
          </cell>
          <cell r="P17378">
            <v>22389776</v>
          </cell>
          <cell r="Q17378">
            <v>22389776</v>
          </cell>
        </row>
        <row r="17379">
          <cell r="J17379">
            <v>22389776</v>
          </cell>
          <cell r="O17379">
            <v>22389776</v>
          </cell>
          <cell r="P17379">
            <v>22389776</v>
          </cell>
          <cell r="Q17379">
            <v>22389776</v>
          </cell>
        </row>
        <row r="17380">
          <cell r="J17380">
            <v>22389776</v>
          </cell>
          <cell r="O17380">
            <v>22389776</v>
          </cell>
          <cell r="P17380">
            <v>22389776</v>
          </cell>
          <cell r="Q17380">
            <v>22389776</v>
          </cell>
        </row>
        <row r="17381">
          <cell r="J17381">
            <v>22389776</v>
          </cell>
          <cell r="O17381">
            <v>22389776</v>
          </cell>
          <cell r="P17381">
            <v>22389776</v>
          </cell>
          <cell r="Q17381">
            <v>22389776</v>
          </cell>
        </row>
        <row r="17382">
          <cell r="J17382">
            <v>22389776</v>
          </cell>
          <cell r="O17382">
            <v>22389776</v>
          </cell>
          <cell r="P17382">
            <v>22389776</v>
          </cell>
          <cell r="Q17382">
            <v>22389776</v>
          </cell>
        </row>
        <row r="17383">
          <cell r="J17383">
            <v>22389776</v>
          </cell>
          <cell r="O17383">
            <v>22389776</v>
          </cell>
          <cell r="P17383">
            <v>22389776</v>
          </cell>
          <cell r="Q17383">
            <v>22389776</v>
          </cell>
        </row>
        <row r="17384">
          <cell r="J17384">
            <v>22389776</v>
          </cell>
          <cell r="O17384">
            <v>22389776</v>
          </cell>
          <cell r="P17384">
            <v>22389776</v>
          </cell>
          <cell r="Q17384">
            <v>22389776</v>
          </cell>
        </row>
        <row r="17385">
          <cell r="J17385">
            <v>22389776</v>
          </cell>
          <cell r="O17385">
            <v>22389776</v>
          </cell>
          <cell r="P17385">
            <v>22389776</v>
          </cell>
          <cell r="Q17385">
            <v>22389776</v>
          </cell>
        </row>
        <row r="17386">
          <cell r="J17386">
            <v>22389776</v>
          </cell>
          <cell r="O17386">
            <v>22389776</v>
          </cell>
          <cell r="P17386">
            <v>22389776</v>
          </cell>
          <cell r="Q17386">
            <v>22389776</v>
          </cell>
        </row>
        <row r="17387">
          <cell r="J17387">
            <v>22389776</v>
          </cell>
          <cell r="O17387">
            <v>22389776</v>
          </cell>
          <cell r="P17387">
            <v>22389776</v>
          </cell>
          <cell r="Q17387">
            <v>22389776</v>
          </cell>
        </row>
        <row r="17388">
          <cell r="J17388">
            <v>22389776</v>
          </cell>
          <cell r="O17388">
            <v>22389776</v>
          </cell>
          <cell r="P17388">
            <v>22389776</v>
          </cell>
          <cell r="Q17388">
            <v>22389776</v>
          </cell>
        </row>
        <row r="17389">
          <cell r="J17389">
            <v>22389776</v>
          </cell>
          <cell r="O17389">
            <v>22389776</v>
          </cell>
          <cell r="P17389">
            <v>22389776</v>
          </cell>
          <cell r="Q17389">
            <v>22389776</v>
          </cell>
        </row>
        <row r="17390">
          <cell r="J17390">
            <v>22389776</v>
          </cell>
          <cell r="O17390">
            <v>22389776</v>
          </cell>
          <cell r="P17390">
            <v>22389776</v>
          </cell>
          <cell r="Q17390">
            <v>22389776</v>
          </cell>
        </row>
        <row r="17391">
          <cell r="J17391">
            <v>22389776</v>
          </cell>
          <cell r="O17391">
            <v>22389776</v>
          </cell>
          <cell r="P17391">
            <v>22389776</v>
          </cell>
          <cell r="Q17391">
            <v>22389776</v>
          </cell>
        </row>
        <row r="17392">
          <cell r="J17392">
            <v>22389776</v>
          </cell>
          <cell r="O17392">
            <v>22389776</v>
          </cell>
          <cell r="P17392">
            <v>22389776</v>
          </cell>
          <cell r="Q17392">
            <v>22389776</v>
          </cell>
        </row>
        <row r="17393">
          <cell r="J17393">
            <v>22389776</v>
          </cell>
          <cell r="O17393">
            <v>22389776</v>
          </cell>
          <cell r="P17393">
            <v>22389776</v>
          </cell>
          <cell r="Q17393">
            <v>22389776</v>
          </cell>
        </row>
        <row r="17394">
          <cell r="J17394">
            <v>22389776</v>
          </cell>
          <cell r="O17394">
            <v>22389776</v>
          </cell>
          <cell r="P17394">
            <v>22389776</v>
          </cell>
          <cell r="Q17394">
            <v>22389776</v>
          </cell>
        </row>
        <row r="17395">
          <cell r="J17395">
            <v>22389776</v>
          </cell>
          <cell r="O17395">
            <v>22389776</v>
          </cell>
          <cell r="P17395">
            <v>22389776</v>
          </cell>
          <cell r="Q17395">
            <v>22389776</v>
          </cell>
        </row>
        <row r="17396">
          <cell r="J17396">
            <v>22389776</v>
          </cell>
          <cell r="O17396">
            <v>22389776</v>
          </cell>
          <cell r="P17396">
            <v>22389776</v>
          </cell>
          <cell r="Q17396">
            <v>22389776</v>
          </cell>
        </row>
        <row r="17397">
          <cell r="J17397">
            <v>22389776</v>
          </cell>
          <cell r="O17397">
            <v>22389776</v>
          </cell>
          <cell r="P17397">
            <v>22389776</v>
          </cell>
          <cell r="Q17397">
            <v>22389776</v>
          </cell>
        </row>
        <row r="17398">
          <cell r="J17398">
            <v>22389776</v>
          </cell>
          <cell r="O17398">
            <v>22389776</v>
          </cell>
          <cell r="P17398">
            <v>22389776</v>
          </cell>
          <cell r="Q17398">
            <v>22389776</v>
          </cell>
        </row>
        <row r="17399">
          <cell r="J17399">
            <v>22389776</v>
          </cell>
          <cell r="O17399">
            <v>22389776</v>
          </cell>
          <cell r="P17399">
            <v>22389776</v>
          </cell>
          <cell r="Q17399">
            <v>22389776</v>
          </cell>
        </row>
        <row r="17400">
          <cell r="J17400">
            <v>22389776</v>
          </cell>
          <cell r="O17400">
            <v>22389776</v>
          </cell>
          <cell r="P17400">
            <v>22389776</v>
          </cell>
          <cell r="Q17400">
            <v>22389776</v>
          </cell>
        </row>
        <row r="17401">
          <cell r="J17401">
            <v>22389776</v>
          </cell>
          <cell r="O17401">
            <v>22389776</v>
          </cell>
          <cell r="P17401">
            <v>22389776</v>
          </cell>
          <cell r="Q17401">
            <v>22389776</v>
          </cell>
        </row>
        <row r="17402">
          <cell r="J17402">
            <v>22389776</v>
          </cell>
          <cell r="O17402">
            <v>22389776</v>
          </cell>
          <cell r="P17402">
            <v>22389776</v>
          </cell>
          <cell r="Q17402">
            <v>22389776</v>
          </cell>
        </row>
        <row r="17403">
          <cell r="J17403">
            <v>22389776</v>
          </cell>
          <cell r="O17403">
            <v>22389776</v>
          </cell>
          <cell r="P17403">
            <v>22389776</v>
          </cell>
          <cell r="Q17403">
            <v>22389776</v>
          </cell>
        </row>
        <row r="17404">
          <cell r="J17404">
            <v>22389776</v>
          </cell>
          <cell r="O17404">
            <v>22389776</v>
          </cell>
          <cell r="P17404">
            <v>22389776</v>
          </cell>
          <cell r="Q17404">
            <v>22389776</v>
          </cell>
        </row>
        <row r="17405">
          <cell r="J17405">
            <v>22389776</v>
          </cell>
          <cell r="O17405">
            <v>22389776</v>
          </cell>
          <cell r="P17405">
            <v>22389776</v>
          </cell>
          <cell r="Q17405">
            <v>22389776</v>
          </cell>
        </row>
        <row r="17406">
          <cell r="J17406">
            <v>22389776</v>
          </cell>
          <cell r="O17406">
            <v>22389776</v>
          </cell>
          <cell r="P17406">
            <v>22389776</v>
          </cell>
          <cell r="Q17406">
            <v>22389776</v>
          </cell>
        </row>
        <row r="17407">
          <cell r="J17407">
            <v>22389776</v>
          </cell>
          <cell r="O17407">
            <v>22389776</v>
          </cell>
          <cell r="P17407">
            <v>22389776</v>
          </cell>
          <cell r="Q17407">
            <v>22389776</v>
          </cell>
        </row>
        <row r="17408">
          <cell r="J17408">
            <v>22389776</v>
          </cell>
          <cell r="O17408">
            <v>22389776</v>
          </cell>
          <cell r="P17408">
            <v>22389776</v>
          </cell>
          <cell r="Q17408">
            <v>22389776</v>
          </cell>
        </row>
        <row r="17409">
          <cell r="J17409">
            <v>22389776</v>
          </cell>
          <cell r="O17409">
            <v>22389776</v>
          </cell>
          <cell r="P17409">
            <v>22389776</v>
          </cell>
          <cell r="Q17409">
            <v>22389776</v>
          </cell>
        </row>
        <row r="17410">
          <cell r="J17410">
            <v>22389776</v>
          </cell>
          <cell r="O17410">
            <v>22389776</v>
          </cell>
          <cell r="P17410">
            <v>22389776</v>
          </cell>
          <cell r="Q17410">
            <v>22389776</v>
          </cell>
        </row>
        <row r="17411">
          <cell r="J17411">
            <v>22389776</v>
          </cell>
          <cell r="O17411">
            <v>22389776</v>
          </cell>
          <cell r="P17411">
            <v>22389776</v>
          </cell>
          <cell r="Q17411">
            <v>22389776</v>
          </cell>
        </row>
        <row r="17412">
          <cell r="J17412">
            <v>22389776</v>
          </cell>
          <cell r="O17412">
            <v>22389776</v>
          </cell>
          <cell r="P17412">
            <v>22389776</v>
          </cell>
          <cell r="Q17412">
            <v>22389776</v>
          </cell>
        </row>
        <row r="17413">
          <cell r="J17413">
            <v>22389776</v>
          </cell>
          <cell r="O17413">
            <v>22389776</v>
          </cell>
          <cell r="P17413">
            <v>22389776</v>
          </cell>
          <cell r="Q17413">
            <v>22389776</v>
          </cell>
        </row>
        <row r="17414">
          <cell r="J17414">
            <v>22389776</v>
          </cell>
          <cell r="O17414">
            <v>22389776</v>
          </cell>
          <cell r="P17414">
            <v>22389776</v>
          </cell>
          <cell r="Q17414">
            <v>22389776</v>
          </cell>
        </row>
        <row r="17415">
          <cell r="J17415">
            <v>22389776</v>
          </cell>
          <cell r="O17415">
            <v>22389776</v>
          </cell>
          <cell r="P17415">
            <v>22389776</v>
          </cell>
          <cell r="Q17415">
            <v>22389776</v>
          </cell>
        </row>
        <row r="17416">
          <cell r="J17416">
            <v>22389776</v>
          </cell>
          <cell r="O17416">
            <v>22389776</v>
          </cell>
          <cell r="P17416">
            <v>22389776</v>
          </cell>
          <cell r="Q17416">
            <v>22389776</v>
          </cell>
        </row>
        <row r="17417">
          <cell r="J17417">
            <v>22389776</v>
          </cell>
          <cell r="O17417">
            <v>22389776</v>
          </cell>
          <cell r="P17417">
            <v>22389776</v>
          </cell>
          <cell r="Q17417">
            <v>22389776</v>
          </cell>
        </row>
        <row r="17418">
          <cell r="J17418">
            <v>22389776</v>
          </cell>
          <cell r="O17418">
            <v>22389776</v>
          </cell>
          <cell r="P17418">
            <v>22389776</v>
          </cell>
          <cell r="Q17418">
            <v>22389776</v>
          </cell>
        </row>
        <row r="17419">
          <cell r="J17419">
            <v>22389776</v>
          </cell>
          <cell r="O17419">
            <v>22389776</v>
          </cell>
          <cell r="P17419">
            <v>22389776</v>
          </cell>
          <cell r="Q17419">
            <v>22389776</v>
          </cell>
        </row>
        <row r="17420">
          <cell r="J17420">
            <v>22389776</v>
          </cell>
          <cell r="O17420">
            <v>22389776</v>
          </cell>
          <cell r="P17420">
            <v>22389776</v>
          </cell>
          <cell r="Q17420">
            <v>22389776</v>
          </cell>
        </row>
        <row r="17421">
          <cell r="J17421">
            <v>22389776</v>
          </cell>
          <cell r="O17421">
            <v>22389776</v>
          </cell>
          <cell r="P17421">
            <v>22389776</v>
          </cell>
          <cell r="Q17421">
            <v>22389776</v>
          </cell>
        </row>
        <row r="17422">
          <cell r="J17422">
            <v>22389776</v>
          </cell>
          <cell r="O17422">
            <v>22389776</v>
          </cell>
          <cell r="P17422">
            <v>22389776</v>
          </cell>
          <cell r="Q17422">
            <v>22389776</v>
          </cell>
        </row>
        <row r="17423">
          <cell r="J17423">
            <v>22389776</v>
          </cell>
          <cell r="O17423">
            <v>22389776</v>
          </cell>
          <cell r="P17423">
            <v>22389776</v>
          </cell>
          <cell r="Q17423">
            <v>22389776</v>
          </cell>
        </row>
        <row r="17424">
          <cell r="J17424">
            <v>22389776</v>
          </cell>
          <cell r="O17424">
            <v>22389776</v>
          </cell>
          <cell r="P17424">
            <v>22389776</v>
          </cell>
          <cell r="Q17424">
            <v>22389776</v>
          </cell>
        </row>
        <row r="17425">
          <cell r="J17425">
            <v>22389776</v>
          </cell>
          <cell r="O17425">
            <v>22389776</v>
          </cell>
          <cell r="P17425">
            <v>22389776</v>
          </cell>
          <cell r="Q17425">
            <v>22389776</v>
          </cell>
        </row>
        <row r="17426">
          <cell r="J17426">
            <v>22389776</v>
          </cell>
          <cell r="O17426">
            <v>22389776</v>
          </cell>
          <cell r="P17426">
            <v>22389776</v>
          </cell>
          <cell r="Q17426">
            <v>22389776</v>
          </cell>
        </row>
        <row r="17427">
          <cell r="J17427">
            <v>22389776</v>
          </cell>
          <cell r="O17427">
            <v>22389776</v>
          </cell>
          <cell r="P17427">
            <v>22389776</v>
          </cell>
          <cell r="Q17427">
            <v>22389776</v>
          </cell>
        </row>
        <row r="17428">
          <cell r="J17428">
            <v>22389776</v>
          </cell>
          <cell r="O17428">
            <v>22389776</v>
          </cell>
          <cell r="P17428">
            <v>22389776</v>
          </cell>
          <cell r="Q17428">
            <v>22389776</v>
          </cell>
        </row>
        <row r="17429">
          <cell r="J17429">
            <v>22389776</v>
          </cell>
          <cell r="O17429">
            <v>22389776</v>
          </cell>
          <cell r="P17429">
            <v>22389776</v>
          </cell>
          <cell r="Q17429">
            <v>22389776</v>
          </cell>
        </row>
        <row r="17430">
          <cell r="J17430">
            <v>22389776</v>
          </cell>
          <cell r="O17430">
            <v>22389776</v>
          </cell>
          <cell r="P17430">
            <v>22389776</v>
          </cell>
          <cell r="Q17430">
            <v>22389776</v>
          </cell>
        </row>
        <row r="17431">
          <cell r="J17431">
            <v>22389776</v>
          </cell>
          <cell r="O17431">
            <v>22389776</v>
          </cell>
          <cell r="P17431">
            <v>22389776</v>
          </cell>
          <cell r="Q17431">
            <v>22389776</v>
          </cell>
        </row>
        <row r="17432">
          <cell r="J17432">
            <v>22389776</v>
          </cell>
          <cell r="O17432">
            <v>22389776</v>
          </cell>
          <cell r="P17432">
            <v>22389776</v>
          </cell>
          <cell r="Q17432">
            <v>22389776</v>
          </cell>
        </row>
        <row r="17433">
          <cell r="J17433">
            <v>22389776</v>
          </cell>
          <cell r="O17433">
            <v>22389776</v>
          </cell>
          <cell r="P17433">
            <v>22389776</v>
          </cell>
          <cell r="Q17433">
            <v>22389776</v>
          </cell>
        </row>
        <row r="17434">
          <cell r="J17434">
            <v>22389776</v>
          </cell>
          <cell r="O17434">
            <v>22389776</v>
          </cell>
          <cell r="P17434">
            <v>22389776</v>
          </cell>
          <cell r="Q17434">
            <v>22389776</v>
          </cell>
        </row>
        <row r="17435">
          <cell r="J17435">
            <v>22389776</v>
          </cell>
          <cell r="O17435">
            <v>22389776</v>
          </cell>
          <cell r="P17435">
            <v>22389776</v>
          </cell>
          <cell r="Q17435">
            <v>22389776</v>
          </cell>
        </row>
        <row r="17436">
          <cell r="J17436">
            <v>22389776</v>
          </cell>
          <cell r="O17436">
            <v>22389776</v>
          </cell>
          <cell r="P17436">
            <v>22389776</v>
          </cell>
          <cell r="Q17436">
            <v>22389776</v>
          </cell>
        </row>
        <row r="17437">
          <cell r="J17437">
            <v>22389776</v>
          </cell>
          <cell r="O17437">
            <v>22389776</v>
          </cell>
          <cell r="P17437">
            <v>22389776</v>
          </cell>
          <cell r="Q17437">
            <v>22389776</v>
          </cell>
        </row>
        <row r="17438">
          <cell r="J17438">
            <v>22389776</v>
          </cell>
          <cell r="O17438">
            <v>22389776</v>
          </cell>
          <cell r="P17438">
            <v>22389776</v>
          </cell>
          <cell r="Q17438">
            <v>22389776</v>
          </cell>
        </row>
        <row r="17439">
          <cell r="J17439">
            <v>22389776</v>
          </cell>
          <cell r="O17439">
            <v>22389776</v>
          </cell>
          <cell r="P17439">
            <v>22389776</v>
          </cell>
          <cell r="Q17439">
            <v>22389776</v>
          </cell>
        </row>
        <row r="17440">
          <cell r="J17440">
            <v>22389776</v>
          </cell>
          <cell r="O17440">
            <v>22389776</v>
          </cell>
          <cell r="P17440">
            <v>22389776</v>
          </cell>
          <cell r="Q17440">
            <v>22389776</v>
          </cell>
        </row>
        <row r="17441">
          <cell r="J17441">
            <v>22389776</v>
          </cell>
          <cell r="O17441">
            <v>22389776</v>
          </cell>
          <cell r="P17441">
            <v>22389776</v>
          </cell>
          <cell r="Q17441">
            <v>22389776</v>
          </cell>
        </row>
        <row r="17442">
          <cell r="J17442">
            <v>22389776</v>
          </cell>
          <cell r="O17442">
            <v>22389776</v>
          </cell>
          <cell r="P17442">
            <v>22389776</v>
          </cell>
          <cell r="Q17442">
            <v>22389776</v>
          </cell>
        </row>
        <row r="17443">
          <cell r="J17443">
            <v>22389776</v>
          </cell>
          <cell r="O17443">
            <v>22389776</v>
          </cell>
          <cell r="P17443">
            <v>22389776</v>
          </cell>
          <cell r="Q17443">
            <v>22389776</v>
          </cell>
        </row>
        <row r="17444">
          <cell r="J17444">
            <v>22389776</v>
          </cell>
          <cell r="O17444">
            <v>22389776</v>
          </cell>
          <cell r="P17444">
            <v>22389776</v>
          </cell>
          <cell r="Q17444">
            <v>22389776</v>
          </cell>
        </row>
        <row r="17445">
          <cell r="J17445">
            <v>22389776</v>
          </cell>
          <cell r="O17445">
            <v>22389776</v>
          </cell>
          <cell r="P17445">
            <v>22389776</v>
          </cell>
          <cell r="Q17445">
            <v>22389776</v>
          </cell>
        </row>
        <row r="17446">
          <cell r="J17446">
            <v>22389776</v>
          </cell>
          <cell r="O17446">
            <v>22389776</v>
          </cell>
          <cell r="P17446">
            <v>22389776</v>
          </cell>
          <cell r="Q17446">
            <v>22389776</v>
          </cell>
        </row>
        <row r="17447">
          <cell r="J17447">
            <v>22389776</v>
          </cell>
          <cell r="O17447">
            <v>22389776</v>
          </cell>
          <cell r="P17447">
            <v>22389776</v>
          </cell>
          <cell r="Q17447">
            <v>22389776</v>
          </cell>
        </row>
        <row r="17448">
          <cell r="J17448">
            <v>22389776</v>
          </cell>
          <cell r="O17448">
            <v>22389776</v>
          </cell>
          <cell r="P17448">
            <v>22389776</v>
          </cell>
          <cell r="Q17448">
            <v>22389776</v>
          </cell>
        </row>
        <row r="17449">
          <cell r="J17449">
            <v>22389776</v>
          </cell>
          <cell r="O17449">
            <v>22389776</v>
          </cell>
          <cell r="P17449">
            <v>22389776</v>
          </cell>
          <cell r="Q17449">
            <v>22389776</v>
          </cell>
        </row>
        <row r="17450">
          <cell r="J17450">
            <v>22389776</v>
          </cell>
          <cell r="O17450">
            <v>22389776</v>
          </cell>
          <cell r="P17450">
            <v>22389776</v>
          </cell>
          <cell r="Q17450">
            <v>22389776</v>
          </cell>
        </row>
        <row r="17451">
          <cell r="J17451">
            <v>22389776</v>
          </cell>
          <cell r="O17451">
            <v>22389776</v>
          </cell>
          <cell r="P17451">
            <v>22389776</v>
          </cell>
          <cell r="Q17451">
            <v>22389776</v>
          </cell>
        </row>
        <row r="17452">
          <cell r="J17452">
            <v>22389776</v>
          </cell>
          <cell r="O17452">
            <v>22389776</v>
          </cell>
          <cell r="P17452">
            <v>22389776</v>
          </cell>
          <cell r="Q17452">
            <v>22389776</v>
          </cell>
        </row>
        <row r="17453">
          <cell r="J17453">
            <v>22389776</v>
          </cell>
          <cell r="O17453">
            <v>22389776</v>
          </cell>
          <cell r="P17453">
            <v>22389776</v>
          </cell>
          <cell r="Q17453">
            <v>22389776</v>
          </cell>
        </row>
        <row r="17454">
          <cell r="J17454">
            <v>22389776</v>
          </cell>
          <cell r="O17454">
            <v>22389776</v>
          </cell>
          <cell r="P17454">
            <v>22389776</v>
          </cell>
          <cell r="Q17454">
            <v>22389776</v>
          </cell>
        </row>
        <row r="17455">
          <cell r="J17455">
            <v>22389776</v>
          </cell>
          <cell r="O17455">
            <v>22389776</v>
          </cell>
          <cell r="P17455">
            <v>22389776</v>
          </cell>
          <cell r="Q17455">
            <v>22389776</v>
          </cell>
        </row>
        <row r="17456">
          <cell r="J17456">
            <v>22389776</v>
          </cell>
          <cell r="O17456">
            <v>22389776</v>
          </cell>
          <cell r="P17456">
            <v>22389776</v>
          </cell>
          <cell r="Q17456">
            <v>22389776</v>
          </cell>
        </row>
        <row r="17457">
          <cell r="J17457">
            <v>22389776</v>
          </cell>
          <cell r="O17457">
            <v>22389776</v>
          </cell>
          <cell r="P17457">
            <v>22389776</v>
          </cell>
          <cell r="Q17457">
            <v>22389776</v>
          </cell>
        </row>
        <row r="17458">
          <cell r="J17458">
            <v>22389776</v>
          </cell>
          <cell r="O17458">
            <v>22389776</v>
          </cell>
          <cell r="P17458">
            <v>22389776</v>
          </cell>
          <cell r="Q17458">
            <v>22389776</v>
          </cell>
        </row>
        <row r="17459">
          <cell r="J17459">
            <v>22389776</v>
          </cell>
          <cell r="O17459">
            <v>22389776</v>
          </cell>
          <cell r="P17459">
            <v>22389776</v>
          </cell>
          <cell r="Q17459">
            <v>22389776</v>
          </cell>
        </row>
        <row r="17460">
          <cell r="J17460">
            <v>22389776</v>
          </cell>
          <cell r="O17460">
            <v>22389776</v>
          </cell>
          <cell r="P17460">
            <v>22389776</v>
          </cell>
          <cell r="Q17460">
            <v>22389776</v>
          </cell>
        </row>
        <row r="17461">
          <cell r="J17461">
            <v>22389776</v>
          </cell>
          <cell r="O17461">
            <v>22389776</v>
          </cell>
          <cell r="P17461">
            <v>22389776</v>
          </cell>
          <cell r="Q17461">
            <v>22389776</v>
          </cell>
        </row>
        <row r="17462">
          <cell r="J17462">
            <v>22389776</v>
          </cell>
          <cell r="O17462">
            <v>22389776</v>
          </cell>
          <cell r="P17462">
            <v>22389776</v>
          </cell>
          <cell r="Q17462">
            <v>22389776</v>
          </cell>
        </row>
        <row r="17463">
          <cell r="J17463">
            <v>22389776</v>
          </cell>
          <cell r="O17463">
            <v>22389776</v>
          </cell>
          <cell r="P17463">
            <v>22389776</v>
          </cell>
          <cell r="Q17463">
            <v>22389776</v>
          </cell>
        </row>
        <row r="17464">
          <cell r="J17464">
            <v>22389776</v>
          </cell>
          <cell r="O17464">
            <v>22389776</v>
          </cell>
          <cell r="P17464">
            <v>22389776</v>
          </cell>
          <cell r="Q17464">
            <v>22389776</v>
          </cell>
        </row>
        <row r="17465">
          <cell r="J17465">
            <v>22389776</v>
          </cell>
          <cell r="O17465">
            <v>22389776</v>
          </cell>
          <cell r="P17465">
            <v>22389776</v>
          </cell>
          <cell r="Q17465">
            <v>22389776</v>
          </cell>
        </row>
        <row r="17466">
          <cell r="J17466">
            <v>22389776</v>
          </cell>
          <cell r="O17466">
            <v>22389776</v>
          </cell>
          <cell r="P17466">
            <v>22389776</v>
          </cell>
          <cell r="Q17466">
            <v>22389776</v>
          </cell>
        </row>
        <row r="17467">
          <cell r="J17467">
            <v>22389776</v>
          </cell>
          <cell r="O17467">
            <v>22389776</v>
          </cell>
          <cell r="P17467">
            <v>22389776</v>
          </cell>
          <cell r="Q17467">
            <v>22389776</v>
          </cell>
        </row>
        <row r="17468">
          <cell r="J17468">
            <v>22389776</v>
          </cell>
          <cell r="O17468">
            <v>22389776</v>
          </cell>
          <cell r="P17468">
            <v>22389776</v>
          </cell>
          <cell r="Q17468">
            <v>22389776</v>
          </cell>
        </row>
        <row r="17469">
          <cell r="J17469">
            <v>22389776</v>
          </cell>
          <cell r="O17469">
            <v>22389776</v>
          </cell>
          <cell r="P17469">
            <v>22389776</v>
          </cell>
          <cell r="Q17469">
            <v>22389776</v>
          </cell>
        </row>
        <row r="17470">
          <cell r="J17470">
            <v>22389776</v>
          </cell>
          <cell r="O17470">
            <v>22389776</v>
          </cell>
          <cell r="P17470">
            <v>22389776</v>
          </cell>
          <cell r="Q17470">
            <v>22389776</v>
          </cell>
        </row>
        <row r="17471">
          <cell r="J17471">
            <v>22389776</v>
          </cell>
          <cell r="O17471">
            <v>22389776</v>
          </cell>
          <cell r="P17471">
            <v>22389776</v>
          </cell>
          <cell r="Q17471">
            <v>22389776</v>
          </cell>
        </row>
        <row r="17472">
          <cell r="J17472">
            <v>22389776</v>
          </cell>
          <cell r="O17472">
            <v>22389776</v>
          </cell>
          <cell r="P17472">
            <v>22389776</v>
          </cell>
          <cell r="Q17472">
            <v>22389776</v>
          </cell>
        </row>
        <row r="17473">
          <cell r="J17473">
            <v>22389776</v>
          </cell>
          <cell r="O17473">
            <v>22389776</v>
          </cell>
          <cell r="P17473">
            <v>22389776</v>
          </cell>
          <cell r="Q17473">
            <v>22389776</v>
          </cell>
        </row>
        <row r="17474">
          <cell r="J17474">
            <v>22389776</v>
          </cell>
          <cell r="O17474">
            <v>22389776</v>
          </cell>
          <cell r="P17474">
            <v>22389776</v>
          </cell>
          <cell r="Q17474">
            <v>22389776</v>
          </cell>
        </row>
        <row r="17475">
          <cell r="J17475">
            <v>22389776</v>
          </cell>
          <cell r="O17475">
            <v>22389776</v>
          </cell>
          <cell r="P17475">
            <v>22389776</v>
          </cell>
          <cell r="Q17475">
            <v>22389776</v>
          </cell>
        </row>
        <row r="17476">
          <cell r="J17476">
            <v>22389776</v>
          </cell>
          <cell r="O17476">
            <v>22389776</v>
          </cell>
          <cell r="P17476">
            <v>22389776</v>
          </cell>
          <cell r="Q17476">
            <v>22389776</v>
          </cell>
        </row>
        <row r="17477">
          <cell r="J17477">
            <v>22389776</v>
          </cell>
          <cell r="O17477">
            <v>22389776</v>
          </cell>
          <cell r="P17477">
            <v>22389776</v>
          </cell>
          <cell r="Q17477">
            <v>22389776</v>
          </cell>
        </row>
        <row r="17478">
          <cell r="J17478">
            <v>22389776</v>
          </cell>
          <cell r="O17478">
            <v>22389776</v>
          </cell>
          <cell r="P17478">
            <v>22389776</v>
          </cell>
          <cell r="Q17478">
            <v>22389776</v>
          </cell>
        </row>
        <row r="17479">
          <cell r="J17479">
            <v>22389776</v>
          </cell>
          <cell r="O17479">
            <v>22389776</v>
          </cell>
          <cell r="P17479">
            <v>22389776</v>
          </cell>
          <cell r="Q17479">
            <v>22389776</v>
          </cell>
        </row>
        <row r="17480">
          <cell r="J17480">
            <v>22389776</v>
          </cell>
          <cell r="O17480">
            <v>22389776</v>
          </cell>
          <cell r="P17480">
            <v>22389776</v>
          </cell>
          <cell r="Q17480">
            <v>22389776</v>
          </cell>
        </row>
        <row r="17481">
          <cell r="J17481">
            <v>22389776</v>
          </cell>
          <cell r="O17481">
            <v>22389776</v>
          </cell>
          <cell r="P17481">
            <v>22389776</v>
          </cell>
          <cell r="Q17481">
            <v>22389776</v>
          </cell>
        </row>
        <row r="17482">
          <cell r="J17482">
            <v>22389776</v>
          </cell>
          <cell r="O17482">
            <v>22389776</v>
          </cell>
          <cell r="P17482">
            <v>22389776</v>
          </cell>
          <cell r="Q17482">
            <v>22389776</v>
          </cell>
        </row>
        <row r="17483">
          <cell r="J17483">
            <v>22389776</v>
          </cell>
          <cell r="O17483">
            <v>22389776</v>
          </cell>
          <cell r="P17483">
            <v>22389776</v>
          </cell>
          <cell r="Q17483">
            <v>22389776</v>
          </cell>
        </row>
        <row r="17484">
          <cell r="J17484">
            <v>22389776</v>
          </cell>
          <cell r="O17484">
            <v>22389776</v>
          </cell>
          <cell r="P17484">
            <v>22389776</v>
          </cell>
          <cell r="Q17484">
            <v>22389776</v>
          </cell>
        </row>
        <row r="17485">
          <cell r="J17485">
            <v>22389776</v>
          </cell>
          <cell r="O17485">
            <v>22389776</v>
          </cell>
          <cell r="P17485">
            <v>22389776</v>
          </cell>
          <cell r="Q17485">
            <v>22389776</v>
          </cell>
        </row>
        <row r="17486">
          <cell r="J17486">
            <v>22389776</v>
          </cell>
          <cell r="O17486">
            <v>22389776</v>
          </cell>
          <cell r="P17486">
            <v>22389776</v>
          </cell>
          <cell r="Q17486">
            <v>22389776</v>
          </cell>
        </row>
        <row r="17487">
          <cell r="J17487">
            <v>22389776</v>
          </cell>
          <cell r="O17487">
            <v>22389776</v>
          </cell>
          <cell r="P17487">
            <v>22389776</v>
          </cell>
          <cell r="Q17487">
            <v>22389776</v>
          </cell>
        </row>
        <row r="17488">
          <cell r="J17488">
            <v>22389776</v>
          </cell>
          <cell r="O17488">
            <v>22389776</v>
          </cell>
          <cell r="P17488">
            <v>22389776</v>
          </cell>
          <cell r="Q17488">
            <v>22389776</v>
          </cell>
        </row>
        <row r="17489">
          <cell r="J17489">
            <v>22389776</v>
          </cell>
          <cell r="O17489">
            <v>22389776</v>
          </cell>
          <cell r="P17489">
            <v>22389776</v>
          </cell>
          <cell r="Q17489">
            <v>22389776</v>
          </cell>
        </row>
        <row r="17490">
          <cell r="J17490">
            <v>22389776</v>
          </cell>
          <cell r="O17490">
            <v>22389776</v>
          </cell>
          <cell r="P17490">
            <v>22389776</v>
          </cell>
          <cell r="Q17490">
            <v>22389776</v>
          </cell>
        </row>
        <row r="17491">
          <cell r="J17491">
            <v>22389776</v>
          </cell>
          <cell r="O17491">
            <v>22389776</v>
          </cell>
          <cell r="P17491">
            <v>22389776</v>
          </cell>
          <cell r="Q17491">
            <v>22389776</v>
          </cell>
        </row>
        <row r="17492">
          <cell r="J17492">
            <v>22389776</v>
          </cell>
          <cell r="O17492">
            <v>22389776</v>
          </cell>
          <cell r="P17492">
            <v>22389776</v>
          </cell>
          <cell r="Q17492">
            <v>22389776</v>
          </cell>
        </row>
        <row r="17493">
          <cell r="J17493">
            <v>22389776</v>
          </cell>
          <cell r="O17493">
            <v>22389776</v>
          </cell>
          <cell r="P17493">
            <v>22389776</v>
          </cell>
          <cell r="Q17493">
            <v>22389776</v>
          </cell>
        </row>
        <row r="17494">
          <cell r="J17494">
            <v>22389776</v>
          </cell>
          <cell r="O17494">
            <v>22389776</v>
          </cell>
          <cell r="P17494">
            <v>22389776</v>
          </cell>
          <cell r="Q17494">
            <v>22389776</v>
          </cell>
        </row>
        <row r="17495">
          <cell r="J17495">
            <v>22389776</v>
          </cell>
          <cell r="O17495">
            <v>22389776</v>
          </cell>
          <cell r="P17495">
            <v>22389776</v>
          </cell>
          <cell r="Q17495">
            <v>22389776</v>
          </cell>
        </row>
        <row r="17496">
          <cell r="J17496">
            <v>22389776</v>
          </cell>
          <cell r="O17496">
            <v>22389776</v>
          </cell>
          <cell r="P17496">
            <v>22389776</v>
          </cell>
          <cell r="Q17496">
            <v>22389776</v>
          </cell>
        </row>
        <row r="17497">
          <cell r="J17497">
            <v>22389776</v>
          </cell>
          <cell r="O17497">
            <v>22389776</v>
          </cell>
          <cell r="P17497">
            <v>22389776</v>
          </cell>
          <cell r="Q17497">
            <v>22389776</v>
          </cell>
        </row>
        <row r="17498">
          <cell r="J17498">
            <v>22389776</v>
          </cell>
          <cell r="O17498">
            <v>22389776</v>
          </cell>
          <cell r="P17498">
            <v>22389776</v>
          </cell>
          <cell r="Q17498">
            <v>22389776</v>
          </cell>
        </row>
        <row r="17499">
          <cell r="J17499">
            <v>22389776</v>
          </cell>
          <cell r="O17499">
            <v>22389776</v>
          </cell>
          <cell r="P17499">
            <v>22389776</v>
          </cell>
          <cell r="Q17499">
            <v>22389776</v>
          </cell>
        </row>
        <row r="17500">
          <cell r="J17500">
            <v>22389776</v>
          </cell>
          <cell r="O17500">
            <v>22389776</v>
          </cell>
          <cell r="P17500">
            <v>22389776</v>
          </cell>
          <cell r="Q17500">
            <v>22389776</v>
          </cell>
        </row>
        <row r="17501">
          <cell r="J17501">
            <v>22389776</v>
          </cell>
          <cell r="O17501">
            <v>22389776</v>
          </cell>
          <cell r="P17501">
            <v>22389776</v>
          </cell>
          <cell r="Q17501">
            <v>22389776</v>
          </cell>
        </row>
        <row r="17502">
          <cell r="J17502">
            <v>22389776</v>
          </cell>
          <cell r="O17502">
            <v>22389776</v>
          </cell>
          <cell r="P17502">
            <v>22389776</v>
          </cell>
          <cell r="Q17502">
            <v>22389776</v>
          </cell>
        </row>
        <row r="17503">
          <cell r="J17503">
            <v>22389776</v>
          </cell>
          <cell r="O17503">
            <v>22389776</v>
          </cell>
          <cell r="P17503">
            <v>22389776</v>
          </cell>
          <cell r="Q17503">
            <v>22389776</v>
          </cell>
        </row>
        <row r="17504">
          <cell r="J17504">
            <v>22389776</v>
          </cell>
          <cell r="O17504">
            <v>22389776</v>
          </cell>
          <cell r="P17504">
            <v>22389776</v>
          </cell>
          <cell r="Q17504">
            <v>22389776</v>
          </cell>
        </row>
        <row r="17505">
          <cell r="J17505">
            <v>22389776</v>
          </cell>
          <cell r="O17505">
            <v>22389776</v>
          </cell>
          <cell r="P17505">
            <v>22389776</v>
          </cell>
          <cell r="Q17505">
            <v>22389776</v>
          </cell>
        </row>
        <row r="17506">
          <cell r="J17506">
            <v>22389776</v>
          </cell>
          <cell r="O17506">
            <v>22389776</v>
          </cell>
          <cell r="P17506">
            <v>22389776</v>
          </cell>
          <cell r="Q17506">
            <v>22389776</v>
          </cell>
        </row>
        <row r="17507">
          <cell r="J17507">
            <v>22389776</v>
          </cell>
          <cell r="O17507">
            <v>22389776</v>
          </cell>
          <cell r="P17507">
            <v>22389776</v>
          </cell>
          <cell r="Q17507">
            <v>22389776</v>
          </cell>
        </row>
        <row r="17508">
          <cell r="J17508">
            <v>22389776</v>
          </cell>
          <cell r="O17508">
            <v>22389776</v>
          </cell>
          <cell r="P17508">
            <v>22389776</v>
          </cell>
          <cell r="Q17508">
            <v>22389776</v>
          </cell>
        </row>
        <row r="17509">
          <cell r="J17509">
            <v>22389776</v>
          </cell>
          <cell r="O17509">
            <v>22389776</v>
          </cell>
          <cell r="P17509">
            <v>22389776</v>
          </cell>
          <cell r="Q17509">
            <v>22389776</v>
          </cell>
        </row>
        <row r="17510">
          <cell r="J17510">
            <v>22389776</v>
          </cell>
          <cell r="O17510">
            <v>22389776</v>
          </cell>
          <cell r="P17510">
            <v>22389776</v>
          </cell>
          <cell r="Q17510">
            <v>22389776</v>
          </cell>
        </row>
        <row r="17511">
          <cell r="J17511">
            <v>22389776</v>
          </cell>
          <cell r="O17511">
            <v>22389776</v>
          </cell>
          <cell r="P17511">
            <v>22389776</v>
          </cell>
          <cell r="Q17511">
            <v>22389776</v>
          </cell>
        </row>
        <row r="17512">
          <cell r="J17512">
            <v>22389776</v>
          </cell>
          <cell r="O17512">
            <v>22389776</v>
          </cell>
          <cell r="P17512">
            <v>22389776</v>
          </cell>
          <cell r="Q17512">
            <v>22389776</v>
          </cell>
        </row>
        <row r="17513">
          <cell r="J17513">
            <v>22389776</v>
          </cell>
          <cell r="O17513">
            <v>22389776</v>
          </cell>
          <cell r="P17513">
            <v>22389776</v>
          </cell>
          <cell r="Q17513">
            <v>22389776</v>
          </cell>
        </row>
        <row r="17514">
          <cell r="J17514">
            <v>22389776</v>
          </cell>
          <cell r="O17514">
            <v>22389776</v>
          </cell>
          <cell r="P17514">
            <v>22389776</v>
          </cell>
          <cell r="Q17514">
            <v>22389776</v>
          </cell>
        </row>
        <row r="17515">
          <cell r="J17515">
            <v>22389776</v>
          </cell>
          <cell r="O17515">
            <v>22389776</v>
          </cell>
          <cell r="P17515">
            <v>22389776</v>
          </cell>
          <cell r="Q17515">
            <v>22389776</v>
          </cell>
        </row>
        <row r="17516">
          <cell r="J17516">
            <v>22389776</v>
          </cell>
          <cell r="O17516">
            <v>22389776</v>
          </cell>
          <cell r="P17516">
            <v>22389776</v>
          </cell>
          <cell r="Q17516">
            <v>22389776</v>
          </cell>
        </row>
        <row r="17517">
          <cell r="J17517">
            <v>22389776</v>
          </cell>
          <cell r="O17517">
            <v>22389776</v>
          </cell>
          <cell r="P17517">
            <v>22389776</v>
          </cell>
          <cell r="Q17517">
            <v>22389776</v>
          </cell>
        </row>
        <row r="17518">
          <cell r="J17518">
            <v>22389776</v>
          </cell>
          <cell r="O17518">
            <v>22389776</v>
          </cell>
          <cell r="P17518">
            <v>22389776</v>
          </cell>
          <cell r="Q17518">
            <v>22389776</v>
          </cell>
        </row>
        <row r="17519">
          <cell r="J17519">
            <v>22389776</v>
          </cell>
          <cell r="O17519">
            <v>22389776</v>
          </cell>
          <cell r="P17519">
            <v>22389776</v>
          </cell>
          <cell r="Q17519">
            <v>22389776</v>
          </cell>
        </row>
        <row r="17520">
          <cell r="J17520">
            <v>22389776</v>
          </cell>
          <cell r="O17520">
            <v>22389776</v>
          </cell>
          <cell r="P17520">
            <v>22389776</v>
          </cell>
          <cell r="Q17520">
            <v>22389776</v>
          </cell>
        </row>
        <row r="17521">
          <cell r="J17521">
            <v>22389776</v>
          </cell>
          <cell r="O17521">
            <v>22389776</v>
          </cell>
          <cell r="P17521">
            <v>22389776</v>
          </cell>
          <cell r="Q17521">
            <v>22389776</v>
          </cell>
        </row>
        <row r="17522">
          <cell r="J17522">
            <v>22389776</v>
          </cell>
          <cell r="O17522">
            <v>22389776</v>
          </cell>
          <cell r="P17522">
            <v>22389776</v>
          </cell>
          <cell r="Q17522">
            <v>22389776</v>
          </cell>
        </row>
        <row r="17523">
          <cell r="J17523">
            <v>22389776</v>
          </cell>
          <cell r="O17523">
            <v>22389776</v>
          </cell>
          <cell r="P17523">
            <v>22389776</v>
          </cell>
          <cell r="Q17523">
            <v>22389776</v>
          </cell>
        </row>
        <row r="17524">
          <cell r="J17524">
            <v>22389776</v>
          </cell>
          <cell r="O17524">
            <v>22389776</v>
          </cell>
          <cell r="P17524">
            <v>22389776</v>
          </cell>
          <cell r="Q17524">
            <v>22389776</v>
          </cell>
        </row>
        <row r="17525">
          <cell r="J17525">
            <v>22389776</v>
          </cell>
          <cell r="O17525">
            <v>22389776</v>
          </cell>
          <cell r="P17525">
            <v>22389776</v>
          </cell>
          <cell r="Q17525">
            <v>22389776</v>
          </cell>
        </row>
        <row r="17526">
          <cell r="J17526">
            <v>22389776</v>
          </cell>
          <cell r="O17526">
            <v>22389776</v>
          </cell>
          <cell r="P17526">
            <v>22389776</v>
          </cell>
          <cell r="Q17526">
            <v>22389776</v>
          </cell>
        </row>
        <row r="17527">
          <cell r="J17527">
            <v>22389776</v>
          </cell>
          <cell r="O17527">
            <v>22389776</v>
          </cell>
          <cell r="P17527">
            <v>22389776</v>
          </cell>
          <cell r="Q17527">
            <v>22389776</v>
          </cell>
        </row>
        <row r="17528">
          <cell r="J17528">
            <v>22389776</v>
          </cell>
          <cell r="O17528">
            <v>22389776</v>
          </cell>
          <cell r="P17528">
            <v>22389776</v>
          </cell>
          <cell r="Q17528">
            <v>22389776</v>
          </cell>
        </row>
        <row r="17529">
          <cell r="J17529">
            <v>22389776</v>
          </cell>
          <cell r="O17529">
            <v>22389776</v>
          </cell>
          <cell r="P17529">
            <v>22389776</v>
          </cell>
          <cell r="Q17529">
            <v>22389776</v>
          </cell>
        </row>
        <row r="17530">
          <cell r="J17530">
            <v>22389776</v>
          </cell>
          <cell r="O17530">
            <v>22389776</v>
          </cell>
          <cell r="P17530">
            <v>22389776</v>
          </cell>
          <cell r="Q17530">
            <v>22389776</v>
          </cell>
        </row>
        <row r="17531">
          <cell r="J17531">
            <v>22389776</v>
          </cell>
          <cell r="O17531">
            <v>22389776</v>
          </cell>
          <cell r="P17531">
            <v>22389776</v>
          </cell>
          <cell r="Q17531">
            <v>22389776</v>
          </cell>
        </row>
        <row r="17532">
          <cell r="J17532">
            <v>22389776</v>
          </cell>
          <cell r="O17532">
            <v>22389776</v>
          </cell>
          <cell r="P17532">
            <v>22389776</v>
          </cell>
          <cell r="Q17532">
            <v>22389776</v>
          </cell>
        </row>
        <row r="17533">
          <cell r="J17533">
            <v>22389776</v>
          </cell>
          <cell r="O17533">
            <v>22389776</v>
          </cell>
          <cell r="P17533">
            <v>22389776</v>
          </cell>
          <cell r="Q17533">
            <v>22389776</v>
          </cell>
        </row>
        <row r="17534">
          <cell r="J17534">
            <v>22389776</v>
          </cell>
          <cell r="O17534">
            <v>22389776</v>
          </cell>
          <cell r="P17534">
            <v>22389776</v>
          </cell>
          <cell r="Q17534">
            <v>22389776</v>
          </cell>
        </row>
        <row r="17535">
          <cell r="J17535">
            <v>22389776</v>
          </cell>
          <cell r="O17535">
            <v>22389776</v>
          </cell>
          <cell r="P17535">
            <v>22389776</v>
          </cell>
          <cell r="Q17535">
            <v>22389776</v>
          </cell>
        </row>
        <row r="17536">
          <cell r="J17536">
            <v>22389776</v>
          </cell>
          <cell r="O17536">
            <v>22389776</v>
          </cell>
          <cell r="P17536">
            <v>22389776</v>
          </cell>
          <cell r="Q17536">
            <v>22389776</v>
          </cell>
        </row>
        <row r="17537">
          <cell r="J17537">
            <v>22389776</v>
          </cell>
          <cell r="O17537">
            <v>22389776</v>
          </cell>
          <cell r="P17537">
            <v>22389776</v>
          </cell>
          <cell r="Q17537">
            <v>22389776</v>
          </cell>
        </row>
        <row r="17538">
          <cell r="J17538">
            <v>22389776</v>
          </cell>
          <cell r="O17538">
            <v>22389776</v>
          </cell>
          <cell r="P17538">
            <v>22389776</v>
          </cell>
          <cell r="Q17538">
            <v>22389776</v>
          </cell>
        </row>
        <row r="17539">
          <cell r="J17539">
            <v>22389776</v>
          </cell>
          <cell r="O17539">
            <v>22389776</v>
          </cell>
          <cell r="P17539">
            <v>22389776</v>
          </cell>
          <cell r="Q17539">
            <v>22389776</v>
          </cell>
        </row>
        <row r="17540">
          <cell r="J17540">
            <v>22389776</v>
          </cell>
          <cell r="O17540">
            <v>22389776</v>
          </cell>
          <cell r="P17540">
            <v>22389776</v>
          </cell>
          <cell r="Q17540">
            <v>22389776</v>
          </cell>
        </row>
        <row r="17541">
          <cell r="J17541">
            <v>22389776</v>
          </cell>
          <cell r="O17541">
            <v>22389776</v>
          </cell>
          <cell r="P17541">
            <v>22389776</v>
          </cell>
          <cell r="Q17541">
            <v>22389776</v>
          </cell>
        </row>
        <row r="17542">
          <cell r="J17542">
            <v>22389776</v>
          </cell>
          <cell r="O17542">
            <v>22389776</v>
          </cell>
          <cell r="P17542">
            <v>22389776</v>
          </cell>
          <cell r="Q17542">
            <v>22389776</v>
          </cell>
        </row>
        <row r="17543">
          <cell r="J17543">
            <v>22389776</v>
          </cell>
          <cell r="O17543">
            <v>22389776</v>
          </cell>
          <cell r="P17543">
            <v>22389776</v>
          </cell>
          <cell r="Q17543">
            <v>22389776</v>
          </cell>
        </row>
        <row r="17544">
          <cell r="J17544">
            <v>22389776</v>
          </cell>
          <cell r="O17544">
            <v>22389776</v>
          </cell>
          <cell r="P17544">
            <v>22389776</v>
          </cell>
          <cell r="Q17544">
            <v>22389776</v>
          </cell>
        </row>
        <row r="17545">
          <cell r="J17545">
            <v>22389776</v>
          </cell>
          <cell r="O17545">
            <v>22389776</v>
          </cell>
          <cell r="P17545">
            <v>22389776</v>
          </cell>
          <cell r="Q17545">
            <v>22389776</v>
          </cell>
        </row>
        <row r="17546">
          <cell r="J17546">
            <v>22389776</v>
          </cell>
          <cell r="O17546">
            <v>22389776</v>
          </cell>
          <cell r="P17546">
            <v>22389776</v>
          </cell>
          <cell r="Q17546">
            <v>22389776</v>
          </cell>
        </row>
        <row r="17547">
          <cell r="J17547">
            <v>22389776</v>
          </cell>
          <cell r="O17547">
            <v>22389776</v>
          </cell>
          <cell r="P17547">
            <v>22389776</v>
          </cell>
          <cell r="Q17547">
            <v>22389776</v>
          </cell>
        </row>
        <row r="17548">
          <cell r="J17548">
            <v>22389776</v>
          </cell>
          <cell r="O17548">
            <v>22389776</v>
          </cell>
          <cell r="P17548">
            <v>22389776</v>
          </cell>
          <cell r="Q17548">
            <v>22389776</v>
          </cell>
        </row>
        <row r="17549">
          <cell r="J17549">
            <v>22389776</v>
          </cell>
          <cell r="O17549">
            <v>22389776</v>
          </cell>
          <cell r="P17549">
            <v>22389776</v>
          </cell>
          <cell r="Q17549">
            <v>22389776</v>
          </cell>
        </row>
        <row r="17550">
          <cell r="J17550">
            <v>22389776</v>
          </cell>
          <cell r="O17550">
            <v>22389776</v>
          </cell>
          <cell r="P17550">
            <v>22389776</v>
          </cell>
          <cell r="Q17550">
            <v>22389776</v>
          </cell>
        </row>
        <row r="17551">
          <cell r="J17551">
            <v>22389776</v>
          </cell>
          <cell r="O17551">
            <v>22389776</v>
          </cell>
          <cell r="P17551">
            <v>22389776</v>
          </cell>
          <cell r="Q17551">
            <v>22389776</v>
          </cell>
        </row>
        <row r="17552">
          <cell r="J17552">
            <v>22389776</v>
          </cell>
          <cell r="O17552">
            <v>22389776</v>
          </cell>
          <cell r="P17552">
            <v>22389776</v>
          </cell>
          <cell r="Q17552">
            <v>22389776</v>
          </cell>
        </row>
        <row r="17553">
          <cell r="J17553">
            <v>22389776</v>
          </cell>
          <cell r="O17553">
            <v>22389776</v>
          </cell>
          <cell r="P17553">
            <v>22389776</v>
          </cell>
          <cell r="Q17553">
            <v>22389776</v>
          </cell>
        </row>
        <row r="17554">
          <cell r="J17554">
            <v>22389776</v>
          </cell>
          <cell r="O17554">
            <v>22389776</v>
          </cell>
          <cell r="P17554">
            <v>22389776</v>
          </cell>
          <cell r="Q17554">
            <v>22389776</v>
          </cell>
        </row>
        <row r="17555">
          <cell r="J17555">
            <v>22389776</v>
          </cell>
          <cell r="O17555">
            <v>22389776</v>
          </cell>
          <cell r="P17555">
            <v>22389776</v>
          </cell>
          <cell r="Q17555">
            <v>22389776</v>
          </cell>
        </row>
        <row r="17556">
          <cell r="J17556">
            <v>22389776</v>
          </cell>
          <cell r="O17556">
            <v>22389776</v>
          </cell>
          <cell r="P17556">
            <v>22389776</v>
          </cell>
          <cell r="Q17556">
            <v>22389776</v>
          </cell>
        </row>
        <row r="17557">
          <cell r="J17557">
            <v>22389776</v>
          </cell>
          <cell r="O17557">
            <v>22389776</v>
          </cell>
          <cell r="P17557">
            <v>22389776</v>
          </cell>
          <cell r="Q17557">
            <v>22389776</v>
          </cell>
        </row>
        <row r="17558">
          <cell r="J17558">
            <v>22389776</v>
          </cell>
          <cell r="O17558">
            <v>22389776</v>
          </cell>
          <cell r="P17558">
            <v>22389776</v>
          </cell>
          <cell r="Q17558">
            <v>22389776</v>
          </cell>
        </row>
        <row r="17559">
          <cell r="J17559">
            <v>22389776</v>
          </cell>
          <cell r="O17559">
            <v>22389776</v>
          </cell>
          <cell r="P17559">
            <v>22389776</v>
          </cell>
          <cell r="Q17559">
            <v>22389776</v>
          </cell>
        </row>
        <row r="17560">
          <cell r="J17560">
            <v>22389776</v>
          </cell>
          <cell r="O17560">
            <v>22389776</v>
          </cell>
          <cell r="P17560">
            <v>22389776</v>
          </cell>
          <cell r="Q17560">
            <v>22389776</v>
          </cell>
        </row>
        <row r="17561">
          <cell r="J17561">
            <v>22389776</v>
          </cell>
          <cell r="O17561">
            <v>22389776</v>
          </cell>
          <cell r="P17561">
            <v>22389776</v>
          </cell>
          <cell r="Q17561">
            <v>22389776</v>
          </cell>
        </row>
        <row r="17562">
          <cell r="J17562">
            <v>22389776</v>
          </cell>
          <cell r="O17562">
            <v>22389776</v>
          </cell>
          <cell r="P17562">
            <v>22389776</v>
          </cell>
          <cell r="Q17562">
            <v>22389776</v>
          </cell>
        </row>
        <row r="17563">
          <cell r="J17563">
            <v>22389776</v>
          </cell>
          <cell r="O17563">
            <v>22389776</v>
          </cell>
          <cell r="P17563">
            <v>22389776</v>
          </cell>
          <cell r="Q17563">
            <v>22389776</v>
          </cell>
        </row>
        <row r="17564">
          <cell r="J17564">
            <v>22389776</v>
          </cell>
          <cell r="O17564">
            <v>22389776</v>
          </cell>
          <cell r="P17564">
            <v>22389776</v>
          </cell>
          <cell r="Q17564">
            <v>22389776</v>
          </cell>
        </row>
        <row r="17565">
          <cell r="J17565">
            <v>22389776</v>
          </cell>
          <cell r="O17565">
            <v>22389776</v>
          </cell>
          <cell r="P17565">
            <v>22389776</v>
          </cell>
          <cell r="Q17565">
            <v>22389776</v>
          </cell>
        </row>
        <row r="17566">
          <cell r="J17566">
            <v>22389776</v>
          </cell>
          <cell r="O17566">
            <v>22389776</v>
          </cell>
          <cell r="P17566">
            <v>22389776</v>
          </cell>
          <cell r="Q17566">
            <v>22389776</v>
          </cell>
        </row>
        <row r="17567">
          <cell r="J17567">
            <v>22389776</v>
          </cell>
          <cell r="O17567">
            <v>22389776</v>
          </cell>
          <cell r="P17567">
            <v>22389776</v>
          </cell>
          <cell r="Q17567">
            <v>22389776</v>
          </cell>
        </row>
        <row r="17568">
          <cell r="J17568">
            <v>22389776</v>
          </cell>
          <cell r="O17568">
            <v>22389776</v>
          </cell>
          <cell r="P17568">
            <v>22389776</v>
          </cell>
          <cell r="Q17568">
            <v>22389776</v>
          </cell>
        </row>
        <row r="17569">
          <cell r="J17569">
            <v>22389776</v>
          </cell>
          <cell r="O17569">
            <v>22389776</v>
          </cell>
          <cell r="P17569">
            <v>22389776</v>
          </cell>
          <cell r="Q17569">
            <v>22389776</v>
          </cell>
        </row>
        <row r="17570">
          <cell r="J17570">
            <v>22389776</v>
          </cell>
          <cell r="O17570">
            <v>22389776</v>
          </cell>
          <cell r="P17570">
            <v>22389776</v>
          </cell>
          <cell r="Q17570">
            <v>22389776</v>
          </cell>
        </row>
        <row r="17571">
          <cell r="J17571">
            <v>22389776</v>
          </cell>
          <cell r="O17571">
            <v>22389776</v>
          </cell>
          <cell r="P17571">
            <v>22389776</v>
          </cell>
          <cell r="Q17571">
            <v>22389776</v>
          </cell>
        </row>
        <row r="17572">
          <cell r="J17572">
            <v>22389776</v>
          </cell>
          <cell r="O17572">
            <v>22389776</v>
          </cell>
          <cell r="P17572">
            <v>22389776</v>
          </cell>
          <cell r="Q17572">
            <v>22389776</v>
          </cell>
        </row>
        <row r="17573">
          <cell r="J17573">
            <v>22389776</v>
          </cell>
          <cell r="O17573">
            <v>22389776</v>
          </cell>
          <cell r="P17573">
            <v>22389776</v>
          </cell>
          <cell r="Q17573">
            <v>22389776</v>
          </cell>
        </row>
        <row r="17574">
          <cell r="J17574">
            <v>22389776</v>
          </cell>
          <cell r="O17574">
            <v>22389776</v>
          </cell>
          <cell r="P17574">
            <v>22389776</v>
          </cell>
          <cell r="Q17574">
            <v>22389776</v>
          </cell>
        </row>
        <row r="17575">
          <cell r="J17575">
            <v>22389776</v>
          </cell>
          <cell r="O17575">
            <v>22389776</v>
          </cell>
          <cell r="P17575">
            <v>22389776</v>
          </cell>
          <cell r="Q17575">
            <v>22389776</v>
          </cell>
        </row>
        <row r="17576">
          <cell r="J17576">
            <v>22389776</v>
          </cell>
          <cell r="O17576">
            <v>22389776</v>
          </cell>
          <cell r="P17576">
            <v>22389776</v>
          </cell>
          <cell r="Q17576">
            <v>22389776</v>
          </cell>
        </row>
        <row r="17577">
          <cell r="J17577">
            <v>22389776</v>
          </cell>
          <cell r="O17577">
            <v>22389776</v>
          </cell>
          <cell r="P17577">
            <v>22389776</v>
          </cell>
          <cell r="Q17577">
            <v>22389776</v>
          </cell>
        </row>
        <row r="17578">
          <cell r="J17578">
            <v>22389776</v>
          </cell>
          <cell r="O17578">
            <v>22389776</v>
          </cell>
          <cell r="P17578">
            <v>22389776</v>
          </cell>
          <cell r="Q17578">
            <v>22389776</v>
          </cell>
        </row>
        <row r="17579">
          <cell r="J17579">
            <v>22389776</v>
          </cell>
          <cell r="O17579">
            <v>22389776</v>
          </cell>
          <cell r="P17579">
            <v>22389776</v>
          </cell>
          <cell r="Q17579">
            <v>22389776</v>
          </cell>
        </row>
        <row r="17580">
          <cell r="J17580">
            <v>22389776</v>
          </cell>
          <cell r="O17580">
            <v>22389776</v>
          </cell>
          <cell r="P17580">
            <v>22389776</v>
          </cell>
          <cell r="Q17580">
            <v>22389776</v>
          </cell>
        </row>
        <row r="17581">
          <cell r="J17581">
            <v>22389776</v>
          </cell>
          <cell r="O17581">
            <v>22389776</v>
          </cell>
          <cell r="P17581">
            <v>22389776</v>
          </cell>
          <cell r="Q17581">
            <v>22389776</v>
          </cell>
        </row>
        <row r="17582">
          <cell r="J17582">
            <v>22389776</v>
          </cell>
          <cell r="O17582">
            <v>22389776</v>
          </cell>
          <cell r="P17582">
            <v>22389776</v>
          </cell>
          <cell r="Q17582">
            <v>22389776</v>
          </cell>
        </row>
        <row r="17583">
          <cell r="J17583">
            <v>22389776</v>
          </cell>
          <cell r="O17583">
            <v>22389776</v>
          </cell>
          <cell r="P17583">
            <v>22389776</v>
          </cell>
          <cell r="Q17583">
            <v>22389776</v>
          </cell>
        </row>
        <row r="17584">
          <cell r="J17584">
            <v>22389776</v>
          </cell>
          <cell r="O17584">
            <v>22389776</v>
          </cell>
          <cell r="P17584">
            <v>22389776</v>
          </cell>
          <cell r="Q17584">
            <v>22389776</v>
          </cell>
        </row>
        <row r="17585">
          <cell r="J17585">
            <v>22389776</v>
          </cell>
          <cell r="O17585">
            <v>22389776</v>
          </cell>
          <cell r="P17585">
            <v>22389776</v>
          </cell>
          <cell r="Q17585">
            <v>22389776</v>
          </cell>
        </row>
        <row r="17586">
          <cell r="J17586">
            <v>22389776</v>
          </cell>
          <cell r="O17586">
            <v>22389776</v>
          </cell>
          <cell r="P17586">
            <v>22389776</v>
          </cell>
          <cell r="Q17586">
            <v>22389776</v>
          </cell>
        </row>
        <row r="17587">
          <cell r="J17587">
            <v>22389776</v>
          </cell>
          <cell r="O17587">
            <v>22389776</v>
          </cell>
          <cell r="P17587">
            <v>22389776</v>
          </cell>
          <cell r="Q17587">
            <v>22389776</v>
          </cell>
        </row>
        <row r="17588">
          <cell r="J17588">
            <v>22389776</v>
          </cell>
          <cell r="O17588">
            <v>22389776</v>
          </cell>
          <cell r="P17588">
            <v>22389776</v>
          </cell>
          <cell r="Q17588">
            <v>22389776</v>
          </cell>
        </row>
        <row r="17589">
          <cell r="J17589">
            <v>22389776</v>
          </cell>
          <cell r="O17589">
            <v>22389776</v>
          </cell>
          <cell r="P17589">
            <v>22389776</v>
          </cell>
          <cell r="Q17589">
            <v>22389776</v>
          </cell>
        </row>
        <row r="17590">
          <cell r="J17590">
            <v>22389776</v>
          </cell>
          <cell r="O17590">
            <v>22389776</v>
          </cell>
          <cell r="P17590">
            <v>22389776</v>
          </cell>
          <cell r="Q17590">
            <v>22389776</v>
          </cell>
        </row>
        <row r="17591">
          <cell r="J17591">
            <v>22389776</v>
          </cell>
          <cell r="O17591">
            <v>22389776</v>
          </cell>
          <cell r="P17591">
            <v>22389776</v>
          </cell>
          <cell r="Q17591">
            <v>22389776</v>
          </cell>
        </row>
        <row r="17592">
          <cell r="J17592">
            <v>22389776</v>
          </cell>
          <cell r="O17592">
            <v>22389776</v>
          </cell>
          <cell r="P17592">
            <v>22389776</v>
          </cell>
          <cell r="Q17592">
            <v>22389776</v>
          </cell>
        </row>
        <row r="17593">
          <cell r="J17593">
            <v>22389776</v>
          </cell>
          <cell r="O17593">
            <v>22389776</v>
          </cell>
          <cell r="P17593">
            <v>22389776</v>
          </cell>
          <cell r="Q17593">
            <v>22389776</v>
          </cell>
        </row>
        <row r="17594">
          <cell r="J17594">
            <v>22389776</v>
          </cell>
          <cell r="O17594">
            <v>22389776</v>
          </cell>
          <cell r="P17594">
            <v>22389776</v>
          </cell>
          <cell r="Q17594">
            <v>22389776</v>
          </cell>
        </row>
        <row r="17595">
          <cell r="J17595">
            <v>22389776</v>
          </cell>
          <cell r="O17595">
            <v>22389776</v>
          </cell>
          <cell r="P17595">
            <v>22389776</v>
          </cell>
          <cell r="Q17595">
            <v>22389776</v>
          </cell>
        </row>
        <row r="17596">
          <cell r="J17596">
            <v>22389776</v>
          </cell>
          <cell r="O17596">
            <v>22389776</v>
          </cell>
          <cell r="P17596">
            <v>22389776</v>
          </cell>
          <cell r="Q17596">
            <v>22389776</v>
          </cell>
        </row>
        <row r="17597">
          <cell r="J17597">
            <v>22389776</v>
          </cell>
          <cell r="O17597">
            <v>22389776</v>
          </cell>
          <cell r="P17597">
            <v>22389776</v>
          </cell>
          <cell r="Q17597">
            <v>22389776</v>
          </cell>
        </row>
        <row r="17598">
          <cell r="J17598">
            <v>22389776</v>
          </cell>
          <cell r="O17598">
            <v>22389776</v>
          </cell>
          <cell r="P17598">
            <v>22389776</v>
          </cell>
          <cell r="Q17598">
            <v>22389776</v>
          </cell>
        </row>
        <row r="17599">
          <cell r="J17599">
            <v>22389776</v>
          </cell>
          <cell r="O17599">
            <v>22389776</v>
          </cell>
          <cell r="P17599">
            <v>22389776</v>
          </cell>
          <cell r="Q17599">
            <v>22389776</v>
          </cell>
        </row>
        <row r="17600">
          <cell r="J17600">
            <v>22389776</v>
          </cell>
          <cell r="O17600">
            <v>22389776</v>
          </cell>
          <cell r="P17600">
            <v>22389776</v>
          </cell>
          <cell r="Q17600">
            <v>22389776</v>
          </cell>
        </row>
        <row r="17601">
          <cell r="J17601">
            <v>22389776</v>
          </cell>
          <cell r="O17601">
            <v>22389776</v>
          </cell>
          <cell r="P17601">
            <v>22389776</v>
          </cell>
          <cell r="Q17601">
            <v>22389776</v>
          </cell>
        </row>
        <row r="17602">
          <cell r="J17602">
            <v>22389776</v>
          </cell>
          <cell r="O17602">
            <v>22389776</v>
          </cell>
          <cell r="P17602">
            <v>22389776</v>
          </cell>
          <cell r="Q17602">
            <v>22389776</v>
          </cell>
        </row>
        <row r="17603">
          <cell r="J17603">
            <v>22389776</v>
          </cell>
          <cell r="O17603">
            <v>22389776</v>
          </cell>
          <cell r="P17603">
            <v>22389776</v>
          </cell>
          <cell r="Q17603">
            <v>22389776</v>
          </cell>
        </row>
        <row r="17604">
          <cell r="J17604">
            <v>22389776</v>
          </cell>
          <cell r="O17604">
            <v>22389776</v>
          </cell>
          <cell r="P17604">
            <v>22389776</v>
          </cell>
          <cell r="Q17604">
            <v>22389776</v>
          </cell>
        </row>
        <row r="17605">
          <cell r="J17605">
            <v>22389776</v>
          </cell>
          <cell r="O17605">
            <v>22389776</v>
          </cell>
          <cell r="P17605">
            <v>22389776</v>
          </cell>
          <cell r="Q17605">
            <v>22389776</v>
          </cell>
        </row>
        <row r="17606">
          <cell r="J17606">
            <v>22389776</v>
          </cell>
          <cell r="O17606">
            <v>22389776</v>
          </cell>
          <cell r="P17606">
            <v>22389776</v>
          </cell>
          <cell r="Q17606">
            <v>22389776</v>
          </cell>
        </row>
        <row r="17607">
          <cell r="J17607">
            <v>22389776</v>
          </cell>
          <cell r="O17607">
            <v>22389776</v>
          </cell>
          <cell r="P17607">
            <v>22389776</v>
          </cell>
          <cell r="Q17607">
            <v>22389776</v>
          </cell>
        </row>
        <row r="17608">
          <cell r="J17608">
            <v>22389776</v>
          </cell>
          <cell r="O17608">
            <v>22389776</v>
          </cell>
          <cell r="P17608">
            <v>22389776</v>
          </cell>
          <cell r="Q17608">
            <v>22389776</v>
          </cell>
        </row>
        <row r="17609">
          <cell r="J17609">
            <v>22389776</v>
          </cell>
          <cell r="O17609">
            <v>22389776</v>
          </cell>
          <cell r="P17609">
            <v>22389776</v>
          </cell>
          <cell r="Q17609">
            <v>22389776</v>
          </cell>
        </row>
        <row r="17610">
          <cell r="J17610">
            <v>22389776</v>
          </cell>
          <cell r="O17610">
            <v>22389776</v>
          </cell>
          <cell r="P17610">
            <v>22389776</v>
          </cell>
          <cell r="Q17610">
            <v>22389776</v>
          </cell>
        </row>
        <row r="17611">
          <cell r="J17611">
            <v>22389776</v>
          </cell>
          <cell r="O17611">
            <v>22389776</v>
          </cell>
          <cell r="P17611">
            <v>22389776</v>
          </cell>
          <cell r="Q17611">
            <v>22389776</v>
          </cell>
        </row>
        <row r="17612">
          <cell r="J17612">
            <v>22389776</v>
          </cell>
          <cell r="O17612">
            <v>22389776</v>
          </cell>
          <cell r="P17612">
            <v>22389776</v>
          </cell>
          <cell r="Q17612">
            <v>22389776</v>
          </cell>
        </row>
        <row r="17613">
          <cell r="J17613">
            <v>22389776</v>
          </cell>
          <cell r="O17613">
            <v>22389776</v>
          </cell>
          <cell r="P17613">
            <v>22389776</v>
          </cell>
          <cell r="Q17613">
            <v>22389776</v>
          </cell>
        </row>
        <row r="17614">
          <cell r="J17614">
            <v>22389776</v>
          </cell>
          <cell r="O17614">
            <v>22389776</v>
          </cell>
          <cell r="P17614">
            <v>22389776</v>
          </cell>
          <cell r="Q17614">
            <v>22389776</v>
          </cell>
        </row>
        <row r="17615">
          <cell r="J17615">
            <v>22389776</v>
          </cell>
          <cell r="O17615">
            <v>22389776</v>
          </cell>
          <cell r="P17615">
            <v>22389776</v>
          </cell>
          <cell r="Q17615">
            <v>22389776</v>
          </cell>
        </row>
        <row r="17616">
          <cell r="J17616">
            <v>22389776</v>
          </cell>
          <cell r="O17616">
            <v>22389776</v>
          </cell>
          <cell r="P17616">
            <v>22389776</v>
          </cell>
          <cell r="Q17616">
            <v>22389776</v>
          </cell>
        </row>
        <row r="17617">
          <cell r="J17617">
            <v>22389776</v>
          </cell>
          <cell r="O17617">
            <v>22389776</v>
          </cell>
          <cell r="P17617">
            <v>22389776</v>
          </cell>
          <cell r="Q17617">
            <v>22389776</v>
          </cell>
        </row>
        <row r="17618">
          <cell r="J17618">
            <v>22389776</v>
          </cell>
          <cell r="O17618">
            <v>22389776</v>
          </cell>
          <cell r="P17618">
            <v>22389776</v>
          </cell>
          <cell r="Q17618">
            <v>22389776</v>
          </cell>
        </row>
        <row r="17619">
          <cell r="J17619">
            <v>22389776</v>
          </cell>
          <cell r="O17619">
            <v>22389776</v>
          </cell>
          <cell r="P17619">
            <v>22389776</v>
          </cell>
          <cell r="Q17619">
            <v>22389776</v>
          </cell>
        </row>
        <row r="17620">
          <cell r="J17620">
            <v>22389776</v>
          </cell>
          <cell r="O17620">
            <v>22389776</v>
          </cell>
          <cell r="P17620">
            <v>22389776</v>
          </cell>
          <cell r="Q17620">
            <v>22389776</v>
          </cell>
        </row>
        <row r="17621">
          <cell r="J17621">
            <v>22389776</v>
          </cell>
          <cell r="O17621">
            <v>22389776</v>
          </cell>
          <cell r="P17621">
            <v>22389776</v>
          </cell>
          <cell r="Q17621">
            <v>22389776</v>
          </cell>
        </row>
        <row r="17622">
          <cell r="J17622">
            <v>22389776</v>
          </cell>
          <cell r="O17622">
            <v>22389776</v>
          </cell>
          <cell r="P17622">
            <v>22389776</v>
          </cell>
          <cell r="Q17622">
            <v>22389776</v>
          </cell>
        </row>
        <row r="17623">
          <cell r="J17623">
            <v>22389776</v>
          </cell>
          <cell r="O17623">
            <v>22389776</v>
          </cell>
          <cell r="P17623">
            <v>22389776</v>
          </cell>
          <cell r="Q17623">
            <v>22389776</v>
          </cell>
        </row>
        <row r="17624">
          <cell r="J17624">
            <v>22389776</v>
          </cell>
          <cell r="O17624">
            <v>22389776</v>
          </cell>
          <cell r="P17624">
            <v>22389776</v>
          </cell>
          <cell r="Q17624">
            <v>22389776</v>
          </cell>
        </row>
        <row r="17625">
          <cell r="J17625">
            <v>22389776</v>
          </cell>
          <cell r="O17625">
            <v>22389776</v>
          </cell>
          <cell r="P17625">
            <v>22389776</v>
          </cell>
          <cell r="Q17625">
            <v>22389776</v>
          </cell>
        </row>
        <row r="17626">
          <cell r="J17626">
            <v>22389776</v>
          </cell>
          <cell r="O17626">
            <v>22389776</v>
          </cell>
          <cell r="P17626">
            <v>22389776</v>
          </cell>
          <cell r="Q17626">
            <v>22389776</v>
          </cell>
        </row>
        <row r="17627">
          <cell r="J17627">
            <v>22389776</v>
          </cell>
          <cell r="O17627">
            <v>22389776</v>
          </cell>
          <cell r="P17627">
            <v>22389776</v>
          </cell>
          <cell r="Q17627">
            <v>22389776</v>
          </cell>
        </row>
        <row r="17628">
          <cell r="J17628">
            <v>22389776</v>
          </cell>
          <cell r="O17628">
            <v>22389776</v>
          </cell>
          <cell r="P17628">
            <v>22389776</v>
          </cell>
          <cell r="Q17628">
            <v>22389776</v>
          </cell>
        </row>
        <row r="17629">
          <cell r="J17629">
            <v>22389776</v>
          </cell>
          <cell r="O17629">
            <v>22389776</v>
          </cell>
          <cell r="P17629">
            <v>22389776</v>
          </cell>
          <cell r="Q17629">
            <v>22389776</v>
          </cell>
        </row>
        <row r="17630">
          <cell r="J17630">
            <v>22389776</v>
          </cell>
          <cell r="O17630">
            <v>22389776</v>
          </cell>
          <cell r="P17630">
            <v>22389776</v>
          </cell>
          <cell r="Q17630">
            <v>22389776</v>
          </cell>
        </row>
        <row r="17631">
          <cell r="J17631">
            <v>22389776</v>
          </cell>
          <cell r="O17631">
            <v>22389776</v>
          </cell>
          <cell r="P17631">
            <v>22389776</v>
          </cell>
          <cell r="Q17631">
            <v>22389776</v>
          </cell>
        </row>
        <row r="17632">
          <cell r="J17632">
            <v>22389776</v>
          </cell>
          <cell r="O17632">
            <v>22389776</v>
          </cell>
          <cell r="P17632">
            <v>22389776</v>
          </cell>
          <cell r="Q17632">
            <v>22389776</v>
          </cell>
        </row>
        <row r="17633">
          <cell r="J17633">
            <v>22389776</v>
          </cell>
          <cell r="O17633">
            <v>22389776</v>
          </cell>
          <cell r="P17633">
            <v>22389776</v>
          </cell>
          <cell r="Q17633">
            <v>22389776</v>
          </cell>
        </row>
        <row r="17634">
          <cell r="J17634">
            <v>22389776</v>
          </cell>
          <cell r="O17634">
            <v>22389776</v>
          </cell>
          <cell r="P17634">
            <v>22389776</v>
          </cell>
          <cell r="Q17634">
            <v>22389776</v>
          </cell>
        </row>
        <row r="17635">
          <cell r="J17635">
            <v>22389776</v>
          </cell>
          <cell r="O17635">
            <v>22389776</v>
          </cell>
          <cell r="P17635">
            <v>22389776</v>
          </cell>
          <cell r="Q17635">
            <v>22389776</v>
          </cell>
        </row>
        <row r="17636">
          <cell r="J17636">
            <v>22389776</v>
          </cell>
          <cell r="O17636">
            <v>22389776</v>
          </cell>
          <cell r="P17636">
            <v>22389776</v>
          </cell>
          <cell r="Q17636">
            <v>22389776</v>
          </cell>
        </row>
        <row r="17637">
          <cell r="J17637">
            <v>22389776</v>
          </cell>
          <cell r="O17637">
            <v>22389776</v>
          </cell>
          <cell r="P17637">
            <v>22389776</v>
          </cell>
          <cell r="Q17637">
            <v>22389776</v>
          </cell>
        </row>
        <row r="17638">
          <cell r="J17638">
            <v>22389776</v>
          </cell>
          <cell r="O17638">
            <v>22389776</v>
          </cell>
          <cell r="P17638">
            <v>22389776</v>
          </cell>
          <cell r="Q17638">
            <v>22389776</v>
          </cell>
        </row>
        <row r="17639">
          <cell r="J17639">
            <v>22389776</v>
          </cell>
          <cell r="O17639">
            <v>22389776</v>
          </cell>
          <cell r="P17639">
            <v>22389776</v>
          </cell>
          <cell r="Q17639">
            <v>22389776</v>
          </cell>
        </row>
        <row r="17640">
          <cell r="J17640">
            <v>22389776</v>
          </cell>
          <cell r="O17640">
            <v>22389776</v>
          </cell>
          <cell r="P17640">
            <v>22389776</v>
          </cell>
          <cell r="Q17640">
            <v>22389776</v>
          </cell>
        </row>
        <row r="17641">
          <cell r="J17641">
            <v>22389776</v>
          </cell>
          <cell r="O17641">
            <v>22389776</v>
          </cell>
          <cell r="P17641">
            <v>22389776</v>
          </cell>
          <cell r="Q17641">
            <v>22389776</v>
          </cell>
        </row>
        <row r="17642">
          <cell r="J17642">
            <v>22389776</v>
          </cell>
          <cell r="O17642">
            <v>22389776</v>
          </cell>
          <cell r="P17642">
            <v>22389776</v>
          </cell>
          <cell r="Q17642">
            <v>22389776</v>
          </cell>
        </row>
        <row r="17643">
          <cell r="J17643">
            <v>22389776</v>
          </cell>
          <cell r="O17643">
            <v>22389776</v>
          </cell>
          <cell r="P17643">
            <v>22389776</v>
          </cell>
          <cell r="Q17643">
            <v>22389776</v>
          </cell>
        </row>
        <row r="17644">
          <cell r="J17644">
            <v>22389776</v>
          </cell>
          <cell r="O17644">
            <v>22389776</v>
          </cell>
          <cell r="P17644">
            <v>22389776</v>
          </cell>
          <cell r="Q17644">
            <v>22389776</v>
          </cell>
        </row>
        <row r="17645">
          <cell r="J17645">
            <v>22389776</v>
          </cell>
          <cell r="O17645">
            <v>22389776</v>
          </cell>
          <cell r="P17645">
            <v>22389776</v>
          </cell>
          <cell r="Q17645">
            <v>22389776</v>
          </cell>
        </row>
        <row r="17646">
          <cell r="J17646">
            <v>22389776</v>
          </cell>
          <cell r="O17646">
            <v>22389776</v>
          </cell>
          <cell r="P17646">
            <v>22389776</v>
          </cell>
          <cell r="Q17646">
            <v>22389776</v>
          </cell>
        </row>
        <row r="17647">
          <cell r="J17647">
            <v>22389776</v>
          </cell>
          <cell r="O17647">
            <v>22389776</v>
          </cell>
          <cell r="P17647">
            <v>22389776</v>
          </cell>
          <cell r="Q17647">
            <v>22389776</v>
          </cell>
        </row>
        <row r="17648">
          <cell r="J17648">
            <v>22389776</v>
          </cell>
          <cell r="O17648">
            <v>22389776</v>
          </cell>
          <cell r="P17648">
            <v>22389776</v>
          </cell>
          <cell r="Q17648">
            <v>22389776</v>
          </cell>
        </row>
        <row r="17649">
          <cell r="J17649">
            <v>22389776</v>
          </cell>
          <cell r="O17649">
            <v>22389776</v>
          </cell>
          <cell r="P17649">
            <v>22389776</v>
          </cell>
          <cell r="Q17649">
            <v>22389776</v>
          </cell>
        </row>
        <row r="17650">
          <cell r="J17650">
            <v>22389776</v>
          </cell>
          <cell r="O17650">
            <v>22389776</v>
          </cell>
          <cell r="P17650">
            <v>22389776</v>
          </cell>
          <cell r="Q17650">
            <v>22389776</v>
          </cell>
        </row>
        <row r="17651">
          <cell r="J17651">
            <v>22389776</v>
          </cell>
          <cell r="O17651">
            <v>22389776</v>
          </cell>
          <cell r="P17651">
            <v>22389776</v>
          </cell>
          <cell r="Q17651">
            <v>22389776</v>
          </cell>
        </row>
        <row r="17652">
          <cell r="J17652">
            <v>22389776</v>
          </cell>
          <cell r="O17652">
            <v>22389776</v>
          </cell>
          <cell r="P17652">
            <v>22389776</v>
          </cell>
          <cell r="Q17652">
            <v>22389776</v>
          </cell>
        </row>
        <row r="17653">
          <cell r="J17653">
            <v>22389776</v>
          </cell>
          <cell r="O17653">
            <v>22389776</v>
          </cell>
          <cell r="P17653">
            <v>22389776</v>
          </cell>
          <cell r="Q17653">
            <v>22389776</v>
          </cell>
        </row>
        <row r="17654">
          <cell r="J17654">
            <v>22389776</v>
          </cell>
          <cell r="O17654">
            <v>22389776</v>
          </cell>
          <cell r="P17654">
            <v>22389776</v>
          </cell>
          <cell r="Q17654">
            <v>22389776</v>
          </cell>
        </row>
        <row r="17655">
          <cell r="J17655">
            <v>22389776</v>
          </cell>
          <cell r="O17655">
            <v>22389776</v>
          </cell>
          <cell r="P17655">
            <v>22389776</v>
          </cell>
          <cell r="Q17655">
            <v>22389776</v>
          </cell>
        </row>
        <row r="17656">
          <cell r="J17656">
            <v>22389776</v>
          </cell>
          <cell r="O17656">
            <v>22389776</v>
          </cell>
          <cell r="P17656">
            <v>22389776</v>
          </cell>
          <cell r="Q17656">
            <v>22389776</v>
          </cell>
        </row>
        <row r="17657">
          <cell r="J17657">
            <v>22389776</v>
          </cell>
          <cell r="O17657">
            <v>22389776</v>
          </cell>
          <cell r="P17657">
            <v>22389776</v>
          </cell>
          <cell r="Q17657">
            <v>22389776</v>
          </cell>
        </row>
        <row r="17658">
          <cell r="J17658">
            <v>22389776</v>
          </cell>
          <cell r="O17658">
            <v>22389776</v>
          </cell>
          <cell r="P17658">
            <v>22389776</v>
          </cell>
          <cell r="Q17658">
            <v>22389776</v>
          </cell>
        </row>
        <row r="17659">
          <cell r="J17659">
            <v>22389776</v>
          </cell>
          <cell r="O17659">
            <v>22389776</v>
          </cell>
          <cell r="P17659">
            <v>22389776</v>
          </cell>
          <cell r="Q17659">
            <v>22389776</v>
          </cell>
        </row>
        <row r="17660">
          <cell r="J17660">
            <v>22389776</v>
          </cell>
          <cell r="O17660">
            <v>22389776</v>
          </cell>
          <cell r="P17660">
            <v>22389776</v>
          </cell>
          <cell r="Q17660">
            <v>22389776</v>
          </cell>
        </row>
        <row r="17661">
          <cell r="J17661">
            <v>22389776</v>
          </cell>
          <cell r="O17661">
            <v>22389776</v>
          </cell>
          <cell r="P17661">
            <v>22389776</v>
          </cell>
          <cell r="Q17661">
            <v>22389776</v>
          </cell>
        </row>
        <row r="17662">
          <cell r="J17662">
            <v>22389776</v>
          </cell>
          <cell r="O17662">
            <v>22389776</v>
          </cell>
          <cell r="P17662">
            <v>22389776</v>
          </cell>
          <cell r="Q17662">
            <v>22389776</v>
          </cell>
        </row>
        <row r="17663">
          <cell r="J17663">
            <v>22389776</v>
          </cell>
          <cell r="O17663">
            <v>22389776</v>
          </cell>
          <cell r="P17663">
            <v>22389776</v>
          </cell>
          <cell r="Q17663">
            <v>22389776</v>
          </cell>
        </row>
        <row r="17664">
          <cell r="J17664">
            <v>22389776</v>
          </cell>
          <cell r="O17664">
            <v>22389776</v>
          </cell>
          <cell r="P17664">
            <v>22389776</v>
          </cell>
          <cell r="Q17664">
            <v>22389776</v>
          </cell>
        </row>
        <row r="17665">
          <cell r="J17665">
            <v>22389776</v>
          </cell>
          <cell r="O17665">
            <v>22389776</v>
          </cell>
          <cell r="P17665">
            <v>22389776</v>
          </cell>
          <cell r="Q17665">
            <v>22389776</v>
          </cell>
        </row>
        <row r="17666">
          <cell r="J17666">
            <v>22389776</v>
          </cell>
          <cell r="O17666">
            <v>22389776</v>
          </cell>
          <cell r="P17666">
            <v>22389776</v>
          </cell>
          <cell r="Q17666">
            <v>22389776</v>
          </cell>
        </row>
        <row r="17667">
          <cell r="J17667">
            <v>22389776</v>
          </cell>
          <cell r="O17667">
            <v>22389776</v>
          </cell>
          <cell r="P17667">
            <v>22389776</v>
          </cell>
          <cell r="Q17667">
            <v>22389776</v>
          </cell>
        </row>
        <row r="17668">
          <cell r="J17668">
            <v>22389776</v>
          </cell>
          <cell r="O17668">
            <v>22389776</v>
          </cell>
          <cell r="P17668">
            <v>22389776</v>
          </cell>
          <cell r="Q17668">
            <v>22389776</v>
          </cell>
        </row>
        <row r="17669">
          <cell r="J17669">
            <v>22389776</v>
          </cell>
          <cell r="O17669">
            <v>22389776</v>
          </cell>
          <cell r="P17669">
            <v>22389776</v>
          </cell>
          <cell r="Q17669">
            <v>22389776</v>
          </cell>
        </row>
        <row r="17670">
          <cell r="J17670">
            <v>22389776</v>
          </cell>
          <cell r="O17670">
            <v>22389776</v>
          </cell>
          <cell r="P17670">
            <v>22389776</v>
          </cell>
          <cell r="Q17670">
            <v>22389776</v>
          </cell>
        </row>
        <row r="17671">
          <cell r="J17671">
            <v>22389776</v>
          </cell>
          <cell r="O17671">
            <v>22389776</v>
          </cell>
          <cell r="P17671">
            <v>22389776</v>
          </cell>
          <cell r="Q17671">
            <v>22389776</v>
          </cell>
        </row>
        <row r="17672">
          <cell r="J17672">
            <v>22389776</v>
          </cell>
          <cell r="O17672">
            <v>22389776</v>
          </cell>
          <cell r="P17672">
            <v>22389776</v>
          </cell>
          <cell r="Q17672">
            <v>22389776</v>
          </cell>
        </row>
        <row r="17673">
          <cell r="J17673">
            <v>22389776</v>
          </cell>
          <cell r="O17673">
            <v>22389776</v>
          </cell>
          <cell r="P17673">
            <v>22389776</v>
          </cell>
          <cell r="Q17673">
            <v>22389776</v>
          </cell>
        </row>
        <row r="17674">
          <cell r="J17674">
            <v>22389776</v>
          </cell>
          <cell r="O17674">
            <v>22389776</v>
          </cell>
          <cell r="P17674">
            <v>22389776</v>
          </cell>
          <cell r="Q17674">
            <v>22389776</v>
          </cell>
        </row>
        <row r="17675">
          <cell r="J17675">
            <v>22389776</v>
          </cell>
          <cell r="O17675">
            <v>22389776</v>
          </cell>
          <cell r="P17675">
            <v>22389776</v>
          </cell>
          <cell r="Q17675">
            <v>22389776</v>
          </cell>
        </row>
        <row r="17676">
          <cell r="J17676">
            <v>22389776</v>
          </cell>
          <cell r="O17676">
            <v>22389776</v>
          </cell>
          <cell r="P17676">
            <v>22389776</v>
          </cell>
          <cell r="Q17676">
            <v>22389776</v>
          </cell>
        </row>
        <row r="17677">
          <cell r="J17677">
            <v>22389776</v>
          </cell>
          <cell r="O17677">
            <v>22389776</v>
          </cell>
          <cell r="P17677">
            <v>22389776</v>
          </cell>
          <cell r="Q17677">
            <v>22389776</v>
          </cell>
        </row>
        <row r="17678">
          <cell r="J17678">
            <v>22389776</v>
          </cell>
          <cell r="O17678">
            <v>22389776</v>
          </cell>
          <cell r="P17678">
            <v>22389776</v>
          </cell>
          <cell r="Q17678">
            <v>22389776</v>
          </cell>
        </row>
        <row r="17679">
          <cell r="J17679">
            <v>22389776</v>
          </cell>
          <cell r="O17679">
            <v>22389776</v>
          </cell>
          <cell r="P17679">
            <v>22389776</v>
          </cell>
          <cell r="Q17679">
            <v>22389776</v>
          </cell>
        </row>
        <row r="17680">
          <cell r="J17680">
            <v>22389776</v>
          </cell>
          <cell r="O17680">
            <v>22389776</v>
          </cell>
          <cell r="P17680">
            <v>22389776</v>
          </cell>
          <cell r="Q17680">
            <v>22389776</v>
          </cell>
        </row>
        <row r="17681">
          <cell r="J17681">
            <v>22389776</v>
          </cell>
          <cell r="O17681">
            <v>22389776</v>
          </cell>
          <cell r="P17681">
            <v>22389776</v>
          </cell>
          <cell r="Q17681">
            <v>22389776</v>
          </cell>
        </row>
        <row r="17682">
          <cell r="J17682">
            <v>22389776</v>
          </cell>
          <cell r="O17682">
            <v>22389776</v>
          </cell>
          <cell r="P17682">
            <v>22389776</v>
          </cell>
          <cell r="Q17682">
            <v>22389776</v>
          </cell>
        </row>
        <row r="17683">
          <cell r="J17683">
            <v>22389776</v>
          </cell>
          <cell r="O17683">
            <v>22389776</v>
          </cell>
          <cell r="P17683">
            <v>22389776</v>
          </cell>
          <cell r="Q17683">
            <v>22389776</v>
          </cell>
        </row>
        <row r="17684">
          <cell r="J17684">
            <v>22389776</v>
          </cell>
          <cell r="O17684">
            <v>22389776</v>
          </cell>
          <cell r="P17684">
            <v>22389776</v>
          </cell>
          <cell r="Q17684">
            <v>22389776</v>
          </cell>
        </row>
        <row r="17685">
          <cell r="J17685">
            <v>22389776</v>
          </cell>
          <cell r="O17685">
            <v>22389776</v>
          </cell>
          <cell r="P17685">
            <v>22389776</v>
          </cell>
          <cell r="Q17685">
            <v>22389776</v>
          </cell>
        </row>
        <row r="17686">
          <cell r="J17686">
            <v>22389776</v>
          </cell>
          <cell r="O17686">
            <v>22389776</v>
          </cell>
          <cell r="P17686">
            <v>22389776</v>
          </cell>
          <cell r="Q17686">
            <v>22389776</v>
          </cell>
        </row>
        <row r="17687">
          <cell r="J17687">
            <v>22389776</v>
          </cell>
          <cell r="O17687">
            <v>22389776</v>
          </cell>
          <cell r="P17687">
            <v>22389776</v>
          </cell>
          <cell r="Q17687">
            <v>22389776</v>
          </cell>
        </row>
        <row r="17688">
          <cell r="J17688">
            <v>22389776</v>
          </cell>
          <cell r="O17688">
            <v>22389776</v>
          </cell>
          <cell r="P17688">
            <v>22389776</v>
          </cell>
          <cell r="Q17688">
            <v>22389776</v>
          </cell>
        </row>
        <row r="17689">
          <cell r="J17689">
            <v>22389776</v>
          </cell>
          <cell r="O17689">
            <v>22389776</v>
          </cell>
          <cell r="P17689">
            <v>22389776</v>
          </cell>
          <cell r="Q17689">
            <v>22389776</v>
          </cell>
        </row>
        <row r="17690">
          <cell r="J17690">
            <v>22389776</v>
          </cell>
          <cell r="O17690">
            <v>22389776</v>
          </cell>
          <cell r="P17690">
            <v>22389776</v>
          </cell>
          <cell r="Q17690">
            <v>22389776</v>
          </cell>
        </row>
        <row r="17691">
          <cell r="J17691">
            <v>22389776</v>
          </cell>
          <cell r="O17691">
            <v>22389776</v>
          </cell>
          <cell r="P17691">
            <v>22389776</v>
          </cell>
          <cell r="Q17691">
            <v>22389776</v>
          </cell>
        </row>
        <row r="17692">
          <cell r="J17692">
            <v>22389776</v>
          </cell>
          <cell r="O17692">
            <v>22389776</v>
          </cell>
          <cell r="P17692">
            <v>22389776</v>
          </cell>
          <cell r="Q17692">
            <v>22389776</v>
          </cell>
        </row>
        <row r="17693">
          <cell r="J17693">
            <v>22389776</v>
          </cell>
          <cell r="O17693">
            <v>22389776</v>
          </cell>
          <cell r="P17693">
            <v>22389776</v>
          </cell>
          <cell r="Q17693">
            <v>22389776</v>
          </cell>
        </row>
        <row r="17694">
          <cell r="J17694">
            <v>22389776</v>
          </cell>
          <cell r="O17694">
            <v>22389776</v>
          </cell>
          <cell r="P17694">
            <v>22389776</v>
          </cell>
          <cell r="Q17694">
            <v>22389776</v>
          </cell>
        </row>
        <row r="17695">
          <cell r="J17695">
            <v>22389776</v>
          </cell>
          <cell r="O17695">
            <v>22389776</v>
          </cell>
          <cell r="P17695">
            <v>22389776</v>
          </cell>
          <cell r="Q17695">
            <v>22389776</v>
          </cell>
        </row>
        <row r="17696">
          <cell r="J17696">
            <v>22389776</v>
          </cell>
          <cell r="O17696">
            <v>22389776</v>
          </cell>
          <cell r="P17696">
            <v>22389776</v>
          </cell>
          <cell r="Q17696">
            <v>22389776</v>
          </cell>
        </row>
        <row r="17697">
          <cell r="J17697">
            <v>22389776</v>
          </cell>
          <cell r="O17697">
            <v>22389776</v>
          </cell>
          <cell r="P17697">
            <v>22389776</v>
          </cell>
          <cell r="Q17697">
            <v>22389776</v>
          </cell>
        </row>
        <row r="17698">
          <cell r="J17698">
            <v>22389776</v>
          </cell>
          <cell r="O17698">
            <v>22389776</v>
          </cell>
          <cell r="P17698">
            <v>22389776</v>
          </cell>
          <cell r="Q17698">
            <v>22389776</v>
          </cell>
        </row>
        <row r="17699">
          <cell r="J17699">
            <v>22389776</v>
          </cell>
          <cell r="O17699">
            <v>22389776</v>
          </cell>
          <cell r="P17699">
            <v>22389776</v>
          </cell>
          <cell r="Q17699">
            <v>22389776</v>
          </cell>
        </row>
        <row r="17700">
          <cell r="J17700">
            <v>22389776</v>
          </cell>
          <cell r="O17700">
            <v>22389776</v>
          </cell>
          <cell r="P17700">
            <v>22389776</v>
          </cell>
          <cell r="Q17700">
            <v>22389776</v>
          </cell>
        </row>
        <row r="17701">
          <cell r="J17701">
            <v>22389776</v>
          </cell>
          <cell r="O17701">
            <v>22389776</v>
          </cell>
          <cell r="P17701">
            <v>22389776</v>
          </cell>
          <cell r="Q17701">
            <v>22389776</v>
          </cell>
        </row>
        <row r="17702">
          <cell r="J17702">
            <v>22389776</v>
          </cell>
          <cell r="O17702">
            <v>22389776</v>
          </cell>
          <cell r="P17702">
            <v>22389776</v>
          </cell>
          <cell r="Q17702">
            <v>22389776</v>
          </cell>
        </row>
        <row r="17703">
          <cell r="J17703">
            <v>22389776</v>
          </cell>
          <cell r="O17703">
            <v>22389776</v>
          </cell>
          <cell r="P17703">
            <v>22389776</v>
          </cell>
          <cell r="Q17703">
            <v>22389776</v>
          </cell>
        </row>
        <row r="17704">
          <cell r="J17704">
            <v>22389776</v>
          </cell>
          <cell r="O17704">
            <v>22389776</v>
          </cell>
          <cell r="P17704">
            <v>22389776</v>
          </cell>
          <cell r="Q17704">
            <v>22389776</v>
          </cell>
        </row>
        <row r="17705">
          <cell r="J17705">
            <v>22389776</v>
          </cell>
          <cell r="O17705">
            <v>22389776</v>
          </cell>
          <cell r="P17705">
            <v>22389776</v>
          </cell>
          <cell r="Q17705">
            <v>22389776</v>
          </cell>
        </row>
        <row r="17706">
          <cell r="J17706">
            <v>22389776</v>
          </cell>
          <cell r="O17706">
            <v>22389776</v>
          </cell>
          <cell r="P17706">
            <v>22389776</v>
          </cell>
          <cell r="Q17706">
            <v>22389776</v>
          </cell>
        </row>
        <row r="17707">
          <cell r="J17707">
            <v>22389776</v>
          </cell>
          <cell r="O17707">
            <v>22389776</v>
          </cell>
          <cell r="P17707">
            <v>22389776</v>
          </cell>
          <cell r="Q17707">
            <v>22389776</v>
          </cell>
        </row>
        <row r="17708">
          <cell r="J17708">
            <v>22389776</v>
          </cell>
          <cell r="O17708">
            <v>22389776</v>
          </cell>
          <cell r="P17708">
            <v>22389776</v>
          </cell>
          <cell r="Q17708">
            <v>22389776</v>
          </cell>
        </row>
        <row r="17709">
          <cell r="J17709">
            <v>22389776</v>
          </cell>
          <cell r="O17709">
            <v>22389776</v>
          </cell>
          <cell r="P17709">
            <v>22389776</v>
          </cell>
          <cell r="Q17709">
            <v>22389776</v>
          </cell>
        </row>
        <row r="17710">
          <cell r="J17710">
            <v>22389776</v>
          </cell>
          <cell r="O17710">
            <v>22389776</v>
          </cell>
          <cell r="P17710">
            <v>22389776</v>
          </cell>
          <cell r="Q17710">
            <v>22389776</v>
          </cell>
        </row>
        <row r="17711">
          <cell r="J17711">
            <v>22389776</v>
          </cell>
          <cell r="O17711">
            <v>22389776</v>
          </cell>
          <cell r="P17711">
            <v>22389776</v>
          </cell>
          <cell r="Q17711">
            <v>22389776</v>
          </cell>
        </row>
        <row r="17712">
          <cell r="J17712">
            <v>22389776</v>
          </cell>
          <cell r="O17712">
            <v>22389776</v>
          </cell>
          <cell r="P17712">
            <v>22389776</v>
          </cell>
          <cell r="Q17712">
            <v>22389776</v>
          </cell>
        </row>
        <row r="17713">
          <cell r="J17713">
            <v>22389776</v>
          </cell>
          <cell r="O17713">
            <v>22389776</v>
          </cell>
          <cell r="P17713">
            <v>22389776</v>
          </cell>
          <cell r="Q17713">
            <v>22389776</v>
          </cell>
        </row>
        <row r="17714">
          <cell r="J17714">
            <v>22389776</v>
          </cell>
          <cell r="O17714">
            <v>22389776</v>
          </cell>
          <cell r="P17714">
            <v>22389776</v>
          </cell>
          <cell r="Q17714">
            <v>22389776</v>
          </cell>
        </row>
        <row r="17715">
          <cell r="J17715">
            <v>22389776</v>
          </cell>
          <cell r="O17715">
            <v>22389776</v>
          </cell>
          <cell r="P17715">
            <v>22389776</v>
          </cell>
          <cell r="Q17715">
            <v>22389776</v>
          </cell>
        </row>
        <row r="17716">
          <cell r="J17716">
            <v>22389776</v>
          </cell>
          <cell r="O17716">
            <v>22389776</v>
          </cell>
          <cell r="P17716">
            <v>22389776</v>
          </cell>
          <cell r="Q17716">
            <v>22389776</v>
          </cell>
        </row>
        <row r="17717">
          <cell r="J17717">
            <v>22389776</v>
          </cell>
          <cell r="O17717">
            <v>22389776</v>
          </cell>
          <cell r="P17717">
            <v>22389776</v>
          </cell>
          <cell r="Q17717">
            <v>22389776</v>
          </cell>
        </row>
        <row r="17718">
          <cell r="J17718">
            <v>22389776</v>
          </cell>
          <cell r="O17718">
            <v>22389776</v>
          </cell>
          <cell r="P17718">
            <v>22389776</v>
          </cell>
          <cell r="Q17718">
            <v>22389776</v>
          </cell>
        </row>
        <row r="17719">
          <cell r="J17719">
            <v>22389776</v>
          </cell>
          <cell r="O17719">
            <v>22389776</v>
          </cell>
          <cell r="P17719">
            <v>22389776</v>
          </cell>
          <cell r="Q17719">
            <v>22389776</v>
          </cell>
        </row>
        <row r="17720">
          <cell r="J17720">
            <v>22389776</v>
          </cell>
          <cell r="O17720">
            <v>22389776</v>
          </cell>
          <cell r="P17720">
            <v>22389776</v>
          </cell>
          <cell r="Q17720">
            <v>22389776</v>
          </cell>
        </row>
        <row r="17721">
          <cell r="J17721">
            <v>22389776</v>
          </cell>
          <cell r="O17721">
            <v>22389776</v>
          </cell>
          <cell r="P17721">
            <v>22389776</v>
          </cell>
          <cell r="Q17721">
            <v>22389776</v>
          </cell>
        </row>
        <row r="17722">
          <cell r="J17722">
            <v>22389776</v>
          </cell>
          <cell r="O17722">
            <v>22389776</v>
          </cell>
          <cell r="P17722">
            <v>22389776</v>
          </cell>
          <cell r="Q17722">
            <v>22389776</v>
          </cell>
        </row>
        <row r="17723">
          <cell r="J17723">
            <v>22389776</v>
          </cell>
          <cell r="O17723">
            <v>22389776</v>
          </cell>
          <cell r="P17723">
            <v>22389776</v>
          </cell>
          <cell r="Q17723">
            <v>22389776</v>
          </cell>
        </row>
        <row r="17724">
          <cell r="J17724">
            <v>22389776</v>
          </cell>
          <cell r="O17724">
            <v>22389776</v>
          </cell>
          <cell r="P17724">
            <v>22389776</v>
          </cell>
          <cell r="Q17724">
            <v>22389776</v>
          </cell>
        </row>
        <row r="17725">
          <cell r="J17725">
            <v>22389776</v>
          </cell>
          <cell r="O17725">
            <v>22389776</v>
          </cell>
          <cell r="P17725">
            <v>22389776</v>
          </cell>
          <cell r="Q17725">
            <v>22389776</v>
          </cell>
        </row>
        <row r="17726">
          <cell r="J17726">
            <v>22389776</v>
          </cell>
          <cell r="O17726">
            <v>22389776</v>
          </cell>
          <cell r="P17726">
            <v>22389776</v>
          </cell>
          <cell r="Q17726">
            <v>22389776</v>
          </cell>
        </row>
        <row r="17727">
          <cell r="J17727">
            <v>22389776</v>
          </cell>
          <cell r="O17727">
            <v>22389776</v>
          </cell>
          <cell r="P17727">
            <v>22389776</v>
          </cell>
          <cell r="Q17727">
            <v>22389776</v>
          </cell>
        </row>
        <row r="17728">
          <cell r="J17728">
            <v>22389776</v>
          </cell>
          <cell r="O17728">
            <v>22389776</v>
          </cell>
          <cell r="P17728">
            <v>22389776</v>
          </cell>
          <cell r="Q17728">
            <v>22389776</v>
          </cell>
        </row>
        <row r="17729">
          <cell r="J17729">
            <v>22389776</v>
          </cell>
          <cell r="O17729">
            <v>22389776</v>
          </cell>
          <cell r="P17729">
            <v>22389776</v>
          </cell>
          <cell r="Q17729">
            <v>22389776</v>
          </cell>
        </row>
        <row r="17730">
          <cell r="J17730">
            <v>22389776</v>
          </cell>
          <cell r="O17730">
            <v>22389776</v>
          </cell>
          <cell r="P17730">
            <v>22389776</v>
          </cell>
          <cell r="Q17730">
            <v>22389776</v>
          </cell>
        </row>
        <row r="17731">
          <cell r="J17731">
            <v>22389776</v>
          </cell>
          <cell r="O17731">
            <v>22389776</v>
          </cell>
          <cell r="P17731">
            <v>22389776</v>
          </cell>
          <cell r="Q17731">
            <v>22389776</v>
          </cell>
        </row>
        <row r="17732">
          <cell r="J17732">
            <v>22389776</v>
          </cell>
          <cell r="O17732">
            <v>22389776</v>
          </cell>
          <cell r="P17732">
            <v>22389776</v>
          </cell>
          <cell r="Q17732">
            <v>22389776</v>
          </cell>
        </row>
        <row r="17733">
          <cell r="J17733">
            <v>22389776</v>
          </cell>
          <cell r="O17733">
            <v>22389776</v>
          </cell>
          <cell r="P17733">
            <v>22389776</v>
          </cell>
          <cell r="Q17733">
            <v>22389776</v>
          </cell>
        </row>
        <row r="17734">
          <cell r="J17734">
            <v>22389776</v>
          </cell>
          <cell r="O17734">
            <v>22389776</v>
          </cell>
          <cell r="P17734">
            <v>22389776</v>
          </cell>
          <cell r="Q17734">
            <v>22389776</v>
          </cell>
        </row>
        <row r="17735">
          <cell r="J17735">
            <v>22389776</v>
          </cell>
          <cell r="O17735">
            <v>22389776</v>
          </cell>
          <cell r="P17735">
            <v>22389776</v>
          </cell>
          <cell r="Q17735">
            <v>22389776</v>
          </cell>
        </row>
        <row r="17736">
          <cell r="J17736">
            <v>22389776</v>
          </cell>
          <cell r="O17736">
            <v>22389776</v>
          </cell>
          <cell r="P17736">
            <v>22389776</v>
          </cell>
          <cell r="Q17736">
            <v>22389776</v>
          </cell>
        </row>
        <row r="17737">
          <cell r="J17737">
            <v>22389776</v>
          </cell>
          <cell r="O17737">
            <v>22389776</v>
          </cell>
          <cell r="P17737">
            <v>22389776</v>
          </cell>
          <cell r="Q17737">
            <v>22389776</v>
          </cell>
        </row>
        <row r="17738">
          <cell r="J17738">
            <v>22389776</v>
          </cell>
          <cell r="O17738">
            <v>22389776</v>
          </cell>
          <cell r="P17738">
            <v>22389776</v>
          </cell>
          <cell r="Q17738">
            <v>22389776</v>
          </cell>
        </row>
        <row r="17739">
          <cell r="J17739">
            <v>22389776</v>
          </cell>
          <cell r="O17739">
            <v>22389776</v>
          </cell>
          <cell r="P17739">
            <v>22389776</v>
          </cell>
          <cell r="Q17739">
            <v>22389776</v>
          </cell>
        </row>
        <row r="17740">
          <cell r="J17740">
            <v>22389776</v>
          </cell>
          <cell r="O17740">
            <v>22389776</v>
          </cell>
          <cell r="P17740">
            <v>22389776</v>
          </cell>
          <cell r="Q17740">
            <v>22389776</v>
          </cell>
        </row>
        <row r="17741">
          <cell r="J17741">
            <v>22389776</v>
          </cell>
          <cell r="O17741">
            <v>22389776</v>
          </cell>
          <cell r="P17741">
            <v>22389776</v>
          </cell>
          <cell r="Q17741">
            <v>22389776</v>
          </cell>
        </row>
        <row r="17742">
          <cell r="J17742">
            <v>22389776</v>
          </cell>
          <cell r="O17742">
            <v>22389776</v>
          </cell>
          <cell r="P17742">
            <v>22389776</v>
          </cell>
          <cell r="Q17742">
            <v>22389776</v>
          </cell>
        </row>
        <row r="17743">
          <cell r="J17743">
            <v>22389776</v>
          </cell>
          <cell r="O17743">
            <v>22389776</v>
          </cell>
          <cell r="P17743">
            <v>22389776</v>
          </cell>
          <cell r="Q17743">
            <v>22389776</v>
          </cell>
        </row>
        <row r="17744">
          <cell r="J17744">
            <v>22389776</v>
          </cell>
          <cell r="O17744">
            <v>22389776</v>
          </cell>
          <cell r="P17744">
            <v>22389776</v>
          </cell>
          <cell r="Q17744">
            <v>22389776</v>
          </cell>
        </row>
        <row r="17745">
          <cell r="J17745">
            <v>22389776</v>
          </cell>
          <cell r="O17745">
            <v>22389776</v>
          </cell>
          <cell r="P17745">
            <v>22389776</v>
          </cell>
          <cell r="Q17745">
            <v>22389776</v>
          </cell>
        </row>
        <row r="17746">
          <cell r="J17746">
            <v>22389776</v>
          </cell>
          <cell r="O17746">
            <v>22389776</v>
          </cell>
          <cell r="P17746">
            <v>22389776</v>
          </cell>
          <cell r="Q17746">
            <v>22389776</v>
          </cell>
        </row>
        <row r="17747">
          <cell r="J17747">
            <v>22389776</v>
          </cell>
          <cell r="O17747">
            <v>22389776</v>
          </cell>
          <cell r="P17747">
            <v>22389776</v>
          </cell>
          <cell r="Q17747">
            <v>22389776</v>
          </cell>
        </row>
        <row r="17748">
          <cell r="J17748">
            <v>22389776</v>
          </cell>
          <cell r="O17748">
            <v>22389776</v>
          </cell>
          <cell r="P17748">
            <v>22389776</v>
          </cell>
          <cell r="Q17748">
            <v>22389776</v>
          </cell>
        </row>
        <row r="17749">
          <cell r="J17749">
            <v>22389776</v>
          </cell>
          <cell r="O17749">
            <v>22389776</v>
          </cell>
          <cell r="P17749">
            <v>22389776</v>
          </cell>
          <cell r="Q17749">
            <v>22389776</v>
          </cell>
        </row>
        <row r="17750">
          <cell r="J17750">
            <v>22389776</v>
          </cell>
          <cell r="O17750">
            <v>22389776</v>
          </cell>
          <cell r="P17750">
            <v>22389776</v>
          </cell>
          <cell r="Q17750">
            <v>22389776</v>
          </cell>
        </row>
        <row r="17751">
          <cell r="J17751">
            <v>22389776</v>
          </cell>
          <cell r="O17751">
            <v>22389776</v>
          </cell>
          <cell r="P17751">
            <v>22389776</v>
          </cell>
          <cell r="Q17751">
            <v>22389776</v>
          </cell>
        </row>
        <row r="17752">
          <cell r="J17752">
            <v>22389776</v>
          </cell>
          <cell r="O17752">
            <v>22389776</v>
          </cell>
          <cell r="P17752">
            <v>22389776</v>
          </cell>
          <cell r="Q17752">
            <v>22389776</v>
          </cell>
        </row>
        <row r="17753">
          <cell r="J17753">
            <v>22389776</v>
          </cell>
          <cell r="O17753">
            <v>22389776</v>
          </cell>
          <cell r="P17753">
            <v>22389776</v>
          </cell>
          <cell r="Q17753">
            <v>22389776</v>
          </cell>
        </row>
        <row r="17754">
          <cell r="J17754">
            <v>22389776</v>
          </cell>
          <cell r="O17754">
            <v>22389776</v>
          </cell>
          <cell r="P17754">
            <v>22389776</v>
          </cell>
          <cell r="Q17754">
            <v>22389776</v>
          </cell>
        </row>
        <row r="17755">
          <cell r="J17755">
            <v>22389776</v>
          </cell>
          <cell r="O17755">
            <v>22389776</v>
          </cell>
          <cell r="P17755">
            <v>22389776</v>
          </cell>
          <cell r="Q17755">
            <v>22389776</v>
          </cell>
        </row>
        <row r="17756">
          <cell r="J17756">
            <v>22389776</v>
          </cell>
          <cell r="O17756">
            <v>22389776</v>
          </cell>
          <cell r="P17756">
            <v>22389776</v>
          </cell>
          <cell r="Q17756">
            <v>22389776</v>
          </cell>
        </row>
        <row r="17757">
          <cell r="J17757">
            <v>22389776</v>
          </cell>
          <cell r="O17757">
            <v>22389776</v>
          </cell>
          <cell r="P17757">
            <v>22389776</v>
          </cell>
          <cell r="Q17757">
            <v>22389776</v>
          </cell>
        </row>
        <row r="17758">
          <cell r="J17758">
            <v>22389776</v>
          </cell>
          <cell r="O17758">
            <v>22389776</v>
          </cell>
          <cell r="P17758">
            <v>22389776</v>
          </cell>
          <cell r="Q17758">
            <v>22389776</v>
          </cell>
        </row>
        <row r="17759">
          <cell r="J17759">
            <v>22389776</v>
          </cell>
          <cell r="O17759">
            <v>22389776</v>
          </cell>
          <cell r="P17759">
            <v>22389776</v>
          </cell>
          <cell r="Q17759">
            <v>22389776</v>
          </cell>
        </row>
        <row r="17760">
          <cell r="J17760">
            <v>22389776</v>
          </cell>
          <cell r="O17760">
            <v>22389776</v>
          </cell>
          <cell r="P17760">
            <v>22389776</v>
          </cell>
          <cell r="Q17760">
            <v>22389776</v>
          </cell>
        </row>
        <row r="17761">
          <cell r="J17761">
            <v>22389776</v>
          </cell>
          <cell r="O17761">
            <v>22389776</v>
          </cell>
          <cell r="P17761">
            <v>22389776</v>
          </cell>
          <cell r="Q17761">
            <v>22389776</v>
          </cell>
        </row>
        <row r="17762">
          <cell r="J17762">
            <v>22389776</v>
          </cell>
          <cell r="O17762">
            <v>22389776</v>
          </cell>
          <cell r="P17762">
            <v>22389776</v>
          </cell>
          <cell r="Q17762">
            <v>22389776</v>
          </cell>
        </row>
        <row r="17763">
          <cell r="J17763">
            <v>22389776</v>
          </cell>
          <cell r="O17763">
            <v>22389776</v>
          </cell>
          <cell r="P17763">
            <v>22389776</v>
          </cell>
          <cell r="Q17763">
            <v>22389776</v>
          </cell>
        </row>
        <row r="17764">
          <cell r="J17764">
            <v>22389776</v>
          </cell>
          <cell r="O17764">
            <v>22389776</v>
          </cell>
          <cell r="P17764">
            <v>22389776</v>
          </cell>
          <cell r="Q17764">
            <v>22389776</v>
          </cell>
        </row>
        <row r="17765">
          <cell r="J17765">
            <v>22389776</v>
          </cell>
          <cell r="O17765">
            <v>22389776</v>
          </cell>
          <cell r="P17765">
            <v>22389776</v>
          </cell>
          <cell r="Q17765">
            <v>22389776</v>
          </cell>
        </row>
        <row r="17766">
          <cell r="J17766">
            <v>22389776</v>
          </cell>
          <cell r="O17766">
            <v>22389776</v>
          </cell>
          <cell r="P17766">
            <v>22389776</v>
          </cell>
          <cell r="Q17766">
            <v>22389776</v>
          </cell>
        </row>
        <row r="17767">
          <cell r="J17767">
            <v>22389776</v>
          </cell>
          <cell r="O17767">
            <v>22389776</v>
          </cell>
          <cell r="P17767">
            <v>22389776</v>
          </cell>
          <cell r="Q17767">
            <v>22389776</v>
          </cell>
        </row>
        <row r="17768">
          <cell r="J17768">
            <v>22389776</v>
          </cell>
          <cell r="O17768">
            <v>22389776</v>
          </cell>
          <cell r="P17768">
            <v>22389776</v>
          </cell>
          <cell r="Q17768">
            <v>22389776</v>
          </cell>
        </row>
        <row r="17769">
          <cell r="J17769">
            <v>22389776</v>
          </cell>
          <cell r="O17769">
            <v>22389776</v>
          </cell>
          <cell r="P17769">
            <v>22389776</v>
          </cell>
          <cell r="Q17769">
            <v>22389776</v>
          </cell>
        </row>
        <row r="17770">
          <cell r="J17770">
            <v>22389776</v>
          </cell>
          <cell r="O17770">
            <v>22389776</v>
          </cell>
          <cell r="P17770">
            <v>22389776</v>
          </cell>
          <cell r="Q17770">
            <v>22389776</v>
          </cell>
        </row>
        <row r="17771">
          <cell r="J17771">
            <v>22389776</v>
          </cell>
          <cell r="O17771">
            <v>22389776</v>
          </cell>
          <cell r="P17771">
            <v>22389776</v>
          </cell>
          <cell r="Q17771">
            <v>22389776</v>
          </cell>
        </row>
        <row r="17772">
          <cell r="J17772">
            <v>22389776</v>
          </cell>
          <cell r="O17772">
            <v>22389776</v>
          </cell>
          <cell r="P17772">
            <v>22389776</v>
          </cell>
          <cell r="Q17772">
            <v>22389776</v>
          </cell>
        </row>
        <row r="17773">
          <cell r="J17773">
            <v>22389776</v>
          </cell>
          <cell r="O17773">
            <v>22389776</v>
          </cell>
          <cell r="P17773">
            <v>22389776</v>
          </cell>
          <cell r="Q17773">
            <v>22389776</v>
          </cell>
        </row>
        <row r="17774">
          <cell r="J17774">
            <v>22389776</v>
          </cell>
          <cell r="O17774">
            <v>22389776</v>
          </cell>
          <cell r="P17774">
            <v>22389776</v>
          </cell>
          <cell r="Q17774">
            <v>22389776</v>
          </cell>
        </row>
        <row r="17775">
          <cell r="J17775">
            <v>22389776</v>
          </cell>
          <cell r="O17775">
            <v>22389776</v>
          </cell>
          <cell r="P17775">
            <v>22389776</v>
          </cell>
          <cell r="Q17775">
            <v>22389776</v>
          </cell>
        </row>
        <row r="17776">
          <cell r="J17776">
            <v>22389776</v>
          </cell>
          <cell r="O17776">
            <v>22389776</v>
          </cell>
          <cell r="P17776">
            <v>22389776</v>
          </cell>
          <cell r="Q17776">
            <v>22389776</v>
          </cell>
        </row>
        <row r="17777">
          <cell r="J17777">
            <v>22389776</v>
          </cell>
          <cell r="O17777">
            <v>22389776</v>
          </cell>
          <cell r="P17777">
            <v>22389776</v>
          </cell>
          <cell r="Q17777">
            <v>22389776</v>
          </cell>
        </row>
        <row r="17778">
          <cell r="J17778">
            <v>22389776</v>
          </cell>
          <cell r="O17778">
            <v>22389776</v>
          </cell>
          <cell r="P17778">
            <v>22389776</v>
          </cell>
          <cell r="Q17778">
            <v>22389776</v>
          </cell>
        </row>
        <row r="17779">
          <cell r="J17779">
            <v>22389776</v>
          </cell>
          <cell r="O17779">
            <v>22389776</v>
          </cell>
          <cell r="P17779">
            <v>22389776</v>
          </cell>
          <cell r="Q17779">
            <v>22389776</v>
          </cell>
        </row>
        <row r="17780">
          <cell r="J17780">
            <v>22389776</v>
          </cell>
          <cell r="O17780">
            <v>22389776</v>
          </cell>
          <cell r="P17780">
            <v>22389776</v>
          </cell>
          <cell r="Q17780">
            <v>22389776</v>
          </cell>
        </row>
        <row r="17781">
          <cell r="J17781">
            <v>22389776</v>
          </cell>
          <cell r="O17781">
            <v>22389776</v>
          </cell>
          <cell r="P17781">
            <v>22389776</v>
          </cell>
          <cell r="Q17781">
            <v>22389776</v>
          </cell>
        </row>
        <row r="17782">
          <cell r="J17782">
            <v>22389776</v>
          </cell>
          <cell r="O17782">
            <v>22389776</v>
          </cell>
          <cell r="P17782">
            <v>22389776</v>
          </cell>
          <cell r="Q17782">
            <v>22389776</v>
          </cell>
        </row>
        <row r="17783">
          <cell r="J17783">
            <v>22389776</v>
          </cell>
          <cell r="O17783">
            <v>22389776</v>
          </cell>
          <cell r="P17783">
            <v>22389776</v>
          </cell>
          <cell r="Q17783">
            <v>22389776</v>
          </cell>
        </row>
        <row r="17784">
          <cell r="J17784">
            <v>22389776</v>
          </cell>
          <cell r="O17784">
            <v>22389776</v>
          </cell>
          <cell r="P17784">
            <v>22389776</v>
          </cell>
          <cell r="Q17784">
            <v>22389776</v>
          </cell>
        </row>
        <row r="17785">
          <cell r="J17785">
            <v>22389776</v>
          </cell>
          <cell r="O17785">
            <v>22389776</v>
          </cell>
          <cell r="P17785">
            <v>22389776</v>
          </cell>
          <cell r="Q17785">
            <v>22389776</v>
          </cell>
        </row>
        <row r="17786">
          <cell r="J17786">
            <v>22389776</v>
          </cell>
          <cell r="O17786">
            <v>22389776</v>
          </cell>
          <cell r="P17786">
            <v>22389776</v>
          </cell>
          <cell r="Q17786">
            <v>22389776</v>
          </cell>
        </row>
        <row r="17787">
          <cell r="J17787">
            <v>22389776</v>
          </cell>
          <cell r="O17787">
            <v>22389776</v>
          </cell>
          <cell r="P17787">
            <v>22389776</v>
          </cell>
          <cell r="Q17787">
            <v>22389776</v>
          </cell>
        </row>
        <row r="17788">
          <cell r="J17788">
            <v>22389776</v>
          </cell>
          <cell r="O17788">
            <v>22389776</v>
          </cell>
          <cell r="P17788">
            <v>22389776</v>
          </cell>
          <cell r="Q17788">
            <v>22389776</v>
          </cell>
        </row>
        <row r="17789">
          <cell r="J17789">
            <v>22389776</v>
          </cell>
          <cell r="O17789">
            <v>22389776</v>
          </cell>
          <cell r="P17789">
            <v>22389776</v>
          </cell>
          <cell r="Q17789">
            <v>22389776</v>
          </cell>
        </row>
        <row r="17790">
          <cell r="J17790">
            <v>22389776</v>
          </cell>
          <cell r="O17790">
            <v>22389776</v>
          </cell>
          <cell r="P17790">
            <v>22389776</v>
          </cell>
          <cell r="Q17790">
            <v>22389776</v>
          </cell>
        </row>
        <row r="17791">
          <cell r="J17791">
            <v>22389776</v>
          </cell>
          <cell r="O17791">
            <v>22389776</v>
          </cell>
          <cell r="P17791">
            <v>22389776</v>
          </cell>
          <cell r="Q17791">
            <v>22389776</v>
          </cell>
        </row>
        <row r="17792">
          <cell r="J17792">
            <v>22389776</v>
          </cell>
          <cell r="O17792">
            <v>22389776</v>
          </cell>
          <cell r="P17792">
            <v>22389776</v>
          </cell>
          <cell r="Q17792">
            <v>22389776</v>
          </cell>
        </row>
        <row r="17793">
          <cell r="J17793">
            <v>22389776</v>
          </cell>
          <cell r="O17793">
            <v>22389776</v>
          </cell>
          <cell r="P17793">
            <v>22389776</v>
          </cell>
          <cell r="Q17793">
            <v>22389776</v>
          </cell>
        </row>
        <row r="17794">
          <cell r="J17794">
            <v>22389776</v>
          </cell>
          <cell r="O17794">
            <v>22389776</v>
          </cell>
          <cell r="P17794">
            <v>22389776</v>
          </cell>
          <cell r="Q17794">
            <v>22389776</v>
          </cell>
        </row>
        <row r="17795">
          <cell r="J17795">
            <v>22389776</v>
          </cell>
          <cell r="O17795">
            <v>22389776</v>
          </cell>
          <cell r="P17795">
            <v>22389776</v>
          </cell>
          <cell r="Q17795">
            <v>22389776</v>
          </cell>
        </row>
        <row r="17796">
          <cell r="J17796">
            <v>22389776</v>
          </cell>
          <cell r="O17796">
            <v>22389776</v>
          </cell>
          <cell r="P17796">
            <v>22389776</v>
          </cell>
          <cell r="Q17796">
            <v>22389776</v>
          </cell>
        </row>
        <row r="17797">
          <cell r="J17797">
            <v>22389776</v>
          </cell>
          <cell r="O17797">
            <v>22389776</v>
          </cell>
          <cell r="P17797">
            <v>22389776</v>
          </cell>
          <cell r="Q17797">
            <v>22389776</v>
          </cell>
        </row>
        <row r="17798">
          <cell r="J17798">
            <v>22389776</v>
          </cell>
          <cell r="O17798">
            <v>22389776</v>
          </cell>
          <cell r="P17798">
            <v>22389776</v>
          </cell>
          <cell r="Q17798">
            <v>22389776</v>
          </cell>
        </row>
        <row r="17799">
          <cell r="J17799">
            <v>22389776</v>
          </cell>
          <cell r="O17799">
            <v>22389776</v>
          </cell>
          <cell r="P17799">
            <v>22389776</v>
          </cell>
          <cell r="Q17799">
            <v>22389776</v>
          </cell>
        </row>
        <row r="17800">
          <cell r="J17800">
            <v>22389776</v>
          </cell>
          <cell r="O17800">
            <v>22389776</v>
          </cell>
          <cell r="P17800">
            <v>22389776</v>
          </cell>
          <cell r="Q17800">
            <v>22389776</v>
          </cell>
        </row>
        <row r="17801">
          <cell r="J17801">
            <v>22389776</v>
          </cell>
          <cell r="O17801">
            <v>22389776</v>
          </cell>
          <cell r="P17801">
            <v>22389776</v>
          </cell>
          <cell r="Q17801">
            <v>22389776</v>
          </cell>
        </row>
        <row r="17802">
          <cell r="J17802">
            <v>22389776</v>
          </cell>
          <cell r="O17802">
            <v>22389776</v>
          </cell>
          <cell r="P17802">
            <v>22389776</v>
          </cell>
          <cell r="Q17802">
            <v>22389776</v>
          </cell>
        </row>
        <row r="17803">
          <cell r="J17803">
            <v>22389776</v>
          </cell>
          <cell r="O17803">
            <v>22389776</v>
          </cell>
          <cell r="P17803">
            <v>22389776</v>
          </cell>
          <cell r="Q17803">
            <v>22389776</v>
          </cell>
        </row>
        <row r="17804">
          <cell r="J17804">
            <v>22389776</v>
          </cell>
          <cell r="O17804">
            <v>22389776</v>
          </cell>
          <cell r="P17804">
            <v>22389776</v>
          </cell>
          <cell r="Q17804">
            <v>22389776</v>
          </cell>
        </row>
        <row r="17805">
          <cell r="J17805">
            <v>22389776</v>
          </cell>
          <cell r="O17805">
            <v>22389776</v>
          </cell>
          <cell r="P17805">
            <v>22389776</v>
          </cell>
          <cell r="Q17805">
            <v>22389776</v>
          </cell>
        </row>
        <row r="17806">
          <cell r="J17806">
            <v>22389776</v>
          </cell>
          <cell r="O17806">
            <v>22389776</v>
          </cell>
          <cell r="P17806">
            <v>22389776</v>
          </cell>
          <cell r="Q17806">
            <v>22389776</v>
          </cell>
        </row>
        <row r="17807">
          <cell r="J17807">
            <v>22389776</v>
          </cell>
          <cell r="O17807">
            <v>22389776</v>
          </cell>
          <cell r="P17807">
            <v>22389776</v>
          </cell>
          <cell r="Q17807">
            <v>22389776</v>
          </cell>
        </row>
        <row r="17808">
          <cell r="J17808">
            <v>22389776</v>
          </cell>
          <cell r="O17808">
            <v>22389776</v>
          </cell>
          <cell r="P17808">
            <v>22389776</v>
          </cell>
          <cell r="Q17808">
            <v>22389776</v>
          </cell>
        </row>
        <row r="17809">
          <cell r="J17809">
            <v>22389776</v>
          </cell>
          <cell r="O17809">
            <v>22389776</v>
          </cell>
          <cell r="P17809">
            <v>22389776</v>
          </cell>
          <cell r="Q17809">
            <v>22389776</v>
          </cell>
        </row>
        <row r="17810">
          <cell r="J17810">
            <v>22389776</v>
          </cell>
          <cell r="O17810">
            <v>22389776</v>
          </cell>
          <cell r="P17810">
            <v>22389776</v>
          </cell>
          <cell r="Q17810">
            <v>22389776</v>
          </cell>
        </row>
        <row r="17811">
          <cell r="J17811">
            <v>22389776</v>
          </cell>
          <cell r="O17811">
            <v>22389776</v>
          </cell>
          <cell r="P17811">
            <v>22389776</v>
          </cell>
          <cell r="Q17811">
            <v>22389776</v>
          </cell>
        </row>
        <row r="17812">
          <cell r="J17812">
            <v>22389776</v>
          </cell>
          <cell r="O17812">
            <v>22389776</v>
          </cell>
          <cell r="P17812">
            <v>22389776</v>
          </cell>
          <cell r="Q17812">
            <v>22389776</v>
          </cell>
        </row>
        <row r="17813">
          <cell r="J17813">
            <v>22389776</v>
          </cell>
          <cell r="O17813">
            <v>22389776</v>
          </cell>
          <cell r="P17813">
            <v>22389776</v>
          </cell>
          <cell r="Q17813">
            <v>22389776</v>
          </cell>
        </row>
        <row r="17814">
          <cell r="J17814">
            <v>22389776</v>
          </cell>
          <cell r="O17814">
            <v>22389776</v>
          </cell>
          <cell r="P17814">
            <v>22389776</v>
          </cell>
          <cell r="Q17814">
            <v>22389776</v>
          </cell>
        </row>
        <row r="17815">
          <cell r="J17815">
            <v>22389776</v>
          </cell>
          <cell r="O17815">
            <v>22389776</v>
          </cell>
          <cell r="P17815">
            <v>22389776</v>
          </cell>
          <cell r="Q17815">
            <v>22389776</v>
          </cell>
        </row>
        <row r="17816">
          <cell r="J17816">
            <v>22389776</v>
          </cell>
          <cell r="O17816">
            <v>22389776</v>
          </cell>
          <cell r="P17816">
            <v>22389776</v>
          </cell>
          <cell r="Q17816">
            <v>22389776</v>
          </cell>
        </row>
        <row r="17817">
          <cell r="J17817">
            <v>22389776</v>
          </cell>
          <cell r="O17817">
            <v>22389776</v>
          </cell>
          <cell r="P17817">
            <v>22389776</v>
          </cell>
          <cell r="Q17817">
            <v>22389776</v>
          </cell>
        </row>
        <row r="17818">
          <cell r="J17818">
            <v>22389776</v>
          </cell>
          <cell r="O17818">
            <v>22389776</v>
          </cell>
          <cell r="P17818">
            <v>22389776</v>
          </cell>
          <cell r="Q17818">
            <v>22389776</v>
          </cell>
        </row>
        <row r="17819">
          <cell r="J17819">
            <v>22389776</v>
          </cell>
          <cell r="O17819">
            <v>22389776</v>
          </cell>
          <cell r="P17819">
            <v>22389776</v>
          </cell>
          <cell r="Q17819">
            <v>22389776</v>
          </cell>
        </row>
        <row r="17820">
          <cell r="J17820">
            <v>22389776</v>
          </cell>
          <cell r="O17820">
            <v>22389776</v>
          </cell>
          <cell r="P17820">
            <v>22389776</v>
          </cell>
          <cell r="Q17820">
            <v>22389776</v>
          </cell>
        </row>
        <row r="17821">
          <cell r="J17821">
            <v>22389776</v>
          </cell>
          <cell r="O17821">
            <v>22389776</v>
          </cell>
          <cell r="P17821">
            <v>22389776</v>
          </cell>
          <cell r="Q17821">
            <v>22389776</v>
          </cell>
        </row>
        <row r="17822">
          <cell r="J17822">
            <v>22389776</v>
          </cell>
          <cell r="O17822">
            <v>22389776</v>
          </cell>
          <cell r="P17822">
            <v>22389776</v>
          </cell>
          <cell r="Q17822">
            <v>22389776</v>
          </cell>
        </row>
        <row r="17823">
          <cell r="J17823">
            <v>22389776</v>
          </cell>
          <cell r="O17823">
            <v>22389776</v>
          </cell>
          <cell r="P17823">
            <v>22389776</v>
          </cell>
          <cell r="Q17823">
            <v>22389776</v>
          </cell>
        </row>
        <row r="17824">
          <cell r="J17824">
            <v>22389776</v>
          </cell>
          <cell r="O17824">
            <v>22389776</v>
          </cell>
          <cell r="P17824">
            <v>22389776</v>
          </cell>
          <cell r="Q17824">
            <v>22389776</v>
          </cell>
        </row>
        <row r="17825">
          <cell r="J17825">
            <v>22389776</v>
          </cell>
          <cell r="O17825">
            <v>22389776</v>
          </cell>
          <cell r="P17825">
            <v>22389776</v>
          </cell>
          <cell r="Q17825">
            <v>22389776</v>
          </cell>
        </row>
        <row r="17826">
          <cell r="J17826">
            <v>22389776</v>
          </cell>
          <cell r="O17826">
            <v>22389776</v>
          </cell>
          <cell r="P17826">
            <v>22389776</v>
          </cell>
          <cell r="Q17826">
            <v>22389776</v>
          </cell>
        </row>
        <row r="17827">
          <cell r="J17827">
            <v>22389776</v>
          </cell>
          <cell r="O17827">
            <v>22389776</v>
          </cell>
          <cell r="P17827">
            <v>22389776</v>
          </cell>
          <cell r="Q17827">
            <v>22389776</v>
          </cell>
        </row>
        <row r="17828">
          <cell r="J17828">
            <v>22389776</v>
          </cell>
          <cell r="O17828">
            <v>22389776</v>
          </cell>
          <cell r="P17828">
            <v>22389776</v>
          </cell>
          <cell r="Q17828">
            <v>22389776</v>
          </cell>
        </row>
        <row r="17829">
          <cell r="J17829">
            <v>22389776</v>
          </cell>
          <cell r="O17829">
            <v>22389776</v>
          </cell>
          <cell r="P17829">
            <v>22389776</v>
          </cell>
          <cell r="Q17829">
            <v>22389776</v>
          </cell>
        </row>
        <row r="17830">
          <cell r="J17830">
            <v>22389776</v>
          </cell>
          <cell r="O17830">
            <v>22389776</v>
          </cell>
          <cell r="P17830">
            <v>22389776</v>
          </cell>
          <cell r="Q17830">
            <v>22389776</v>
          </cell>
        </row>
        <row r="17831">
          <cell r="J17831">
            <v>22389776</v>
          </cell>
          <cell r="O17831">
            <v>22389776</v>
          </cell>
          <cell r="P17831">
            <v>22389776</v>
          </cell>
          <cell r="Q17831">
            <v>22389776</v>
          </cell>
        </row>
        <row r="17832">
          <cell r="J17832">
            <v>22389776</v>
          </cell>
          <cell r="O17832">
            <v>22389776</v>
          </cell>
          <cell r="P17832">
            <v>22389776</v>
          </cell>
          <cell r="Q17832">
            <v>22389776</v>
          </cell>
        </row>
        <row r="17833">
          <cell r="J17833">
            <v>22389776</v>
          </cell>
          <cell r="O17833">
            <v>22389776</v>
          </cell>
          <cell r="P17833">
            <v>22389776</v>
          </cell>
          <cell r="Q17833">
            <v>22389776</v>
          </cell>
        </row>
        <row r="17834">
          <cell r="J17834">
            <v>22389776</v>
          </cell>
          <cell r="O17834">
            <v>22389776</v>
          </cell>
          <cell r="P17834">
            <v>22389776</v>
          </cell>
          <cell r="Q17834">
            <v>22389776</v>
          </cell>
        </row>
        <row r="17835">
          <cell r="J17835">
            <v>22389776</v>
          </cell>
          <cell r="O17835">
            <v>22389776</v>
          </cell>
          <cell r="P17835">
            <v>22389776</v>
          </cell>
          <cell r="Q17835">
            <v>22389776</v>
          </cell>
        </row>
        <row r="17836">
          <cell r="J17836">
            <v>22389776</v>
          </cell>
          <cell r="O17836">
            <v>22389776</v>
          </cell>
          <cell r="P17836">
            <v>22389776</v>
          </cell>
          <cell r="Q17836">
            <v>22389776</v>
          </cell>
        </row>
        <row r="17837">
          <cell r="J17837">
            <v>22389776</v>
          </cell>
          <cell r="O17837">
            <v>22389776</v>
          </cell>
          <cell r="P17837">
            <v>22389776</v>
          </cell>
          <cell r="Q17837">
            <v>22389776</v>
          </cell>
        </row>
        <row r="17838">
          <cell r="J17838">
            <v>22389776</v>
          </cell>
          <cell r="O17838">
            <v>22389776</v>
          </cell>
          <cell r="P17838">
            <v>22389776</v>
          </cell>
          <cell r="Q17838">
            <v>22389776</v>
          </cell>
        </row>
        <row r="17839">
          <cell r="J17839">
            <v>22389776</v>
          </cell>
          <cell r="O17839">
            <v>22389776</v>
          </cell>
          <cell r="P17839">
            <v>22389776</v>
          </cell>
          <cell r="Q17839">
            <v>22389776</v>
          </cell>
        </row>
        <row r="17840">
          <cell r="J17840">
            <v>22389776</v>
          </cell>
          <cell r="O17840">
            <v>22389776</v>
          </cell>
          <cell r="P17840">
            <v>22389776</v>
          </cell>
          <cell r="Q17840">
            <v>22389776</v>
          </cell>
        </row>
        <row r="17841">
          <cell r="J17841">
            <v>22389776</v>
          </cell>
          <cell r="O17841">
            <v>22389776</v>
          </cell>
          <cell r="P17841">
            <v>22389776</v>
          </cell>
          <cell r="Q17841">
            <v>22389776</v>
          </cell>
        </row>
        <row r="17842">
          <cell r="J17842">
            <v>22389776</v>
          </cell>
          <cell r="O17842">
            <v>22389776</v>
          </cell>
          <cell r="P17842">
            <v>22389776</v>
          </cell>
          <cell r="Q17842">
            <v>22389776</v>
          </cell>
        </row>
        <row r="17843">
          <cell r="J17843">
            <v>22389776</v>
          </cell>
          <cell r="O17843">
            <v>22389776</v>
          </cell>
          <cell r="P17843">
            <v>22389776</v>
          </cell>
          <cell r="Q17843">
            <v>22389776</v>
          </cell>
        </row>
        <row r="17844">
          <cell r="J17844">
            <v>22389776</v>
          </cell>
          <cell r="O17844">
            <v>22389776</v>
          </cell>
          <cell r="P17844">
            <v>22389776</v>
          </cell>
          <cell r="Q17844">
            <v>22389776</v>
          </cell>
        </row>
        <row r="17845">
          <cell r="J17845">
            <v>22389776</v>
          </cell>
          <cell r="O17845">
            <v>22389776</v>
          </cell>
          <cell r="P17845">
            <v>22389776</v>
          </cell>
          <cell r="Q17845">
            <v>22389776</v>
          </cell>
        </row>
        <row r="17846">
          <cell r="J17846">
            <v>22389776</v>
          </cell>
          <cell r="O17846">
            <v>22389776</v>
          </cell>
          <cell r="P17846">
            <v>22389776</v>
          </cell>
          <cell r="Q17846">
            <v>22389776</v>
          </cell>
        </row>
        <row r="17847">
          <cell r="J17847">
            <v>22389776</v>
          </cell>
          <cell r="O17847">
            <v>22389776</v>
          </cell>
          <cell r="P17847">
            <v>22389776</v>
          </cell>
          <cell r="Q17847">
            <v>22389776</v>
          </cell>
        </row>
        <row r="17848">
          <cell r="J17848">
            <v>22389776</v>
          </cell>
          <cell r="O17848">
            <v>22389776</v>
          </cell>
          <cell r="P17848">
            <v>22389776</v>
          </cell>
          <cell r="Q17848">
            <v>22389776</v>
          </cell>
        </row>
        <row r="17849">
          <cell r="J17849">
            <v>22389776</v>
          </cell>
          <cell r="O17849">
            <v>22389776</v>
          </cell>
          <cell r="P17849">
            <v>22389776</v>
          </cell>
          <cell r="Q17849">
            <v>22389776</v>
          </cell>
        </row>
        <row r="17850">
          <cell r="J17850">
            <v>22389776</v>
          </cell>
          <cell r="O17850">
            <v>22389776</v>
          </cell>
          <cell r="P17850">
            <v>22389776</v>
          </cell>
          <cell r="Q17850">
            <v>22389776</v>
          </cell>
        </row>
        <row r="17851">
          <cell r="J17851">
            <v>22389776</v>
          </cell>
          <cell r="O17851">
            <v>22389776</v>
          </cell>
          <cell r="P17851">
            <v>22389776</v>
          </cell>
          <cell r="Q17851">
            <v>22389776</v>
          </cell>
        </row>
        <row r="17852">
          <cell r="J17852">
            <v>22389776</v>
          </cell>
          <cell r="O17852">
            <v>22389776</v>
          </cell>
          <cell r="P17852">
            <v>22389776</v>
          </cell>
          <cell r="Q17852">
            <v>22389776</v>
          </cell>
        </row>
        <row r="17853">
          <cell r="J17853">
            <v>22389776</v>
          </cell>
          <cell r="O17853">
            <v>22389776</v>
          </cell>
          <cell r="P17853">
            <v>22389776</v>
          </cell>
          <cell r="Q17853">
            <v>22389776</v>
          </cell>
        </row>
        <row r="17854">
          <cell r="J17854">
            <v>22389776</v>
          </cell>
          <cell r="O17854">
            <v>22389776</v>
          </cell>
          <cell r="P17854">
            <v>22389776</v>
          </cell>
          <cell r="Q17854">
            <v>22389776</v>
          </cell>
        </row>
        <row r="17855">
          <cell r="J17855">
            <v>22389776</v>
          </cell>
          <cell r="O17855">
            <v>22389776</v>
          </cell>
          <cell r="P17855">
            <v>22389776</v>
          </cell>
          <cell r="Q17855">
            <v>22389776</v>
          </cell>
        </row>
        <row r="17856">
          <cell r="J17856">
            <v>22389776</v>
          </cell>
          <cell r="O17856">
            <v>22389776</v>
          </cell>
          <cell r="P17856">
            <v>22389776</v>
          </cell>
          <cell r="Q17856">
            <v>22389776</v>
          </cell>
        </row>
        <row r="17857">
          <cell r="J17857">
            <v>22389776</v>
          </cell>
          <cell r="O17857">
            <v>22389776</v>
          </cell>
          <cell r="P17857">
            <v>22389776</v>
          </cell>
          <cell r="Q17857">
            <v>22389776</v>
          </cell>
        </row>
        <row r="17858">
          <cell r="J17858">
            <v>22389776</v>
          </cell>
          <cell r="O17858">
            <v>22389776</v>
          </cell>
          <cell r="P17858">
            <v>22389776</v>
          </cell>
          <cell r="Q17858">
            <v>22389776</v>
          </cell>
        </row>
        <row r="17859">
          <cell r="J17859">
            <v>22389776</v>
          </cell>
          <cell r="O17859">
            <v>22389776</v>
          </cell>
          <cell r="P17859">
            <v>22389776</v>
          </cell>
          <cell r="Q17859">
            <v>22389776</v>
          </cell>
        </row>
        <row r="17860">
          <cell r="J17860">
            <v>22389776</v>
          </cell>
          <cell r="O17860">
            <v>22389776</v>
          </cell>
          <cell r="P17860">
            <v>22389776</v>
          </cell>
          <cell r="Q17860">
            <v>22389776</v>
          </cell>
        </row>
        <row r="17861">
          <cell r="J17861">
            <v>22389776</v>
          </cell>
          <cell r="O17861">
            <v>22389776</v>
          </cell>
          <cell r="P17861">
            <v>22389776</v>
          </cell>
          <cell r="Q17861">
            <v>22389776</v>
          </cell>
        </row>
        <row r="17862">
          <cell r="J17862">
            <v>22389776</v>
          </cell>
          <cell r="O17862">
            <v>22389776</v>
          </cell>
          <cell r="P17862">
            <v>22389776</v>
          </cell>
          <cell r="Q17862">
            <v>22389776</v>
          </cell>
        </row>
        <row r="17863">
          <cell r="J17863">
            <v>22389776</v>
          </cell>
          <cell r="O17863">
            <v>22389776</v>
          </cell>
          <cell r="P17863">
            <v>22389776</v>
          </cell>
          <cell r="Q17863">
            <v>22389776</v>
          </cell>
        </row>
        <row r="17864">
          <cell r="J17864">
            <v>22389776</v>
          </cell>
          <cell r="O17864">
            <v>22389776</v>
          </cell>
          <cell r="P17864">
            <v>22389776</v>
          </cell>
          <cell r="Q17864">
            <v>22389776</v>
          </cell>
        </row>
        <row r="17865">
          <cell r="J17865">
            <v>22389776</v>
          </cell>
          <cell r="O17865">
            <v>22389776</v>
          </cell>
          <cell r="P17865">
            <v>22389776</v>
          </cell>
          <cell r="Q17865">
            <v>22389776</v>
          </cell>
        </row>
        <row r="17866">
          <cell r="J17866">
            <v>22389776</v>
          </cell>
          <cell r="O17866">
            <v>22389776</v>
          </cell>
          <cell r="P17866">
            <v>22389776</v>
          </cell>
          <cell r="Q17866">
            <v>22389776</v>
          </cell>
        </row>
        <row r="17867">
          <cell r="J17867">
            <v>22389776</v>
          </cell>
          <cell r="O17867">
            <v>22389776</v>
          </cell>
          <cell r="P17867">
            <v>22389776</v>
          </cell>
          <cell r="Q17867">
            <v>22389776</v>
          </cell>
        </row>
        <row r="17868">
          <cell r="J17868">
            <v>22389776</v>
          </cell>
          <cell r="O17868">
            <v>22389776</v>
          </cell>
          <cell r="P17868">
            <v>22389776</v>
          </cell>
          <cell r="Q17868">
            <v>22389776</v>
          </cell>
        </row>
        <row r="17869">
          <cell r="J17869">
            <v>22389776</v>
          </cell>
          <cell r="O17869">
            <v>22389776</v>
          </cell>
          <cell r="P17869">
            <v>22389776</v>
          </cell>
          <cell r="Q17869">
            <v>22389776</v>
          </cell>
        </row>
        <row r="17870">
          <cell r="J17870">
            <v>22389776</v>
          </cell>
          <cell r="O17870">
            <v>22389776</v>
          </cell>
          <cell r="P17870">
            <v>22389776</v>
          </cell>
          <cell r="Q17870">
            <v>22389776</v>
          </cell>
        </row>
        <row r="17871">
          <cell r="J17871">
            <v>22389776</v>
          </cell>
          <cell r="O17871">
            <v>22389776</v>
          </cell>
          <cell r="P17871">
            <v>22389776</v>
          </cell>
          <cell r="Q17871">
            <v>22389776</v>
          </cell>
        </row>
        <row r="17872">
          <cell r="J17872">
            <v>22389776</v>
          </cell>
          <cell r="O17872">
            <v>22389776</v>
          </cell>
          <cell r="P17872">
            <v>22389776</v>
          </cell>
          <cell r="Q17872">
            <v>22389776</v>
          </cell>
        </row>
        <row r="17873">
          <cell r="J17873">
            <v>22389776</v>
          </cell>
          <cell r="O17873">
            <v>22389776</v>
          </cell>
          <cell r="P17873">
            <v>22389776</v>
          </cell>
          <cell r="Q17873">
            <v>22389776</v>
          </cell>
        </row>
        <row r="17874">
          <cell r="J17874">
            <v>22389776</v>
          </cell>
          <cell r="O17874">
            <v>22389776</v>
          </cell>
          <cell r="P17874">
            <v>22389776</v>
          </cell>
          <cell r="Q17874">
            <v>22389776</v>
          </cell>
        </row>
        <row r="17875">
          <cell r="J17875">
            <v>22389776</v>
          </cell>
          <cell r="O17875">
            <v>22389776</v>
          </cell>
          <cell r="P17875">
            <v>22389776</v>
          </cell>
          <cell r="Q17875">
            <v>22389776</v>
          </cell>
        </row>
        <row r="17876">
          <cell r="J17876">
            <v>22389776</v>
          </cell>
          <cell r="O17876">
            <v>22389776</v>
          </cell>
          <cell r="P17876">
            <v>22389776</v>
          </cell>
          <cell r="Q17876">
            <v>22389776</v>
          </cell>
        </row>
        <row r="17877">
          <cell r="J17877">
            <v>22389776</v>
          </cell>
          <cell r="O17877">
            <v>22389776</v>
          </cell>
          <cell r="P17877">
            <v>22389776</v>
          </cell>
          <cell r="Q17877">
            <v>22389776</v>
          </cell>
        </row>
        <row r="17878">
          <cell r="J17878">
            <v>22389776</v>
          </cell>
          <cell r="O17878">
            <v>22389776</v>
          </cell>
          <cell r="P17878">
            <v>22389776</v>
          </cell>
          <cell r="Q17878">
            <v>22389776</v>
          </cell>
        </row>
        <row r="17879">
          <cell r="J17879">
            <v>22389776</v>
          </cell>
          <cell r="O17879">
            <v>22389776</v>
          </cell>
          <cell r="P17879">
            <v>22389776</v>
          </cell>
          <cell r="Q17879">
            <v>22389776</v>
          </cell>
        </row>
        <row r="17880">
          <cell r="J17880">
            <v>22389776</v>
          </cell>
          <cell r="O17880">
            <v>22389776</v>
          </cell>
          <cell r="P17880">
            <v>22389776</v>
          </cell>
          <cell r="Q17880">
            <v>22389776</v>
          </cell>
        </row>
        <row r="17881">
          <cell r="J17881">
            <v>22389776</v>
          </cell>
          <cell r="O17881">
            <v>22389776</v>
          </cell>
          <cell r="P17881">
            <v>22389776</v>
          </cell>
          <cell r="Q17881">
            <v>22389776</v>
          </cell>
        </row>
        <row r="17882">
          <cell r="J17882">
            <v>22389776</v>
          </cell>
          <cell r="O17882">
            <v>22389776</v>
          </cell>
          <cell r="P17882">
            <v>22389776</v>
          </cell>
          <cell r="Q17882">
            <v>22389776</v>
          </cell>
        </row>
        <row r="17883">
          <cell r="J17883">
            <v>22389776</v>
          </cell>
          <cell r="O17883">
            <v>22389776</v>
          </cell>
          <cell r="P17883">
            <v>22389776</v>
          </cell>
          <cell r="Q17883">
            <v>22389776</v>
          </cell>
        </row>
        <row r="17884">
          <cell r="J17884">
            <v>22389776</v>
          </cell>
          <cell r="O17884">
            <v>22389776</v>
          </cell>
          <cell r="P17884">
            <v>22389776</v>
          </cell>
          <cell r="Q17884">
            <v>22389776</v>
          </cell>
        </row>
        <row r="17885">
          <cell r="J17885">
            <v>22389776</v>
          </cell>
          <cell r="O17885">
            <v>22389776</v>
          </cell>
          <cell r="P17885">
            <v>22389776</v>
          </cell>
          <cell r="Q17885">
            <v>22389776</v>
          </cell>
        </row>
        <row r="17886">
          <cell r="J17886">
            <v>22389776</v>
          </cell>
          <cell r="O17886">
            <v>22389776</v>
          </cell>
          <cell r="P17886">
            <v>22389776</v>
          </cell>
          <cell r="Q17886">
            <v>22389776</v>
          </cell>
        </row>
        <row r="17887">
          <cell r="J17887">
            <v>22389776</v>
          </cell>
          <cell r="O17887">
            <v>22389776</v>
          </cell>
          <cell r="P17887">
            <v>22389776</v>
          </cell>
          <cell r="Q17887">
            <v>22389776</v>
          </cell>
        </row>
        <row r="17888">
          <cell r="J17888">
            <v>22389776</v>
          </cell>
          <cell r="O17888">
            <v>22389776</v>
          </cell>
          <cell r="P17888">
            <v>22389776</v>
          </cell>
          <cell r="Q17888">
            <v>22389776</v>
          </cell>
        </row>
        <row r="17889">
          <cell r="J17889">
            <v>22389776</v>
          </cell>
          <cell r="O17889">
            <v>22389776</v>
          </cell>
          <cell r="P17889">
            <v>22389776</v>
          </cell>
          <cell r="Q17889">
            <v>22389776</v>
          </cell>
        </row>
        <row r="17890">
          <cell r="J17890">
            <v>22389776</v>
          </cell>
          <cell r="O17890">
            <v>22389776</v>
          </cell>
          <cell r="P17890">
            <v>22389776</v>
          </cell>
          <cell r="Q17890">
            <v>22389776</v>
          </cell>
        </row>
        <row r="17891">
          <cell r="J17891">
            <v>22389776</v>
          </cell>
          <cell r="O17891">
            <v>22389776</v>
          </cell>
          <cell r="P17891">
            <v>22389776</v>
          </cell>
          <cell r="Q17891">
            <v>22389776</v>
          </cell>
        </row>
        <row r="17892">
          <cell r="J17892">
            <v>22389776</v>
          </cell>
          <cell r="O17892">
            <v>22389776</v>
          </cell>
          <cell r="P17892">
            <v>22389776</v>
          </cell>
          <cell r="Q17892">
            <v>22389776</v>
          </cell>
        </row>
        <row r="17893">
          <cell r="J17893">
            <v>22389776</v>
          </cell>
          <cell r="O17893">
            <v>22389776</v>
          </cell>
          <cell r="P17893">
            <v>22389776</v>
          </cell>
          <cell r="Q17893">
            <v>22389776</v>
          </cell>
        </row>
        <row r="17894">
          <cell r="J17894">
            <v>22389776</v>
          </cell>
          <cell r="O17894">
            <v>22389776</v>
          </cell>
          <cell r="P17894">
            <v>22389776</v>
          </cell>
          <cell r="Q17894">
            <v>22389776</v>
          </cell>
        </row>
        <row r="17895">
          <cell r="J17895">
            <v>22389776</v>
          </cell>
          <cell r="O17895">
            <v>22389776</v>
          </cell>
          <cell r="P17895">
            <v>22389776</v>
          </cell>
          <cell r="Q17895">
            <v>22389776</v>
          </cell>
        </row>
        <row r="17896">
          <cell r="J17896">
            <v>22389776</v>
          </cell>
          <cell r="O17896">
            <v>22389776</v>
          </cell>
          <cell r="P17896">
            <v>22389776</v>
          </cell>
          <cell r="Q17896">
            <v>22389776</v>
          </cell>
        </row>
        <row r="17897">
          <cell r="J17897">
            <v>22389776</v>
          </cell>
          <cell r="O17897">
            <v>22389776</v>
          </cell>
          <cell r="P17897">
            <v>22389776</v>
          </cell>
          <cell r="Q17897">
            <v>22389776</v>
          </cell>
        </row>
        <row r="17898">
          <cell r="J17898">
            <v>22389776</v>
          </cell>
          <cell r="O17898">
            <v>22389776</v>
          </cell>
          <cell r="P17898">
            <v>22389776</v>
          </cell>
          <cell r="Q17898">
            <v>22389776</v>
          </cell>
        </row>
        <row r="17899">
          <cell r="J17899">
            <v>22389776</v>
          </cell>
          <cell r="O17899">
            <v>22389776</v>
          </cell>
          <cell r="P17899">
            <v>22389776</v>
          </cell>
          <cell r="Q17899">
            <v>22389776</v>
          </cell>
        </row>
        <row r="17900">
          <cell r="J17900">
            <v>22389776</v>
          </cell>
          <cell r="O17900">
            <v>22389776</v>
          </cell>
          <cell r="P17900">
            <v>22389776</v>
          </cell>
          <cell r="Q17900">
            <v>22389776</v>
          </cell>
        </row>
        <row r="17901">
          <cell r="J17901">
            <v>22389776</v>
          </cell>
          <cell r="O17901">
            <v>22389776</v>
          </cell>
          <cell r="P17901">
            <v>22389776</v>
          </cell>
          <cell r="Q17901">
            <v>22389776</v>
          </cell>
        </row>
        <row r="17902">
          <cell r="J17902">
            <v>22389776</v>
          </cell>
          <cell r="O17902">
            <v>22389776</v>
          </cell>
          <cell r="P17902">
            <v>22389776</v>
          </cell>
          <cell r="Q17902">
            <v>22389776</v>
          </cell>
        </row>
        <row r="17903">
          <cell r="J17903">
            <v>22389776</v>
          </cell>
          <cell r="O17903">
            <v>22389776</v>
          </cell>
          <cell r="P17903">
            <v>22389776</v>
          </cell>
          <cell r="Q17903">
            <v>22389776</v>
          </cell>
        </row>
        <row r="17904">
          <cell r="J17904">
            <v>22389776</v>
          </cell>
          <cell r="O17904">
            <v>22389776</v>
          </cell>
          <cell r="P17904">
            <v>22389776</v>
          </cell>
          <cell r="Q17904">
            <v>22389776</v>
          </cell>
        </row>
        <row r="17905">
          <cell r="J17905">
            <v>22389776</v>
          </cell>
          <cell r="O17905">
            <v>22389776</v>
          </cell>
          <cell r="P17905">
            <v>22389776</v>
          </cell>
          <cell r="Q17905">
            <v>22389776</v>
          </cell>
        </row>
        <row r="17906">
          <cell r="J17906">
            <v>22389776</v>
          </cell>
          <cell r="O17906">
            <v>22389776</v>
          </cell>
          <cell r="P17906">
            <v>22389776</v>
          </cell>
          <cell r="Q17906">
            <v>22389776</v>
          </cell>
        </row>
        <row r="17907">
          <cell r="J17907">
            <v>22389776</v>
          </cell>
          <cell r="O17907">
            <v>22389776</v>
          </cell>
          <cell r="P17907">
            <v>22389776</v>
          </cell>
          <cell r="Q17907">
            <v>22389776</v>
          </cell>
        </row>
        <row r="17908">
          <cell r="J17908">
            <v>22389776</v>
          </cell>
          <cell r="O17908">
            <v>22389776</v>
          </cell>
          <cell r="P17908">
            <v>22389776</v>
          </cell>
          <cell r="Q17908">
            <v>22389776</v>
          </cell>
        </row>
        <row r="17909">
          <cell r="J17909">
            <v>22389776</v>
          </cell>
          <cell r="O17909">
            <v>22389776</v>
          </cell>
          <cell r="P17909">
            <v>22389776</v>
          </cell>
          <cell r="Q17909">
            <v>22389776</v>
          </cell>
        </row>
        <row r="17910">
          <cell r="J17910">
            <v>22389776</v>
          </cell>
          <cell r="O17910">
            <v>22389776</v>
          </cell>
          <cell r="P17910">
            <v>22389776</v>
          </cell>
          <cell r="Q17910">
            <v>22389776</v>
          </cell>
        </row>
        <row r="17911">
          <cell r="J17911">
            <v>22389776</v>
          </cell>
          <cell r="O17911">
            <v>22389776</v>
          </cell>
          <cell r="P17911">
            <v>22389776</v>
          </cell>
          <cell r="Q17911">
            <v>22389776</v>
          </cell>
        </row>
        <row r="17912">
          <cell r="J17912">
            <v>22389776</v>
          </cell>
          <cell r="O17912">
            <v>22389776</v>
          </cell>
          <cell r="P17912">
            <v>22389776</v>
          </cell>
          <cell r="Q17912">
            <v>22389776</v>
          </cell>
        </row>
        <row r="17913">
          <cell r="J17913">
            <v>22389776</v>
          </cell>
          <cell r="O17913">
            <v>22389776</v>
          </cell>
          <cell r="P17913">
            <v>22389776</v>
          </cell>
          <cell r="Q17913">
            <v>22389776</v>
          </cell>
        </row>
        <row r="17914">
          <cell r="J17914">
            <v>22389776</v>
          </cell>
          <cell r="O17914">
            <v>22389776</v>
          </cell>
          <cell r="P17914">
            <v>22389776</v>
          </cell>
          <cell r="Q17914">
            <v>22389776</v>
          </cell>
        </row>
        <row r="17915">
          <cell r="J17915">
            <v>22389776</v>
          </cell>
          <cell r="O17915">
            <v>22389776</v>
          </cell>
          <cell r="P17915">
            <v>22389776</v>
          </cell>
          <cell r="Q17915">
            <v>22389776</v>
          </cell>
        </row>
        <row r="17916">
          <cell r="J17916">
            <v>22389776</v>
          </cell>
          <cell r="O17916">
            <v>22389776</v>
          </cell>
          <cell r="P17916">
            <v>22389776</v>
          </cell>
          <cell r="Q17916">
            <v>22389776</v>
          </cell>
        </row>
        <row r="17917">
          <cell r="J17917">
            <v>22389776</v>
          </cell>
          <cell r="O17917">
            <v>22389776</v>
          </cell>
          <cell r="P17917">
            <v>22389776</v>
          </cell>
          <cell r="Q17917">
            <v>22389776</v>
          </cell>
        </row>
        <row r="17918">
          <cell r="J17918">
            <v>22389776</v>
          </cell>
          <cell r="O17918">
            <v>22389776</v>
          </cell>
          <cell r="P17918">
            <v>22389776</v>
          </cell>
          <cell r="Q17918">
            <v>22389776</v>
          </cell>
        </row>
        <row r="17919">
          <cell r="J17919">
            <v>22389776</v>
          </cell>
          <cell r="O17919">
            <v>22389776</v>
          </cell>
          <cell r="P17919">
            <v>22389776</v>
          </cell>
          <cell r="Q17919">
            <v>22389776</v>
          </cell>
        </row>
        <row r="17920">
          <cell r="J17920">
            <v>22389776</v>
          </cell>
          <cell r="O17920">
            <v>22389776</v>
          </cell>
          <cell r="P17920">
            <v>22389776</v>
          </cell>
          <cell r="Q17920">
            <v>22389776</v>
          </cell>
        </row>
        <row r="17921">
          <cell r="J17921">
            <v>22389776</v>
          </cell>
          <cell r="O17921">
            <v>22389776</v>
          </cell>
          <cell r="P17921">
            <v>22389776</v>
          </cell>
          <cell r="Q17921">
            <v>22389776</v>
          </cell>
        </row>
        <row r="17922">
          <cell r="J17922">
            <v>22389776</v>
          </cell>
          <cell r="O17922">
            <v>22389776</v>
          </cell>
          <cell r="P17922">
            <v>22389776</v>
          </cell>
          <cell r="Q17922">
            <v>22389776</v>
          </cell>
        </row>
        <row r="17923">
          <cell r="J17923">
            <v>22389776</v>
          </cell>
          <cell r="O17923">
            <v>22389776</v>
          </cell>
          <cell r="P17923">
            <v>22389776</v>
          </cell>
          <cell r="Q17923">
            <v>22389776</v>
          </cell>
        </row>
        <row r="17924">
          <cell r="J17924">
            <v>22389776</v>
          </cell>
          <cell r="O17924">
            <v>22389776</v>
          </cell>
          <cell r="P17924">
            <v>22389776</v>
          </cell>
          <cell r="Q17924">
            <v>22389776</v>
          </cell>
        </row>
        <row r="17925">
          <cell r="J17925">
            <v>22389776</v>
          </cell>
          <cell r="O17925">
            <v>22389776</v>
          </cell>
          <cell r="P17925">
            <v>22389776</v>
          </cell>
          <cell r="Q17925">
            <v>22389776</v>
          </cell>
        </row>
        <row r="17926">
          <cell r="J17926">
            <v>22389776</v>
          </cell>
          <cell r="O17926">
            <v>22389776</v>
          </cell>
          <cell r="P17926">
            <v>22389776</v>
          </cell>
          <cell r="Q17926">
            <v>22389776</v>
          </cell>
        </row>
        <row r="17927">
          <cell r="J17927">
            <v>22389776</v>
          </cell>
          <cell r="O17927">
            <v>22389776</v>
          </cell>
          <cell r="P17927">
            <v>22389776</v>
          </cell>
          <cell r="Q17927">
            <v>22389776</v>
          </cell>
        </row>
        <row r="17928">
          <cell r="J17928">
            <v>22389776</v>
          </cell>
          <cell r="O17928">
            <v>22389776</v>
          </cell>
          <cell r="P17928">
            <v>22389776</v>
          </cell>
          <cell r="Q17928">
            <v>22389776</v>
          </cell>
        </row>
        <row r="17929">
          <cell r="J17929">
            <v>22389776</v>
          </cell>
          <cell r="O17929">
            <v>22389776</v>
          </cell>
          <cell r="P17929">
            <v>22389776</v>
          </cell>
          <cell r="Q17929">
            <v>22389776</v>
          </cell>
        </row>
        <row r="17930">
          <cell r="J17930">
            <v>22389776</v>
          </cell>
          <cell r="O17930">
            <v>22389776</v>
          </cell>
          <cell r="P17930">
            <v>22389776</v>
          </cell>
          <cell r="Q17930">
            <v>22389776</v>
          </cell>
        </row>
        <row r="17931">
          <cell r="J17931">
            <v>22389776</v>
          </cell>
          <cell r="O17931">
            <v>22389776</v>
          </cell>
          <cell r="P17931">
            <v>22389776</v>
          </cell>
          <cell r="Q17931">
            <v>22389776</v>
          </cell>
        </row>
        <row r="17932">
          <cell r="J17932">
            <v>22389776</v>
          </cell>
          <cell r="O17932">
            <v>22389776</v>
          </cell>
          <cell r="P17932">
            <v>22389776</v>
          </cell>
          <cell r="Q17932">
            <v>22389776</v>
          </cell>
        </row>
        <row r="17933">
          <cell r="J17933">
            <v>22389776</v>
          </cell>
          <cell r="O17933">
            <v>22389776</v>
          </cell>
          <cell r="P17933">
            <v>22389776</v>
          </cell>
          <cell r="Q17933">
            <v>22389776</v>
          </cell>
        </row>
        <row r="17934">
          <cell r="J17934">
            <v>22389776</v>
          </cell>
          <cell r="O17934">
            <v>22389776</v>
          </cell>
          <cell r="P17934">
            <v>22389776</v>
          </cell>
          <cell r="Q17934">
            <v>22389776</v>
          </cell>
        </row>
        <row r="17935">
          <cell r="J17935">
            <v>22389776</v>
          </cell>
          <cell r="O17935">
            <v>22389776</v>
          </cell>
          <cell r="P17935">
            <v>22389776</v>
          </cell>
          <cell r="Q17935">
            <v>22389776</v>
          </cell>
        </row>
        <row r="17936">
          <cell r="J17936">
            <v>22389776</v>
          </cell>
          <cell r="O17936">
            <v>22389776</v>
          </cell>
          <cell r="P17936">
            <v>22389776</v>
          </cell>
          <cell r="Q17936">
            <v>22389776</v>
          </cell>
        </row>
        <row r="17937">
          <cell r="J17937">
            <v>22389776</v>
          </cell>
          <cell r="O17937">
            <v>22389776</v>
          </cell>
          <cell r="P17937">
            <v>22389776</v>
          </cell>
          <cell r="Q17937">
            <v>22389776</v>
          </cell>
        </row>
        <row r="17938">
          <cell r="J17938">
            <v>22389776</v>
          </cell>
          <cell r="O17938">
            <v>22389776</v>
          </cell>
          <cell r="P17938">
            <v>22389776</v>
          </cell>
          <cell r="Q17938">
            <v>22389776</v>
          </cell>
        </row>
        <row r="17939">
          <cell r="J17939">
            <v>22389776</v>
          </cell>
          <cell r="O17939">
            <v>22389776</v>
          </cell>
          <cell r="P17939">
            <v>22389776</v>
          </cell>
          <cell r="Q17939">
            <v>22389776</v>
          </cell>
        </row>
        <row r="17940">
          <cell r="J17940">
            <v>22389776</v>
          </cell>
          <cell r="O17940">
            <v>22389776</v>
          </cell>
          <cell r="P17940">
            <v>22389776</v>
          </cell>
          <cell r="Q17940">
            <v>22389776</v>
          </cell>
        </row>
        <row r="17941">
          <cell r="J17941">
            <v>22389776</v>
          </cell>
          <cell r="O17941">
            <v>22389776</v>
          </cell>
          <cell r="P17941">
            <v>22389776</v>
          </cell>
          <cell r="Q17941">
            <v>22389776</v>
          </cell>
        </row>
        <row r="17942">
          <cell r="J17942">
            <v>22389776</v>
          </cell>
          <cell r="O17942">
            <v>22389776</v>
          </cell>
          <cell r="P17942">
            <v>22389776</v>
          </cell>
          <cell r="Q17942">
            <v>22389776</v>
          </cell>
        </row>
        <row r="17943">
          <cell r="J17943">
            <v>22389776</v>
          </cell>
          <cell r="O17943">
            <v>22389776</v>
          </cell>
          <cell r="P17943">
            <v>22389776</v>
          </cell>
          <cell r="Q17943">
            <v>22389776</v>
          </cell>
        </row>
        <row r="17944">
          <cell r="J17944">
            <v>22389776</v>
          </cell>
          <cell r="O17944">
            <v>22389776</v>
          </cell>
          <cell r="P17944">
            <v>22389776</v>
          </cell>
          <cell r="Q17944">
            <v>22389776</v>
          </cell>
        </row>
        <row r="17945">
          <cell r="J17945">
            <v>22389776</v>
          </cell>
          <cell r="O17945">
            <v>22389776</v>
          </cell>
          <cell r="P17945">
            <v>22389776</v>
          </cell>
          <cell r="Q17945">
            <v>22389776</v>
          </cell>
        </row>
        <row r="17946">
          <cell r="J17946">
            <v>22389776</v>
          </cell>
          <cell r="O17946">
            <v>22389776</v>
          </cell>
          <cell r="P17946">
            <v>22389776</v>
          </cell>
          <cell r="Q17946">
            <v>22389776</v>
          </cell>
        </row>
        <row r="17947">
          <cell r="J17947">
            <v>22389776</v>
          </cell>
          <cell r="O17947">
            <v>22389776</v>
          </cell>
          <cell r="P17947">
            <v>22389776</v>
          </cell>
          <cell r="Q17947">
            <v>22389776</v>
          </cell>
        </row>
        <row r="17948">
          <cell r="J17948">
            <v>22389776</v>
          </cell>
          <cell r="O17948">
            <v>22389776</v>
          </cell>
          <cell r="P17948">
            <v>22389776</v>
          </cell>
          <cell r="Q17948">
            <v>22389776</v>
          </cell>
        </row>
        <row r="17949">
          <cell r="J17949">
            <v>22389776</v>
          </cell>
          <cell r="O17949">
            <v>22389776</v>
          </cell>
          <cell r="P17949">
            <v>22389776</v>
          </cell>
          <cell r="Q17949">
            <v>22389776</v>
          </cell>
        </row>
        <row r="17950">
          <cell r="J17950">
            <v>22389776</v>
          </cell>
          <cell r="O17950">
            <v>22389776</v>
          </cell>
          <cell r="P17950">
            <v>22389776</v>
          </cell>
          <cell r="Q17950">
            <v>22389776</v>
          </cell>
        </row>
        <row r="17951">
          <cell r="J17951">
            <v>22389776</v>
          </cell>
          <cell r="O17951">
            <v>22389776</v>
          </cell>
          <cell r="P17951">
            <v>22389776</v>
          </cell>
          <cell r="Q17951">
            <v>22389776</v>
          </cell>
        </row>
        <row r="17952">
          <cell r="J17952">
            <v>22389776</v>
          </cell>
          <cell r="O17952">
            <v>22389776</v>
          </cell>
          <cell r="P17952">
            <v>22389776</v>
          </cell>
          <cell r="Q17952">
            <v>22389776</v>
          </cell>
        </row>
        <row r="17953">
          <cell r="J17953">
            <v>22389776</v>
          </cell>
          <cell r="O17953">
            <v>22389776</v>
          </cell>
          <cell r="P17953">
            <v>22389776</v>
          </cell>
          <cell r="Q17953">
            <v>22389776</v>
          </cell>
        </row>
        <row r="17954">
          <cell r="J17954">
            <v>22389776</v>
          </cell>
          <cell r="O17954">
            <v>22389776</v>
          </cell>
          <cell r="P17954">
            <v>22389776</v>
          </cell>
          <cell r="Q17954">
            <v>22389776</v>
          </cell>
        </row>
        <row r="17955">
          <cell r="J17955">
            <v>22389776</v>
          </cell>
          <cell r="O17955">
            <v>22389776</v>
          </cell>
          <cell r="P17955">
            <v>22389776</v>
          </cell>
          <cell r="Q17955">
            <v>22389776</v>
          </cell>
        </row>
        <row r="17956">
          <cell r="J17956">
            <v>22389776</v>
          </cell>
          <cell r="O17956">
            <v>22389776</v>
          </cell>
          <cell r="P17956">
            <v>22389776</v>
          </cell>
          <cell r="Q17956">
            <v>22389776</v>
          </cell>
        </row>
        <row r="17957">
          <cell r="J17957">
            <v>22389776</v>
          </cell>
          <cell r="O17957">
            <v>22389776</v>
          </cell>
          <cell r="P17957">
            <v>22389776</v>
          </cell>
          <cell r="Q17957">
            <v>22389776</v>
          </cell>
        </row>
        <row r="17958">
          <cell r="J17958">
            <v>22389776</v>
          </cell>
          <cell r="O17958">
            <v>22389776</v>
          </cell>
          <cell r="P17958">
            <v>22389776</v>
          </cell>
          <cell r="Q17958">
            <v>22389776</v>
          </cell>
        </row>
        <row r="17959">
          <cell r="J17959">
            <v>22389776</v>
          </cell>
          <cell r="O17959">
            <v>22389776</v>
          </cell>
          <cell r="P17959">
            <v>22389776</v>
          </cell>
          <cell r="Q17959">
            <v>22389776</v>
          </cell>
        </row>
        <row r="17960">
          <cell r="J17960">
            <v>22389776</v>
          </cell>
          <cell r="O17960">
            <v>22389776</v>
          </cell>
          <cell r="P17960">
            <v>22389776</v>
          </cell>
          <cell r="Q17960">
            <v>22389776</v>
          </cell>
        </row>
        <row r="17961">
          <cell r="J17961">
            <v>22389776</v>
          </cell>
          <cell r="O17961">
            <v>22389776</v>
          </cell>
          <cell r="P17961">
            <v>22389776</v>
          </cell>
          <cell r="Q17961">
            <v>22389776</v>
          </cell>
        </row>
        <row r="17962">
          <cell r="J17962">
            <v>22389776</v>
          </cell>
          <cell r="O17962">
            <v>22389776</v>
          </cell>
          <cell r="P17962">
            <v>22389776</v>
          </cell>
          <cell r="Q17962">
            <v>22389776</v>
          </cell>
        </row>
        <row r="17963">
          <cell r="J17963">
            <v>22389776</v>
          </cell>
          <cell r="O17963">
            <v>22389776</v>
          </cell>
          <cell r="P17963">
            <v>22389776</v>
          </cell>
          <cell r="Q17963">
            <v>22389776</v>
          </cell>
        </row>
        <row r="17964">
          <cell r="J17964">
            <v>22389776</v>
          </cell>
          <cell r="O17964">
            <v>22389776</v>
          </cell>
          <cell r="P17964">
            <v>22389776</v>
          </cell>
          <cell r="Q17964">
            <v>22389776</v>
          </cell>
        </row>
        <row r="17965">
          <cell r="J17965">
            <v>22389776</v>
          </cell>
          <cell r="O17965">
            <v>22389776</v>
          </cell>
          <cell r="P17965">
            <v>22389776</v>
          </cell>
          <cell r="Q17965">
            <v>22389776</v>
          </cell>
        </row>
        <row r="17966">
          <cell r="J17966">
            <v>22389776</v>
          </cell>
          <cell r="O17966">
            <v>22389776</v>
          </cell>
          <cell r="P17966">
            <v>22389776</v>
          </cell>
          <cell r="Q17966">
            <v>22389776</v>
          </cell>
        </row>
        <row r="17967">
          <cell r="J17967">
            <v>22389776</v>
          </cell>
          <cell r="O17967">
            <v>22389776</v>
          </cell>
          <cell r="P17967">
            <v>22389776</v>
          </cell>
          <cell r="Q17967">
            <v>22389776</v>
          </cell>
        </row>
        <row r="17968">
          <cell r="J17968">
            <v>22389776</v>
          </cell>
          <cell r="O17968">
            <v>22389776</v>
          </cell>
          <cell r="P17968">
            <v>22389776</v>
          </cell>
          <cell r="Q17968">
            <v>22389776</v>
          </cell>
        </row>
        <row r="17969">
          <cell r="J17969">
            <v>22389776</v>
          </cell>
          <cell r="O17969">
            <v>22389776</v>
          </cell>
          <cell r="P17969">
            <v>22389776</v>
          </cell>
          <cell r="Q17969">
            <v>22389776</v>
          </cell>
        </row>
        <row r="17970">
          <cell r="J17970">
            <v>22389776</v>
          </cell>
          <cell r="O17970">
            <v>22389776</v>
          </cell>
          <cell r="P17970">
            <v>22389776</v>
          </cell>
          <cell r="Q17970">
            <v>22389776</v>
          </cell>
        </row>
        <row r="17971">
          <cell r="J17971">
            <v>22389776</v>
          </cell>
          <cell r="O17971">
            <v>22389776</v>
          </cell>
          <cell r="P17971">
            <v>22389776</v>
          </cell>
          <cell r="Q17971">
            <v>22389776</v>
          </cell>
        </row>
        <row r="17972">
          <cell r="J17972">
            <v>22389776</v>
          </cell>
          <cell r="O17972">
            <v>22389776</v>
          </cell>
          <cell r="P17972">
            <v>22389776</v>
          </cell>
          <cell r="Q17972">
            <v>22389776</v>
          </cell>
        </row>
        <row r="17973">
          <cell r="J17973">
            <v>22389776</v>
          </cell>
          <cell r="O17973">
            <v>22389776</v>
          </cell>
          <cell r="P17973">
            <v>22389776</v>
          </cell>
          <cell r="Q17973">
            <v>22389776</v>
          </cell>
        </row>
        <row r="17974">
          <cell r="J17974">
            <v>22389776</v>
          </cell>
          <cell r="O17974">
            <v>22389776</v>
          </cell>
          <cell r="P17974">
            <v>22389776</v>
          </cell>
          <cell r="Q17974">
            <v>22389776</v>
          </cell>
        </row>
        <row r="17975">
          <cell r="J17975">
            <v>22389776</v>
          </cell>
          <cell r="O17975">
            <v>22389776</v>
          </cell>
          <cell r="P17975">
            <v>22389776</v>
          </cell>
          <cell r="Q17975">
            <v>22389776</v>
          </cell>
        </row>
        <row r="17976">
          <cell r="J17976">
            <v>22389776</v>
          </cell>
          <cell r="O17976">
            <v>22389776</v>
          </cell>
          <cell r="P17976">
            <v>22389776</v>
          </cell>
          <cell r="Q17976">
            <v>22389776</v>
          </cell>
        </row>
        <row r="17977">
          <cell r="J17977">
            <v>22389776</v>
          </cell>
          <cell r="O17977">
            <v>22389776</v>
          </cell>
          <cell r="P17977">
            <v>22389776</v>
          </cell>
          <cell r="Q17977">
            <v>22389776</v>
          </cell>
        </row>
        <row r="17978">
          <cell r="J17978">
            <v>22389776</v>
          </cell>
          <cell r="O17978">
            <v>22389776</v>
          </cell>
          <cell r="P17978">
            <v>22389776</v>
          </cell>
          <cell r="Q17978">
            <v>22389776</v>
          </cell>
        </row>
        <row r="17979">
          <cell r="J17979">
            <v>22389776</v>
          </cell>
          <cell r="O17979">
            <v>22389776</v>
          </cell>
          <cell r="P17979">
            <v>22389776</v>
          </cell>
          <cell r="Q17979">
            <v>22389776</v>
          </cell>
        </row>
        <row r="17980">
          <cell r="J17980">
            <v>22389776</v>
          </cell>
          <cell r="O17980">
            <v>22389776</v>
          </cell>
          <cell r="P17980">
            <v>22389776</v>
          </cell>
          <cell r="Q17980">
            <v>22389776</v>
          </cell>
        </row>
        <row r="17981">
          <cell r="J17981">
            <v>22389776</v>
          </cell>
          <cell r="O17981">
            <v>22389776</v>
          </cell>
          <cell r="P17981">
            <v>22389776</v>
          </cell>
          <cell r="Q17981">
            <v>22389776</v>
          </cell>
        </row>
        <row r="17982">
          <cell r="J17982">
            <v>22389776</v>
          </cell>
          <cell r="O17982">
            <v>22389776</v>
          </cell>
          <cell r="P17982">
            <v>22389776</v>
          </cell>
          <cell r="Q17982">
            <v>22389776</v>
          </cell>
        </row>
        <row r="17983">
          <cell r="J17983">
            <v>22389776</v>
          </cell>
          <cell r="O17983">
            <v>22389776</v>
          </cell>
          <cell r="P17983">
            <v>22389776</v>
          </cell>
          <cell r="Q17983">
            <v>22389776</v>
          </cell>
        </row>
        <row r="17984">
          <cell r="J17984">
            <v>22389776</v>
          </cell>
          <cell r="O17984">
            <v>22389776</v>
          </cell>
          <cell r="P17984">
            <v>22389776</v>
          </cell>
          <cell r="Q17984">
            <v>22389776</v>
          </cell>
        </row>
        <row r="17985">
          <cell r="J17985">
            <v>22389776</v>
          </cell>
          <cell r="O17985">
            <v>22389776</v>
          </cell>
          <cell r="P17985">
            <v>22389776</v>
          </cell>
          <cell r="Q17985">
            <v>22389776</v>
          </cell>
        </row>
        <row r="17986">
          <cell r="J17986">
            <v>22389776</v>
          </cell>
          <cell r="O17986">
            <v>22389776</v>
          </cell>
          <cell r="P17986">
            <v>22389776</v>
          </cell>
          <cell r="Q17986">
            <v>22389776</v>
          </cell>
        </row>
        <row r="17987">
          <cell r="J17987">
            <v>22389776</v>
          </cell>
          <cell r="O17987">
            <v>22389776</v>
          </cell>
          <cell r="P17987">
            <v>22389776</v>
          </cell>
          <cell r="Q17987">
            <v>22389776</v>
          </cell>
        </row>
        <row r="17988">
          <cell r="J17988">
            <v>22389776</v>
          </cell>
          <cell r="O17988">
            <v>22389776</v>
          </cell>
          <cell r="P17988">
            <v>22389776</v>
          </cell>
          <cell r="Q17988">
            <v>22389776</v>
          </cell>
        </row>
        <row r="17989">
          <cell r="J17989">
            <v>22389776</v>
          </cell>
          <cell r="O17989">
            <v>22389776</v>
          </cell>
          <cell r="P17989">
            <v>22389776</v>
          </cell>
          <cell r="Q17989">
            <v>22389776</v>
          </cell>
        </row>
        <row r="17990">
          <cell r="J17990">
            <v>22389776</v>
          </cell>
          <cell r="O17990">
            <v>22389776</v>
          </cell>
          <cell r="P17990">
            <v>22389776</v>
          </cell>
          <cell r="Q17990">
            <v>22389776</v>
          </cell>
        </row>
        <row r="17991">
          <cell r="J17991">
            <v>22389776</v>
          </cell>
          <cell r="O17991">
            <v>22389776</v>
          </cell>
          <cell r="P17991">
            <v>22389776</v>
          </cell>
          <cell r="Q17991">
            <v>22389776</v>
          </cell>
        </row>
        <row r="17992">
          <cell r="J17992">
            <v>22389776</v>
          </cell>
          <cell r="O17992">
            <v>22389776</v>
          </cell>
          <cell r="P17992">
            <v>22389776</v>
          </cell>
          <cell r="Q17992">
            <v>22389776</v>
          </cell>
        </row>
        <row r="17993">
          <cell r="J17993">
            <v>22389776</v>
          </cell>
          <cell r="O17993">
            <v>22389776</v>
          </cell>
          <cell r="P17993">
            <v>22389776</v>
          </cell>
          <cell r="Q17993">
            <v>22389776</v>
          </cell>
        </row>
        <row r="17994">
          <cell r="J17994">
            <v>22389776</v>
          </cell>
          <cell r="O17994">
            <v>22389776</v>
          </cell>
          <cell r="P17994">
            <v>22389776</v>
          </cell>
          <cell r="Q17994">
            <v>22389776</v>
          </cell>
        </row>
        <row r="17995">
          <cell r="J17995">
            <v>22389776</v>
          </cell>
          <cell r="O17995">
            <v>22389776</v>
          </cell>
          <cell r="P17995">
            <v>22389776</v>
          </cell>
          <cell r="Q17995">
            <v>22389776</v>
          </cell>
        </row>
        <row r="17996">
          <cell r="J17996">
            <v>22389776</v>
          </cell>
          <cell r="O17996">
            <v>22389776</v>
          </cell>
          <cell r="P17996">
            <v>22389776</v>
          </cell>
          <cell r="Q17996">
            <v>22389776</v>
          </cell>
        </row>
        <row r="17997">
          <cell r="J17997">
            <v>22389776</v>
          </cell>
          <cell r="O17997">
            <v>22389776</v>
          </cell>
          <cell r="P17997">
            <v>22389776</v>
          </cell>
          <cell r="Q17997">
            <v>22389776</v>
          </cell>
        </row>
        <row r="17998">
          <cell r="J17998">
            <v>22389776</v>
          </cell>
          <cell r="O17998">
            <v>22389776</v>
          </cell>
          <cell r="P17998">
            <v>22389776</v>
          </cell>
          <cell r="Q17998">
            <v>22389776</v>
          </cell>
        </row>
        <row r="17999">
          <cell r="J17999">
            <v>22389776</v>
          </cell>
          <cell r="O17999">
            <v>22389776</v>
          </cell>
          <cell r="P17999">
            <v>22389776</v>
          </cell>
          <cell r="Q17999">
            <v>22389776</v>
          </cell>
        </row>
        <row r="18000">
          <cell r="J18000">
            <v>22389776</v>
          </cell>
          <cell r="O18000">
            <v>22389776</v>
          </cell>
          <cell r="P18000">
            <v>22389776</v>
          </cell>
          <cell r="Q18000">
            <v>22389776</v>
          </cell>
        </row>
        <row r="18001">
          <cell r="J18001">
            <v>22389776</v>
          </cell>
          <cell r="O18001">
            <v>22389776</v>
          </cell>
          <cell r="P18001">
            <v>22389776</v>
          </cell>
          <cell r="Q18001">
            <v>22389776</v>
          </cell>
        </row>
        <row r="18002">
          <cell r="J18002">
            <v>22389776</v>
          </cell>
          <cell r="O18002">
            <v>22389776</v>
          </cell>
          <cell r="P18002">
            <v>22389776</v>
          </cell>
          <cell r="Q18002">
            <v>22389776</v>
          </cell>
        </row>
        <row r="18003">
          <cell r="J18003">
            <v>22389776</v>
          </cell>
          <cell r="O18003">
            <v>22389776</v>
          </cell>
          <cell r="P18003">
            <v>22389776</v>
          </cell>
          <cell r="Q18003">
            <v>22389776</v>
          </cell>
        </row>
        <row r="18004">
          <cell r="J18004">
            <v>22389776</v>
          </cell>
          <cell r="O18004">
            <v>22389776</v>
          </cell>
          <cell r="P18004">
            <v>22389776</v>
          </cell>
          <cell r="Q18004">
            <v>22389776</v>
          </cell>
        </row>
        <row r="18005">
          <cell r="J18005">
            <v>22389776</v>
          </cell>
          <cell r="O18005">
            <v>22389776</v>
          </cell>
          <cell r="P18005">
            <v>22389776</v>
          </cell>
          <cell r="Q18005">
            <v>22389776</v>
          </cell>
        </row>
        <row r="18006">
          <cell r="J18006">
            <v>22389776</v>
          </cell>
          <cell r="O18006">
            <v>22389776</v>
          </cell>
          <cell r="P18006">
            <v>22389776</v>
          </cell>
          <cell r="Q18006">
            <v>22389776</v>
          </cell>
        </row>
        <row r="18007">
          <cell r="J18007">
            <v>22389776</v>
          </cell>
          <cell r="O18007">
            <v>22389776</v>
          </cell>
          <cell r="P18007">
            <v>22389776</v>
          </cell>
          <cell r="Q18007">
            <v>22389776</v>
          </cell>
        </row>
        <row r="18008">
          <cell r="J18008">
            <v>22389776</v>
          </cell>
          <cell r="O18008">
            <v>22389776</v>
          </cell>
          <cell r="P18008">
            <v>22389776</v>
          </cell>
          <cell r="Q18008">
            <v>22389776</v>
          </cell>
        </row>
        <row r="18009">
          <cell r="J18009">
            <v>22389776</v>
          </cell>
          <cell r="O18009">
            <v>22389776</v>
          </cell>
          <cell r="P18009">
            <v>22389776</v>
          </cell>
          <cell r="Q18009">
            <v>22389776</v>
          </cell>
        </row>
        <row r="18010">
          <cell r="J18010">
            <v>22389776</v>
          </cell>
          <cell r="O18010">
            <v>22389776</v>
          </cell>
          <cell r="P18010">
            <v>22389776</v>
          </cell>
          <cell r="Q18010">
            <v>22389776</v>
          </cell>
        </row>
        <row r="18011">
          <cell r="J18011">
            <v>22389776</v>
          </cell>
          <cell r="O18011">
            <v>22389776</v>
          </cell>
          <cell r="P18011">
            <v>22389776</v>
          </cell>
          <cell r="Q18011">
            <v>22389776</v>
          </cell>
        </row>
        <row r="18012">
          <cell r="J18012">
            <v>22389776</v>
          </cell>
          <cell r="O18012">
            <v>22389776</v>
          </cell>
          <cell r="P18012">
            <v>22389776</v>
          </cell>
          <cell r="Q18012">
            <v>22389776</v>
          </cell>
        </row>
        <row r="18013">
          <cell r="J18013">
            <v>22389776</v>
          </cell>
          <cell r="O18013">
            <v>22389776</v>
          </cell>
          <cell r="P18013">
            <v>22389776</v>
          </cell>
          <cell r="Q18013">
            <v>22389776</v>
          </cell>
        </row>
        <row r="18014">
          <cell r="J18014">
            <v>22389776</v>
          </cell>
          <cell r="O18014">
            <v>22389776</v>
          </cell>
          <cell r="P18014">
            <v>22389776</v>
          </cell>
          <cell r="Q18014">
            <v>22389776</v>
          </cell>
        </row>
        <row r="18015">
          <cell r="J18015">
            <v>22389776</v>
          </cell>
          <cell r="O18015">
            <v>22389776</v>
          </cell>
          <cell r="P18015">
            <v>22389776</v>
          </cell>
          <cell r="Q18015">
            <v>22389776</v>
          </cell>
        </row>
        <row r="18016">
          <cell r="J18016">
            <v>22389776</v>
          </cell>
          <cell r="O18016">
            <v>22389776</v>
          </cell>
          <cell r="P18016">
            <v>22389776</v>
          </cell>
          <cell r="Q18016">
            <v>22389776</v>
          </cell>
        </row>
        <row r="18017">
          <cell r="J18017">
            <v>22389776</v>
          </cell>
          <cell r="O18017">
            <v>22389776</v>
          </cell>
          <cell r="P18017">
            <v>22389776</v>
          </cell>
          <cell r="Q18017">
            <v>22389776</v>
          </cell>
        </row>
        <row r="18018">
          <cell r="J18018">
            <v>22389776</v>
          </cell>
          <cell r="O18018">
            <v>22389776</v>
          </cell>
          <cell r="P18018">
            <v>22389776</v>
          </cell>
          <cell r="Q18018">
            <v>22389776</v>
          </cell>
        </row>
        <row r="18019">
          <cell r="J18019">
            <v>22389776</v>
          </cell>
          <cell r="O18019">
            <v>22389776</v>
          </cell>
          <cell r="P18019">
            <v>22389776</v>
          </cell>
          <cell r="Q18019">
            <v>22389776</v>
          </cell>
        </row>
        <row r="18020">
          <cell r="J18020">
            <v>22389776</v>
          </cell>
          <cell r="O18020">
            <v>22389776</v>
          </cell>
          <cell r="P18020">
            <v>22389776</v>
          </cell>
          <cell r="Q18020">
            <v>22389776</v>
          </cell>
        </row>
        <row r="18021">
          <cell r="J18021">
            <v>22389776</v>
          </cell>
          <cell r="O18021">
            <v>22389776</v>
          </cell>
          <cell r="P18021">
            <v>22389776</v>
          </cell>
          <cell r="Q18021">
            <v>22389776</v>
          </cell>
        </row>
        <row r="18022">
          <cell r="J18022">
            <v>22389776</v>
          </cell>
          <cell r="O18022">
            <v>22389776</v>
          </cell>
          <cell r="P18022">
            <v>22389776</v>
          </cell>
          <cell r="Q18022">
            <v>22389776</v>
          </cell>
        </row>
        <row r="18023">
          <cell r="J18023">
            <v>22389776</v>
          </cell>
          <cell r="O18023">
            <v>22389776</v>
          </cell>
          <cell r="P18023">
            <v>22389776</v>
          </cell>
          <cell r="Q18023">
            <v>22389776</v>
          </cell>
        </row>
        <row r="18024">
          <cell r="J18024">
            <v>22389776</v>
          </cell>
          <cell r="O18024">
            <v>22389776</v>
          </cell>
          <cell r="P18024">
            <v>22389776</v>
          </cell>
          <cell r="Q18024">
            <v>22389776</v>
          </cell>
        </row>
        <row r="18025">
          <cell r="J18025">
            <v>22389776</v>
          </cell>
          <cell r="O18025">
            <v>22389776</v>
          </cell>
          <cell r="P18025">
            <v>22389776</v>
          </cell>
          <cell r="Q18025">
            <v>22389776</v>
          </cell>
        </row>
        <row r="18026">
          <cell r="J18026">
            <v>22389776</v>
          </cell>
          <cell r="O18026">
            <v>22389776</v>
          </cell>
          <cell r="P18026">
            <v>22389776</v>
          </cell>
          <cell r="Q18026">
            <v>22389776</v>
          </cell>
        </row>
        <row r="18027">
          <cell r="J18027">
            <v>22389776</v>
          </cell>
          <cell r="O18027">
            <v>22389776</v>
          </cell>
          <cell r="P18027">
            <v>22389776</v>
          </cell>
          <cell r="Q18027">
            <v>22389776</v>
          </cell>
        </row>
        <row r="18028">
          <cell r="J18028">
            <v>22389776</v>
          </cell>
          <cell r="O18028">
            <v>22389776</v>
          </cell>
          <cell r="P18028">
            <v>22389776</v>
          </cell>
          <cell r="Q18028">
            <v>22389776</v>
          </cell>
        </row>
        <row r="18029">
          <cell r="J18029">
            <v>22389776</v>
          </cell>
          <cell r="O18029">
            <v>22389776</v>
          </cell>
          <cell r="P18029">
            <v>22389776</v>
          </cell>
          <cell r="Q18029">
            <v>22389776</v>
          </cell>
        </row>
        <row r="18030">
          <cell r="J18030">
            <v>22389776</v>
          </cell>
          <cell r="O18030">
            <v>22389776</v>
          </cell>
          <cell r="P18030">
            <v>22389776</v>
          </cell>
          <cell r="Q18030">
            <v>22389776</v>
          </cell>
        </row>
        <row r="18031">
          <cell r="J18031">
            <v>22389776</v>
          </cell>
          <cell r="O18031">
            <v>22389776</v>
          </cell>
          <cell r="P18031">
            <v>22389776</v>
          </cell>
          <cell r="Q18031">
            <v>22389776</v>
          </cell>
        </row>
        <row r="18032">
          <cell r="J18032">
            <v>22389776</v>
          </cell>
          <cell r="O18032">
            <v>22389776</v>
          </cell>
          <cell r="P18032">
            <v>22389776</v>
          </cell>
          <cell r="Q18032">
            <v>22389776</v>
          </cell>
        </row>
        <row r="18033">
          <cell r="J18033">
            <v>22389776</v>
          </cell>
          <cell r="O18033">
            <v>22389776</v>
          </cell>
          <cell r="P18033">
            <v>22389776</v>
          </cell>
          <cell r="Q18033">
            <v>22389776</v>
          </cell>
        </row>
        <row r="18034">
          <cell r="J18034">
            <v>22389776</v>
          </cell>
          <cell r="O18034">
            <v>22389776</v>
          </cell>
          <cell r="P18034">
            <v>22389776</v>
          </cell>
          <cell r="Q18034">
            <v>22389776</v>
          </cell>
        </row>
        <row r="18035">
          <cell r="J18035">
            <v>22389776</v>
          </cell>
          <cell r="O18035">
            <v>22389776</v>
          </cell>
          <cell r="P18035">
            <v>22389776</v>
          </cell>
          <cell r="Q18035">
            <v>22389776</v>
          </cell>
        </row>
        <row r="18036">
          <cell r="J18036">
            <v>22389776</v>
          </cell>
          <cell r="O18036">
            <v>22389776</v>
          </cell>
          <cell r="P18036">
            <v>22389776</v>
          </cell>
          <cell r="Q18036">
            <v>22389776</v>
          </cell>
        </row>
        <row r="18037">
          <cell r="J18037">
            <v>22389776</v>
          </cell>
          <cell r="O18037">
            <v>22389776</v>
          </cell>
          <cell r="P18037">
            <v>22389776</v>
          </cell>
          <cell r="Q18037">
            <v>22389776</v>
          </cell>
        </row>
        <row r="18038">
          <cell r="J18038">
            <v>22389776</v>
          </cell>
          <cell r="O18038">
            <v>22389776</v>
          </cell>
          <cell r="P18038">
            <v>22389776</v>
          </cell>
          <cell r="Q18038">
            <v>22389776</v>
          </cell>
        </row>
        <row r="18039">
          <cell r="J18039">
            <v>22389776</v>
          </cell>
          <cell r="O18039">
            <v>22389776</v>
          </cell>
          <cell r="P18039">
            <v>22389776</v>
          </cell>
          <cell r="Q18039">
            <v>22389776</v>
          </cell>
        </row>
        <row r="18040">
          <cell r="J18040">
            <v>22389776</v>
          </cell>
          <cell r="O18040">
            <v>22389776</v>
          </cell>
          <cell r="P18040">
            <v>22389776</v>
          </cell>
          <cell r="Q18040">
            <v>22389776</v>
          </cell>
        </row>
        <row r="18041">
          <cell r="J18041">
            <v>22389776</v>
          </cell>
          <cell r="O18041">
            <v>22389776</v>
          </cell>
          <cell r="P18041">
            <v>22389776</v>
          </cell>
          <cell r="Q18041">
            <v>22389776</v>
          </cell>
        </row>
        <row r="18042">
          <cell r="J18042">
            <v>22389776</v>
          </cell>
          <cell r="O18042">
            <v>22389776</v>
          </cell>
          <cell r="P18042">
            <v>22389776</v>
          </cell>
          <cell r="Q18042">
            <v>22389776</v>
          </cell>
        </row>
        <row r="18043">
          <cell r="J18043">
            <v>22389776</v>
          </cell>
          <cell r="O18043">
            <v>22389776</v>
          </cell>
          <cell r="P18043">
            <v>22389776</v>
          </cell>
          <cell r="Q18043">
            <v>22389776</v>
          </cell>
        </row>
        <row r="18044">
          <cell r="J18044">
            <v>22389776</v>
          </cell>
          <cell r="O18044">
            <v>22389776</v>
          </cell>
          <cell r="P18044">
            <v>22389776</v>
          </cell>
          <cell r="Q18044">
            <v>22389776</v>
          </cell>
        </row>
        <row r="18045">
          <cell r="J18045">
            <v>22389776</v>
          </cell>
          <cell r="O18045">
            <v>22389776</v>
          </cell>
          <cell r="P18045">
            <v>22389776</v>
          </cell>
          <cell r="Q18045">
            <v>22389776</v>
          </cell>
        </row>
        <row r="18046">
          <cell r="J18046">
            <v>22389776</v>
          </cell>
          <cell r="O18046">
            <v>22389776</v>
          </cell>
          <cell r="P18046">
            <v>22389776</v>
          </cell>
          <cell r="Q18046">
            <v>22389776</v>
          </cell>
        </row>
        <row r="18047">
          <cell r="J18047">
            <v>22389776</v>
          </cell>
          <cell r="O18047">
            <v>22389776</v>
          </cell>
          <cell r="P18047">
            <v>22389776</v>
          </cell>
          <cell r="Q18047">
            <v>22389776</v>
          </cell>
        </row>
        <row r="18048">
          <cell r="J18048">
            <v>22389776</v>
          </cell>
          <cell r="O18048">
            <v>22389776</v>
          </cell>
          <cell r="P18048">
            <v>22389776</v>
          </cell>
          <cell r="Q18048">
            <v>22389776</v>
          </cell>
        </row>
        <row r="18049">
          <cell r="J18049">
            <v>22389776</v>
          </cell>
          <cell r="O18049">
            <v>22389776</v>
          </cell>
          <cell r="P18049">
            <v>22389776</v>
          </cell>
          <cell r="Q18049">
            <v>22389776</v>
          </cell>
        </row>
        <row r="18050">
          <cell r="J18050">
            <v>22389776</v>
          </cell>
          <cell r="O18050">
            <v>22389776</v>
          </cell>
          <cell r="P18050">
            <v>22389776</v>
          </cell>
          <cell r="Q18050">
            <v>22389776</v>
          </cell>
        </row>
        <row r="18051">
          <cell r="J18051">
            <v>22389776</v>
          </cell>
          <cell r="O18051">
            <v>22389776</v>
          </cell>
          <cell r="P18051">
            <v>22389776</v>
          </cell>
          <cell r="Q18051">
            <v>22389776</v>
          </cell>
        </row>
        <row r="18052">
          <cell r="J18052">
            <v>22389776</v>
          </cell>
          <cell r="O18052">
            <v>22389776</v>
          </cell>
          <cell r="P18052">
            <v>22389776</v>
          </cell>
          <cell r="Q18052">
            <v>22389776</v>
          </cell>
        </row>
        <row r="18053">
          <cell r="J18053">
            <v>22389776</v>
          </cell>
          <cell r="O18053">
            <v>22389776</v>
          </cell>
          <cell r="P18053">
            <v>22389776</v>
          </cell>
          <cell r="Q18053">
            <v>22389776</v>
          </cell>
        </row>
        <row r="18054">
          <cell r="J18054">
            <v>22389776</v>
          </cell>
          <cell r="O18054">
            <v>22389776</v>
          </cell>
          <cell r="P18054">
            <v>22389776</v>
          </cell>
          <cell r="Q18054">
            <v>22389776</v>
          </cell>
        </row>
        <row r="18055">
          <cell r="J18055">
            <v>22389776</v>
          </cell>
          <cell r="O18055">
            <v>22389776</v>
          </cell>
          <cell r="P18055">
            <v>22389776</v>
          </cell>
          <cell r="Q18055">
            <v>22389776</v>
          </cell>
        </row>
        <row r="18056">
          <cell r="J18056">
            <v>22389776</v>
          </cell>
          <cell r="O18056">
            <v>22389776</v>
          </cell>
          <cell r="P18056">
            <v>22389776</v>
          </cell>
          <cell r="Q18056">
            <v>22389776</v>
          </cell>
        </row>
        <row r="18057">
          <cell r="J18057">
            <v>22389776</v>
          </cell>
          <cell r="O18057">
            <v>22389776</v>
          </cell>
          <cell r="P18057">
            <v>22389776</v>
          </cell>
          <cell r="Q18057">
            <v>22389776</v>
          </cell>
        </row>
        <row r="18058">
          <cell r="J18058">
            <v>22389776</v>
          </cell>
          <cell r="O18058">
            <v>22389776</v>
          </cell>
          <cell r="P18058">
            <v>22389776</v>
          </cell>
          <cell r="Q18058">
            <v>22389776</v>
          </cell>
        </row>
        <row r="18059">
          <cell r="J18059">
            <v>22389776</v>
          </cell>
          <cell r="O18059">
            <v>22389776</v>
          </cell>
          <cell r="P18059">
            <v>22389776</v>
          </cell>
          <cell r="Q18059">
            <v>22389776</v>
          </cell>
        </row>
        <row r="18060">
          <cell r="J18060">
            <v>22389776</v>
          </cell>
          <cell r="O18060">
            <v>22389776</v>
          </cell>
          <cell r="P18060">
            <v>22389776</v>
          </cell>
          <cell r="Q18060">
            <v>22389776</v>
          </cell>
        </row>
        <row r="18061">
          <cell r="J18061">
            <v>22389776</v>
          </cell>
          <cell r="O18061">
            <v>22389776</v>
          </cell>
          <cell r="P18061">
            <v>22389776</v>
          </cell>
          <cell r="Q18061">
            <v>22389776</v>
          </cell>
        </row>
        <row r="18062">
          <cell r="J18062">
            <v>22389776</v>
          </cell>
          <cell r="O18062">
            <v>22389776</v>
          </cell>
          <cell r="P18062">
            <v>22389776</v>
          </cell>
          <cell r="Q18062">
            <v>22389776</v>
          </cell>
        </row>
        <row r="18063">
          <cell r="J18063">
            <v>22389776</v>
          </cell>
          <cell r="O18063">
            <v>22389776</v>
          </cell>
          <cell r="P18063">
            <v>22389776</v>
          </cell>
          <cell r="Q18063">
            <v>22389776</v>
          </cell>
        </row>
        <row r="18064">
          <cell r="J18064">
            <v>22389776</v>
          </cell>
          <cell r="O18064">
            <v>22389776</v>
          </cell>
          <cell r="P18064">
            <v>22389776</v>
          </cell>
          <cell r="Q18064">
            <v>22389776</v>
          </cell>
        </row>
        <row r="18065">
          <cell r="J18065">
            <v>22389776</v>
          </cell>
          <cell r="O18065">
            <v>22389776</v>
          </cell>
          <cell r="P18065">
            <v>22389776</v>
          </cell>
          <cell r="Q18065">
            <v>22389776</v>
          </cell>
        </row>
        <row r="18066">
          <cell r="J18066">
            <v>22389776</v>
          </cell>
          <cell r="O18066">
            <v>22389776</v>
          </cell>
          <cell r="P18066">
            <v>22389776</v>
          </cell>
          <cell r="Q18066">
            <v>22389776</v>
          </cell>
        </row>
        <row r="18067">
          <cell r="J18067">
            <v>22389776</v>
          </cell>
          <cell r="O18067">
            <v>22389776</v>
          </cell>
          <cell r="P18067">
            <v>22389776</v>
          </cell>
          <cell r="Q18067">
            <v>22389776</v>
          </cell>
        </row>
        <row r="18068">
          <cell r="J18068">
            <v>22389776</v>
          </cell>
          <cell r="O18068">
            <v>22389776</v>
          </cell>
          <cell r="P18068">
            <v>22389776</v>
          </cell>
          <cell r="Q18068">
            <v>22389776</v>
          </cell>
        </row>
        <row r="18069">
          <cell r="J18069">
            <v>22389776</v>
          </cell>
          <cell r="O18069">
            <v>22389776</v>
          </cell>
          <cell r="P18069">
            <v>22389776</v>
          </cell>
          <cell r="Q18069">
            <v>22389776</v>
          </cell>
        </row>
        <row r="18070">
          <cell r="J18070">
            <v>22389776</v>
          </cell>
          <cell r="O18070">
            <v>22389776</v>
          </cell>
          <cell r="P18070">
            <v>22389776</v>
          </cell>
          <cell r="Q18070">
            <v>22389776</v>
          </cell>
        </row>
        <row r="18071">
          <cell r="J18071">
            <v>22389776</v>
          </cell>
          <cell r="O18071">
            <v>22389776</v>
          </cell>
          <cell r="P18071">
            <v>22389776</v>
          </cell>
          <cell r="Q18071">
            <v>22389776</v>
          </cell>
        </row>
        <row r="18072">
          <cell r="J18072">
            <v>22389776</v>
          </cell>
          <cell r="O18072">
            <v>22389776</v>
          </cell>
          <cell r="P18072">
            <v>22389776</v>
          </cell>
          <cell r="Q18072">
            <v>22389776</v>
          </cell>
        </row>
        <row r="18073">
          <cell r="J18073">
            <v>22389776</v>
          </cell>
          <cell r="O18073">
            <v>22389776</v>
          </cell>
          <cell r="P18073">
            <v>22389776</v>
          </cell>
          <cell r="Q18073">
            <v>22389776</v>
          </cell>
        </row>
        <row r="18074">
          <cell r="J18074">
            <v>22389776</v>
          </cell>
          <cell r="O18074">
            <v>22389776</v>
          </cell>
          <cell r="P18074">
            <v>22389776</v>
          </cell>
          <cell r="Q18074">
            <v>22389776</v>
          </cell>
        </row>
        <row r="18075">
          <cell r="J18075">
            <v>22389776</v>
          </cell>
          <cell r="O18075">
            <v>22389776</v>
          </cell>
          <cell r="P18075">
            <v>22389776</v>
          </cell>
          <cell r="Q18075">
            <v>22389776</v>
          </cell>
        </row>
        <row r="18076">
          <cell r="J18076">
            <v>22389776</v>
          </cell>
          <cell r="O18076">
            <v>22389776</v>
          </cell>
          <cell r="P18076">
            <v>22389776</v>
          </cell>
          <cell r="Q18076">
            <v>22389776</v>
          </cell>
        </row>
        <row r="18077">
          <cell r="J18077">
            <v>22389776</v>
          </cell>
          <cell r="O18077">
            <v>22389776</v>
          </cell>
          <cell r="P18077">
            <v>22389776</v>
          </cell>
          <cell r="Q18077">
            <v>22389776</v>
          </cell>
        </row>
        <row r="18078">
          <cell r="J18078">
            <v>22389776</v>
          </cell>
          <cell r="O18078">
            <v>22389776</v>
          </cell>
          <cell r="P18078">
            <v>22389776</v>
          </cell>
          <cell r="Q18078">
            <v>22389776</v>
          </cell>
        </row>
        <row r="18079">
          <cell r="J18079">
            <v>22389776</v>
          </cell>
          <cell r="O18079">
            <v>22389776</v>
          </cell>
          <cell r="P18079">
            <v>22389776</v>
          </cell>
          <cell r="Q18079">
            <v>22389776</v>
          </cell>
        </row>
        <row r="18080">
          <cell r="J18080">
            <v>22389776</v>
          </cell>
          <cell r="O18080">
            <v>22389776</v>
          </cell>
          <cell r="P18080">
            <v>22389776</v>
          </cell>
          <cell r="Q18080">
            <v>22389776</v>
          </cell>
        </row>
        <row r="18081">
          <cell r="J18081">
            <v>22389776</v>
          </cell>
          <cell r="O18081">
            <v>22389776</v>
          </cell>
          <cell r="P18081">
            <v>22389776</v>
          </cell>
          <cell r="Q18081">
            <v>22389776</v>
          </cell>
        </row>
        <row r="18082">
          <cell r="J18082">
            <v>22389776</v>
          </cell>
          <cell r="O18082">
            <v>22389776</v>
          </cell>
          <cell r="P18082">
            <v>22389776</v>
          </cell>
          <cell r="Q18082">
            <v>22389776</v>
          </cell>
        </row>
        <row r="18083">
          <cell r="J18083">
            <v>22389776</v>
          </cell>
          <cell r="O18083">
            <v>22389776</v>
          </cell>
          <cell r="P18083">
            <v>22389776</v>
          </cell>
          <cell r="Q18083">
            <v>22389776</v>
          </cell>
        </row>
        <row r="18084">
          <cell r="J18084">
            <v>22389776</v>
          </cell>
          <cell r="O18084">
            <v>22389776</v>
          </cell>
          <cell r="P18084">
            <v>22389776</v>
          </cell>
          <cell r="Q18084">
            <v>22389776</v>
          </cell>
        </row>
        <row r="18085">
          <cell r="J18085">
            <v>22389776</v>
          </cell>
          <cell r="O18085">
            <v>22389776</v>
          </cell>
          <cell r="P18085">
            <v>22389776</v>
          </cell>
          <cell r="Q18085">
            <v>22389776</v>
          </cell>
        </row>
        <row r="18086">
          <cell r="J18086">
            <v>22389776</v>
          </cell>
          <cell r="O18086">
            <v>22389776</v>
          </cell>
          <cell r="P18086">
            <v>22389776</v>
          </cell>
          <cell r="Q18086">
            <v>22389776</v>
          </cell>
        </row>
        <row r="18087">
          <cell r="J18087">
            <v>22389776</v>
          </cell>
          <cell r="O18087">
            <v>22389776</v>
          </cell>
          <cell r="P18087">
            <v>22389776</v>
          </cell>
          <cell r="Q18087">
            <v>22389776</v>
          </cell>
        </row>
        <row r="18088">
          <cell r="J18088">
            <v>22389776</v>
          </cell>
          <cell r="O18088">
            <v>22389776</v>
          </cell>
          <cell r="P18088">
            <v>22389776</v>
          </cell>
          <cell r="Q18088">
            <v>22389776</v>
          </cell>
        </row>
        <row r="18089">
          <cell r="J18089">
            <v>22389776</v>
          </cell>
          <cell r="O18089">
            <v>22389776</v>
          </cell>
          <cell r="P18089">
            <v>22389776</v>
          </cell>
          <cell r="Q18089">
            <v>22389776</v>
          </cell>
        </row>
        <row r="18090">
          <cell r="J18090">
            <v>22389776</v>
          </cell>
          <cell r="O18090">
            <v>22389776</v>
          </cell>
          <cell r="P18090">
            <v>22389776</v>
          </cell>
          <cell r="Q18090">
            <v>22389776</v>
          </cell>
        </row>
        <row r="18091">
          <cell r="J18091">
            <v>22389776</v>
          </cell>
          <cell r="O18091">
            <v>22389776</v>
          </cell>
          <cell r="P18091">
            <v>22389776</v>
          </cell>
          <cell r="Q18091">
            <v>22389776</v>
          </cell>
        </row>
        <row r="18092">
          <cell r="J18092">
            <v>22389776</v>
          </cell>
          <cell r="O18092">
            <v>22389776</v>
          </cell>
          <cell r="P18092">
            <v>22389776</v>
          </cell>
          <cell r="Q18092">
            <v>22389776</v>
          </cell>
        </row>
        <row r="18093">
          <cell r="J18093">
            <v>22389776</v>
          </cell>
          <cell r="O18093">
            <v>22389776</v>
          </cell>
          <cell r="P18093">
            <v>22389776</v>
          </cell>
          <cell r="Q18093">
            <v>22389776</v>
          </cell>
        </row>
        <row r="18094">
          <cell r="J18094">
            <v>22389776</v>
          </cell>
          <cell r="O18094">
            <v>22389776</v>
          </cell>
          <cell r="P18094">
            <v>22389776</v>
          </cell>
          <cell r="Q18094">
            <v>22389776</v>
          </cell>
        </row>
        <row r="18095">
          <cell r="J18095">
            <v>22389776</v>
          </cell>
          <cell r="O18095">
            <v>22389776</v>
          </cell>
          <cell r="P18095">
            <v>22389776</v>
          </cell>
          <cell r="Q18095">
            <v>22389776</v>
          </cell>
        </row>
        <row r="18096">
          <cell r="J18096">
            <v>22389776</v>
          </cell>
          <cell r="O18096">
            <v>22389776</v>
          </cell>
          <cell r="P18096">
            <v>22389776</v>
          </cell>
          <cell r="Q18096">
            <v>22389776</v>
          </cell>
        </row>
        <row r="18097">
          <cell r="J18097">
            <v>22389776</v>
          </cell>
          <cell r="O18097">
            <v>22389776</v>
          </cell>
          <cell r="P18097">
            <v>22389776</v>
          </cell>
          <cell r="Q18097">
            <v>22389776</v>
          </cell>
        </row>
        <row r="18098">
          <cell r="J18098">
            <v>22389776</v>
          </cell>
          <cell r="O18098">
            <v>22389776</v>
          </cell>
          <cell r="P18098">
            <v>22389776</v>
          </cell>
          <cell r="Q18098">
            <v>22389776</v>
          </cell>
        </row>
        <row r="18099">
          <cell r="J18099">
            <v>22389776</v>
          </cell>
          <cell r="O18099">
            <v>22389776</v>
          </cell>
          <cell r="P18099">
            <v>22389776</v>
          </cell>
          <cell r="Q18099">
            <v>22389776</v>
          </cell>
        </row>
        <row r="18100">
          <cell r="J18100">
            <v>22389776</v>
          </cell>
          <cell r="O18100">
            <v>22389776</v>
          </cell>
          <cell r="P18100">
            <v>22389776</v>
          </cell>
          <cell r="Q18100">
            <v>22389776</v>
          </cell>
        </row>
        <row r="18101">
          <cell r="J18101">
            <v>22389776</v>
          </cell>
          <cell r="O18101">
            <v>22389776</v>
          </cell>
          <cell r="P18101">
            <v>22389776</v>
          </cell>
          <cell r="Q18101">
            <v>22389776</v>
          </cell>
        </row>
        <row r="18102">
          <cell r="J18102">
            <v>22389776</v>
          </cell>
          <cell r="O18102">
            <v>22389776</v>
          </cell>
          <cell r="P18102">
            <v>22389776</v>
          </cell>
          <cell r="Q18102">
            <v>22389776</v>
          </cell>
        </row>
        <row r="18103">
          <cell r="J18103">
            <v>22389776</v>
          </cell>
          <cell r="O18103">
            <v>22389776</v>
          </cell>
          <cell r="P18103">
            <v>22389776</v>
          </cell>
          <cell r="Q18103">
            <v>22389776</v>
          </cell>
        </row>
        <row r="18104">
          <cell r="J18104">
            <v>22389776</v>
          </cell>
          <cell r="O18104">
            <v>22389776</v>
          </cell>
          <cell r="P18104">
            <v>22389776</v>
          </cell>
          <cell r="Q18104">
            <v>22389776</v>
          </cell>
        </row>
        <row r="18105">
          <cell r="J18105">
            <v>22389776</v>
          </cell>
          <cell r="O18105">
            <v>22389776</v>
          </cell>
          <cell r="P18105">
            <v>22389776</v>
          </cell>
          <cell r="Q18105">
            <v>22389776</v>
          </cell>
        </row>
        <row r="18106">
          <cell r="J18106">
            <v>22389776</v>
          </cell>
          <cell r="O18106">
            <v>22389776</v>
          </cell>
          <cell r="P18106">
            <v>22389776</v>
          </cell>
          <cell r="Q18106">
            <v>22389776</v>
          </cell>
        </row>
        <row r="18107">
          <cell r="J18107">
            <v>22389776</v>
          </cell>
          <cell r="O18107">
            <v>22389776</v>
          </cell>
          <cell r="P18107">
            <v>22389776</v>
          </cell>
          <cell r="Q18107">
            <v>22389776</v>
          </cell>
        </row>
        <row r="18108">
          <cell r="J18108">
            <v>22389776</v>
          </cell>
          <cell r="O18108">
            <v>22389776</v>
          </cell>
          <cell r="P18108">
            <v>22389776</v>
          </cell>
          <cell r="Q18108">
            <v>22389776</v>
          </cell>
        </row>
        <row r="18109">
          <cell r="J18109">
            <v>22389776</v>
          </cell>
          <cell r="O18109">
            <v>22389776</v>
          </cell>
          <cell r="P18109">
            <v>22389776</v>
          </cell>
          <cell r="Q18109">
            <v>22389776</v>
          </cell>
        </row>
        <row r="18110">
          <cell r="J18110">
            <v>22389776</v>
          </cell>
          <cell r="O18110">
            <v>22389776</v>
          </cell>
          <cell r="P18110">
            <v>22389776</v>
          </cell>
          <cell r="Q18110">
            <v>22389776</v>
          </cell>
        </row>
        <row r="18111">
          <cell r="J18111">
            <v>22389776</v>
          </cell>
          <cell r="O18111">
            <v>22389776</v>
          </cell>
          <cell r="P18111">
            <v>22389776</v>
          </cell>
          <cell r="Q18111">
            <v>22389776</v>
          </cell>
        </row>
        <row r="18112">
          <cell r="J18112">
            <v>22389776</v>
          </cell>
          <cell r="O18112">
            <v>22389776</v>
          </cell>
          <cell r="P18112">
            <v>22389776</v>
          </cell>
          <cell r="Q18112">
            <v>22389776</v>
          </cell>
        </row>
        <row r="18113">
          <cell r="J18113">
            <v>22389776</v>
          </cell>
          <cell r="O18113">
            <v>22389776</v>
          </cell>
          <cell r="P18113">
            <v>22389776</v>
          </cell>
          <cell r="Q18113">
            <v>22389776</v>
          </cell>
        </row>
        <row r="18114">
          <cell r="J18114">
            <v>22389776</v>
          </cell>
          <cell r="O18114">
            <v>22389776</v>
          </cell>
          <cell r="P18114">
            <v>22389776</v>
          </cell>
          <cell r="Q18114">
            <v>22389776</v>
          </cell>
        </row>
        <row r="18115">
          <cell r="J18115">
            <v>22389776</v>
          </cell>
          <cell r="O18115">
            <v>22389776</v>
          </cell>
          <cell r="P18115">
            <v>22389776</v>
          </cell>
          <cell r="Q18115">
            <v>22389776</v>
          </cell>
        </row>
        <row r="18116">
          <cell r="J18116">
            <v>22389776</v>
          </cell>
          <cell r="O18116">
            <v>22389776</v>
          </cell>
          <cell r="P18116">
            <v>22389776</v>
          </cell>
          <cell r="Q18116">
            <v>22389776</v>
          </cell>
        </row>
        <row r="18117">
          <cell r="J18117">
            <v>22389776</v>
          </cell>
          <cell r="O18117">
            <v>22389776</v>
          </cell>
          <cell r="P18117">
            <v>22389776</v>
          </cell>
          <cell r="Q18117">
            <v>22389776</v>
          </cell>
        </row>
        <row r="18118">
          <cell r="J18118">
            <v>22389776</v>
          </cell>
          <cell r="O18118">
            <v>22389776</v>
          </cell>
          <cell r="P18118">
            <v>22389776</v>
          </cell>
          <cell r="Q18118">
            <v>22389776</v>
          </cell>
        </row>
        <row r="18119">
          <cell r="J18119">
            <v>22389776</v>
          </cell>
          <cell r="O18119">
            <v>22389776</v>
          </cell>
          <cell r="P18119">
            <v>22389776</v>
          </cell>
          <cell r="Q18119">
            <v>22389776</v>
          </cell>
        </row>
        <row r="18120">
          <cell r="J18120">
            <v>22389776</v>
          </cell>
          <cell r="O18120">
            <v>22389776</v>
          </cell>
          <cell r="P18120">
            <v>22389776</v>
          </cell>
          <cell r="Q18120">
            <v>22389776</v>
          </cell>
        </row>
        <row r="18121">
          <cell r="J18121">
            <v>22389776</v>
          </cell>
          <cell r="O18121">
            <v>22389776</v>
          </cell>
          <cell r="P18121">
            <v>22389776</v>
          </cell>
          <cell r="Q18121">
            <v>22389776</v>
          </cell>
        </row>
        <row r="18122">
          <cell r="J18122">
            <v>22389776</v>
          </cell>
          <cell r="O18122">
            <v>22389776</v>
          </cell>
          <cell r="P18122">
            <v>22389776</v>
          </cell>
          <cell r="Q18122">
            <v>22389776</v>
          </cell>
        </row>
        <row r="18123">
          <cell r="J18123">
            <v>22389776</v>
          </cell>
          <cell r="O18123">
            <v>22389776</v>
          </cell>
          <cell r="P18123">
            <v>22389776</v>
          </cell>
          <cell r="Q18123">
            <v>22389776</v>
          </cell>
        </row>
        <row r="18124">
          <cell r="J18124">
            <v>22389776</v>
          </cell>
          <cell r="O18124">
            <v>22389776</v>
          </cell>
          <cell r="P18124">
            <v>22389776</v>
          </cell>
          <cell r="Q18124">
            <v>22389776</v>
          </cell>
        </row>
        <row r="18125">
          <cell r="J18125">
            <v>22389776</v>
          </cell>
          <cell r="O18125">
            <v>22389776</v>
          </cell>
          <cell r="P18125">
            <v>22389776</v>
          </cell>
          <cell r="Q18125">
            <v>22389776</v>
          </cell>
        </row>
        <row r="18126">
          <cell r="J18126">
            <v>22389776</v>
          </cell>
          <cell r="O18126">
            <v>22389776</v>
          </cell>
          <cell r="P18126">
            <v>22389776</v>
          </cell>
          <cell r="Q18126">
            <v>22389776</v>
          </cell>
        </row>
        <row r="18127">
          <cell r="J18127">
            <v>22389776</v>
          </cell>
          <cell r="O18127">
            <v>22389776</v>
          </cell>
          <cell r="P18127">
            <v>22389776</v>
          </cell>
          <cell r="Q18127">
            <v>22389776</v>
          </cell>
        </row>
        <row r="18128">
          <cell r="J18128">
            <v>22389776</v>
          </cell>
          <cell r="O18128">
            <v>22389776</v>
          </cell>
          <cell r="P18128">
            <v>22389776</v>
          </cell>
          <cell r="Q18128">
            <v>22389776</v>
          </cell>
        </row>
        <row r="18129">
          <cell r="J18129">
            <v>22389776</v>
          </cell>
          <cell r="O18129">
            <v>22389776</v>
          </cell>
          <cell r="P18129">
            <v>22389776</v>
          </cell>
          <cell r="Q18129">
            <v>22389776</v>
          </cell>
        </row>
        <row r="18130">
          <cell r="J18130">
            <v>22389776</v>
          </cell>
          <cell r="O18130">
            <v>22389776</v>
          </cell>
          <cell r="P18130">
            <v>22389776</v>
          </cell>
          <cell r="Q18130">
            <v>22389776</v>
          </cell>
        </row>
        <row r="18131">
          <cell r="J18131">
            <v>22389776</v>
          </cell>
          <cell r="O18131">
            <v>22389776</v>
          </cell>
          <cell r="P18131">
            <v>22389776</v>
          </cell>
          <cell r="Q18131">
            <v>22389776</v>
          </cell>
        </row>
        <row r="18132">
          <cell r="J18132">
            <v>22389776</v>
          </cell>
          <cell r="O18132">
            <v>22389776</v>
          </cell>
          <cell r="P18132">
            <v>22389776</v>
          </cell>
          <cell r="Q18132">
            <v>22389776</v>
          </cell>
        </row>
        <row r="18133">
          <cell r="J18133">
            <v>22389776</v>
          </cell>
          <cell r="O18133">
            <v>22389776</v>
          </cell>
          <cell r="P18133">
            <v>22389776</v>
          </cell>
          <cell r="Q18133">
            <v>22389776</v>
          </cell>
        </row>
        <row r="18134">
          <cell r="J18134">
            <v>22389776</v>
          </cell>
          <cell r="O18134">
            <v>22389776</v>
          </cell>
          <cell r="P18134">
            <v>22389776</v>
          </cell>
          <cell r="Q18134">
            <v>22389776</v>
          </cell>
        </row>
        <row r="18135">
          <cell r="J18135">
            <v>22389776</v>
          </cell>
          <cell r="O18135">
            <v>22389776</v>
          </cell>
          <cell r="P18135">
            <v>22389776</v>
          </cell>
          <cell r="Q18135">
            <v>22389776</v>
          </cell>
        </row>
        <row r="18136">
          <cell r="J18136">
            <v>22389776</v>
          </cell>
          <cell r="O18136">
            <v>22389776</v>
          </cell>
          <cell r="P18136">
            <v>22389776</v>
          </cell>
          <cell r="Q18136">
            <v>22389776</v>
          </cell>
        </row>
        <row r="18137">
          <cell r="J18137">
            <v>22389776</v>
          </cell>
          <cell r="O18137">
            <v>22389776</v>
          </cell>
          <cell r="P18137">
            <v>22389776</v>
          </cell>
          <cell r="Q18137">
            <v>22389776</v>
          </cell>
        </row>
        <row r="18138">
          <cell r="J18138">
            <v>22389776</v>
          </cell>
          <cell r="O18138">
            <v>22389776</v>
          </cell>
          <cell r="P18138">
            <v>22389776</v>
          </cell>
          <cell r="Q18138">
            <v>22389776</v>
          </cell>
        </row>
        <row r="18139">
          <cell r="J18139">
            <v>22389776</v>
          </cell>
          <cell r="O18139">
            <v>22389776</v>
          </cell>
          <cell r="P18139">
            <v>22389776</v>
          </cell>
          <cell r="Q18139">
            <v>22389776</v>
          </cell>
        </row>
        <row r="18140">
          <cell r="J18140">
            <v>22389776</v>
          </cell>
          <cell r="O18140">
            <v>22389776</v>
          </cell>
          <cell r="P18140">
            <v>22389776</v>
          </cell>
          <cell r="Q18140">
            <v>22389776</v>
          </cell>
        </row>
        <row r="18141">
          <cell r="J18141">
            <v>22389776</v>
          </cell>
          <cell r="O18141">
            <v>22389776</v>
          </cell>
          <cell r="P18141">
            <v>22389776</v>
          </cell>
          <cell r="Q18141">
            <v>22389776</v>
          </cell>
        </row>
        <row r="18142">
          <cell r="J18142">
            <v>22389776</v>
          </cell>
          <cell r="O18142">
            <v>22389776</v>
          </cell>
          <cell r="P18142">
            <v>22389776</v>
          </cell>
          <cell r="Q18142">
            <v>22389776</v>
          </cell>
        </row>
        <row r="18143">
          <cell r="J18143">
            <v>22389776</v>
          </cell>
          <cell r="O18143">
            <v>22389776</v>
          </cell>
          <cell r="P18143">
            <v>22389776</v>
          </cell>
          <cell r="Q18143">
            <v>22389776</v>
          </cell>
        </row>
        <row r="18144">
          <cell r="J18144">
            <v>22389776</v>
          </cell>
          <cell r="O18144">
            <v>22389776</v>
          </cell>
          <cell r="P18144">
            <v>22389776</v>
          </cell>
          <cell r="Q18144">
            <v>22389776</v>
          </cell>
        </row>
        <row r="18145">
          <cell r="J18145">
            <v>22389776</v>
          </cell>
          <cell r="O18145">
            <v>22389776</v>
          </cell>
          <cell r="P18145">
            <v>22389776</v>
          </cell>
          <cell r="Q18145">
            <v>22389776</v>
          </cell>
        </row>
        <row r="18146">
          <cell r="J18146">
            <v>22389776</v>
          </cell>
          <cell r="O18146">
            <v>22389776</v>
          </cell>
          <cell r="P18146">
            <v>22389776</v>
          </cell>
          <cell r="Q18146">
            <v>22389776</v>
          </cell>
        </row>
        <row r="18147">
          <cell r="J18147">
            <v>22389776</v>
          </cell>
          <cell r="O18147">
            <v>22389776</v>
          </cell>
          <cell r="P18147">
            <v>22389776</v>
          </cell>
          <cell r="Q18147">
            <v>22389776</v>
          </cell>
        </row>
        <row r="18148">
          <cell r="J18148">
            <v>22389776</v>
          </cell>
          <cell r="O18148">
            <v>22389776</v>
          </cell>
          <cell r="P18148">
            <v>22389776</v>
          </cell>
          <cell r="Q18148">
            <v>22389776</v>
          </cell>
        </row>
        <row r="18149">
          <cell r="J18149">
            <v>22389776</v>
          </cell>
          <cell r="O18149">
            <v>22389776</v>
          </cell>
          <cell r="P18149">
            <v>22389776</v>
          </cell>
          <cell r="Q18149">
            <v>22389776</v>
          </cell>
        </row>
        <row r="18150">
          <cell r="J18150">
            <v>22389776</v>
          </cell>
          <cell r="O18150">
            <v>22389776</v>
          </cell>
          <cell r="P18150">
            <v>22389776</v>
          </cell>
          <cell r="Q18150">
            <v>22389776</v>
          </cell>
        </row>
        <row r="18151">
          <cell r="J18151">
            <v>22389776</v>
          </cell>
          <cell r="O18151">
            <v>22389776</v>
          </cell>
          <cell r="P18151">
            <v>22389776</v>
          </cell>
          <cell r="Q18151">
            <v>22389776</v>
          </cell>
        </row>
        <row r="18152">
          <cell r="J18152">
            <v>22389776</v>
          </cell>
          <cell r="O18152">
            <v>22389776</v>
          </cell>
          <cell r="P18152">
            <v>22389776</v>
          </cell>
          <cell r="Q18152">
            <v>22389776</v>
          </cell>
        </row>
        <row r="18153">
          <cell r="J18153">
            <v>22389776</v>
          </cell>
          <cell r="O18153">
            <v>22389776</v>
          </cell>
          <cell r="P18153">
            <v>22389776</v>
          </cell>
          <cell r="Q18153">
            <v>22389776</v>
          </cell>
        </row>
        <row r="18154">
          <cell r="J18154">
            <v>22389776</v>
          </cell>
          <cell r="O18154">
            <v>22389776</v>
          </cell>
          <cell r="P18154">
            <v>22389776</v>
          </cell>
          <cell r="Q18154">
            <v>22389776</v>
          </cell>
        </row>
        <row r="18155">
          <cell r="J18155">
            <v>22389776</v>
          </cell>
          <cell r="O18155">
            <v>22389776</v>
          </cell>
          <cell r="P18155">
            <v>22389776</v>
          </cell>
          <cell r="Q18155">
            <v>22389776</v>
          </cell>
        </row>
        <row r="18156">
          <cell r="J18156">
            <v>22389776</v>
          </cell>
          <cell r="O18156">
            <v>22389776</v>
          </cell>
          <cell r="P18156">
            <v>22389776</v>
          </cell>
          <cell r="Q18156">
            <v>22389776</v>
          </cell>
        </row>
        <row r="18157">
          <cell r="J18157">
            <v>22389776</v>
          </cell>
          <cell r="O18157">
            <v>22389776</v>
          </cell>
          <cell r="P18157">
            <v>22389776</v>
          </cell>
          <cell r="Q18157">
            <v>22389776</v>
          </cell>
        </row>
        <row r="18158">
          <cell r="J18158">
            <v>22389776</v>
          </cell>
          <cell r="O18158">
            <v>22389776</v>
          </cell>
          <cell r="P18158">
            <v>22389776</v>
          </cell>
          <cell r="Q18158">
            <v>22389776</v>
          </cell>
        </row>
        <row r="18159">
          <cell r="J18159">
            <v>22389776</v>
          </cell>
          <cell r="O18159">
            <v>22389776</v>
          </cell>
          <cell r="P18159">
            <v>22389776</v>
          </cell>
          <cell r="Q18159">
            <v>22389776</v>
          </cell>
        </row>
        <row r="18160">
          <cell r="J18160">
            <v>22389776</v>
          </cell>
          <cell r="O18160">
            <v>22389776</v>
          </cell>
          <cell r="P18160">
            <v>22389776</v>
          </cell>
          <cell r="Q18160">
            <v>22389776</v>
          </cell>
        </row>
        <row r="18161">
          <cell r="J18161">
            <v>22389776</v>
          </cell>
          <cell r="O18161">
            <v>22389776</v>
          </cell>
          <cell r="P18161">
            <v>22389776</v>
          </cell>
          <cell r="Q18161">
            <v>22389776</v>
          </cell>
        </row>
        <row r="18162">
          <cell r="J18162">
            <v>22389776</v>
          </cell>
          <cell r="O18162">
            <v>22389776</v>
          </cell>
          <cell r="P18162">
            <v>22389776</v>
          </cell>
          <cell r="Q18162">
            <v>22389776</v>
          </cell>
        </row>
        <row r="18163">
          <cell r="J18163">
            <v>22389776</v>
          </cell>
          <cell r="O18163">
            <v>22389776</v>
          </cell>
          <cell r="P18163">
            <v>22389776</v>
          </cell>
          <cell r="Q18163">
            <v>22389776</v>
          </cell>
        </row>
        <row r="18164">
          <cell r="J18164">
            <v>22389776</v>
          </cell>
          <cell r="O18164">
            <v>22389776</v>
          </cell>
          <cell r="P18164">
            <v>22389776</v>
          </cell>
          <cell r="Q18164">
            <v>22389776</v>
          </cell>
        </row>
        <row r="18165">
          <cell r="J18165">
            <v>22389776</v>
          </cell>
          <cell r="O18165">
            <v>22389776</v>
          </cell>
          <cell r="P18165">
            <v>22389776</v>
          </cell>
          <cell r="Q18165">
            <v>22389776</v>
          </cell>
        </row>
        <row r="18166">
          <cell r="J18166">
            <v>22389776</v>
          </cell>
          <cell r="O18166">
            <v>22389776</v>
          </cell>
          <cell r="P18166">
            <v>22389776</v>
          </cell>
          <cell r="Q18166">
            <v>22389776</v>
          </cell>
        </row>
        <row r="18167">
          <cell r="J18167">
            <v>22389776</v>
          </cell>
          <cell r="O18167">
            <v>22389776</v>
          </cell>
          <cell r="P18167">
            <v>22389776</v>
          </cell>
          <cell r="Q18167">
            <v>22389776</v>
          </cell>
        </row>
        <row r="18168">
          <cell r="J18168">
            <v>22389776</v>
          </cell>
          <cell r="O18168">
            <v>22389776</v>
          </cell>
          <cell r="P18168">
            <v>22389776</v>
          </cell>
          <cell r="Q18168">
            <v>22389776</v>
          </cell>
        </row>
        <row r="18169">
          <cell r="J18169">
            <v>22389776</v>
          </cell>
          <cell r="O18169">
            <v>22389776</v>
          </cell>
          <cell r="P18169">
            <v>22389776</v>
          </cell>
          <cell r="Q18169">
            <v>22389776</v>
          </cell>
        </row>
        <row r="18170">
          <cell r="J18170">
            <v>22389776</v>
          </cell>
          <cell r="O18170">
            <v>22389776</v>
          </cell>
          <cell r="P18170">
            <v>22389776</v>
          </cell>
          <cell r="Q18170">
            <v>22389776</v>
          </cell>
        </row>
        <row r="18171">
          <cell r="J18171">
            <v>22389776</v>
          </cell>
          <cell r="O18171">
            <v>22389776</v>
          </cell>
          <cell r="P18171">
            <v>22389776</v>
          </cell>
          <cell r="Q18171">
            <v>22389776</v>
          </cell>
        </row>
        <row r="18172">
          <cell r="J18172">
            <v>22389776</v>
          </cell>
          <cell r="O18172">
            <v>22389776</v>
          </cell>
          <cell r="P18172">
            <v>22389776</v>
          </cell>
          <cell r="Q18172">
            <v>22389776</v>
          </cell>
        </row>
        <row r="18173">
          <cell r="J18173">
            <v>22389776</v>
          </cell>
          <cell r="O18173">
            <v>22389776</v>
          </cell>
          <cell r="P18173">
            <v>22389776</v>
          </cell>
          <cell r="Q18173">
            <v>22389776</v>
          </cell>
        </row>
        <row r="18174">
          <cell r="J18174">
            <v>22389776</v>
          </cell>
          <cell r="O18174">
            <v>22389776</v>
          </cell>
          <cell r="P18174">
            <v>22389776</v>
          </cell>
          <cell r="Q18174">
            <v>22389776</v>
          </cell>
        </row>
        <row r="18175">
          <cell r="J18175">
            <v>22389776</v>
          </cell>
          <cell r="O18175">
            <v>22389776</v>
          </cell>
          <cell r="P18175">
            <v>22389776</v>
          </cell>
          <cell r="Q18175">
            <v>22389776</v>
          </cell>
        </row>
        <row r="18176">
          <cell r="J18176">
            <v>22389776</v>
          </cell>
          <cell r="O18176">
            <v>22389776</v>
          </cell>
          <cell r="P18176">
            <v>22389776</v>
          </cell>
          <cell r="Q18176">
            <v>22389776</v>
          </cell>
        </row>
        <row r="18177">
          <cell r="J18177">
            <v>22389776</v>
          </cell>
          <cell r="O18177">
            <v>22389776</v>
          </cell>
          <cell r="P18177">
            <v>22389776</v>
          </cell>
          <cell r="Q18177">
            <v>22389776</v>
          </cell>
        </row>
        <row r="18178">
          <cell r="J18178">
            <v>22389776</v>
          </cell>
          <cell r="O18178">
            <v>22389776</v>
          </cell>
          <cell r="P18178">
            <v>22389776</v>
          </cell>
          <cell r="Q18178">
            <v>22389776</v>
          </cell>
        </row>
        <row r="18179">
          <cell r="J18179">
            <v>22389776</v>
          </cell>
          <cell r="O18179">
            <v>22389776</v>
          </cell>
          <cell r="P18179">
            <v>22389776</v>
          </cell>
          <cell r="Q18179">
            <v>22389776</v>
          </cell>
        </row>
        <row r="18180">
          <cell r="J18180">
            <v>22389776</v>
          </cell>
          <cell r="O18180">
            <v>22389776</v>
          </cell>
          <cell r="P18180">
            <v>22389776</v>
          </cell>
          <cell r="Q18180">
            <v>22389776</v>
          </cell>
        </row>
        <row r="18181">
          <cell r="J18181">
            <v>22389776</v>
          </cell>
          <cell r="O18181">
            <v>22389776</v>
          </cell>
          <cell r="P18181">
            <v>22389776</v>
          </cell>
          <cell r="Q18181">
            <v>22389776</v>
          </cell>
        </row>
        <row r="18182">
          <cell r="J18182">
            <v>22389776</v>
          </cell>
          <cell r="O18182">
            <v>22389776</v>
          </cell>
          <cell r="P18182">
            <v>22389776</v>
          </cell>
          <cell r="Q18182">
            <v>22389776</v>
          </cell>
        </row>
        <row r="18183">
          <cell r="J18183">
            <v>22389776</v>
          </cell>
          <cell r="O18183">
            <v>22389776</v>
          </cell>
          <cell r="P18183">
            <v>22389776</v>
          </cell>
          <cell r="Q18183">
            <v>22389776</v>
          </cell>
        </row>
        <row r="18184">
          <cell r="J18184">
            <v>22389776</v>
          </cell>
          <cell r="O18184">
            <v>22389776</v>
          </cell>
          <cell r="P18184">
            <v>22389776</v>
          </cell>
          <cell r="Q18184">
            <v>22389776</v>
          </cell>
        </row>
        <row r="18185">
          <cell r="J18185">
            <v>22389776</v>
          </cell>
          <cell r="O18185">
            <v>22389776</v>
          </cell>
          <cell r="P18185">
            <v>22389776</v>
          </cell>
          <cell r="Q18185">
            <v>22389776</v>
          </cell>
        </row>
        <row r="18186">
          <cell r="J18186">
            <v>22389776</v>
          </cell>
          <cell r="O18186">
            <v>22389776</v>
          </cell>
          <cell r="P18186">
            <v>22389776</v>
          </cell>
          <cell r="Q18186">
            <v>22389776</v>
          </cell>
        </row>
        <row r="18187">
          <cell r="J18187">
            <v>22389776</v>
          </cell>
          <cell r="O18187">
            <v>22389776</v>
          </cell>
          <cell r="P18187">
            <v>22389776</v>
          </cell>
          <cell r="Q18187">
            <v>22389776</v>
          </cell>
        </row>
        <row r="18188">
          <cell r="J18188">
            <v>22389776</v>
          </cell>
          <cell r="O18188">
            <v>22389776</v>
          </cell>
          <cell r="P18188">
            <v>22389776</v>
          </cell>
          <cell r="Q18188">
            <v>22389776</v>
          </cell>
        </row>
        <row r="18189">
          <cell r="J18189">
            <v>22389776</v>
          </cell>
          <cell r="O18189">
            <v>22389776</v>
          </cell>
          <cell r="P18189">
            <v>22389776</v>
          </cell>
          <cell r="Q18189">
            <v>22389776</v>
          </cell>
        </row>
        <row r="18190">
          <cell r="J18190">
            <v>22389776</v>
          </cell>
          <cell r="O18190">
            <v>22389776</v>
          </cell>
          <cell r="P18190">
            <v>22389776</v>
          </cell>
          <cell r="Q18190">
            <v>22389776</v>
          </cell>
        </row>
        <row r="18191">
          <cell r="J18191">
            <v>22389776</v>
          </cell>
          <cell r="O18191">
            <v>22389776</v>
          </cell>
          <cell r="P18191">
            <v>22389776</v>
          </cell>
          <cell r="Q18191">
            <v>22389776</v>
          </cell>
        </row>
        <row r="18192">
          <cell r="J18192">
            <v>22389776</v>
          </cell>
          <cell r="O18192">
            <v>22389776</v>
          </cell>
          <cell r="P18192">
            <v>22389776</v>
          </cell>
          <cell r="Q18192">
            <v>22389776</v>
          </cell>
        </row>
        <row r="18193">
          <cell r="J18193">
            <v>22389776</v>
          </cell>
          <cell r="O18193">
            <v>22389776</v>
          </cell>
          <cell r="P18193">
            <v>22389776</v>
          </cell>
          <cell r="Q18193">
            <v>22389776</v>
          </cell>
        </row>
        <row r="18194">
          <cell r="J18194">
            <v>22389776</v>
          </cell>
          <cell r="O18194">
            <v>22389776</v>
          </cell>
          <cell r="P18194">
            <v>22389776</v>
          </cell>
          <cell r="Q18194">
            <v>22389776</v>
          </cell>
        </row>
        <row r="18195">
          <cell r="J18195">
            <v>22389776</v>
          </cell>
          <cell r="O18195">
            <v>22389776</v>
          </cell>
          <cell r="P18195">
            <v>22389776</v>
          </cell>
          <cell r="Q18195">
            <v>22389776</v>
          </cell>
        </row>
        <row r="18196">
          <cell r="J18196">
            <v>22389776</v>
          </cell>
          <cell r="O18196">
            <v>22389776</v>
          </cell>
          <cell r="P18196">
            <v>22389776</v>
          </cell>
          <cell r="Q18196">
            <v>22389776</v>
          </cell>
        </row>
        <row r="18197">
          <cell r="J18197">
            <v>22389776</v>
          </cell>
          <cell r="O18197">
            <v>22389776</v>
          </cell>
          <cell r="P18197">
            <v>22389776</v>
          </cell>
          <cell r="Q18197">
            <v>22389776</v>
          </cell>
        </row>
        <row r="18198">
          <cell r="J18198">
            <v>22389776</v>
          </cell>
          <cell r="O18198">
            <v>22389776</v>
          </cell>
          <cell r="P18198">
            <v>22389776</v>
          </cell>
          <cell r="Q18198">
            <v>22389776</v>
          </cell>
        </row>
        <row r="18199">
          <cell r="J18199">
            <v>22389776</v>
          </cell>
          <cell r="O18199">
            <v>22389776</v>
          </cell>
          <cell r="P18199">
            <v>22389776</v>
          </cell>
          <cell r="Q18199">
            <v>22389776</v>
          </cell>
        </row>
        <row r="18200">
          <cell r="J18200">
            <v>22389776</v>
          </cell>
          <cell r="O18200">
            <v>22389776</v>
          </cell>
          <cell r="P18200">
            <v>22389776</v>
          </cell>
          <cell r="Q18200">
            <v>22389776</v>
          </cell>
        </row>
        <row r="18201">
          <cell r="J18201">
            <v>22389776</v>
          </cell>
          <cell r="O18201">
            <v>22389776</v>
          </cell>
          <cell r="P18201">
            <v>22389776</v>
          </cell>
          <cell r="Q18201">
            <v>22389776</v>
          </cell>
        </row>
        <row r="18202">
          <cell r="J18202">
            <v>22389776</v>
          </cell>
          <cell r="O18202">
            <v>22389776</v>
          </cell>
          <cell r="P18202">
            <v>22389776</v>
          </cell>
          <cell r="Q18202">
            <v>22389776</v>
          </cell>
        </row>
        <row r="18203">
          <cell r="J18203">
            <v>22389776</v>
          </cell>
          <cell r="O18203">
            <v>22389776</v>
          </cell>
          <cell r="P18203">
            <v>22389776</v>
          </cell>
          <cell r="Q18203">
            <v>22389776</v>
          </cell>
        </row>
        <row r="18204">
          <cell r="J18204">
            <v>22389776</v>
          </cell>
          <cell r="O18204">
            <v>22389776</v>
          </cell>
          <cell r="P18204">
            <v>22389776</v>
          </cell>
          <cell r="Q18204">
            <v>22389776</v>
          </cell>
        </row>
        <row r="18205">
          <cell r="J18205">
            <v>22389776</v>
          </cell>
          <cell r="O18205">
            <v>22389776</v>
          </cell>
          <cell r="P18205">
            <v>22389776</v>
          </cell>
          <cell r="Q18205">
            <v>22389776</v>
          </cell>
        </row>
        <row r="18206">
          <cell r="J18206">
            <v>22389776</v>
          </cell>
          <cell r="O18206">
            <v>22389776</v>
          </cell>
          <cell r="P18206">
            <v>22389776</v>
          </cell>
          <cell r="Q18206">
            <v>22389776</v>
          </cell>
        </row>
        <row r="18207">
          <cell r="J18207">
            <v>22389776</v>
          </cell>
          <cell r="O18207">
            <v>22389776</v>
          </cell>
          <cell r="P18207">
            <v>22389776</v>
          </cell>
          <cell r="Q18207">
            <v>22389776</v>
          </cell>
        </row>
        <row r="18208">
          <cell r="J18208">
            <v>22389776</v>
          </cell>
          <cell r="O18208">
            <v>22389776</v>
          </cell>
          <cell r="P18208">
            <v>22389776</v>
          </cell>
          <cell r="Q18208">
            <v>22389776</v>
          </cell>
        </row>
        <row r="18209">
          <cell r="J18209">
            <v>22389776</v>
          </cell>
          <cell r="O18209">
            <v>22389776</v>
          </cell>
          <cell r="P18209">
            <v>22389776</v>
          </cell>
          <cell r="Q18209">
            <v>22389776</v>
          </cell>
        </row>
        <row r="18210">
          <cell r="J18210">
            <v>22389776</v>
          </cell>
          <cell r="O18210">
            <v>22389776</v>
          </cell>
          <cell r="P18210">
            <v>22389776</v>
          </cell>
          <cell r="Q18210">
            <v>22389776</v>
          </cell>
        </row>
        <row r="18211">
          <cell r="J18211">
            <v>22389776</v>
          </cell>
          <cell r="O18211">
            <v>22389776</v>
          </cell>
          <cell r="P18211">
            <v>22389776</v>
          </cell>
          <cell r="Q18211">
            <v>22389776</v>
          </cell>
        </row>
        <row r="18212">
          <cell r="J18212">
            <v>22389776</v>
          </cell>
          <cell r="O18212">
            <v>22389776</v>
          </cell>
          <cell r="P18212">
            <v>22389776</v>
          </cell>
          <cell r="Q18212">
            <v>22389776</v>
          </cell>
        </row>
        <row r="18213">
          <cell r="J18213">
            <v>22389776</v>
          </cell>
          <cell r="O18213">
            <v>22389776</v>
          </cell>
          <cell r="P18213">
            <v>22389776</v>
          </cell>
          <cell r="Q18213">
            <v>22389776</v>
          </cell>
        </row>
        <row r="18214">
          <cell r="J18214">
            <v>22389776</v>
          </cell>
          <cell r="O18214">
            <v>22389776</v>
          </cell>
          <cell r="P18214">
            <v>22389776</v>
          </cell>
          <cell r="Q18214">
            <v>22389776</v>
          </cell>
        </row>
        <row r="18215">
          <cell r="J18215">
            <v>22389776</v>
          </cell>
          <cell r="O18215">
            <v>22389776</v>
          </cell>
          <cell r="P18215">
            <v>22389776</v>
          </cell>
          <cell r="Q18215">
            <v>22389776</v>
          </cell>
        </row>
        <row r="18216">
          <cell r="J18216">
            <v>22389776</v>
          </cell>
          <cell r="O18216">
            <v>22389776</v>
          </cell>
          <cell r="P18216">
            <v>22389776</v>
          </cell>
          <cell r="Q18216">
            <v>22389776</v>
          </cell>
        </row>
        <row r="18217">
          <cell r="J18217">
            <v>22389776</v>
          </cell>
          <cell r="O18217">
            <v>22389776</v>
          </cell>
          <cell r="P18217">
            <v>22389776</v>
          </cell>
          <cell r="Q18217">
            <v>22389776</v>
          </cell>
        </row>
        <row r="18218">
          <cell r="J18218">
            <v>22389776</v>
          </cell>
          <cell r="O18218">
            <v>22389776</v>
          </cell>
          <cell r="P18218">
            <v>22389776</v>
          </cell>
          <cell r="Q18218">
            <v>22389776</v>
          </cell>
        </row>
        <row r="18219">
          <cell r="J18219">
            <v>22389776</v>
          </cell>
          <cell r="O18219">
            <v>22389776</v>
          </cell>
          <cell r="P18219">
            <v>22389776</v>
          </cell>
          <cell r="Q18219">
            <v>22389776</v>
          </cell>
        </row>
        <row r="18220">
          <cell r="J18220">
            <v>22389776</v>
          </cell>
          <cell r="O18220">
            <v>22389776</v>
          </cell>
          <cell r="P18220">
            <v>22389776</v>
          </cell>
          <cell r="Q18220">
            <v>22389776</v>
          </cell>
        </row>
        <row r="18221">
          <cell r="J18221">
            <v>22389776</v>
          </cell>
          <cell r="O18221">
            <v>22389776</v>
          </cell>
          <cell r="P18221">
            <v>22389776</v>
          </cell>
          <cell r="Q18221">
            <v>22389776</v>
          </cell>
        </row>
        <row r="18222">
          <cell r="J18222">
            <v>22389776</v>
          </cell>
          <cell r="O18222">
            <v>22389776</v>
          </cell>
          <cell r="P18222">
            <v>22389776</v>
          </cell>
          <cell r="Q18222">
            <v>22389776</v>
          </cell>
        </row>
        <row r="18223">
          <cell r="J18223">
            <v>22389776</v>
          </cell>
          <cell r="O18223">
            <v>22389776</v>
          </cell>
          <cell r="P18223">
            <v>22389776</v>
          </cell>
          <cell r="Q18223">
            <v>22389776</v>
          </cell>
        </row>
        <row r="18224">
          <cell r="J18224">
            <v>22389776</v>
          </cell>
          <cell r="O18224">
            <v>22389776</v>
          </cell>
          <cell r="P18224">
            <v>22389776</v>
          </cell>
          <cell r="Q18224">
            <v>22389776</v>
          </cell>
        </row>
        <row r="18225">
          <cell r="J18225">
            <v>22389776</v>
          </cell>
          <cell r="O18225">
            <v>22389776</v>
          </cell>
          <cell r="P18225">
            <v>22389776</v>
          </cell>
          <cell r="Q18225">
            <v>22389776</v>
          </cell>
        </row>
        <row r="18226">
          <cell r="J18226">
            <v>22389776</v>
          </cell>
          <cell r="O18226">
            <v>22389776</v>
          </cell>
          <cell r="P18226">
            <v>22389776</v>
          </cell>
          <cell r="Q18226">
            <v>22389776</v>
          </cell>
        </row>
        <row r="18227">
          <cell r="J18227">
            <v>22389776</v>
          </cell>
          <cell r="O18227">
            <v>22389776</v>
          </cell>
          <cell r="P18227">
            <v>22389776</v>
          </cell>
          <cell r="Q18227">
            <v>22389776</v>
          </cell>
        </row>
        <row r="18228">
          <cell r="J18228">
            <v>22389776</v>
          </cell>
          <cell r="O18228">
            <v>22389776</v>
          </cell>
          <cell r="P18228">
            <v>22389776</v>
          </cell>
          <cell r="Q18228">
            <v>22389776</v>
          </cell>
        </row>
        <row r="18229">
          <cell r="J18229">
            <v>22389776</v>
          </cell>
          <cell r="O18229">
            <v>22389776</v>
          </cell>
          <cell r="P18229">
            <v>22389776</v>
          </cell>
          <cell r="Q18229">
            <v>22389776</v>
          </cell>
        </row>
        <row r="18230">
          <cell r="J18230">
            <v>22389776</v>
          </cell>
          <cell r="O18230">
            <v>22389776</v>
          </cell>
          <cell r="P18230">
            <v>22389776</v>
          </cell>
          <cell r="Q18230">
            <v>22389776</v>
          </cell>
        </row>
        <row r="18231">
          <cell r="J18231">
            <v>22389776</v>
          </cell>
          <cell r="O18231">
            <v>22389776</v>
          </cell>
          <cell r="P18231">
            <v>22389776</v>
          </cell>
          <cell r="Q18231">
            <v>22389776</v>
          </cell>
        </row>
        <row r="18232">
          <cell r="J18232">
            <v>22389776</v>
          </cell>
          <cell r="O18232">
            <v>22389776</v>
          </cell>
          <cell r="P18232">
            <v>22389776</v>
          </cell>
          <cell r="Q18232">
            <v>22389776</v>
          </cell>
        </row>
        <row r="18233">
          <cell r="J18233">
            <v>22389776</v>
          </cell>
          <cell r="O18233">
            <v>22389776</v>
          </cell>
          <cell r="P18233">
            <v>22389776</v>
          </cell>
          <cell r="Q18233">
            <v>22389776</v>
          </cell>
        </row>
        <row r="18234">
          <cell r="J18234">
            <v>22389776</v>
          </cell>
          <cell r="O18234">
            <v>22389776</v>
          </cell>
          <cell r="P18234">
            <v>22389776</v>
          </cell>
          <cell r="Q18234">
            <v>22389776</v>
          </cell>
        </row>
        <row r="18235">
          <cell r="J18235">
            <v>22389776</v>
          </cell>
          <cell r="O18235">
            <v>22389776</v>
          </cell>
          <cell r="P18235">
            <v>22389776</v>
          </cell>
          <cell r="Q18235">
            <v>22389776</v>
          </cell>
        </row>
        <row r="18236">
          <cell r="J18236">
            <v>22389776</v>
          </cell>
          <cell r="O18236">
            <v>22389776</v>
          </cell>
          <cell r="P18236">
            <v>22389776</v>
          </cell>
          <cell r="Q18236">
            <v>22389776</v>
          </cell>
        </row>
        <row r="18237">
          <cell r="J18237">
            <v>22389776</v>
          </cell>
          <cell r="O18237">
            <v>22389776</v>
          </cell>
          <cell r="P18237">
            <v>22389776</v>
          </cell>
          <cell r="Q18237">
            <v>22389776</v>
          </cell>
        </row>
        <row r="18238">
          <cell r="J18238">
            <v>22389776</v>
          </cell>
          <cell r="O18238">
            <v>22389776</v>
          </cell>
          <cell r="P18238">
            <v>22389776</v>
          </cell>
          <cell r="Q18238">
            <v>22389776</v>
          </cell>
        </row>
        <row r="18239">
          <cell r="J18239">
            <v>22389776</v>
          </cell>
          <cell r="O18239">
            <v>22389776</v>
          </cell>
          <cell r="P18239">
            <v>22389776</v>
          </cell>
          <cell r="Q18239">
            <v>22389776</v>
          </cell>
        </row>
        <row r="18240">
          <cell r="J18240">
            <v>22389776</v>
          </cell>
          <cell r="O18240">
            <v>22389776</v>
          </cell>
          <cell r="P18240">
            <v>22389776</v>
          </cell>
          <cell r="Q18240">
            <v>22389776</v>
          </cell>
        </row>
        <row r="18241">
          <cell r="J18241">
            <v>22389776</v>
          </cell>
          <cell r="O18241">
            <v>22389776</v>
          </cell>
          <cell r="P18241">
            <v>22389776</v>
          </cell>
          <cell r="Q18241">
            <v>22389776</v>
          </cell>
        </row>
        <row r="18242">
          <cell r="J18242">
            <v>22389776</v>
          </cell>
          <cell r="O18242">
            <v>22389776</v>
          </cell>
          <cell r="P18242">
            <v>22389776</v>
          </cell>
          <cell r="Q18242">
            <v>22389776</v>
          </cell>
        </row>
        <row r="18243">
          <cell r="J18243">
            <v>22389776</v>
          </cell>
          <cell r="O18243">
            <v>22389776</v>
          </cell>
          <cell r="P18243">
            <v>22389776</v>
          </cell>
          <cell r="Q18243">
            <v>22389776</v>
          </cell>
        </row>
        <row r="18244">
          <cell r="J18244">
            <v>22389776</v>
          </cell>
          <cell r="O18244">
            <v>22389776</v>
          </cell>
          <cell r="P18244">
            <v>22389776</v>
          </cell>
          <cell r="Q18244">
            <v>22389776</v>
          </cell>
        </row>
        <row r="18245">
          <cell r="J18245">
            <v>22389776</v>
          </cell>
          <cell r="O18245">
            <v>22389776</v>
          </cell>
          <cell r="P18245">
            <v>22389776</v>
          </cell>
          <cell r="Q18245">
            <v>22389776</v>
          </cell>
        </row>
        <row r="18246">
          <cell r="J18246">
            <v>22389776</v>
          </cell>
          <cell r="O18246">
            <v>22389776</v>
          </cell>
          <cell r="P18246">
            <v>22389776</v>
          </cell>
          <cell r="Q18246">
            <v>22389776</v>
          </cell>
        </row>
        <row r="18247">
          <cell r="J18247">
            <v>22389776</v>
          </cell>
          <cell r="O18247">
            <v>22389776</v>
          </cell>
          <cell r="P18247">
            <v>22389776</v>
          </cell>
          <cell r="Q18247">
            <v>22389776</v>
          </cell>
        </row>
        <row r="18248">
          <cell r="J18248">
            <v>22389776</v>
          </cell>
          <cell r="O18248">
            <v>22389776</v>
          </cell>
          <cell r="P18248">
            <v>22389776</v>
          </cell>
          <cell r="Q18248">
            <v>22389776</v>
          </cell>
        </row>
        <row r="18249">
          <cell r="J18249">
            <v>22389776</v>
          </cell>
          <cell r="O18249">
            <v>22389776</v>
          </cell>
          <cell r="P18249">
            <v>22389776</v>
          </cell>
          <cell r="Q18249">
            <v>22389776</v>
          </cell>
        </row>
        <row r="18250">
          <cell r="J18250">
            <v>22389776</v>
          </cell>
          <cell r="O18250">
            <v>22389776</v>
          </cell>
          <cell r="P18250">
            <v>22389776</v>
          </cell>
          <cell r="Q18250">
            <v>22389776</v>
          </cell>
        </row>
        <row r="18251">
          <cell r="J18251">
            <v>22389776</v>
          </cell>
          <cell r="O18251">
            <v>22389776</v>
          </cell>
          <cell r="P18251">
            <v>22389776</v>
          </cell>
          <cell r="Q18251">
            <v>22389776</v>
          </cell>
        </row>
        <row r="18252">
          <cell r="J18252">
            <v>22389776</v>
          </cell>
          <cell r="O18252">
            <v>22389776</v>
          </cell>
          <cell r="P18252">
            <v>22389776</v>
          </cell>
          <cell r="Q18252">
            <v>22389776</v>
          </cell>
        </row>
        <row r="18253">
          <cell r="J18253">
            <v>22389776</v>
          </cell>
          <cell r="O18253">
            <v>22389776</v>
          </cell>
          <cell r="P18253">
            <v>22389776</v>
          </cell>
          <cell r="Q18253">
            <v>22389776</v>
          </cell>
        </row>
        <row r="18254">
          <cell r="J18254">
            <v>22389776</v>
          </cell>
          <cell r="O18254">
            <v>22389776</v>
          </cell>
          <cell r="P18254">
            <v>22389776</v>
          </cell>
          <cell r="Q18254">
            <v>22389776</v>
          </cell>
        </row>
        <row r="18255">
          <cell r="J18255">
            <v>22389776</v>
          </cell>
          <cell r="O18255">
            <v>22389776</v>
          </cell>
          <cell r="P18255">
            <v>22389776</v>
          </cell>
          <cell r="Q18255">
            <v>22389776</v>
          </cell>
        </row>
        <row r="18256">
          <cell r="J18256">
            <v>22389776</v>
          </cell>
          <cell r="O18256">
            <v>22389776</v>
          </cell>
          <cell r="P18256">
            <v>22389776</v>
          </cell>
          <cell r="Q18256">
            <v>22389776</v>
          </cell>
        </row>
        <row r="18257">
          <cell r="J18257">
            <v>22389776</v>
          </cell>
          <cell r="O18257">
            <v>22389776</v>
          </cell>
          <cell r="P18257">
            <v>22389776</v>
          </cell>
          <cell r="Q18257">
            <v>22389776</v>
          </cell>
        </row>
        <row r="18258">
          <cell r="J18258">
            <v>22389776</v>
          </cell>
          <cell r="O18258">
            <v>22389776</v>
          </cell>
          <cell r="P18258">
            <v>22389776</v>
          </cell>
          <cell r="Q18258">
            <v>22389776</v>
          </cell>
        </row>
        <row r="18259">
          <cell r="J18259">
            <v>22389776</v>
          </cell>
          <cell r="O18259">
            <v>22389776</v>
          </cell>
          <cell r="P18259">
            <v>22389776</v>
          </cell>
          <cell r="Q18259">
            <v>22389776</v>
          </cell>
        </row>
        <row r="18260">
          <cell r="J18260">
            <v>22389776</v>
          </cell>
          <cell r="O18260">
            <v>22389776</v>
          </cell>
          <cell r="P18260">
            <v>22389776</v>
          </cell>
          <cell r="Q18260">
            <v>22389776</v>
          </cell>
        </row>
        <row r="18261">
          <cell r="J18261">
            <v>22389776</v>
          </cell>
          <cell r="O18261">
            <v>22389776</v>
          </cell>
          <cell r="P18261">
            <v>22389776</v>
          </cell>
          <cell r="Q18261">
            <v>22389776</v>
          </cell>
        </row>
        <row r="18262">
          <cell r="J18262">
            <v>22389776</v>
          </cell>
          <cell r="O18262">
            <v>22389776</v>
          </cell>
          <cell r="P18262">
            <v>22389776</v>
          </cell>
          <cell r="Q18262">
            <v>22389776</v>
          </cell>
        </row>
        <row r="18263">
          <cell r="J18263">
            <v>22389776</v>
          </cell>
          <cell r="O18263">
            <v>22389776</v>
          </cell>
          <cell r="P18263">
            <v>22389776</v>
          </cell>
          <cell r="Q18263">
            <v>22389776</v>
          </cell>
        </row>
        <row r="18264">
          <cell r="J18264">
            <v>22389776</v>
          </cell>
          <cell r="O18264">
            <v>22389776</v>
          </cell>
          <cell r="P18264">
            <v>22389776</v>
          </cell>
          <cell r="Q18264">
            <v>22389776</v>
          </cell>
        </row>
        <row r="18265">
          <cell r="J18265">
            <v>22389776</v>
          </cell>
          <cell r="O18265">
            <v>22389776</v>
          </cell>
          <cell r="P18265">
            <v>22389776</v>
          </cell>
          <cell r="Q18265">
            <v>22389776</v>
          </cell>
        </row>
        <row r="18266">
          <cell r="J18266">
            <v>22389776</v>
          </cell>
          <cell r="O18266">
            <v>22389776</v>
          </cell>
          <cell r="P18266">
            <v>22389776</v>
          </cell>
          <cell r="Q18266">
            <v>22389776</v>
          </cell>
        </row>
        <row r="18267">
          <cell r="J18267">
            <v>22389776</v>
          </cell>
          <cell r="O18267">
            <v>22389776</v>
          </cell>
          <cell r="P18267">
            <v>22389776</v>
          </cell>
          <cell r="Q18267">
            <v>22389776</v>
          </cell>
        </row>
        <row r="18268">
          <cell r="J18268">
            <v>22389776</v>
          </cell>
          <cell r="O18268">
            <v>22389776</v>
          </cell>
          <cell r="P18268">
            <v>22389776</v>
          </cell>
          <cell r="Q18268">
            <v>22389776</v>
          </cell>
        </row>
        <row r="18269">
          <cell r="J18269">
            <v>22389776</v>
          </cell>
          <cell r="O18269">
            <v>22389776</v>
          </cell>
          <cell r="P18269">
            <v>22389776</v>
          </cell>
          <cell r="Q18269">
            <v>22389776</v>
          </cell>
        </row>
        <row r="18270">
          <cell r="J18270">
            <v>22389776</v>
          </cell>
          <cell r="O18270">
            <v>22389776</v>
          </cell>
          <cell r="P18270">
            <v>22389776</v>
          </cell>
          <cell r="Q18270">
            <v>22389776</v>
          </cell>
        </row>
        <row r="18271">
          <cell r="J18271">
            <v>22389776</v>
          </cell>
          <cell r="O18271">
            <v>22389776</v>
          </cell>
          <cell r="P18271">
            <v>22389776</v>
          </cell>
          <cell r="Q18271">
            <v>22389776</v>
          </cell>
        </row>
        <row r="18272">
          <cell r="J18272">
            <v>22389776</v>
          </cell>
          <cell r="O18272">
            <v>22389776</v>
          </cell>
          <cell r="P18272">
            <v>22389776</v>
          </cell>
          <cell r="Q18272">
            <v>22389776</v>
          </cell>
        </row>
        <row r="18273">
          <cell r="J18273">
            <v>22389776</v>
          </cell>
          <cell r="O18273">
            <v>22389776</v>
          </cell>
          <cell r="P18273">
            <v>22389776</v>
          </cell>
          <cell r="Q18273">
            <v>22389776</v>
          </cell>
        </row>
        <row r="18274">
          <cell r="J18274">
            <v>22389776</v>
          </cell>
          <cell r="O18274">
            <v>22389776</v>
          </cell>
          <cell r="P18274">
            <v>22389776</v>
          </cell>
          <cell r="Q18274">
            <v>22389776</v>
          </cell>
        </row>
        <row r="18275">
          <cell r="J18275">
            <v>22389776</v>
          </cell>
          <cell r="O18275">
            <v>22389776</v>
          </cell>
          <cell r="P18275">
            <v>22389776</v>
          </cell>
          <cell r="Q18275">
            <v>22389776</v>
          </cell>
        </row>
        <row r="18276">
          <cell r="J18276">
            <v>22389776</v>
          </cell>
          <cell r="O18276">
            <v>22389776</v>
          </cell>
          <cell r="P18276">
            <v>22389776</v>
          </cell>
          <cell r="Q18276">
            <v>22389776</v>
          </cell>
        </row>
        <row r="18277">
          <cell r="J18277">
            <v>22389776</v>
          </cell>
          <cell r="O18277">
            <v>22389776</v>
          </cell>
          <cell r="P18277">
            <v>22389776</v>
          </cell>
          <cell r="Q18277">
            <v>22389776</v>
          </cell>
        </row>
        <row r="18278">
          <cell r="J18278">
            <v>22389776</v>
          </cell>
          <cell r="O18278">
            <v>22389776</v>
          </cell>
          <cell r="P18278">
            <v>22389776</v>
          </cell>
          <cell r="Q18278">
            <v>22389776</v>
          </cell>
        </row>
        <row r="18279">
          <cell r="J18279">
            <v>22389776</v>
          </cell>
          <cell r="O18279">
            <v>22389776</v>
          </cell>
          <cell r="P18279">
            <v>22389776</v>
          </cell>
          <cell r="Q18279">
            <v>22389776</v>
          </cell>
        </row>
        <row r="18280">
          <cell r="J18280">
            <v>22389776</v>
          </cell>
          <cell r="O18280">
            <v>22389776</v>
          </cell>
          <cell r="P18280">
            <v>22389776</v>
          </cell>
          <cell r="Q18280">
            <v>22389776</v>
          </cell>
        </row>
        <row r="18281">
          <cell r="J18281">
            <v>22389776</v>
          </cell>
          <cell r="O18281">
            <v>22389776</v>
          </cell>
          <cell r="P18281">
            <v>22389776</v>
          </cell>
          <cell r="Q18281">
            <v>22389776</v>
          </cell>
        </row>
        <row r="18282">
          <cell r="J18282">
            <v>22389776</v>
          </cell>
          <cell r="O18282">
            <v>22389776</v>
          </cell>
          <cell r="P18282">
            <v>22389776</v>
          </cell>
          <cell r="Q18282">
            <v>22389776</v>
          </cell>
        </row>
        <row r="18283">
          <cell r="J18283">
            <v>22389776</v>
          </cell>
          <cell r="O18283">
            <v>22389776</v>
          </cell>
          <cell r="P18283">
            <v>22389776</v>
          </cell>
          <cell r="Q18283">
            <v>22389776</v>
          </cell>
        </row>
        <row r="18284">
          <cell r="J18284">
            <v>22389776</v>
          </cell>
          <cell r="O18284">
            <v>22389776</v>
          </cell>
          <cell r="P18284">
            <v>22389776</v>
          </cell>
          <cell r="Q18284">
            <v>22389776</v>
          </cell>
        </row>
        <row r="18285">
          <cell r="J18285">
            <v>22389776</v>
          </cell>
          <cell r="O18285">
            <v>22389776</v>
          </cell>
          <cell r="P18285">
            <v>22389776</v>
          </cell>
          <cell r="Q18285">
            <v>22389776</v>
          </cell>
        </row>
        <row r="18286">
          <cell r="J18286">
            <v>22389776</v>
          </cell>
          <cell r="O18286">
            <v>22389776</v>
          </cell>
          <cell r="P18286">
            <v>22389776</v>
          </cell>
          <cell r="Q18286">
            <v>22389776</v>
          </cell>
        </row>
        <row r="18287">
          <cell r="J18287">
            <v>22389776</v>
          </cell>
          <cell r="O18287">
            <v>22389776</v>
          </cell>
          <cell r="P18287">
            <v>22389776</v>
          </cell>
          <cell r="Q18287">
            <v>22389776</v>
          </cell>
        </row>
        <row r="18288">
          <cell r="J18288">
            <v>22389776</v>
          </cell>
          <cell r="O18288">
            <v>22389776</v>
          </cell>
          <cell r="P18288">
            <v>22389776</v>
          </cell>
          <cell r="Q18288">
            <v>22389776</v>
          </cell>
        </row>
        <row r="18289">
          <cell r="J18289">
            <v>22389776</v>
          </cell>
          <cell r="O18289">
            <v>22389776</v>
          </cell>
          <cell r="P18289">
            <v>22389776</v>
          </cell>
          <cell r="Q18289">
            <v>22389776</v>
          </cell>
        </row>
        <row r="18290">
          <cell r="J18290">
            <v>22389776</v>
          </cell>
          <cell r="O18290">
            <v>22389776</v>
          </cell>
          <cell r="P18290">
            <v>22389776</v>
          </cell>
          <cell r="Q18290">
            <v>22389776</v>
          </cell>
        </row>
        <row r="18291">
          <cell r="J18291">
            <v>22389776</v>
          </cell>
          <cell r="O18291">
            <v>22389776</v>
          </cell>
          <cell r="P18291">
            <v>22389776</v>
          </cell>
          <cell r="Q18291">
            <v>22389776</v>
          </cell>
        </row>
        <row r="18292">
          <cell r="J18292">
            <v>22389776</v>
          </cell>
          <cell r="O18292">
            <v>22389776</v>
          </cell>
          <cell r="P18292">
            <v>22389776</v>
          </cell>
          <cell r="Q18292">
            <v>22389776</v>
          </cell>
        </row>
        <row r="18293">
          <cell r="J18293">
            <v>22389776</v>
          </cell>
          <cell r="O18293">
            <v>22389776</v>
          </cell>
          <cell r="P18293">
            <v>22389776</v>
          </cell>
          <cell r="Q18293">
            <v>22389776</v>
          </cell>
        </row>
        <row r="18294">
          <cell r="J18294">
            <v>22389776</v>
          </cell>
          <cell r="O18294">
            <v>22389776</v>
          </cell>
          <cell r="P18294">
            <v>22389776</v>
          </cell>
          <cell r="Q18294">
            <v>22389776</v>
          </cell>
        </row>
        <row r="18295">
          <cell r="J18295">
            <v>22389776</v>
          </cell>
          <cell r="O18295">
            <v>22389776</v>
          </cell>
          <cell r="P18295">
            <v>22389776</v>
          </cell>
          <cell r="Q18295">
            <v>22389776</v>
          </cell>
        </row>
        <row r="18296">
          <cell r="J18296">
            <v>22389776</v>
          </cell>
          <cell r="O18296">
            <v>22389776</v>
          </cell>
          <cell r="P18296">
            <v>22389776</v>
          </cell>
          <cell r="Q18296">
            <v>22389776</v>
          </cell>
        </row>
        <row r="18297">
          <cell r="J18297">
            <v>22389776</v>
          </cell>
          <cell r="O18297">
            <v>22389776</v>
          </cell>
          <cell r="P18297">
            <v>22389776</v>
          </cell>
          <cell r="Q18297">
            <v>22389776</v>
          </cell>
        </row>
        <row r="18298">
          <cell r="J18298">
            <v>22389776</v>
          </cell>
          <cell r="O18298">
            <v>22389776</v>
          </cell>
          <cell r="P18298">
            <v>22389776</v>
          </cell>
          <cell r="Q18298">
            <v>22389776</v>
          </cell>
        </row>
        <row r="18299">
          <cell r="J18299">
            <v>22389776</v>
          </cell>
          <cell r="O18299">
            <v>22389776</v>
          </cell>
          <cell r="P18299">
            <v>22389776</v>
          </cell>
          <cell r="Q18299">
            <v>22389776</v>
          </cell>
        </row>
        <row r="18300">
          <cell r="J18300">
            <v>22389776</v>
          </cell>
          <cell r="O18300">
            <v>22389776</v>
          </cell>
          <cell r="P18300">
            <v>22389776</v>
          </cell>
          <cell r="Q18300">
            <v>22389776</v>
          </cell>
        </row>
        <row r="18301">
          <cell r="J18301">
            <v>22389776</v>
          </cell>
          <cell r="O18301">
            <v>22389776</v>
          </cell>
          <cell r="P18301">
            <v>22389776</v>
          </cell>
          <cell r="Q18301">
            <v>22389776</v>
          </cell>
        </row>
        <row r="18302">
          <cell r="J18302">
            <v>22389776</v>
          </cell>
          <cell r="O18302">
            <v>22389776</v>
          </cell>
          <cell r="P18302">
            <v>22389776</v>
          </cell>
          <cell r="Q18302">
            <v>22389776</v>
          </cell>
        </row>
        <row r="18303">
          <cell r="J18303">
            <v>22389776</v>
          </cell>
          <cell r="O18303">
            <v>22389776</v>
          </cell>
          <cell r="P18303">
            <v>22389776</v>
          </cell>
          <cell r="Q18303">
            <v>22389776</v>
          </cell>
        </row>
        <row r="18304">
          <cell r="J18304">
            <v>22389776</v>
          </cell>
          <cell r="O18304">
            <v>22389776</v>
          </cell>
          <cell r="P18304">
            <v>22389776</v>
          </cell>
          <cell r="Q18304">
            <v>22389776</v>
          </cell>
        </row>
        <row r="18305">
          <cell r="J18305">
            <v>22389776</v>
          </cell>
          <cell r="O18305">
            <v>22389776</v>
          </cell>
          <cell r="P18305">
            <v>22389776</v>
          </cell>
          <cell r="Q18305">
            <v>22389776</v>
          </cell>
        </row>
        <row r="18306">
          <cell r="J18306">
            <v>22389776</v>
          </cell>
          <cell r="O18306">
            <v>22389776</v>
          </cell>
          <cell r="P18306">
            <v>22389776</v>
          </cell>
          <cell r="Q18306">
            <v>22389776</v>
          </cell>
        </row>
        <row r="18307">
          <cell r="J18307">
            <v>22389776</v>
          </cell>
          <cell r="O18307">
            <v>22389776</v>
          </cell>
          <cell r="P18307">
            <v>22389776</v>
          </cell>
          <cell r="Q18307">
            <v>22389776</v>
          </cell>
        </row>
        <row r="18308">
          <cell r="J18308">
            <v>22389776</v>
          </cell>
          <cell r="O18308">
            <v>22389776</v>
          </cell>
          <cell r="P18308">
            <v>22389776</v>
          </cell>
          <cell r="Q18308">
            <v>22389776</v>
          </cell>
        </row>
        <row r="18309">
          <cell r="J18309">
            <v>22389776</v>
          </cell>
          <cell r="O18309">
            <v>22389776</v>
          </cell>
          <cell r="P18309">
            <v>22389776</v>
          </cell>
          <cell r="Q18309">
            <v>22389776</v>
          </cell>
        </row>
        <row r="18310">
          <cell r="J18310">
            <v>22389776</v>
          </cell>
          <cell r="O18310">
            <v>22389776</v>
          </cell>
          <cell r="P18310">
            <v>22389776</v>
          </cell>
          <cell r="Q18310">
            <v>22389776</v>
          </cell>
        </row>
        <row r="18311">
          <cell r="J18311">
            <v>22389776</v>
          </cell>
          <cell r="O18311">
            <v>22389776</v>
          </cell>
          <cell r="P18311">
            <v>22389776</v>
          </cell>
          <cell r="Q18311">
            <v>22389776</v>
          </cell>
        </row>
        <row r="18312">
          <cell r="J18312">
            <v>22389776</v>
          </cell>
          <cell r="O18312">
            <v>22389776</v>
          </cell>
          <cell r="P18312">
            <v>22389776</v>
          </cell>
          <cell r="Q18312">
            <v>22389776</v>
          </cell>
        </row>
        <row r="18313">
          <cell r="J18313">
            <v>22389776</v>
          </cell>
          <cell r="O18313">
            <v>22389776</v>
          </cell>
          <cell r="P18313">
            <v>22389776</v>
          </cell>
          <cell r="Q18313">
            <v>22389776</v>
          </cell>
        </row>
        <row r="18314">
          <cell r="J18314">
            <v>22389776</v>
          </cell>
          <cell r="O18314">
            <v>22389776</v>
          </cell>
          <cell r="P18314">
            <v>22389776</v>
          </cell>
          <cell r="Q18314">
            <v>22389776</v>
          </cell>
        </row>
        <row r="18315">
          <cell r="J18315">
            <v>22389776</v>
          </cell>
          <cell r="O18315">
            <v>22389776</v>
          </cell>
          <cell r="P18315">
            <v>22389776</v>
          </cell>
          <cell r="Q18315">
            <v>22389776</v>
          </cell>
        </row>
        <row r="18316">
          <cell r="J18316">
            <v>22389776</v>
          </cell>
          <cell r="O18316">
            <v>22389776</v>
          </cell>
          <cell r="P18316">
            <v>22389776</v>
          </cell>
          <cell r="Q18316">
            <v>22389776</v>
          </cell>
        </row>
        <row r="18317">
          <cell r="J18317">
            <v>22389776</v>
          </cell>
          <cell r="O18317">
            <v>22389776</v>
          </cell>
          <cell r="P18317">
            <v>22389776</v>
          </cell>
          <cell r="Q18317">
            <v>22389776</v>
          </cell>
        </row>
        <row r="18318">
          <cell r="J18318">
            <v>22389776</v>
          </cell>
          <cell r="O18318">
            <v>22389776</v>
          </cell>
          <cell r="P18318">
            <v>22389776</v>
          </cell>
          <cell r="Q18318">
            <v>22389776</v>
          </cell>
        </row>
        <row r="18319">
          <cell r="J18319">
            <v>22389776</v>
          </cell>
          <cell r="O18319">
            <v>22389776</v>
          </cell>
          <cell r="P18319">
            <v>22389776</v>
          </cell>
          <cell r="Q18319">
            <v>22389776</v>
          </cell>
        </row>
        <row r="18320">
          <cell r="J18320">
            <v>22389776</v>
          </cell>
          <cell r="O18320">
            <v>22389776</v>
          </cell>
          <cell r="P18320">
            <v>22389776</v>
          </cell>
          <cell r="Q18320">
            <v>22389776</v>
          </cell>
        </row>
        <row r="18321">
          <cell r="J18321">
            <v>22389776</v>
          </cell>
          <cell r="O18321">
            <v>22389776</v>
          </cell>
          <cell r="P18321">
            <v>22389776</v>
          </cell>
          <cell r="Q18321">
            <v>22389776</v>
          </cell>
        </row>
        <row r="18322">
          <cell r="J18322">
            <v>22389776</v>
          </cell>
          <cell r="O18322">
            <v>22389776</v>
          </cell>
          <cell r="P18322">
            <v>22389776</v>
          </cell>
          <cell r="Q18322">
            <v>22389776</v>
          </cell>
        </row>
        <row r="18323">
          <cell r="J18323">
            <v>22389776</v>
          </cell>
          <cell r="O18323">
            <v>22389776</v>
          </cell>
          <cell r="P18323">
            <v>22389776</v>
          </cell>
          <cell r="Q18323">
            <v>22389776</v>
          </cell>
        </row>
        <row r="18324">
          <cell r="J18324">
            <v>22389776</v>
          </cell>
          <cell r="O18324">
            <v>22389776</v>
          </cell>
          <cell r="P18324">
            <v>22389776</v>
          </cell>
          <cell r="Q18324">
            <v>22389776</v>
          </cell>
        </row>
        <row r="18325">
          <cell r="J18325">
            <v>22389776</v>
          </cell>
          <cell r="O18325">
            <v>22389776</v>
          </cell>
          <cell r="P18325">
            <v>22389776</v>
          </cell>
          <cell r="Q18325">
            <v>22389776</v>
          </cell>
        </row>
        <row r="18326">
          <cell r="J18326">
            <v>22389776</v>
          </cell>
          <cell r="O18326">
            <v>22389776</v>
          </cell>
          <cell r="P18326">
            <v>22389776</v>
          </cell>
          <cell r="Q18326">
            <v>22389776</v>
          </cell>
        </row>
        <row r="18327">
          <cell r="J18327">
            <v>22389776</v>
          </cell>
          <cell r="O18327">
            <v>22389776</v>
          </cell>
          <cell r="P18327">
            <v>22389776</v>
          </cell>
          <cell r="Q18327">
            <v>22389776</v>
          </cell>
        </row>
        <row r="18328">
          <cell r="J18328">
            <v>22389776</v>
          </cell>
          <cell r="O18328">
            <v>22389776</v>
          </cell>
          <cell r="P18328">
            <v>22389776</v>
          </cell>
          <cell r="Q18328">
            <v>22389776</v>
          </cell>
        </row>
        <row r="18329">
          <cell r="J18329">
            <v>22389776</v>
          </cell>
          <cell r="O18329">
            <v>22389776</v>
          </cell>
          <cell r="P18329">
            <v>22389776</v>
          </cell>
          <cell r="Q18329">
            <v>22389776</v>
          </cell>
        </row>
        <row r="18330">
          <cell r="J18330">
            <v>22389776</v>
          </cell>
          <cell r="O18330">
            <v>22389776</v>
          </cell>
          <cell r="P18330">
            <v>22389776</v>
          </cell>
          <cell r="Q18330">
            <v>22389776</v>
          </cell>
        </row>
        <row r="18331">
          <cell r="J18331">
            <v>22389776</v>
          </cell>
          <cell r="O18331">
            <v>22389776</v>
          </cell>
          <cell r="P18331">
            <v>22389776</v>
          </cell>
          <cell r="Q18331">
            <v>22389776</v>
          </cell>
        </row>
        <row r="18332">
          <cell r="J18332">
            <v>22389776</v>
          </cell>
          <cell r="O18332">
            <v>22389776</v>
          </cell>
          <cell r="P18332">
            <v>22389776</v>
          </cell>
          <cell r="Q18332">
            <v>22389776</v>
          </cell>
        </row>
        <row r="18333">
          <cell r="J18333">
            <v>22389776</v>
          </cell>
          <cell r="O18333">
            <v>22389776</v>
          </cell>
          <cell r="P18333">
            <v>22389776</v>
          </cell>
          <cell r="Q18333">
            <v>22389776</v>
          </cell>
        </row>
        <row r="18334">
          <cell r="J18334">
            <v>22389776</v>
          </cell>
          <cell r="O18334">
            <v>22389776</v>
          </cell>
          <cell r="P18334">
            <v>22389776</v>
          </cell>
          <cell r="Q18334">
            <v>22389776</v>
          </cell>
        </row>
        <row r="18335">
          <cell r="J18335">
            <v>22389776</v>
          </cell>
          <cell r="O18335">
            <v>22389776</v>
          </cell>
          <cell r="P18335">
            <v>22389776</v>
          </cell>
          <cell r="Q18335">
            <v>22389776</v>
          </cell>
        </row>
        <row r="18336">
          <cell r="J18336">
            <v>22389776</v>
          </cell>
          <cell r="O18336">
            <v>22389776</v>
          </cell>
          <cell r="P18336">
            <v>22389776</v>
          </cell>
          <cell r="Q18336">
            <v>22389776</v>
          </cell>
        </row>
        <row r="18337">
          <cell r="J18337">
            <v>22389776</v>
          </cell>
          <cell r="O18337">
            <v>22389776</v>
          </cell>
          <cell r="P18337">
            <v>22389776</v>
          </cell>
          <cell r="Q18337">
            <v>22389776</v>
          </cell>
        </row>
        <row r="18338">
          <cell r="J18338">
            <v>22389776</v>
          </cell>
          <cell r="O18338">
            <v>22389776</v>
          </cell>
          <cell r="P18338">
            <v>22389776</v>
          </cell>
          <cell r="Q18338">
            <v>22389776</v>
          </cell>
        </row>
        <row r="18339">
          <cell r="J18339">
            <v>22389776</v>
          </cell>
          <cell r="O18339">
            <v>22389776</v>
          </cell>
          <cell r="P18339">
            <v>22389776</v>
          </cell>
          <cell r="Q18339">
            <v>22389776</v>
          </cell>
        </row>
        <row r="18340">
          <cell r="J18340">
            <v>22389776</v>
          </cell>
          <cell r="O18340">
            <v>22389776</v>
          </cell>
          <cell r="P18340">
            <v>22389776</v>
          </cell>
          <cell r="Q18340">
            <v>22389776</v>
          </cell>
        </row>
        <row r="18341">
          <cell r="J18341">
            <v>22389776</v>
          </cell>
          <cell r="O18341">
            <v>22389776</v>
          </cell>
          <cell r="P18341">
            <v>22389776</v>
          </cell>
          <cell r="Q18341">
            <v>22389776</v>
          </cell>
        </row>
        <row r="18342">
          <cell r="J18342">
            <v>22389776</v>
          </cell>
          <cell r="O18342">
            <v>22389776</v>
          </cell>
          <cell r="P18342">
            <v>22389776</v>
          </cell>
          <cell r="Q18342">
            <v>22389776</v>
          </cell>
        </row>
        <row r="18343">
          <cell r="J18343">
            <v>22389776</v>
          </cell>
          <cell r="O18343">
            <v>22389776</v>
          </cell>
          <cell r="P18343">
            <v>22389776</v>
          </cell>
          <cell r="Q18343">
            <v>22389776</v>
          </cell>
        </row>
        <row r="18344">
          <cell r="J18344">
            <v>22389776</v>
          </cell>
          <cell r="O18344">
            <v>22389776</v>
          </cell>
          <cell r="P18344">
            <v>22389776</v>
          </cell>
          <cell r="Q18344">
            <v>22389776</v>
          </cell>
        </row>
        <row r="18345">
          <cell r="J18345">
            <v>22389776</v>
          </cell>
          <cell r="O18345">
            <v>22389776</v>
          </cell>
          <cell r="P18345">
            <v>22389776</v>
          </cell>
          <cell r="Q18345">
            <v>22389776</v>
          </cell>
        </row>
        <row r="18346">
          <cell r="J18346">
            <v>22389776</v>
          </cell>
          <cell r="O18346">
            <v>22389776</v>
          </cell>
          <cell r="P18346">
            <v>22389776</v>
          </cell>
          <cell r="Q18346">
            <v>22389776</v>
          </cell>
        </row>
        <row r="18347">
          <cell r="J18347">
            <v>22389776</v>
          </cell>
          <cell r="O18347">
            <v>22389776</v>
          </cell>
          <cell r="P18347">
            <v>22389776</v>
          </cell>
          <cell r="Q18347">
            <v>22389776</v>
          </cell>
        </row>
        <row r="18348">
          <cell r="J18348">
            <v>22389776</v>
          </cell>
          <cell r="O18348">
            <v>22389776</v>
          </cell>
          <cell r="P18348">
            <v>22389776</v>
          </cell>
          <cell r="Q18348">
            <v>22389776</v>
          </cell>
        </row>
        <row r="18349">
          <cell r="J18349">
            <v>22389776</v>
          </cell>
          <cell r="O18349">
            <v>22389776</v>
          </cell>
          <cell r="P18349">
            <v>22389776</v>
          </cell>
          <cell r="Q18349">
            <v>22389776</v>
          </cell>
        </row>
        <row r="18350">
          <cell r="J18350">
            <v>22389776</v>
          </cell>
          <cell r="O18350">
            <v>22389776</v>
          </cell>
          <cell r="P18350">
            <v>22389776</v>
          </cell>
          <cell r="Q18350">
            <v>22389776</v>
          </cell>
        </row>
        <row r="18351">
          <cell r="J18351">
            <v>22389776</v>
          </cell>
          <cell r="O18351">
            <v>22389776</v>
          </cell>
          <cell r="P18351">
            <v>22389776</v>
          </cell>
          <cell r="Q18351">
            <v>22389776</v>
          </cell>
        </row>
        <row r="18352">
          <cell r="J18352">
            <v>22389776</v>
          </cell>
          <cell r="O18352">
            <v>22389776</v>
          </cell>
          <cell r="P18352">
            <v>22389776</v>
          </cell>
          <cell r="Q18352">
            <v>22389776</v>
          </cell>
        </row>
        <row r="18353">
          <cell r="J18353">
            <v>22389776</v>
          </cell>
          <cell r="O18353">
            <v>22389776</v>
          </cell>
          <cell r="P18353">
            <v>22389776</v>
          </cell>
          <cell r="Q18353">
            <v>22389776</v>
          </cell>
        </row>
        <row r="18354">
          <cell r="J18354">
            <v>22389776</v>
          </cell>
          <cell r="O18354">
            <v>22389776</v>
          </cell>
          <cell r="P18354">
            <v>22389776</v>
          </cell>
          <cell r="Q18354">
            <v>22389776</v>
          </cell>
        </row>
        <row r="18355">
          <cell r="J18355">
            <v>22389776</v>
          </cell>
          <cell r="O18355">
            <v>22389776</v>
          </cell>
          <cell r="P18355">
            <v>22389776</v>
          </cell>
          <cell r="Q18355">
            <v>22389776</v>
          </cell>
        </row>
        <row r="18356">
          <cell r="J18356">
            <v>22389776</v>
          </cell>
          <cell r="O18356">
            <v>22389776</v>
          </cell>
          <cell r="P18356">
            <v>22389776</v>
          </cell>
          <cell r="Q18356">
            <v>22389776</v>
          </cell>
        </row>
        <row r="18357">
          <cell r="J18357">
            <v>22389776</v>
          </cell>
          <cell r="O18357">
            <v>22389776</v>
          </cell>
          <cell r="P18357">
            <v>22389776</v>
          </cell>
          <cell r="Q18357">
            <v>22389776</v>
          </cell>
        </row>
        <row r="18358">
          <cell r="J18358">
            <v>22389776</v>
          </cell>
          <cell r="O18358">
            <v>22389776</v>
          </cell>
          <cell r="P18358">
            <v>22389776</v>
          </cell>
          <cell r="Q18358">
            <v>22389776</v>
          </cell>
        </row>
        <row r="18359">
          <cell r="J18359">
            <v>22389776</v>
          </cell>
          <cell r="O18359">
            <v>22389776</v>
          </cell>
          <cell r="P18359">
            <v>22389776</v>
          </cell>
          <cell r="Q18359">
            <v>22389776</v>
          </cell>
        </row>
        <row r="18360">
          <cell r="J18360">
            <v>22389776</v>
          </cell>
          <cell r="O18360">
            <v>22389776</v>
          </cell>
          <cell r="P18360">
            <v>22389776</v>
          </cell>
          <cell r="Q18360">
            <v>22389776</v>
          </cell>
        </row>
        <row r="18361">
          <cell r="J18361">
            <v>22389776</v>
          </cell>
          <cell r="O18361">
            <v>22389776</v>
          </cell>
          <cell r="P18361">
            <v>22389776</v>
          </cell>
          <cell r="Q18361">
            <v>22389776</v>
          </cell>
        </row>
        <row r="18362">
          <cell r="J18362">
            <v>22389776</v>
          </cell>
          <cell r="O18362">
            <v>22389776</v>
          </cell>
          <cell r="P18362">
            <v>22389776</v>
          </cell>
          <cell r="Q18362">
            <v>22389776</v>
          </cell>
        </row>
        <row r="18363">
          <cell r="J18363">
            <v>22389776</v>
          </cell>
          <cell r="O18363">
            <v>22389776</v>
          </cell>
          <cell r="P18363">
            <v>22389776</v>
          </cell>
          <cell r="Q18363">
            <v>22389776</v>
          </cell>
        </row>
        <row r="18364">
          <cell r="J18364">
            <v>22389776</v>
          </cell>
          <cell r="O18364">
            <v>22389776</v>
          </cell>
          <cell r="P18364">
            <v>22389776</v>
          </cell>
          <cell r="Q18364">
            <v>22389776</v>
          </cell>
        </row>
        <row r="18365">
          <cell r="J18365">
            <v>22389776</v>
          </cell>
          <cell r="O18365">
            <v>22389776</v>
          </cell>
          <cell r="P18365">
            <v>22389776</v>
          </cell>
          <cell r="Q18365">
            <v>22389776</v>
          </cell>
        </row>
        <row r="18366">
          <cell r="J18366">
            <v>22389776</v>
          </cell>
          <cell r="O18366">
            <v>22389776</v>
          </cell>
          <cell r="P18366">
            <v>22389776</v>
          </cell>
          <cell r="Q18366">
            <v>22389776</v>
          </cell>
        </row>
        <row r="18367">
          <cell r="J18367">
            <v>22389776</v>
          </cell>
          <cell r="O18367">
            <v>22389776</v>
          </cell>
          <cell r="P18367">
            <v>22389776</v>
          </cell>
          <cell r="Q18367">
            <v>22389776</v>
          </cell>
        </row>
        <row r="18368">
          <cell r="J18368">
            <v>22389776</v>
          </cell>
          <cell r="O18368">
            <v>22389776</v>
          </cell>
          <cell r="P18368">
            <v>22389776</v>
          </cell>
          <cell r="Q18368">
            <v>22389776</v>
          </cell>
        </row>
        <row r="18369">
          <cell r="J18369">
            <v>22389776</v>
          </cell>
          <cell r="O18369">
            <v>22389776</v>
          </cell>
          <cell r="P18369">
            <v>22389776</v>
          </cell>
          <cell r="Q18369">
            <v>22389776</v>
          </cell>
        </row>
        <row r="18370">
          <cell r="J18370">
            <v>22389776</v>
          </cell>
          <cell r="O18370">
            <v>22389776</v>
          </cell>
          <cell r="P18370">
            <v>22389776</v>
          </cell>
          <cell r="Q18370">
            <v>22389776</v>
          </cell>
        </row>
        <row r="18371">
          <cell r="J18371">
            <v>22389776</v>
          </cell>
          <cell r="O18371">
            <v>22389776</v>
          </cell>
          <cell r="P18371">
            <v>22389776</v>
          </cell>
          <cell r="Q18371">
            <v>22389776</v>
          </cell>
        </row>
        <row r="18372">
          <cell r="J18372">
            <v>22389776</v>
          </cell>
          <cell r="O18372">
            <v>22389776</v>
          </cell>
          <cell r="P18372">
            <v>22389776</v>
          </cell>
          <cell r="Q18372">
            <v>22389776</v>
          </cell>
        </row>
        <row r="18373">
          <cell r="J18373">
            <v>22389776</v>
          </cell>
          <cell r="O18373">
            <v>22389776</v>
          </cell>
          <cell r="P18373">
            <v>22389776</v>
          </cell>
          <cell r="Q18373">
            <v>22389776</v>
          </cell>
        </row>
        <row r="18374">
          <cell r="J18374">
            <v>22389776</v>
          </cell>
          <cell r="O18374">
            <v>22389776</v>
          </cell>
          <cell r="P18374">
            <v>22389776</v>
          </cell>
          <cell r="Q18374">
            <v>22389776</v>
          </cell>
        </row>
        <row r="18375">
          <cell r="J18375">
            <v>22389776</v>
          </cell>
          <cell r="O18375">
            <v>22389776</v>
          </cell>
          <cell r="P18375">
            <v>22389776</v>
          </cell>
          <cell r="Q18375">
            <v>22389776</v>
          </cell>
        </row>
        <row r="18376">
          <cell r="J18376">
            <v>22389776</v>
          </cell>
          <cell r="O18376">
            <v>22389776</v>
          </cell>
          <cell r="P18376">
            <v>22389776</v>
          </cell>
          <cell r="Q18376">
            <v>22389776</v>
          </cell>
        </row>
        <row r="18377">
          <cell r="J18377">
            <v>22389776</v>
          </cell>
          <cell r="O18377">
            <v>22389776</v>
          </cell>
          <cell r="P18377">
            <v>22389776</v>
          </cell>
          <cell r="Q18377">
            <v>22389776</v>
          </cell>
        </row>
        <row r="18378">
          <cell r="J18378">
            <v>22389776</v>
          </cell>
          <cell r="O18378">
            <v>22389776</v>
          </cell>
          <cell r="P18378">
            <v>22389776</v>
          </cell>
          <cell r="Q18378">
            <v>22389776</v>
          </cell>
        </row>
        <row r="18379">
          <cell r="J18379">
            <v>22389776</v>
          </cell>
          <cell r="O18379">
            <v>22389776</v>
          </cell>
          <cell r="P18379">
            <v>22389776</v>
          </cell>
          <cell r="Q18379">
            <v>22389776</v>
          </cell>
        </row>
        <row r="18380">
          <cell r="J18380">
            <v>22389776</v>
          </cell>
          <cell r="O18380">
            <v>22389776</v>
          </cell>
          <cell r="P18380">
            <v>22389776</v>
          </cell>
          <cell r="Q18380">
            <v>22389776</v>
          </cell>
        </row>
        <row r="18381">
          <cell r="J18381">
            <v>22389776</v>
          </cell>
          <cell r="O18381">
            <v>22389776</v>
          </cell>
          <cell r="P18381">
            <v>22389776</v>
          </cell>
          <cell r="Q18381">
            <v>22389776</v>
          </cell>
        </row>
        <row r="18382">
          <cell r="J18382">
            <v>22389776</v>
          </cell>
          <cell r="O18382">
            <v>22389776</v>
          </cell>
          <cell r="P18382">
            <v>22389776</v>
          </cell>
          <cell r="Q18382">
            <v>22389776</v>
          </cell>
        </row>
        <row r="18383">
          <cell r="J18383">
            <v>22389776</v>
          </cell>
          <cell r="O18383">
            <v>22389776</v>
          </cell>
          <cell r="P18383">
            <v>22389776</v>
          </cell>
          <cell r="Q18383">
            <v>22389776</v>
          </cell>
        </row>
        <row r="18384">
          <cell r="J18384">
            <v>22389776</v>
          </cell>
          <cell r="O18384">
            <v>22389776</v>
          </cell>
          <cell r="P18384">
            <v>22389776</v>
          </cell>
          <cell r="Q18384">
            <v>22389776</v>
          </cell>
        </row>
        <row r="18385">
          <cell r="J18385">
            <v>22389776</v>
          </cell>
          <cell r="O18385">
            <v>22389776</v>
          </cell>
          <cell r="P18385">
            <v>22389776</v>
          </cell>
          <cell r="Q18385">
            <v>22389776</v>
          </cell>
        </row>
        <row r="18386">
          <cell r="J18386">
            <v>22389776</v>
          </cell>
          <cell r="O18386">
            <v>22389776</v>
          </cell>
          <cell r="P18386">
            <v>22389776</v>
          </cell>
          <cell r="Q18386">
            <v>22389776</v>
          </cell>
        </row>
        <row r="18387">
          <cell r="J18387">
            <v>22389776</v>
          </cell>
          <cell r="O18387">
            <v>22389776</v>
          </cell>
          <cell r="P18387">
            <v>22389776</v>
          </cell>
          <cell r="Q18387">
            <v>22389776</v>
          </cell>
        </row>
        <row r="18388">
          <cell r="J18388">
            <v>22389776</v>
          </cell>
          <cell r="O18388">
            <v>22389776</v>
          </cell>
          <cell r="P18388">
            <v>22389776</v>
          </cell>
          <cell r="Q18388">
            <v>22389776</v>
          </cell>
        </row>
        <row r="18389">
          <cell r="J18389">
            <v>22389776</v>
          </cell>
          <cell r="O18389">
            <v>22389776</v>
          </cell>
          <cell r="P18389">
            <v>22389776</v>
          </cell>
          <cell r="Q18389">
            <v>22389776</v>
          </cell>
        </row>
        <row r="18390">
          <cell r="J18390">
            <v>22389776</v>
          </cell>
          <cell r="O18390">
            <v>22389776</v>
          </cell>
          <cell r="P18390">
            <v>22389776</v>
          </cell>
          <cell r="Q18390">
            <v>22389776</v>
          </cell>
        </row>
        <row r="18391">
          <cell r="J18391">
            <v>22389776</v>
          </cell>
          <cell r="O18391">
            <v>22389776</v>
          </cell>
          <cell r="P18391">
            <v>22389776</v>
          </cell>
          <cell r="Q18391">
            <v>22389776</v>
          </cell>
        </row>
        <row r="18392">
          <cell r="J18392">
            <v>22389776</v>
          </cell>
          <cell r="O18392">
            <v>22389776</v>
          </cell>
          <cell r="P18392">
            <v>22389776</v>
          </cell>
          <cell r="Q18392">
            <v>22389776</v>
          </cell>
        </row>
        <row r="18393">
          <cell r="J18393">
            <v>22389776</v>
          </cell>
          <cell r="O18393">
            <v>22389776</v>
          </cell>
          <cell r="P18393">
            <v>22389776</v>
          </cell>
          <cell r="Q18393">
            <v>22389776</v>
          </cell>
        </row>
        <row r="18394">
          <cell r="J18394">
            <v>22389776</v>
          </cell>
          <cell r="O18394">
            <v>22389776</v>
          </cell>
          <cell r="P18394">
            <v>22389776</v>
          </cell>
          <cell r="Q18394">
            <v>22389776</v>
          </cell>
        </row>
        <row r="18395">
          <cell r="J18395">
            <v>22389776</v>
          </cell>
          <cell r="O18395">
            <v>22389776</v>
          </cell>
          <cell r="P18395">
            <v>22389776</v>
          </cell>
          <cell r="Q18395">
            <v>22389776</v>
          </cell>
        </row>
        <row r="18396">
          <cell r="J18396">
            <v>22389776</v>
          </cell>
          <cell r="O18396">
            <v>22389776</v>
          </cell>
          <cell r="P18396">
            <v>22389776</v>
          </cell>
          <cell r="Q18396">
            <v>22389776</v>
          </cell>
        </row>
        <row r="18397">
          <cell r="J18397">
            <v>22389776</v>
          </cell>
          <cell r="O18397">
            <v>22389776</v>
          </cell>
          <cell r="P18397">
            <v>22389776</v>
          </cell>
          <cell r="Q18397">
            <v>22389776</v>
          </cell>
        </row>
        <row r="18398">
          <cell r="J18398">
            <v>22389776</v>
          </cell>
          <cell r="O18398">
            <v>22389776</v>
          </cell>
          <cell r="P18398">
            <v>22389776</v>
          </cell>
          <cell r="Q18398">
            <v>22389776</v>
          </cell>
        </row>
        <row r="18399">
          <cell r="J18399">
            <v>22389776</v>
          </cell>
          <cell r="O18399">
            <v>22389776</v>
          </cell>
          <cell r="P18399">
            <v>22389776</v>
          </cell>
          <cell r="Q18399">
            <v>22389776</v>
          </cell>
        </row>
        <row r="18400">
          <cell r="J18400">
            <v>22389776</v>
          </cell>
          <cell r="O18400">
            <v>22389776</v>
          </cell>
          <cell r="P18400">
            <v>22389776</v>
          </cell>
          <cell r="Q18400">
            <v>22389776</v>
          </cell>
        </row>
        <row r="18401">
          <cell r="J18401">
            <v>22389776</v>
          </cell>
          <cell r="O18401">
            <v>22389776</v>
          </cell>
          <cell r="P18401">
            <v>22389776</v>
          </cell>
          <cell r="Q18401">
            <v>22389776</v>
          </cell>
        </row>
        <row r="18402">
          <cell r="J18402">
            <v>22389776</v>
          </cell>
          <cell r="O18402">
            <v>22389776</v>
          </cell>
          <cell r="P18402">
            <v>22389776</v>
          </cell>
          <cell r="Q18402">
            <v>22389776</v>
          </cell>
        </row>
        <row r="18403">
          <cell r="J18403">
            <v>22389776</v>
          </cell>
          <cell r="O18403">
            <v>22389776</v>
          </cell>
          <cell r="P18403">
            <v>22389776</v>
          </cell>
          <cell r="Q18403">
            <v>22389776</v>
          </cell>
        </row>
        <row r="18404">
          <cell r="J18404">
            <v>22389776</v>
          </cell>
          <cell r="O18404">
            <v>22389776</v>
          </cell>
          <cell r="P18404">
            <v>22389776</v>
          </cell>
          <cell r="Q18404">
            <v>22389776</v>
          </cell>
        </row>
        <row r="18405">
          <cell r="J18405">
            <v>22389776</v>
          </cell>
          <cell r="O18405">
            <v>22389776</v>
          </cell>
          <cell r="P18405">
            <v>22389776</v>
          </cell>
          <cell r="Q18405">
            <v>22389776</v>
          </cell>
        </row>
        <row r="18406">
          <cell r="J18406">
            <v>22389776</v>
          </cell>
          <cell r="O18406">
            <v>22389776</v>
          </cell>
          <cell r="P18406">
            <v>22389776</v>
          </cell>
          <cell r="Q18406">
            <v>22389776</v>
          </cell>
        </row>
        <row r="18407">
          <cell r="J18407">
            <v>22389776</v>
          </cell>
          <cell r="O18407">
            <v>22389776</v>
          </cell>
          <cell r="P18407">
            <v>22389776</v>
          </cell>
          <cell r="Q18407">
            <v>22389776</v>
          </cell>
        </row>
        <row r="18408">
          <cell r="J18408">
            <v>22389776</v>
          </cell>
          <cell r="O18408">
            <v>22389776</v>
          </cell>
          <cell r="P18408">
            <v>22389776</v>
          </cell>
          <cell r="Q18408">
            <v>22389776</v>
          </cell>
        </row>
        <row r="18409">
          <cell r="J18409">
            <v>22389776</v>
          </cell>
          <cell r="O18409">
            <v>22389776</v>
          </cell>
          <cell r="P18409">
            <v>22389776</v>
          </cell>
          <cell r="Q18409">
            <v>22389776</v>
          </cell>
        </row>
        <row r="18410">
          <cell r="J18410">
            <v>22389776</v>
          </cell>
          <cell r="O18410">
            <v>22389776</v>
          </cell>
          <cell r="P18410">
            <v>22389776</v>
          </cell>
          <cell r="Q18410">
            <v>22389776</v>
          </cell>
        </row>
        <row r="18411">
          <cell r="J18411">
            <v>22389776</v>
          </cell>
          <cell r="O18411">
            <v>22389776</v>
          </cell>
          <cell r="P18411">
            <v>22389776</v>
          </cell>
          <cell r="Q18411">
            <v>22389776</v>
          </cell>
        </row>
        <row r="18412">
          <cell r="J18412">
            <v>22389776</v>
          </cell>
          <cell r="O18412">
            <v>22389776</v>
          </cell>
          <cell r="P18412">
            <v>22389776</v>
          </cell>
          <cell r="Q18412">
            <v>22389776</v>
          </cell>
        </row>
        <row r="18413">
          <cell r="J18413">
            <v>22389776</v>
          </cell>
          <cell r="O18413">
            <v>22389776</v>
          </cell>
          <cell r="P18413">
            <v>22389776</v>
          </cell>
          <cell r="Q18413">
            <v>22389776</v>
          </cell>
        </row>
        <row r="18414">
          <cell r="J18414">
            <v>22389776</v>
          </cell>
          <cell r="O18414">
            <v>22389776</v>
          </cell>
          <cell r="P18414">
            <v>22389776</v>
          </cell>
          <cell r="Q18414">
            <v>22389776</v>
          </cell>
        </row>
        <row r="18415">
          <cell r="J18415">
            <v>22389776</v>
          </cell>
          <cell r="O18415">
            <v>22389776</v>
          </cell>
          <cell r="P18415">
            <v>22389776</v>
          </cell>
          <cell r="Q18415">
            <v>22389776</v>
          </cell>
        </row>
        <row r="18416">
          <cell r="J18416">
            <v>22389776</v>
          </cell>
          <cell r="O18416">
            <v>22389776</v>
          </cell>
          <cell r="P18416">
            <v>22389776</v>
          </cell>
          <cell r="Q18416">
            <v>22389776</v>
          </cell>
        </row>
        <row r="18417">
          <cell r="J18417">
            <v>22389776</v>
          </cell>
          <cell r="O18417">
            <v>22389776</v>
          </cell>
          <cell r="P18417">
            <v>22389776</v>
          </cell>
          <cell r="Q18417">
            <v>22389776</v>
          </cell>
        </row>
        <row r="18418">
          <cell r="J18418">
            <v>22389776</v>
          </cell>
          <cell r="O18418">
            <v>22389776</v>
          </cell>
          <cell r="P18418">
            <v>22389776</v>
          </cell>
          <cell r="Q18418">
            <v>22389776</v>
          </cell>
        </row>
        <row r="18419">
          <cell r="J18419">
            <v>22389776</v>
          </cell>
          <cell r="O18419">
            <v>22389776</v>
          </cell>
          <cell r="P18419">
            <v>22389776</v>
          </cell>
          <cell r="Q18419">
            <v>22389776</v>
          </cell>
        </row>
        <row r="18420">
          <cell r="J18420">
            <v>22389776</v>
          </cell>
          <cell r="O18420">
            <v>22389776</v>
          </cell>
          <cell r="P18420">
            <v>22389776</v>
          </cell>
          <cell r="Q18420">
            <v>22389776</v>
          </cell>
        </row>
        <row r="18421">
          <cell r="J18421">
            <v>22389776</v>
          </cell>
          <cell r="O18421">
            <v>22389776</v>
          </cell>
          <cell r="P18421">
            <v>22389776</v>
          </cell>
          <cell r="Q18421">
            <v>22389776</v>
          </cell>
        </row>
        <row r="18422">
          <cell r="J18422">
            <v>22389776</v>
          </cell>
          <cell r="O18422">
            <v>22389776</v>
          </cell>
          <cell r="P18422">
            <v>22389776</v>
          </cell>
          <cell r="Q18422">
            <v>22389776</v>
          </cell>
        </row>
        <row r="18423">
          <cell r="J18423">
            <v>22389776</v>
          </cell>
          <cell r="O18423">
            <v>22389776</v>
          </cell>
          <cell r="P18423">
            <v>22389776</v>
          </cell>
          <cell r="Q18423">
            <v>22389776</v>
          </cell>
        </row>
        <row r="18424">
          <cell r="J18424">
            <v>22389776</v>
          </cell>
          <cell r="O18424">
            <v>22389776</v>
          </cell>
          <cell r="P18424">
            <v>22389776</v>
          </cell>
          <cell r="Q18424">
            <v>22389776</v>
          </cell>
        </row>
        <row r="18425">
          <cell r="J18425">
            <v>22389776</v>
          </cell>
          <cell r="O18425">
            <v>22389776</v>
          </cell>
          <cell r="P18425">
            <v>22389776</v>
          </cell>
          <cell r="Q18425">
            <v>22389776</v>
          </cell>
        </row>
        <row r="18426">
          <cell r="J18426">
            <v>22389776</v>
          </cell>
          <cell r="O18426">
            <v>22389776</v>
          </cell>
          <cell r="P18426">
            <v>22389776</v>
          </cell>
          <cell r="Q18426">
            <v>22389776</v>
          </cell>
        </row>
        <row r="18427">
          <cell r="J18427">
            <v>22389776</v>
          </cell>
          <cell r="O18427">
            <v>22389776</v>
          </cell>
          <cell r="P18427">
            <v>22389776</v>
          </cell>
          <cell r="Q18427">
            <v>22389776</v>
          </cell>
        </row>
        <row r="18428">
          <cell r="J18428">
            <v>22389776</v>
          </cell>
          <cell r="O18428">
            <v>22389776</v>
          </cell>
          <cell r="P18428">
            <v>22389776</v>
          </cell>
          <cell r="Q18428">
            <v>22389776</v>
          </cell>
        </row>
        <row r="18429">
          <cell r="J18429">
            <v>22389776</v>
          </cell>
          <cell r="O18429">
            <v>22389776</v>
          </cell>
          <cell r="P18429">
            <v>22389776</v>
          </cell>
          <cell r="Q18429">
            <v>22389776</v>
          </cell>
        </row>
        <row r="18430">
          <cell r="J18430">
            <v>22389776</v>
          </cell>
          <cell r="O18430">
            <v>22389776</v>
          </cell>
          <cell r="P18430">
            <v>22389776</v>
          </cell>
          <cell r="Q18430">
            <v>22389776</v>
          </cell>
        </row>
        <row r="18431">
          <cell r="J18431">
            <v>22389776</v>
          </cell>
          <cell r="O18431">
            <v>22389776</v>
          </cell>
          <cell r="P18431">
            <v>22389776</v>
          </cell>
          <cell r="Q18431">
            <v>22389776</v>
          </cell>
        </row>
        <row r="18432">
          <cell r="J18432">
            <v>22389776</v>
          </cell>
          <cell r="O18432">
            <v>22389776</v>
          </cell>
          <cell r="P18432">
            <v>22389776</v>
          </cell>
          <cell r="Q18432">
            <v>22389776</v>
          </cell>
        </row>
        <row r="18433">
          <cell r="J18433">
            <v>22389776</v>
          </cell>
          <cell r="O18433">
            <v>22389776</v>
          </cell>
          <cell r="P18433">
            <v>22389776</v>
          </cell>
          <cell r="Q18433">
            <v>22389776</v>
          </cell>
        </row>
        <row r="18434">
          <cell r="J18434">
            <v>22389776</v>
          </cell>
          <cell r="O18434">
            <v>22389776</v>
          </cell>
          <cell r="P18434">
            <v>22389776</v>
          </cell>
          <cell r="Q18434">
            <v>22389776</v>
          </cell>
        </row>
        <row r="18435">
          <cell r="J18435">
            <v>22389776</v>
          </cell>
          <cell r="O18435">
            <v>22389776</v>
          </cell>
          <cell r="P18435">
            <v>22389776</v>
          </cell>
          <cell r="Q18435">
            <v>22389776</v>
          </cell>
        </row>
        <row r="18436">
          <cell r="J18436">
            <v>22389776</v>
          </cell>
          <cell r="O18436">
            <v>22389776</v>
          </cell>
          <cell r="P18436">
            <v>22389776</v>
          </cell>
          <cell r="Q18436">
            <v>22389776</v>
          </cell>
        </row>
        <row r="18437">
          <cell r="J18437">
            <v>22389776</v>
          </cell>
          <cell r="O18437">
            <v>22389776</v>
          </cell>
          <cell r="P18437">
            <v>22389776</v>
          </cell>
          <cell r="Q18437">
            <v>22389776</v>
          </cell>
        </row>
        <row r="18438">
          <cell r="J18438">
            <v>22389776</v>
          </cell>
          <cell r="O18438">
            <v>22389776</v>
          </cell>
          <cell r="P18438">
            <v>22389776</v>
          </cell>
          <cell r="Q18438">
            <v>22389776</v>
          </cell>
        </row>
        <row r="18439">
          <cell r="J18439">
            <v>22389776</v>
          </cell>
          <cell r="O18439">
            <v>22389776</v>
          </cell>
          <cell r="P18439">
            <v>22389776</v>
          </cell>
          <cell r="Q18439">
            <v>22389776</v>
          </cell>
        </row>
        <row r="18440">
          <cell r="J18440">
            <v>22389776</v>
          </cell>
          <cell r="O18440">
            <v>22389776</v>
          </cell>
          <cell r="P18440">
            <v>22389776</v>
          </cell>
          <cell r="Q18440">
            <v>22389776</v>
          </cell>
        </row>
        <row r="18441">
          <cell r="J18441">
            <v>22389776</v>
          </cell>
          <cell r="O18441">
            <v>22389776</v>
          </cell>
          <cell r="P18441">
            <v>22389776</v>
          </cell>
          <cell r="Q18441">
            <v>22389776</v>
          </cell>
        </row>
        <row r="18442">
          <cell r="J18442">
            <v>22389776</v>
          </cell>
          <cell r="O18442">
            <v>22389776</v>
          </cell>
          <cell r="P18442">
            <v>22389776</v>
          </cell>
          <cell r="Q18442">
            <v>22389776</v>
          </cell>
        </row>
        <row r="18443">
          <cell r="J18443">
            <v>22389776</v>
          </cell>
          <cell r="O18443">
            <v>22389776</v>
          </cell>
          <cell r="P18443">
            <v>22389776</v>
          </cell>
          <cell r="Q18443">
            <v>22389776</v>
          </cell>
        </row>
        <row r="18444">
          <cell r="J18444">
            <v>22389776</v>
          </cell>
          <cell r="O18444">
            <v>22389776</v>
          </cell>
          <cell r="P18444">
            <v>22389776</v>
          </cell>
          <cell r="Q18444">
            <v>22389776</v>
          </cell>
        </row>
        <row r="18445">
          <cell r="J18445">
            <v>22389776</v>
          </cell>
          <cell r="O18445">
            <v>22389776</v>
          </cell>
          <cell r="P18445">
            <v>22389776</v>
          </cell>
          <cell r="Q18445">
            <v>22389776</v>
          </cell>
        </row>
        <row r="18446">
          <cell r="J18446">
            <v>22389776</v>
          </cell>
          <cell r="O18446">
            <v>22389776</v>
          </cell>
          <cell r="P18446">
            <v>22389776</v>
          </cell>
          <cell r="Q18446">
            <v>22389776</v>
          </cell>
        </row>
        <row r="18447">
          <cell r="J18447">
            <v>22389776</v>
          </cell>
          <cell r="O18447">
            <v>22389776</v>
          </cell>
          <cell r="P18447">
            <v>22389776</v>
          </cell>
          <cell r="Q18447">
            <v>22389776</v>
          </cell>
        </row>
        <row r="18448">
          <cell r="J18448">
            <v>22389776</v>
          </cell>
          <cell r="O18448">
            <v>22389776</v>
          </cell>
          <cell r="P18448">
            <v>22389776</v>
          </cell>
          <cell r="Q18448">
            <v>22389776</v>
          </cell>
        </row>
        <row r="18449">
          <cell r="J18449">
            <v>22389776</v>
          </cell>
          <cell r="O18449">
            <v>22389776</v>
          </cell>
          <cell r="P18449">
            <v>22389776</v>
          </cell>
          <cell r="Q18449">
            <v>22389776</v>
          </cell>
        </row>
        <row r="18450">
          <cell r="J18450">
            <v>22389776</v>
          </cell>
          <cell r="O18450">
            <v>22389776</v>
          </cell>
          <cell r="P18450">
            <v>22389776</v>
          </cell>
          <cell r="Q18450">
            <v>22389776</v>
          </cell>
        </row>
        <row r="18451">
          <cell r="J18451">
            <v>22389776</v>
          </cell>
          <cell r="O18451">
            <v>22389776</v>
          </cell>
          <cell r="P18451">
            <v>22389776</v>
          </cell>
          <cell r="Q18451">
            <v>22389776</v>
          </cell>
        </row>
        <row r="18452">
          <cell r="J18452">
            <v>22389776</v>
          </cell>
          <cell r="O18452">
            <v>22389776</v>
          </cell>
          <cell r="P18452">
            <v>22389776</v>
          </cell>
          <cell r="Q18452">
            <v>22389776</v>
          </cell>
        </row>
        <row r="18453">
          <cell r="J18453">
            <v>22389776</v>
          </cell>
          <cell r="O18453">
            <v>22389776</v>
          </cell>
          <cell r="P18453">
            <v>22389776</v>
          </cell>
          <cell r="Q18453">
            <v>22389776</v>
          </cell>
        </row>
        <row r="18454">
          <cell r="J18454">
            <v>22389776</v>
          </cell>
          <cell r="O18454">
            <v>22389776</v>
          </cell>
          <cell r="P18454">
            <v>22389776</v>
          </cell>
          <cell r="Q18454">
            <v>22389776</v>
          </cell>
        </row>
        <row r="18455">
          <cell r="J18455">
            <v>22389776</v>
          </cell>
          <cell r="O18455">
            <v>22389776</v>
          </cell>
          <cell r="P18455">
            <v>22389776</v>
          </cell>
          <cell r="Q18455">
            <v>22389776</v>
          </cell>
        </row>
        <row r="18456">
          <cell r="J18456">
            <v>22389776</v>
          </cell>
          <cell r="O18456">
            <v>22389776</v>
          </cell>
          <cell r="P18456">
            <v>22389776</v>
          </cell>
          <cell r="Q18456">
            <v>22389776</v>
          </cell>
        </row>
        <row r="18457">
          <cell r="J18457">
            <v>22389776</v>
          </cell>
          <cell r="O18457">
            <v>22389776</v>
          </cell>
          <cell r="P18457">
            <v>22389776</v>
          </cell>
          <cell r="Q18457">
            <v>22389776</v>
          </cell>
        </row>
        <row r="18458">
          <cell r="J18458">
            <v>22389776</v>
          </cell>
          <cell r="O18458">
            <v>22389776</v>
          </cell>
          <cell r="P18458">
            <v>22389776</v>
          </cell>
          <cell r="Q18458">
            <v>22389776</v>
          </cell>
        </row>
        <row r="18459">
          <cell r="J18459">
            <v>22389776</v>
          </cell>
          <cell r="O18459">
            <v>22389776</v>
          </cell>
          <cell r="P18459">
            <v>22389776</v>
          </cell>
          <cell r="Q18459">
            <v>22389776</v>
          </cell>
        </row>
        <row r="18460">
          <cell r="J18460">
            <v>22389776</v>
          </cell>
          <cell r="O18460">
            <v>22389776</v>
          </cell>
          <cell r="P18460">
            <v>22389776</v>
          </cell>
          <cell r="Q18460">
            <v>22389776</v>
          </cell>
        </row>
        <row r="18461">
          <cell r="J18461">
            <v>22389776</v>
          </cell>
          <cell r="O18461">
            <v>22389776</v>
          </cell>
          <cell r="P18461">
            <v>22389776</v>
          </cell>
          <cell r="Q18461">
            <v>22389776</v>
          </cell>
        </row>
        <row r="18462">
          <cell r="J18462">
            <v>22389776</v>
          </cell>
          <cell r="O18462">
            <v>22389776</v>
          </cell>
          <cell r="P18462">
            <v>22389776</v>
          </cell>
          <cell r="Q18462">
            <v>22389776</v>
          </cell>
        </row>
        <row r="18463">
          <cell r="J18463">
            <v>22389776</v>
          </cell>
          <cell r="O18463">
            <v>22389776</v>
          </cell>
          <cell r="P18463">
            <v>22389776</v>
          </cell>
          <cell r="Q18463">
            <v>22389776</v>
          </cell>
        </row>
        <row r="18464">
          <cell r="J18464">
            <v>22389776</v>
          </cell>
          <cell r="O18464">
            <v>22389776</v>
          </cell>
          <cell r="P18464">
            <v>22389776</v>
          </cell>
          <cell r="Q18464">
            <v>22389776</v>
          </cell>
        </row>
        <row r="18465">
          <cell r="J18465">
            <v>22389776</v>
          </cell>
          <cell r="O18465">
            <v>22389776</v>
          </cell>
          <cell r="P18465">
            <v>22389776</v>
          </cell>
          <cell r="Q18465">
            <v>22389776</v>
          </cell>
        </row>
        <row r="18466">
          <cell r="J18466">
            <v>22389776</v>
          </cell>
          <cell r="O18466">
            <v>22389776</v>
          </cell>
          <cell r="P18466">
            <v>22389776</v>
          </cell>
          <cell r="Q18466">
            <v>22389776</v>
          </cell>
        </row>
        <row r="18467">
          <cell r="J18467">
            <v>22389776</v>
          </cell>
          <cell r="O18467">
            <v>22389776</v>
          </cell>
          <cell r="P18467">
            <v>22389776</v>
          </cell>
          <cell r="Q18467">
            <v>22389776</v>
          </cell>
        </row>
        <row r="18468">
          <cell r="J18468">
            <v>22389776</v>
          </cell>
          <cell r="O18468">
            <v>22389776</v>
          </cell>
          <cell r="P18468">
            <v>22389776</v>
          </cell>
          <cell r="Q18468">
            <v>22389776</v>
          </cell>
        </row>
        <row r="18469">
          <cell r="J18469">
            <v>22389776</v>
          </cell>
          <cell r="O18469">
            <v>22389776</v>
          </cell>
          <cell r="P18469">
            <v>22389776</v>
          </cell>
          <cell r="Q18469">
            <v>22389776</v>
          </cell>
        </row>
        <row r="18470">
          <cell r="J18470">
            <v>22389776</v>
          </cell>
          <cell r="O18470">
            <v>22389776</v>
          </cell>
          <cell r="P18470">
            <v>22389776</v>
          </cell>
          <cell r="Q18470">
            <v>22389776</v>
          </cell>
        </row>
        <row r="18471">
          <cell r="J18471">
            <v>22389776</v>
          </cell>
          <cell r="O18471">
            <v>22389776</v>
          </cell>
          <cell r="P18471">
            <v>22389776</v>
          </cell>
          <cell r="Q18471">
            <v>22389776</v>
          </cell>
        </row>
        <row r="18472">
          <cell r="J18472">
            <v>22389776</v>
          </cell>
          <cell r="O18472">
            <v>22389776</v>
          </cell>
          <cell r="P18472">
            <v>22389776</v>
          </cell>
          <cell r="Q18472">
            <v>22389776</v>
          </cell>
        </row>
        <row r="18473">
          <cell r="J18473">
            <v>22389776</v>
          </cell>
          <cell r="O18473">
            <v>22389776</v>
          </cell>
          <cell r="P18473">
            <v>22389776</v>
          </cell>
          <cell r="Q18473">
            <v>22389776</v>
          </cell>
        </row>
        <row r="18474">
          <cell r="J18474">
            <v>22389776</v>
          </cell>
          <cell r="O18474">
            <v>22389776</v>
          </cell>
          <cell r="P18474">
            <v>22389776</v>
          </cell>
          <cell r="Q18474">
            <v>22389776</v>
          </cell>
        </row>
        <row r="18475">
          <cell r="J18475">
            <v>22389776</v>
          </cell>
          <cell r="O18475">
            <v>22389776</v>
          </cell>
          <cell r="P18475">
            <v>22389776</v>
          </cell>
          <cell r="Q18475">
            <v>22389776</v>
          </cell>
        </row>
        <row r="18476">
          <cell r="J18476">
            <v>22389776</v>
          </cell>
          <cell r="O18476">
            <v>22389776</v>
          </cell>
          <cell r="P18476">
            <v>22389776</v>
          </cell>
          <cell r="Q18476">
            <v>22389776</v>
          </cell>
        </row>
        <row r="18477">
          <cell r="J18477">
            <v>22389776</v>
          </cell>
          <cell r="O18477">
            <v>22389776</v>
          </cell>
          <cell r="P18477">
            <v>22389776</v>
          </cell>
          <cell r="Q18477">
            <v>22389776</v>
          </cell>
        </row>
        <row r="18478">
          <cell r="J18478">
            <v>22389776</v>
          </cell>
          <cell r="O18478">
            <v>22389776</v>
          </cell>
          <cell r="P18478">
            <v>22389776</v>
          </cell>
          <cell r="Q18478">
            <v>22389776</v>
          </cell>
        </row>
        <row r="18479">
          <cell r="J18479">
            <v>22389776</v>
          </cell>
          <cell r="O18479">
            <v>22389776</v>
          </cell>
          <cell r="P18479">
            <v>22389776</v>
          </cell>
          <cell r="Q18479">
            <v>22389776</v>
          </cell>
        </row>
        <row r="18480">
          <cell r="J18480">
            <v>22389776</v>
          </cell>
          <cell r="O18480">
            <v>22389776</v>
          </cell>
          <cell r="P18480">
            <v>22389776</v>
          </cell>
          <cell r="Q18480">
            <v>22389776</v>
          </cell>
        </row>
        <row r="18481">
          <cell r="J18481">
            <v>22389776</v>
          </cell>
          <cell r="O18481">
            <v>22389776</v>
          </cell>
          <cell r="P18481">
            <v>22389776</v>
          </cell>
          <cell r="Q18481">
            <v>22389776</v>
          </cell>
        </row>
        <row r="18482">
          <cell r="J18482">
            <v>22389776</v>
          </cell>
          <cell r="O18482">
            <v>22389776</v>
          </cell>
          <cell r="P18482">
            <v>22389776</v>
          </cell>
          <cell r="Q18482">
            <v>22389776</v>
          </cell>
        </row>
        <row r="18483">
          <cell r="J18483">
            <v>22389776</v>
          </cell>
          <cell r="O18483">
            <v>22389776</v>
          </cell>
          <cell r="P18483">
            <v>22389776</v>
          </cell>
          <cell r="Q18483">
            <v>22389776</v>
          </cell>
        </row>
        <row r="18484">
          <cell r="J18484">
            <v>22389776</v>
          </cell>
          <cell r="O18484">
            <v>22389776</v>
          </cell>
          <cell r="P18484">
            <v>22389776</v>
          </cell>
          <cell r="Q18484">
            <v>22389776</v>
          </cell>
        </row>
        <row r="18485">
          <cell r="J18485">
            <v>22389776</v>
          </cell>
          <cell r="O18485">
            <v>22389776</v>
          </cell>
          <cell r="P18485">
            <v>22389776</v>
          </cell>
          <cell r="Q18485">
            <v>22389776</v>
          </cell>
        </row>
        <row r="18486">
          <cell r="J18486">
            <v>22389776</v>
          </cell>
          <cell r="O18486">
            <v>22389776</v>
          </cell>
          <cell r="P18486">
            <v>22389776</v>
          </cell>
          <cell r="Q18486">
            <v>22389776</v>
          </cell>
        </row>
        <row r="18487">
          <cell r="J18487">
            <v>22389776</v>
          </cell>
          <cell r="O18487">
            <v>22389776</v>
          </cell>
          <cell r="P18487">
            <v>22389776</v>
          </cell>
          <cell r="Q18487">
            <v>22389776</v>
          </cell>
        </row>
        <row r="18488">
          <cell r="J18488">
            <v>22389776</v>
          </cell>
          <cell r="O18488">
            <v>22389776</v>
          </cell>
          <cell r="P18488">
            <v>22389776</v>
          </cell>
          <cell r="Q18488">
            <v>22389776</v>
          </cell>
        </row>
        <row r="18489">
          <cell r="J18489">
            <v>22389776</v>
          </cell>
          <cell r="O18489">
            <v>22389776</v>
          </cell>
          <cell r="P18489">
            <v>22389776</v>
          </cell>
          <cell r="Q18489">
            <v>22389776</v>
          </cell>
        </row>
        <row r="18490">
          <cell r="J18490">
            <v>22389776</v>
          </cell>
          <cell r="O18490">
            <v>22389776</v>
          </cell>
          <cell r="P18490">
            <v>22389776</v>
          </cell>
          <cell r="Q18490">
            <v>22389776</v>
          </cell>
        </row>
        <row r="18491">
          <cell r="J18491">
            <v>22389776</v>
          </cell>
          <cell r="O18491">
            <v>22389776</v>
          </cell>
          <cell r="P18491">
            <v>22389776</v>
          </cell>
          <cell r="Q18491">
            <v>22389776</v>
          </cell>
        </row>
        <row r="18492">
          <cell r="J18492">
            <v>22389776</v>
          </cell>
          <cell r="O18492">
            <v>22389776</v>
          </cell>
          <cell r="P18492">
            <v>22389776</v>
          </cell>
          <cell r="Q18492">
            <v>22389776</v>
          </cell>
        </row>
        <row r="18493">
          <cell r="J18493">
            <v>22389776</v>
          </cell>
          <cell r="O18493">
            <v>22389776</v>
          </cell>
          <cell r="P18493">
            <v>22389776</v>
          </cell>
          <cell r="Q18493">
            <v>22389776</v>
          </cell>
        </row>
        <row r="18494">
          <cell r="J18494">
            <v>22389776</v>
          </cell>
          <cell r="O18494">
            <v>22389776</v>
          </cell>
          <cell r="P18494">
            <v>22389776</v>
          </cell>
          <cell r="Q18494">
            <v>22389776</v>
          </cell>
        </row>
        <row r="18495">
          <cell r="J18495">
            <v>22389776</v>
          </cell>
          <cell r="O18495">
            <v>22389776</v>
          </cell>
          <cell r="P18495">
            <v>22389776</v>
          </cell>
          <cell r="Q18495">
            <v>22389776</v>
          </cell>
        </row>
        <row r="18496">
          <cell r="J18496">
            <v>22389776</v>
          </cell>
          <cell r="O18496">
            <v>22389776</v>
          </cell>
          <cell r="P18496">
            <v>22389776</v>
          </cell>
          <cell r="Q18496">
            <v>22389776</v>
          </cell>
        </row>
        <row r="18497">
          <cell r="J18497">
            <v>22389776</v>
          </cell>
          <cell r="O18497">
            <v>22389776</v>
          </cell>
          <cell r="P18497">
            <v>22389776</v>
          </cell>
          <cell r="Q18497">
            <v>22389776</v>
          </cell>
        </row>
        <row r="18498">
          <cell r="J18498">
            <v>22389776</v>
          </cell>
          <cell r="O18498">
            <v>22389776</v>
          </cell>
          <cell r="P18498">
            <v>22389776</v>
          </cell>
          <cell r="Q18498">
            <v>22389776</v>
          </cell>
        </row>
        <row r="18499">
          <cell r="J18499">
            <v>22389776</v>
          </cell>
          <cell r="O18499">
            <v>22389776</v>
          </cell>
          <cell r="P18499">
            <v>22389776</v>
          </cell>
          <cell r="Q18499">
            <v>22389776</v>
          </cell>
        </row>
        <row r="18500">
          <cell r="J18500">
            <v>22389776</v>
          </cell>
          <cell r="O18500">
            <v>22389776</v>
          </cell>
          <cell r="P18500">
            <v>22389776</v>
          </cell>
          <cell r="Q18500">
            <v>22389776</v>
          </cell>
        </row>
        <row r="18501">
          <cell r="J18501">
            <v>22389776</v>
          </cell>
          <cell r="O18501">
            <v>22389776</v>
          </cell>
          <cell r="P18501">
            <v>22389776</v>
          </cell>
          <cell r="Q18501">
            <v>22389776</v>
          </cell>
        </row>
        <row r="18502">
          <cell r="J18502">
            <v>22389776</v>
          </cell>
          <cell r="O18502">
            <v>22389776</v>
          </cell>
          <cell r="P18502">
            <v>22389776</v>
          </cell>
          <cell r="Q18502">
            <v>22389776</v>
          </cell>
        </row>
        <row r="18503">
          <cell r="J18503">
            <v>22389776</v>
          </cell>
          <cell r="O18503">
            <v>22389776</v>
          </cell>
          <cell r="P18503">
            <v>22389776</v>
          </cell>
          <cell r="Q18503">
            <v>22389776</v>
          </cell>
        </row>
        <row r="18504">
          <cell r="J18504">
            <v>22389776</v>
          </cell>
          <cell r="O18504">
            <v>22389776</v>
          </cell>
          <cell r="P18504">
            <v>22389776</v>
          </cell>
          <cell r="Q18504">
            <v>22389776</v>
          </cell>
        </row>
        <row r="18505">
          <cell r="J18505">
            <v>22389776</v>
          </cell>
          <cell r="O18505">
            <v>22389776</v>
          </cell>
          <cell r="P18505">
            <v>22389776</v>
          </cell>
          <cell r="Q18505">
            <v>22389776</v>
          </cell>
        </row>
        <row r="18506">
          <cell r="J18506">
            <v>22389776</v>
          </cell>
          <cell r="O18506">
            <v>22389776</v>
          </cell>
          <cell r="P18506">
            <v>22389776</v>
          </cell>
          <cell r="Q18506">
            <v>22389776</v>
          </cell>
        </row>
        <row r="18507">
          <cell r="J18507">
            <v>22389776</v>
          </cell>
          <cell r="O18507">
            <v>22389776</v>
          </cell>
          <cell r="P18507">
            <v>22389776</v>
          </cell>
          <cell r="Q18507">
            <v>22389776</v>
          </cell>
        </row>
        <row r="18508">
          <cell r="J18508">
            <v>22389776</v>
          </cell>
          <cell r="O18508">
            <v>22389776</v>
          </cell>
          <cell r="P18508">
            <v>22389776</v>
          </cell>
          <cell r="Q18508">
            <v>22389776</v>
          </cell>
        </row>
        <row r="18509">
          <cell r="J18509">
            <v>22389776</v>
          </cell>
          <cell r="O18509">
            <v>22389776</v>
          </cell>
          <cell r="P18509">
            <v>22389776</v>
          </cell>
          <cell r="Q18509">
            <v>22389776</v>
          </cell>
        </row>
        <row r="18510">
          <cell r="J18510">
            <v>22389776</v>
          </cell>
          <cell r="O18510">
            <v>22389776</v>
          </cell>
          <cell r="P18510">
            <v>22389776</v>
          </cell>
          <cell r="Q18510">
            <v>22389776</v>
          </cell>
        </row>
        <row r="18511">
          <cell r="J18511">
            <v>22389776</v>
          </cell>
          <cell r="O18511">
            <v>22389776</v>
          </cell>
          <cell r="P18511">
            <v>22389776</v>
          </cell>
          <cell r="Q18511">
            <v>22389776</v>
          </cell>
        </row>
        <row r="18512">
          <cell r="J18512">
            <v>22389776</v>
          </cell>
          <cell r="O18512">
            <v>22389776</v>
          </cell>
          <cell r="P18512">
            <v>22389776</v>
          </cell>
          <cell r="Q18512">
            <v>22389776</v>
          </cell>
        </row>
        <row r="18513">
          <cell r="J18513">
            <v>22389776</v>
          </cell>
          <cell r="O18513">
            <v>22389776</v>
          </cell>
          <cell r="P18513">
            <v>22389776</v>
          </cell>
          <cell r="Q18513">
            <v>22389776</v>
          </cell>
        </row>
        <row r="18514">
          <cell r="J18514">
            <v>22389776</v>
          </cell>
          <cell r="O18514">
            <v>22389776</v>
          </cell>
          <cell r="P18514">
            <v>22389776</v>
          </cell>
          <cell r="Q18514">
            <v>22389776</v>
          </cell>
        </row>
        <row r="18515">
          <cell r="J18515">
            <v>22389776</v>
          </cell>
          <cell r="O18515">
            <v>22389776</v>
          </cell>
          <cell r="P18515">
            <v>22389776</v>
          </cell>
          <cell r="Q18515">
            <v>22389776</v>
          </cell>
        </row>
        <row r="18516">
          <cell r="J18516">
            <v>22389776</v>
          </cell>
          <cell r="O18516">
            <v>22389776</v>
          </cell>
          <cell r="P18516">
            <v>22389776</v>
          </cell>
          <cell r="Q18516">
            <v>22389776</v>
          </cell>
        </row>
        <row r="18517">
          <cell r="J18517">
            <v>22389776</v>
          </cell>
          <cell r="O18517">
            <v>22389776</v>
          </cell>
          <cell r="P18517">
            <v>22389776</v>
          </cell>
          <cell r="Q18517">
            <v>22389776</v>
          </cell>
        </row>
        <row r="18518">
          <cell r="J18518">
            <v>22389776</v>
          </cell>
          <cell r="O18518">
            <v>22389776</v>
          </cell>
          <cell r="P18518">
            <v>22389776</v>
          </cell>
          <cell r="Q18518">
            <v>22389776</v>
          </cell>
        </row>
        <row r="18519">
          <cell r="J18519">
            <v>22389776</v>
          </cell>
          <cell r="O18519">
            <v>22389776</v>
          </cell>
          <cell r="P18519">
            <v>22389776</v>
          </cell>
          <cell r="Q18519">
            <v>22389776</v>
          </cell>
        </row>
        <row r="18520">
          <cell r="J18520">
            <v>22389776</v>
          </cell>
          <cell r="O18520">
            <v>22389776</v>
          </cell>
          <cell r="P18520">
            <v>22389776</v>
          </cell>
          <cell r="Q18520">
            <v>22389776</v>
          </cell>
        </row>
        <row r="18521">
          <cell r="J18521">
            <v>22389776</v>
          </cell>
          <cell r="O18521">
            <v>22389776</v>
          </cell>
          <cell r="P18521">
            <v>22389776</v>
          </cell>
          <cell r="Q18521">
            <v>22389776</v>
          </cell>
        </row>
        <row r="18522">
          <cell r="J18522">
            <v>22389776</v>
          </cell>
          <cell r="O18522">
            <v>22389776</v>
          </cell>
          <cell r="P18522">
            <v>22389776</v>
          </cell>
          <cell r="Q18522">
            <v>22389776</v>
          </cell>
        </row>
        <row r="18523">
          <cell r="J18523">
            <v>22389776</v>
          </cell>
          <cell r="O18523">
            <v>22389776</v>
          </cell>
          <cell r="P18523">
            <v>22389776</v>
          </cell>
          <cell r="Q18523">
            <v>22389776</v>
          </cell>
        </row>
        <row r="18524">
          <cell r="J18524">
            <v>22389776</v>
          </cell>
          <cell r="O18524">
            <v>22389776</v>
          </cell>
          <cell r="P18524">
            <v>22389776</v>
          </cell>
          <cell r="Q18524">
            <v>22389776</v>
          </cell>
        </row>
        <row r="18525">
          <cell r="J18525">
            <v>22389776</v>
          </cell>
          <cell r="O18525">
            <v>22389776</v>
          </cell>
          <cell r="P18525">
            <v>22389776</v>
          </cell>
          <cell r="Q18525">
            <v>22389776</v>
          </cell>
        </row>
        <row r="18526">
          <cell r="J18526">
            <v>22389776</v>
          </cell>
          <cell r="O18526">
            <v>22389776</v>
          </cell>
          <cell r="P18526">
            <v>22389776</v>
          </cell>
          <cell r="Q18526">
            <v>22389776</v>
          </cell>
        </row>
        <row r="18527">
          <cell r="J18527">
            <v>22389776</v>
          </cell>
          <cell r="O18527">
            <v>22389776</v>
          </cell>
          <cell r="P18527">
            <v>22389776</v>
          </cell>
          <cell r="Q18527">
            <v>22389776</v>
          </cell>
        </row>
        <row r="18528">
          <cell r="J18528">
            <v>22389776</v>
          </cell>
          <cell r="O18528">
            <v>22389776</v>
          </cell>
          <cell r="P18528">
            <v>22389776</v>
          </cell>
          <cell r="Q18528">
            <v>22389776</v>
          </cell>
        </row>
        <row r="18529">
          <cell r="J18529">
            <v>22389776</v>
          </cell>
          <cell r="O18529">
            <v>22389776</v>
          </cell>
          <cell r="P18529">
            <v>22389776</v>
          </cell>
          <cell r="Q18529">
            <v>22389776</v>
          </cell>
        </row>
        <row r="18530">
          <cell r="J18530">
            <v>22389776</v>
          </cell>
          <cell r="O18530">
            <v>22389776</v>
          </cell>
          <cell r="P18530">
            <v>22389776</v>
          </cell>
          <cell r="Q18530">
            <v>22389776</v>
          </cell>
        </row>
        <row r="18531">
          <cell r="J18531">
            <v>22389776</v>
          </cell>
          <cell r="O18531">
            <v>22389776</v>
          </cell>
          <cell r="P18531">
            <v>22389776</v>
          </cell>
          <cell r="Q18531">
            <v>22389776</v>
          </cell>
        </row>
        <row r="18532">
          <cell r="J18532">
            <v>22389776</v>
          </cell>
          <cell r="O18532">
            <v>22389776</v>
          </cell>
          <cell r="P18532">
            <v>22389776</v>
          </cell>
          <cell r="Q18532">
            <v>22389776</v>
          </cell>
        </row>
        <row r="18533">
          <cell r="J18533">
            <v>22389776</v>
          </cell>
          <cell r="O18533">
            <v>22389776</v>
          </cell>
          <cell r="P18533">
            <v>22389776</v>
          </cell>
          <cell r="Q18533">
            <v>22389776</v>
          </cell>
        </row>
        <row r="18534">
          <cell r="J18534">
            <v>22389776</v>
          </cell>
          <cell r="O18534">
            <v>22389776</v>
          </cell>
          <cell r="P18534">
            <v>22389776</v>
          </cell>
          <cell r="Q18534">
            <v>22389776</v>
          </cell>
        </row>
        <row r="18535">
          <cell r="J18535">
            <v>22389776</v>
          </cell>
          <cell r="O18535">
            <v>22389776</v>
          </cell>
          <cell r="P18535">
            <v>22389776</v>
          </cell>
          <cell r="Q18535">
            <v>22389776</v>
          </cell>
        </row>
        <row r="18536">
          <cell r="J18536">
            <v>22389776</v>
          </cell>
          <cell r="O18536">
            <v>22389776</v>
          </cell>
          <cell r="P18536">
            <v>22389776</v>
          </cell>
          <cell r="Q18536">
            <v>22389776</v>
          </cell>
        </row>
        <row r="18537">
          <cell r="J18537">
            <v>22389776</v>
          </cell>
          <cell r="O18537">
            <v>22389776</v>
          </cell>
          <cell r="P18537">
            <v>22389776</v>
          </cell>
          <cell r="Q18537">
            <v>22389776</v>
          </cell>
        </row>
        <row r="18538">
          <cell r="J18538">
            <v>22389776</v>
          </cell>
          <cell r="O18538">
            <v>22389776</v>
          </cell>
          <cell r="P18538">
            <v>22389776</v>
          </cell>
          <cell r="Q18538">
            <v>22389776</v>
          </cell>
        </row>
        <row r="18539">
          <cell r="J18539">
            <v>22389776</v>
          </cell>
          <cell r="O18539">
            <v>22389776</v>
          </cell>
          <cell r="P18539">
            <v>22389776</v>
          </cell>
          <cell r="Q18539">
            <v>22389776</v>
          </cell>
        </row>
        <row r="18540">
          <cell r="J18540">
            <v>22389776</v>
          </cell>
          <cell r="O18540">
            <v>22389776</v>
          </cell>
          <cell r="P18540">
            <v>22389776</v>
          </cell>
          <cell r="Q18540">
            <v>22389776</v>
          </cell>
        </row>
        <row r="18541">
          <cell r="J18541">
            <v>22389776</v>
          </cell>
          <cell r="O18541">
            <v>22389776</v>
          </cell>
          <cell r="P18541">
            <v>22389776</v>
          </cell>
          <cell r="Q18541">
            <v>22389776</v>
          </cell>
        </row>
        <row r="18542">
          <cell r="J18542">
            <v>22389776</v>
          </cell>
          <cell r="O18542">
            <v>22389776</v>
          </cell>
          <cell r="P18542">
            <v>22389776</v>
          </cell>
          <cell r="Q18542">
            <v>22389776</v>
          </cell>
        </row>
        <row r="18543">
          <cell r="J18543">
            <v>22389776</v>
          </cell>
          <cell r="O18543">
            <v>22389776</v>
          </cell>
          <cell r="P18543">
            <v>22389776</v>
          </cell>
          <cell r="Q18543">
            <v>22389776</v>
          </cell>
        </row>
        <row r="18544">
          <cell r="J18544">
            <v>22389776</v>
          </cell>
          <cell r="O18544">
            <v>22389776</v>
          </cell>
          <cell r="P18544">
            <v>22389776</v>
          </cell>
          <cell r="Q18544">
            <v>22389776</v>
          </cell>
        </row>
        <row r="18545">
          <cell r="J18545">
            <v>22389776</v>
          </cell>
          <cell r="O18545">
            <v>22389776</v>
          </cell>
          <cell r="P18545">
            <v>22389776</v>
          </cell>
          <cell r="Q18545">
            <v>22389776</v>
          </cell>
        </row>
        <row r="18546">
          <cell r="J18546">
            <v>22389776</v>
          </cell>
          <cell r="O18546">
            <v>22389776</v>
          </cell>
          <cell r="P18546">
            <v>22389776</v>
          </cell>
          <cell r="Q18546">
            <v>22389776</v>
          </cell>
        </row>
        <row r="18547">
          <cell r="J18547">
            <v>22389776</v>
          </cell>
          <cell r="O18547">
            <v>22389776</v>
          </cell>
          <cell r="P18547">
            <v>22389776</v>
          </cell>
          <cell r="Q18547">
            <v>22389776</v>
          </cell>
        </row>
        <row r="18548">
          <cell r="J18548">
            <v>22389776</v>
          </cell>
          <cell r="O18548">
            <v>22389776</v>
          </cell>
          <cell r="P18548">
            <v>22389776</v>
          </cell>
          <cell r="Q18548">
            <v>22389776</v>
          </cell>
        </row>
        <row r="18549">
          <cell r="J18549">
            <v>22389776</v>
          </cell>
          <cell r="O18549">
            <v>22389776</v>
          </cell>
          <cell r="P18549">
            <v>22389776</v>
          </cell>
          <cell r="Q18549">
            <v>22389776</v>
          </cell>
        </row>
        <row r="18550">
          <cell r="J18550">
            <v>22389776</v>
          </cell>
          <cell r="O18550">
            <v>22389776</v>
          </cell>
          <cell r="P18550">
            <v>22389776</v>
          </cell>
          <cell r="Q18550">
            <v>22389776</v>
          </cell>
        </row>
        <row r="18551">
          <cell r="J18551">
            <v>22389776</v>
          </cell>
          <cell r="O18551">
            <v>22389776</v>
          </cell>
          <cell r="P18551">
            <v>22389776</v>
          </cell>
          <cell r="Q18551">
            <v>22389776</v>
          </cell>
        </row>
        <row r="18552">
          <cell r="J18552">
            <v>22389776</v>
          </cell>
          <cell r="O18552">
            <v>22389776</v>
          </cell>
          <cell r="P18552">
            <v>22389776</v>
          </cell>
          <cell r="Q18552">
            <v>22389776</v>
          </cell>
        </row>
        <row r="18553">
          <cell r="J18553">
            <v>22389776</v>
          </cell>
          <cell r="O18553">
            <v>22389776</v>
          </cell>
          <cell r="P18553">
            <v>22389776</v>
          </cell>
          <cell r="Q18553">
            <v>22389776</v>
          </cell>
        </row>
        <row r="18554">
          <cell r="J18554">
            <v>22389776</v>
          </cell>
          <cell r="O18554">
            <v>22389776</v>
          </cell>
          <cell r="P18554">
            <v>22389776</v>
          </cell>
          <cell r="Q18554">
            <v>22389776</v>
          </cell>
        </row>
        <row r="18555">
          <cell r="J18555">
            <v>22389776</v>
          </cell>
          <cell r="O18555">
            <v>22389776</v>
          </cell>
          <cell r="P18555">
            <v>22389776</v>
          </cell>
          <cell r="Q18555">
            <v>22389776</v>
          </cell>
        </row>
        <row r="18556">
          <cell r="J18556">
            <v>22389776</v>
          </cell>
          <cell r="O18556">
            <v>22389776</v>
          </cell>
          <cell r="P18556">
            <v>22389776</v>
          </cell>
          <cell r="Q18556">
            <v>22389776</v>
          </cell>
        </row>
        <row r="18557">
          <cell r="J18557">
            <v>22389776</v>
          </cell>
          <cell r="O18557">
            <v>22389776</v>
          </cell>
          <cell r="P18557">
            <v>22389776</v>
          </cell>
          <cell r="Q18557">
            <v>22389776</v>
          </cell>
        </row>
        <row r="18558">
          <cell r="J18558">
            <v>22389776</v>
          </cell>
          <cell r="O18558">
            <v>22389776</v>
          </cell>
          <cell r="P18558">
            <v>22389776</v>
          </cell>
          <cell r="Q18558">
            <v>22389776</v>
          </cell>
        </row>
        <row r="18559">
          <cell r="J18559">
            <v>22389776</v>
          </cell>
          <cell r="O18559">
            <v>22389776</v>
          </cell>
          <cell r="P18559">
            <v>22389776</v>
          </cell>
          <cell r="Q18559">
            <v>22389776</v>
          </cell>
        </row>
        <row r="18560">
          <cell r="J18560">
            <v>22389776</v>
          </cell>
          <cell r="O18560">
            <v>22389776</v>
          </cell>
          <cell r="P18560">
            <v>22389776</v>
          </cell>
          <cell r="Q18560">
            <v>22389776</v>
          </cell>
        </row>
        <row r="18561">
          <cell r="J18561">
            <v>22389776</v>
          </cell>
          <cell r="O18561">
            <v>22389776</v>
          </cell>
          <cell r="P18561">
            <v>22389776</v>
          </cell>
          <cell r="Q18561">
            <v>22389776</v>
          </cell>
        </row>
        <row r="18562">
          <cell r="J18562">
            <v>22389776</v>
          </cell>
          <cell r="O18562">
            <v>22389776</v>
          </cell>
          <cell r="P18562">
            <v>22389776</v>
          </cell>
          <cell r="Q18562">
            <v>22389776</v>
          </cell>
        </row>
        <row r="18563">
          <cell r="J18563">
            <v>22389776</v>
          </cell>
          <cell r="O18563">
            <v>22389776</v>
          </cell>
          <cell r="P18563">
            <v>22389776</v>
          </cell>
          <cell r="Q18563">
            <v>22389776</v>
          </cell>
        </row>
        <row r="18564">
          <cell r="J18564">
            <v>22389776</v>
          </cell>
          <cell r="O18564">
            <v>22389776</v>
          </cell>
          <cell r="P18564">
            <v>22389776</v>
          </cell>
          <cell r="Q18564">
            <v>22389776</v>
          </cell>
        </row>
        <row r="18565">
          <cell r="J18565">
            <v>22389776</v>
          </cell>
          <cell r="O18565">
            <v>22389776</v>
          </cell>
          <cell r="P18565">
            <v>22389776</v>
          </cell>
          <cell r="Q18565">
            <v>22389776</v>
          </cell>
        </row>
        <row r="18566">
          <cell r="J18566">
            <v>22389776</v>
          </cell>
          <cell r="O18566">
            <v>22389776</v>
          </cell>
          <cell r="P18566">
            <v>22389776</v>
          </cell>
          <cell r="Q18566">
            <v>22389776</v>
          </cell>
        </row>
        <row r="18567">
          <cell r="J18567">
            <v>22389776</v>
          </cell>
          <cell r="O18567">
            <v>22389776</v>
          </cell>
          <cell r="P18567">
            <v>22389776</v>
          </cell>
          <cell r="Q18567">
            <v>22389776</v>
          </cell>
        </row>
        <row r="18568">
          <cell r="J18568">
            <v>22389776</v>
          </cell>
          <cell r="O18568">
            <v>22389776</v>
          </cell>
          <cell r="P18568">
            <v>22389776</v>
          </cell>
          <cell r="Q18568">
            <v>22389776</v>
          </cell>
        </row>
        <row r="18569">
          <cell r="J18569">
            <v>22389776</v>
          </cell>
          <cell r="O18569">
            <v>22389776</v>
          </cell>
          <cell r="P18569">
            <v>22389776</v>
          </cell>
          <cell r="Q18569">
            <v>22389776</v>
          </cell>
        </row>
        <row r="18570">
          <cell r="J18570">
            <v>22389776</v>
          </cell>
          <cell r="O18570">
            <v>22389776</v>
          </cell>
          <cell r="P18570">
            <v>22389776</v>
          </cell>
          <cell r="Q18570">
            <v>22389776</v>
          </cell>
        </row>
        <row r="18571">
          <cell r="J18571">
            <v>22389776</v>
          </cell>
          <cell r="O18571">
            <v>22389776</v>
          </cell>
          <cell r="P18571">
            <v>22389776</v>
          </cell>
          <cell r="Q18571">
            <v>22389776</v>
          </cell>
        </row>
        <row r="18572">
          <cell r="J18572">
            <v>22389776</v>
          </cell>
          <cell r="O18572">
            <v>22389776</v>
          </cell>
          <cell r="P18572">
            <v>22389776</v>
          </cell>
          <cell r="Q18572">
            <v>22389776</v>
          </cell>
        </row>
        <row r="18573">
          <cell r="J18573">
            <v>22389776</v>
          </cell>
          <cell r="O18573">
            <v>22389776</v>
          </cell>
          <cell r="P18573">
            <v>22389776</v>
          </cell>
          <cell r="Q18573">
            <v>22389776</v>
          </cell>
        </row>
        <row r="18574">
          <cell r="J18574">
            <v>22389776</v>
          </cell>
          <cell r="O18574">
            <v>22389776</v>
          </cell>
          <cell r="P18574">
            <v>22389776</v>
          </cell>
          <cell r="Q18574">
            <v>22389776</v>
          </cell>
        </row>
        <row r="18575">
          <cell r="J18575">
            <v>22389776</v>
          </cell>
          <cell r="O18575">
            <v>22389776</v>
          </cell>
          <cell r="P18575">
            <v>22389776</v>
          </cell>
          <cell r="Q18575">
            <v>22389776</v>
          </cell>
        </row>
        <row r="18576">
          <cell r="J18576">
            <v>22389776</v>
          </cell>
          <cell r="O18576">
            <v>22389776</v>
          </cell>
          <cell r="P18576">
            <v>22389776</v>
          </cell>
          <cell r="Q18576">
            <v>22389776</v>
          </cell>
        </row>
        <row r="18577">
          <cell r="J18577">
            <v>22389776</v>
          </cell>
          <cell r="O18577">
            <v>22389776</v>
          </cell>
          <cell r="P18577">
            <v>22389776</v>
          </cell>
          <cell r="Q18577">
            <v>22389776</v>
          </cell>
        </row>
        <row r="18578">
          <cell r="J18578">
            <v>22389776</v>
          </cell>
          <cell r="O18578">
            <v>22389776</v>
          </cell>
          <cell r="P18578">
            <v>22389776</v>
          </cell>
          <cell r="Q18578">
            <v>22389776</v>
          </cell>
        </row>
        <row r="18579">
          <cell r="J18579">
            <v>22389776</v>
          </cell>
          <cell r="O18579">
            <v>22389776</v>
          </cell>
          <cell r="P18579">
            <v>22389776</v>
          </cell>
          <cell r="Q18579">
            <v>22389776</v>
          </cell>
        </row>
        <row r="18580">
          <cell r="J18580">
            <v>22389776</v>
          </cell>
          <cell r="O18580">
            <v>22389776</v>
          </cell>
          <cell r="P18580">
            <v>22389776</v>
          </cell>
          <cell r="Q18580">
            <v>22389776</v>
          </cell>
        </row>
        <row r="18581">
          <cell r="J18581">
            <v>22389776</v>
          </cell>
          <cell r="O18581">
            <v>22389776</v>
          </cell>
          <cell r="P18581">
            <v>22389776</v>
          </cell>
          <cell r="Q18581">
            <v>22389776</v>
          </cell>
        </row>
        <row r="18582">
          <cell r="J18582">
            <v>22389776</v>
          </cell>
          <cell r="O18582">
            <v>22389776</v>
          </cell>
          <cell r="P18582">
            <v>22389776</v>
          </cell>
          <cell r="Q18582">
            <v>22389776</v>
          </cell>
        </row>
        <row r="18583">
          <cell r="J18583">
            <v>22389776</v>
          </cell>
          <cell r="O18583">
            <v>22389776</v>
          </cell>
          <cell r="P18583">
            <v>22389776</v>
          </cell>
          <cell r="Q18583">
            <v>22389776</v>
          </cell>
        </row>
        <row r="18584">
          <cell r="J18584">
            <v>22389776</v>
          </cell>
          <cell r="O18584">
            <v>22389776</v>
          </cell>
          <cell r="P18584">
            <v>22389776</v>
          </cell>
          <cell r="Q18584">
            <v>22389776</v>
          </cell>
        </row>
        <row r="18585">
          <cell r="J18585">
            <v>22389776</v>
          </cell>
          <cell r="O18585">
            <v>22389776</v>
          </cell>
          <cell r="P18585">
            <v>22389776</v>
          </cell>
          <cell r="Q18585">
            <v>22389776</v>
          </cell>
        </row>
        <row r="18586">
          <cell r="J18586">
            <v>22389776</v>
          </cell>
          <cell r="O18586">
            <v>22389776</v>
          </cell>
          <cell r="P18586">
            <v>22389776</v>
          </cell>
          <cell r="Q18586">
            <v>22389776</v>
          </cell>
        </row>
        <row r="18587">
          <cell r="J18587">
            <v>22389776</v>
          </cell>
          <cell r="O18587">
            <v>22389776</v>
          </cell>
          <cell r="P18587">
            <v>22389776</v>
          </cell>
          <cell r="Q18587">
            <v>22389776</v>
          </cell>
        </row>
        <row r="18588">
          <cell r="J18588">
            <v>22389776</v>
          </cell>
          <cell r="O18588">
            <v>22389776</v>
          </cell>
          <cell r="P18588">
            <v>22389776</v>
          </cell>
          <cell r="Q18588">
            <v>22389776</v>
          </cell>
        </row>
        <row r="18589">
          <cell r="J18589">
            <v>22389776</v>
          </cell>
          <cell r="O18589">
            <v>22389776</v>
          </cell>
          <cell r="P18589">
            <v>22389776</v>
          </cell>
          <cell r="Q18589">
            <v>22389776</v>
          </cell>
        </row>
        <row r="18590">
          <cell r="J18590">
            <v>22389776</v>
          </cell>
          <cell r="O18590">
            <v>22389776</v>
          </cell>
          <cell r="P18590">
            <v>22389776</v>
          </cell>
          <cell r="Q18590">
            <v>22389776</v>
          </cell>
        </row>
        <row r="18591">
          <cell r="J18591">
            <v>22389776</v>
          </cell>
          <cell r="O18591">
            <v>22389776</v>
          </cell>
          <cell r="P18591">
            <v>22389776</v>
          </cell>
          <cell r="Q18591">
            <v>22389776</v>
          </cell>
        </row>
        <row r="18592">
          <cell r="J18592">
            <v>22389776</v>
          </cell>
          <cell r="O18592">
            <v>22389776</v>
          </cell>
          <cell r="P18592">
            <v>22389776</v>
          </cell>
          <cell r="Q18592">
            <v>22389776</v>
          </cell>
        </row>
        <row r="18593">
          <cell r="J18593">
            <v>22389776</v>
          </cell>
          <cell r="O18593">
            <v>22389776</v>
          </cell>
          <cell r="P18593">
            <v>22389776</v>
          </cell>
          <cell r="Q18593">
            <v>22389776</v>
          </cell>
        </row>
        <row r="18594">
          <cell r="J18594">
            <v>22389776</v>
          </cell>
          <cell r="O18594">
            <v>22389776</v>
          </cell>
          <cell r="P18594">
            <v>22389776</v>
          </cell>
          <cell r="Q18594">
            <v>22389776</v>
          </cell>
        </row>
        <row r="18595">
          <cell r="J18595">
            <v>22389776</v>
          </cell>
          <cell r="O18595">
            <v>22389776</v>
          </cell>
          <cell r="P18595">
            <v>22389776</v>
          </cell>
          <cell r="Q18595">
            <v>22389776</v>
          </cell>
        </row>
        <row r="18596">
          <cell r="J18596">
            <v>22389776</v>
          </cell>
          <cell r="O18596">
            <v>22389776</v>
          </cell>
          <cell r="P18596">
            <v>22389776</v>
          </cell>
          <cell r="Q18596">
            <v>22389776</v>
          </cell>
        </row>
        <row r="18597">
          <cell r="J18597">
            <v>22389776</v>
          </cell>
          <cell r="O18597">
            <v>22389776</v>
          </cell>
          <cell r="P18597">
            <v>22389776</v>
          </cell>
          <cell r="Q18597">
            <v>22389776</v>
          </cell>
        </row>
        <row r="18598">
          <cell r="J18598">
            <v>22389776</v>
          </cell>
          <cell r="O18598">
            <v>22389776</v>
          </cell>
          <cell r="P18598">
            <v>22389776</v>
          </cell>
          <cell r="Q18598">
            <v>22389776</v>
          </cell>
        </row>
        <row r="18599">
          <cell r="J18599">
            <v>22389776</v>
          </cell>
          <cell r="O18599">
            <v>22389776</v>
          </cell>
          <cell r="P18599">
            <v>22389776</v>
          </cell>
          <cell r="Q18599">
            <v>22389776</v>
          </cell>
        </row>
        <row r="18600">
          <cell r="J18600">
            <v>22389776</v>
          </cell>
          <cell r="O18600">
            <v>22389776</v>
          </cell>
          <cell r="P18600">
            <v>22389776</v>
          </cell>
          <cell r="Q18600">
            <v>22389776</v>
          </cell>
        </row>
        <row r="18601">
          <cell r="J18601">
            <v>22389776</v>
          </cell>
          <cell r="O18601">
            <v>22389776</v>
          </cell>
          <cell r="P18601">
            <v>22389776</v>
          </cell>
          <cell r="Q18601">
            <v>22389776</v>
          </cell>
        </row>
        <row r="18602">
          <cell r="J18602">
            <v>22389776</v>
          </cell>
          <cell r="O18602">
            <v>22389776</v>
          </cell>
          <cell r="P18602">
            <v>22389776</v>
          </cell>
          <cell r="Q18602">
            <v>22389776</v>
          </cell>
        </row>
        <row r="18603">
          <cell r="J18603">
            <v>22389776</v>
          </cell>
          <cell r="O18603">
            <v>22389776</v>
          </cell>
          <cell r="P18603">
            <v>22389776</v>
          </cell>
          <cell r="Q18603">
            <v>22389776</v>
          </cell>
        </row>
        <row r="18604">
          <cell r="J18604">
            <v>22389776</v>
          </cell>
          <cell r="O18604">
            <v>22389776</v>
          </cell>
          <cell r="P18604">
            <v>22389776</v>
          </cell>
          <cell r="Q18604">
            <v>22389776</v>
          </cell>
        </row>
        <row r="18605">
          <cell r="J18605">
            <v>22389776</v>
          </cell>
          <cell r="O18605">
            <v>22389776</v>
          </cell>
          <cell r="P18605">
            <v>22389776</v>
          </cell>
          <cell r="Q18605">
            <v>22389776</v>
          </cell>
        </row>
        <row r="18606">
          <cell r="J18606">
            <v>22389776</v>
          </cell>
          <cell r="O18606">
            <v>22389776</v>
          </cell>
          <cell r="P18606">
            <v>22389776</v>
          </cell>
          <cell r="Q18606">
            <v>22389776</v>
          </cell>
        </row>
        <row r="18607">
          <cell r="J18607">
            <v>22389776</v>
          </cell>
          <cell r="O18607">
            <v>22389776</v>
          </cell>
          <cell r="P18607">
            <v>22389776</v>
          </cell>
          <cell r="Q18607">
            <v>22389776</v>
          </cell>
        </row>
        <row r="18608">
          <cell r="J18608">
            <v>22389776</v>
          </cell>
          <cell r="O18608">
            <v>22389776</v>
          </cell>
          <cell r="P18608">
            <v>22389776</v>
          </cell>
          <cell r="Q18608">
            <v>22389776</v>
          </cell>
        </row>
        <row r="18609">
          <cell r="J18609">
            <v>22389776</v>
          </cell>
          <cell r="O18609">
            <v>22389776</v>
          </cell>
          <cell r="P18609">
            <v>22389776</v>
          </cell>
          <cell r="Q18609">
            <v>22389776</v>
          </cell>
        </row>
        <row r="18610">
          <cell r="J18610">
            <v>22389776</v>
          </cell>
          <cell r="O18610">
            <v>22389776</v>
          </cell>
          <cell r="P18610">
            <v>22389776</v>
          </cell>
          <cell r="Q18610">
            <v>22389776</v>
          </cell>
        </row>
        <row r="18611">
          <cell r="J18611">
            <v>22389776</v>
          </cell>
          <cell r="O18611">
            <v>22389776</v>
          </cell>
          <cell r="P18611">
            <v>22389776</v>
          </cell>
          <cell r="Q18611">
            <v>22389776</v>
          </cell>
        </row>
        <row r="18612">
          <cell r="J18612">
            <v>22389776</v>
          </cell>
          <cell r="O18612">
            <v>22389776</v>
          </cell>
          <cell r="P18612">
            <v>22389776</v>
          </cell>
          <cell r="Q18612">
            <v>22389776</v>
          </cell>
        </row>
        <row r="18613">
          <cell r="J18613">
            <v>22389776</v>
          </cell>
          <cell r="O18613">
            <v>22389776</v>
          </cell>
          <cell r="P18613">
            <v>22389776</v>
          </cell>
          <cell r="Q18613">
            <v>22389776</v>
          </cell>
        </row>
        <row r="18614">
          <cell r="J18614">
            <v>22389776</v>
          </cell>
          <cell r="O18614">
            <v>22389776</v>
          </cell>
          <cell r="P18614">
            <v>22389776</v>
          </cell>
          <cell r="Q18614">
            <v>22389776</v>
          </cell>
        </row>
        <row r="18615">
          <cell r="J18615">
            <v>22389776</v>
          </cell>
          <cell r="O18615">
            <v>22389776</v>
          </cell>
          <cell r="P18615">
            <v>22389776</v>
          </cell>
          <cell r="Q18615">
            <v>22389776</v>
          </cell>
        </row>
        <row r="18616">
          <cell r="J18616">
            <v>22389776</v>
          </cell>
          <cell r="O18616">
            <v>22389776</v>
          </cell>
          <cell r="P18616">
            <v>22389776</v>
          </cell>
          <cell r="Q18616">
            <v>22389776</v>
          </cell>
        </row>
        <row r="18617">
          <cell r="J18617">
            <v>22389776</v>
          </cell>
          <cell r="O18617">
            <v>22389776</v>
          </cell>
          <cell r="P18617">
            <v>22389776</v>
          </cell>
          <cell r="Q18617">
            <v>22389776</v>
          </cell>
        </row>
        <row r="18618">
          <cell r="J18618">
            <v>22389776</v>
          </cell>
          <cell r="O18618">
            <v>22389776</v>
          </cell>
          <cell r="P18618">
            <v>22389776</v>
          </cell>
          <cell r="Q18618">
            <v>22389776</v>
          </cell>
        </row>
        <row r="18619">
          <cell r="J18619">
            <v>22389776</v>
          </cell>
          <cell r="O18619">
            <v>22389776</v>
          </cell>
          <cell r="P18619">
            <v>22389776</v>
          </cell>
          <cell r="Q18619">
            <v>22389776</v>
          </cell>
        </row>
        <row r="18620">
          <cell r="J18620">
            <v>22389776</v>
          </cell>
          <cell r="O18620">
            <v>22389776</v>
          </cell>
          <cell r="P18620">
            <v>22389776</v>
          </cell>
          <cell r="Q18620">
            <v>22389776</v>
          </cell>
        </row>
        <row r="18621">
          <cell r="J18621">
            <v>22389776</v>
          </cell>
          <cell r="O18621">
            <v>22389776</v>
          </cell>
          <cell r="P18621">
            <v>22389776</v>
          </cell>
          <cell r="Q18621">
            <v>22389776</v>
          </cell>
        </row>
        <row r="18622">
          <cell r="J18622">
            <v>22389776</v>
          </cell>
          <cell r="O18622">
            <v>22389776</v>
          </cell>
          <cell r="P18622">
            <v>22389776</v>
          </cell>
          <cell r="Q18622">
            <v>22389776</v>
          </cell>
        </row>
        <row r="18623">
          <cell r="J18623">
            <v>22389776</v>
          </cell>
          <cell r="O18623">
            <v>22389776</v>
          </cell>
          <cell r="P18623">
            <v>22389776</v>
          </cell>
          <cell r="Q18623">
            <v>22389776</v>
          </cell>
        </row>
        <row r="18624">
          <cell r="J18624">
            <v>22389776</v>
          </cell>
          <cell r="O18624">
            <v>22389776</v>
          </cell>
          <cell r="P18624">
            <v>22389776</v>
          </cell>
          <cell r="Q18624">
            <v>22389776</v>
          </cell>
        </row>
        <row r="18625">
          <cell r="J18625">
            <v>22389776</v>
          </cell>
          <cell r="O18625">
            <v>22389776</v>
          </cell>
          <cell r="P18625">
            <v>22389776</v>
          </cell>
          <cell r="Q18625">
            <v>22389776</v>
          </cell>
        </row>
        <row r="18626">
          <cell r="J18626">
            <v>22389776</v>
          </cell>
          <cell r="O18626">
            <v>22389776</v>
          </cell>
          <cell r="P18626">
            <v>22389776</v>
          </cell>
          <cell r="Q18626">
            <v>22389776</v>
          </cell>
        </row>
        <row r="18627">
          <cell r="J18627">
            <v>22389776</v>
          </cell>
          <cell r="O18627">
            <v>22389776</v>
          </cell>
          <cell r="P18627">
            <v>22389776</v>
          </cell>
          <cell r="Q18627">
            <v>22389776</v>
          </cell>
        </row>
        <row r="18628">
          <cell r="J18628">
            <v>22389776</v>
          </cell>
          <cell r="O18628">
            <v>22389776</v>
          </cell>
          <cell r="P18628">
            <v>22389776</v>
          </cell>
          <cell r="Q18628">
            <v>22389776</v>
          </cell>
        </row>
        <row r="18629">
          <cell r="J18629">
            <v>22389776</v>
          </cell>
          <cell r="O18629">
            <v>22389776</v>
          </cell>
          <cell r="P18629">
            <v>22389776</v>
          </cell>
          <cell r="Q18629">
            <v>22389776</v>
          </cell>
        </row>
        <row r="18630">
          <cell r="J18630">
            <v>22389776</v>
          </cell>
          <cell r="O18630">
            <v>22389776</v>
          </cell>
          <cell r="P18630">
            <v>22389776</v>
          </cell>
          <cell r="Q18630">
            <v>22389776</v>
          </cell>
        </row>
        <row r="18631">
          <cell r="J18631">
            <v>22389776</v>
          </cell>
          <cell r="O18631">
            <v>22389776</v>
          </cell>
          <cell r="P18631">
            <v>22389776</v>
          </cell>
          <cell r="Q18631">
            <v>22389776</v>
          </cell>
        </row>
        <row r="18632">
          <cell r="J18632">
            <v>22389776</v>
          </cell>
          <cell r="O18632">
            <v>22389776</v>
          </cell>
          <cell r="P18632">
            <v>22389776</v>
          </cell>
          <cell r="Q18632">
            <v>22389776</v>
          </cell>
        </row>
        <row r="18633">
          <cell r="J18633">
            <v>22389776</v>
          </cell>
          <cell r="O18633">
            <v>22389776</v>
          </cell>
          <cell r="P18633">
            <v>22389776</v>
          </cell>
          <cell r="Q18633">
            <v>22389776</v>
          </cell>
        </row>
        <row r="18634">
          <cell r="J18634">
            <v>22389776</v>
          </cell>
          <cell r="O18634">
            <v>22389776</v>
          </cell>
          <cell r="P18634">
            <v>22389776</v>
          </cell>
          <cell r="Q18634">
            <v>22389776</v>
          </cell>
        </row>
        <row r="18635">
          <cell r="J18635">
            <v>22389776</v>
          </cell>
          <cell r="O18635">
            <v>22389776</v>
          </cell>
          <cell r="P18635">
            <v>22389776</v>
          </cell>
          <cell r="Q18635">
            <v>22389776</v>
          </cell>
        </row>
        <row r="18636">
          <cell r="J18636">
            <v>22389776</v>
          </cell>
          <cell r="O18636">
            <v>22389776</v>
          </cell>
          <cell r="P18636">
            <v>22389776</v>
          </cell>
          <cell r="Q18636">
            <v>22389776</v>
          </cell>
        </row>
        <row r="18637">
          <cell r="J18637">
            <v>22389776</v>
          </cell>
          <cell r="O18637">
            <v>22389776</v>
          </cell>
          <cell r="P18637">
            <v>22389776</v>
          </cell>
          <cell r="Q18637">
            <v>22389776</v>
          </cell>
        </row>
        <row r="18638">
          <cell r="J18638">
            <v>22389776</v>
          </cell>
          <cell r="O18638">
            <v>22389776</v>
          </cell>
          <cell r="P18638">
            <v>22389776</v>
          </cell>
          <cell r="Q18638">
            <v>22389776</v>
          </cell>
        </row>
        <row r="18639">
          <cell r="J18639">
            <v>22389776</v>
          </cell>
          <cell r="O18639">
            <v>22389776</v>
          </cell>
          <cell r="P18639">
            <v>22389776</v>
          </cell>
          <cell r="Q18639">
            <v>22389776</v>
          </cell>
        </row>
        <row r="18640">
          <cell r="J18640">
            <v>22389776</v>
          </cell>
          <cell r="O18640">
            <v>22389776</v>
          </cell>
          <cell r="P18640">
            <v>22389776</v>
          </cell>
          <cell r="Q18640">
            <v>22389776</v>
          </cell>
        </row>
        <row r="18641">
          <cell r="J18641">
            <v>22389776</v>
          </cell>
          <cell r="O18641">
            <v>22389776</v>
          </cell>
          <cell r="P18641">
            <v>22389776</v>
          </cell>
          <cell r="Q18641">
            <v>22389776</v>
          </cell>
        </row>
        <row r="18642">
          <cell r="J18642">
            <v>22389776</v>
          </cell>
          <cell r="O18642">
            <v>22389776</v>
          </cell>
          <cell r="P18642">
            <v>22389776</v>
          </cell>
          <cell r="Q18642">
            <v>22389776</v>
          </cell>
        </row>
        <row r="18643">
          <cell r="J18643">
            <v>22389776</v>
          </cell>
          <cell r="O18643">
            <v>22389776</v>
          </cell>
          <cell r="P18643">
            <v>22389776</v>
          </cell>
          <cell r="Q18643">
            <v>22389776</v>
          </cell>
        </row>
        <row r="18644">
          <cell r="J18644">
            <v>22389776</v>
          </cell>
          <cell r="O18644">
            <v>22389776</v>
          </cell>
          <cell r="P18644">
            <v>22389776</v>
          </cell>
          <cell r="Q18644">
            <v>22389776</v>
          </cell>
        </row>
        <row r="18645">
          <cell r="J18645">
            <v>22389776</v>
          </cell>
          <cell r="O18645">
            <v>22389776</v>
          </cell>
          <cell r="P18645">
            <v>22389776</v>
          </cell>
          <cell r="Q18645">
            <v>22389776</v>
          </cell>
        </row>
        <row r="18646">
          <cell r="J18646">
            <v>22389776</v>
          </cell>
          <cell r="O18646">
            <v>22389776</v>
          </cell>
          <cell r="P18646">
            <v>22389776</v>
          </cell>
          <cell r="Q18646">
            <v>22389776</v>
          </cell>
        </row>
        <row r="18647">
          <cell r="J18647">
            <v>22389776</v>
          </cell>
          <cell r="O18647">
            <v>22389776</v>
          </cell>
          <cell r="P18647">
            <v>22389776</v>
          </cell>
          <cell r="Q18647">
            <v>22389776</v>
          </cell>
        </row>
        <row r="18648">
          <cell r="J18648">
            <v>22389776</v>
          </cell>
          <cell r="O18648">
            <v>22389776</v>
          </cell>
          <cell r="P18648">
            <v>22389776</v>
          </cell>
          <cell r="Q18648">
            <v>22389776</v>
          </cell>
        </row>
        <row r="18649">
          <cell r="J18649">
            <v>22389776</v>
          </cell>
          <cell r="O18649">
            <v>22389776</v>
          </cell>
          <cell r="P18649">
            <v>22389776</v>
          </cell>
          <cell r="Q18649">
            <v>22389776</v>
          </cell>
        </row>
        <row r="18650">
          <cell r="J18650">
            <v>22389776</v>
          </cell>
          <cell r="O18650">
            <v>22389776</v>
          </cell>
          <cell r="P18650">
            <v>22389776</v>
          </cell>
          <cell r="Q18650">
            <v>22389776</v>
          </cell>
        </row>
        <row r="18651">
          <cell r="J18651">
            <v>22389776</v>
          </cell>
          <cell r="O18651">
            <v>22389776</v>
          </cell>
          <cell r="P18651">
            <v>22389776</v>
          </cell>
          <cell r="Q18651">
            <v>22389776</v>
          </cell>
        </row>
        <row r="18652">
          <cell r="J18652">
            <v>22389776</v>
          </cell>
          <cell r="O18652">
            <v>22389776</v>
          </cell>
          <cell r="P18652">
            <v>22389776</v>
          </cell>
          <cell r="Q18652">
            <v>22389776</v>
          </cell>
        </row>
        <row r="18653">
          <cell r="J18653">
            <v>22389776</v>
          </cell>
          <cell r="O18653">
            <v>22389776</v>
          </cell>
          <cell r="P18653">
            <v>22389776</v>
          </cell>
          <cell r="Q18653">
            <v>22389776</v>
          </cell>
        </row>
        <row r="18654">
          <cell r="J18654">
            <v>22389776</v>
          </cell>
          <cell r="O18654">
            <v>22389776</v>
          </cell>
          <cell r="P18654">
            <v>22389776</v>
          </cell>
          <cell r="Q18654">
            <v>22389776</v>
          </cell>
        </row>
        <row r="18655">
          <cell r="J18655">
            <v>22389776</v>
          </cell>
          <cell r="O18655">
            <v>22389776</v>
          </cell>
          <cell r="P18655">
            <v>22389776</v>
          </cell>
          <cell r="Q18655">
            <v>22389776</v>
          </cell>
        </row>
        <row r="18656">
          <cell r="J18656">
            <v>22389776</v>
          </cell>
          <cell r="O18656">
            <v>22389776</v>
          </cell>
          <cell r="P18656">
            <v>22389776</v>
          </cell>
          <cell r="Q18656">
            <v>22389776</v>
          </cell>
        </row>
        <row r="18657">
          <cell r="J18657">
            <v>22389776</v>
          </cell>
          <cell r="O18657">
            <v>22389776</v>
          </cell>
          <cell r="P18657">
            <v>22389776</v>
          </cell>
          <cell r="Q18657">
            <v>22389776</v>
          </cell>
        </row>
        <row r="18658">
          <cell r="J18658">
            <v>22389776</v>
          </cell>
          <cell r="O18658">
            <v>22389776</v>
          </cell>
          <cell r="P18658">
            <v>22389776</v>
          </cell>
          <cell r="Q18658">
            <v>22389776</v>
          </cell>
        </row>
        <row r="18659">
          <cell r="J18659">
            <v>22389776</v>
          </cell>
          <cell r="O18659">
            <v>22389776</v>
          </cell>
          <cell r="P18659">
            <v>22389776</v>
          </cell>
          <cell r="Q18659">
            <v>22389776</v>
          </cell>
        </row>
        <row r="18660">
          <cell r="J18660">
            <v>22389776</v>
          </cell>
          <cell r="O18660">
            <v>22389776</v>
          </cell>
          <cell r="P18660">
            <v>22389776</v>
          </cell>
          <cell r="Q18660">
            <v>22389776</v>
          </cell>
        </row>
        <row r="18661">
          <cell r="J18661">
            <v>22389776</v>
          </cell>
          <cell r="O18661">
            <v>22389776</v>
          </cell>
          <cell r="P18661">
            <v>22389776</v>
          </cell>
          <cell r="Q18661">
            <v>22389776</v>
          </cell>
        </row>
        <row r="18662">
          <cell r="J18662">
            <v>22389776</v>
          </cell>
          <cell r="O18662">
            <v>22389776</v>
          </cell>
          <cell r="P18662">
            <v>22389776</v>
          </cell>
          <cell r="Q18662">
            <v>22389776</v>
          </cell>
        </row>
        <row r="18663">
          <cell r="J18663">
            <v>22389776</v>
          </cell>
          <cell r="O18663">
            <v>22389776</v>
          </cell>
          <cell r="P18663">
            <v>22389776</v>
          </cell>
          <cell r="Q18663">
            <v>22389776</v>
          </cell>
        </row>
        <row r="18664">
          <cell r="J18664">
            <v>22389776</v>
          </cell>
          <cell r="O18664">
            <v>22389776</v>
          </cell>
          <cell r="P18664">
            <v>22389776</v>
          </cell>
          <cell r="Q18664">
            <v>22389776</v>
          </cell>
        </row>
        <row r="18665">
          <cell r="J18665">
            <v>22389776</v>
          </cell>
          <cell r="O18665">
            <v>22389776</v>
          </cell>
          <cell r="P18665">
            <v>22389776</v>
          </cell>
          <cell r="Q18665">
            <v>22389776</v>
          </cell>
        </row>
        <row r="18666">
          <cell r="J18666">
            <v>22389776</v>
          </cell>
          <cell r="O18666">
            <v>22389776</v>
          </cell>
          <cell r="P18666">
            <v>22389776</v>
          </cell>
          <cell r="Q18666">
            <v>22389776</v>
          </cell>
        </row>
        <row r="18667">
          <cell r="J18667">
            <v>22389776</v>
          </cell>
          <cell r="O18667">
            <v>22389776</v>
          </cell>
          <cell r="P18667">
            <v>22389776</v>
          </cell>
          <cell r="Q18667">
            <v>22389776</v>
          </cell>
        </row>
        <row r="18668">
          <cell r="J18668">
            <v>22389776</v>
          </cell>
          <cell r="O18668">
            <v>22389776</v>
          </cell>
          <cell r="P18668">
            <v>22389776</v>
          </cell>
          <cell r="Q18668">
            <v>22389776</v>
          </cell>
        </row>
        <row r="18669">
          <cell r="J18669">
            <v>22389776</v>
          </cell>
          <cell r="O18669">
            <v>22389776</v>
          </cell>
          <cell r="P18669">
            <v>22389776</v>
          </cell>
          <cell r="Q18669">
            <v>22389776</v>
          </cell>
        </row>
        <row r="18670">
          <cell r="J18670">
            <v>22389776</v>
          </cell>
          <cell r="O18670">
            <v>22389776</v>
          </cell>
          <cell r="P18670">
            <v>22389776</v>
          </cell>
          <cell r="Q18670">
            <v>22389776</v>
          </cell>
        </row>
        <row r="18671">
          <cell r="J18671">
            <v>22389776</v>
          </cell>
          <cell r="O18671">
            <v>22389776</v>
          </cell>
          <cell r="P18671">
            <v>22389776</v>
          </cell>
          <cell r="Q18671">
            <v>22389776</v>
          </cell>
        </row>
        <row r="18672">
          <cell r="J18672">
            <v>22389776</v>
          </cell>
          <cell r="O18672">
            <v>22389776</v>
          </cell>
          <cell r="P18672">
            <v>22389776</v>
          </cell>
          <cell r="Q18672">
            <v>22389776</v>
          </cell>
        </row>
        <row r="18673">
          <cell r="J18673">
            <v>22389776</v>
          </cell>
          <cell r="O18673">
            <v>22389776</v>
          </cell>
          <cell r="P18673">
            <v>22389776</v>
          </cell>
          <cell r="Q18673">
            <v>22389776</v>
          </cell>
        </row>
        <row r="18674">
          <cell r="J18674">
            <v>22389776</v>
          </cell>
          <cell r="O18674">
            <v>22389776</v>
          </cell>
          <cell r="P18674">
            <v>22389776</v>
          </cell>
          <cell r="Q18674">
            <v>22389776</v>
          </cell>
        </row>
        <row r="18675">
          <cell r="J18675">
            <v>22389776</v>
          </cell>
          <cell r="O18675">
            <v>22389776</v>
          </cell>
          <cell r="P18675">
            <v>22389776</v>
          </cell>
          <cell r="Q18675">
            <v>22389776</v>
          </cell>
        </row>
        <row r="18676">
          <cell r="J18676">
            <v>22389776</v>
          </cell>
          <cell r="O18676">
            <v>22389776</v>
          </cell>
          <cell r="P18676">
            <v>22389776</v>
          </cell>
          <cell r="Q18676">
            <v>22389776</v>
          </cell>
        </row>
        <row r="18677">
          <cell r="J18677">
            <v>22389776</v>
          </cell>
          <cell r="O18677">
            <v>22389776</v>
          </cell>
          <cell r="P18677">
            <v>22389776</v>
          </cell>
          <cell r="Q18677">
            <v>22389776</v>
          </cell>
        </row>
        <row r="18678">
          <cell r="J18678">
            <v>22389776</v>
          </cell>
          <cell r="O18678">
            <v>22389776</v>
          </cell>
          <cell r="P18678">
            <v>22389776</v>
          </cell>
          <cell r="Q18678">
            <v>22389776</v>
          </cell>
        </row>
        <row r="18679">
          <cell r="J18679">
            <v>22389776</v>
          </cell>
          <cell r="O18679">
            <v>22389776</v>
          </cell>
          <cell r="P18679">
            <v>22389776</v>
          </cell>
          <cell r="Q18679">
            <v>22389776</v>
          </cell>
        </row>
        <row r="18680">
          <cell r="J18680">
            <v>22389776</v>
          </cell>
          <cell r="O18680">
            <v>22389776</v>
          </cell>
          <cell r="P18680">
            <v>22389776</v>
          </cell>
          <cell r="Q18680">
            <v>22389776</v>
          </cell>
        </row>
        <row r="18681">
          <cell r="J18681">
            <v>22389776</v>
          </cell>
          <cell r="O18681">
            <v>22389776</v>
          </cell>
          <cell r="P18681">
            <v>22389776</v>
          </cell>
          <cell r="Q18681">
            <v>22389776</v>
          </cell>
        </row>
        <row r="18682">
          <cell r="J18682">
            <v>22389776</v>
          </cell>
          <cell r="O18682">
            <v>22389776</v>
          </cell>
          <cell r="P18682">
            <v>22389776</v>
          </cell>
          <cell r="Q18682">
            <v>22389776</v>
          </cell>
        </row>
        <row r="18683">
          <cell r="J18683">
            <v>22389776</v>
          </cell>
          <cell r="O18683">
            <v>22389776</v>
          </cell>
          <cell r="P18683">
            <v>22389776</v>
          </cell>
          <cell r="Q18683">
            <v>22389776</v>
          </cell>
        </row>
        <row r="18684">
          <cell r="J18684">
            <v>22389776</v>
          </cell>
          <cell r="O18684">
            <v>22389776</v>
          </cell>
          <cell r="P18684">
            <v>22389776</v>
          </cell>
          <cell r="Q18684">
            <v>22389776</v>
          </cell>
        </row>
        <row r="18685">
          <cell r="J18685">
            <v>22389776</v>
          </cell>
          <cell r="O18685">
            <v>22389776</v>
          </cell>
          <cell r="P18685">
            <v>22389776</v>
          </cell>
          <cell r="Q18685">
            <v>22389776</v>
          </cell>
        </row>
        <row r="18686">
          <cell r="J18686">
            <v>22389776</v>
          </cell>
          <cell r="O18686">
            <v>22389776</v>
          </cell>
          <cell r="P18686">
            <v>22389776</v>
          </cell>
          <cell r="Q18686">
            <v>22389776</v>
          </cell>
        </row>
        <row r="18687">
          <cell r="J18687">
            <v>22389776</v>
          </cell>
          <cell r="O18687">
            <v>22389776</v>
          </cell>
          <cell r="P18687">
            <v>22389776</v>
          </cell>
          <cell r="Q18687">
            <v>22389776</v>
          </cell>
        </row>
        <row r="18688">
          <cell r="J18688">
            <v>22389776</v>
          </cell>
          <cell r="O18688">
            <v>22389776</v>
          </cell>
          <cell r="P18688">
            <v>22389776</v>
          </cell>
          <cell r="Q18688">
            <v>22389776</v>
          </cell>
        </row>
        <row r="18689">
          <cell r="J18689">
            <v>22389776</v>
          </cell>
          <cell r="O18689">
            <v>22389776</v>
          </cell>
          <cell r="P18689">
            <v>22389776</v>
          </cell>
          <cell r="Q18689">
            <v>22389776</v>
          </cell>
        </row>
        <row r="18690">
          <cell r="J18690">
            <v>22389776</v>
          </cell>
          <cell r="O18690">
            <v>22389776</v>
          </cell>
          <cell r="P18690">
            <v>22389776</v>
          </cell>
          <cell r="Q18690">
            <v>22389776</v>
          </cell>
        </row>
        <row r="18691">
          <cell r="J18691">
            <v>22389776</v>
          </cell>
          <cell r="O18691">
            <v>22389776</v>
          </cell>
          <cell r="P18691">
            <v>22389776</v>
          </cell>
          <cell r="Q18691">
            <v>22389776</v>
          </cell>
        </row>
        <row r="18692">
          <cell r="J18692">
            <v>22389776</v>
          </cell>
          <cell r="O18692">
            <v>22389776</v>
          </cell>
          <cell r="P18692">
            <v>22389776</v>
          </cell>
          <cell r="Q18692">
            <v>22389776</v>
          </cell>
        </row>
        <row r="18693">
          <cell r="J18693">
            <v>22389776</v>
          </cell>
          <cell r="O18693">
            <v>22389776</v>
          </cell>
          <cell r="P18693">
            <v>22389776</v>
          </cell>
          <cell r="Q18693">
            <v>22389776</v>
          </cell>
        </row>
        <row r="18694">
          <cell r="J18694">
            <v>22389776</v>
          </cell>
          <cell r="O18694">
            <v>22389776</v>
          </cell>
          <cell r="P18694">
            <v>22389776</v>
          </cell>
          <cell r="Q18694">
            <v>22389776</v>
          </cell>
        </row>
        <row r="18695">
          <cell r="J18695">
            <v>22389776</v>
          </cell>
          <cell r="O18695">
            <v>22389776</v>
          </cell>
          <cell r="P18695">
            <v>22389776</v>
          </cell>
          <cell r="Q18695">
            <v>22389776</v>
          </cell>
        </row>
        <row r="18696">
          <cell r="J18696">
            <v>22389776</v>
          </cell>
          <cell r="O18696">
            <v>22389776</v>
          </cell>
          <cell r="P18696">
            <v>22389776</v>
          </cell>
          <cell r="Q18696">
            <v>22389776</v>
          </cell>
        </row>
        <row r="18697">
          <cell r="J18697">
            <v>22389776</v>
          </cell>
          <cell r="O18697">
            <v>22389776</v>
          </cell>
          <cell r="P18697">
            <v>22389776</v>
          </cell>
          <cell r="Q18697">
            <v>22389776</v>
          </cell>
        </row>
        <row r="18698">
          <cell r="J18698">
            <v>22389776</v>
          </cell>
          <cell r="O18698">
            <v>22389776</v>
          </cell>
          <cell r="P18698">
            <v>22389776</v>
          </cell>
          <cell r="Q18698">
            <v>22389776</v>
          </cell>
        </row>
        <row r="18699">
          <cell r="J18699">
            <v>22389776</v>
          </cell>
          <cell r="O18699">
            <v>22389776</v>
          </cell>
          <cell r="P18699">
            <v>22389776</v>
          </cell>
          <cell r="Q18699">
            <v>22389776</v>
          </cell>
        </row>
        <row r="18700">
          <cell r="J18700">
            <v>22389776</v>
          </cell>
          <cell r="O18700">
            <v>22389776</v>
          </cell>
          <cell r="P18700">
            <v>22389776</v>
          </cell>
          <cell r="Q18700">
            <v>22389776</v>
          </cell>
        </row>
        <row r="18701">
          <cell r="J18701">
            <v>22389776</v>
          </cell>
          <cell r="O18701">
            <v>22389776</v>
          </cell>
          <cell r="P18701">
            <v>22389776</v>
          </cell>
          <cell r="Q18701">
            <v>22389776</v>
          </cell>
        </row>
        <row r="18702">
          <cell r="J18702">
            <v>22389776</v>
          </cell>
          <cell r="O18702">
            <v>22389776</v>
          </cell>
          <cell r="P18702">
            <v>22389776</v>
          </cell>
          <cell r="Q18702">
            <v>22389776</v>
          </cell>
        </row>
        <row r="18703">
          <cell r="J18703">
            <v>22389776</v>
          </cell>
          <cell r="O18703">
            <v>22389776</v>
          </cell>
          <cell r="P18703">
            <v>22389776</v>
          </cell>
          <cell r="Q18703">
            <v>22389776</v>
          </cell>
        </row>
        <row r="18704">
          <cell r="J18704">
            <v>22389776</v>
          </cell>
          <cell r="O18704">
            <v>22389776</v>
          </cell>
          <cell r="P18704">
            <v>22389776</v>
          </cell>
          <cell r="Q18704">
            <v>22389776</v>
          </cell>
        </row>
        <row r="18705">
          <cell r="J18705">
            <v>22389776</v>
          </cell>
          <cell r="O18705">
            <v>22389776</v>
          </cell>
          <cell r="P18705">
            <v>22389776</v>
          </cell>
          <cell r="Q18705">
            <v>22389776</v>
          </cell>
        </row>
        <row r="18706">
          <cell r="J18706">
            <v>22389776</v>
          </cell>
          <cell r="O18706">
            <v>22389776</v>
          </cell>
          <cell r="P18706">
            <v>22389776</v>
          </cell>
          <cell r="Q18706">
            <v>22389776</v>
          </cell>
        </row>
        <row r="18707">
          <cell r="J18707">
            <v>22389776</v>
          </cell>
          <cell r="O18707">
            <v>22389776</v>
          </cell>
          <cell r="P18707">
            <v>22389776</v>
          </cell>
          <cell r="Q18707">
            <v>22389776</v>
          </cell>
        </row>
        <row r="18708">
          <cell r="J18708">
            <v>22389776</v>
          </cell>
          <cell r="O18708">
            <v>22389776</v>
          </cell>
          <cell r="P18708">
            <v>22389776</v>
          </cell>
          <cell r="Q18708">
            <v>22389776</v>
          </cell>
        </row>
        <row r="18709">
          <cell r="J18709">
            <v>22389776</v>
          </cell>
          <cell r="O18709">
            <v>22389776</v>
          </cell>
          <cell r="P18709">
            <v>22389776</v>
          </cell>
          <cell r="Q18709">
            <v>22389776</v>
          </cell>
        </row>
        <row r="18710">
          <cell r="J18710">
            <v>22389776</v>
          </cell>
          <cell r="O18710">
            <v>22389776</v>
          </cell>
          <cell r="P18710">
            <v>22389776</v>
          </cell>
          <cell r="Q18710">
            <v>22389776</v>
          </cell>
        </row>
        <row r="18711">
          <cell r="J18711">
            <v>22389776</v>
          </cell>
          <cell r="O18711">
            <v>22389776</v>
          </cell>
          <cell r="P18711">
            <v>22389776</v>
          </cell>
          <cell r="Q18711">
            <v>22389776</v>
          </cell>
        </row>
        <row r="18712">
          <cell r="J18712">
            <v>22389776</v>
          </cell>
          <cell r="O18712">
            <v>22389776</v>
          </cell>
          <cell r="P18712">
            <v>22389776</v>
          </cell>
          <cell r="Q18712">
            <v>22389776</v>
          </cell>
        </row>
        <row r="18713">
          <cell r="J18713">
            <v>22389776</v>
          </cell>
          <cell r="O18713">
            <v>22389776</v>
          </cell>
          <cell r="P18713">
            <v>22389776</v>
          </cell>
          <cell r="Q18713">
            <v>22389776</v>
          </cell>
        </row>
        <row r="18714">
          <cell r="J18714">
            <v>22389776</v>
          </cell>
          <cell r="O18714">
            <v>22389776</v>
          </cell>
          <cell r="P18714">
            <v>22389776</v>
          </cell>
          <cell r="Q18714">
            <v>22389776</v>
          </cell>
        </row>
        <row r="18715">
          <cell r="J18715">
            <v>22389776</v>
          </cell>
          <cell r="O18715">
            <v>22389776</v>
          </cell>
          <cell r="P18715">
            <v>22389776</v>
          </cell>
          <cell r="Q18715">
            <v>22389776</v>
          </cell>
        </row>
        <row r="18716">
          <cell r="J18716">
            <v>22389776</v>
          </cell>
          <cell r="O18716">
            <v>22389776</v>
          </cell>
          <cell r="P18716">
            <v>22389776</v>
          </cell>
          <cell r="Q18716">
            <v>22389776</v>
          </cell>
        </row>
        <row r="18717">
          <cell r="J18717">
            <v>22389776</v>
          </cell>
          <cell r="O18717">
            <v>22389776</v>
          </cell>
          <cell r="P18717">
            <v>22389776</v>
          </cell>
          <cell r="Q18717">
            <v>22389776</v>
          </cell>
        </row>
        <row r="18718">
          <cell r="J18718">
            <v>22389776</v>
          </cell>
          <cell r="O18718">
            <v>22389776</v>
          </cell>
          <cell r="P18718">
            <v>22389776</v>
          </cell>
          <cell r="Q18718">
            <v>22389776</v>
          </cell>
        </row>
        <row r="18719">
          <cell r="J18719">
            <v>22389776</v>
          </cell>
          <cell r="O18719">
            <v>22389776</v>
          </cell>
          <cell r="P18719">
            <v>22389776</v>
          </cell>
          <cell r="Q18719">
            <v>22389776</v>
          </cell>
        </row>
        <row r="18720">
          <cell r="J18720">
            <v>22389776</v>
          </cell>
          <cell r="O18720">
            <v>22389776</v>
          </cell>
          <cell r="P18720">
            <v>22389776</v>
          </cell>
          <cell r="Q18720">
            <v>22389776</v>
          </cell>
        </row>
        <row r="18721">
          <cell r="J18721">
            <v>22389776</v>
          </cell>
          <cell r="O18721">
            <v>22389776</v>
          </cell>
          <cell r="P18721">
            <v>22389776</v>
          </cell>
          <cell r="Q18721">
            <v>22389776</v>
          </cell>
        </row>
        <row r="18722">
          <cell r="J18722">
            <v>22389776</v>
          </cell>
          <cell r="O18722">
            <v>22389776</v>
          </cell>
          <cell r="P18722">
            <v>22389776</v>
          </cell>
          <cell r="Q18722">
            <v>22389776</v>
          </cell>
        </row>
        <row r="18723">
          <cell r="J18723">
            <v>22389776</v>
          </cell>
          <cell r="O18723">
            <v>22389776</v>
          </cell>
          <cell r="P18723">
            <v>22389776</v>
          </cell>
          <cell r="Q18723">
            <v>22389776</v>
          </cell>
        </row>
        <row r="18724">
          <cell r="J18724">
            <v>22389776</v>
          </cell>
          <cell r="O18724">
            <v>22389776</v>
          </cell>
          <cell r="P18724">
            <v>22389776</v>
          </cell>
          <cell r="Q18724">
            <v>22389776</v>
          </cell>
        </row>
        <row r="18725">
          <cell r="J18725">
            <v>22389776</v>
          </cell>
          <cell r="O18725">
            <v>22389776</v>
          </cell>
          <cell r="P18725">
            <v>22389776</v>
          </cell>
          <cell r="Q18725">
            <v>22389776</v>
          </cell>
        </row>
        <row r="18726">
          <cell r="J18726">
            <v>22389776</v>
          </cell>
          <cell r="O18726">
            <v>22389776</v>
          </cell>
          <cell r="P18726">
            <v>22389776</v>
          </cell>
          <cell r="Q18726">
            <v>22389776</v>
          </cell>
        </row>
        <row r="18727">
          <cell r="J18727">
            <v>22389776</v>
          </cell>
          <cell r="O18727">
            <v>22389776</v>
          </cell>
          <cell r="P18727">
            <v>22389776</v>
          </cell>
          <cell r="Q18727">
            <v>22389776</v>
          </cell>
        </row>
        <row r="18728">
          <cell r="J18728">
            <v>22389776</v>
          </cell>
          <cell r="O18728">
            <v>22389776</v>
          </cell>
          <cell r="P18728">
            <v>22389776</v>
          </cell>
          <cell r="Q18728">
            <v>22389776</v>
          </cell>
        </row>
        <row r="18729">
          <cell r="J18729">
            <v>22389776</v>
          </cell>
          <cell r="O18729">
            <v>22389776</v>
          </cell>
          <cell r="P18729">
            <v>22389776</v>
          </cell>
          <cell r="Q18729">
            <v>22389776</v>
          </cell>
        </row>
        <row r="18730">
          <cell r="J18730">
            <v>22389776</v>
          </cell>
          <cell r="O18730">
            <v>22389776</v>
          </cell>
          <cell r="P18730">
            <v>22389776</v>
          </cell>
          <cell r="Q18730">
            <v>22389776</v>
          </cell>
        </row>
        <row r="18731">
          <cell r="J18731">
            <v>22389776</v>
          </cell>
          <cell r="O18731">
            <v>22389776</v>
          </cell>
          <cell r="P18731">
            <v>22389776</v>
          </cell>
          <cell r="Q18731">
            <v>22389776</v>
          </cell>
        </row>
        <row r="18732">
          <cell r="J18732">
            <v>22389776</v>
          </cell>
          <cell r="O18732">
            <v>22389776</v>
          </cell>
          <cell r="P18732">
            <v>22389776</v>
          </cell>
          <cell r="Q18732">
            <v>22389776</v>
          </cell>
        </row>
        <row r="18733">
          <cell r="J18733">
            <v>22389776</v>
          </cell>
          <cell r="O18733">
            <v>22389776</v>
          </cell>
          <cell r="P18733">
            <v>22389776</v>
          </cell>
          <cell r="Q18733">
            <v>22389776</v>
          </cell>
        </row>
        <row r="18734">
          <cell r="J18734">
            <v>22389776</v>
          </cell>
          <cell r="O18734">
            <v>22389776</v>
          </cell>
          <cell r="P18734">
            <v>22389776</v>
          </cell>
          <cell r="Q18734">
            <v>22389776</v>
          </cell>
        </row>
        <row r="18735">
          <cell r="J18735">
            <v>22389776</v>
          </cell>
          <cell r="O18735">
            <v>22389776</v>
          </cell>
          <cell r="P18735">
            <v>22389776</v>
          </cell>
          <cell r="Q18735">
            <v>22389776</v>
          </cell>
        </row>
        <row r="18736">
          <cell r="J18736">
            <v>22389776</v>
          </cell>
          <cell r="O18736">
            <v>22389776</v>
          </cell>
          <cell r="P18736">
            <v>22389776</v>
          </cell>
          <cell r="Q18736">
            <v>22389776</v>
          </cell>
        </row>
        <row r="18737">
          <cell r="J18737">
            <v>22389776</v>
          </cell>
          <cell r="O18737">
            <v>22389776</v>
          </cell>
          <cell r="P18737">
            <v>22389776</v>
          </cell>
          <cell r="Q18737">
            <v>22389776</v>
          </cell>
        </row>
        <row r="18738">
          <cell r="J18738">
            <v>22389776</v>
          </cell>
          <cell r="O18738">
            <v>22389776</v>
          </cell>
          <cell r="P18738">
            <v>22389776</v>
          </cell>
          <cell r="Q18738">
            <v>22389776</v>
          </cell>
        </row>
        <row r="18739">
          <cell r="J18739">
            <v>22389776</v>
          </cell>
          <cell r="O18739">
            <v>22389776</v>
          </cell>
          <cell r="P18739">
            <v>22389776</v>
          </cell>
          <cell r="Q18739">
            <v>22389776</v>
          </cell>
        </row>
        <row r="18740">
          <cell r="J18740">
            <v>22389776</v>
          </cell>
          <cell r="O18740">
            <v>22389776</v>
          </cell>
          <cell r="P18740">
            <v>22389776</v>
          </cell>
          <cell r="Q18740">
            <v>22389776</v>
          </cell>
        </row>
        <row r="18741">
          <cell r="J18741">
            <v>22389776</v>
          </cell>
          <cell r="O18741">
            <v>22389776</v>
          </cell>
          <cell r="P18741">
            <v>22389776</v>
          </cell>
          <cell r="Q18741">
            <v>22389776</v>
          </cell>
        </row>
        <row r="18742">
          <cell r="J18742">
            <v>22389776</v>
          </cell>
          <cell r="O18742">
            <v>22389776</v>
          </cell>
          <cell r="P18742">
            <v>22389776</v>
          </cell>
          <cell r="Q18742">
            <v>22389776</v>
          </cell>
        </row>
        <row r="18743">
          <cell r="J18743">
            <v>22389776</v>
          </cell>
          <cell r="O18743">
            <v>22389776</v>
          </cell>
          <cell r="P18743">
            <v>22389776</v>
          </cell>
          <cell r="Q18743">
            <v>22389776</v>
          </cell>
        </row>
        <row r="18744">
          <cell r="J18744">
            <v>22389776</v>
          </cell>
          <cell r="O18744">
            <v>22389776</v>
          </cell>
          <cell r="P18744">
            <v>22389776</v>
          </cell>
          <cell r="Q18744">
            <v>22389776</v>
          </cell>
        </row>
        <row r="18745">
          <cell r="J18745">
            <v>22389776</v>
          </cell>
          <cell r="O18745">
            <v>22389776</v>
          </cell>
          <cell r="P18745">
            <v>22389776</v>
          </cell>
          <cell r="Q18745">
            <v>22389776</v>
          </cell>
        </row>
        <row r="18746">
          <cell r="J18746">
            <v>22389776</v>
          </cell>
          <cell r="O18746">
            <v>22389776</v>
          </cell>
          <cell r="P18746">
            <v>22389776</v>
          </cell>
          <cell r="Q18746">
            <v>22389776</v>
          </cell>
        </row>
        <row r="18747">
          <cell r="J18747">
            <v>22389776</v>
          </cell>
          <cell r="O18747">
            <v>22389776</v>
          </cell>
          <cell r="P18747">
            <v>22389776</v>
          </cell>
          <cell r="Q18747">
            <v>22389776</v>
          </cell>
        </row>
        <row r="18748">
          <cell r="J18748">
            <v>22389776</v>
          </cell>
          <cell r="O18748">
            <v>22389776</v>
          </cell>
          <cell r="P18748">
            <v>22389776</v>
          </cell>
          <cell r="Q18748">
            <v>22389776</v>
          </cell>
        </row>
        <row r="18749">
          <cell r="J18749">
            <v>22389776</v>
          </cell>
          <cell r="O18749">
            <v>22389776</v>
          </cell>
          <cell r="P18749">
            <v>22389776</v>
          </cell>
          <cell r="Q18749">
            <v>22389776</v>
          </cell>
        </row>
        <row r="18750">
          <cell r="J18750">
            <v>22389776</v>
          </cell>
          <cell r="O18750">
            <v>22389776</v>
          </cell>
          <cell r="P18750">
            <v>22389776</v>
          </cell>
          <cell r="Q18750">
            <v>22389776</v>
          </cell>
        </row>
        <row r="18751">
          <cell r="J18751">
            <v>22389776</v>
          </cell>
          <cell r="O18751">
            <v>22389776</v>
          </cell>
          <cell r="P18751">
            <v>22389776</v>
          </cell>
          <cell r="Q18751">
            <v>22389776</v>
          </cell>
        </row>
        <row r="18752">
          <cell r="J18752">
            <v>22389776</v>
          </cell>
          <cell r="O18752">
            <v>22389776</v>
          </cell>
          <cell r="P18752">
            <v>22389776</v>
          </cell>
          <cell r="Q18752">
            <v>22389776</v>
          </cell>
        </row>
        <row r="18753">
          <cell r="J18753">
            <v>22389776</v>
          </cell>
          <cell r="O18753">
            <v>22389776</v>
          </cell>
          <cell r="P18753">
            <v>22389776</v>
          </cell>
          <cell r="Q18753">
            <v>22389776</v>
          </cell>
        </row>
        <row r="18754">
          <cell r="J18754">
            <v>22389776</v>
          </cell>
          <cell r="O18754">
            <v>22389776</v>
          </cell>
          <cell r="P18754">
            <v>22389776</v>
          </cell>
          <cell r="Q18754">
            <v>22389776</v>
          </cell>
        </row>
        <row r="18755">
          <cell r="J18755">
            <v>22389776</v>
          </cell>
          <cell r="O18755">
            <v>22389776</v>
          </cell>
          <cell r="P18755">
            <v>22389776</v>
          </cell>
          <cell r="Q18755">
            <v>22389776</v>
          </cell>
        </row>
        <row r="18756">
          <cell r="J18756">
            <v>22389776</v>
          </cell>
          <cell r="O18756">
            <v>22389776</v>
          </cell>
          <cell r="P18756">
            <v>22389776</v>
          </cell>
          <cell r="Q18756">
            <v>22389776</v>
          </cell>
        </row>
        <row r="18757">
          <cell r="J18757">
            <v>22389776</v>
          </cell>
          <cell r="O18757">
            <v>22389776</v>
          </cell>
          <cell r="P18757">
            <v>22389776</v>
          </cell>
          <cell r="Q18757">
            <v>22389776</v>
          </cell>
        </row>
        <row r="18758">
          <cell r="J18758">
            <v>22389776</v>
          </cell>
          <cell r="O18758">
            <v>22389776</v>
          </cell>
          <cell r="P18758">
            <v>22389776</v>
          </cell>
          <cell r="Q18758">
            <v>22389776</v>
          </cell>
        </row>
        <row r="18759">
          <cell r="J18759">
            <v>22389776</v>
          </cell>
          <cell r="O18759">
            <v>22389776</v>
          </cell>
          <cell r="P18759">
            <v>22389776</v>
          </cell>
          <cell r="Q18759">
            <v>22389776</v>
          </cell>
        </row>
        <row r="18760">
          <cell r="J18760">
            <v>22389776</v>
          </cell>
          <cell r="O18760">
            <v>22389776</v>
          </cell>
          <cell r="P18760">
            <v>22389776</v>
          </cell>
          <cell r="Q18760">
            <v>22389776</v>
          </cell>
        </row>
        <row r="18761">
          <cell r="J18761">
            <v>22389776</v>
          </cell>
          <cell r="O18761">
            <v>22389776</v>
          </cell>
          <cell r="P18761">
            <v>22389776</v>
          </cell>
          <cell r="Q18761">
            <v>22389776</v>
          </cell>
        </row>
        <row r="18762">
          <cell r="J18762">
            <v>22389776</v>
          </cell>
          <cell r="O18762">
            <v>22389776</v>
          </cell>
          <cell r="P18762">
            <v>22389776</v>
          </cell>
          <cell r="Q18762">
            <v>22389776</v>
          </cell>
        </row>
        <row r="18763">
          <cell r="J18763">
            <v>22389776</v>
          </cell>
          <cell r="O18763">
            <v>22389776</v>
          </cell>
          <cell r="P18763">
            <v>22389776</v>
          </cell>
          <cell r="Q18763">
            <v>22389776</v>
          </cell>
        </row>
        <row r="18764">
          <cell r="J18764">
            <v>22389776</v>
          </cell>
          <cell r="O18764">
            <v>22389776</v>
          </cell>
          <cell r="P18764">
            <v>22389776</v>
          </cell>
          <cell r="Q18764">
            <v>22389776</v>
          </cell>
        </row>
        <row r="18765">
          <cell r="J18765">
            <v>22389776</v>
          </cell>
          <cell r="O18765">
            <v>22389776</v>
          </cell>
          <cell r="P18765">
            <v>22389776</v>
          </cell>
          <cell r="Q18765">
            <v>22389776</v>
          </cell>
        </row>
        <row r="18766">
          <cell r="J18766">
            <v>22389776</v>
          </cell>
          <cell r="O18766">
            <v>22389776</v>
          </cell>
          <cell r="P18766">
            <v>22389776</v>
          </cell>
          <cell r="Q18766">
            <v>22389776</v>
          </cell>
        </row>
        <row r="18767">
          <cell r="J18767">
            <v>22389776</v>
          </cell>
          <cell r="O18767">
            <v>22389776</v>
          </cell>
          <cell r="P18767">
            <v>22389776</v>
          </cell>
          <cell r="Q18767">
            <v>22389776</v>
          </cell>
        </row>
        <row r="18768">
          <cell r="J18768">
            <v>22389776</v>
          </cell>
          <cell r="O18768">
            <v>22389776</v>
          </cell>
          <cell r="P18768">
            <v>22389776</v>
          </cell>
          <cell r="Q18768">
            <v>22389776</v>
          </cell>
        </row>
        <row r="18769">
          <cell r="J18769">
            <v>22389776</v>
          </cell>
          <cell r="O18769">
            <v>22389776</v>
          </cell>
          <cell r="P18769">
            <v>22389776</v>
          </cell>
          <cell r="Q18769">
            <v>22389776</v>
          </cell>
        </row>
        <row r="18770">
          <cell r="J18770">
            <v>22389776</v>
          </cell>
          <cell r="O18770">
            <v>22389776</v>
          </cell>
          <cell r="P18770">
            <v>22389776</v>
          </cell>
          <cell r="Q18770">
            <v>22389776</v>
          </cell>
        </row>
        <row r="18771">
          <cell r="J18771">
            <v>22389776</v>
          </cell>
          <cell r="O18771">
            <v>22389776</v>
          </cell>
          <cell r="P18771">
            <v>22389776</v>
          </cell>
          <cell r="Q18771">
            <v>22389776</v>
          </cell>
        </row>
        <row r="18772">
          <cell r="J18772">
            <v>22389776</v>
          </cell>
          <cell r="O18772">
            <v>22389776</v>
          </cell>
          <cell r="P18772">
            <v>22389776</v>
          </cell>
          <cell r="Q18772">
            <v>22389776</v>
          </cell>
        </row>
        <row r="18773">
          <cell r="J18773">
            <v>22389776</v>
          </cell>
          <cell r="O18773">
            <v>22389776</v>
          </cell>
          <cell r="P18773">
            <v>22389776</v>
          </cell>
          <cell r="Q18773">
            <v>22389776</v>
          </cell>
        </row>
        <row r="18774">
          <cell r="J18774">
            <v>22389776</v>
          </cell>
          <cell r="O18774">
            <v>22389776</v>
          </cell>
          <cell r="P18774">
            <v>22389776</v>
          </cell>
          <cell r="Q18774">
            <v>22389776</v>
          </cell>
        </row>
        <row r="18775">
          <cell r="J18775">
            <v>22389776</v>
          </cell>
          <cell r="O18775">
            <v>22389776</v>
          </cell>
          <cell r="P18775">
            <v>22389776</v>
          </cell>
          <cell r="Q18775">
            <v>22389776</v>
          </cell>
        </row>
        <row r="18776">
          <cell r="J18776">
            <v>22389776</v>
          </cell>
          <cell r="O18776">
            <v>22389776</v>
          </cell>
          <cell r="P18776">
            <v>22389776</v>
          </cell>
          <cell r="Q18776">
            <v>22389776</v>
          </cell>
        </row>
        <row r="18777">
          <cell r="J18777">
            <v>22389776</v>
          </cell>
          <cell r="O18777">
            <v>22389776</v>
          </cell>
          <cell r="P18777">
            <v>22389776</v>
          </cell>
          <cell r="Q18777">
            <v>22389776</v>
          </cell>
        </row>
        <row r="18778">
          <cell r="J18778">
            <v>22389776</v>
          </cell>
          <cell r="O18778">
            <v>22389776</v>
          </cell>
          <cell r="P18778">
            <v>22389776</v>
          </cell>
          <cell r="Q18778">
            <v>22389776</v>
          </cell>
        </row>
        <row r="18779">
          <cell r="J18779">
            <v>22389776</v>
          </cell>
          <cell r="O18779">
            <v>22389776</v>
          </cell>
          <cell r="P18779">
            <v>22389776</v>
          </cell>
          <cell r="Q18779">
            <v>22389776</v>
          </cell>
        </row>
        <row r="18780">
          <cell r="J18780">
            <v>22389776</v>
          </cell>
          <cell r="O18780">
            <v>22389776</v>
          </cell>
          <cell r="P18780">
            <v>22389776</v>
          </cell>
          <cell r="Q18780">
            <v>22389776</v>
          </cell>
        </row>
        <row r="18781">
          <cell r="J18781">
            <v>22389776</v>
          </cell>
          <cell r="O18781">
            <v>22389776</v>
          </cell>
          <cell r="P18781">
            <v>22389776</v>
          </cell>
          <cell r="Q18781">
            <v>22389776</v>
          </cell>
        </row>
        <row r="18782">
          <cell r="J18782">
            <v>22389776</v>
          </cell>
          <cell r="O18782">
            <v>22389776</v>
          </cell>
          <cell r="P18782">
            <v>22389776</v>
          </cell>
          <cell r="Q18782">
            <v>22389776</v>
          </cell>
        </row>
        <row r="18783">
          <cell r="J18783">
            <v>22389776</v>
          </cell>
          <cell r="O18783">
            <v>22389776</v>
          </cell>
          <cell r="P18783">
            <v>22389776</v>
          </cell>
          <cell r="Q18783">
            <v>22389776</v>
          </cell>
        </row>
        <row r="18784">
          <cell r="J18784">
            <v>22389776</v>
          </cell>
          <cell r="O18784">
            <v>22389776</v>
          </cell>
          <cell r="P18784">
            <v>22389776</v>
          </cell>
          <cell r="Q18784">
            <v>22389776</v>
          </cell>
        </row>
        <row r="18785">
          <cell r="J18785">
            <v>22389776</v>
          </cell>
          <cell r="O18785">
            <v>22389776</v>
          </cell>
          <cell r="P18785">
            <v>22389776</v>
          </cell>
          <cell r="Q18785">
            <v>22389776</v>
          </cell>
        </row>
        <row r="18786">
          <cell r="J18786">
            <v>22389776</v>
          </cell>
          <cell r="O18786">
            <v>22389776</v>
          </cell>
          <cell r="P18786">
            <v>22389776</v>
          </cell>
          <cell r="Q18786">
            <v>22389776</v>
          </cell>
        </row>
        <row r="18787">
          <cell r="J18787">
            <v>22389776</v>
          </cell>
          <cell r="O18787">
            <v>22389776</v>
          </cell>
          <cell r="P18787">
            <v>22389776</v>
          </cell>
          <cell r="Q18787">
            <v>22389776</v>
          </cell>
        </row>
        <row r="18788">
          <cell r="J18788">
            <v>22389776</v>
          </cell>
          <cell r="O18788">
            <v>22389776</v>
          </cell>
          <cell r="P18788">
            <v>22389776</v>
          </cell>
          <cell r="Q18788">
            <v>22389776</v>
          </cell>
        </row>
        <row r="18789">
          <cell r="J18789">
            <v>22389776</v>
          </cell>
          <cell r="O18789">
            <v>22389776</v>
          </cell>
          <cell r="P18789">
            <v>22389776</v>
          </cell>
          <cell r="Q18789">
            <v>22389776</v>
          </cell>
        </row>
        <row r="18790">
          <cell r="J18790">
            <v>22389776</v>
          </cell>
          <cell r="O18790">
            <v>22389776</v>
          </cell>
          <cell r="P18790">
            <v>22389776</v>
          </cell>
          <cell r="Q18790">
            <v>22389776</v>
          </cell>
        </row>
        <row r="18791">
          <cell r="J18791">
            <v>22389776</v>
          </cell>
          <cell r="O18791">
            <v>22389776</v>
          </cell>
          <cell r="P18791">
            <v>22389776</v>
          </cell>
          <cell r="Q18791">
            <v>22389776</v>
          </cell>
        </row>
        <row r="18792">
          <cell r="J18792">
            <v>22389776</v>
          </cell>
          <cell r="O18792">
            <v>22389776</v>
          </cell>
          <cell r="P18792">
            <v>22389776</v>
          </cell>
          <cell r="Q18792">
            <v>22389776</v>
          </cell>
        </row>
        <row r="18793">
          <cell r="J18793">
            <v>22389776</v>
          </cell>
          <cell r="O18793">
            <v>22389776</v>
          </cell>
          <cell r="P18793">
            <v>22389776</v>
          </cell>
          <cell r="Q18793">
            <v>22389776</v>
          </cell>
        </row>
        <row r="18794">
          <cell r="J18794">
            <v>22389776</v>
          </cell>
          <cell r="O18794">
            <v>22389776</v>
          </cell>
          <cell r="P18794">
            <v>22389776</v>
          </cell>
          <cell r="Q18794">
            <v>22389776</v>
          </cell>
        </row>
        <row r="18795">
          <cell r="J18795">
            <v>22389776</v>
          </cell>
          <cell r="O18795">
            <v>22389776</v>
          </cell>
          <cell r="P18795">
            <v>22389776</v>
          </cell>
          <cell r="Q18795">
            <v>22389776</v>
          </cell>
        </row>
        <row r="18796">
          <cell r="J18796">
            <v>22389776</v>
          </cell>
          <cell r="O18796">
            <v>22389776</v>
          </cell>
          <cell r="P18796">
            <v>22389776</v>
          </cell>
          <cell r="Q18796">
            <v>22389776</v>
          </cell>
        </row>
        <row r="18797">
          <cell r="J18797">
            <v>22389776</v>
          </cell>
          <cell r="O18797">
            <v>22389776</v>
          </cell>
          <cell r="P18797">
            <v>22389776</v>
          </cell>
          <cell r="Q18797">
            <v>22389776</v>
          </cell>
        </row>
        <row r="18798">
          <cell r="J18798">
            <v>22389776</v>
          </cell>
          <cell r="O18798">
            <v>22389776</v>
          </cell>
          <cell r="P18798">
            <v>22389776</v>
          </cell>
          <cell r="Q18798">
            <v>22389776</v>
          </cell>
        </row>
        <row r="18799">
          <cell r="J18799">
            <v>22389776</v>
          </cell>
          <cell r="O18799">
            <v>22389776</v>
          </cell>
          <cell r="P18799">
            <v>22389776</v>
          </cell>
          <cell r="Q18799">
            <v>22389776</v>
          </cell>
        </row>
        <row r="18800">
          <cell r="J18800">
            <v>22389776</v>
          </cell>
          <cell r="O18800">
            <v>22389776</v>
          </cell>
          <cell r="P18800">
            <v>22389776</v>
          </cell>
          <cell r="Q18800">
            <v>22389776</v>
          </cell>
        </row>
        <row r="18801">
          <cell r="J18801">
            <v>22389776</v>
          </cell>
          <cell r="O18801">
            <v>22389776</v>
          </cell>
          <cell r="P18801">
            <v>22389776</v>
          </cell>
          <cell r="Q18801">
            <v>22389776</v>
          </cell>
        </row>
        <row r="18802">
          <cell r="J18802">
            <v>22389776</v>
          </cell>
          <cell r="O18802">
            <v>22389776</v>
          </cell>
          <cell r="P18802">
            <v>22389776</v>
          </cell>
          <cell r="Q18802">
            <v>22389776</v>
          </cell>
        </row>
        <row r="18803">
          <cell r="J18803">
            <v>22389776</v>
          </cell>
          <cell r="O18803">
            <v>22389776</v>
          </cell>
          <cell r="P18803">
            <v>22389776</v>
          </cell>
          <cell r="Q18803">
            <v>22389776</v>
          </cell>
        </row>
        <row r="18804">
          <cell r="J18804">
            <v>22389776</v>
          </cell>
          <cell r="O18804">
            <v>22389776</v>
          </cell>
          <cell r="P18804">
            <v>22389776</v>
          </cell>
          <cell r="Q18804">
            <v>22389776</v>
          </cell>
        </row>
        <row r="18805">
          <cell r="J18805">
            <v>22389776</v>
          </cell>
          <cell r="O18805">
            <v>22389776</v>
          </cell>
          <cell r="P18805">
            <v>22389776</v>
          </cell>
          <cell r="Q18805">
            <v>22389776</v>
          </cell>
        </row>
        <row r="18806">
          <cell r="J18806">
            <v>22389776</v>
          </cell>
          <cell r="O18806">
            <v>22389776</v>
          </cell>
          <cell r="P18806">
            <v>22389776</v>
          </cell>
          <cell r="Q18806">
            <v>22389776</v>
          </cell>
        </row>
        <row r="18807">
          <cell r="J18807">
            <v>22389776</v>
          </cell>
          <cell r="O18807">
            <v>22389776</v>
          </cell>
          <cell r="P18807">
            <v>22389776</v>
          </cell>
          <cell r="Q18807">
            <v>22389776</v>
          </cell>
        </row>
        <row r="18808">
          <cell r="J18808">
            <v>22389776</v>
          </cell>
          <cell r="O18808">
            <v>22389776</v>
          </cell>
          <cell r="P18808">
            <v>22389776</v>
          </cell>
          <cell r="Q18808">
            <v>22389776</v>
          </cell>
        </row>
        <row r="18809">
          <cell r="J18809">
            <v>22389776</v>
          </cell>
          <cell r="O18809">
            <v>22389776</v>
          </cell>
          <cell r="P18809">
            <v>22389776</v>
          </cell>
          <cell r="Q18809">
            <v>22389776</v>
          </cell>
        </row>
        <row r="18810">
          <cell r="J18810">
            <v>22389776</v>
          </cell>
          <cell r="O18810">
            <v>22389776</v>
          </cell>
          <cell r="P18810">
            <v>22389776</v>
          </cell>
          <cell r="Q18810">
            <v>22389776</v>
          </cell>
        </row>
        <row r="18811">
          <cell r="J18811">
            <v>22389776</v>
          </cell>
          <cell r="O18811">
            <v>22389776</v>
          </cell>
          <cell r="P18811">
            <v>22389776</v>
          </cell>
          <cell r="Q18811">
            <v>22389776</v>
          </cell>
        </row>
        <row r="18812">
          <cell r="J18812">
            <v>22389776</v>
          </cell>
          <cell r="O18812">
            <v>22389776</v>
          </cell>
          <cell r="P18812">
            <v>22389776</v>
          </cell>
          <cell r="Q18812">
            <v>22389776</v>
          </cell>
        </row>
        <row r="18813">
          <cell r="J18813">
            <v>22389776</v>
          </cell>
          <cell r="O18813">
            <v>22389776</v>
          </cell>
          <cell r="P18813">
            <v>22389776</v>
          </cell>
          <cell r="Q18813">
            <v>22389776</v>
          </cell>
        </row>
        <row r="18814">
          <cell r="J18814">
            <v>22389776</v>
          </cell>
          <cell r="O18814">
            <v>22389776</v>
          </cell>
          <cell r="P18814">
            <v>22389776</v>
          </cell>
          <cell r="Q18814">
            <v>22389776</v>
          </cell>
        </row>
        <row r="18815">
          <cell r="J18815">
            <v>22389776</v>
          </cell>
          <cell r="O18815">
            <v>22389776</v>
          </cell>
          <cell r="P18815">
            <v>22389776</v>
          </cell>
          <cell r="Q18815">
            <v>22389776</v>
          </cell>
        </row>
        <row r="18816">
          <cell r="J18816">
            <v>22389776</v>
          </cell>
          <cell r="O18816">
            <v>22389776</v>
          </cell>
          <cell r="P18816">
            <v>22389776</v>
          </cell>
          <cell r="Q18816">
            <v>22389776</v>
          </cell>
        </row>
        <row r="18817">
          <cell r="J18817">
            <v>22389776</v>
          </cell>
          <cell r="O18817">
            <v>22389776</v>
          </cell>
          <cell r="P18817">
            <v>22389776</v>
          </cell>
          <cell r="Q18817">
            <v>22389776</v>
          </cell>
        </row>
        <row r="18818">
          <cell r="J18818">
            <v>22389776</v>
          </cell>
          <cell r="O18818">
            <v>22389776</v>
          </cell>
          <cell r="P18818">
            <v>22389776</v>
          </cell>
          <cell r="Q18818">
            <v>22389776</v>
          </cell>
        </row>
        <row r="18819">
          <cell r="J18819">
            <v>22389776</v>
          </cell>
          <cell r="O18819">
            <v>22389776</v>
          </cell>
          <cell r="P18819">
            <v>22389776</v>
          </cell>
          <cell r="Q18819">
            <v>22389776</v>
          </cell>
        </row>
        <row r="18820">
          <cell r="J18820">
            <v>22389776</v>
          </cell>
          <cell r="O18820">
            <v>22389776</v>
          </cell>
          <cell r="P18820">
            <v>22389776</v>
          </cell>
          <cell r="Q18820">
            <v>22389776</v>
          </cell>
        </row>
        <row r="18821">
          <cell r="J18821">
            <v>22389776</v>
          </cell>
          <cell r="O18821">
            <v>22389776</v>
          </cell>
          <cell r="P18821">
            <v>22389776</v>
          </cell>
          <cell r="Q18821">
            <v>22389776</v>
          </cell>
        </row>
        <row r="18822">
          <cell r="J18822">
            <v>22389776</v>
          </cell>
          <cell r="O18822">
            <v>22389776</v>
          </cell>
          <cell r="P18822">
            <v>22389776</v>
          </cell>
          <cell r="Q18822">
            <v>22389776</v>
          </cell>
        </row>
        <row r="18823">
          <cell r="J18823">
            <v>22389776</v>
          </cell>
          <cell r="O18823">
            <v>22389776</v>
          </cell>
          <cell r="P18823">
            <v>22389776</v>
          </cell>
          <cell r="Q18823">
            <v>22389776</v>
          </cell>
        </row>
        <row r="18824">
          <cell r="J18824">
            <v>22389776</v>
          </cell>
          <cell r="O18824">
            <v>22389776</v>
          </cell>
          <cell r="P18824">
            <v>22389776</v>
          </cell>
          <cell r="Q18824">
            <v>22389776</v>
          </cell>
        </row>
        <row r="18825">
          <cell r="J18825">
            <v>22389776</v>
          </cell>
          <cell r="O18825">
            <v>22389776</v>
          </cell>
          <cell r="P18825">
            <v>22389776</v>
          </cell>
          <cell r="Q18825">
            <v>22389776</v>
          </cell>
        </row>
        <row r="18826">
          <cell r="J18826">
            <v>22389776</v>
          </cell>
          <cell r="O18826">
            <v>22389776</v>
          </cell>
          <cell r="P18826">
            <v>22389776</v>
          </cell>
          <cell r="Q18826">
            <v>22389776</v>
          </cell>
        </row>
        <row r="18827">
          <cell r="J18827">
            <v>22389776</v>
          </cell>
          <cell r="O18827">
            <v>22389776</v>
          </cell>
          <cell r="P18827">
            <v>22389776</v>
          </cell>
          <cell r="Q18827">
            <v>22389776</v>
          </cell>
        </row>
        <row r="18828">
          <cell r="J18828">
            <v>22389776</v>
          </cell>
          <cell r="O18828">
            <v>22389776</v>
          </cell>
          <cell r="P18828">
            <v>22389776</v>
          </cell>
          <cell r="Q18828">
            <v>22389776</v>
          </cell>
        </row>
        <row r="18829">
          <cell r="J18829">
            <v>22389776</v>
          </cell>
          <cell r="O18829">
            <v>22389776</v>
          </cell>
          <cell r="P18829">
            <v>22389776</v>
          </cell>
          <cell r="Q18829">
            <v>22389776</v>
          </cell>
        </row>
        <row r="18830">
          <cell r="J18830">
            <v>22389776</v>
          </cell>
          <cell r="O18830">
            <v>22389776</v>
          </cell>
          <cell r="P18830">
            <v>22389776</v>
          </cell>
          <cell r="Q18830">
            <v>22389776</v>
          </cell>
        </row>
        <row r="18831">
          <cell r="J18831">
            <v>22389776</v>
          </cell>
          <cell r="O18831">
            <v>22389776</v>
          </cell>
          <cell r="P18831">
            <v>22389776</v>
          </cell>
          <cell r="Q18831">
            <v>22389776</v>
          </cell>
        </row>
        <row r="18832">
          <cell r="J18832">
            <v>22389776</v>
          </cell>
          <cell r="O18832">
            <v>22389776</v>
          </cell>
          <cell r="P18832">
            <v>22389776</v>
          </cell>
          <cell r="Q18832">
            <v>22389776</v>
          </cell>
        </row>
        <row r="18833">
          <cell r="J18833">
            <v>22389776</v>
          </cell>
          <cell r="O18833">
            <v>22389776</v>
          </cell>
          <cell r="P18833">
            <v>22389776</v>
          </cell>
          <cell r="Q18833">
            <v>22389776</v>
          </cell>
        </row>
        <row r="18834">
          <cell r="J18834">
            <v>22389776</v>
          </cell>
          <cell r="O18834">
            <v>22389776</v>
          </cell>
          <cell r="P18834">
            <v>22389776</v>
          </cell>
          <cell r="Q18834">
            <v>22389776</v>
          </cell>
        </row>
        <row r="18835">
          <cell r="J18835">
            <v>22389776</v>
          </cell>
          <cell r="O18835">
            <v>22389776</v>
          </cell>
          <cell r="P18835">
            <v>22389776</v>
          </cell>
          <cell r="Q18835">
            <v>22389776</v>
          </cell>
        </row>
        <row r="18836">
          <cell r="J18836">
            <v>22389776</v>
          </cell>
          <cell r="O18836">
            <v>22389776</v>
          </cell>
          <cell r="P18836">
            <v>22389776</v>
          </cell>
          <cell r="Q18836">
            <v>22389776</v>
          </cell>
        </row>
        <row r="18837">
          <cell r="J18837">
            <v>22389776</v>
          </cell>
          <cell r="O18837">
            <v>22389776</v>
          </cell>
          <cell r="P18837">
            <v>22389776</v>
          </cell>
          <cell r="Q18837">
            <v>22389776</v>
          </cell>
        </row>
        <row r="18838">
          <cell r="J18838">
            <v>22389776</v>
          </cell>
          <cell r="O18838">
            <v>22389776</v>
          </cell>
          <cell r="P18838">
            <v>22389776</v>
          </cell>
          <cell r="Q18838">
            <v>22389776</v>
          </cell>
        </row>
        <row r="18839">
          <cell r="J18839">
            <v>22389776</v>
          </cell>
          <cell r="O18839">
            <v>22389776</v>
          </cell>
          <cell r="P18839">
            <v>22389776</v>
          </cell>
          <cell r="Q18839">
            <v>22389776</v>
          </cell>
        </row>
        <row r="18840">
          <cell r="J18840">
            <v>22389776</v>
          </cell>
          <cell r="O18840">
            <v>22389776</v>
          </cell>
          <cell r="P18840">
            <v>22389776</v>
          </cell>
          <cell r="Q18840">
            <v>22389776</v>
          </cell>
        </row>
        <row r="18841">
          <cell r="J18841">
            <v>22389776</v>
          </cell>
          <cell r="O18841">
            <v>22389776</v>
          </cell>
          <cell r="P18841">
            <v>22389776</v>
          </cell>
          <cell r="Q18841">
            <v>22389776</v>
          </cell>
        </row>
        <row r="18842">
          <cell r="J18842">
            <v>22389776</v>
          </cell>
          <cell r="O18842">
            <v>22389776</v>
          </cell>
          <cell r="P18842">
            <v>22389776</v>
          </cell>
          <cell r="Q18842">
            <v>22389776</v>
          </cell>
        </row>
        <row r="18843">
          <cell r="J18843">
            <v>22389776</v>
          </cell>
          <cell r="O18843">
            <v>22389776</v>
          </cell>
          <cell r="P18843">
            <v>22389776</v>
          </cell>
          <cell r="Q18843">
            <v>22389776</v>
          </cell>
        </row>
        <row r="18844">
          <cell r="J18844">
            <v>22389776</v>
          </cell>
          <cell r="O18844">
            <v>22389776</v>
          </cell>
          <cell r="P18844">
            <v>22389776</v>
          </cell>
          <cell r="Q18844">
            <v>22389776</v>
          </cell>
        </row>
        <row r="18845">
          <cell r="J18845">
            <v>22389776</v>
          </cell>
          <cell r="O18845">
            <v>22389776</v>
          </cell>
          <cell r="P18845">
            <v>22389776</v>
          </cell>
          <cell r="Q18845">
            <v>22389776</v>
          </cell>
        </row>
        <row r="18846">
          <cell r="J18846">
            <v>22389776</v>
          </cell>
          <cell r="O18846">
            <v>22389776</v>
          </cell>
          <cell r="P18846">
            <v>22389776</v>
          </cell>
          <cell r="Q18846">
            <v>22389776</v>
          </cell>
        </row>
        <row r="18847">
          <cell r="J18847">
            <v>22389776</v>
          </cell>
          <cell r="O18847">
            <v>22389776</v>
          </cell>
          <cell r="P18847">
            <v>22389776</v>
          </cell>
          <cell r="Q18847">
            <v>22389776</v>
          </cell>
        </row>
        <row r="18848">
          <cell r="J18848">
            <v>22389776</v>
          </cell>
          <cell r="O18848">
            <v>22389776</v>
          </cell>
          <cell r="P18848">
            <v>22389776</v>
          </cell>
          <cell r="Q18848">
            <v>22389776</v>
          </cell>
        </row>
        <row r="18849">
          <cell r="J18849">
            <v>22389776</v>
          </cell>
          <cell r="O18849">
            <v>22389776</v>
          </cell>
          <cell r="P18849">
            <v>22389776</v>
          </cell>
          <cell r="Q18849">
            <v>22389776</v>
          </cell>
        </row>
        <row r="18850">
          <cell r="J18850">
            <v>22389776</v>
          </cell>
          <cell r="O18850">
            <v>22389776</v>
          </cell>
          <cell r="P18850">
            <v>22389776</v>
          </cell>
          <cell r="Q18850">
            <v>22389776</v>
          </cell>
        </row>
        <row r="18851">
          <cell r="J18851">
            <v>22389776</v>
          </cell>
          <cell r="O18851">
            <v>22389776</v>
          </cell>
          <cell r="P18851">
            <v>22389776</v>
          </cell>
          <cell r="Q18851">
            <v>22389776</v>
          </cell>
        </row>
        <row r="18852">
          <cell r="J18852">
            <v>22389776</v>
          </cell>
          <cell r="O18852">
            <v>22389776</v>
          </cell>
          <cell r="P18852">
            <v>22389776</v>
          </cell>
          <cell r="Q18852">
            <v>22389776</v>
          </cell>
        </row>
        <row r="18853">
          <cell r="J18853">
            <v>22389776</v>
          </cell>
          <cell r="O18853">
            <v>22389776</v>
          </cell>
          <cell r="P18853">
            <v>22389776</v>
          </cell>
          <cell r="Q18853">
            <v>22389776</v>
          </cell>
        </row>
        <row r="18854">
          <cell r="J18854">
            <v>22389776</v>
          </cell>
          <cell r="O18854">
            <v>22389776</v>
          </cell>
          <cell r="P18854">
            <v>22389776</v>
          </cell>
          <cell r="Q18854">
            <v>22389776</v>
          </cell>
        </row>
        <row r="18855">
          <cell r="J18855">
            <v>22389776</v>
          </cell>
          <cell r="O18855">
            <v>22389776</v>
          </cell>
          <cell r="P18855">
            <v>22389776</v>
          </cell>
          <cell r="Q18855">
            <v>22389776</v>
          </cell>
        </row>
        <row r="18856">
          <cell r="J18856">
            <v>22389776</v>
          </cell>
          <cell r="O18856">
            <v>22389776</v>
          </cell>
          <cell r="P18856">
            <v>22389776</v>
          </cell>
          <cell r="Q18856">
            <v>22389776</v>
          </cell>
        </row>
        <row r="18857">
          <cell r="J18857">
            <v>22389776</v>
          </cell>
          <cell r="O18857">
            <v>22389776</v>
          </cell>
          <cell r="P18857">
            <v>22389776</v>
          </cell>
          <cell r="Q18857">
            <v>22389776</v>
          </cell>
        </row>
        <row r="18858">
          <cell r="J18858">
            <v>22389776</v>
          </cell>
          <cell r="O18858">
            <v>22389776</v>
          </cell>
          <cell r="P18858">
            <v>22389776</v>
          </cell>
          <cell r="Q18858">
            <v>22389776</v>
          </cell>
        </row>
        <row r="18859">
          <cell r="J18859">
            <v>22389776</v>
          </cell>
          <cell r="O18859">
            <v>22389776</v>
          </cell>
          <cell r="P18859">
            <v>22389776</v>
          </cell>
          <cell r="Q18859">
            <v>22389776</v>
          </cell>
        </row>
        <row r="18860">
          <cell r="J18860">
            <v>22389776</v>
          </cell>
          <cell r="O18860">
            <v>22389776</v>
          </cell>
          <cell r="P18860">
            <v>22389776</v>
          </cell>
          <cell r="Q18860">
            <v>22389776</v>
          </cell>
        </row>
        <row r="18861">
          <cell r="J18861">
            <v>22389776</v>
          </cell>
          <cell r="O18861">
            <v>22389776</v>
          </cell>
          <cell r="P18861">
            <v>22389776</v>
          </cell>
          <cell r="Q18861">
            <v>22389776</v>
          </cell>
        </row>
        <row r="18862">
          <cell r="J18862">
            <v>22389776</v>
          </cell>
          <cell r="O18862">
            <v>22389776</v>
          </cell>
          <cell r="P18862">
            <v>22389776</v>
          </cell>
          <cell r="Q18862">
            <v>22389776</v>
          </cell>
        </row>
        <row r="18863">
          <cell r="J18863">
            <v>22389776</v>
          </cell>
          <cell r="O18863">
            <v>22389776</v>
          </cell>
          <cell r="P18863">
            <v>22389776</v>
          </cell>
          <cell r="Q18863">
            <v>22389776</v>
          </cell>
        </row>
        <row r="18864">
          <cell r="J18864">
            <v>22389776</v>
          </cell>
          <cell r="O18864">
            <v>22389776</v>
          </cell>
          <cell r="P18864">
            <v>22389776</v>
          </cell>
          <cell r="Q18864">
            <v>22389776</v>
          </cell>
        </row>
        <row r="18865">
          <cell r="J18865">
            <v>22389776</v>
          </cell>
          <cell r="O18865">
            <v>22389776</v>
          </cell>
          <cell r="P18865">
            <v>22389776</v>
          </cell>
          <cell r="Q18865">
            <v>22389776</v>
          </cell>
        </row>
        <row r="18866">
          <cell r="J18866">
            <v>22389776</v>
          </cell>
          <cell r="O18866">
            <v>22389776</v>
          </cell>
          <cell r="P18866">
            <v>22389776</v>
          </cell>
          <cell r="Q18866">
            <v>22389776</v>
          </cell>
        </row>
        <row r="18867">
          <cell r="J18867">
            <v>22389776</v>
          </cell>
          <cell r="O18867">
            <v>22389776</v>
          </cell>
          <cell r="P18867">
            <v>22389776</v>
          </cell>
          <cell r="Q18867">
            <v>22389776</v>
          </cell>
        </row>
        <row r="18868">
          <cell r="J18868">
            <v>22389776</v>
          </cell>
          <cell r="O18868">
            <v>22389776</v>
          </cell>
          <cell r="P18868">
            <v>22389776</v>
          </cell>
          <cell r="Q18868">
            <v>22389776</v>
          </cell>
        </row>
        <row r="18869">
          <cell r="J18869">
            <v>22389776</v>
          </cell>
          <cell r="O18869">
            <v>22389776</v>
          </cell>
          <cell r="P18869">
            <v>22389776</v>
          </cell>
          <cell r="Q18869">
            <v>22389776</v>
          </cell>
        </row>
        <row r="18870">
          <cell r="J18870">
            <v>22389776</v>
          </cell>
          <cell r="O18870">
            <v>22389776</v>
          </cell>
          <cell r="P18870">
            <v>22389776</v>
          </cell>
          <cell r="Q18870">
            <v>22389776</v>
          </cell>
        </row>
        <row r="18871">
          <cell r="J18871">
            <v>22389776</v>
          </cell>
          <cell r="O18871">
            <v>22389776</v>
          </cell>
          <cell r="P18871">
            <v>22389776</v>
          </cell>
          <cell r="Q18871">
            <v>22389776</v>
          </cell>
        </row>
        <row r="18872">
          <cell r="J18872">
            <v>22389776</v>
          </cell>
          <cell r="O18872">
            <v>22389776</v>
          </cell>
          <cell r="P18872">
            <v>22389776</v>
          </cell>
          <cell r="Q18872">
            <v>22389776</v>
          </cell>
        </row>
        <row r="18873">
          <cell r="J18873">
            <v>22389776</v>
          </cell>
          <cell r="O18873">
            <v>22389776</v>
          </cell>
          <cell r="P18873">
            <v>22389776</v>
          </cell>
          <cell r="Q18873">
            <v>22389776</v>
          </cell>
        </row>
        <row r="18874">
          <cell r="J18874">
            <v>22389776</v>
          </cell>
          <cell r="O18874">
            <v>22389776</v>
          </cell>
          <cell r="P18874">
            <v>22389776</v>
          </cell>
          <cell r="Q18874">
            <v>22389776</v>
          </cell>
        </row>
        <row r="18875">
          <cell r="J18875">
            <v>22389776</v>
          </cell>
          <cell r="O18875">
            <v>22389776</v>
          </cell>
          <cell r="P18875">
            <v>22389776</v>
          </cell>
          <cell r="Q18875">
            <v>22389776</v>
          </cell>
        </row>
        <row r="18876">
          <cell r="J18876">
            <v>22389776</v>
          </cell>
          <cell r="O18876">
            <v>22389776</v>
          </cell>
          <cell r="P18876">
            <v>22389776</v>
          </cell>
          <cell r="Q18876">
            <v>22389776</v>
          </cell>
        </row>
        <row r="18877">
          <cell r="J18877">
            <v>22389776</v>
          </cell>
          <cell r="O18877">
            <v>22389776</v>
          </cell>
          <cell r="P18877">
            <v>22389776</v>
          </cell>
          <cell r="Q18877">
            <v>22389776</v>
          </cell>
        </row>
        <row r="18878">
          <cell r="J18878">
            <v>22389776</v>
          </cell>
          <cell r="O18878">
            <v>22389776</v>
          </cell>
          <cell r="P18878">
            <v>22389776</v>
          </cell>
          <cell r="Q18878">
            <v>22389776</v>
          </cell>
        </row>
        <row r="18879">
          <cell r="J18879">
            <v>22389776</v>
          </cell>
          <cell r="O18879">
            <v>22389776</v>
          </cell>
          <cell r="P18879">
            <v>22389776</v>
          </cell>
          <cell r="Q18879">
            <v>22389776</v>
          </cell>
        </row>
        <row r="18880">
          <cell r="J18880">
            <v>22389776</v>
          </cell>
          <cell r="O18880">
            <v>22389776</v>
          </cell>
          <cell r="P18880">
            <v>22389776</v>
          </cell>
          <cell r="Q18880">
            <v>22389776</v>
          </cell>
        </row>
        <row r="18881">
          <cell r="J18881">
            <v>22389776</v>
          </cell>
          <cell r="O18881">
            <v>22389776</v>
          </cell>
          <cell r="P18881">
            <v>22389776</v>
          </cell>
          <cell r="Q18881">
            <v>22389776</v>
          </cell>
        </row>
        <row r="18882">
          <cell r="J18882">
            <v>22389776</v>
          </cell>
          <cell r="O18882">
            <v>22389776</v>
          </cell>
          <cell r="P18882">
            <v>22389776</v>
          </cell>
          <cell r="Q18882">
            <v>22389776</v>
          </cell>
        </row>
        <row r="18883">
          <cell r="J18883">
            <v>22389776</v>
          </cell>
          <cell r="O18883">
            <v>22389776</v>
          </cell>
          <cell r="P18883">
            <v>22389776</v>
          </cell>
          <cell r="Q18883">
            <v>22389776</v>
          </cell>
        </row>
        <row r="18884">
          <cell r="J18884">
            <v>22389776</v>
          </cell>
          <cell r="O18884">
            <v>22389776</v>
          </cell>
          <cell r="P18884">
            <v>22389776</v>
          </cell>
          <cell r="Q18884">
            <v>22389776</v>
          </cell>
        </row>
        <row r="18885">
          <cell r="J18885">
            <v>22389776</v>
          </cell>
          <cell r="O18885">
            <v>22389776</v>
          </cell>
          <cell r="P18885">
            <v>22389776</v>
          </cell>
          <cell r="Q18885">
            <v>22389776</v>
          </cell>
        </row>
        <row r="18886">
          <cell r="J18886">
            <v>22389776</v>
          </cell>
          <cell r="O18886">
            <v>22389776</v>
          </cell>
          <cell r="P18886">
            <v>22389776</v>
          </cell>
          <cell r="Q18886">
            <v>22389776</v>
          </cell>
        </row>
        <row r="18887">
          <cell r="J18887">
            <v>22389776</v>
          </cell>
          <cell r="O18887">
            <v>22389776</v>
          </cell>
          <cell r="P18887">
            <v>22389776</v>
          </cell>
          <cell r="Q18887">
            <v>22389776</v>
          </cell>
        </row>
        <row r="18888">
          <cell r="J18888">
            <v>22389776</v>
          </cell>
          <cell r="O18888">
            <v>22389776</v>
          </cell>
          <cell r="P18888">
            <v>22389776</v>
          </cell>
          <cell r="Q18888">
            <v>22389776</v>
          </cell>
        </row>
        <row r="18889">
          <cell r="J18889">
            <v>22389776</v>
          </cell>
          <cell r="O18889">
            <v>22389776</v>
          </cell>
          <cell r="P18889">
            <v>22389776</v>
          </cell>
          <cell r="Q18889">
            <v>22389776</v>
          </cell>
        </row>
        <row r="18890">
          <cell r="J18890">
            <v>22389776</v>
          </cell>
          <cell r="O18890">
            <v>22389776</v>
          </cell>
          <cell r="P18890">
            <v>22389776</v>
          </cell>
          <cell r="Q18890">
            <v>22389776</v>
          </cell>
        </row>
        <row r="18891">
          <cell r="J18891">
            <v>22389776</v>
          </cell>
          <cell r="O18891">
            <v>22389776</v>
          </cell>
          <cell r="P18891">
            <v>22389776</v>
          </cell>
          <cell r="Q18891">
            <v>22389776</v>
          </cell>
        </row>
        <row r="18892">
          <cell r="J18892">
            <v>22389776</v>
          </cell>
          <cell r="O18892">
            <v>22389776</v>
          </cell>
          <cell r="P18892">
            <v>22389776</v>
          </cell>
          <cell r="Q18892">
            <v>22389776</v>
          </cell>
        </row>
        <row r="18893">
          <cell r="J18893">
            <v>22389776</v>
          </cell>
          <cell r="O18893">
            <v>22389776</v>
          </cell>
          <cell r="P18893">
            <v>22389776</v>
          </cell>
          <cell r="Q18893">
            <v>22389776</v>
          </cell>
        </row>
        <row r="18894">
          <cell r="J18894">
            <v>22389776</v>
          </cell>
          <cell r="O18894">
            <v>22389776</v>
          </cell>
          <cell r="P18894">
            <v>22389776</v>
          </cell>
          <cell r="Q18894">
            <v>22389776</v>
          </cell>
        </row>
        <row r="18895">
          <cell r="J18895">
            <v>22389776</v>
          </cell>
          <cell r="O18895">
            <v>22389776</v>
          </cell>
          <cell r="P18895">
            <v>22389776</v>
          </cell>
          <cell r="Q18895">
            <v>22389776</v>
          </cell>
        </row>
        <row r="18896">
          <cell r="J18896">
            <v>22389776</v>
          </cell>
          <cell r="O18896">
            <v>22389776</v>
          </cell>
          <cell r="P18896">
            <v>22389776</v>
          </cell>
          <cell r="Q18896">
            <v>22389776</v>
          </cell>
        </row>
        <row r="18897">
          <cell r="J18897">
            <v>22389776</v>
          </cell>
          <cell r="O18897">
            <v>22389776</v>
          </cell>
          <cell r="P18897">
            <v>22389776</v>
          </cell>
          <cell r="Q18897">
            <v>22389776</v>
          </cell>
        </row>
        <row r="18898">
          <cell r="J18898">
            <v>22389776</v>
          </cell>
          <cell r="O18898">
            <v>22389776</v>
          </cell>
          <cell r="P18898">
            <v>22389776</v>
          </cell>
          <cell r="Q18898">
            <v>22389776</v>
          </cell>
        </row>
        <row r="18899">
          <cell r="J18899">
            <v>22389776</v>
          </cell>
          <cell r="O18899">
            <v>22389776</v>
          </cell>
          <cell r="P18899">
            <v>22389776</v>
          </cell>
          <cell r="Q18899">
            <v>22389776</v>
          </cell>
        </row>
        <row r="18900">
          <cell r="J18900">
            <v>22389776</v>
          </cell>
          <cell r="O18900">
            <v>22389776</v>
          </cell>
          <cell r="P18900">
            <v>22389776</v>
          </cell>
          <cell r="Q18900">
            <v>22389776</v>
          </cell>
        </row>
        <row r="18901">
          <cell r="J18901">
            <v>22389776</v>
          </cell>
          <cell r="O18901">
            <v>22389776</v>
          </cell>
          <cell r="P18901">
            <v>22389776</v>
          </cell>
          <cell r="Q18901">
            <v>22389776</v>
          </cell>
        </row>
        <row r="18902">
          <cell r="J18902">
            <v>22389776</v>
          </cell>
          <cell r="O18902">
            <v>22389776</v>
          </cell>
          <cell r="P18902">
            <v>22389776</v>
          </cell>
          <cell r="Q18902">
            <v>22389776</v>
          </cell>
        </row>
        <row r="18903">
          <cell r="J18903">
            <v>22389776</v>
          </cell>
          <cell r="O18903">
            <v>22389776</v>
          </cell>
          <cell r="P18903">
            <v>22389776</v>
          </cell>
          <cell r="Q18903">
            <v>22389776</v>
          </cell>
        </row>
        <row r="18904">
          <cell r="J18904">
            <v>22389776</v>
          </cell>
          <cell r="O18904">
            <v>22389776</v>
          </cell>
          <cell r="P18904">
            <v>22389776</v>
          </cell>
          <cell r="Q18904">
            <v>22389776</v>
          </cell>
        </row>
        <row r="18905">
          <cell r="J18905">
            <v>22389776</v>
          </cell>
          <cell r="O18905">
            <v>22389776</v>
          </cell>
          <cell r="P18905">
            <v>22389776</v>
          </cell>
          <cell r="Q18905">
            <v>22389776</v>
          </cell>
        </row>
        <row r="18906">
          <cell r="J18906">
            <v>22389776</v>
          </cell>
          <cell r="O18906">
            <v>22389776</v>
          </cell>
          <cell r="P18906">
            <v>22389776</v>
          </cell>
          <cell r="Q18906">
            <v>22389776</v>
          </cell>
        </row>
        <row r="18907">
          <cell r="J18907">
            <v>22389776</v>
          </cell>
          <cell r="O18907">
            <v>22389776</v>
          </cell>
          <cell r="P18907">
            <v>22389776</v>
          </cell>
          <cell r="Q18907">
            <v>22389776</v>
          </cell>
        </row>
        <row r="18908">
          <cell r="J18908">
            <v>22389776</v>
          </cell>
          <cell r="O18908">
            <v>22389776</v>
          </cell>
          <cell r="P18908">
            <v>22389776</v>
          </cell>
          <cell r="Q18908">
            <v>22389776</v>
          </cell>
        </row>
        <row r="18909">
          <cell r="J18909">
            <v>22389776</v>
          </cell>
          <cell r="O18909">
            <v>22389776</v>
          </cell>
          <cell r="P18909">
            <v>22389776</v>
          </cell>
          <cell r="Q18909">
            <v>22389776</v>
          </cell>
        </row>
        <row r="18910">
          <cell r="J18910">
            <v>22389776</v>
          </cell>
          <cell r="O18910">
            <v>22389776</v>
          </cell>
          <cell r="P18910">
            <v>22389776</v>
          </cell>
          <cell r="Q18910">
            <v>22389776</v>
          </cell>
        </row>
        <row r="18911">
          <cell r="J18911">
            <v>22389776</v>
          </cell>
          <cell r="O18911">
            <v>22389776</v>
          </cell>
          <cell r="P18911">
            <v>22389776</v>
          </cell>
          <cell r="Q18911">
            <v>22389776</v>
          </cell>
        </row>
        <row r="18912">
          <cell r="J18912">
            <v>22389776</v>
          </cell>
          <cell r="O18912">
            <v>22389776</v>
          </cell>
          <cell r="P18912">
            <v>22389776</v>
          </cell>
          <cell r="Q18912">
            <v>22389776</v>
          </cell>
        </row>
        <row r="18913">
          <cell r="J18913">
            <v>22389776</v>
          </cell>
          <cell r="O18913">
            <v>22389776</v>
          </cell>
          <cell r="P18913">
            <v>22389776</v>
          </cell>
          <cell r="Q18913">
            <v>22389776</v>
          </cell>
        </row>
        <row r="18914">
          <cell r="J18914">
            <v>22389776</v>
          </cell>
          <cell r="O18914">
            <v>22389776</v>
          </cell>
          <cell r="P18914">
            <v>22389776</v>
          </cell>
          <cell r="Q18914">
            <v>22389776</v>
          </cell>
        </row>
        <row r="18915">
          <cell r="J18915">
            <v>22389776</v>
          </cell>
          <cell r="O18915">
            <v>22389776</v>
          </cell>
          <cell r="P18915">
            <v>22389776</v>
          </cell>
          <cell r="Q18915">
            <v>22389776</v>
          </cell>
        </row>
        <row r="18916">
          <cell r="J18916">
            <v>22389776</v>
          </cell>
          <cell r="O18916">
            <v>22389776</v>
          </cell>
          <cell r="P18916">
            <v>22389776</v>
          </cell>
          <cell r="Q18916">
            <v>22389776</v>
          </cell>
        </row>
        <row r="18917">
          <cell r="J18917">
            <v>22389776</v>
          </cell>
          <cell r="O18917">
            <v>22389776</v>
          </cell>
          <cell r="P18917">
            <v>22389776</v>
          </cell>
          <cell r="Q18917">
            <v>22389776</v>
          </cell>
        </row>
        <row r="18918">
          <cell r="J18918">
            <v>22389776</v>
          </cell>
          <cell r="O18918">
            <v>22389776</v>
          </cell>
          <cell r="P18918">
            <v>22389776</v>
          </cell>
          <cell r="Q18918">
            <v>22389776</v>
          </cell>
        </row>
        <row r="18919">
          <cell r="J18919">
            <v>22389776</v>
          </cell>
          <cell r="O18919">
            <v>22389776</v>
          </cell>
          <cell r="P18919">
            <v>22389776</v>
          </cell>
          <cell r="Q18919">
            <v>22389776</v>
          </cell>
        </row>
        <row r="18920">
          <cell r="J18920">
            <v>22389776</v>
          </cell>
          <cell r="O18920">
            <v>22389776</v>
          </cell>
          <cell r="P18920">
            <v>22389776</v>
          </cell>
          <cell r="Q18920">
            <v>22389776</v>
          </cell>
        </row>
        <row r="18921">
          <cell r="J18921">
            <v>22389776</v>
          </cell>
          <cell r="O18921">
            <v>22389776</v>
          </cell>
          <cell r="P18921">
            <v>22389776</v>
          </cell>
          <cell r="Q18921">
            <v>22389776</v>
          </cell>
        </row>
        <row r="18922">
          <cell r="J18922">
            <v>22389776</v>
          </cell>
          <cell r="O18922">
            <v>22389776</v>
          </cell>
          <cell r="P18922">
            <v>22389776</v>
          </cell>
          <cell r="Q18922">
            <v>22389776</v>
          </cell>
        </row>
        <row r="18923">
          <cell r="J18923">
            <v>22389776</v>
          </cell>
          <cell r="O18923">
            <v>22389776</v>
          </cell>
          <cell r="P18923">
            <v>22389776</v>
          </cell>
          <cell r="Q18923">
            <v>22389776</v>
          </cell>
        </row>
        <row r="18924">
          <cell r="J18924">
            <v>22389776</v>
          </cell>
          <cell r="O18924">
            <v>22389776</v>
          </cell>
          <cell r="P18924">
            <v>22389776</v>
          </cell>
          <cell r="Q18924">
            <v>22389776</v>
          </cell>
        </row>
        <row r="18925">
          <cell r="J18925">
            <v>22389776</v>
          </cell>
          <cell r="O18925">
            <v>22389776</v>
          </cell>
          <cell r="P18925">
            <v>22389776</v>
          </cell>
          <cell r="Q18925">
            <v>22389776</v>
          </cell>
        </row>
        <row r="18926">
          <cell r="J18926">
            <v>22389776</v>
          </cell>
          <cell r="O18926">
            <v>22389776</v>
          </cell>
          <cell r="P18926">
            <v>22389776</v>
          </cell>
          <cell r="Q18926">
            <v>22389776</v>
          </cell>
        </row>
        <row r="18927">
          <cell r="J18927">
            <v>22389776</v>
          </cell>
          <cell r="O18927">
            <v>22389776</v>
          </cell>
          <cell r="P18927">
            <v>22389776</v>
          </cell>
          <cell r="Q18927">
            <v>22389776</v>
          </cell>
        </row>
        <row r="18928">
          <cell r="J18928">
            <v>22389776</v>
          </cell>
          <cell r="O18928">
            <v>22389776</v>
          </cell>
          <cell r="P18928">
            <v>22389776</v>
          </cell>
          <cell r="Q18928">
            <v>22389776</v>
          </cell>
        </row>
        <row r="18929">
          <cell r="J18929">
            <v>22389776</v>
          </cell>
          <cell r="O18929">
            <v>22389776</v>
          </cell>
          <cell r="P18929">
            <v>22389776</v>
          </cell>
          <cell r="Q18929">
            <v>22389776</v>
          </cell>
        </row>
        <row r="18930">
          <cell r="J18930">
            <v>22389776</v>
          </cell>
          <cell r="O18930">
            <v>22389776</v>
          </cell>
          <cell r="P18930">
            <v>22389776</v>
          </cell>
          <cell r="Q18930">
            <v>22389776</v>
          </cell>
        </row>
        <row r="18931">
          <cell r="J18931">
            <v>22389776</v>
          </cell>
          <cell r="O18931">
            <v>22389776</v>
          </cell>
          <cell r="P18931">
            <v>22389776</v>
          </cell>
          <cell r="Q18931">
            <v>22389776</v>
          </cell>
        </row>
        <row r="18932">
          <cell r="J18932">
            <v>22389776</v>
          </cell>
          <cell r="O18932">
            <v>22389776</v>
          </cell>
          <cell r="P18932">
            <v>22389776</v>
          </cell>
          <cell r="Q18932">
            <v>22389776</v>
          </cell>
        </row>
        <row r="18933">
          <cell r="J18933">
            <v>22389776</v>
          </cell>
          <cell r="O18933">
            <v>22389776</v>
          </cell>
          <cell r="P18933">
            <v>22389776</v>
          </cell>
          <cell r="Q18933">
            <v>22389776</v>
          </cell>
        </row>
        <row r="18934">
          <cell r="J18934">
            <v>22389776</v>
          </cell>
          <cell r="O18934">
            <v>22389776</v>
          </cell>
          <cell r="P18934">
            <v>22389776</v>
          </cell>
          <cell r="Q18934">
            <v>22389776</v>
          </cell>
        </row>
        <row r="18935">
          <cell r="J18935">
            <v>22389776</v>
          </cell>
          <cell r="O18935">
            <v>22389776</v>
          </cell>
          <cell r="P18935">
            <v>22389776</v>
          </cell>
          <cell r="Q18935">
            <v>22389776</v>
          </cell>
        </row>
        <row r="18936">
          <cell r="J18936">
            <v>22389776</v>
          </cell>
          <cell r="O18936">
            <v>22389776</v>
          </cell>
          <cell r="P18936">
            <v>22389776</v>
          </cell>
          <cell r="Q18936">
            <v>22389776</v>
          </cell>
        </row>
        <row r="18937">
          <cell r="J18937">
            <v>22389776</v>
          </cell>
          <cell r="O18937">
            <v>22389776</v>
          </cell>
          <cell r="P18937">
            <v>22389776</v>
          </cell>
          <cell r="Q18937">
            <v>22389776</v>
          </cell>
        </row>
        <row r="18938">
          <cell r="J18938">
            <v>22389776</v>
          </cell>
          <cell r="O18938">
            <v>22389776</v>
          </cell>
          <cell r="P18938">
            <v>22389776</v>
          </cell>
          <cell r="Q18938">
            <v>22389776</v>
          </cell>
        </row>
        <row r="18939">
          <cell r="J18939">
            <v>22389776</v>
          </cell>
          <cell r="O18939">
            <v>22389776</v>
          </cell>
          <cell r="P18939">
            <v>22389776</v>
          </cell>
          <cell r="Q18939">
            <v>22389776</v>
          </cell>
        </row>
        <row r="18940">
          <cell r="J18940">
            <v>22389776</v>
          </cell>
          <cell r="O18940">
            <v>22389776</v>
          </cell>
          <cell r="P18940">
            <v>22389776</v>
          </cell>
          <cell r="Q18940">
            <v>22389776</v>
          </cell>
        </row>
        <row r="18941">
          <cell r="J18941">
            <v>22389776</v>
          </cell>
          <cell r="O18941">
            <v>22389776</v>
          </cell>
          <cell r="P18941">
            <v>22389776</v>
          </cell>
          <cell r="Q18941">
            <v>22389776</v>
          </cell>
        </row>
        <row r="18942">
          <cell r="J18942">
            <v>22389776</v>
          </cell>
          <cell r="O18942">
            <v>22389776</v>
          </cell>
          <cell r="P18942">
            <v>22389776</v>
          </cell>
          <cell r="Q18942">
            <v>22389776</v>
          </cell>
        </row>
        <row r="18943">
          <cell r="J18943">
            <v>22389776</v>
          </cell>
          <cell r="O18943">
            <v>22389776</v>
          </cell>
          <cell r="P18943">
            <v>22389776</v>
          </cell>
          <cell r="Q18943">
            <v>22389776</v>
          </cell>
        </row>
        <row r="18944">
          <cell r="J18944">
            <v>22389776</v>
          </cell>
          <cell r="O18944">
            <v>22389776</v>
          </cell>
          <cell r="P18944">
            <v>22389776</v>
          </cell>
          <cell r="Q18944">
            <v>22389776</v>
          </cell>
        </row>
        <row r="18945">
          <cell r="J18945">
            <v>22389776</v>
          </cell>
          <cell r="O18945">
            <v>22389776</v>
          </cell>
          <cell r="P18945">
            <v>22389776</v>
          </cell>
          <cell r="Q18945">
            <v>22389776</v>
          </cell>
        </row>
        <row r="18946">
          <cell r="J18946">
            <v>22389776</v>
          </cell>
          <cell r="O18946">
            <v>22389776</v>
          </cell>
          <cell r="P18946">
            <v>22389776</v>
          </cell>
          <cell r="Q18946">
            <v>22389776</v>
          </cell>
        </row>
        <row r="18947">
          <cell r="J18947">
            <v>22389776</v>
          </cell>
          <cell r="O18947">
            <v>22389776</v>
          </cell>
          <cell r="P18947">
            <v>22389776</v>
          </cell>
          <cell r="Q18947">
            <v>22389776</v>
          </cell>
        </row>
        <row r="18948">
          <cell r="J18948">
            <v>22389776</v>
          </cell>
          <cell r="O18948">
            <v>22389776</v>
          </cell>
          <cell r="P18948">
            <v>22389776</v>
          </cell>
          <cell r="Q18948">
            <v>22389776</v>
          </cell>
        </row>
        <row r="18949">
          <cell r="J18949">
            <v>22389776</v>
          </cell>
          <cell r="O18949">
            <v>22389776</v>
          </cell>
          <cell r="P18949">
            <v>22389776</v>
          </cell>
          <cell r="Q18949">
            <v>22389776</v>
          </cell>
        </row>
        <row r="18950">
          <cell r="J18950">
            <v>22389776</v>
          </cell>
          <cell r="O18950">
            <v>22389776</v>
          </cell>
          <cell r="P18950">
            <v>22389776</v>
          </cell>
          <cell r="Q18950">
            <v>22389776</v>
          </cell>
        </row>
        <row r="18951">
          <cell r="J18951">
            <v>22389776</v>
          </cell>
          <cell r="O18951">
            <v>22389776</v>
          </cell>
          <cell r="P18951">
            <v>22389776</v>
          </cell>
          <cell r="Q18951">
            <v>22389776</v>
          </cell>
        </row>
        <row r="18952">
          <cell r="J18952">
            <v>22389776</v>
          </cell>
          <cell r="O18952">
            <v>22389776</v>
          </cell>
          <cell r="P18952">
            <v>22389776</v>
          </cell>
          <cell r="Q18952">
            <v>22389776</v>
          </cell>
        </row>
        <row r="18953">
          <cell r="J18953">
            <v>22389776</v>
          </cell>
          <cell r="O18953">
            <v>22389776</v>
          </cell>
          <cell r="P18953">
            <v>22389776</v>
          </cell>
          <cell r="Q18953">
            <v>22389776</v>
          </cell>
        </row>
        <row r="18954">
          <cell r="J18954">
            <v>22389776</v>
          </cell>
          <cell r="O18954">
            <v>22389776</v>
          </cell>
          <cell r="P18954">
            <v>22389776</v>
          </cell>
          <cell r="Q18954">
            <v>22389776</v>
          </cell>
        </row>
        <row r="18955">
          <cell r="J18955">
            <v>22389776</v>
          </cell>
          <cell r="O18955">
            <v>22389776</v>
          </cell>
          <cell r="P18955">
            <v>22389776</v>
          </cell>
          <cell r="Q18955">
            <v>22389776</v>
          </cell>
        </row>
        <row r="18956">
          <cell r="J18956">
            <v>22389776</v>
          </cell>
          <cell r="O18956">
            <v>22389776</v>
          </cell>
          <cell r="P18956">
            <v>22389776</v>
          </cell>
          <cell r="Q18956">
            <v>22389776</v>
          </cell>
        </row>
        <row r="18957">
          <cell r="J18957">
            <v>22389776</v>
          </cell>
          <cell r="O18957">
            <v>22389776</v>
          </cell>
          <cell r="P18957">
            <v>22389776</v>
          </cell>
          <cell r="Q18957">
            <v>22389776</v>
          </cell>
        </row>
        <row r="18958">
          <cell r="J18958">
            <v>22389776</v>
          </cell>
          <cell r="O18958">
            <v>22389776</v>
          </cell>
          <cell r="P18958">
            <v>22389776</v>
          </cell>
          <cell r="Q18958">
            <v>22389776</v>
          </cell>
        </row>
        <row r="18959">
          <cell r="J18959">
            <v>22389776</v>
          </cell>
          <cell r="O18959">
            <v>22389776</v>
          </cell>
          <cell r="P18959">
            <v>22389776</v>
          </cell>
          <cell r="Q18959">
            <v>22389776</v>
          </cell>
        </row>
        <row r="18960">
          <cell r="J18960">
            <v>22389776</v>
          </cell>
          <cell r="O18960">
            <v>22389776</v>
          </cell>
          <cell r="P18960">
            <v>22389776</v>
          </cell>
          <cell r="Q18960">
            <v>22389776</v>
          </cell>
        </row>
        <row r="18961">
          <cell r="J18961">
            <v>22389776</v>
          </cell>
          <cell r="O18961">
            <v>22389776</v>
          </cell>
          <cell r="P18961">
            <v>22389776</v>
          </cell>
          <cell r="Q18961">
            <v>22389776</v>
          </cell>
        </row>
        <row r="18962">
          <cell r="J18962">
            <v>22389776</v>
          </cell>
          <cell r="O18962">
            <v>22389776</v>
          </cell>
          <cell r="P18962">
            <v>22389776</v>
          </cell>
          <cell r="Q18962">
            <v>22389776</v>
          </cell>
        </row>
        <row r="18963">
          <cell r="J18963">
            <v>22389776</v>
          </cell>
          <cell r="O18963">
            <v>22389776</v>
          </cell>
          <cell r="P18963">
            <v>22389776</v>
          </cell>
          <cell r="Q18963">
            <v>22389776</v>
          </cell>
        </row>
        <row r="18964">
          <cell r="J18964">
            <v>22389776</v>
          </cell>
          <cell r="O18964">
            <v>22389776</v>
          </cell>
          <cell r="P18964">
            <v>22389776</v>
          </cell>
          <cell r="Q18964">
            <v>22389776</v>
          </cell>
        </row>
        <row r="18965">
          <cell r="J18965">
            <v>22389776</v>
          </cell>
          <cell r="O18965">
            <v>22389776</v>
          </cell>
          <cell r="P18965">
            <v>22389776</v>
          </cell>
          <cell r="Q18965">
            <v>22389776</v>
          </cell>
        </row>
        <row r="18966">
          <cell r="J18966">
            <v>22389776</v>
          </cell>
          <cell r="O18966">
            <v>22389776</v>
          </cell>
          <cell r="P18966">
            <v>22389776</v>
          </cell>
          <cell r="Q18966">
            <v>22389776</v>
          </cell>
        </row>
        <row r="18967">
          <cell r="J18967">
            <v>22389776</v>
          </cell>
          <cell r="O18967">
            <v>22389776</v>
          </cell>
          <cell r="P18967">
            <v>22389776</v>
          </cell>
          <cell r="Q18967">
            <v>22389776</v>
          </cell>
        </row>
        <row r="18968">
          <cell r="J18968">
            <v>22389776</v>
          </cell>
          <cell r="O18968">
            <v>22389776</v>
          </cell>
          <cell r="P18968">
            <v>22389776</v>
          </cell>
          <cell r="Q18968">
            <v>22389776</v>
          </cell>
        </row>
        <row r="18969">
          <cell r="J18969">
            <v>22389776</v>
          </cell>
          <cell r="O18969">
            <v>22389776</v>
          </cell>
          <cell r="P18969">
            <v>22389776</v>
          </cell>
          <cell r="Q18969">
            <v>22389776</v>
          </cell>
        </row>
        <row r="18970">
          <cell r="J18970">
            <v>22389776</v>
          </cell>
          <cell r="O18970">
            <v>22389776</v>
          </cell>
          <cell r="P18970">
            <v>22389776</v>
          </cell>
          <cell r="Q18970">
            <v>22389776</v>
          </cell>
        </row>
        <row r="18971">
          <cell r="J18971">
            <v>22389776</v>
          </cell>
          <cell r="O18971">
            <v>22389776</v>
          </cell>
          <cell r="P18971">
            <v>22389776</v>
          </cell>
          <cell r="Q18971">
            <v>22389776</v>
          </cell>
        </row>
        <row r="18972">
          <cell r="J18972">
            <v>22389776</v>
          </cell>
          <cell r="O18972">
            <v>22389776</v>
          </cell>
          <cell r="P18972">
            <v>22389776</v>
          </cell>
          <cell r="Q18972">
            <v>22389776</v>
          </cell>
        </row>
        <row r="18973">
          <cell r="J18973">
            <v>22389776</v>
          </cell>
          <cell r="O18973">
            <v>22389776</v>
          </cell>
          <cell r="P18973">
            <v>22389776</v>
          </cell>
          <cell r="Q18973">
            <v>22389776</v>
          </cell>
        </row>
        <row r="18974">
          <cell r="J18974">
            <v>22389776</v>
          </cell>
          <cell r="O18974">
            <v>22389776</v>
          </cell>
          <cell r="P18974">
            <v>22389776</v>
          </cell>
          <cell r="Q18974">
            <v>22389776</v>
          </cell>
        </row>
        <row r="18975">
          <cell r="J18975">
            <v>22389776</v>
          </cell>
          <cell r="O18975">
            <v>22389776</v>
          </cell>
          <cell r="P18975">
            <v>22389776</v>
          </cell>
          <cell r="Q18975">
            <v>22389776</v>
          </cell>
        </row>
        <row r="18976">
          <cell r="J18976">
            <v>22389776</v>
          </cell>
          <cell r="O18976">
            <v>22389776</v>
          </cell>
          <cell r="P18976">
            <v>22389776</v>
          </cell>
          <cell r="Q18976">
            <v>22389776</v>
          </cell>
        </row>
        <row r="18977">
          <cell r="J18977">
            <v>22389776</v>
          </cell>
          <cell r="O18977">
            <v>22389776</v>
          </cell>
          <cell r="P18977">
            <v>22389776</v>
          </cell>
          <cell r="Q18977">
            <v>22389776</v>
          </cell>
        </row>
        <row r="18978">
          <cell r="J18978">
            <v>22389776</v>
          </cell>
          <cell r="O18978">
            <v>22389776</v>
          </cell>
          <cell r="P18978">
            <v>22389776</v>
          </cell>
          <cell r="Q18978">
            <v>22389776</v>
          </cell>
        </row>
        <row r="18979">
          <cell r="J18979">
            <v>22389776</v>
          </cell>
          <cell r="O18979">
            <v>22389776</v>
          </cell>
          <cell r="P18979">
            <v>22389776</v>
          </cell>
          <cell r="Q18979">
            <v>22389776</v>
          </cell>
        </row>
        <row r="18980">
          <cell r="J18980">
            <v>22389776</v>
          </cell>
          <cell r="O18980">
            <v>22389776</v>
          </cell>
          <cell r="P18980">
            <v>22389776</v>
          </cell>
          <cell r="Q18980">
            <v>22389776</v>
          </cell>
        </row>
        <row r="18981">
          <cell r="J18981">
            <v>22389776</v>
          </cell>
          <cell r="O18981">
            <v>22389776</v>
          </cell>
          <cell r="P18981">
            <v>22389776</v>
          </cell>
          <cell r="Q18981">
            <v>22389776</v>
          </cell>
        </row>
        <row r="18982">
          <cell r="J18982">
            <v>22389776</v>
          </cell>
          <cell r="O18982">
            <v>22389776</v>
          </cell>
          <cell r="P18982">
            <v>22389776</v>
          </cell>
          <cell r="Q18982">
            <v>22389776</v>
          </cell>
        </row>
        <row r="18983">
          <cell r="J18983">
            <v>22389776</v>
          </cell>
          <cell r="O18983">
            <v>22389776</v>
          </cell>
          <cell r="P18983">
            <v>22389776</v>
          </cell>
          <cell r="Q18983">
            <v>22389776</v>
          </cell>
        </row>
        <row r="18984">
          <cell r="J18984">
            <v>22389776</v>
          </cell>
          <cell r="O18984">
            <v>22389776</v>
          </cell>
          <cell r="P18984">
            <v>22389776</v>
          </cell>
          <cell r="Q18984">
            <v>22389776</v>
          </cell>
        </row>
        <row r="18985">
          <cell r="J18985">
            <v>22389776</v>
          </cell>
          <cell r="O18985">
            <v>22389776</v>
          </cell>
          <cell r="P18985">
            <v>22389776</v>
          </cell>
          <cell r="Q18985">
            <v>22389776</v>
          </cell>
        </row>
        <row r="18986">
          <cell r="J18986">
            <v>22389776</v>
          </cell>
          <cell r="O18986">
            <v>22389776</v>
          </cell>
          <cell r="P18986">
            <v>22389776</v>
          </cell>
          <cell r="Q18986">
            <v>22389776</v>
          </cell>
        </row>
        <row r="18987">
          <cell r="J18987">
            <v>22389776</v>
          </cell>
          <cell r="O18987">
            <v>22389776</v>
          </cell>
          <cell r="P18987">
            <v>22389776</v>
          </cell>
          <cell r="Q18987">
            <v>22389776</v>
          </cell>
        </row>
        <row r="18988">
          <cell r="J18988">
            <v>22389776</v>
          </cell>
          <cell r="O18988">
            <v>22389776</v>
          </cell>
          <cell r="P18988">
            <v>22389776</v>
          </cell>
          <cell r="Q18988">
            <v>22389776</v>
          </cell>
        </row>
        <row r="18989">
          <cell r="J18989">
            <v>22389776</v>
          </cell>
          <cell r="O18989">
            <v>22389776</v>
          </cell>
          <cell r="P18989">
            <v>22389776</v>
          </cell>
          <cell r="Q18989">
            <v>22389776</v>
          </cell>
        </row>
        <row r="18990">
          <cell r="J18990">
            <v>22389776</v>
          </cell>
          <cell r="O18990">
            <v>22389776</v>
          </cell>
          <cell r="P18990">
            <v>22389776</v>
          </cell>
          <cell r="Q18990">
            <v>22389776</v>
          </cell>
        </row>
        <row r="18991">
          <cell r="J18991">
            <v>22389776</v>
          </cell>
          <cell r="O18991">
            <v>22389776</v>
          </cell>
          <cell r="P18991">
            <v>22389776</v>
          </cell>
          <cell r="Q18991">
            <v>22389776</v>
          </cell>
        </row>
        <row r="18992">
          <cell r="J18992">
            <v>22389776</v>
          </cell>
          <cell r="O18992">
            <v>22389776</v>
          </cell>
          <cell r="P18992">
            <v>22389776</v>
          </cell>
          <cell r="Q18992">
            <v>22389776</v>
          </cell>
        </row>
        <row r="18993">
          <cell r="J18993">
            <v>22389776</v>
          </cell>
          <cell r="O18993">
            <v>22389776</v>
          </cell>
          <cell r="P18993">
            <v>22389776</v>
          </cell>
          <cell r="Q18993">
            <v>22389776</v>
          </cell>
        </row>
        <row r="18994">
          <cell r="J18994">
            <v>22389776</v>
          </cell>
          <cell r="O18994">
            <v>22389776</v>
          </cell>
          <cell r="P18994">
            <v>22389776</v>
          </cell>
          <cell r="Q18994">
            <v>22389776</v>
          </cell>
        </row>
        <row r="18995">
          <cell r="J18995">
            <v>22389776</v>
          </cell>
          <cell r="O18995">
            <v>22389776</v>
          </cell>
          <cell r="P18995">
            <v>22389776</v>
          </cell>
          <cell r="Q18995">
            <v>22389776</v>
          </cell>
        </row>
        <row r="18996">
          <cell r="J18996">
            <v>22389776</v>
          </cell>
          <cell r="O18996">
            <v>22389776</v>
          </cell>
          <cell r="P18996">
            <v>22389776</v>
          </cell>
          <cell r="Q18996">
            <v>22389776</v>
          </cell>
        </row>
        <row r="18997">
          <cell r="J18997">
            <v>22389776</v>
          </cell>
          <cell r="O18997">
            <v>22389776</v>
          </cell>
          <cell r="P18997">
            <v>22389776</v>
          </cell>
          <cell r="Q18997">
            <v>22389776</v>
          </cell>
        </row>
        <row r="18998">
          <cell r="J18998">
            <v>22389776</v>
          </cell>
          <cell r="O18998">
            <v>22389776</v>
          </cell>
          <cell r="P18998">
            <v>22389776</v>
          </cell>
          <cell r="Q18998">
            <v>22389776</v>
          </cell>
        </row>
        <row r="18999">
          <cell r="J18999">
            <v>22389776</v>
          </cell>
          <cell r="O18999">
            <v>22389776</v>
          </cell>
          <cell r="P18999">
            <v>22389776</v>
          </cell>
          <cell r="Q18999">
            <v>22389776</v>
          </cell>
        </row>
        <row r="19000">
          <cell r="J19000">
            <v>22389776</v>
          </cell>
          <cell r="O19000">
            <v>22389776</v>
          </cell>
          <cell r="P19000">
            <v>22389776</v>
          </cell>
          <cell r="Q19000">
            <v>22389776</v>
          </cell>
        </row>
        <row r="19001">
          <cell r="J19001">
            <v>22389776</v>
          </cell>
          <cell r="O19001">
            <v>22389776</v>
          </cell>
          <cell r="P19001">
            <v>22389776</v>
          </cell>
          <cell r="Q19001">
            <v>22389776</v>
          </cell>
        </row>
        <row r="19002">
          <cell r="J19002">
            <v>22389776</v>
          </cell>
          <cell r="O19002">
            <v>22389776</v>
          </cell>
          <cell r="P19002">
            <v>22389776</v>
          </cell>
          <cell r="Q19002">
            <v>22389776</v>
          </cell>
        </row>
        <row r="19003">
          <cell r="J19003">
            <v>22389776</v>
          </cell>
          <cell r="O19003">
            <v>22389776</v>
          </cell>
          <cell r="P19003">
            <v>22389776</v>
          </cell>
          <cell r="Q19003">
            <v>22389776</v>
          </cell>
        </row>
        <row r="19004">
          <cell r="J19004">
            <v>22389776</v>
          </cell>
          <cell r="O19004">
            <v>22389776</v>
          </cell>
          <cell r="P19004">
            <v>22389776</v>
          </cell>
          <cell r="Q19004">
            <v>22389776</v>
          </cell>
        </row>
        <row r="19005">
          <cell r="J19005">
            <v>22389776</v>
          </cell>
          <cell r="O19005">
            <v>22389776</v>
          </cell>
          <cell r="P19005">
            <v>22389776</v>
          </cell>
          <cell r="Q19005">
            <v>22389776</v>
          </cell>
        </row>
        <row r="19006">
          <cell r="J19006">
            <v>22389776</v>
          </cell>
          <cell r="O19006">
            <v>22389776</v>
          </cell>
          <cell r="P19006">
            <v>22389776</v>
          </cell>
          <cell r="Q19006">
            <v>22389776</v>
          </cell>
        </row>
        <row r="19007">
          <cell r="J19007">
            <v>22389776</v>
          </cell>
          <cell r="O19007">
            <v>22389776</v>
          </cell>
          <cell r="P19007">
            <v>22389776</v>
          </cell>
          <cell r="Q19007">
            <v>22389776</v>
          </cell>
        </row>
        <row r="19008">
          <cell r="J19008">
            <v>22389776</v>
          </cell>
          <cell r="O19008">
            <v>22389776</v>
          </cell>
          <cell r="P19008">
            <v>22389776</v>
          </cell>
          <cell r="Q19008">
            <v>22389776</v>
          </cell>
        </row>
        <row r="19009">
          <cell r="J19009">
            <v>22389776</v>
          </cell>
          <cell r="O19009">
            <v>22389776</v>
          </cell>
          <cell r="P19009">
            <v>22389776</v>
          </cell>
          <cell r="Q19009">
            <v>22389776</v>
          </cell>
        </row>
        <row r="19010">
          <cell r="J19010">
            <v>22389776</v>
          </cell>
          <cell r="O19010">
            <v>22389776</v>
          </cell>
          <cell r="P19010">
            <v>22389776</v>
          </cell>
          <cell r="Q19010">
            <v>22389776</v>
          </cell>
        </row>
        <row r="19011">
          <cell r="J19011">
            <v>22389776</v>
          </cell>
          <cell r="O19011">
            <v>22389776</v>
          </cell>
          <cell r="P19011">
            <v>22389776</v>
          </cell>
          <cell r="Q19011">
            <v>22389776</v>
          </cell>
        </row>
        <row r="19012">
          <cell r="J19012">
            <v>22389776</v>
          </cell>
          <cell r="O19012">
            <v>22389776</v>
          </cell>
          <cell r="P19012">
            <v>22389776</v>
          </cell>
          <cell r="Q19012">
            <v>22389776</v>
          </cell>
        </row>
        <row r="19013">
          <cell r="J19013">
            <v>22389776</v>
          </cell>
          <cell r="O19013">
            <v>22389776</v>
          </cell>
          <cell r="P19013">
            <v>22389776</v>
          </cell>
          <cell r="Q19013">
            <v>22389776</v>
          </cell>
        </row>
        <row r="19014">
          <cell r="J19014">
            <v>22389776</v>
          </cell>
          <cell r="O19014">
            <v>22389776</v>
          </cell>
          <cell r="P19014">
            <v>22389776</v>
          </cell>
          <cell r="Q19014">
            <v>22389776</v>
          </cell>
        </row>
        <row r="19015">
          <cell r="J19015">
            <v>22389776</v>
          </cell>
          <cell r="O19015">
            <v>22389776</v>
          </cell>
          <cell r="P19015">
            <v>22389776</v>
          </cell>
          <cell r="Q19015">
            <v>22389776</v>
          </cell>
        </row>
        <row r="19016">
          <cell r="J19016">
            <v>22389776</v>
          </cell>
          <cell r="O19016">
            <v>22389776</v>
          </cell>
          <cell r="P19016">
            <v>22389776</v>
          </cell>
          <cell r="Q19016">
            <v>22389776</v>
          </cell>
        </row>
        <row r="19017">
          <cell r="J19017">
            <v>22389776</v>
          </cell>
          <cell r="O19017">
            <v>22389776</v>
          </cell>
          <cell r="P19017">
            <v>22389776</v>
          </cell>
          <cell r="Q19017">
            <v>22389776</v>
          </cell>
        </row>
        <row r="19018">
          <cell r="J19018">
            <v>22389776</v>
          </cell>
          <cell r="O19018">
            <v>22389776</v>
          </cell>
          <cell r="P19018">
            <v>22389776</v>
          </cell>
          <cell r="Q19018">
            <v>22389776</v>
          </cell>
        </row>
        <row r="19019">
          <cell r="J19019">
            <v>22389776</v>
          </cell>
          <cell r="O19019">
            <v>22389776</v>
          </cell>
          <cell r="P19019">
            <v>22389776</v>
          </cell>
          <cell r="Q19019">
            <v>22389776</v>
          </cell>
        </row>
        <row r="19020">
          <cell r="J19020">
            <v>22389776</v>
          </cell>
          <cell r="O19020">
            <v>22389776</v>
          </cell>
          <cell r="P19020">
            <v>22389776</v>
          </cell>
          <cell r="Q19020">
            <v>22389776</v>
          </cell>
        </row>
        <row r="19021">
          <cell r="J19021">
            <v>22389776</v>
          </cell>
          <cell r="O19021">
            <v>22389776</v>
          </cell>
          <cell r="P19021">
            <v>22389776</v>
          </cell>
          <cell r="Q19021">
            <v>22389776</v>
          </cell>
        </row>
        <row r="19022">
          <cell r="J19022">
            <v>22389776</v>
          </cell>
          <cell r="O19022">
            <v>22389776</v>
          </cell>
          <cell r="P19022">
            <v>22389776</v>
          </cell>
          <cell r="Q19022">
            <v>22389776</v>
          </cell>
        </row>
        <row r="19023">
          <cell r="J19023">
            <v>22389776</v>
          </cell>
          <cell r="O19023">
            <v>22389776</v>
          </cell>
          <cell r="P19023">
            <v>22389776</v>
          </cell>
          <cell r="Q19023">
            <v>22389776</v>
          </cell>
        </row>
        <row r="19024">
          <cell r="J19024">
            <v>22389776</v>
          </cell>
          <cell r="O19024">
            <v>22389776</v>
          </cell>
          <cell r="P19024">
            <v>22389776</v>
          </cell>
          <cell r="Q19024">
            <v>22389776</v>
          </cell>
        </row>
        <row r="19025">
          <cell r="J19025">
            <v>22389776</v>
          </cell>
          <cell r="O19025">
            <v>22389776</v>
          </cell>
          <cell r="P19025">
            <v>22389776</v>
          </cell>
          <cell r="Q19025">
            <v>22389776</v>
          </cell>
        </row>
        <row r="19026">
          <cell r="J19026">
            <v>22389776</v>
          </cell>
          <cell r="O19026">
            <v>22389776</v>
          </cell>
          <cell r="P19026">
            <v>22389776</v>
          </cell>
          <cell r="Q19026">
            <v>22389776</v>
          </cell>
        </row>
        <row r="19027">
          <cell r="J19027">
            <v>22389776</v>
          </cell>
          <cell r="O19027">
            <v>22389776</v>
          </cell>
          <cell r="P19027">
            <v>22389776</v>
          </cell>
          <cell r="Q19027">
            <v>22389776</v>
          </cell>
        </row>
        <row r="19028">
          <cell r="J19028">
            <v>22389776</v>
          </cell>
          <cell r="O19028">
            <v>22389776</v>
          </cell>
          <cell r="P19028">
            <v>22389776</v>
          </cell>
          <cell r="Q19028">
            <v>22389776</v>
          </cell>
        </row>
        <row r="19029">
          <cell r="J19029">
            <v>22389776</v>
          </cell>
          <cell r="O19029">
            <v>22389776</v>
          </cell>
          <cell r="P19029">
            <v>22389776</v>
          </cell>
          <cell r="Q19029">
            <v>22389776</v>
          </cell>
        </row>
        <row r="19030">
          <cell r="J19030">
            <v>22389776</v>
          </cell>
          <cell r="O19030">
            <v>22389776</v>
          </cell>
          <cell r="P19030">
            <v>22389776</v>
          </cell>
          <cell r="Q19030">
            <v>22389776</v>
          </cell>
        </row>
        <row r="19031">
          <cell r="J19031">
            <v>22389776</v>
          </cell>
          <cell r="O19031">
            <v>22389776</v>
          </cell>
          <cell r="P19031">
            <v>22389776</v>
          </cell>
          <cell r="Q19031">
            <v>22389776</v>
          </cell>
        </row>
        <row r="19032">
          <cell r="J19032">
            <v>22389776</v>
          </cell>
          <cell r="O19032">
            <v>22389776</v>
          </cell>
          <cell r="P19032">
            <v>22389776</v>
          </cell>
          <cell r="Q19032">
            <v>22389776</v>
          </cell>
        </row>
        <row r="19033">
          <cell r="J19033">
            <v>22389776</v>
          </cell>
          <cell r="O19033">
            <v>22389776</v>
          </cell>
          <cell r="P19033">
            <v>22389776</v>
          </cell>
          <cell r="Q19033">
            <v>22389776</v>
          </cell>
        </row>
        <row r="19034">
          <cell r="J19034">
            <v>22389776</v>
          </cell>
          <cell r="O19034">
            <v>22389776</v>
          </cell>
          <cell r="P19034">
            <v>22389776</v>
          </cell>
          <cell r="Q19034">
            <v>22389776</v>
          </cell>
        </row>
        <row r="19035">
          <cell r="J19035">
            <v>22389776</v>
          </cell>
          <cell r="O19035">
            <v>22389776</v>
          </cell>
          <cell r="P19035">
            <v>22389776</v>
          </cell>
          <cell r="Q19035">
            <v>22389776</v>
          </cell>
        </row>
        <row r="19036">
          <cell r="J19036">
            <v>22389776</v>
          </cell>
          <cell r="O19036">
            <v>22389776</v>
          </cell>
          <cell r="P19036">
            <v>22389776</v>
          </cell>
          <cell r="Q19036">
            <v>22389776</v>
          </cell>
        </row>
        <row r="19037">
          <cell r="J19037">
            <v>22389776</v>
          </cell>
          <cell r="O19037">
            <v>22389776</v>
          </cell>
          <cell r="P19037">
            <v>22389776</v>
          </cell>
          <cell r="Q19037">
            <v>22389776</v>
          </cell>
        </row>
        <row r="19038">
          <cell r="J19038">
            <v>22389776</v>
          </cell>
          <cell r="O19038">
            <v>22389776</v>
          </cell>
          <cell r="P19038">
            <v>22389776</v>
          </cell>
          <cell r="Q19038">
            <v>22389776</v>
          </cell>
        </row>
        <row r="19039">
          <cell r="J19039">
            <v>22389776</v>
          </cell>
          <cell r="O19039">
            <v>22389776</v>
          </cell>
          <cell r="P19039">
            <v>22389776</v>
          </cell>
          <cell r="Q19039">
            <v>22389776</v>
          </cell>
        </row>
        <row r="19040">
          <cell r="J19040">
            <v>22389776</v>
          </cell>
          <cell r="O19040">
            <v>22389776</v>
          </cell>
          <cell r="P19040">
            <v>22389776</v>
          </cell>
          <cell r="Q19040">
            <v>22389776</v>
          </cell>
        </row>
        <row r="19041">
          <cell r="J19041">
            <v>22389776</v>
          </cell>
          <cell r="O19041">
            <v>22389776</v>
          </cell>
          <cell r="P19041">
            <v>22389776</v>
          </cell>
          <cell r="Q19041">
            <v>22389776</v>
          </cell>
        </row>
        <row r="19042">
          <cell r="J19042">
            <v>22389776</v>
          </cell>
          <cell r="O19042">
            <v>22389776</v>
          </cell>
          <cell r="P19042">
            <v>22389776</v>
          </cell>
          <cell r="Q19042">
            <v>22389776</v>
          </cell>
        </row>
        <row r="19043">
          <cell r="J19043">
            <v>22389776</v>
          </cell>
          <cell r="O19043">
            <v>22389776</v>
          </cell>
          <cell r="P19043">
            <v>22389776</v>
          </cell>
          <cell r="Q19043">
            <v>22389776</v>
          </cell>
        </row>
        <row r="19044">
          <cell r="J19044">
            <v>22389776</v>
          </cell>
          <cell r="O19044">
            <v>22389776</v>
          </cell>
          <cell r="P19044">
            <v>22389776</v>
          </cell>
          <cell r="Q19044">
            <v>22389776</v>
          </cell>
        </row>
        <row r="19045">
          <cell r="J19045">
            <v>22389776</v>
          </cell>
          <cell r="O19045">
            <v>22389776</v>
          </cell>
          <cell r="P19045">
            <v>22389776</v>
          </cell>
          <cell r="Q19045">
            <v>22389776</v>
          </cell>
        </row>
        <row r="19046">
          <cell r="J19046">
            <v>22389776</v>
          </cell>
          <cell r="O19046">
            <v>22389776</v>
          </cell>
          <cell r="P19046">
            <v>22389776</v>
          </cell>
          <cell r="Q19046">
            <v>22389776</v>
          </cell>
        </row>
        <row r="19047">
          <cell r="J19047">
            <v>22389776</v>
          </cell>
          <cell r="O19047">
            <v>22389776</v>
          </cell>
          <cell r="P19047">
            <v>22389776</v>
          </cell>
          <cell r="Q19047">
            <v>22389776</v>
          </cell>
        </row>
        <row r="19048">
          <cell r="J19048">
            <v>22389776</v>
          </cell>
          <cell r="O19048">
            <v>22389776</v>
          </cell>
          <cell r="P19048">
            <v>22389776</v>
          </cell>
          <cell r="Q19048">
            <v>22389776</v>
          </cell>
        </row>
        <row r="19049">
          <cell r="J19049">
            <v>22389776</v>
          </cell>
          <cell r="O19049">
            <v>22389776</v>
          </cell>
          <cell r="P19049">
            <v>22389776</v>
          </cell>
          <cell r="Q19049">
            <v>22389776</v>
          </cell>
        </row>
        <row r="19050">
          <cell r="J19050">
            <v>22389776</v>
          </cell>
          <cell r="O19050">
            <v>22389776</v>
          </cell>
          <cell r="P19050">
            <v>22389776</v>
          </cell>
          <cell r="Q19050">
            <v>22389776</v>
          </cell>
        </row>
        <row r="19051">
          <cell r="J19051">
            <v>22389776</v>
          </cell>
          <cell r="O19051">
            <v>22389776</v>
          </cell>
          <cell r="P19051">
            <v>22389776</v>
          </cell>
          <cell r="Q19051">
            <v>22389776</v>
          </cell>
        </row>
        <row r="19052">
          <cell r="J19052">
            <v>22389776</v>
          </cell>
          <cell r="O19052">
            <v>22389776</v>
          </cell>
          <cell r="P19052">
            <v>22389776</v>
          </cell>
          <cell r="Q19052">
            <v>22389776</v>
          </cell>
        </row>
        <row r="19053">
          <cell r="J19053">
            <v>22389776</v>
          </cell>
          <cell r="O19053">
            <v>22389776</v>
          </cell>
          <cell r="P19053">
            <v>22389776</v>
          </cell>
          <cell r="Q19053">
            <v>22389776</v>
          </cell>
        </row>
        <row r="19054">
          <cell r="J19054">
            <v>22389776</v>
          </cell>
          <cell r="O19054">
            <v>22389776</v>
          </cell>
          <cell r="P19054">
            <v>22389776</v>
          </cell>
          <cell r="Q19054">
            <v>22389776</v>
          </cell>
        </row>
        <row r="19055">
          <cell r="J19055">
            <v>22389776</v>
          </cell>
          <cell r="O19055">
            <v>22389776</v>
          </cell>
          <cell r="P19055">
            <v>22389776</v>
          </cell>
          <cell r="Q19055">
            <v>22389776</v>
          </cell>
        </row>
        <row r="19056">
          <cell r="J19056">
            <v>22389776</v>
          </cell>
          <cell r="O19056">
            <v>22389776</v>
          </cell>
          <cell r="P19056">
            <v>22389776</v>
          </cell>
          <cell r="Q19056">
            <v>22389776</v>
          </cell>
        </row>
        <row r="19057">
          <cell r="J19057">
            <v>22389776</v>
          </cell>
          <cell r="O19057">
            <v>22389776</v>
          </cell>
          <cell r="P19057">
            <v>22389776</v>
          </cell>
          <cell r="Q19057">
            <v>22389776</v>
          </cell>
        </row>
        <row r="19058">
          <cell r="J19058">
            <v>22389776</v>
          </cell>
          <cell r="O19058">
            <v>22389776</v>
          </cell>
          <cell r="P19058">
            <v>22389776</v>
          </cell>
          <cell r="Q19058">
            <v>22389776</v>
          </cell>
        </row>
        <row r="19059">
          <cell r="J19059">
            <v>22389776</v>
          </cell>
          <cell r="O19059">
            <v>22389776</v>
          </cell>
          <cell r="P19059">
            <v>22389776</v>
          </cell>
          <cell r="Q19059">
            <v>22389776</v>
          </cell>
        </row>
        <row r="19060">
          <cell r="J19060">
            <v>22389776</v>
          </cell>
          <cell r="O19060">
            <v>22389776</v>
          </cell>
          <cell r="P19060">
            <v>22389776</v>
          </cell>
          <cell r="Q19060">
            <v>22389776</v>
          </cell>
        </row>
        <row r="19061">
          <cell r="J19061">
            <v>22389776</v>
          </cell>
          <cell r="O19061">
            <v>22389776</v>
          </cell>
          <cell r="P19061">
            <v>22389776</v>
          </cell>
          <cell r="Q19061">
            <v>22389776</v>
          </cell>
        </row>
        <row r="19062">
          <cell r="J19062">
            <v>22389776</v>
          </cell>
          <cell r="O19062">
            <v>22389776</v>
          </cell>
          <cell r="P19062">
            <v>22389776</v>
          </cell>
          <cell r="Q19062">
            <v>22389776</v>
          </cell>
        </row>
        <row r="19063">
          <cell r="J19063">
            <v>22389776</v>
          </cell>
          <cell r="O19063">
            <v>22389776</v>
          </cell>
          <cell r="P19063">
            <v>22389776</v>
          </cell>
          <cell r="Q19063">
            <v>22389776</v>
          </cell>
        </row>
        <row r="19064">
          <cell r="J19064">
            <v>22389776</v>
          </cell>
          <cell r="O19064">
            <v>22389776</v>
          </cell>
          <cell r="P19064">
            <v>22389776</v>
          </cell>
          <cell r="Q19064">
            <v>22389776</v>
          </cell>
        </row>
        <row r="19065">
          <cell r="J19065">
            <v>22389776</v>
          </cell>
          <cell r="O19065">
            <v>22389776</v>
          </cell>
          <cell r="P19065">
            <v>22389776</v>
          </cell>
          <cell r="Q19065">
            <v>22389776</v>
          </cell>
        </row>
        <row r="19066">
          <cell r="J19066">
            <v>22389776</v>
          </cell>
          <cell r="O19066">
            <v>22389776</v>
          </cell>
          <cell r="P19066">
            <v>22389776</v>
          </cell>
          <cell r="Q19066">
            <v>22389776</v>
          </cell>
        </row>
        <row r="19067">
          <cell r="J19067">
            <v>22389776</v>
          </cell>
          <cell r="O19067">
            <v>22389776</v>
          </cell>
          <cell r="P19067">
            <v>22389776</v>
          </cell>
          <cell r="Q19067">
            <v>22389776</v>
          </cell>
        </row>
        <row r="19068">
          <cell r="J19068">
            <v>22389776</v>
          </cell>
          <cell r="O19068">
            <v>22389776</v>
          </cell>
          <cell r="P19068">
            <v>22389776</v>
          </cell>
          <cell r="Q19068">
            <v>22389776</v>
          </cell>
        </row>
        <row r="19069">
          <cell r="J19069">
            <v>22389776</v>
          </cell>
          <cell r="O19069">
            <v>22389776</v>
          </cell>
          <cell r="P19069">
            <v>22389776</v>
          </cell>
          <cell r="Q19069">
            <v>22389776</v>
          </cell>
        </row>
        <row r="19070">
          <cell r="J19070">
            <v>22389776</v>
          </cell>
          <cell r="O19070">
            <v>22389776</v>
          </cell>
          <cell r="P19070">
            <v>22389776</v>
          </cell>
          <cell r="Q19070">
            <v>22389776</v>
          </cell>
        </row>
        <row r="19071">
          <cell r="J19071">
            <v>22389776</v>
          </cell>
          <cell r="O19071">
            <v>22389776</v>
          </cell>
          <cell r="P19071">
            <v>22389776</v>
          </cell>
          <cell r="Q19071">
            <v>22389776</v>
          </cell>
        </row>
        <row r="19072">
          <cell r="J19072">
            <v>22389776</v>
          </cell>
          <cell r="O19072">
            <v>22389776</v>
          </cell>
          <cell r="P19072">
            <v>22389776</v>
          </cell>
          <cell r="Q19072">
            <v>22389776</v>
          </cell>
        </row>
        <row r="19073">
          <cell r="J19073">
            <v>22389776</v>
          </cell>
          <cell r="O19073">
            <v>22389776</v>
          </cell>
          <cell r="P19073">
            <v>22389776</v>
          </cell>
          <cell r="Q19073">
            <v>22389776</v>
          </cell>
        </row>
        <row r="19074">
          <cell r="J19074">
            <v>22389776</v>
          </cell>
          <cell r="O19074">
            <v>22389776</v>
          </cell>
          <cell r="P19074">
            <v>22389776</v>
          </cell>
          <cell r="Q19074">
            <v>22389776</v>
          </cell>
        </row>
        <row r="19075">
          <cell r="J19075">
            <v>22389776</v>
          </cell>
          <cell r="O19075">
            <v>22389776</v>
          </cell>
          <cell r="P19075">
            <v>22389776</v>
          </cell>
          <cell r="Q19075">
            <v>22389776</v>
          </cell>
        </row>
        <row r="19076">
          <cell r="J19076">
            <v>22389776</v>
          </cell>
          <cell r="O19076">
            <v>22389776</v>
          </cell>
          <cell r="P19076">
            <v>22389776</v>
          </cell>
          <cell r="Q19076">
            <v>22389776</v>
          </cell>
        </row>
        <row r="19077">
          <cell r="J19077">
            <v>22389776</v>
          </cell>
          <cell r="O19077">
            <v>22389776</v>
          </cell>
          <cell r="P19077">
            <v>22389776</v>
          </cell>
          <cell r="Q19077">
            <v>22389776</v>
          </cell>
        </row>
        <row r="19078">
          <cell r="J19078">
            <v>22389776</v>
          </cell>
          <cell r="O19078">
            <v>22389776</v>
          </cell>
          <cell r="P19078">
            <v>22389776</v>
          </cell>
          <cell r="Q19078">
            <v>22389776</v>
          </cell>
        </row>
        <row r="19079">
          <cell r="J19079">
            <v>22389776</v>
          </cell>
          <cell r="O19079">
            <v>22389776</v>
          </cell>
          <cell r="P19079">
            <v>22389776</v>
          </cell>
          <cell r="Q19079">
            <v>22389776</v>
          </cell>
        </row>
        <row r="19080">
          <cell r="J19080">
            <v>22389776</v>
          </cell>
          <cell r="O19080">
            <v>22389776</v>
          </cell>
          <cell r="P19080">
            <v>22389776</v>
          </cell>
          <cell r="Q19080">
            <v>22389776</v>
          </cell>
        </row>
        <row r="19081">
          <cell r="J19081">
            <v>22389776</v>
          </cell>
          <cell r="O19081">
            <v>22389776</v>
          </cell>
          <cell r="P19081">
            <v>22389776</v>
          </cell>
          <cell r="Q19081">
            <v>22389776</v>
          </cell>
        </row>
        <row r="19082">
          <cell r="J19082">
            <v>22389776</v>
          </cell>
          <cell r="O19082">
            <v>22389776</v>
          </cell>
          <cell r="P19082">
            <v>22389776</v>
          </cell>
          <cell r="Q19082">
            <v>22389776</v>
          </cell>
        </row>
        <row r="19083">
          <cell r="J19083">
            <v>22389776</v>
          </cell>
          <cell r="O19083">
            <v>22389776</v>
          </cell>
          <cell r="P19083">
            <v>22389776</v>
          </cell>
          <cell r="Q19083">
            <v>22389776</v>
          </cell>
        </row>
        <row r="19084">
          <cell r="J19084">
            <v>22389776</v>
          </cell>
          <cell r="O19084">
            <v>22389776</v>
          </cell>
          <cell r="P19084">
            <v>22389776</v>
          </cell>
          <cell r="Q19084">
            <v>22389776</v>
          </cell>
        </row>
        <row r="19085">
          <cell r="J19085">
            <v>22389776</v>
          </cell>
          <cell r="O19085">
            <v>22389776</v>
          </cell>
          <cell r="P19085">
            <v>22389776</v>
          </cell>
          <cell r="Q19085">
            <v>22389776</v>
          </cell>
        </row>
        <row r="19086">
          <cell r="J19086">
            <v>22389776</v>
          </cell>
          <cell r="O19086">
            <v>22389776</v>
          </cell>
          <cell r="P19086">
            <v>22389776</v>
          </cell>
          <cell r="Q19086">
            <v>22389776</v>
          </cell>
        </row>
        <row r="19087">
          <cell r="J19087">
            <v>22389776</v>
          </cell>
          <cell r="O19087">
            <v>22389776</v>
          </cell>
          <cell r="P19087">
            <v>22389776</v>
          </cell>
          <cell r="Q19087">
            <v>22389776</v>
          </cell>
        </row>
        <row r="19088">
          <cell r="J19088">
            <v>22389776</v>
          </cell>
          <cell r="O19088">
            <v>22389776</v>
          </cell>
          <cell r="P19088">
            <v>22389776</v>
          </cell>
          <cell r="Q19088">
            <v>22389776</v>
          </cell>
        </row>
        <row r="19089">
          <cell r="J19089">
            <v>22389776</v>
          </cell>
          <cell r="O19089">
            <v>22389776</v>
          </cell>
          <cell r="P19089">
            <v>22389776</v>
          </cell>
          <cell r="Q19089">
            <v>22389776</v>
          </cell>
        </row>
        <row r="19090">
          <cell r="J19090">
            <v>22389776</v>
          </cell>
          <cell r="O19090">
            <v>22389776</v>
          </cell>
          <cell r="P19090">
            <v>22389776</v>
          </cell>
          <cell r="Q19090">
            <v>22389776</v>
          </cell>
        </row>
        <row r="19091">
          <cell r="J19091">
            <v>22389776</v>
          </cell>
          <cell r="O19091">
            <v>22389776</v>
          </cell>
          <cell r="P19091">
            <v>22389776</v>
          </cell>
          <cell r="Q19091">
            <v>22389776</v>
          </cell>
        </row>
        <row r="19092">
          <cell r="J19092">
            <v>22389776</v>
          </cell>
          <cell r="O19092">
            <v>22389776</v>
          </cell>
          <cell r="P19092">
            <v>22389776</v>
          </cell>
          <cell r="Q19092">
            <v>22389776</v>
          </cell>
        </row>
        <row r="19093">
          <cell r="J19093">
            <v>22389776</v>
          </cell>
          <cell r="O19093">
            <v>22389776</v>
          </cell>
          <cell r="P19093">
            <v>22389776</v>
          </cell>
          <cell r="Q19093">
            <v>22389776</v>
          </cell>
        </row>
        <row r="19094">
          <cell r="J19094">
            <v>22389776</v>
          </cell>
          <cell r="O19094">
            <v>22389776</v>
          </cell>
          <cell r="P19094">
            <v>22389776</v>
          </cell>
          <cell r="Q19094">
            <v>22389776</v>
          </cell>
        </row>
        <row r="19095">
          <cell r="J19095">
            <v>22389776</v>
          </cell>
          <cell r="O19095">
            <v>22389776</v>
          </cell>
          <cell r="P19095">
            <v>22389776</v>
          </cell>
          <cell r="Q19095">
            <v>22389776</v>
          </cell>
        </row>
        <row r="19096">
          <cell r="J19096">
            <v>22389776</v>
          </cell>
          <cell r="O19096">
            <v>22389776</v>
          </cell>
          <cell r="P19096">
            <v>22389776</v>
          </cell>
          <cell r="Q19096">
            <v>22389776</v>
          </cell>
        </row>
        <row r="19097">
          <cell r="J19097">
            <v>22389776</v>
          </cell>
          <cell r="O19097">
            <v>22389776</v>
          </cell>
          <cell r="P19097">
            <v>22389776</v>
          </cell>
          <cell r="Q19097">
            <v>22389776</v>
          </cell>
        </row>
        <row r="19098">
          <cell r="J19098">
            <v>22389776</v>
          </cell>
          <cell r="O19098">
            <v>22389776</v>
          </cell>
          <cell r="P19098">
            <v>22389776</v>
          </cell>
          <cell r="Q19098">
            <v>22389776</v>
          </cell>
        </row>
        <row r="19099">
          <cell r="J19099">
            <v>22389776</v>
          </cell>
          <cell r="O19099">
            <v>22389776</v>
          </cell>
          <cell r="P19099">
            <v>22389776</v>
          </cell>
          <cell r="Q19099">
            <v>22389776</v>
          </cell>
        </row>
        <row r="19100">
          <cell r="J19100">
            <v>22389776</v>
          </cell>
          <cell r="O19100">
            <v>22389776</v>
          </cell>
          <cell r="P19100">
            <v>22389776</v>
          </cell>
          <cell r="Q19100">
            <v>22389776</v>
          </cell>
        </row>
        <row r="19101">
          <cell r="J19101">
            <v>22389776</v>
          </cell>
          <cell r="O19101">
            <v>22389776</v>
          </cell>
          <cell r="P19101">
            <v>22389776</v>
          </cell>
          <cell r="Q19101">
            <v>22389776</v>
          </cell>
        </row>
        <row r="19102">
          <cell r="J19102">
            <v>22389776</v>
          </cell>
          <cell r="O19102">
            <v>22389776</v>
          </cell>
          <cell r="P19102">
            <v>22389776</v>
          </cell>
          <cell r="Q19102">
            <v>22389776</v>
          </cell>
        </row>
        <row r="19103">
          <cell r="J19103">
            <v>22389776</v>
          </cell>
          <cell r="O19103">
            <v>22389776</v>
          </cell>
          <cell r="P19103">
            <v>22389776</v>
          </cell>
          <cell r="Q19103">
            <v>22389776</v>
          </cell>
        </row>
        <row r="19104">
          <cell r="J19104">
            <v>22389776</v>
          </cell>
          <cell r="O19104">
            <v>22389776</v>
          </cell>
          <cell r="P19104">
            <v>22389776</v>
          </cell>
          <cell r="Q19104">
            <v>22389776</v>
          </cell>
        </row>
        <row r="19105">
          <cell r="J19105">
            <v>22389776</v>
          </cell>
          <cell r="O19105">
            <v>22389776</v>
          </cell>
          <cell r="P19105">
            <v>22389776</v>
          </cell>
          <cell r="Q19105">
            <v>22389776</v>
          </cell>
        </row>
        <row r="19106">
          <cell r="J19106">
            <v>22389776</v>
          </cell>
          <cell r="O19106">
            <v>22389776</v>
          </cell>
          <cell r="P19106">
            <v>22389776</v>
          </cell>
          <cell r="Q19106">
            <v>22389776</v>
          </cell>
        </row>
        <row r="19107">
          <cell r="J19107">
            <v>22389776</v>
          </cell>
          <cell r="O19107">
            <v>22389776</v>
          </cell>
          <cell r="P19107">
            <v>22389776</v>
          </cell>
          <cell r="Q19107">
            <v>22389776</v>
          </cell>
        </row>
        <row r="19108">
          <cell r="J19108">
            <v>22389776</v>
          </cell>
          <cell r="O19108">
            <v>22389776</v>
          </cell>
          <cell r="P19108">
            <v>22389776</v>
          </cell>
          <cell r="Q19108">
            <v>22389776</v>
          </cell>
        </row>
        <row r="19109">
          <cell r="J19109">
            <v>22389776</v>
          </cell>
          <cell r="O19109">
            <v>22389776</v>
          </cell>
          <cell r="P19109">
            <v>22389776</v>
          </cell>
          <cell r="Q19109">
            <v>22389776</v>
          </cell>
        </row>
        <row r="19110">
          <cell r="J19110">
            <v>22389776</v>
          </cell>
          <cell r="O19110">
            <v>22389776</v>
          </cell>
          <cell r="P19110">
            <v>22389776</v>
          </cell>
          <cell r="Q19110">
            <v>22389776</v>
          </cell>
        </row>
        <row r="19111">
          <cell r="J19111">
            <v>22389776</v>
          </cell>
          <cell r="O19111">
            <v>22389776</v>
          </cell>
          <cell r="P19111">
            <v>22389776</v>
          </cell>
          <cell r="Q19111">
            <v>22389776</v>
          </cell>
        </row>
        <row r="19112">
          <cell r="J19112">
            <v>22389776</v>
          </cell>
          <cell r="O19112">
            <v>22389776</v>
          </cell>
          <cell r="P19112">
            <v>22389776</v>
          </cell>
          <cell r="Q19112">
            <v>22389776</v>
          </cell>
        </row>
        <row r="19113">
          <cell r="J19113">
            <v>22389776</v>
          </cell>
          <cell r="O19113">
            <v>22389776</v>
          </cell>
          <cell r="P19113">
            <v>22389776</v>
          </cell>
          <cell r="Q19113">
            <v>22389776</v>
          </cell>
        </row>
        <row r="19114">
          <cell r="J19114">
            <v>22389776</v>
          </cell>
          <cell r="O19114">
            <v>22389776</v>
          </cell>
          <cell r="P19114">
            <v>22389776</v>
          </cell>
          <cell r="Q19114">
            <v>22389776</v>
          </cell>
        </row>
        <row r="19115">
          <cell r="J19115">
            <v>22389776</v>
          </cell>
          <cell r="O19115">
            <v>22389776</v>
          </cell>
          <cell r="P19115">
            <v>22389776</v>
          </cell>
          <cell r="Q19115">
            <v>22389776</v>
          </cell>
        </row>
        <row r="19116">
          <cell r="J19116">
            <v>22389776</v>
          </cell>
          <cell r="O19116">
            <v>22389776</v>
          </cell>
          <cell r="P19116">
            <v>22389776</v>
          </cell>
          <cell r="Q19116">
            <v>22389776</v>
          </cell>
        </row>
        <row r="19117">
          <cell r="J19117">
            <v>22389776</v>
          </cell>
          <cell r="O19117">
            <v>22389776</v>
          </cell>
          <cell r="P19117">
            <v>22389776</v>
          </cell>
          <cell r="Q19117">
            <v>22389776</v>
          </cell>
        </row>
        <row r="19118">
          <cell r="J19118">
            <v>22389776</v>
          </cell>
          <cell r="O19118">
            <v>22389776</v>
          </cell>
          <cell r="P19118">
            <v>22389776</v>
          </cell>
          <cell r="Q19118">
            <v>22389776</v>
          </cell>
        </row>
        <row r="19119">
          <cell r="J19119">
            <v>22389776</v>
          </cell>
          <cell r="O19119">
            <v>22389776</v>
          </cell>
          <cell r="P19119">
            <v>22389776</v>
          </cell>
          <cell r="Q19119">
            <v>22389776</v>
          </cell>
        </row>
        <row r="19120">
          <cell r="J19120">
            <v>22389776</v>
          </cell>
          <cell r="O19120">
            <v>22389776</v>
          </cell>
          <cell r="P19120">
            <v>22389776</v>
          </cell>
          <cell r="Q19120">
            <v>22389776</v>
          </cell>
        </row>
        <row r="19121">
          <cell r="J19121">
            <v>22389776</v>
          </cell>
          <cell r="O19121">
            <v>22389776</v>
          </cell>
          <cell r="P19121">
            <v>22389776</v>
          </cell>
          <cell r="Q19121">
            <v>22389776</v>
          </cell>
        </row>
        <row r="19122">
          <cell r="J19122">
            <v>22389776</v>
          </cell>
          <cell r="O19122">
            <v>22389776</v>
          </cell>
          <cell r="P19122">
            <v>22389776</v>
          </cell>
          <cell r="Q19122">
            <v>22389776</v>
          </cell>
        </row>
        <row r="19123">
          <cell r="J19123">
            <v>22389776</v>
          </cell>
          <cell r="O19123">
            <v>22389776</v>
          </cell>
          <cell r="P19123">
            <v>22389776</v>
          </cell>
          <cell r="Q19123">
            <v>22389776</v>
          </cell>
        </row>
        <row r="19124">
          <cell r="J19124">
            <v>22389776</v>
          </cell>
          <cell r="O19124">
            <v>22389776</v>
          </cell>
          <cell r="P19124">
            <v>22389776</v>
          </cell>
          <cell r="Q19124">
            <v>22389776</v>
          </cell>
        </row>
        <row r="19125">
          <cell r="J19125">
            <v>22389776</v>
          </cell>
          <cell r="O19125">
            <v>22389776</v>
          </cell>
          <cell r="P19125">
            <v>22389776</v>
          </cell>
          <cell r="Q19125">
            <v>22389776</v>
          </cell>
        </row>
        <row r="19126">
          <cell r="J19126">
            <v>22389776</v>
          </cell>
          <cell r="O19126">
            <v>22389776</v>
          </cell>
          <cell r="P19126">
            <v>22389776</v>
          </cell>
          <cell r="Q19126">
            <v>22389776</v>
          </cell>
        </row>
        <row r="19127">
          <cell r="J19127">
            <v>22389776</v>
          </cell>
          <cell r="O19127">
            <v>22389776</v>
          </cell>
          <cell r="P19127">
            <v>22389776</v>
          </cell>
          <cell r="Q19127">
            <v>22389776</v>
          </cell>
        </row>
        <row r="19128">
          <cell r="J19128">
            <v>22389776</v>
          </cell>
          <cell r="O19128">
            <v>22389776</v>
          </cell>
          <cell r="P19128">
            <v>22389776</v>
          </cell>
          <cell r="Q19128">
            <v>22389776</v>
          </cell>
        </row>
        <row r="19129">
          <cell r="J19129">
            <v>22389776</v>
          </cell>
          <cell r="O19129">
            <v>22389776</v>
          </cell>
          <cell r="P19129">
            <v>22389776</v>
          </cell>
          <cell r="Q19129">
            <v>22389776</v>
          </cell>
        </row>
        <row r="19130">
          <cell r="J19130">
            <v>22389776</v>
          </cell>
          <cell r="O19130">
            <v>22389776</v>
          </cell>
          <cell r="P19130">
            <v>22389776</v>
          </cell>
          <cell r="Q19130">
            <v>22389776</v>
          </cell>
        </row>
        <row r="19131">
          <cell r="J19131">
            <v>22389776</v>
          </cell>
          <cell r="O19131">
            <v>22389776</v>
          </cell>
          <cell r="P19131">
            <v>22389776</v>
          </cell>
          <cell r="Q19131">
            <v>22389776</v>
          </cell>
        </row>
        <row r="19132">
          <cell r="J19132">
            <v>22389776</v>
          </cell>
          <cell r="O19132">
            <v>22389776</v>
          </cell>
          <cell r="P19132">
            <v>22389776</v>
          </cell>
          <cell r="Q19132">
            <v>22389776</v>
          </cell>
        </row>
        <row r="19133">
          <cell r="J19133">
            <v>22389776</v>
          </cell>
          <cell r="O19133">
            <v>22389776</v>
          </cell>
          <cell r="P19133">
            <v>22389776</v>
          </cell>
          <cell r="Q19133">
            <v>22389776</v>
          </cell>
        </row>
        <row r="19134">
          <cell r="J19134">
            <v>22389776</v>
          </cell>
          <cell r="O19134">
            <v>22389776</v>
          </cell>
          <cell r="P19134">
            <v>22389776</v>
          </cell>
          <cell r="Q19134">
            <v>22389776</v>
          </cell>
        </row>
        <row r="19135">
          <cell r="J19135">
            <v>22389776</v>
          </cell>
          <cell r="O19135">
            <v>22389776</v>
          </cell>
          <cell r="P19135">
            <v>22389776</v>
          </cell>
          <cell r="Q19135">
            <v>22389776</v>
          </cell>
        </row>
        <row r="19136">
          <cell r="J19136">
            <v>22389776</v>
          </cell>
          <cell r="O19136">
            <v>22389776</v>
          </cell>
          <cell r="P19136">
            <v>22389776</v>
          </cell>
          <cell r="Q19136">
            <v>22389776</v>
          </cell>
        </row>
        <row r="19137">
          <cell r="J19137">
            <v>22389776</v>
          </cell>
          <cell r="O19137">
            <v>22389776</v>
          </cell>
          <cell r="P19137">
            <v>22389776</v>
          </cell>
          <cell r="Q19137">
            <v>22389776</v>
          </cell>
        </row>
        <row r="19138">
          <cell r="J19138">
            <v>22389776</v>
          </cell>
          <cell r="O19138">
            <v>22389776</v>
          </cell>
          <cell r="P19138">
            <v>22389776</v>
          </cell>
          <cell r="Q19138">
            <v>22389776</v>
          </cell>
        </row>
        <row r="19139">
          <cell r="J19139">
            <v>22389776</v>
          </cell>
          <cell r="O19139">
            <v>22389776</v>
          </cell>
          <cell r="P19139">
            <v>22389776</v>
          </cell>
          <cell r="Q19139">
            <v>22389776</v>
          </cell>
        </row>
        <row r="19140">
          <cell r="J19140">
            <v>22389776</v>
          </cell>
          <cell r="O19140">
            <v>22389776</v>
          </cell>
          <cell r="P19140">
            <v>22389776</v>
          </cell>
          <cell r="Q19140">
            <v>22389776</v>
          </cell>
        </row>
        <row r="19141">
          <cell r="J19141">
            <v>22389776</v>
          </cell>
          <cell r="O19141">
            <v>22389776</v>
          </cell>
          <cell r="P19141">
            <v>22389776</v>
          </cell>
          <cell r="Q19141">
            <v>22389776</v>
          </cell>
        </row>
        <row r="19142">
          <cell r="J19142">
            <v>22389776</v>
          </cell>
          <cell r="O19142">
            <v>22389776</v>
          </cell>
          <cell r="P19142">
            <v>22389776</v>
          </cell>
          <cell r="Q19142">
            <v>22389776</v>
          </cell>
        </row>
        <row r="19143">
          <cell r="J19143">
            <v>22389776</v>
          </cell>
          <cell r="O19143">
            <v>22389776</v>
          </cell>
          <cell r="P19143">
            <v>22389776</v>
          </cell>
          <cell r="Q19143">
            <v>22389776</v>
          </cell>
        </row>
        <row r="19144">
          <cell r="J19144">
            <v>22389776</v>
          </cell>
          <cell r="O19144">
            <v>22389776</v>
          </cell>
          <cell r="P19144">
            <v>22389776</v>
          </cell>
          <cell r="Q19144">
            <v>22389776</v>
          </cell>
        </row>
        <row r="19145">
          <cell r="J19145">
            <v>22389776</v>
          </cell>
          <cell r="O19145">
            <v>22389776</v>
          </cell>
          <cell r="P19145">
            <v>22389776</v>
          </cell>
          <cell r="Q19145">
            <v>22389776</v>
          </cell>
        </row>
        <row r="19146">
          <cell r="J19146">
            <v>22389776</v>
          </cell>
          <cell r="O19146">
            <v>22389776</v>
          </cell>
          <cell r="P19146">
            <v>22389776</v>
          </cell>
          <cell r="Q19146">
            <v>22389776</v>
          </cell>
        </row>
        <row r="19147">
          <cell r="J19147">
            <v>22389776</v>
          </cell>
          <cell r="O19147">
            <v>22389776</v>
          </cell>
          <cell r="P19147">
            <v>22389776</v>
          </cell>
          <cell r="Q19147">
            <v>22389776</v>
          </cell>
        </row>
        <row r="19148">
          <cell r="J19148">
            <v>22389776</v>
          </cell>
          <cell r="O19148">
            <v>22389776</v>
          </cell>
          <cell r="P19148">
            <v>22389776</v>
          </cell>
          <cell r="Q19148">
            <v>22389776</v>
          </cell>
        </row>
        <row r="19149">
          <cell r="J19149">
            <v>22389776</v>
          </cell>
          <cell r="O19149">
            <v>22389776</v>
          </cell>
          <cell r="P19149">
            <v>22389776</v>
          </cell>
          <cell r="Q19149">
            <v>22389776</v>
          </cell>
        </row>
        <row r="19150">
          <cell r="J19150">
            <v>22389776</v>
          </cell>
          <cell r="O19150">
            <v>22389776</v>
          </cell>
          <cell r="P19150">
            <v>22389776</v>
          </cell>
          <cell r="Q19150">
            <v>22389776</v>
          </cell>
        </row>
        <row r="19151">
          <cell r="J19151">
            <v>22389776</v>
          </cell>
          <cell r="O19151">
            <v>22389776</v>
          </cell>
          <cell r="P19151">
            <v>22389776</v>
          </cell>
          <cell r="Q19151">
            <v>22389776</v>
          </cell>
        </row>
        <row r="19152">
          <cell r="J19152">
            <v>22389776</v>
          </cell>
          <cell r="O19152">
            <v>22389776</v>
          </cell>
          <cell r="P19152">
            <v>22389776</v>
          </cell>
          <cell r="Q19152">
            <v>22389776</v>
          </cell>
        </row>
        <row r="19153">
          <cell r="J19153">
            <v>22389776</v>
          </cell>
          <cell r="O19153">
            <v>22389776</v>
          </cell>
          <cell r="P19153">
            <v>22389776</v>
          </cell>
          <cell r="Q19153">
            <v>22389776</v>
          </cell>
        </row>
        <row r="19154">
          <cell r="J19154">
            <v>22389776</v>
          </cell>
          <cell r="O19154">
            <v>22389776</v>
          </cell>
          <cell r="P19154">
            <v>22389776</v>
          </cell>
          <cell r="Q19154">
            <v>22389776</v>
          </cell>
        </row>
        <row r="19155">
          <cell r="J19155">
            <v>22389776</v>
          </cell>
          <cell r="O19155">
            <v>22389776</v>
          </cell>
          <cell r="P19155">
            <v>22389776</v>
          </cell>
          <cell r="Q19155">
            <v>22389776</v>
          </cell>
        </row>
        <row r="19156">
          <cell r="J19156">
            <v>22389776</v>
          </cell>
          <cell r="O19156">
            <v>22389776</v>
          </cell>
          <cell r="P19156">
            <v>22389776</v>
          </cell>
          <cell r="Q19156">
            <v>22389776</v>
          </cell>
        </row>
        <row r="19157">
          <cell r="J19157">
            <v>22389776</v>
          </cell>
          <cell r="O19157">
            <v>22389776</v>
          </cell>
          <cell r="P19157">
            <v>22389776</v>
          </cell>
          <cell r="Q19157">
            <v>22389776</v>
          </cell>
        </row>
        <row r="19158">
          <cell r="J19158">
            <v>22389776</v>
          </cell>
          <cell r="O19158">
            <v>22389776</v>
          </cell>
          <cell r="P19158">
            <v>22389776</v>
          </cell>
          <cell r="Q19158">
            <v>22389776</v>
          </cell>
        </row>
        <row r="19159">
          <cell r="J19159">
            <v>22389776</v>
          </cell>
          <cell r="O19159">
            <v>22389776</v>
          </cell>
          <cell r="P19159">
            <v>22389776</v>
          </cell>
          <cell r="Q19159">
            <v>22389776</v>
          </cell>
        </row>
        <row r="19160">
          <cell r="J19160">
            <v>22389776</v>
          </cell>
          <cell r="O19160">
            <v>22389776</v>
          </cell>
          <cell r="P19160">
            <v>22389776</v>
          </cell>
          <cell r="Q19160">
            <v>22389776</v>
          </cell>
        </row>
        <row r="19161">
          <cell r="J19161">
            <v>22389776</v>
          </cell>
          <cell r="O19161">
            <v>22389776</v>
          </cell>
          <cell r="P19161">
            <v>22389776</v>
          </cell>
          <cell r="Q19161">
            <v>22389776</v>
          </cell>
        </row>
        <row r="19162">
          <cell r="J19162">
            <v>22389776</v>
          </cell>
          <cell r="O19162">
            <v>22389776</v>
          </cell>
          <cell r="P19162">
            <v>22389776</v>
          </cell>
          <cell r="Q19162">
            <v>22389776</v>
          </cell>
        </row>
        <row r="19163">
          <cell r="J19163">
            <v>22389776</v>
          </cell>
          <cell r="O19163">
            <v>22389776</v>
          </cell>
          <cell r="P19163">
            <v>22389776</v>
          </cell>
          <cell r="Q19163">
            <v>22389776</v>
          </cell>
        </row>
        <row r="19164">
          <cell r="J19164">
            <v>22389776</v>
          </cell>
          <cell r="O19164">
            <v>22389776</v>
          </cell>
          <cell r="P19164">
            <v>22389776</v>
          </cell>
          <cell r="Q19164">
            <v>22389776</v>
          </cell>
        </row>
        <row r="19165">
          <cell r="J19165">
            <v>22389776</v>
          </cell>
          <cell r="O19165">
            <v>22389776</v>
          </cell>
          <cell r="P19165">
            <v>22389776</v>
          </cell>
          <cell r="Q19165">
            <v>22389776</v>
          </cell>
        </row>
        <row r="19166">
          <cell r="J19166">
            <v>22389776</v>
          </cell>
          <cell r="O19166">
            <v>22389776</v>
          </cell>
          <cell r="P19166">
            <v>22389776</v>
          </cell>
          <cell r="Q19166">
            <v>22389776</v>
          </cell>
        </row>
        <row r="19167">
          <cell r="J19167">
            <v>22389776</v>
          </cell>
          <cell r="O19167">
            <v>22389776</v>
          </cell>
          <cell r="P19167">
            <v>22389776</v>
          </cell>
          <cell r="Q19167">
            <v>22389776</v>
          </cell>
        </row>
        <row r="19168">
          <cell r="J19168">
            <v>22389776</v>
          </cell>
          <cell r="O19168">
            <v>22389776</v>
          </cell>
          <cell r="P19168">
            <v>22389776</v>
          </cell>
          <cell r="Q19168">
            <v>22389776</v>
          </cell>
        </row>
        <row r="19169">
          <cell r="J19169">
            <v>22389776</v>
          </cell>
          <cell r="O19169">
            <v>22389776</v>
          </cell>
          <cell r="P19169">
            <v>22389776</v>
          </cell>
          <cell r="Q19169">
            <v>22389776</v>
          </cell>
        </row>
        <row r="19170">
          <cell r="J19170">
            <v>22389776</v>
          </cell>
          <cell r="O19170">
            <v>22389776</v>
          </cell>
          <cell r="P19170">
            <v>22389776</v>
          </cell>
          <cell r="Q19170">
            <v>22389776</v>
          </cell>
        </row>
        <row r="19171">
          <cell r="J19171">
            <v>22389776</v>
          </cell>
          <cell r="O19171">
            <v>22389776</v>
          </cell>
          <cell r="P19171">
            <v>22389776</v>
          </cell>
          <cell r="Q19171">
            <v>22389776</v>
          </cell>
        </row>
        <row r="19172">
          <cell r="J19172">
            <v>22389776</v>
          </cell>
          <cell r="O19172">
            <v>22389776</v>
          </cell>
          <cell r="P19172">
            <v>22389776</v>
          </cell>
          <cell r="Q19172">
            <v>22389776</v>
          </cell>
        </row>
        <row r="19173">
          <cell r="J19173">
            <v>22389776</v>
          </cell>
          <cell r="O19173">
            <v>22389776</v>
          </cell>
          <cell r="P19173">
            <v>22389776</v>
          </cell>
          <cell r="Q19173">
            <v>22389776</v>
          </cell>
        </row>
        <row r="19174">
          <cell r="J19174">
            <v>22389776</v>
          </cell>
          <cell r="O19174">
            <v>22389776</v>
          </cell>
          <cell r="P19174">
            <v>22389776</v>
          </cell>
          <cell r="Q19174">
            <v>22389776</v>
          </cell>
        </row>
        <row r="19175">
          <cell r="J19175">
            <v>22389776</v>
          </cell>
          <cell r="O19175">
            <v>22389776</v>
          </cell>
          <cell r="P19175">
            <v>22389776</v>
          </cell>
          <cell r="Q19175">
            <v>22389776</v>
          </cell>
        </row>
        <row r="19176">
          <cell r="J19176">
            <v>22389776</v>
          </cell>
          <cell r="O19176">
            <v>22389776</v>
          </cell>
          <cell r="P19176">
            <v>22389776</v>
          </cell>
          <cell r="Q19176">
            <v>22389776</v>
          </cell>
        </row>
        <row r="19177">
          <cell r="J19177">
            <v>22389776</v>
          </cell>
          <cell r="O19177">
            <v>22389776</v>
          </cell>
          <cell r="P19177">
            <v>22389776</v>
          </cell>
          <cell r="Q19177">
            <v>22389776</v>
          </cell>
        </row>
        <row r="19178">
          <cell r="J19178">
            <v>22389776</v>
          </cell>
          <cell r="O19178">
            <v>22389776</v>
          </cell>
          <cell r="P19178">
            <v>22389776</v>
          </cell>
          <cell r="Q19178">
            <v>22389776</v>
          </cell>
        </row>
        <row r="19179">
          <cell r="J19179">
            <v>22389776</v>
          </cell>
          <cell r="O19179">
            <v>22389776</v>
          </cell>
          <cell r="P19179">
            <v>22389776</v>
          </cell>
          <cell r="Q19179">
            <v>22389776</v>
          </cell>
        </row>
        <row r="19180">
          <cell r="J19180">
            <v>22389776</v>
          </cell>
          <cell r="O19180">
            <v>22389776</v>
          </cell>
          <cell r="P19180">
            <v>22389776</v>
          </cell>
          <cell r="Q19180">
            <v>22389776</v>
          </cell>
        </row>
        <row r="19181">
          <cell r="J19181">
            <v>22389776</v>
          </cell>
          <cell r="O19181">
            <v>22389776</v>
          </cell>
          <cell r="P19181">
            <v>22389776</v>
          </cell>
          <cell r="Q19181">
            <v>22389776</v>
          </cell>
        </row>
        <row r="19182">
          <cell r="J19182">
            <v>22389776</v>
          </cell>
          <cell r="O19182">
            <v>22389776</v>
          </cell>
          <cell r="P19182">
            <v>22389776</v>
          </cell>
          <cell r="Q19182">
            <v>22389776</v>
          </cell>
        </row>
        <row r="19183">
          <cell r="J19183">
            <v>22389776</v>
          </cell>
          <cell r="O19183">
            <v>22389776</v>
          </cell>
          <cell r="P19183">
            <v>22389776</v>
          </cell>
          <cell r="Q19183">
            <v>22389776</v>
          </cell>
        </row>
        <row r="19184">
          <cell r="J19184">
            <v>22389776</v>
          </cell>
          <cell r="O19184">
            <v>22389776</v>
          </cell>
          <cell r="P19184">
            <v>22389776</v>
          </cell>
          <cell r="Q19184">
            <v>22389776</v>
          </cell>
        </row>
        <row r="19185">
          <cell r="J19185">
            <v>22389776</v>
          </cell>
          <cell r="O19185">
            <v>22389776</v>
          </cell>
          <cell r="P19185">
            <v>22389776</v>
          </cell>
          <cell r="Q19185">
            <v>22389776</v>
          </cell>
        </row>
        <row r="19186">
          <cell r="J19186">
            <v>22389776</v>
          </cell>
          <cell r="O19186">
            <v>22389776</v>
          </cell>
          <cell r="P19186">
            <v>22389776</v>
          </cell>
          <cell r="Q19186">
            <v>22389776</v>
          </cell>
        </row>
        <row r="19187">
          <cell r="J19187">
            <v>22389776</v>
          </cell>
          <cell r="O19187">
            <v>22389776</v>
          </cell>
          <cell r="P19187">
            <v>22389776</v>
          </cell>
          <cell r="Q19187">
            <v>22389776</v>
          </cell>
        </row>
        <row r="19188">
          <cell r="J19188">
            <v>22389776</v>
          </cell>
          <cell r="O19188">
            <v>22389776</v>
          </cell>
          <cell r="P19188">
            <v>22389776</v>
          </cell>
          <cell r="Q19188">
            <v>22389776</v>
          </cell>
        </row>
        <row r="19189">
          <cell r="J19189">
            <v>22389776</v>
          </cell>
          <cell r="O19189">
            <v>22389776</v>
          </cell>
          <cell r="P19189">
            <v>22389776</v>
          </cell>
          <cell r="Q19189">
            <v>22389776</v>
          </cell>
        </row>
        <row r="19190">
          <cell r="J19190">
            <v>22389776</v>
          </cell>
          <cell r="O19190">
            <v>22389776</v>
          </cell>
          <cell r="P19190">
            <v>22389776</v>
          </cell>
          <cell r="Q19190">
            <v>22389776</v>
          </cell>
        </row>
        <row r="19191">
          <cell r="J19191">
            <v>22389776</v>
          </cell>
          <cell r="O19191">
            <v>22389776</v>
          </cell>
          <cell r="P19191">
            <v>22389776</v>
          </cell>
          <cell r="Q19191">
            <v>22389776</v>
          </cell>
        </row>
        <row r="19192">
          <cell r="J19192">
            <v>22389776</v>
          </cell>
          <cell r="O19192">
            <v>22389776</v>
          </cell>
          <cell r="P19192">
            <v>22389776</v>
          </cell>
          <cell r="Q19192">
            <v>22389776</v>
          </cell>
        </row>
        <row r="19193">
          <cell r="J19193">
            <v>22389776</v>
          </cell>
          <cell r="O19193">
            <v>22389776</v>
          </cell>
          <cell r="P19193">
            <v>22389776</v>
          </cell>
          <cell r="Q19193">
            <v>22389776</v>
          </cell>
        </row>
        <row r="19194">
          <cell r="J19194">
            <v>22389776</v>
          </cell>
          <cell r="O19194">
            <v>22389776</v>
          </cell>
          <cell r="P19194">
            <v>22389776</v>
          </cell>
          <cell r="Q19194">
            <v>22389776</v>
          </cell>
        </row>
        <row r="19195">
          <cell r="J19195">
            <v>22389776</v>
          </cell>
          <cell r="O19195">
            <v>22389776</v>
          </cell>
          <cell r="P19195">
            <v>22389776</v>
          </cell>
          <cell r="Q19195">
            <v>22389776</v>
          </cell>
        </row>
        <row r="19196">
          <cell r="J19196">
            <v>22389776</v>
          </cell>
          <cell r="O19196">
            <v>22389776</v>
          </cell>
          <cell r="P19196">
            <v>22389776</v>
          </cell>
          <cell r="Q19196">
            <v>22389776</v>
          </cell>
        </row>
        <row r="19197">
          <cell r="J19197">
            <v>22389776</v>
          </cell>
          <cell r="O19197">
            <v>22389776</v>
          </cell>
          <cell r="P19197">
            <v>22389776</v>
          </cell>
          <cell r="Q19197">
            <v>22389776</v>
          </cell>
        </row>
        <row r="19198">
          <cell r="J19198">
            <v>22389776</v>
          </cell>
          <cell r="O19198">
            <v>22389776</v>
          </cell>
          <cell r="P19198">
            <v>22389776</v>
          </cell>
          <cell r="Q19198">
            <v>22389776</v>
          </cell>
        </row>
        <row r="19199">
          <cell r="J19199">
            <v>22389776</v>
          </cell>
          <cell r="O19199">
            <v>22389776</v>
          </cell>
          <cell r="P19199">
            <v>22389776</v>
          </cell>
          <cell r="Q19199">
            <v>22389776</v>
          </cell>
        </row>
        <row r="19200">
          <cell r="J19200">
            <v>22389776</v>
          </cell>
          <cell r="O19200">
            <v>22389776</v>
          </cell>
          <cell r="P19200">
            <v>22389776</v>
          </cell>
          <cell r="Q19200">
            <v>22389776</v>
          </cell>
        </row>
        <row r="19201">
          <cell r="J19201">
            <v>22389776</v>
          </cell>
          <cell r="O19201">
            <v>22389776</v>
          </cell>
          <cell r="P19201">
            <v>22389776</v>
          </cell>
          <cell r="Q19201">
            <v>22389776</v>
          </cell>
        </row>
        <row r="19202">
          <cell r="J19202">
            <v>22389776</v>
          </cell>
          <cell r="O19202">
            <v>22389776</v>
          </cell>
          <cell r="P19202">
            <v>22389776</v>
          </cell>
          <cell r="Q19202">
            <v>22389776</v>
          </cell>
        </row>
        <row r="19203">
          <cell r="J19203">
            <v>22389776</v>
          </cell>
          <cell r="O19203">
            <v>22389776</v>
          </cell>
          <cell r="P19203">
            <v>22389776</v>
          </cell>
          <cell r="Q19203">
            <v>22389776</v>
          </cell>
        </row>
        <row r="19204">
          <cell r="J19204">
            <v>22389776</v>
          </cell>
          <cell r="O19204">
            <v>22389776</v>
          </cell>
          <cell r="P19204">
            <v>22389776</v>
          </cell>
          <cell r="Q19204">
            <v>22389776</v>
          </cell>
        </row>
        <row r="19205">
          <cell r="J19205">
            <v>22389776</v>
          </cell>
          <cell r="O19205">
            <v>22389776</v>
          </cell>
          <cell r="P19205">
            <v>22389776</v>
          </cell>
          <cell r="Q19205">
            <v>22389776</v>
          </cell>
        </row>
        <row r="19206">
          <cell r="J19206">
            <v>22389776</v>
          </cell>
          <cell r="O19206">
            <v>22389776</v>
          </cell>
          <cell r="P19206">
            <v>22389776</v>
          </cell>
          <cell r="Q19206">
            <v>22389776</v>
          </cell>
        </row>
        <row r="19207">
          <cell r="J19207">
            <v>22389776</v>
          </cell>
          <cell r="O19207">
            <v>22389776</v>
          </cell>
          <cell r="P19207">
            <v>22389776</v>
          </cell>
          <cell r="Q19207">
            <v>22389776</v>
          </cell>
        </row>
        <row r="19208">
          <cell r="J19208">
            <v>22389776</v>
          </cell>
          <cell r="O19208">
            <v>22389776</v>
          </cell>
          <cell r="P19208">
            <v>22389776</v>
          </cell>
          <cell r="Q19208">
            <v>22389776</v>
          </cell>
        </row>
        <row r="19209">
          <cell r="J19209">
            <v>22389776</v>
          </cell>
          <cell r="O19209">
            <v>22389776</v>
          </cell>
          <cell r="P19209">
            <v>22389776</v>
          </cell>
          <cell r="Q19209">
            <v>22389776</v>
          </cell>
        </row>
        <row r="19210">
          <cell r="J19210">
            <v>22389776</v>
          </cell>
          <cell r="O19210">
            <v>22389776</v>
          </cell>
          <cell r="P19210">
            <v>22389776</v>
          </cell>
          <cell r="Q19210">
            <v>22389776</v>
          </cell>
        </row>
        <row r="19211">
          <cell r="J19211">
            <v>22389776</v>
          </cell>
          <cell r="O19211">
            <v>22389776</v>
          </cell>
          <cell r="P19211">
            <v>22389776</v>
          </cell>
          <cell r="Q19211">
            <v>22389776</v>
          </cell>
        </row>
        <row r="19212">
          <cell r="J19212">
            <v>22389776</v>
          </cell>
          <cell r="O19212">
            <v>22389776</v>
          </cell>
          <cell r="P19212">
            <v>22389776</v>
          </cell>
          <cell r="Q19212">
            <v>22389776</v>
          </cell>
        </row>
        <row r="19213">
          <cell r="J19213">
            <v>22389776</v>
          </cell>
          <cell r="O19213">
            <v>22389776</v>
          </cell>
          <cell r="P19213">
            <v>22389776</v>
          </cell>
          <cell r="Q19213">
            <v>22389776</v>
          </cell>
        </row>
        <row r="19214">
          <cell r="J19214">
            <v>22389776</v>
          </cell>
          <cell r="O19214">
            <v>22389776</v>
          </cell>
          <cell r="P19214">
            <v>22389776</v>
          </cell>
          <cell r="Q19214">
            <v>22389776</v>
          </cell>
        </row>
        <row r="19215">
          <cell r="J19215">
            <v>22389776</v>
          </cell>
          <cell r="O19215">
            <v>22389776</v>
          </cell>
          <cell r="P19215">
            <v>22389776</v>
          </cell>
          <cell r="Q19215">
            <v>22389776</v>
          </cell>
        </row>
        <row r="19216">
          <cell r="J19216">
            <v>22389776</v>
          </cell>
          <cell r="O19216">
            <v>22389776</v>
          </cell>
          <cell r="P19216">
            <v>22389776</v>
          </cell>
          <cell r="Q19216">
            <v>22389776</v>
          </cell>
        </row>
        <row r="19217">
          <cell r="J19217">
            <v>22389776</v>
          </cell>
          <cell r="O19217">
            <v>22389776</v>
          </cell>
          <cell r="P19217">
            <v>22389776</v>
          </cell>
          <cell r="Q19217">
            <v>22389776</v>
          </cell>
        </row>
        <row r="19218">
          <cell r="J19218">
            <v>22389776</v>
          </cell>
          <cell r="O19218">
            <v>22389776</v>
          </cell>
          <cell r="P19218">
            <v>22389776</v>
          </cell>
          <cell r="Q19218">
            <v>22389776</v>
          </cell>
        </row>
        <row r="19219">
          <cell r="J19219">
            <v>22389776</v>
          </cell>
          <cell r="O19219">
            <v>22389776</v>
          </cell>
          <cell r="P19219">
            <v>22389776</v>
          </cell>
          <cell r="Q19219">
            <v>22389776</v>
          </cell>
        </row>
        <row r="19220">
          <cell r="J19220">
            <v>22389776</v>
          </cell>
          <cell r="O19220">
            <v>22389776</v>
          </cell>
          <cell r="P19220">
            <v>22389776</v>
          </cell>
          <cell r="Q19220">
            <v>22389776</v>
          </cell>
        </row>
        <row r="19221">
          <cell r="J19221">
            <v>22389776</v>
          </cell>
          <cell r="O19221">
            <v>22389776</v>
          </cell>
          <cell r="P19221">
            <v>22389776</v>
          </cell>
          <cell r="Q19221">
            <v>22389776</v>
          </cell>
        </row>
        <row r="19222">
          <cell r="J19222">
            <v>22389776</v>
          </cell>
          <cell r="O19222">
            <v>22389776</v>
          </cell>
          <cell r="P19222">
            <v>22389776</v>
          </cell>
          <cell r="Q19222">
            <v>22389776</v>
          </cell>
        </row>
        <row r="19223">
          <cell r="J19223">
            <v>22389776</v>
          </cell>
          <cell r="O19223">
            <v>22389776</v>
          </cell>
          <cell r="P19223">
            <v>22389776</v>
          </cell>
          <cell r="Q19223">
            <v>22389776</v>
          </cell>
        </row>
        <row r="19224">
          <cell r="J19224">
            <v>22389776</v>
          </cell>
          <cell r="O19224">
            <v>22389776</v>
          </cell>
          <cell r="P19224">
            <v>22389776</v>
          </cell>
          <cell r="Q19224">
            <v>22389776</v>
          </cell>
        </row>
        <row r="19225">
          <cell r="J19225">
            <v>22389776</v>
          </cell>
          <cell r="O19225">
            <v>22389776</v>
          </cell>
          <cell r="P19225">
            <v>22389776</v>
          </cell>
          <cell r="Q19225">
            <v>22389776</v>
          </cell>
        </row>
        <row r="19226">
          <cell r="J19226">
            <v>22389776</v>
          </cell>
          <cell r="O19226">
            <v>22389776</v>
          </cell>
          <cell r="P19226">
            <v>22389776</v>
          </cell>
          <cell r="Q19226">
            <v>22389776</v>
          </cell>
        </row>
        <row r="19227">
          <cell r="J19227">
            <v>22389776</v>
          </cell>
          <cell r="O19227">
            <v>22389776</v>
          </cell>
          <cell r="P19227">
            <v>22389776</v>
          </cell>
          <cell r="Q19227">
            <v>22389776</v>
          </cell>
        </row>
        <row r="19228">
          <cell r="J19228">
            <v>22389776</v>
          </cell>
          <cell r="O19228">
            <v>22389776</v>
          </cell>
          <cell r="P19228">
            <v>22389776</v>
          </cell>
          <cell r="Q19228">
            <v>22389776</v>
          </cell>
        </row>
        <row r="19229">
          <cell r="J19229">
            <v>22389776</v>
          </cell>
          <cell r="O19229">
            <v>22389776</v>
          </cell>
          <cell r="P19229">
            <v>22389776</v>
          </cell>
          <cell r="Q19229">
            <v>22389776</v>
          </cell>
        </row>
        <row r="19230">
          <cell r="J19230">
            <v>22389776</v>
          </cell>
          <cell r="O19230">
            <v>22389776</v>
          </cell>
          <cell r="P19230">
            <v>22389776</v>
          </cell>
          <cell r="Q19230">
            <v>22389776</v>
          </cell>
        </row>
        <row r="19231">
          <cell r="J19231">
            <v>22389776</v>
          </cell>
          <cell r="O19231">
            <v>22389776</v>
          </cell>
          <cell r="P19231">
            <v>22389776</v>
          </cell>
          <cell r="Q19231">
            <v>22389776</v>
          </cell>
        </row>
        <row r="19232">
          <cell r="J19232">
            <v>22389776</v>
          </cell>
          <cell r="O19232">
            <v>22389776</v>
          </cell>
          <cell r="P19232">
            <v>22389776</v>
          </cell>
          <cell r="Q19232">
            <v>22389776</v>
          </cell>
        </row>
        <row r="19233">
          <cell r="J19233">
            <v>22389776</v>
          </cell>
          <cell r="O19233">
            <v>22389776</v>
          </cell>
          <cell r="P19233">
            <v>22389776</v>
          </cell>
          <cell r="Q19233">
            <v>22389776</v>
          </cell>
        </row>
        <row r="19234">
          <cell r="J19234">
            <v>22389776</v>
          </cell>
          <cell r="O19234">
            <v>22389776</v>
          </cell>
          <cell r="P19234">
            <v>22389776</v>
          </cell>
          <cell r="Q19234">
            <v>22389776</v>
          </cell>
        </row>
        <row r="19235">
          <cell r="J19235">
            <v>22389776</v>
          </cell>
          <cell r="O19235">
            <v>22389776</v>
          </cell>
          <cell r="P19235">
            <v>22389776</v>
          </cell>
          <cell r="Q19235">
            <v>22389776</v>
          </cell>
        </row>
        <row r="19236">
          <cell r="J19236">
            <v>22389776</v>
          </cell>
          <cell r="O19236">
            <v>22389776</v>
          </cell>
          <cell r="P19236">
            <v>22389776</v>
          </cell>
          <cell r="Q19236">
            <v>22389776</v>
          </cell>
        </row>
        <row r="19237">
          <cell r="J19237">
            <v>22389776</v>
          </cell>
          <cell r="O19237">
            <v>22389776</v>
          </cell>
          <cell r="P19237">
            <v>22389776</v>
          </cell>
          <cell r="Q19237">
            <v>22389776</v>
          </cell>
        </row>
        <row r="19238">
          <cell r="J19238">
            <v>22389776</v>
          </cell>
          <cell r="O19238">
            <v>22389776</v>
          </cell>
          <cell r="P19238">
            <v>22389776</v>
          </cell>
          <cell r="Q19238">
            <v>22389776</v>
          </cell>
        </row>
        <row r="19239">
          <cell r="J19239">
            <v>22389776</v>
          </cell>
          <cell r="O19239">
            <v>22389776</v>
          </cell>
          <cell r="P19239">
            <v>22389776</v>
          </cell>
          <cell r="Q19239">
            <v>22389776</v>
          </cell>
        </row>
        <row r="19240">
          <cell r="J19240">
            <v>22389776</v>
          </cell>
          <cell r="O19240">
            <v>22389776</v>
          </cell>
          <cell r="P19240">
            <v>22389776</v>
          </cell>
          <cell r="Q19240">
            <v>22389776</v>
          </cell>
        </row>
        <row r="19241">
          <cell r="J19241">
            <v>22389776</v>
          </cell>
          <cell r="O19241">
            <v>22389776</v>
          </cell>
          <cell r="P19241">
            <v>22389776</v>
          </cell>
          <cell r="Q19241">
            <v>22389776</v>
          </cell>
        </row>
        <row r="19242">
          <cell r="J19242">
            <v>22389776</v>
          </cell>
          <cell r="O19242">
            <v>22389776</v>
          </cell>
          <cell r="P19242">
            <v>22389776</v>
          </cell>
          <cell r="Q19242">
            <v>22389776</v>
          </cell>
        </row>
        <row r="19243">
          <cell r="J19243">
            <v>22389776</v>
          </cell>
          <cell r="O19243">
            <v>22389776</v>
          </cell>
          <cell r="P19243">
            <v>22389776</v>
          </cell>
          <cell r="Q19243">
            <v>22389776</v>
          </cell>
        </row>
        <row r="19244">
          <cell r="J19244">
            <v>22389776</v>
          </cell>
          <cell r="O19244">
            <v>22389776</v>
          </cell>
          <cell r="P19244">
            <v>22389776</v>
          </cell>
          <cell r="Q19244">
            <v>22389776</v>
          </cell>
        </row>
        <row r="19245">
          <cell r="J19245">
            <v>22389776</v>
          </cell>
          <cell r="O19245">
            <v>22389776</v>
          </cell>
          <cell r="P19245">
            <v>22389776</v>
          </cell>
          <cell r="Q19245">
            <v>22389776</v>
          </cell>
        </row>
        <row r="19246">
          <cell r="J19246">
            <v>22389776</v>
          </cell>
          <cell r="O19246">
            <v>22389776</v>
          </cell>
          <cell r="P19246">
            <v>22389776</v>
          </cell>
          <cell r="Q19246">
            <v>22389776</v>
          </cell>
        </row>
        <row r="19247">
          <cell r="J19247">
            <v>22389776</v>
          </cell>
          <cell r="O19247">
            <v>22389776</v>
          </cell>
          <cell r="P19247">
            <v>22389776</v>
          </cell>
          <cell r="Q19247">
            <v>22389776</v>
          </cell>
        </row>
        <row r="19248">
          <cell r="J19248">
            <v>22389776</v>
          </cell>
          <cell r="O19248">
            <v>22389776</v>
          </cell>
          <cell r="P19248">
            <v>22389776</v>
          </cell>
          <cell r="Q19248">
            <v>22389776</v>
          </cell>
        </row>
        <row r="19249">
          <cell r="J19249">
            <v>22389776</v>
          </cell>
          <cell r="O19249">
            <v>22389776</v>
          </cell>
          <cell r="P19249">
            <v>22389776</v>
          </cell>
          <cell r="Q19249">
            <v>22389776</v>
          </cell>
        </row>
        <row r="19250">
          <cell r="J19250">
            <v>22389776</v>
          </cell>
          <cell r="O19250">
            <v>22389776</v>
          </cell>
          <cell r="P19250">
            <v>22389776</v>
          </cell>
          <cell r="Q19250">
            <v>22389776</v>
          </cell>
        </row>
        <row r="19251">
          <cell r="J19251">
            <v>22389776</v>
          </cell>
          <cell r="O19251">
            <v>22389776</v>
          </cell>
          <cell r="P19251">
            <v>22389776</v>
          </cell>
          <cell r="Q19251">
            <v>22389776</v>
          </cell>
        </row>
        <row r="19252">
          <cell r="J19252">
            <v>22389776</v>
          </cell>
          <cell r="O19252">
            <v>22389776</v>
          </cell>
          <cell r="P19252">
            <v>22389776</v>
          </cell>
          <cell r="Q19252">
            <v>22389776</v>
          </cell>
        </row>
        <row r="19253">
          <cell r="J19253">
            <v>22389776</v>
          </cell>
          <cell r="O19253">
            <v>22389776</v>
          </cell>
          <cell r="P19253">
            <v>22389776</v>
          </cell>
          <cell r="Q19253">
            <v>22389776</v>
          </cell>
        </row>
        <row r="19254">
          <cell r="J19254">
            <v>22389776</v>
          </cell>
          <cell r="O19254">
            <v>22389776</v>
          </cell>
          <cell r="P19254">
            <v>22389776</v>
          </cell>
          <cell r="Q19254">
            <v>22389776</v>
          </cell>
        </row>
        <row r="19255">
          <cell r="J19255">
            <v>22389776</v>
          </cell>
          <cell r="O19255">
            <v>22389776</v>
          </cell>
          <cell r="P19255">
            <v>22389776</v>
          </cell>
          <cell r="Q19255">
            <v>22389776</v>
          </cell>
        </row>
        <row r="19256">
          <cell r="J19256">
            <v>22389776</v>
          </cell>
          <cell r="O19256">
            <v>22389776</v>
          </cell>
          <cell r="P19256">
            <v>22389776</v>
          </cell>
          <cell r="Q19256">
            <v>22389776</v>
          </cell>
        </row>
        <row r="19257">
          <cell r="J19257">
            <v>22389776</v>
          </cell>
          <cell r="O19257">
            <v>22389776</v>
          </cell>
          <cell r="P19257">
            <v>22389776</v>
          </cell>
          <cell r="Q19257">
            <v>22389776</v>
          </cell>
        </row>
        <row r="19258">
          <cell r="J19258">
            <v>22389776</v>
          </cell>
          <cell r="O19258">
            <v>22389776</v>
          </cell>
          <cell r="P19258">
            <v>22389776</v>
          </cell>
          <cell r="Q19258">
            <v>22389776</v>
          </cell>
        </row>
        <row r="19259">
          <cell r="J19259">
            <v>22389776</v>
          </cell>
          <cell r="O19259">
            <v>22389776</v>
          </cell>
          <cell r="P19259">
            <v>22389776</v>
          </cell>
          <cell r="Q19259">
            <v>22389776</v>
          </cell>
        </row>
        <row r="19260">
          <cell r="J19260">
            <v>22389776</v>
          </cell>
          <cell r="O19260">
            <v>22389776</v>
          </cell>
          <cell r="P19260">
            <v>22389776</v>
          </cell>
          <cell r="Q19260">
            <v>22389776</v>
          </cell>
        </row>
        <row r="19261">
          <cell r="J19261">
            <v>22389776</v>
          </cell>
          <cell r="O19261">
            <v>22389776</v>
          </cell>
          <cell r="P19261">
            <v>22389776</v>
          </cell>
          <cell r="Q19261">
            <v>22389776</v>
          </cell>
        </row>
        <row r="19262">
          <cell r="J19262">
            <v>22389776</v>
          </cell>
          <cell r="O19262">
            <v>22389776</v>
          </cell>
          <cell r="P19262">
            <v>22389776</v>
          </cell>
          <cell r="Q19262">
            <v>22389776</v>
          </cell>
        </row>
        <row r="19263">
          <cell r="J19263">
            <v>22389776</v>
          </cell>
          <cell r="O19263">
            <v>22389776</v>
          </cell>
          <cell r="P19263">
            <v>22389776</v>
          </cell>
          <cell r="Q19263">
            <v>22389776</v>
          </cell>
        </row>
        <row r="19264">
          <cell r="J19264">
            <v>22389776</v>
          </cell>
          <cell r="O19264">
            <v>22389776</v>
          </cell>
          <cell r="P19264">
            <v>22389776</v>
          </cell>
          <cell r="Q19264">
            <v>22389776</v>
          </cell>
        </row>
        <row r="19265">
          <cell r="J19265">
            <v>22389776</v>
          </cell>
          <cell r="O19265">
            <v>22389776</v>
          </cell>
          <cell r="P19265">
            <v>22389776</v>
          </cell>
          <cell r="Q19265">
            <v>22389776</v>
          </cell>
        </row>
        <row r="19266">
          <cell r="J19266">
            <v>22389776</v>
          </cell>
          <cell r="O19266">
            <v>22389776</v>
          </cell>
          <cell r="P19266">
            <v>22389776</v>
          </cell>
          <cell r="Q19266">
            <v>22389776</v>
          </cell>
        </row>
        <row r="19267">
          <cell r="J19267">
            <v>22389776</v>
          </cell>
          <cell r="O19267">
            <v>22389776</v>
          </cell>
          <cell r="P19267">
            <v>22389776</v>
          </cell>
          <cell r="Q19267">
            <v>22389776</v>
          </cell>
        </row>
        <row r="19268">
          <cell r="J19268">
            <v>22389776</v>
          </cell>
          <cell r="O19268">
            <v>22389776</v>
          </cell>
          <cell r="P19268">
            <v>22389776</v>
          </cell>
          <cell r="Q19268">
            <v>22389776</v>
          </cell>
        </row>
        <row r="19269">
          <cell r="J19269">
            <v>22389776</v>
          </cell>
          <cell r="O19269">
            <v>22389776</v>
          </cell>
          <cell r="P19269">
            <v>22389776</v>
          </cell>
          <cell r="Q19269">
            <v>22389776</v>
          </cell>
        </row>
        <row r="19270">
          <cell r="J19270">
            <v>22389776</v>
          </cell>
          <cell r="O19270">
            <v>22389776</v>
          </cell>
          <cell r="P19270">
            <v>22389776</v>
          </cell>
          <cell r="Q19270">
            <v>22389776</v>
          </cell>
        </row>
        <row r="19271">
          <cell r="J19271">
            <v>22389776</v>
          </cell>
          <cell r="O19271">
            <v>22389776</v>
          </cell>
          <cell r="P19271">
            <v>22389776</v>
          </cell>
          <cell r="Q19271">
            <v>22389776</v>
          </cell>
        </row>
        <row r="19272">
          <cell r="J19272">
            <v>22389776</v>
          </cell>
          <cell r="O19272">
            <v>22389776</v>
          </cell>
          <cell r="P19272">
            <v>22389776</v>
          </cell>
          <cell r="Q19272">
            <v>22389776</v>
          </cell>
        </row>
        <row r="19273">
          <cell r="J19273">
            <v>22389776</v>
          </cell>
          <cell r="O19273">
            <v>22389776</v>
          </cell>
          <cell r="P19273">
            <v>22389776</v>
          </cell>
          <cell r="Q19273">
            <v>22389776</v>
          </cell>
        </row>
        <row r="19274">
          <cell r="J19274">
            <v>22389776</v>
          </cell>
          <cell r="O19274">
            <v>22389776</v>
          </cell>
          <cell r="P19274">
            <v>22389776</v>
          </cell>
          <cell r="Q19274">
            <v>22389776</v>
          </cell>
        </row>
        <row r="19275">
          <cell r="J19275">
            <v>22389776</v>
          </cell>
          <cell r="O19275">
            <v>22389776</v>
          </cell>
          <cell r="P19275">
            <v>22389776</v>
          </cell>
          <cell r="Q19275">
            <v>22389776</v>
          </cell>
        </row>
        <row r="19276">
          <cell r="J19276">
            <v>22389776</v>
          </cell>
          <cell r="O19276">
            <v>22389776</v>
          </cell>
          <cell r="P19276">
            <v>22389776</v>
          </cell>
          <cell r="Q19276">
            <v>22389776</v>
          </cell>
        </row>
        <row r="19277">
          <cell r="J19277">
            <v>22389776</v>
          </cell>
          <cell r="O19277">
            <v>22389776</v>
          </cell>
          <cell r="P19277">
            <v>22389776</v>
          </cell>
          <cell r="Q19277">
            <v>22389776</v>
          </cell>
        </row>
        <row r="19278">
          <cell r="J19278">
            <v>22389776</v>
          </cell>
          <cell r="O19278">
            <v>22389776</v>
          </cell>
          <cell r="P19278">
            <v>22389776</v>
          </cell>
          <cell r="Q19278">
            <v>22389776</v>
          </cell>
        </row>
        <row r="19279">
          <cell r="J19279">
            <v>22389776</v>
          </cell>
          <cell r="O19279">
            <v>22389776</v>
          </cell>
          <cell r="P19279">
            <v>22389776</v>
          </cell>
          <cell r="Q19279">
            <v>22389776</v>
          </cell>
        </row>
        <row r="19280">
          <cell r="J19280">
            <v>22389776</v>
          </cell>
          <cell r="O19280">
            <v>22389776</v>
          </cell>
          <cell r="P19280">
            <v>22389776</v>
          </cell>
          <cell r="Q19280">
            <v>22389776</v>
          </cell>
        </row>
        <row r="19281">
          <cell r="J19281">
            <v>22389776</v>
          </cell>
          <cell r="O19281">
            <v>22389776</v>
          </cell>
          <cell r="P19281">
            <v>22389776</v>
          </cell>
          <cell r="Q19281">
            <v>22389776</v>
          </cell>
        </row>
        <row r="19282">
          <cell r="J19282">
            <v>22389776</v>
          </cell>
          <cell r="O19282">
            <v>22389776</v>
          </cell>
          <cell r="P19282">
            <v>22389776</v>
          </cell>
          <cell r="Q19282">
            <v>22389776</v>
          </cell>
        </row>
        <row r="19283">
          <cell r="J19283">
            <v>22389776</v>
          </cell>
          <cell r="O19283">
            <v>22389776</v>
          </cell>
          <cell r="P19283">
            <v>22389776</v>
          </cell>
          <cell r="Q19283">
            <v>22389776</v>
          </cell>
        </row>
        <row r="19284">
          <cell r="J19284">
            <v>22389776</v>
          </cell>
          <cell r="O19284">
            <v>22389776</v>
          </cell>
          <cell r="P19284">
            <v>22389776</v>
          </cell>
          <cell r="Q19284">
            <v>22389776</v>
          </cell>
        </row>
        <row r="19285">
          <cell r="J19285">
            <v>22389776</v>
          </cell>
          <cell r="O19285">
            <v>22389776</v>
          </cell>
          <cell r="P19285">
            <v>22389776</v>
          </cell>
          <cell r="Q19285">
            <v>22389776</v>
          </cell>
        </row>
        <row r="19286">
          <cell r="J19286">
            <v>22389776</v>
          </cell>
          <cell r="O19286">
            <v>22389776</v>
          </cell>
          <cell r="P19286">
            <v>22389776</v>
          </cell>
          <cell r="Q19286">
            <v>22389776</v>
          </cell>
        </row>
        <row r="19287">
          <cell r="J19287">
            <v>22389776</v>
          </cell>
          <cell r="O19287">
            <v>22389776</v>
          </cell>
          <cell r="P19287">
            <v>22389776</v>
          </cell>
          <cell r="Q19287">
            <v>22389776</v>
          </cell>
        </row>
        <row r="19288">
          <cell r="J19288">
            <v>22389776</v>
          </cell>
          <cell r="O19288">
            <v>22389776</v>
          </cell>
          <cell r="P19288">
            <v>22389776</v>
          </cell>
          <cell r="Q19288">
            <v>22389776</v>
          </cell>
        </row>
        <row r="19289">
          <cell r="J19289">
            <v>22389776</v>
          </cell>
          <cell r="O19289">
            <v>22389776</v>
          </cell>
          <cell r="P19289">
            <v>22389776</v>
          </cell>
          <cell r="Q19289">
            <v>22389776</v>
          </cell>
        </row>
        <row r="19290">
          <cell r="J19290">
            <v>22389776</v>
          </cell>
          <cell r="O19290">
            <v>22389776</v>
          </cell>
          <cell r="P19290">
            <v>22389776</v>
          </cell>
          <cell r="Q19290">
            <v>22389776</v>
          </cell>
        </row>
        <row r="19291">
          <cell r="J19291">
            <v>22389776</v>
          </cell>
          <cell r="O19291">
            <v>22389776</v>
          </cell>
          <cell r="P19291">
            <v>22389776</v>
          </cell>
          <cell r="Q19291">
            <v>22389776</v>
          </cell>
        </row>
        <row r="19292">
          <cell r="J19292">
            <v>22389776</v>
          </cell>
          <cell r="O19292">
            <v>22389776</v>
          </cell>
          <cell r="P19292">
            <v>22389776</v>
          </cell>
          <cell r="Q19292">
            <v>22389776</v>
          </cell>
        </row>
        <row r="19293">
          <cell r="J19293">
            <v>22389776</v>
          </cell>
          <cell r="O19293">
            <v>22389776</v>
          </cell>
          <cell r="P19293">
            <v>22389776</v>
          </cell>
          <cell r="Q19293">
            <v>22389776</v>
          </cell>
        </row>
        <row r="19294">
          <cell r="J19294">
            <v>22389776</v>
          </cell>
          <cell r="O19294">
            <v>22389776</v>
          </cell>
          <cell r="P19294">
            <v>22389776</v>
          </cell>
          <cell r="Q19294">
            <v>22389776</v>
          </cell>
        </row>
        <row r="19295">
          <cell r="J19295">
            <v>22389776</v>
          </cell>
          <cell r="O19295">
            <v>22389776</v>
          </cell>
          <cell r="P19295">
            <v>22389776</v>
          </cell>
          <cell r="Q19295">
            <v>22389776</v>
          </cell>
        </row>
        <row r="19296">
          <cell r="J19296">
            <v>22389776</v>
          </cell>
          <cell r="O19296">
            <v>22389776</v>
          </cell>
          <cell r="P19296">
            <v>22389776</v>
          </cell>
          <cell r="Q19296">
            <v>22389776</v>
          </cell>
        </row>
        <row r="19297">
          <cell r="J19297">
            <v>22389776</v>
          </cell>
          <cell r="O19297">
            <v>22389776</v>
          </cell>
          <cell r="P19297">
            <v>22389776</v>
          </cell>
          <cell r="Q19297">
            <v>22389776</v>
          </cell>
        </row>
        <row r="19298">
          <cell r="J19298">
            <v>22389776</v>
          </cell>
          <cell r="O19298">
            <v>22389776</v>
          </cell>
          <cell r="P19298">
            <v>22389776</v>
          </cell>
          <cell r="Q19298">
            <v>22389776</v>
          </cell>
        </row>
        <row r="19299">
          <cell r="J19299">
            <v>22389776</v>
          </cell>
          <cell r="O19299">
            <v>22389776</v>
          </cell>
          <cell r="P19299">
            <v>22389776</v>
          </cell>
          <cell r="Q19299">
            <v>22389776</v>
          </cell>
        </row>
        <row r="19300">
          <cell r="J19300">
            <v>22389776</v>
          </cell>
          <cell r="O19300">
            <v>22389776</v>
          </cell>
          <cell r="P19300">
            <v>22389776</v>
          </cell>
          <cell r="Q19300">
            <v>22389776</v>
          </cell>
        </row>
        <row r="19301">
          <cell r="J19301">
            <v>22389776</v>
          </cell>
          <cell r="O19301">
            <v>22389776</v>
          </cell>
          <cell r="P19301">
            <v>22389776</v>
          </cell>
          <cell r="Q19301">
            <v>22389776</v>
          </cell>
        </row>
        <row r="19302">
          <cell r="J19302">
            <v>22389776</v>
          </cell>
          <cell r="O19302">
            <v>22389776</v>
          </cell>
          <cell r="P19302">
            <v>22389776</v>
          </cell>
          <cell r="Q19302">
            <v>22389776</v>
          </cell>
        </row>
        <row r="19303">
          <cell r="J19303">
            <v>22389776</v>
          </cell>
          <cell r="O19303">
            <v>22389776</v>
          </cell>
          <cell r="P19303">
            <v>22389776</v>
          </cell>
          <cell r="Q19303">
            <v>22389776</v>
          </cell>
        </row>
        <row r="19304">
          <cell r="J19304">
            <v>22389776</v>
          </cell>
          <cell r="O19304">
            <v>22389776</v>
          </cell>
          <cell r="P19304">
            <v>22389776</v>
          </cell>
          <cell r="Q19304">
            <v>22389776</v>
          </cell>
        </row>
        <row r="19305">
          <cell r="J19305">
            <v>22389776</v>
          </cell>
          <cell r="O19305">
            <v>22389776</v>
          </cell>
          <cell r="P19305">
            <v>22389776</v>
          </cell>
          <cell r="Q19305">
            <v>22389776</v>
          </cell>
        </row>
        <row r="19306">
          <cell r="J19306">
            <v>22389776</v>
          </cell>
          <cell r="O19306">
            <v>22389776</v>
          </cell>
          <cell r="P19306">
            <v>22389776</v>
          </cell>
          <cell r="Q19306">
            <v>22389776</v>
          </cell>
        </row>
        <row r="19307">
          <cell r="J19307">
            <v>22389776</v>
          </cell>
          <cell r="O19307">
            <v>22389776</v>
          </cell>
          <cell r="P19307">
            <v>22389776</v>
          </cell>
          <cell r="Q19307">
            <v>22389776</v>
          </cell>
        </row>
        <row r="19308">
          <cell r="J19308">
            <v>22389776</v>
          </cell>
          <cell r="O19308">
            <v>22389776</v>
          </cell>
          <cell r="P19308">
            <v>22389776</v>
          </cell>
          <cell r="Q19308">
            <v>22389776</v>
          </cell>
        </row>
        <row r="19309">
          <cell r="J19309">
            <v>22389776</v>
          </cell>
          <cell r="O19309">
            <v>22389776</v>
          </cell>
          <cell r="P19309">
            <v>22389776</v>
          </cell>
          <cell r="Q19309">
            <v>22389776</v>
          </cell>
        </row>
        <row r="19310">
          <cell r="J19310">
            <v>22389776</v>
          </cell>
          <cell r="O19310">
            <v>22389776</v>
          </cell>
          <cell r="P19310">
            <v>22389776</v>
          </cell>
          <cell r="Q19310">
            <v>22389776</v>
          </cell>
        </row>
        <row r="19311">
          <cell r="J19311">
            <v>22389776</v>
          </cell>
          <cell r="O19311">
            <v>22389776</v>
          </cell>
          <cell r="P19311">
            <v>22389776</v>
          </cell>
          <cell r="Q19311">
            <v>22389776</v>
          </cell>
        </row>
        <row r="19312">
          <cell r="J19312">
            <v>22389776</v>
          </cell>
          <cell r="O19312">
            <v>22389776</v>
          </cell>
          <cell r="P19312">
            <v>22389776</v>
          </cell>
          <cell r="Q19312">
            <v>22389776</v>
          </cell>
        </row>
        <row r="19313">
          <cell r="J19313">
            <v>22389776</v>
          </cell>
          <cell r="O19313">
            <v>22389776</v>
          </cell>
          <cell r="P19313">
            <v>22389776</v>
          </cell>
          <cell r="Q19313">
            <v>22389776</v>
          </cell>
        </row>
        <row r="19314">
          <cell r="J19314">
            <v>22389776</v>
          </cell>
          <cell r="O19314">
            <v>22389776</v>
          </cell>
          <cell r="P19314">
            <v>22389776</v>
          </cell>
          <cell r="Q19314">
            <v>22389776</v>
          </cell>
        </row>
        <row r="19315">
          <cell r="J19315">
            <v>22389776</v>
          </cell>
          <cell r="O19315">
            <v>22389776</v>
          </cell>
          <cell r="P19315">
            <v>22389776</v>
          </cell>
          <cell r="Q19315">
            <v>22389776</v>
          </cell>
        </row>
        <row r="19316">
          <cell r="J19316">
            <v>22389776</v>
          </cell>
          <cell r="O19316">
            <v>22389776</v>
          </cell>
          <cell r="P19316">
            <v>22389776</v>
          </cell>
          <cell r="Q19316">
            <v>22389776</v>
          </cell>
        </row>
        <row r="19317">
          <cell r="J19317">
            <v>22389776</v>
          </cell>
          <cell r="O19317">
            <v>22389776</v>
          </cell>
          <cell r="P19317">
            <v>22389776</v>
          </cell>
          <cell r="Q19317">
            <v>22389776</v>
          </cell>
        </row>
        <row r="19318">
          <cell r="J19318">
            <v>22389776</v>
          </cell>
          <cell r="O19318">
            <v>22389776</v>
          </cell>
          <cell r="P19318">
            <v>22389776</v>
          </cell>
          <cell r="Q19318">
            <v>22389776</v>
          </cell>
        </row>
        <row r="19319">
          <cell r="J19319">
            <v>22389776</v>
          </cell>
          <cell r="O19319">
            <v>22389776</v>
          </cell>
          <cell r="P19319">
            <v>22389776</v>
          </cell>
          <cell r="Q19319">
            <v>22389776</v>
          </cell>
        </row>
        <row r="19320">
          <cell r="J19320">
            <v>22389776</v>
          </cell>
          <cell r="O19320">
            <v>22389776</v>
          </cell>
          <cell r="P19320">
            <v>22389776</v>
          </cell>
          <cell r="Q19320">
            <v>22389776</v>
          </cell>
        </row>
        <row r="19321">
          <cell r="J19321">
            <v>22389776</v>
          </cell>
          <cell r="O19321">
            <v>22389776</v>
          </cell>
          <cell r="P19321">
            <v>22389776</v>
          </cell>
          <cell r="Q19321">
            <v>22389776</v>
          </cell>
        </row>
        <row r="19322">
          <cell r="J19322">
            <v>22389776</v>
          </cell>
          <cell r="O19322">
            <v>22389776</v>
          </cell>
          <cell r="P19322">
            <v>22389776</v>
          </cell>
          <cell r="Q19322">
            <v>22389776</v>
          </cell>
        </row>
        <row r="19323">
          <cell r="J19323">
            <v>22389776</v>
          </cell>
          <cell r="O19323">
            <v>22389776</v>
          </cell>
          <cell r="P19323">
            <v>22389776</v>
          </cell>
          <cell r="Q19323">
            <v>22389776</v>
          </cell>
        </row>
        <row r="19324">
          <cell r="J19324">
            <v>22389776</v>
          </cell>
          <cell r="O19324">
            <v>22389776</v>
          </cell>
          <cell r="P19324">
            <v>22389776</v>
          </cell>
          <cell r="Q19324">
            <v>22389776</v>
          </cell>
        </row>
        <row r="19325">
          <cell r="J19325">
            <v>22389776</v>
          </cell>
          <cell r="O19325">
            <v>22389776</v>
          </cell>
          <cell r="P19325">
            <v>22389776</v>
          </cell>
          <cell r="Q19325">
            <v>22389776</v>
          </cell>
        </row>
        <row r="19326">
          <cell r="J19326">
            <v>22389776</v>
          </cell>
          <cell r="O19326">
            <v>22389776</v>
          </cell>
          <cell r="P19326">
            <v>22389776</v>
          </cell>
          <cell r="Q19326">
            <v>22389776</v>
          </cell>
        </row>
        <row r="19327">
          <cell r="J19327">
            <v>22389776</v>
          </cell>
          <cell r="O19327">
            <v>22389776</v>
          </cell>
          <cell r="P19327">
            <v>22389776</v>
          </cell>
          <cell r="Q19327">
            <v>22389776</v>
          </cell>
        </row>
        <row r="19328">
          <cell r="J19328">
            <v>22389776</v>
          </cell>
          <cell r="O19328">
            <v>22389776</v>
          </cell>
          <cell r="P19328">
            <v>22389776</v>
          </cell>
          <cell r="Q19328">
            <v>22389776</v>
          </cell>
        </row>
        <row r="19329">
          <cell r="J19329">
            <v>22389776</v>
          </cell>
          <cell r="O19329">
            <v>22389776</v>
          </cell>
          <cell r="P19329">
            <v>22389776</v>
          </cell>
          <cell r="Q19329">
            <v>22389776</v>
          </cell>
        </row>
        <row r="19330">
          <cell r="J19330">
            <v>22389776</v>
          </cell>
          <cell r="O19330">
            <v>22389776</v>
          </cell>
          <cell r="P19330">
            <v>22389776</v>
          </cell>
          <cell r="Q19330">
            <v>22389776</v>
          </cell>
        </row>
        <row r="19331">
          <cell r="J19331">
            <v>22389776</v>
          </cell>
          <cell r="O19331">
            <v>22389776</v>
          </cell>
          <cell r="P19331">
            <v>22389776</v>
          </cell>
          <cell r="Q19331">
            <v>22389776</v>
          </cell>
        </row>
        <row r="19332">
          <cell r="J19332">
            <v>22389776</v>
          </cell>
          <cell r="O19332">
            <v>22389776</v>
          </cell>
          <cell r="P19332">
            <v>22389776</v>
          </cell>
          <cell r="Q19332">
            <v>22389776</v>
          </cell>
        </row>
        <row r="19333">
          <cell r="J19333">
            <v>22389776</v>
          </cell>
          <cell r="O19333">
            <v>22389776</v>
          </cell>
          <cell r="P19333">
            <v>22389776</v>
          </cell>
          <cell r="Q19333">
            <v>22389776</v>
          </cell>
        </row>
        <row r="19334">
          <cell r="J19334">
            <v>22389776</v>
          </cell>
          <cell r="O19334">
            <v>22389776</v>
          </cell>
          <cell r="P19334">
            <v>22389776</v>
          </cell>
          <cell r="Q19334">
            <v>22389776</v>
          </cell>
        </row>
        <row r="19335">
          <cell r="J19335">
            <v>22389776</v>
          </cell>
          <cell r="O19335">
            <v>22389776</v>
          </cell>
          <cell r="P19335">
            <v>22389776</v>
          </cell>
          <cell r="Q19335">
            <v>22389776</v>
          </cell>
        </row>
        <row r="19336">
          <cell r="J19336">
            <v>22389776</v>
          </cell>
          <cell r="O19336">
            <v>22389776</v>
          </cell>
          <cell r="P19336">
            <v>22389776</v>
          </cell>
          <cell r="Q19336">
            <v>22389776</v>
          </cell>
        </row>
        <row r="19337">
          <cell r="J19337">
            <v>22389776</v>
          </cell>
          <cell r="O19337">
            <v>22389776</v>
          </cell>
          <cell r="P19337">
            <v>22389776</v>
          </cell>
          <cell r="Q19337">
            <v>22389776</v>
          </cell>
        </row>
        <row r="19338">
          <cell r="J19338">
            <v>22389776</v>
          </cell>
          <cell r="O19338">
            <v>22389776</v>
          </cell>
          <cell r="P19338">
            <v>22389776</v>
          </cell>
          <cell r="Q19338">
            <v>22389776</v>
          </cell>
        </row>
        <row r="19339">
          <cell r="J19339">
            <v>22389776</v>
          </cell>
          <cell r="O19339">
            <v>22389776</v>
          </cell>
          <cell r="P19339">
            <v>22389776</v>
          </cell>
          <cell r="Q19339">
            <v>22389776</v>
          </cell>
        </row>
        <row r="19340">
          <cell r="J19340">
            <v>22389776</v>
          </cell>
          <cell r="O19340">
            <v>22389776</v>
          </cell>
          <cell r="P19340">
            <v>22389776</v>
          </cell>
          <cell r="Q19340">
            <v>22389776</v>
          </cell>
        </row>
        <row r="19341">
          <cell r="J19341">
            <v>22389776</v>
          </cell>
          <cell r="O19341">
            <v>22389776</v>
          </cell>
          <cell r="P19341">
            <v>22389776</v>
          </cell>
          <cell r="Q19341">
            <v>22389776</v>
          </cell>
        </row>
        <row r="19342">
          <cell r="J19342">
            <v>22389776</v>
          </cell>
          <cell r="O19342">
            <v>22389776</v>
          </cell>
          <cell r="P19342">
            <v>22389776</v>
          </cell>
          <cell r="Q19342">
            <v>22389776</v>
          </cell>
        </row>
        <row r="19343">
          <cell r="J19343">
            <v>22389776</v>
          </cell>
          <cell r="O19343">
            <v>22389776</v>
          </cell>
          <cell r="P19343">
            <v>22389776</v>
          </cell>
          <cell r="Q19343">
            <v>22389776</v>
          </cell>
        </row>
        <row r="19344">
          <cell r="J19344">
            <v>22389776</v>
          </cell>
          <cell r="O19344">
            <v>22389776</v>
          </cell>
          <cell r="P19344">
            <v>22389776</v>
          </cell>
          <cell r="Q19344">
            <v>22389776</v>
          </cell>
        </row>
        <row r="19345">
          <cell r="J19345">
            <v>22389776</v>
          </cell>
          <cell r="O19345">
            <v>22389776</v>
          </cell>
          <cell r="P19345">
            <v>22389776</v>
          </cell>
          <cell r="Q19345">
            <v>22389776</v>
          </cell>
        </row>
        <row r="19346">
          <cell r="J19346">
            <v>22389776</v>
          </cell>
          <cell r="O19346">
            <v>22389776</v>
          </cell>
          <cell r="P19346">
            <v>22389776</v>
          </cell>
          <cell r="Q19346">
            <v>22389776</v>
          </cell>
        </row>
        <row r="19347">
          <cell r="J19347">
            <v>22389776</v>
          </cell>
          <cell r="O19347">
            <v>22389776</v>
          </cell>
          <cell r="P19347">
            <v>22389776</v>
          </cell>
          <cell r="Q19347">
            <v>22389776</v>
          </cell>
        </row>
        <row r="19348">
          <cell r="J19348">
            <v>22389776</v>
          </cell>
          <cell r="O19348">
            <v>22389776</v>
          </cell>
          <cell r="P19348">
            <v>22389776</v>
          </cell>
          <cell r="Q19348">
            <v>22389776</v>
          </cell>
        </row>
        <row r="19349">
          <cell r="J19349">
            <v>22389776</v>
          </cell>
          <cell r="O19349">
            <v>22389776</v>
          </cell>
          <cell r="P19349">
            <v>22389776</v>
          </cell>
          <cell r="Q19349">
            <v>22389776</v>
          </cell>
        </row>
        <row r="19350">
          <cell r="J19350">
            <v>22389776</v>
          </cell>
          <cell r="O19350">
            <v>22389776</v>
          </cell>
          <cell r="P19350">
            <v>22389776</v>
          </cell>
          <cell r="Q19350">
            <v>22389776</v>
          </cell>
        </row>
        <row r="19351">
          <cell r="J19351">
            <v>22389776</v>
          </cell>
          <cell r="O19351">
            <v>22389776</v>
          </cell>
          <cell r="P19351">
            <v>22389776</v>
          </cell>
          <cell r="Q19351">
            <v>22389776</v>
          </cell>
        </row>
        <row r="19352">
          <cell r="J19352">
            <v>22389776</v>
          </cell>
          <cell r="O19352">
            <v>22389776</v>
          </cell>
          <cell r="P19352">
            <v>22389776</v>
          </cell>
          <cell r="Q19352">
            <v>22389776</v>
          </cell>
        </row>
        <row r="19353">
          <cell r="J19353">
            <v>22389776</v>
          </cell>
          <cell r="O19353">
            <v>22389776</v>
          </cell>
          <cell r="P19353">
            <v>22389776</v>
          </cell>
          <cell r="Q19353">
            <v>22389776</v>
          </cell>
        </row>
        <row r="19354">
          <cell r="J19354">
            <v>22389776</v>
          </cell>
          <cell r="O19354">
            <v>22389776</v>
          </cell>
          <cell r="P19354">
            <v>22389776</v>
          </cell>
          <cell r="Q19354">
            <v>22389776</v>
          </cell>
        </row>
        <row r="19355">
          <cell r="J19355">
            <v>22389776</v>
          </cell>
          <cell r="O19355">
            <v>22389776</v>
          </cell>
          <cell r="P19355">
            <v>22389776</v>
          </cell>
          <cell r="Q19355">
            <v>22389776</v>
          </cell>
        </row>
        <row r="19356">
          <cell r="J19356">
            <v>22389776</v>
          </cell>
          <cell r="O19356">
            <v>22389776</v>
          </cell>
          <cell r="P19356">
            <v>22389776</v>
          </cell>
          <cell r="Q19356">
            <v>22389776</v>
          </cell>
        </row>
        <row r="19357">
          <cell r="J19357">
            <v>22389776</v>
          </cell>
          <cell r="O19357">
            <v>22389776</v>
          </cell>
          <cell r="P19357">
            <v>22389776</v>
          </cell>
          <cell r="Q19357">
            <v>22389776</v>
          </cell>
        </row>
        <row r="19358">
          <cell r="J19358">
            <v>22389776</v>
          </cell>
          <cell r="O19358">
            <v>22389776</v>
          </cell>
          <cell r="P19358">
            <v>22389776</v>
          </cell>
          <cell r="Q19358">
            <v>22389776</v>
          </cell>
        </row>
        <row r="19359">
          <cell r="J19359">
            <v>22389776</v>
          </cell>
          <cell r="O19359">
            <v>22389776</v>
          </cell>
          <cell r="P19359">
            <v>22389776</v>
          </cell>
          <cell r="Q19359">
            <v>22389776</v>
          </cell>
        </row>
        <row r="19360">
          <cell r="J19360">
            <v>22389776</v>
          </cell>
          <cell r="O19360">
            <v>22389776</v>
          </cell>
          <cell r="P19360">
            <v>22389776</v>
          </cell>
          <cell r="Q19360">
            <v>22389776</v>
          </cell>
        </row>
        <row r="19361">
          <cell r="J19361">
            <v>22389776</v>
          </cell>
          <cell r="O19361">
            <v>22389776</v>
          </cell>
          <cell r="P19361">
            <v>22389776</v>
          </cell>
          <cell r="Q19361">
            <v>22389776</v>
          </cell>
        </row>
        <row r="19362">
          <cell r="J19362">
            <v>22389776</v>
          </cell>
          <cell r="O19362">
            <v>22389776</v>
          </cell>
          <cell r="P19362">
            <v>22389776</v>
          </cell>
          <cell r="Q19362">
            <v>22389776</v>
          </cell>
        </row>
        <row r="19363">
          <cell r="J19363">
            <v>22389776</v>
          </cell>
          <cell r="O19363">
            <v>22389776</v>
          </cell>
          <cell r="P19363">
            <v>22389776</v>
          </cell>
          <cell r="Q19363">
            <v>22389776</v>
          </cell>
        </row>
        <row r="19364">
          <cell r="J19364">
            <v>22389776</v>
          </cell>
          <cell r="O19364">
            <v>22389776</v>
          </cell>
          <cell r="P19364">
            <v>22389776</v>
          </cell>
          <cell r="Q19364">
            <v>22389776</v>
          </cell>
        </row>
        <row r="19365">
          <cell r="J19365">
            <v>22389776</v>
          </cell>
          <cell r="O19365">
            <v>22389776</v>
          </cell>
          <cell r="P19365">
            <v>22389776</v>
          </cell>
          <cell r="Q19365">
            <v>22389776</v>
          </cell>
        </row>
        <row r="19366">
          <cell r="J19366">
            <v>22389776</v>
          </cell>
          <cell r="O19366">
            <v>22389776</v>
          </cell>
          <cell r="P19366">
            <v>22389776</v>
          </cell>
          <cell r="Q19366">
            <v>22389776</v>
          </cell>
        </row>
        <row r="19367">
          <cell r="J19367">
            <v>22389776</v>
          </cell>
          <cell r="O19367">
            <v>22389776</v>
          </cell>
          <cell r="P19367">
            <v>22389776</v>
          </cell>
          <cell r="Q19367">
            <v>22389776</v>
          </cell>
        </row>
        <row r="19368">
          <cell r="J19368">
            <v>22389776</v>
          </cell>
          <cell r="O19368">
            <v>22389776</v>
          </cell>
          <cell r="P19368">
            <v>22389776</v>
          </cell>
          <cell r="Q19368">
            <v>22389776</v>
          </cell>
        </row>
        <row r="19369">
          <cell r="J19369">
            <v>22389776</v>
          </cell>
          <cell r="O19369">
            <v>22389776</v>
          </cell>
          <cell r="P19369">
            <v>22389776</v>
          </cell>
          <cell r="Q19369">
            <v>22389776</v>
          </cell>
        </row>
        <row r="19370">
          <cell r="J19370">
            <v>22389776</v>
          </cell>
          <cell r="O19370">
            <v>22389776</v>
          </cell>
          <cell r="P19370">
            <v>22389776</v>
          </cell>
          <cell r="Q19370">
            <v>22389776</v>
          </cell>
        </row>
        <row r="19371">
          <cell r="J19371">
            <v>22389776</v>
          </cell>
          <cell r="O19371">
            <v>22389776</v>
          </cell>
          <cell r="P19371">
            <v>22389776</v>
          </cell>
          <cell r="Q19371">
            <v>22389776</v>
          </cell>
        </row>
        <row r="19372">
          <cell r="J19372">
            <v>22389776</v>
          </cell>
          <cell r="O19372">
            <v>22389776</v>
          </cell>
          <cell r="P19372">
            <v>22389776</v>
          </cell>
          <cell r="Q19372">
            <v>22389776</v>
          </cell>
        </row>
        <row r="19373">
          <cell r="J19373">
            <v>22389776</v>
          </cell>
          <cell r="O19373">
            <v>22389776</v>
          </cell>
          <cell r="P19373">
            <v>22389776</v>
          </cell>
          <cell r="Q19373">
            <v>22389776</v>
          </cell>
        </row>
        <row r="19374">
          <cell r="J19374">
            <v>22389776</v>
          </cell>
          <cell r="O19374">
            <v>22389776</v>
          </cell>
          <cell r="P19374">
            <v>22389776</v>
          </cell>
          <cell r="Q19374">
            <v>22389776</v>
          </cell>
        </row>
        <row r="19375">
          <cell r="J19375">
            <v>22389776</v>
          </cell>
          <cell r="O19375">
            <v>22389776</v>
          </cell>
          <cell r="P19375">
            <v>22389776</v>
          </cell>
          <cell r="Q19375">
            <v>22389776</v>
          </cell>
        </row>
        <row r="19376">
          <cell r="J19376">
            <v>22389776</v>
          </cell>
          <cell r="O19376">
            <v>22389776</v>
          </cell>
          <cell r="P19376">
            <v>22389776</v>
          </cell>
          <cell r="Q19376">
            <v>22389776</v>
          </cell>
        </row>
        <row r="19377">
          <cell r="J19377">
            <v>22389776</v>
          </cell>
          <cell r="O19377">
            <v>22389776</v>
          </cell>
          <cell r="P19377">
            <v>22389776</v>
          </cell>
          <cell r="Q19377">
            <v>22389776</v>
          </cell>
        </row>
        <row r="19378">
          <cell r="J19378">
            <v>22389776</v>
          </cell>
          <cell r="O19378">
            <v>22389776</v>
          </cell>
          <cell r="P19378">
            <v>22389776</v>
          </cell>
          <cell r="Q19378">
            <v>22389776</v>
          </cell>
        </row>
        <row r="19379">
          <cell r="J19379">
            <v>22389776</v>
          </cell>
          <cell r="O19379">
            <v>22389776</v>
          </cell>
          <cell r="P19379">
            <v>22389776</v>
          </cell>
          <cell r="Q19379">
            <v>22389776</v>
          </cell>
        </row>
        <row r="19380">
          <cell r="J19380">
            <v>22389776</v>
          </cell>
          <cell r="O19380">
            <v>22389776</v>
          </cell>
          <cell r="P19380">
            <v>22389776</v>
          </cell>
          <cell r="Q19380">
            <v>22389776</v>
          </cell>
        </row>
        <row r="19381">
          <cell r="J19381">
            <v>22389776</v>
          </cell>
          <cell r="O19381">
            <v>22389776</v>
          </cell>
          <cell r="P19381">
            <v>22389776</v>
          </cell>
          <cell r="Q19381">
            <v>22389776</v>
          </cell>
        </row>
        <row r="19382">
          <cell r="J19382">
            <v>22389776</v>
          </cell>
          <cell r="O19382">
            <v>22389776</v>
          </cell>
          <cell r="P19382">
            <v>22389776</v>
          </cell>
          <cell r="Q19382">
            <v>22389776</v>
          </cell>
        </row>
        <row r="19383">
          <cell r="J19383">
            <v>22389776</v>
          </cell>
          <cell r="O19383">
            <v>22389776</v>
          </cell>
          <cell r="P19383">
            <v>22389776</v>
          </cell>
          <cell r="Q19383">
            <v>22389776</v>
          </cell>
        </row>
        <row r="19384">
          <cell r="J19384">
            <v>22389776</v>
          </cell>
          <cell r="O19384">
            <v>22389776</v>
          </cell>
          <cell r="P19384">
            <v>22389776</v>
          </cell>
          <cell r="Q19384">
            <v>22389776</v>
          </cell>
        </row>
        <row r="19385">
          <cell r="J19385">
            <v>22389776</v>
          </cell>
          <cell r="O19385">
            <v>22389776</v>
          </cell>
          <cell r="P19385">
            <v>22389776</v>
          </cell>
          <cell r="Q19385">
            <v>22389776</v>
          </cell>
        </row>
        <row r="19386">
          <cell r="J19386">
            <v>22389776</v>
          </cell>
          <cell r="O19386">
            <v>22389776</v>
          </cell>
          <cell r="P19386">
            <v>22389776</v>
          </cell>
          <cell r="Q19386">
            <v>22389776</v>
          </cell>
        </row>
        <row r="19387">
          <cell r="J19387">
            <v>22389776</v>
          </cell>
          <cell r="O19387">
            <v>22389776</v>
          </cell>
          <cell r="P19387">
            <v>22389776</v>
          </cell>
          <cell r="Q19387">
            <v>22389776</v>
          </cell>
        </row>
        <row r="19388">
          <cell r="J19388">
            <v>22389776</v>
          </cell>
          <cell r="O19388">
            <v>22389776</v>
          </cell>
          <cell r="P19388">
            <v>22389776</v>
          </cell>
          <cell r="Q19388">
            <v>22389776</v>
          </cell>
        </row>
        <row r="19389">
          <cell r="J19389">
            <v>22389776</v>
          </cell>
          <cell r="O19389">
            <v>22389776</v>
          </cell>
          <cell r="P19389">
            <v>22389776</v>
          </cell>
          <cell r="Q19389">
            <v>22389776</v>
          </cell>
        </row>
        <row r="19390">
          <cell r="J19390">
            <v>22389776</v>
          </cell>
          <cell r="O19390">
            <v>22389776</v>
          </cell>
          <cell r="P19390">
            <v>22389776</v>
          </cell>
          <cell r="Q19390">
            <v>22389776</v>
          </cell>
        </row>
        <row r="19391">
          <cell r="J19391">
            <v>22389776</v>
          </cell>
          <cell r="O19391">
            <v>22389776</v>
          </cell>
          <cell r="P19391">
            <v>22389776</v>
          </cell>
          <cell r="Q19391">
            <v>22389776</v>
          </cell>
        </row>
        <row r="19392">
          <cell r="J19392">
            <v>22389776</v>
          </cell>
          <cell r="O19392">
            <v>22389776</v>
          </cell>
          <cell r="P19392">
            <v>22389776</v>
          </cell>
          <cell r="Q19392">
            <v>22389776</v>
          </cell>
        </row>
        <row r="19393">
          <cell r="J19393">
            <v>22389776</v>
          </cell>
          <cell r="O19393">
            <v>22389776</v>
          </cell>
          <cell r="P19393">
            <v>22389776</v>
          </cell>
          <cell r="Q19393">
            <v>22389776</v>
          </cell>
        </row>
        <row r="19394">
          <cell r="J19394">
            <v>22389776</v>
          </cell>
          <cell r="O19394">
            <v>22389776</v>
          </cell>
          <cell r="P19394">
            <v>22389776</v>
          </cell>
          <cell r="Q19394">
            <v>22389776</v>
          </cell>
        </row>
        <row r="19395">
          <cell r="J19395">
            <v>22389776</v>
          </cell>
          <cell r="O19395">
            <v>22389776</v>
          </cell>
          <cell r="P19395">
            <v>22389776</v>
          </cell>
          <cell r="Q19395">
            <v>22389776</v>
          </cell>
        </row>
        <row r="19396">
          <cell r="J19396">
            <v>22389776</v>
          </cell>
          <cell r="O19396">
            <v>22389776</v>
          </cell>
          <cell r="P19396">
            <v>22389776</v>
          </cell>
          <cell r="Q19396">
            <v>22389776</v>
          </cell>
        </row>
        <row r="19397">
          <cell r="J19397">
            <v>22389776</v>
          </cell>
          <cell r="O19397">
            <v>22389776</v>
          </cell>
          <cell r="P19397">
            <v>22389776</v>
          </cell>
          <cell r="Q19397">
            <v>22389776</v>
          </cell>
        </row>
        <row r="19398">
          <cell r="J19398">
            <v>22389776</v>
          </cell>
          <cell r="O19398">
            <v>22389776</v>
          </cell>
          <cell r="P19398">
            <v>22389776</v>
          </cell>
          <cell r="Q19398">
            <v>22389776</v>
          </cell>
        </row>
        <row r="19399">
          <cell r="J19399">
            <v>22389776</v>
          </cell>
          <cell r="O19399">
            <v>22389776</v>
          </cell>
          <cell r="P19399">
            <v>22389776</v>
          </cell>
          <cell r="Q19399">
            <v>22389776</v>
          </cell>
        </row>
        <row r="19400">
          <cell r="J19400">
            <v>22389776</v>
          </cell>
          <cell r="O19400">
            <v>22389776</v>
          </cell>
          <cell r="P19400">
            <v>22389776</v>
          </cell>
          <cell r="Q19400">
            <v>22389776</v>
          </cell>
        </row>
        <row r="19401">
          <cell r="J19401">
            <v>22389776</v>
          </cell>
          <cell r="O19401">
            <v>22389776</v>
          </cell>
          <cell r="P19401">
            <v>22389776</v>
          </cell>
          <cell r="Q19401">
            <v>22389776</v>
          </cell>
        </row>
        <row r="19402">
          <cell r="J19402">
            <v>22389776</v>
          </cell>
          <cell r="O19402">
            <v>22389776</v>
          </cell>
          <cell r="P19402">
            <v>22389776</v>
          </cell>
          <cell r="Q19402">
            <v>22389776</v>
          </cell>
        </row>
        <row r="19403">
          <cell r="J19403">
            <v>22389776</v>
          </cell>
          <cell r="O19403">
            <v>22389776</v>
          </cell>
          <cell r="P19403">
            <v>22389776</v>
          </cell>
          <cell r="Q19403">
            <v>22389776</v>
          </cell>
        </row>
        <row r="19404">
          <cell r="J19404">
            <v>22389776</v>
          </cell>
          <cell r="O19404">
            <v>22389776</v>
          </cell>
          <cell r="P19404">
            <v>22389776</v>
          </cell>
          <cell r="Q19404">
            <v>22389776</v>
          </cell>
        </row>
        <row r="19405">
          <cell r="J19405">
            <v>22389776</v>
          </cell>
          <cell r="O19405">
            <v>22389776</v>
          </cell>
          <cell r="P19405">
            <v>22389776</v>
          </cell>
          <cell r="Q19405">
            <v>22389776</v>
          </cell>
        </row>
        <row r="19406">
          <cell r="J19406">
            <v>22389776</v>
          </cell>
          <cell r="O19406">
            <v>22389776</v>
          </cell>
          <cell r="P19406">
            <v>22389776</v>
          </cell>
          <cell r="Q19406">
            <v>22389776</v>
          </cell>
        </row>
        <row r="19407">
          <cell r="J19407">
            <v>22389776</v>
          </cell>
          <cell r="O19407">
            <v>22389776</v>
          </cell>
          <cell r="P19407">
            <v>22389776</v>
          </cell>
          <cell r="Q19407">
            <v>22389776</v>
          </cell>
        </row>
        <row r="19408">
          <cell r="J19408">
            <v>22389776</v>
          </cell>
          <cell r="O19408">
            <v>22389776</v>
          </cell>
          <cell r="P19408">
            <v>22389776</v>
          </cell>
          <cell r="Q19408">
            <v>22389776</v>
          </cell>
        </row>
        <row r="19409">
          <cell r="J19409">
            <v>22389776</v>
          </cell>
          <cell r="O19409">
            <v>22389776</v>
          </cell>
          <cell r="P19409">
            <v>22389776</v>
          </cell>
          <cell r="Q19409">
            <v>22389776</v>
          </cell>
        </row>
        <row r="19410">
          <cell r="J19410">
            <v>22389776</v>
          </cell>
          <cell r="O19410">
            <v>22389776</v>
          </cell>
          <cell r="P19410">
            <v>22389776</v>
          </cell>
          <cell r="Q19410">
            <v>22389776</v>
          </cell>
        </row>
        <row r="19411">
          <cell r="J19411">
            <v>22389776</v>
          </cell>
          <cell r="O19411">
            <v>22389776</v>
          </cell>
          <cell r="P19411">
            <v>22389776</v>
          </cell>
          <cell r="Q19411">
            <v>22389776</v>
          </cell>
        </row>
        <row r="19412">
          <cell r="J19412">
            <v>22389776</v>
          </cell>
          <cell r="O19412">
            <v>22389776</v>
          </cell>
          <cell r="P19412">
            <v>22389776</v>
          </cell>
          <cell r="Q19412">
            <v>22389776</v>
          </cell>
        </row>
        <row r="19413">
          <cell r="J19413">
            <v>22389776</v>
          </cell>
          <cell r="O19413">
            <v>22389776</v>
          </cell>
          <cell r="P19413">
            <v>22389776</v>
          </cell>
          <cell r="Q19413">
            <v>22389776</v>
          </cell>
        </row>
        <row r="19414">
          <cell r="J19414">
            <v>22389776</v>
          </cell>
          <cell r="O19414">
            <v>22389776</v>
          </cell>
          <cell r="P19414">
            <v>22389776</v>
          </cell>
          <cell r="Q19414">
            <v>22389776</v>
          </cell>
        </row>
        <row r="19415">
          <cell r="J19415">
            <v>22389776</v>
          </cell>
          <cell r="O19415">
            <v>22389776</v>
          </cell>
          <cell r="P19415">
            <v>22389776</v>
          </cell>
          <cell r="Q19415">
            <v>22389776</v>
          </cell>
        </row>
        <row r="19416">
          <cell r="J19416">
            <v>22389776</v>
          </cell>
          <cell r="O19416">
            <v>22389776</v>
          </cell>
          <cell r="P19416">
            <v>22389776</v>
          </cell>
          <cell r="Q19416">
            <v>22389776</v>
          </cell>
        </row>
        <row r="19417">
          <cell r="J19417">
            <v>22389776</v>
          </cell>
          <cell r="O19417">
            <v>22389776</v>
          </cell>
          <cell r="P19417">
            <v>22389776</v>
          </cell>
          <cell r="Q19417">
            <v>22389776</v>
          </cell>
        </row>
        <row r="19418">
          <cell r="J19418">
            <v>22389776</v>
          </cell>
          <cell r="O19418">
            <v>22389776</v>
          </cell>
          <cell r="P19418">
            <v>22389776</v>
          </cell>
          <cell r="Q19418">
            <v>22389776</v>
          </cell>
        </row>
        <row r="19419">
          <cell r="J19419">
            <v>22389776</v>
          </cell>
          <cell r="O19419">
            <v>22389776</v>
          </cell>
          <cell r="P19419">
            <v>22389776</v>
          </cell>
          <cell r="Q19419">
            <v>22389776</v>
          </cell>
        </row>
        <row r="19420">
          <cell r="J19420">
            <v>22389776</v>
          </cell>
          <cell r="O19420">
            <v>22389776</v>
          </cell>
          <cell r="P19420">
            <v>22389776</v>
          </cell>
          <cell r="Q19420">
            <v>22389776</v>
          </cell>
        </row>
        <row r="19421">
          <cell r="J19421">
            <v>22389776</v>
          </cell>
          <cell r="O19421">
            <v>22389776</v>
          </cell>
          <cell r="P19421">
            <v>22389776</v>
          </cell>
          <cell r="Q19421">
            <v>22389776</v>
          </cell>
        </row>
        <row r="19422">
          <cell r="J19422">
            <v>22389776</v>
          </cell>
          <cell r="O19422">
            <v>22389776</v>
          </cell>
          <cell r="P19422">
            <v>22389776</v>
          </cell>
          <cell r="Q19422">
            <v>22389776</v>
          </cell>
        </row>
        <row r="19423">
          <cell r="J19423">
            <v>22389776</v>
          </cell>
          <cell r="O19423">
            <v>22389776</v>
          </cell>
          <cell r="P19423">
            <v>22389776</v>
          </cell>
          <cell r="Q19423">
            <v>22389776</v>
          </cell>
        </row>
        <row r="19424">
          <cell r="J19424">
            <v>22389776</v>
          </cell>
          <cell r="O19424">
            <v>22389776</v>
          </cell>
          <cell r="P19424">
            <v>22389776</v>
          </cell>
          <cell r="Q19424">
            <v>22389776</v>
          </cell>
        </row>
        <row r="19425">
          <cell r="J19425">
            <v>22389776</v>
          </cell>
          <cell r="O19425">
            <v>22389776</v>
          </cell>
          <cell r="P19425">
            <v>22389776</v>
          </cell>
          <cell r="Q19425">
            <v>22389776</v>
          </cell>
        </row>
        <row r="19426">
          <cell r="J19426">
            <v>22389776</v>
          </cell>
          <cell r="O19426">
            <v>22389776</v>
          </cell>
          <cell r="P19426">
            <v>22389776</v>
          </cell>
          <cell r="Q19426">
            <v>22389776</v>
          </cell>
        </row>
        <row r="19427">
          <cell r="J19427">
            <v>22389776</v>
          </cell>
          <cell r="O19427">
            <v>22389776</v>
          </cell>
          <cell r="P19427">
            <v>22389776</v>
          </cell>
          <cell r="Q19427">
            <v>22389776</v>
          </cell>
        </row>
        <row r="19428">
          <cell r="J19428">
            <v>22389776</v>
          </cell>
          <cell r="O19428">
            <v>22389776</v>
          </cell>
          <cell r="P19428">
            <v>22389776</v>
          </cell>
          <cell r="Q19428">
            <v>22389776</v>
          </cell>
        </row>
        <row r="19429">
          <cell r="J19429">
            <v>22389776</v>
          </cell>
          <cell r="O19429">
            <v>22389776</v>
          </cell>
          <cell r="P19429">
            <v>22389776</v>
          </cell>
          <cell r="Q19429">
            <v>22389776</v>
          </cell>
        </row>
        <row r="19430">
          <cell r="J19430">
            <v>22389776</v>
          </cell>
          <cell r="O19430">
            <v>22389776</v>
          </cell>
          <cell r="P19430">
            <v>22389776</v>
          </cell>
          <cell r="Q19430">
            <v>22389776</v>
          </cell>
        </row>
        <row r="19431">
          <cell r="J19431">
            <v>22389776</v>
          </cell>
          <cell r="O19431">
            <v>22389776</v>
          </cell>
          <cell r="P19431">
            <v>22389776</v>
          </cell>
          <cell r="Q19431">
            <v>22389776</v>
          </cell>
        </row>
        <row r="19432">
          <cell r="J19432">
            <v>22389776</v>
          </cell>
          <cell r="O19432">
            <v>22389776</v>
          </cell>
          <cell r="P19432">
            <v>22389776</v>
          </cell>
          <cell r="Q19432">
            <v>22389776</v>
          </cell>
        </row>
        <row r="19433">
          <cell r="J19433">
            <v>22389776</v>
          </cell>
          <cell r="O19433">
            <v>22389776</v>
          </cell>
          <cell r="P19433">
            <v>22389776</v>
          </cell>
          <cell r="Q19433">
            <v>22389776</v>
          </cell>
        </row>
        <row r="19434">
          <cell r="J19434">
            <v>22389776</v>
          </cell>
          <cell r="O19434">
            <v>22389776</v>
          </cell>
          <cell r="P19434">
            <v>22389776</v>
          </cell>
          <cell r="Q19434">
            <v>22389776</v>
          </cell>
        </row>
        <row r="19435">
          <cell r="J19435">
            <v>22389776</v>
          </cell>
          <cell r="O19435">
            <v>22389776</v>
          </cell>
          <cell r="P19435">
            <v>22389776</v>
          </cell>
          <cell r="Q19435">
            <v>22389776</v>
          </cell>
        </row>
        <row r="19436">
          <cell r="J19436">
            <v>22389776</v>
          </cell>
          <cell r="O19436">
            <v>22389776</v>
          </cell>
          <cell r="P19436">
            <v>22389776</v>
          </cell>
          <cell r="Q19436">
            <v>22389776</v>
          </cell>
        </row>
        <row r="19437">
          <cell r="J19437">
            <v>22389776</v>
          </cell>
          <cell r="O19437">
            <v>22389776</v>
          </cell>
          <cell r="P19437">
            <v>22389776</v>
          </cell>
          <cell r="Q19437">
            <v>22389776</v>
          </cell>
        </row>
        <row r="19438">
          <cell r="J19438">
            <v>22389776</v>
          </cell>
          <cell r="O19438">
            <v>22389776</v>
          </cell>
          <cell r="P19438">
            <v>22389776</v>
          </cell>
          <cell r="Q19438">
            <v>22389776</v>
          </cell>
        </row>
        <row r="19439">
          <cell r="J19439">
            <v>22389776</v>
          </cell>
          <cell r="O19439">
            <v>22389776</v>
          </cell>
          <cell r="P19439">
            <v>22389776</v>
          </cell>
          <cell r="Q19439">
            <v>22389776</v>
          </cell>
        </row>
        <row r="19440">
          <cell r="J19440">
            <v>22389776</v>
          </cell>
          <cell r="O19440">
            <v>22389776</v>
          </cell>
          <cell r="P19440">
            <v>22389776</v>
          </cell>
          <cell r="Q19440">
            <v>22389776</v>
          </cell>
        </row>
        <row r="19441">
          <cell r="J19441">
            <v>22389776</v>
          </cell>
          <cell r="O19441">
            <v>22389776</v>
          </cell>
          <cell r="P19441">
            <v>22389776</v>
          </cell>
          <cell r="Q19441">
            <v>22389776</v>
          </cell>
        </row>
        <row r="19442">
          <cell r="J19442">
            <v>22389776</v>
          </cell>
          <cell r="O19442">
            <v>22389776</v>
          </cell>
          <cell r="P19442">
            <v>22389776</v>
          </cell>
          <cell r="Q19442">
            <v>22389776</v>
          </cell>
        </row>
        <row r="19443">
          <cell r="J19443">
            <v>22389776</v>
          </cell>
          <cell r="O19443">
            <v>22389776</v>
          </cell>
          <cell r="P19443">
            <v>22389776</v>
          </cell>
          <cell r="Q19443">
            <v>22389776</v>
          </cell>
        </row>
        <row r="19444">
          <cell r="J19444">
            <v>22389776</v>
          </cell>
          <cell r="O19444">
            <v>22389776</v>
          </cell>
          <cell r="P19444">
            <v>22389776</v>
          </cell>
          <cell r="Q19444">
            <v>22389776</v>
          </cell>
        </row>
        <row r="19445">
          <cell r="J19445">
            <v>22389776</v>
          </cell>
          <cell r="O19445">
            <v>22389776</v>
          </cell>
          <cell r="P19445">
            <v>22389776</v>
          </cell>
          <cell r="Q19445">
            <v>22389776</v>
          </cell>
        </row>
        <row r="19446">
          <cell r="J19446">
            <v>22389776</v>
          </cell>
          <cell r="O19446">
            <v>22389776</v>
          </cell>
          <cell r="P19446">
            <v>22389776</v>
          </cell>
          <cell r="Q19446">
            <v>22389776</v>
          </cell>
        </row>
        <row r="19447">
          <cell r="J19447">
            <v>22389776</v>
          </cell>
          <cell r="O19447">
            <v>22389776</v>
          </cell>
          <cell r="P19447">
            <v>22389776</v>
          </cell>
          <cell r="Q19447">
            <v>22389776</v>
          </cell>
        </row>
        <row r="19448">
          <cell r="J19448">
            <v>22389776</v>
          </cell>
          <cell r="O19448">
            <v>22389776</v>
          </cell>
          <cell r="P19448">
            <v>22389776</v>
          </cell>
          <cell r="Q19448">
            <v>22389776</v>
          </cell>
        </row>
        <row r="19449">
          <cell r="J19449">
            <v>22389776</v>
          </cell>
          <cell r="O19449">
            <v>22389776</v>
          </cell>
          <cell r="P19449">
            <v>22389776</v>
          </cell>
          <cell r="Q19449">
            <v>22389776</v>
          </cell>
        </row>
        <row r="19450">
          <cell r="J19450">
            <v>22389776</v>
          </cell>
          <cell r="O19450">
            <v>22389776</v>
          </cell>
          <cell r="P19450">
            <v>22389776</v>
          </cell>
          <cell r="Q19450">
            <v>22389776</v>
          </cell>
        </row>
        <row r="19451">
          <cell r="J19451">
            <v>22389776</v>
          </cell>
          <cell r="O19451">
            <v>22389776</v>
          </cell>
          <cell r="P19451">
            <v>22389776</v>
          </cell>
          <cell r="Q19451">
            <v>22389776</v>
          </cell>
        </row>
        <row r="19452">
          <cell r="J19452">
            <v>22389776</v>
          </cell>
          <cell r="O19452">
            <v>22389776</v>
          </cell>
          <cell r="P19452">
            <v>22389776</v>
          </cell>
          <cell r="Q19452">
            <v>22389776</v>
          </cell>
        </row>
        <row r="19453">
          <cell r="J19453">
            <v>22389776</v>
          </cell>
          <cell r="O19453">
            <v>22389776</v>
          </cell>
          <cell r="P19453">
            <v>22389776</v>
          </cell>
          <cell r="Q19453">
            <v>22389776</v>
          </cell>
        </row>
        <row r="19454">
          <cell r="J19454">
            <v>22389776</v>
          </cell>
          <cell r="O19454">
            <v>22389776</v>
          </cell>
          <cell r="P19454">
            <v>22389776</v>
          </cell>
          <cell r="Q19454">
            <v>22389776</v>
          </cell>
        </row>
        <row r="19455">
          <cell r="J19455">
            <v>22389776</v>
          </cell>
          <cell r="O19455">
            <v>22389776</v>
          </cell>
          <cell r="P19455">
            <v>22389776</v>
          </cell>
          <cell r="Q19455">
            <v>22389776</v>
          </cell>
        </row>
        <row r="19456">
          <cell r="J19456">
            <v>22389776</v>
          </cell>
          <cell r="O19456">
            <v>22389776</v>
          </cell>
          <cell r="P19456">
            <v>22389776</v>
          </cell>
          <cell r="Q19456">
            <v>22389776</v>
          </cell>
        </row>
        <row r="19457">
          <cell r="J19457">
            <v>22389776</v>
          </cell>
          <cell r="O19457">
            <v>22389776</v>
          </cell>
          <cell r="P19457">
            <v>22389776</v>
          </cell>
          <cell r="Q19457">
            <v>22389776</v>
          </cell>
        </row>
        <row r="19458">
          <cell r="J19458">
            <v>22389776</v>
          </cell>
          <cell r="O19458">
            <v>22389776</v>
          </cell>
          <cell r="P19458">
            <v>22389776</v>
          </cell>
          <cell r="Q19458">
            <v>22389776</v>
          </cell>
        </row>
        <row r="19459">
          <cell r="J19459">
            <v>22389776</v>
          </cell>
          <cell r="O19459">
            <v>22389776</v>
          </cell>
          <cell r="P19459">
            <v>22389776</v>
          </cell>
          <cell r="Q19459">
            <v>22389776</v>
          </cell>
        </row>
        <row r="19460">
          <cell r="J19460">
            <v>22389776</v>
          </cell>
          <cell r="O19460">
            <v>22389776</v>
          </cell>
          <cell r="P19460">
            <v>22389776</v>
          </cell>
          <cell r="Q19460">
            <v>22389776</v>
          </cell>
        </row>
        <row r="19461">
          <cell r="J19461">
            <v>22389776</v>
          </cell>
          <cell r="O19461">
            <v>22389776</v>
          </cell>
          <cell r="P19461">
            <v>22389776</v>
          </cell>
          <cell r="Q19461">
            <v>22389776</v>
          </cell>
        </row>
        <row r="19462">
          <cell r="J19462">
            <v>22389776</v>
          </cell>
          <cell r="O19462">
            <v>22389776</v>
          </cell>
          <cell r="P19462">
            <v>22389776</v>
          </cell>
          <cell r="Q19462">
            <v>22389776</v>
          </cell>
        </row>
        <row r="19463">
          <cell r="J19463">
            <v>22389776</v>
          </cell>
          <cell r="O19463">
            <v>22389776</v>
          </cell>
          <cell r="P19463">
            <v>22389776</v>
          </cell>
          <cell r="Q19463">
            <v>22389776</v>
          </cell>
        </row>
        <row r="19464">
          <cell r="J19464">
            <v>22389776</v>
          </cell>
          <cell r="O19464">
            <v>22389776</v>
          </cell>
          <cell r="P19464">
            <v>22389776</v>
          </cell>
          <cell r="Q19464">
            <v>22389776</v>
          </cell>
        </row>
        <row r="19465">
          <cell r="J19465">
            <v>22389776</v>
          </cell>
          <cell r="O19465">
            <v>22389776</v>
          </cell>
          <cell r="P19465">
            <v>22389776</v>
          </cell>
          <cell r="Q19465">
            <v>22389776</v>
          </cell>
        </row>
        <row r="19466">
          <cell r="J19466">
            <v>22389776</v>
          </cell>
          <cell r="O19466">
            <v>22389776</v>
          </cell>
          <cell r="P19466">
            <v>22389776</v>
          </cell>
          <cell r="Q19466">
            <v>22389776</v>
          </cell>
        </row>
        <row r="19467">
          <cell r="J19467">
            <v>22389776</v>
          </cell>
          <cell r="O19467">
            <v>22389776</v>
          </cell>
          <cell r="P19467">
            <v>22389776</v>
          </cell>
          <cell r="Q19467">
            <v>22389776</v>
          </cell>
        </row>
        <row r="19468">
          <cell r="J19468">
            <v>22389776</v>
          </cell>
          <cell r="O19468">
            <v>22389776</v>
          </cell>
          <cell r="P19468">
            <v>22389776</v>
          </cell>
          <cell r="Q19468">
            <v>22389776</v>
          </cell>
        </row>
        <row r="19469">
          <cell r="J19469">
            <v>22389776</v>
          </cell>
          <cell r="O19469">
            <v>22389776</v>
          </cell>
          <cell r="P19469">
            <v>22389776</v>
          </cell>
          <cell r="Q19469">
            <v>22389776</v>
          </cell>
        </row>
        <row r="19470">
          <cell r="J19470">
            <v>22389776</v>
          </cell>
          <cell r="O19470">
            <v>22389776</v>
          </cell>
          <cell r="P19470">
            <v>22389776</v>
          </cell>
          <cell r="Q19470">
            <v>22389776</v>
          </cell>
        </row>
        <row r="19471">
          <cell r="J19471">
            <v>22389776</v>
          </cell>
          <cell r="O19471">
            <v>22389776</v>
          </cell>
          <cell r="P19471">
            <v>22389776</v>
          </cell>
          <cell r="Q19471">
            <v>22389776</v>
          </cell>
        </row>
        <row r="19472">
          <cell r="J19472">
            <v>22389776</v>
          </cell>
          <cell r="O19472">
            <v>22389776</v>
          </cell>
          <cell r="P19472">
            <v>22389776</v>
          </cell>
          <cell r="Q19472">
            <v>22389776</v>
          </cell>
        </row>
        <row r="19473">
          <cell r="J19473">
            <v>22389776</v>
          </cell>
          <cell r="O19473">
            <v>22389776</v>
          </cell>
          <cell r="P19473">
            <v>22389776</v>
          </cell>
          <cell r="Q19473">
            <v>22389776</v>
          </cell>
        </row>
        <row r="19474">
          <cell r="J19474">
            <v>22389776</v>
          </cell>
          <cell r="O19474">
            <v>22389776</v>
          </cell>
          <cell r="P19474">
            <v>22389776</v>
          </cell>
          <cell r="Q19474">
            <v>22389776</v>
          </cell>
        </row>
        <row r="19475">
          <cell r="J19475">
            <v>22389776</v>
          </cell>
          <cell r="O19475">
            <v>22389776</v>
          </cell>
          <cell r="P19475">
            <v>22389776</v>
          </cell>
          <cell r="Q19475">
            <v>22389776</v>
          </cell>
        </row>
        <row r="19476">
          <cell r="J19476">
            <v>22389776</v>
          </cell>
          <cell r="O19476">
            <v>22389776</v>
          </cell>
          <cell r="P19476">
            <v>22389776</v>
          </cell>
          <cell r="Q19476">
            <v>22389776</v>
          </cell>
        </row>
        <row r="19477">
          <cell r="J19477">
            <v>22389776</v>
          </cell>
          <cell r="O19477">
            <v>22389776</v>
          </cell>
          <cell r="P19477">
            <v>22389776</v>
          </cell>
          <cell r="Q19477">
            <v>22389776</v>
          </cell>
        </row>
        <row r="19478">
          <cell r="J19478">
            <v>22389776</v>
          </cell>
          <cell r="O19478">
            <v>22389776</v>
          </cell>
          <cell r="P19478">
            <v>22389776</v>
          </cell>
          <cell r="Q19478">
            <v>22389776</v>
          </cell>
        </row>
        <row r="19479">
          <cell r="J19479">
            <v>22389776</v>
          </cell>
          <cell r="O19479">
            <v>22389776</v>
          </cell>
          <cell r="P19479">
            <v>22389776</v>
          </cell>
          <cell r="Q19479">
            <v>22389776</v>
          </cell>
        </row>
        <row r="19480">
          <cell r="J19480">
            <v>22389776</v>
          </cell>
          <cell r="O19480">
            <v>22389776</v>
          </cell>
          <cell r="P19480">
            <v>22389776</v>
          </cell>
          <cell r="Q19480">
            <v>22389776</v>
          </cell>
        </row>
        <row r="19481">
          <cell r="J19481">
            <v>22389776</v>
          </cell>
          <cell r="O19481">
            <v>22389776</v>
          </cell>
          <cell r="P19481">
            <v>22389776</v>
          </cell>
          <cell r="Q19481">
            <v>22389776</v>
          </cell>
        </row>
        <row r="19482">
          <cell r="J19482">
            <v>22389776</v>
          </cell>
          <cell r="O19482">
            <v>22389776</v>
          </cell>
          <cell r="P19482">
            <v>22389776</v>
          </cell>
          <cell r="Q19482">
            <v>22389776</v>
          </cell>
        </row>
        <row r="19483">
          <cell r="J19483">
            <v>22389776</v>
          </cell>
          <cell r="O19483">
            <v>22389776</v>
          </cell>
          <cell r="P19483">
            <v>22389776</v>
          </cell>
          <cell r="Q19483">
            <v>22389776</v>
          </cell>
        </row>
        <row r="19484">
          <cell r="J19484">
            <v>22389776</v>
          </cell>
          <cell r="O19484">
            <v>22389776</v>
          </cell>
          <cell r="P19484">
            <v>22389776</v>
          </cell>
          <cell r="Q19484">
            <v>22389776</v>
          </cell>
        </row>
        <row r="19485">
          <cell r="J19485">
            <v>22389776</v>
          </cell>
          <cell r="O19485">
            <v>22389776</v>
          </cell>
          <cell r="P19485">
            <v>22389776</v>
          </cell>
          <cell r="Q19485">
            <v>22389776</v>
          </cell>
        </row>
        <row r="19486">
          <cell r="J19486">
            <v>22389776</v>
          </cell>
          <cell r="O19486">
            <v>22389776</v>
          </cell>
          <cell r="P19486">
            <v>22389776</v>
          </cell>
          <cell r="Q19486">
            <v>22389776</v>
          </cell>
        </row>
        <row r="19487">
          <cell r="J19487">
            <v>22389776</v>
          </cell>
          <cell r="O19487">
            <v>22389776</v>
          </cell>
          <cell r="P19487">
            <v>22389776</v>
          </cell>
          <cell r="Q19487">
            <v>22389776</v>
          </cell>
        </row>
        <row r="19488">
          <cell r="J19488">
            <v>22389776</v>
          </cell>
          <cell r="O19488">
            <v>22389776</v>
          </cell>
          <cell r="P19488">
            <v>22389776</v>
          </cell>
          <cell r="Q19488">
            <v>22389776</v>
          </cell>
        </row>
        <row r="19489">
          <cell r="J19489">
            <v>22389776</v>
          </cell>
          <cell r="O19489">
            <v>22389776</v>
          </cell>
          <cell r="P19489">
            <v>22389776</v>
          </cell>
          <cell r="Q19489">
            <v>22389776</v>
          </cell>
        </row>
        <row r="19490">
          <cell r="J19490">
            <v>22389776</v>
          </cell>
          <cell r="O19490">
            <v>22389776</v>
          </cell>
          <cell r="P19490">
            <v>22389776</v>
          </cell>
          <cell r="Q19490">
            <v>22389776</v>
          </cell>
        </row>
        <row r="19491">
          <cell r="J19491">
            <v>22389776</v>
          </cell>
          <cell r="O19491">
            <v>22389776</v>
          </cell>
          <cell r="P19491">
            <v>22389776</v>
          </cell>
          <cell r="Q19491">
            <v>22389776</v>
          </cell>
        </row>
        <row r="19492">
          <cell r="J19492">
            <v>22389776</v>
          </cell>
          <cell r="O19492">
            <v>22389776</v>
          </cell>
          <cell r="P19492">
            <v>22389776</v>
          </cell>
          <cell r="Q19492">
            <v>22389776</v>
          </cell>
        </row>
        <row r="19493">
          <cell r="J19493">
            <v>22389776</v>
          </cell>
          <cell r="O19493">
            <v>22389776</v>
          </cell>
          <cell r="P19493">
            <v>22389776</v>
          </cell>
          <cell r="Q19493">
            <v>22389776</v>
          </cell>
        </row>
        <row r="19494">
          <cell r="J19494">
            <v>22389776</v>
          </cell>
          <cell r="O19494">
            <v>22389776</v>
          </cell>
          <cell r="P19494">
            <v>22389776</v>
          </cell>
          <cell r="Q19494">
            <v>22389776</v>
          </cell>
        </row>
        <row r="19495">
          <cell r="J19495">
            <v>22389776</v>
          </cell>
          <cell r="O19495">
            <v>22389776</v>
          </cell>
          <cell r="P19495">
            <v>22389776</v>
          </cell>
          <cell r="Q19495">
            <v>22389776</v>
          </cell>
        </row>
        <row r="19496">
          <cell r="J19496">
            <v>22389776</v>
          </cell>
          <cell r="O19496">
            <v>22389776</v>
          </cell>
          <cell r="P19496">
            <v>22389776</v>
          </cell>
          <cell r="Q19496">
            <v>22389776</v>
          </cell>
        </row>
        <row r="19497">
          <cell r="J19497">
            <v>22389776</v>
          </cell>
          <cell r="O19497">
            <v>22389776</v>
          </cell>
          <cell r="P19497">
            <v>22389776</v>
          </cell>
          <cell r="Q19497">
            <v>22389776</v>
          </cell>
        </row>
        <row r="19498">
          <cell r="J19498">
            <v>22389776</v>
          </cell>
          <cell r="O19498">
            <v>22389776</v>
          </cell>
          <cell r="P19498">
            <v>22389776</v>
          </cell>
          <cell r="Q19498">
            <v>22389776</v>
          </cell>
        </row>
        <row r="19499">
          <cell r="J19499">
            <v>22389776</v>
          </cell>
          <cell r="O19499">
            <v>22389776</v>
          </cell>
          <cell r="P19499">
            <v>22389776</v>
          </cell>
          <cell r="Q19499">
            <v>22389776</v>
          </cell>
        </row>
        <row r="19500">
          <cell r="J19500">
            <v>22389776</v>
          </cell>
          <cell r="O19500">
            <v>22389776</v>
          </cell>
          <cell r="P19500">
            <v>22389776</v>
          </cell>
          <cell r="Q19500">
            <v>22389776</v>
          </cell>
        </row>
        <row r="19501">
          <cell r="J19501">
            <v>22389776</v>
          </cell>
          <cell r="O19501">
            <v>22389776</v>
          </cell>
          <cell r="P19501">
            <v>22389776</v>
          </cell>
          <cell r="Q19501">
            <v>22389776</v>
          </cell>
        </row>
        <row r="19502">
          <cell r="J19502">
            <v>22389776</v>
          </cell>
          <cell r="O19502">
            <v>22389776</v>
          </cell>
          <cell r="P19502">
            <v>22389776</v>
          </cell>
          <cell r="Q19502">
            <v>22389776</v>
          </cell>
        </row>
        <row r="19503">
          <cell r="J19503">
            <v>22389776</v>
          </cell>
          <cell r="O19503">
            <v>22389776</v>
          </cell>
          <cell r="P19503">
            <v>22389776</v>
          </cell>
          <cell r="Q19503">
            <v>22389776</v>
          </cell>
        </row>
        <row r="19504">
          <cell r="J19504">
            <v>22389776</v>
          </cell>
          <cell r="O19504">
            <v>22389776</v>
          </cell>
          <cell r="P19504">
            <v>22389776</v>
          </cell>
          <cell r="Q19504">
            <v>22389776</v>
          </cell>
        </row>
        <row r="19505">
          <cell r="J19505">
            <v>22389776</v>
          </cell>
          <cell r="O19505">
            <v>22389776</v>
          </cell>
          <cell r="P19505">
            <v>22389776</v>
          </cell>
          <cell r="Q19505">
            <v>22389776</v>
          </cell>
        </row>
        <row r="19506">
          <cell r="J19506">
            <v>22389776</v>
          </cell>
          <cell r="O19506">
            <v>22389776</v>
          </cell>
          <cell r="P19506">
            <v>22389776</v>
          </cell>
          <cell r="Q19506">
            <v>22389776</v>
          </cell>
        </row>
        <row r="19507">
          <cell r="J19507">
            <v>22389776</v>
          </cell>
          <cell r="O19507">
            <v>22389776</v>
          </cell>
          <cell r="P19507">
            <v>22389776</v>
          </cell>
          <cell r="Q19507">
            <v>22389776</v>
          </cell>
        </row>
        <row r="19508">
          <cell r="J19508">
            <v>22389776</v>
          </cell>
          <cell r="O19508">
            <v>22389776</v>
          </cell>
          <cell r="P19508">
            <v>22389776</v>
          </cell>
          <cell r="Q19508">
            <v>22389776</v>
          </cell>
        </row>
        <row r="19509">
          <cell r="J19509">
            <v>22389776</v>
          </cell>
          <cell r="O19509">
            <v>22389776</v>
          </cell>
          <cell r="P19509">
            <v>22389776</v>
          </cell>
          <cell r="Q19509">
            <v>22389776</v>
          </cell>
        </row>
        <row r="19510">
          <cell r="J19510">
            <v>22389776</v>
          </cell>
          <cell r="O19510">
            <v>22389776</v>
          </cell>
          <cell r="P19510">
            <v>22389776</v>
          </cell>
          <cell r="Q19510">
            <v>22389776</v>
          </cell>
        </row>
        <row r="19511">
          <cell r="J19511">
            <v>22389776</v>
          </cell>
          <cell r="O19511">
            <v>22389776</v>
          </cell>
          <cell r="P19511">
            <v>22389776</v>
          </cell>
          <cell r="Q19511">
            <v>22389776</v>
          </cell>
        </row>
        <row r="19512">
          <cell r="J19512">
            <v>22389776</v>
          </cell>
          <cell r="O19512">
            <v>22389776</v>
          </cell>
          <cell r="P19512">
            <v>22389776</v>
          </cell>
          <cell r="Q19512">
            <v>22389776</v>
          </cell>
        </row>
        <row r="19513">
          <cell r="J19513">
            <v>22389776</v>
          </cell>
          <cell r="O19513">
            <v>22389776</v>
          </cell>
          <cell r="P19513">
            <v>22389776</v>
          </cell>
          <cell r="Q19513">
            <v>22389776</v>
          </cell>
        </row>
        <row r="19514">
          <cell r="J19514">
            <v>22389776</v>
          </cell>
          <cell r="O19514">
            <v>22389776</v>
          </cell>
          <cell r="P19514">
            <v>22389776</v>
          </cell>
          <cell r="Q19514">
            <v>22389776</v>
          </cell>
        </row>
        <row r="19515">
          <cell r="J19515">
            <v>22389776</v>
          </cell>
          <cell r="O19515">
            <v>22389776</v>
          </cell>
          <cell r="P19515">
            <v>22389776</v>
          </cell>
          <cell r="Q19515">
            <v>22389776</v>
          </cell>
        </row>
        <row r="19516">
          <cell r="J19516">
            <v>22389776</v>
          </cell>
          <cell r="O19516">
            <v>22389776</v>
          </cell>
          <cell r="P19516">
            <v>22389776</v>
          </cell>
          <cell r="Q19516">
            <v>22389776</v>
          </cell>
        </row>
        <row r="19517">
          <cell r="J19517">
            <v>22389776</v>
          </cell>
          <cell r="O19517">
            <v>22389776</v>
          </cell>
          <cell r="P19517">
            <v>22389776</v>
          </cell>
          <cell r="Q19517">
            <v>22389776</v>
          </cell>
        </row>
        <row r="19518">
          <cell r="J19518">
            <v>22389776</v>
          </cell>
          <cell r="O19518">
            <v>22389776</v>
          </cell>
          <cell r="P19518">
            <v>22389776</v>
          </cell>
          <cell r="Q19518">
            <v>22389776</v>
          </cell>
        </row>
        <row r="19519">
          <cell r="J19519">
            <v>22389776</v>
          </cell>
          <cell r="O19519">
            <v>22389776</v>
          </cell>
          <cell r="P19519">
            <v>22389776</v>
          </cell>
          <cell r="Q19519">
            <v>22389776</v>
          </cell>
        </row>
        <row r="19520">
          <cell r="J19520">
            <v>22389776</v>
          </cell>
          <cell r="O19520">
            <v>22389776</v>
          </cell>
          <cell r="P19520">
            <v>22389776</v>
          </cell>
          <cell r="Q19520">
            <v>22389776</v>
          </cell>
        </row>
        <row r="19521">
          <cell r="J19521">
            <v>22389776</v>
          </cell>
          <cell r="O19521">
            <v>22389776</v>
          </cell>
          <cell r="P19521">
            <v>22389776</v>
          </cell>
          <cell r="Q19521">
            <v>22389776</v>
          </cell>
        </row>
        <row r="19522">
          <cell r="J19522">
            <v>22389776</v>
          </cell>
          <cell r="O19522">
            <v>22389776</v>
          </cell>
          <cell r="P19522">
            <v>22389776</v>
          </cell>
          <cell r="Q19522">
            <v>22389776</v>
          </cell>
        </row>
        <row r="19523">
          <cell r="J19523">
            <v>22389776</v>
          </cell>
          <cell r="O19523">
            <v>22389776</v>
          </cell>
          <cell r="P19523">
            <v>22389776</v>
          </cell>
          <cell r="Q19523">
            <v>22389776</v>
          </cell>
        </row>
        <row r="19524">
          <cell r="J19524">
            <v>22389776</v>
          </cell>
          <cell r="O19524">
            <v>22389776</v>
          </cell>
          <cell r="P19524">
            <v>22389776</v>
          </cell>
          <cell r="Q19524">
            <v>22389776</v>
          </cell>
        </row>
        <row r="19525">
          <cell r="J19525">
            <v>22389776</v>
          </cell>
          <cell r="O19525">
            <v>22389776</v>
          </cell>
          <cell r="P19525">
            <v>22389776</v>
          </cell>
          <cell r="Q19525">
            <v>22389776</v>
          </cell>
        </row>
        <row r="19526">
          <cell r="J19526">
            <v>22389776</v>
          </cell>
          <cell r="O19526">
            <v>22389776</v>
          </cell>
          <cell r="P19526">
            <v>22389776</v>
          </cell>
          <cell r="Q19526">
            <v>22389776</v>
          </cell>
        </row>
        <row r="19527">
          <cell r="J19527">
            <v>22389776</v>
          </cell>
          <cell r="O19527">
            <v>22389776</v>
          </cell>
          <cell r="P19527">
            <v>22389776</v>
          </cell>
          <cell r="Q19527">
            <v>22389776</v>
          </cell>
        </row>
        <row r="19528">
          <cell r="J19528">
            <v>22389776</v>
          </cell>
          <cell r="O19528">
            <v>22389776</v>
          </cell>
          <cell r="P19528">
            <v>22389776</v>
          </cell>
          <cell r="Q19528">
            <v>22389776</v>
          </cell>
        </row>
        <row r="19529">
          <cell r="J19529">
            <v>22389776</v>
          </cell>
          <cell r="O19529">
            <v>22389776</v>
          </cell>
          <cell r="P19529">
            <v>22389776</v>
          </cell>
          <cell r="Q19529">
            <v>22389776</v>
          </cell>
        </row>
        <row r="19530">
          <cell r="J19530">
            <v>22389776</v>
          </cell>
          <cell r="O19530">
            <v>22389776</v>
          </cell>
          <cell r="P19530">
            <v>22389776</v>
          </cell>
          <cell r="Q19530">
            <v>22389776</v>
          </cell>
        </row>
        <row r="19531">
          <cell r="J19531">
            <v>22389776</v>
          </cell>
          <cell r="O19531">
            <v>22389776</v>
          </cell>
          <cell r="P19531">
            <v>22389776</v>
          </cell>
          <cell r="Q19531">
            <v>22389776</v>
          </cell>
        </row>
        <row r="19532">
          <cell r="J19532">
            <v>22389776</v>
          </cell>
          <cell r="O19532">
            <v>22389776</v>
          </cell>
          <cell r="P19532">
            <v>22389776</v>
          </cell>
          <cell r="Q19532">
            <v>22389776</v>
          </cell>
        </row>
        <row r="19533">
          <cell r="J19533">
            <v>22389776</v>
          </cell>
          <cell r="O19533">
            <v>22389776</v>
          </cell>
          <cell r="P19533">
            <v>22389776</v>
          </cell>
          <cell r="Q19533">
            <v>22389776</v>
          </cell>
        </row>
        <row r="19534">
          <cell r="J19534">
            <v>22389776</v>
          </cell>
          <cell r="O19534">
            <v>22389776</v>
          </cell>
          <cell r="P19534">
            <v>22389776</v>
          </cell>
          <cell r="Q19534">
            <v>22389776</v>
          </cell>
        </row>
        <row r="19535">
          <cell r="J19535">
            <v>22389776</v>
          </cell>
          <cell r="O19535">
            <v>22389776</v>
          </cell>
          <cell r="P19535">
            <v>22389776</v>
          </cell>
          <cell r="Q19535">
            <v>22389776</v>
          </cell>
        </row>
        <row r="19536">
          <cell r="J19536">
            <v>22389776</v>
          </cell>
          <cell r="O19536">
            <v>22389776</v>
          </cell>
          <cell r="P19536">
            <v>22389776</v>
          </cell>
          <cell r="Q19536">
            <v>22389776</v>
          </cell>
        </row>
        <row r="19537">
          <cell r="J19537">
            <v>22389776</v>
          </cell>
          <cell r="O19537">
            <v>22389776</v>
          </cell>
          <cell r="P19537">
            <v>22389776</v>
          </cell>
          <cell r="Q19537">
            <v>22389776</v>
          </cell>
        </row>
        <row r="19538">
          <cell r="J19538">
            <v>22389776</v>
          </cell>
          <cell r="O19538">
            <v>22389776</v>
          </cell>
          <cell r="P19538">
            <v>22389776</v>
          </cell>
          <cell r="Q19538">
            <v>22389776</v>
          </cell>
        </row>
        <row r="19539">
          <cell r="J19539">
            <v>22389776</v>
          </cell>
          <cell r="O19539">
            <v>22389776</v>
          </cell>
          <cell r="P19539">
            <v>22389776</v>
          </cell>
          <cell r="Q19539">
            <v>22389776</v>
          </cell>
        </row>
        <row r="19540">
          <cell r="J19540">
            <v>22389776</v>
          </cell>
          <cell r="O19540">
            <v>22389776</v>
          </cell>
          <cell r="P19540">
            <v>22389776</v>
          </cell>
          <cell r="Q19540">
            <v>22389776</v>
          </cell>
        </row>
        <row r="19541">
          <cell r="J19541">
            <v>22389776</v>
          </cell>
          <cell r="O19541">
            <v>22389776</v>
          </cell>
          <cell r="P19541">
            <v>22389776</v>
          </cell>
          <cell r="Q19541">
            <v>22389776</v>
          </cell>
        </row>
        <row r="19542">
          <cell r="J19542">
            <v>22389776</v>
          </cell>
          <cell r="O19542">
            <v>22389776</v>
          </cell>
          <cell r="P19542">
            <v>22389776</v>
          </cell>
          <cell r="Q19542">
            <v>22389776</v>
          </cell>
        </row>
        <row r="19543">
          <cell r="J19543">
            <v>22389776</v>
          </cell>
          <cell r="O19543">
            <v>22389776</v>
          </cell>
          <cell r="P19543">
            <v>22389776</v>
          </cell>
          <cell r="Q19543">
            <v>22389776</v>
          </cell>
        </row>
        <row r="19544">
          <cell r="J19544">
            <v>22389776</v>
          </cell>
          <cell r="O19544">
            <v>22389776</v>
          </cell>
          <cell r="P19544">
            <v>22389776</v>
          </cell>
          <cell r="Q19544">
            <v>22389776</v>
          </cell>
        </row>
        <row r="19545">
          <cell r="J19545">
            <v>22389776</v>
          </cell>
          <cell r="O19545">
            <v>22389776</v>
          </cell>
          <cell r="P19545">
            <v>22389776</v>
          </cell>
          <cell r="Q19545">
            <v>22389776</v>
          </cell>
        </row>
        <row r="19546">
          <cell r="J19546">
            <v>22389776</v>
          </cell>
          <cell r="O19546">
            <v>22389776</v>
          </cell>
          <cell r="P19546">
            <v>22389776</v>
          </cell>
          <cell r="Q19546">
            <v>22389776</v>
          </cell>
        </row>
        <row r="19547">
          <cell r="J19547">
            <v>22389776</v>
          </cell>
          <cell r="O19547">
            <v>22389776</v>
          </cell>
          <cell r="P19547">
            <v>22389776</v>
          </cell>
          <cell r="Q19547">
            <v>22389776</v>
          </cell>
        </row>
        <row r="19548">
          <cell r="J19548">
            <v>22389776</v>
          </cell>
          <cell r="O19548">
            <v>22389776</v>
          </cell>
          <cell r="P19548">
            <v>22389776</v>
          </cell>
          <cell r="Q19548">
            <v>22389776</v>
          </cell>
        </row>
        <row r="19549">
          <cell r="J19549">
            <v>22389776</v>
          </cell>
          <cell r="O19549">
            <v>22389776</v>
          </cell>
          <cell r="P19549">
            <v>22389776</v>
          </cell>
          <cell r="Q19549">
            <v>22389776</v>
          </cell>
        </row>
        <row r="19550">
          <cell r="J19550">
            <v>22389776</v>
          </cell>
          <cell r="O19550">
            <v>22389776</v>
          </cell>
          <cell r="P19550">
            <v>22389776</v>
          </cell>
          <cell r="Q19550">
            <v>22389776</v>
          </cell>
        </row>
        <row r="19551">
          <cell r="J19551">
            <v>22389776</v>
          </cell>
          <cell r="O19551">
            <v>22389776</v>
          </cell>
          <cell r="P19551">
            <v>22389776</v>
          </cell>
          <cell r="Q19551">
            <v>22389776</v>
          </cell>
        </row>
        <row r="19552">
          <cell r="J19552">
            <v>22389776</v>
          </cell>
          <cell r="O19552">
            <v>22389776</v>
          </cell>
          <cell r="P19552">
            <v>22389776</v>
          </cell>
          <cell r="Q19552">
            <v>22389776</v>
          </cell>
        </row>
        <row r="19553">
          <cell r="J19553">
            <v>22389776</v>
          </cell>
          <cell r="O19553">
            <v>22389776</v>
          </cell>
          <cell r="P19553">
            <v>22389776</v>
          </cell>
          <cell r="Q19553">
            <v>22389776</v>
          </cell>
        </row>
        <row r="19554">
          <cell r="J19554">
            <v>22389776</v>
          </cell>
          <cell r="O19554">
            <v>22389776</v>
          </cell>
          <cell r="P19554">
            <v>22389776</v>
          </cell>
          <cell r="Q19554">
            <v>22389776</v>
          </cell>
        </row>
        <row r="19555">
          <cell r="J19555">
            <v>22389776</v>
          </cell>
          <cell r="O19555">
            <v>22389776</v>
          </cell>
          <cell r="P19555">
            <v>22389776</v>
          </cell>
          <cell r="Q19555">
            <v>22389776</v>
          </cell>
        </row>
        <row r="19556">
          <cell r="J19556">
            <v>22389776</v>
          </cell>
          <cell r="O19556">
            <v>22389776</v>
          </cell>
          <cell r="P19556">
            <v>22389776</v>
          </cell>
          <cell r="Q19556">
            <v>22389776</v>
          </cell>
        </row>
        <row r="19557">
          <cell r="J19557">
            <v>22389776</v>
          </cell>
          <cell r="O19557">
            <v>22389776</v>
          </cell>
          <cell r="P19557">
            <v>22389776</v>
          </cell>
          <cell r="Q19557">
            <v>22389776</v>
          </cell>
        </row>
        <row r="19558">
          <cell r="J19558">
            <v>22389776</v>
          </cell>
          <cell r="O19558">
            <v>22389776</v>
          </cell>
          <cell r="P19558">
            <v>22389776</v>
          </cell>
          <cell r="Q19558">
            <v>22389776</v>
          </cell>
        </row>
        <row r="19559">
          <cell r="J19559">
            <v>22389776</v>
          </cell>
          <cell r="O19559">
            <v>22389776</v>
          </cell>
          <cell r="P19559">
            <v>22389776</v>
          </cell>
          <cell r="Q19559">
            <v>22389776</v>
          </cell>
        </row>
        <row r="19560">
          <cell r="J19560">
            <v>22389776</v>
          </cell>
          <cell r="O19560">
            <v>22389776</v>
          </cell>
          <cell r="P19560">
            <v>22389776</v>
          </cell>
          <cell r="Q19560">
            <v>22389776</v>
          </cell>
        </row>
        <row r="19561">
          <cell r="J19561">
            <v>22389776</v>
          </cell>
          <cell r="O19561">
            <v>22389776</v>
          </cell>
          <cell r="P19561">
            <v>22389776</v>
          </cell>
          <cell r="Q19561">
            <v>22389776</v>
          </cell>
        </row>
        <row r="19562">
          <cell r="J19562">
            <v>22389776</v>
          </cell>
          <cell r="O19562">
            <v>22389776</v>
          </cell>
          <cell r="P19562">
            <v>22389776</v>
          </cell>
          <cell r="Q19562">
            <v>22389776</v>
          </cell>
        </row>
        <row r="19563">
          <cell r="J19563">
            <v>22389776</v>
          </cell>
          <cell r="O19563">
            <v>22389776</v>
          </cell>
          <cell r="P19563">
            <v>22389776</v>
          </cell>
          <cell r="Q19563">
            <v>22389776</v>
          </cell>
        </row>
        <row r="19564">
          <cell r="J19564">
            <v>22389776</v>
          </cell>
          <cell r="O19564">
            <v>22389776</v>
          </cell>
          <cell r="P19564">
            <v>22389776</v>
          </cell>
          <cell r="Q19564">
            <v>22389776</v>
          </cell>
        </row>
        <row r="19565">
          <cell r="J19565">
            <v>22389776</v>
          </cell>
          <cell r="O19565">
            <v>22389776</v>
          </cell>
          <cell r="P19565">
            <v>22389776</v>
          </cell>
          <cell r="Q19565">
            <v>22389776</v>
          </cell>
        </row>
        <row r="19566">
          <cell r="J19566">
            <v>22389776</v>
          </cell>
          <cell r="O19566">
            <v>22389776</v>
          </cell>
          <cell r="P19566">
            <v>22389776</v>
          </cell>
          <cell r="Q19566">
            <v>22389776</v>
          </cell>
        </row>
        <row r="19567">
          <cell r="J19567">
            <v>22389776</v>
          </cell>
          <cell r="O19567">
            <v>22389776</v>
          </cell>
          <cell r="P19567">
            <v>22389776</v>
          </cell>
          <cell r="Q19567">
            <v>22389776</v>
          </cell>
        </row>
        <row r="19568">
          <cell r="J19568">
            <v>22389776</v>
          </cell>
          <cell r="O19568">
            <v>22389776</v>
          </cell>
          <cell r="P19568">
            <v>22389776</v>
          </cell>
          <cell r="Q19568">
            <v>22389776</v>
          </cell>
        </row>
        <row r="19569">
          <cell r="J19569">
            <v>22389776</v>
          </cell>
          <cell r="O19569">
            <v>22389776</v>
          </cell>
          <cell r="P19569">
            <v>22389776</v>
          </cell>
          <cell r="Q19569">
            <v>22389776</v>
          </cell>
        </row>
        <row r="19570">
          <cell r="J19570">
            <v>22389776</v>
          </cell>
          <cell r="O19570">
            <v>22389776</v>
          </cell>
          <cell r="P19570">
            <v>22389776</v>
          </cell>
          <cell r="Q19570">
            <v>22389776</v>
          </cell>
        </row>
        <row r="19571">
          <cell r="J19571">
            <v>22389776</v>
          </cell>
          <cell r="O19571">
            <v>22389776</v>
          </cell>
          <cell r="P19571">
            <v>22389776</v>
          </cell>
          <cell r="Q19571">
            <v>22389776</v>
          </cell>
        </row>
        <row r="19572">
          <cell r="J19572">
            <v>22389776</v>
          </cell>
          <cell r="O19572">
            <v>22389776</v>
          </cell>
          <cell r="P19572">
            <v>22389776</v>
          </cell>
          <cell r="Q19572">
            <v>22389776</v>
          </cell>
        </row>
        <row r="19573">
          <cell r="J19573">
            <v>22389776</v>
          </cell>
          <cell r="O19573">
            <v>22389776</v>
          </cell>
          <cell r="P19573">
            <v>22389776</v>
          </cell>
          <cell r="Q19573">
            <v>22389776</v>
          </cell>
        </row>
        <row r="19574">
          <cell r="J19574">
            <v>22389776</v>
          </cell>
          <cell r="O19574">
            <v>22389776</v>
          </cell>
          <cell r="P19574">
            <v>22389776</v>
          </cell>
          <cell r="Q19574">
            <v>22389776</v>
          </cell>
        </row>
        <row r="19575">
          <cell r="J19575">
            <v>22389776</v>
          </cell>
          <cell r="O19575">
            <v>22389776</v>
          </cell>
          <cell r="P19575">
            <v>22389776</v>
          </cell>
          <cell r="Q19575">
            <v>22389776</v>
          </cell>
        </row>
        <row r="19576">
          <cell r="J19576">
            <v>22389776</v>
          </cell>
          <cell r="O19576">
            <v>22389776</v>
          </cell>
          <cell r="P19576">
            <v>22389776</v>
          </cell>
          <cell r="Q19576">
            <v>22389776</v>
          </cell>
        </row>
        <row r="19577">
          <cell r="J19577">
            <v>22389776</v>
          </cell>
          <cell r="O19577">
            <v>22389776</v>
          </cell>
          <cell r="P19577">
            <v>22389776</v>
          </cell>
          <cell r="Q19577">
            <v>22389776</v>
          </cell>
        </row>
        <row r="19578">
          <cell r="J19578">
            <v>22389776</v>
          </cell>
          <cell r="O19578">
            <v>22389776</v>
          </cell>
          <cell r="P19578">
            <v>22389776</v>
          </cell>
          <cell r="Q19578">
            <v>22389776</v>
          </cell>
        </row>
        <row r="19579">
          <cell r="J19579">
            <v>22389776</v>
          </cell>
          <cell r="O19579">
            <v>22389776</v>
          </cell>
          <cell r="P19579">
            <v>22389776</v>
          </cell>
          <cell r="Q19579">
            <v>22389776</v>
          </cell>
        </row>
        <row r="19580">
          <cell r="J19580">
            <v>22389776</v>
          </cell>
          <cell r="O19580">
            <v>22389776</v>
          </cell>
          <cell r="P19580">
            <v>22389776</v>
          </cell>
          <cell r="Q19580">
            <v>22389776</v>
          </cell>
        </row>
        <row r="19581">
          <cell r="J19581">
            <v>22389776</v>
          </cell>
          <cell r="O19581">
            <v>22389776</v>
          </cell>
          <cell r="P19581">
            <v>22389776</v>
          </cell>
          <cell r="Q19581">
            <v>22389776</v>
          </cell>
        </row>
        <row r="19582">
          <cell r="J19582">
            <v>22389776</v>
          </cell>
          <cell r="O19582">
            <v>22389776</v>
          </cell>
          <cell r="P19582">
            <v>22389776</v>
          </cell>
          <cell r="Q19582">
            <v>22389776</v>
          </cell>
        </row>
        <row r="19583">
          <cell r="J19583">
            <v>22389776</v>
          </cell>
          <cell r="O19583">
            <v>22389776</v>
          </cell>
          <cell r="P19583">
            <v>22389776</v>
          </cell>
          <cell r="Q19583">
            <v>22389776</v>
          </cell>
        </row>
        <row r="19584">
          <cell r="J19584">
            <v>22389776</v>
          </cell>
          <cell r="O19584">
            <v>22389776</v>
          </cell>
          <cell r="P19584">
            <v>22389776</v>
          </cell>
          <cell r="Q19584">
            <v>22389776</v>
          </cell>
        </row>
        <row r="19585">
          <cell r="J19585">
            <v>22389776</v>
          </cell>
          <cell r="O19585">
            <v>22389776</v>
          </cell>
          <cell r="P19585">
            <v>22389776</v>
          </cell>
          <cell r="Q19585">
            <v>22389776</v>
          </cell>
        </row>
        <row r="19586">
          <cell r="J19586">
            <v>22389776</v>
          </cell>
          <cell r="O19586">
            <v>22389776</v>
          </cell>
          <cell r="P19586">
            <v>22389776</v>
          </cell>
          <cell r="Q19586">
            <v>22389776</v>
          </cell>
        </row>
        <row r="19587">
          <cell r="J19587">
            <v>22389776</v>
          </cell>
          <cell r="O19587">
            <v>22389776</v>
          </cell>
          <cell r="P19587">
            <v>22389776</v>
          </cell>
          <cell r="Q19587">
            <v>22389776</v>
          </cell>
        </row>
        <row r="19588">
          <cell r="J19588">
            <v>22389776</v>
          </cell>
          <cell r="O19588">
            <v>22389776</v>
          </cell>
          <cell r="P19588">
            <v>22389776</v>
          </cell>
          <cell r="Q19588">
            <v>22389776</v>
          </cell>
        </row>
        <row r="19589">
          <cell r="J19589">
            <v>22389776</v>
          </cell>
          <cell r="O19589">
            <v>22389776</v>
          </cell>
          <cell r="P19589">
            <v>22389776</v>
          </cell>
          <cell r="Q19589">
            <v>22389776</v>
          </cell>
        </row>
        <row r="19590">
          <cell r="J19590">
            <v>22389776</v>
          </cell>
          <cell r="O19590">
            <v>22389776</v>
          </cell>
          <cell r="P19590">
            <v>22389776</v>
          </cell>
          <cell r="Q19590">
            <v>22389776</v>
          </cell>
        </row>
        <row r="19591">
          <cell r="J19591">
            <v>22389776</v>
          </cell>
          <cell r="O19591">
            <v>22389776</v>
          </cell>
          <cell r="P19591">
            <v>22389776</v>
          </cell>
          <cell r="Q19591">
            <v>22389776</v>
          </cell>
        </row>
        <row r="19592">
          <cell r="J19592">
            <v>22389776</v>
          </cell>
          <cell r="O19592">
            <v>22389776</v>
          </cell>
          <cell r="P19592">
            <v>22389776</v>
          </cell>
          <cell r="Q19592">
            <v>22389776</v>
          </cell>
        </row>
        <row r="19593">
          <cell r="J19593">
            <v>22389776</v>
          </cell>
          <cell r="O19593">
            <v>22389776</v>
          </cell>
          <cell r="P19593">
            <v>22389776</v>
          </cell>
          <cell r="Q19593">
            <v>22389776</v>
          </cell>
        </row>
        <row r="19594">
          <cell r="J19594">
            <v>22389776</v>
          </cell>
          <cell r="O19594">
            <v>22389776</v>
          </cell>
          <cell r="P19594">
            <v>22389776</v>
          </cell>
          <cell r="Q19594">
            <v>22389776</v>
          </cell>
        </row>
        <row r="19595">
          <cell r="J19595">
            <v>22389776</v>
          </cell>
          <cell r="O19595">
            <v>22389776</v>
          </cell>
          <cell r="P19595">
            <v>22389776</v>
          </cell>
          <cell r="Q19595">
            <v>22389776</v>
          </cell>
        </row>
        <row r="19596">
          <cell r="J19596">
            <v>22389776</v>
          </cell>
          <cell r="O19596">
            <v>22389776</v>
          </cell>
          <cell r="P19596">
            <v>22389776</v>
          </cell>
          <cell r="Q19596">
            <v>22389776</v>
          </cell>
        </row>
        <row r="19597">
          <cell r="J19597">
            <v>22389776</v>
          </cell>
          <cell r="O19597">
            <v>22389776</v>
          </cell>
          <cell r="P19597">
            <v>22389776</v>
          </cell>
          <cell r="Q19597">
            <v>22389776</v>
          </cell>
        </row>
        <row r="19598">
          <cell r="J19598">
            <v>22389776</v>
          </cell>
          <cell r="O19598">
            <v>22389776</v>
          </cell>
          <cell r="P19598">
            <v>22389776</v>
          </cell>
          <cell r="Q19598">
            <v>22389776</v>
          </cell>
        </row>
        <row r="19599">
          <cell r="J19599">
            <v>22389776</v>
          </cell>
          <cell r="O19599">
            <v>22389776</v>
          </cell>
          <cell r="P19599">
            <v>22389776</v>
          </cell>
          <cell r="Q19599">
            <v>22389776</v>
          </cell>
        </row>
        <row r="19600">
          <cell r="J19600">
            <v>22389776</v>
          </cell>
          <cell r="O19600">
            <v>22389776</v>
          </cell>
          <cell r="P19600">
            <v>22389776</v>
          </cell>
          <cell r="Q19600">
            <v>22389776</v>
          </cell>
        </row>
        <row r="19601">
          <cell r="J19601">
            <v>22389776</v>
          </cell>
          <cell r="O19601">
            <v>22389776</v>
          </cell>
          <cell r="P19601">
            <v>22389776</v>
          </cell>
          <cell r="Q19601">
            <v>22389776</v>
          </cell>
        </row>
        <row r="19602">
          <cell r="J19602">
            <v>22389776</v>
          </cell>
          <cell r="O19602">
            <v>22389776</v>
          </cell>
          <cell r="P19602">
            <v>22389776</v>
          </cell>
          <cell r="Q19602">
            <v>22389776</v>
          </cell>
        </row>
        <row r="19603">
          <cell r="J19603">
            <v>22389776</v>
          </cell>
          <cell r="O19603">
            <v>22389776</v>
          </cell>
          <cell r="P19603">
            <v>22389776</v>
          </cell>
          <cell r="Q19603">
            <v>22389776</v>
          </cell>
        </row>
        <row r="19604">
          <cell r="J19604">
            <v>22389776</v>
          </cell>
          <cell r="O19604">
            <v>22389776</v>
          </cell>
          <cell r="P19604">
            <v>22389776</v>
          </cell>
          <cell r="Q19604">
            <v>22389776</v>
          </cell>
        </row>
        <row r="19605">
          <cell r="J19605">
            <v>22389776</v>
          </cell>
          <cell r="O19605">
            <v>22389776</v>
          </cell>
          <cell r="P19605">
            <v>22389776</v>
          </cell>
          <cell r="Q19605">
            <v>22389776</v>
          </cell>
        </row>
        <row r="19606">
          <cell r="J19606">
            <v>22389776</v>
          </cell>
          <cell r="O19606">
            <v>22389776</v>
          </cell>
          <cell r="P19606">
            <v>22389776</v>
          </cell>
          <cell r="Q19606">
            <v>22389776</v>
          </cell>
        </row>
        <row r="19607">
          <cell r="J19607">
            <v>22389776</v>
          </cell>
          <cell r="O19607">
            <v>22389776</v>
          </cell>
          <cell r="P19607">
            <v>22389776</v>
          </cell>
          <cell r="Q19607">
            <v>22389776</v>
          </cell>
        </row>
        <row r="19608">
          <cell r="J19608">
            <v>22389776</v>
          </cell>
          <cell r="O19608">
            <v>22389776</v>
          </cell>
          <cell r="P19608">
            <v>22389776</v>
          </cell>
          <cell r="Q19608">
            <v>22389776</v>
          </cell>
        </row>
        <row r="19609">
          <cell r="J19609">
            <v>22389776</v>
          </cell>
          <cell r="O19609">
            <v>22389776</v>
          </cell>
          <cell r="P19609">
            <v>22389776</v>
          </cell>
          <cell r="Q19609">
            <v>22389776</v>
          </cell>
        </row>
        <row r="19610">
          <cell r="J19610">
            <v>22389776</v>
          </cell>
          <cell r="O19610">
            <v>22389776</v>
          </cell>
          <cell r="P19610">
            <v>22389776</v>
          </cell>
          <cell r="Q19610">
            <v>22389776</v>
          </cell>
        </row>
        <row r="19611">
          <cell r="J19611">
            <v>22389776</v>
          </cell>
          <cell r="O19611">
            <v>22389776</v>
          </cell>
          <cell r="P19611">
            <v>22389776</v>
          </cell>
          <cell r="Q19611">
            <v>22389776</v>
          </cell>
        </row>
        <row r="19612">
          <cell r="J19612">
            <v>22389776</v>
          </cell>
          <cell r="O19612">
            <v>22389776</v>
          </cell>
          <cell r="P19612">
            <v>22389776</v>
          </cell>
          <cell r="Q19612">
            <v>22389776</v>
          </cell>
        </row>
        <row r="19613">
          <cell r="J19613">
            <v>22389776</v>
          </cell>
          <cell r="O19613">
            <v>22389776</v>
          </cell>
          <cell r="P19613">
            <v>22389776</v>
          </cell>
          <cell r="Q19613">
            <v>22389776</v>
          </cell>
        </row>
        <row r="19614">
          <cell r="J19614">
            <v>22389776</v>
          </cell>
          <cell r="O19614">
            <v>22389776</v>
          </cell>
          <cell r="P19614">
            <v>22389776</v>
          </cell>
          <cell r="Q19614">
            <v>22389776</v>
          </cell>
        </row>
        <row r="19615">
          <cell r="J19615">
            <v>22389776</v>
          </cell>
          <cell r="O19615">
            <v>22389776</v>
          </cell>
          <cell r="P19615">
            <v>22389776</v>
          </cell>
          <cell r="Q19615">
            <v>22389776</v>
          </cell>
        </row>
        <row r="19616">
          <cell r="J19616">
            <v>22389776</v>
          </cell>
          <cell r="O19616">
            <v>22389776</v>
          </cell>
          <cell r="P19616">
            <v>22389776</v>
          </cell>
          <cell r="Q19616">
            <v>22389776</v>
          </cell>
        </row>
        <row r="19617">
          <cell r="J19617">
            <v>22389776</v>
          </cell>
          <cell r="O19617">
            <v>22389776</v>
          </cell>
          <cell r="P19617">
            <v>22389776</v>
          </cell>
          <cell r="Q19617">
            <v>22389776</v>
          </cell>
        </row>
        <row r="19618">
          <cell r="J19618">
            <v>22389776</v>
          </cell>
          <cell r="O19618">
            <v>22389776</v>
          </cell>
          <cell r="P19618">
            <v>22389776</v>
          </cell>
          <cell r="Q19618">
            <v>22389776</v>
          </cell>
        </row>
        <row r="19619">
          <cell r="J19619">
            <v>22389776</v>
          </cell>
          <cell r="O19619">
            <v>22389776</v>
          </cell>
          <cell r="P19619">
            <v>22389776</v>
          </cell>
          <cell r="Q19619">
            <v>22389776</v>
          </cell>
        </row>
        <row r="19620">
          <cell r="J19620">
            <v>22389776</v>
          </cell>
          <cell r="O19620">
            <v>22389776</v>
          </cell>
          <cell r="P19620">
            <v>22389776</v>
          </cell>
          <cell r="Q19620">
            <v>22389776</v>
          </cell>
        </row>
        <row r="19621">
          <cell r="J19621">
            <v>22389776</v>
          </cell>
          <cell r="O19621">
            <v>22389776</v>
          </cell>
          <cell r="P19621">
            <v>22389776</v>
          </cell>
          <cell r="Q19621">
            <v>22389776</v>
          </cell>
        </row>
        <row r="19622">
          <cell r="J19622">
            <v>22389776</v>
          </cell>
          <cell r="O19622">
            <v>22389776</v>
          </cell>
          <cell r="P19622">
            <v>22389776</v>
          </cell>
          <cell r="Q19622">
            <v>22389776</v>
          </cell>
        </row>
        <row r="19623">
          <cell r="J19623">
            <v>22389776</v>
          </cell>
          <cell r="O19623">
            <v>22389776</v>
          </cell>
          <cell r="P19623">
            <v>22389776</v>
          </cell>
          <cell r="Q19623">
            <v>22389776</v>
          </cell>
        </row>
        <row r="19624">
          <cell r="J19624">
            <v>22389776</v>
          </cell>
          <cell r="O19624">
            <v>22389776</v>
          </cell>
          <cell r="P19624">
            <v>22389776</v>
          </cell>
          <cell r="Q19624">
            <v>22389776</v>
          </cell>
        </row>
        <row r="19625">
          <cell r="J19625">
            <v>22389776</v>
          </cell>
          <cell r="O19625">
            <v>22389776</v>
          </cell>
          <cell r="P19625">
            <v>22389776</v>
          </cell>
          <cell r="Q19625">
            <v>22389776</v>
          </cell>
        </row>
        <row r="19626">
          <cell r="J19626">
            <v>22389776</v>
          </cell>
          <cell r="O19626">
            <v>22389776</v>
          </cell>
          <cell r="P19626">
            <v>22389776</v>
          </cell>
          <cell r="Q19626">
            <v>22389776</v>
          </cell>
        </row>
        <row r="19627">
          <cell r="J19627">
            <v>22389776</v>
          </cell>
          <cell r="O19627">
            <v>22389776</v>
          </cell>
          <cell r="P19627">
            <v>22389776</v>
          </cell>
          <cell r="Q19627">
            <v>22389776</v>
          </cell>
        </row>
        <row r="19628">
          <cell r="J19628">
            <v>22389776</v>
          </cell>
          <cell r="O19628">
            <v>22389776</v>
          </cell>
          <cell r="P19628">
            <v>22389776</v>
          </cell>
          <cell r="Q19628">
            <v>22389776</v>
          </cell>
        </row>
        <row r="19629">
          <cell r="J19629">
            <v>22389776</v>
          </cell>
          <cell r="O19629">
            <v>22389776</v>
          </cell>
          <cell r="P19629">
            <v>22389776</v>
          </cell>
          <cell r="Q19629">
            <v>22389776</v>
          </cell>
        </row>
        <row r="19630">
          <cell r="J19630">
            <v>22389776</v>
          </cell>
          <cell r="O19630">
            <v>22389776</v>
          </cell>
          <cell r="P19630">
            <v>22389776</v>
          </cell>
          <cell r="Q19630">
            <v>22389776</v>
          </cell>
        </row>
        <row r="19631">
          <cell r="J19631">
            <v>22389776</v>
          </cell>
          <cell r="O19631">
            <v>22389776</v>
          </cell>
          <cell r="P19631">
            <v>22389776</v>
          </cell>
          <cell r="Q19631">
            <v>22389776</v>
          </cell>
        </row>
        <row r="19632">
          <cell r="J19632">
            <v>22389776</v>
          </cell>
          <cell r="O19632">
            <v>22389776</v>
          </cell>
          <cell r="P19632">
            <v>22389776</v>
          </cell>
          <cell r="Q19632">
            <v>22389776</v>
          </cell>
        </row>
        <row r="19633">
          <cell r="J19633">
            <v>22389776</v>
          </cell>
          <cell r="O19633">
            <v>22389776</v>
          </cell>
          <cell r="P19633">
            <v>22389776</v>
          </cell>
          <cell r="Q19633">
            <v>22389776</v>
          </cell>
        </row>
        <row r="19634">
          <cell r="J19634">
            <v>22389776</v>
          </cell>
          <cell r="O19634">
            <v>22389776</v>
          </cell>
          <cell r="P19634">
            <v>22389776</v>
          </cell>
          <cell r="Q19634">
            <v>22389776</v>
          </cell>
        </row>
        <row r="19635">
          <cell r="J19635">
            <v>22389776</v>
          </cell>
          <cell r="O19635">
            <v>22389776</v>
          </cell>
          <cell r="P19635">
            <v>22389776</v>
          </cell>
          <cell r="Q19635">
            <v>22389776</v>
          </cell>
        </row>
        <row r="19636">
          <cell r="J19636">
            <v>22389776</v>
          </cell>
          <cell r="O19636">
            <v>22389776</v>
          </cell>
          <cell r="P19636">
            <v>22389776</v>
          </cell>
          <cell r="Q19636">
            <v>22389776</v>
          </cell>
        </row>
        <row r="19637">
          <cell r="J19637">
            <v>22389776</v>
          </cell>
          <cell r="O19637">
            <v>22389776</v>
          </cell>
          <cell r="P19637">
            <v>22389776</v>
          </cell>
          <cell r="Q19637">
            <v>22389776</v>
          </cell>
        </row>
        <row r="19638">
          <cell r="J19638">
            <v>22389776</v>
          </cell>
          <cell r="O19638">
            <v>22389776</v>
          </cell>
          <cell r="P19638">
            <v>22389776</v>
          </cell>
          <cell r="Q19638">
            <v>22389776</v>
          </cell>
        </row>
        <row r="19639">
          <cell r="J19639">
            <v>22389776</v>
          </cell>
          <cell r="O19639">
            <v>22389776</v>
          </cell>
          <cell r="P19639">
            <v>22389776</v>
          </cell>
          <cell r="Q19639">
            <v>22389776</v>
          </cell>
        </row>
        <row r="19640">
          <cell r="J19640">
            <v>22389776</v>
          </cell>
          <cell r="O19640">
            <v>22389776</v>
          </cell>
          <cell r="P19640">
            <v>22389776</v>
          </cell>
          <cell r="Q19640">
            <v>22389776</v>
          </cell>
        </row>
        <row r="19641">
          <cell r="J19641">
            <v>22389776</v>
          </cell>
          <cell r="O19641">
            <v>22389776</v>
          </cell>
          <cell r="P19641">
            <v>22389776</v>
          </cell>
          <cell r="Q19641">
            <v>22389776</v>
          </cell>
        </row>
        <row r="19642">
          <cell r="J19642">
            <v>22389776</v>
          </cell>
          <cell r="O19642">
            <v>22389776</v>
          </cell>
          <cell r="P19642">
            <v>22389776</v>
          </cell>
          <cell r="Q19642">
            <v>22389776</v>
          </cell>
        </row>
        <row r="19643">
          <cell r="J19643">
            <v>22389776</v>
          </cell>
          <cell r="O19643">
            <v>22389776</v>
          </cell>
          <cell r="P19643">
            <v>22389776</v>
          </cell>
          <cell r="Q19643">
            <v>22389776</v>
          </cell>
        </row>
        <row r="19644">
          <cell r="J19644">
            <v>22389776</v>
          </cell>
          <cell r="O19644">
            <v>22389776</v>
          </cell>
          <cell r="P19644">
            <v>22389776</v>
          </cell>
          <cell r="Q19644">
            <v>22389776</v>
          </cell>
        </row>
        <row r="19645">
          <cell r="J19645">
            <v>22389776</v>
          </cell>
          <cell r="O19645">
            <v>22389776</v>
          </cell>
          <cell r="P19645">
            <v>22389776</v>
          </cell>
          <cell r="Q19645">
            <v>22389776</v>
          </cell>
        </row>
        <row r="19646">
          <cell r="J19646">
            <v>22389776</v>
          </cell>
          <cell r="O19646">
            <v>22389776</v>
          </cell>
          <cell r="P19646">
            <v>22389776</v>
          </cell>
          <cell r="Q19646">
            <v>22389776</v>
          </cell>
        </row>
        <row r="19647">
          <cell r="J19647">
            <v>22389776</v>
          </cell>
          <cell r="O19647">
            <v>22389776</v>
          </cell>
          <cell r="P19647">
            <v>22389776</v>
          </cell>
          <cell r="Q19647">
            <v>22389776</v>
          </cell>
        </row>
        <row r="19648">
          <cell r="J19648">
            <v>22389776</v>
          </cell>
          <cell r="O19648">
            <v>22389776</v>
          </cell>
          <cell r="P19648">
            <v>22389776</v>
          </cell>
          <cell r="Q19648">
            <v>22389776</v>
          </cell>
        </row>
        <row r="19649">
          <cell r="J19649">
            <v>22389776</v>
          </cell>
          <cell r="O19649">
            <v>22389776</v>
          </cell>
          <cell r="P19649">
            <v>22389776</v>
          </cell>
          <cell r="Q19649">
            <v>22389776</v>
          </cell>
        </row>
        <row r="19650">
          <cell r="J19650">
            <v>22389776</v>
          </cell>
          <cell r="O19650">
            <v>22389776</v>
          </cell>
          <cell r="P19650">
            <v>22389776</v>
          </cell>
          <cell r="Q19650">
            <v>22389776</v>
          </cell>
        </row>
        <row r="19651">
          <cell r="J19651">
            <v>22389776</v>
          </cell>
          <cell r="O19651">
            <v>22389776</v>
          </cell>
          <cell r="P19651">
            <v>22389776</v>
          </cell>
          <cell r="Q19651">
            <v>22389776</v>
          </cell>
        </row>
        <row r="19652">
          <cell r="J19652">
            <v>22389776</v>
          </cell>
          <cell r="O19652">
            <v>22389776</v>
          </cell>
          <cell r="P19652">
            <v>22389776</v>
          </cell>
          <cell r="Q19652">
            <v>22389776</v>
          </cell>
        </row>
        <row r="19653">
          <cell r="J19653">
            <v>22389776</v>
          </cell>
          <cell r="O19653">
            <v>22389776</v>
          </cell>
          <cell r="P19653">
            <v>22389776</v>
          </cell>
          <cell r="Q19653">
            <v>22389776</v>
          </cell>
        </row>
        <row r="19654">
          <cell r="J19654">
            <v>22389776</v>
          </cell>
          <cell r="O19654">
            <v>22389776</v>
          </cell>
          <cell r="P19654">
            <v>22389776</v>
          </cell>
          <cell r="Q19654">
            <v>22389776</v>
          </cell>
        </row>
        <row r="19655">
          <cell r="J19655">
            <v>22389776</v>
          </cell>
          <cell r="O19655">
            <v>22389776</v>
          </cell>
          <cell r="P19655">
            <v>22389776</v>
          </cell>
          <cell r="Q19655">
            <v>22389776</v>
          </cell>
        </row>
        <row r="19656">
          <cell r="J19656">
            <v>22389776</v>
          </cell>
          <cell r="O19656">
            <v>22389776</v>
          </cell>
          <cell r="P19656">
            <v>22389776</v>
          </cell>
          <cell r="Q19656">
            <v>22389776</v>
          </cell>
        </row>
        <row r="19657">
          <cell r="J19657">
            <v>22389776</v>
          </cell>
          <cell r="O19657">
            <v>22389776</v>
          </cell>
          <cell r="P19657">
            <v>22389776</v>
          </cell>
          <cell r="Q19657">
            <v>22389776</v>
          </cell>
        </row>
        <row r="19658">
          <cell r="J19658">
            <v>22389776</v>
          </cell>
          <cell r="O19658">
            <v>22389776</v>
          </cell>
          <cell r="P19658">
            <v>22389776</v>
          </cell>
          <cell r="Q19658">
            <v>22389776</v>
          </cell>
        </row>
        <row r="19659">
          <cell r="J19659">
            <v>22389776</v>
          </cell>
          <cell r="O19659">
            <v>22389776</v>
          </cell>
          <cell r="P19659">
            <v>22389776</v>
          </cell>
          <cell r="Q19659">
            <v>22389776</v>
          </cell>
        </row>
        <row r="19660">
          <cell r="J19660">
            <v>22389776</v>
          </cell>
          <cell r="O19660">
            <v>22389776</v>
          </cell>
          <cell r="P19660">
            <v>22389776</v>
          </cell>
          <cell r="Q19660">
            <v>22389776</v>
          </cell>
        </row>
        <row r="19661">
          <cell r="J19661">
            <v>22389776</v>
          </cell>
          <cell r="O19661">
            <v>22389776</v>
          </cell>
          <cell r="P19661">
            <v>22389776</v>
          </cell>
          <cell r="Q19661">
            <v>22389776</v>
          </cell>
        </row>
        <row r="19662">
          <cell r="J19662">
            <v>22389776</v>
          </cell>
          <cell r="O19662">
            <v>22389776</v>
          </cell>
          <cell r="P19662">
            <v>22389776</v>
          </cell>
          <cell r="Q19662">
            <v>22389776</v>
          </cell>
        </row>
        <row r="19663">
          <cell r="J19663">
            <v>22389776</v>
          </cell>
          <cell r="O19663">
            <v>22389776</v>
          </cell>
          <cell r="P19663">
            <v>22389776</v>
          </cell>
          <cell r="Q19663">
            <v>22389776</v>
          </cell>
        </row>
        <row r="19664">
          <cell r="J19664">
            <v>22389776</v>
          </cell>
          <cell r="O19664">
            <v>22389776</v>
          </cell>
          <cell r="P19664">
            <v>22389776</v>
          </cell>
          <cell r="Q19664">
            <v>22389776</v>
          </cell>
        </row>
        <row r="19665">
          <cell r="J19665">
            <v>22389776</v>
          </cell>
          <cell r="O19665">
            <v>22389776</v>
          </cell>
          <cell r="P19665">
            <v>22389776</v>
          </cell>
          <cell r="Q19665">
            <v>22389776</v>
          </cell>
        </row>
        <row r="19666">
          <cell r="J19666">
            <v>22389776</v>
          </cell>
          <cell r="O19666">
            <v>22389776</v>
          </cell>
          <cell r="P19666">
            <v>22389776</v>
          </cell>
          <cell r="Q19666">
            <v>22389776</v>
          </cell>
        </row>
        <row r="19667">
          <cell r="J19667">
            <v>22389776</v>
          </cell>
          <cell r="O19667">
            <v>22389776</v>
          </cell>
          <cell r="P19667">
            <v>22389776</v>
          </cell>
          <cell r="Q19667">
            <v>22389776</v>
          </cell>
        </row>
        <row r="19668">
          <cell r="J19668">
            <v>22389776</v>
          </cell>
          <cell r="O19668">
            <v>22389776</v>
          </cell>
          <cell r="P19668">
            <v>22389776</v>
          </cell>
          <cell r="Q19668">
            <v>22389776</v>
          </cell>
        </row>
        <row r="19669">
          <cell r="J19669">
            <v>22389776</v>
          </cell>
          <cell r="O19669">
            <v>22389776</v>
          </cell>
          <cell r="P19669">
            <v>22389776</v>
          </cell>
          <cell r="Q19669">
            <v>22389776</v>
          </cell>
        </row>
        <row r="19670">
          <cell r="J19670">
            <v>22389776</v>
          </cell>
          <cell r="O19670">
            <v>22389776</v>
          </cell>
          <cell r="P19670">
            <v>22389776</v>
          </cell>
          <cell r="Q19670">
            <v>22389776</v>
          </cell>
        </row>
        <row r="19671">
          <cell r="J19671">
            <v>22389776</v>
          </cell>
          <cell r="O19671">
            <v>22389776</v>
          </cell>
          <cell r="P19671">
            <v>22389776</v>
          </cell>
          <cell r="Q19671">
            <v>22389776</v>
          </cell>
        </row>
        <row r="19672">
          <cell r="J19672">
            <v>22389776</v>
          </cell>
          <cell r="O19672">
            <v>22389776</v>
          </cell>
          <cell r="P19672">
            <v>22389776</v>
          </cell>
          <cell r="Q19672">
            <v>22389776</v>
          </cell>
        </row>
        <row r="19673">
          <cell r="J19673">
            <v>22389776</v>
          </cell>
          <cell r="O19673">
            <v>22389776</v>
          </cell>
          <cell r="P19673">
            <v>22389776</v>
          </cell>
          <cell r="Q19673">
            <v>22389776</v>
          </cell>
        </row>
        <row r="19674">
          <cell r="J19674">
            <v>22389776</v>
          </cell>
          <cell r="O19674">
            <v>22389776</v>
          </cell>
          <cell r="P19674">
            <v>22389776</v>
          </cell>
          <cell r="Q19674">
            <v>22389776</v>
          </cell>
        </row>
        <row r="19675">
          <cell r="J19675">
            <v>22389776</v>
          </cell>
          <cell r="O19675">
            <v>22389776</v>
          </cell>
          <cell r="P19675">
            <v>22389776</v>
          </cell>
          <cell r="Q19675">
            <v>22389776</v>
          </cell>
        </row>
        <row r="19676">
          <cell r="J19676">
            <v>22389776</v>
          </cell>
          <cell r="O19676">
            <v>22389776</v>
          </cell>
          <cell r="P19676">
            <v>22389776</v>
          </cell>
          <cell r="Q19676">
            <v>22389776</v>
          </cell>
        </row>
        <row r="19677">
          <cell r="J19677">
            <v>22389776</v>
          </cell>
          <cell r="O19677">
            <v>22389776</v>
          </cell>
          <cell r="P19677">
            <v>22389776</v>
          </cell>
          <cell r="Q19677">
            <v>22389776</v>
          </cell>
        </row>
        <row r="19678">
          <cell r="J19678">
            <v>22389776</v>
          </cell>
          <cell r="O19678">
            <v>22389776</v>
          </cell>
          <cell r="P19678">
            <v>22389776</v>
          </cell>
          <cell r="Q19678">
            <v>22389776</v>
          </cell>
        </row>
        <row r="19679">
          <cell r="J19679">
            <v>22389776</v>
          </cell>
          <cell r="O19679">
            <v>22389776</v>
          </cell>
          <cell r="P19679">
            <v>22389776</v>
          </cell>
          <cell r="Q19679">
            <v>22389776</v>
          </cell>
        </row>
        <row r="19680">
          <cell r="J19680">
            <v>22389776</v>
          </cell>
          <cell r="O19680">
            <v>22389776</v>
          </cell>
          <cell r="P19680">
            <v>22389776</v>
          </cell>
          <cell r="Q19680">
            <v>22389776</v>
          </cell>
        </row>
        <row r="19681">
          <cell r="J19681">
            <v>22389776</v>
          </cell>
          <cell r="O19681">
            <v>22389776</v>
          </cell>
          <cell r="P19681">
            <v>22389776</v>
          </cell>
          <cell r="Q19681">
            <v>22389776</v>
          </cell>
        </row>
        <row r="19682">
          <cell r="J19682">
            <v>22389776</v>
          </cell>
          <cell r="O19682">
            <v>22389776</v>
          </cell>
          <cell r="P19682">
            <v>22389776</v>
          </cell>
          <cell r="Q19682">
            <v>22389776</v>
          </cell>
        </row>
        <row r="19683">
          <cell r="J19683">
            <v>22389776</v>
          </cell>
          <cell r="O19683">
            <v>22389776</v>
          </cell>
          <cell r="P19683">
            <v>22389776</v>
          </cell>
          <cell r="Q19683">
            <v>22389776</v>
          </cell>
        </row>
        <row r="19684">
          <cell r="J19684">
            <v>22389776</v>
          </cell>
          <cell r="O19684">
            <v>22389776</v>
          </cell>
          <cell r="P19684">
            <v>22389776</v>
          </cell>
          <cell r="Q19684">
            <v>22389776</v>
          </cell>
        </row>
        <row r="19685">
          <cell r="J19685">
            <v>22389776</v>
          </cell>
          <cell r="O19685">
            <v>22389776</v>
          </cell>
          <cell r="P19685">
            <v>22389776</v>
          </cell>
          <cell r="Q19685">
            <v>22389776</v>
          </cell>
        </row>
        <row r="19686">
          <cell r="J19686">
            <v>22389776</v>
          </cell>
          <cell r="O19686">
            <v>22389776</v>
          </cell>
          <cell r="P19686">
            <v>22389776</v>
          </cell>
          <cell r="Q19686">
            <v>22389776</v>
          </cell>
        </row>
        <row r="19687">
          <cell r="J19687">
            <v>22389776</v>
          </cell>
          <cell r="O19687">
            <v>22389776</v>
          </cell>
          <cell r="P19687">
            <v>22389776</v>
          </cell>
          <cell r="Q19687">
            <v>22389776</v>
          </cell>
        </row>
        <row r="19688">
          <cell r="J19688">
            <v>22389776</v>
          </cell>
          <cell r="O19688">
            <v>22389776</v>
          </cell>
          <cell r="P19688">
            <v>22389776</v>
          </cell>
          <cell r="Q19688">
            <v>22389776</v>
          </cell>
        </row>
        <row r="19689">
          <cell r="J19689">
            <v>22389776</v>
          </cell>
          <cell r="O19689">
            <v>22389776</v>
          </cell>
          <cell r="P19689">
            <v>22389776</v>
          </cell>
          <cell r="Q19689">
            <v>22389776</v>
          </cell>
        </row>
        <row r="19690">
          <cell r="J19690">
            <v>22389776</v>
          </cell>
          <cell r="O19690">
            <v>22389776</v>
          </cell>
          <cell r="P19690">
            <v>22389776</v>
          </cell>
          <cell r="Q19690">
            <v>22389776</v>
          </cell>
        </row>
        <row r="19691">
          <cell r="J19691">
            <v>22389776</v>
          </cell>
          <cell r="O19691">
            <v>22389776</v>
          </cell>
          <cell r="P19691">
            <v>22389776</v>
          </cell>
          <cell r="Q19691">
            <v>22389776</v>
          </cell>
        </row>
        <row r="19692">
          <cell r="J19692">
            <v>22389776</v>
          </cell>
          <cell r="O19692">
            <v>22389776</v>
          </cell>
          <cell r="P19692">
            <v>22389776</v>
          </cell>
          <cell r="Q19692">
            <v>22389776</v>
          </cell>
        </row>
        <row r="19693">
          <cell r="J19693">
            <v>22389776</v>
          </cell>
          <cell r="O19693">
            <v>22389776</v>
          </cell>
          <cell r="P19693">
            <v>22389776</v>
          </cell>
          <cell r="Q19693">
            <v>22389776</v>
          </cell>
        </row>
        <row r="19694">
          <cell r="J19694">
            <v>22389776</v>
          </cell>
          <cell r="O19694">
            <v>22389776</v>
          </cell>
          <cell r="P19694">
            <v>22389776</v>
          </cell>
          <cell r="Q19694">
            <v>22389776</v>
          </cell>
        </row>
        <row r="19695">
          <cell r="J19695">
            <v>22389776</v>
          </cell>
          <cell r="O19695">
            <v>22389776</v>
          </cell>
          <cell r="P19695">
            <v>22389776</v>
          </cell>
          <cell r="Q19695">
            <v>22389776</v>
          </cell>
        </row>
        <row r="19696">
          <cell r="J19696">
            <v>22389776</v>
          </cell>
          <cell r="O19696">
            <v>22389776</v>
          </cell>
          <cell r="P19696">
            <v>22389776</v>
          </cell>
          <cell r="Q19696">
            <v>22389776</v>
          </cell>
        </row>
        <row r="19697">
          <cell r="J19697">
            <v>22389776</v>
          </cell>
          <cell r="O19697">
            <v>22389776</v>
          </cell>
          <cell r="P19697">
            <v>22389776</v>
          </cell>
          <cell r="Q19697">
            <v>22389776</v>
          </cell>
        </row>
        <row r="19698">
          <cell r="J19698">
            <v>22389776</v>
          </cell>
          <cell r="O19698">
            <v>22389776</v>
          </cell>
          <cell r="P19698">
            <v>22389776</v>
          </cell>
          <cell r="Q19698">
            <v>22389776</v>
          </cell>
        </row>
        <row r="19699">
          <cell r="J19699">
            <v>22389776</v>
          </cell>
          <cell r="O19699">
            <v>22389776</v>
          </cell>
          <cell r="P19699">
            <v>22389776</v>
          </cell>
          <cell r="Q19699">
            <v>22389776</v>
          </cell>
        </row>
        <row r="19700">
          <cell r="J19700">
            <v>22389776</v>
          </cell>
          <cell r="O19700">
            <v>22389776</v>
          </cell>
          <cell r="P19700">
            <v>22389776</v>
          </cell>
          <cell r="Q19700">
            <v>22389776</v>
          </cell>
        </row>
        <row r="19701">
          <cell r="J19701">
            <v>22389776</v>
          </cell>
          <cell r="O19701">
            <v>22389776</v>
          </cell>
          <cell r="P19701">
            <v>22389776</v>
          </cell>
          <cell r="Q19701">
            <v>22389776</v>
          </cell>
        </row>
        <row r="19702">
          <cell r="J19702">
            <v>22389776</v>
          </cell>
          <cell r="O19702">
            <v>22389776</v>
          </cell>
          <cell r="P19702">
            <v>22389776</v>
          </cell>
          <cell r="Q19702">
            <v>22389776</v>
          </cell>
        </row>
        <row r="19703">
          <cell r="J19703">
            <v>22389776</v>
          </cell>
          <cell r="O19703">
            <v>22389776</v>
          </cell>
          <cell r="P19703">
            <v>22389776</v>
          </cell>
          <cell r="Q19703">
            <v>22389776</v>
          </cell>
        </row>
        <row r="19704">
          <cell r="J19704">
            <v>22389776</v>
          </cell>
          <cell r="O19704">
            <v>22389776</v>
          </cell>
          <cell r="P19704">
            <v>22389776</v>
          </cell>
          <cell r="Q19704">
            <v>22389776</v>
          </cell>
        </row>
        <row r="19705">
          <cell r="J19705">
            <v>22389776</v>
          </cell>
          <cell r="O19705">
            <v>22389776</v>
          </cell>
          <cell r="P19705">
            <v>22389776</v>
          </cell>
          <cell r="Q19705">
            <v>22389776</v>
          </cell>
        </row>
        <row r="19706">
          <cell r="J19706">
            <v>22389776</v>
          </cell>
          <cell r="O19706">
            <v>22389776</v>
          </cell>
          <cell r="P19706">
            <v>22389776</v>
          </cell>
          <cell r="Q19706">
            <v>22389776</v>
          </cell>
        </row>
        <row r="19707">
          <cell r="J19707">
            <v>22389776</v>
          </cell>
          <cell r="O19707">
            <v>22389776</v>
          </cell>
          <cell r="P19707">
            <v>22389776</v>
          </cell>
          <cell r="Q19707">
            <v>22389776</v>
          </cell>
        </row>
        <row r="19708">
          <cell r="J19708">
            <v>22389776</v>
          </cell>
          <cell r="O19708">
            <v>22389776</v>
          </cell>
          <cell r="P19708">
            <v>22389776</v>
          </cell>
          <cell r="Q19708">
            <v>22389776</v>
          </cell>
        </row>
        <row r="19709">
          <cell r="J19709">
            <v>22389776</v>
          </cell>
          <cell r="O19709">
            <v>22389776</v>
          </cell>
          <cell r="P19709">
            <v>22389776</v>
          </cell>
          <cell r="Q19709">
            <v>22389776</v>
          </cell>
        </row>
        <row r="19710">
          <cell r="J19710">
            <v>22389776</v>
          </cell>
          <cell r="O19710">
            <v>22389776</v>
          </cell>
          <cell r="P19710">
            <v>22389776</v>
          </cell>
          <cell r="Q19710">
            <v>22389776</v>
          </cell>
        </row>
        <row r="19711">
          <cell r="J19711">
            <v>22389776</v>
          </cell>
          <cell r="O19711">
            <v>22389776</v>
          </cell>
          <cell r="P19711">
            <v>22389776</v>
          </cell>
          <cell r="Q19711">
            <v>22389776</v>
          </cell>
        </row>
        <row r="19712">
          <cell r="J19712">
            <v>22389776</v>
          </cell>
          <cell r="O19712">
            <v>22389776</v>
          </cell>
          <cell r="P19712">
            <v>22389776</v>
          </cell>
          <cell r="Q19712">
            <v>22389776</v>
          </cell>
        </row>
        <row r="19713">
          <cell r="J19713">
            <v>22389776</v>
          </cell>
          <cell r="O19713">
            <v>22389776</v>
          </cell>
          <cell r="P19713">
            <v>22389776</v>
          </cell>
          <cell r="Q19713">
            <v>22389776</v>
          </cell>
        </row>
        <row r="19714">
          <cell r="J19714">
            <v>22389776</v>
          </cell>
          <cell r="O19714">
            <v>22389776</v>
          </cell>
          <cell r="P19714">
            <v>22389776</v>
          </cell>
          <cell r="Q19714">
            <v>22389776</v>
          </cell>
        </row>
        <row r="19715">
          <cell r="J19715">
            <v>22389776</v>
          </cell>
          <cell r="O19715">
            <v>22389776</v>
          </cell>
          <cell r="P19715">
            <v>22389776</v>
          </cell>
          <cell r="Q19715">
            <v>22389776</v>
          </cell>
        </row>
        <row r="19716">
          <cell r="J19716">
            <v>22389776</v>
          </cell>
          <cell r="O19716">
            <v>22389776</v>
          </cell>
          <cell r="P19716">
            <v>22389776</v>
          </cell>
          <cell r="Q19716">
            <v>22389776</v>
          </cell>
        </row>
        <row r="19717">
          <cell r="J19717">
            <v>22389776</v>
          </cell>
          <cell r="O19717">
            <v>22389776</v>
          </cell>
          <cell r="P19717">
            <v>22389776</v>
          </cell>
          <cell r="Q19717">
            <v>22389776</v>
          </cell>
        </row>
        <row r="19718">
          <cell r="J19718">
            <v>22389776</v>
          </cell>
          <cell r="O19718">
            <v>22389776</v>
          </cell>
          <cell r="P19718">
            <v>22389776</v>
          </cell>
          <cell r="Q19718">
            <v>22389776</v>
          </cell>
        </row>
        <row r="19719">
          <cell r="J19719">
            <v>22389776</v>
          </cell>
          <cell r="O19719">
            <v>22389776</v>
          </cell>
          <cell r="P19719">
            <v>22389776</v>
          </cell>
          <cell r="Q19719">
            <v>22389776</v>
          </cell>
        </row>
        <row r="19720">
          <cell r="J19720">
            <v>22389776</v>
          </cell>
          <cell r="O19720">
            <v>22389776</v>
          </cell>
          <cell r="P19720">
            <v>22389776</v>
          </cell>
          <cell r="Q19720">
            <v>22389776</v>
          </cell>
        </row>
        <row r="19721">
          <cell r="J19721">
            <v>22389776</v>
          </cell>
          <cell r="O19721">
            <v>22389776</v>
          </cell>
          <cell r="P19721">
            <v>22389776</v>
          </cell>
          <cell r="Q19721">
            <v>22389776</v>
          </cell>
        </row>
        <row r="19722">
          <cell r="J19722">
            <v>22389776</v>
          </cell>
          <cell r="O19722">
            <v>22389776</v>
          </cell>
          <cell r="P19722">
            <v>22389776</v>
          </cell>
          <cell r="Q19722">
            <v>22389776</v>
          </cell>
        </row>
        <row r="19723">
          <cell r="J19723">
            <v>22389776</v>
          </cell>
          <cell r="O19723">
            <v>22389776</v>
          </cell>
          <cell r="P19723">
            <v>22389776</v>
          </cell>
          <cell r="Q19723">
            <v>22389776</v>
          </cell>
        </row>
        <row r="19724">
          <cell r="J19724">
            <v>22389776</v>
          </cell>
          <cell r="O19724">
            <v>22389776</v>
          </cell>
          <cell r="P19724">
            <v>22389776</v>
          </cell>
          <cell r="Q19724">
            <v>22389776</v>
          </cell>
        </row>
        <row r="19725">
          <cell r="J19725">
            <v>22389776</v>
          </cell>
          <cell r="O19725">
            <v>22389776</v>
          </cell>
          <cell r="P19725">
            <v>22389776</v>
          </cell>
          <cell r="Q19725">
            <v>22389776</v>
          </cell>
        </row>
        <row r="19726">
          <cell r="J19726">
            <v>22389776</v>
          </cell>
          <cell r="O19726">
            <v>22389776</v>
          </cell>
          <cell r="P19726">
            <v>22389776</v>
          </cell>
          <cell r="Q19726">
            <v>22389776</v>
          </cell>
        </row>
        <row r="19727">
          <cell r="J19727">
            <v>22389776</v>
          </cell>
          <cell r="O19727">
            <v>22389776</v>
          </cell>
          <cell r="P19727">
            <v>22389776</v>
          </cell>
          <cell r="Q19727">
            <v>22389776</v>
          </cell>
        </row>
        <row r="19728">
          <cell r="J19728">
            <v>22389776</v>
          </cell>
          <cell r="O19728">
            <v>22389776</v>
          </cell>
          <cell r="P19728">
            <v>22389776</v>
          </cell>
          <cell r="Q19728">
            <v>22389776</v>
          </cell>
        </row>
        <row r="19729">
          <cell r="J19729">
            <v>22389776</v>
          </cell>
          <cell r="O19729">
            <v>22389776</v>
          </cell>
          <cell r="P19729">
            <v>22389776</v>
          </cell>
          <cell r="Q19729">
            <v>22389776</v>
          </cell>
        </row>
        <row r="19730">
          <cell r="J19730">
            <v>22389776</v>
          </cell>
          <cell r="O19730">
            <v>22389776</v>
          </cell>
          <cell r="P19730">
            <v>22389776</v>
          </cell>
          <cell r="Q19730">
            <v>22389776</v>
          </cell>
        </row>
        <row r="19731">
          <cell r="J19731">
            <v>22389776</v>
          </cell>
          <cell r="O19731">
            <v>22389776</v>
          </cell>
          <cell r="P19731">
            <v>22389776</v>
          </cell>
          <cell r="Q19731">
            <v>22389776</v>
          </cell>
        </row>
        <row r="19732">
          <cell r="J19732">
            <v>22389776</v>
          </cell>
          <cell r="O19732">
            <v>22389776</v>
          </cell>
          <cell r="P19732">
            <v>22389776</v>
          </cell>
          <cell r="Q19732">
            <v>22389776</v>
          </cell>
        </row>
        <row r="19733">
          <cell r="J19733">
            <v>22389776</v>
          </cell>
          <cell r="O19733">
            <v>22389776</v>
          </cell>
          <cell r="P19733">
            <v>22389776</v>
          </cell>
          <cell r="Q19733">
            <v>22389776</v>
          </cell>
        </row>
        <row r="19734">
          <cell r="J19734">
            <v>22389776</v>
          </cell>
          <cell r="O19734">
            <v>22389776</v>
          </cell>
          <cell r="P19734">
            <v>22389776</v>
          </cell>
          <cell r="Q19734">
            <v>22389776</v>
          </cell>
        </row>
        <row r="19735">
          <cell r="J19735">
            <v>22389776</v>
          </cell>
          <cell r="O19735">
            <v>22389776</v>
          </cell>
          <cell r="P19735">
            <v>22389776</v>
          </cell>
          <cell r="Q19735">
            <v>22389776</v>
          </cell>
        </row>
        <row r="19736">
          <cell r="J19736">
            <v>22389776</v>
          </cell>
          <cell r="O19736">
            <v>22389776</v>
          </cell>
          <cell r="P19736">
            <v>22389776</v>
          </cell>
          <cell r="Q19736">
            <v>22389776</v>
          </cell>
        </row>
        <row r="19737">
          <cell r="J19737">
            <v>22389776</v>
          </cell>
          <cell r="O19737">
            <v>22389776</v>
          </cell>
          <cell r="P19737">
            <v>22389776</v>
          </cell>
          <cell r="Q19737">
            <v>22389776</v>
          </cell>
        </row>
        <row r="19738">
          <cell r="J19738">
            <v>22389776</v>
          </cell>
          <cell r="O19738">
            <v>22389776</v>
          </cell>
          <cell r="P19738">
            <v>22389776</v>
          </cell>
          <cell r="Q19738">
            <v>22389776</v>
          </cell>
        </row>
        <row r="19739">
          <cell r="J19739">
            <v>22389776</v>
          </cell>
          <cell r="O19739">
            <v>22389776</v>
          </cell>
          <cell r="P19739">
            <v>22389776</v>
          </cell>
          <cell r="Q19739">
            <v>22389776</v>
          </cell>
        </row>
        <row r="19740">
          <cell r="J19740">
            <v>22389776</v>
          </cell>
          <cell r="O19740">
            <v>22389776</v>
          </cell>
          <cell r="P19740">
            <v>22389776</v>
          </cell>
          <cell r="Q19740">
            <v>22389776</v>
          </cell>
        </row>
        <row r="19741">
          <cell r="J19741">
            <v>22389776</v>
          </cell>
          <cell r="O19741">
            <v>22389776</v>
          </cell>
          <cell r="P19741">
            <v>22389776</v>
          </cell>
          <cell r="Q19741">
            <v>22389776</v>
          </cell>
        </row>
        <row r="19742">
          <cell r="J19742">
            <v>22389776</v>
          </cell>
          <cell r="O19742">
            <v>22389776</v>
          </cell>
          <cell r="P19742">
            <v>22389776</v>
          </cell>
          <cell r="Q19742">
            <v>22389776</v>
          </cell>
        </row>
        <row r="19743">
          <cell r="J19743">
            <v>22389776</v>
          </cell>
          <cell r="O19743">
            <v>22389776</v>
          </cell>
          <cell r="P19743">
            <v>22389776</v>
          </cell>
          <cell r="Q19743">
            <v>22389776</v>
          </cell>
        </row>
        <row r="19744">
          <cell r="J19744">
            <v>22389776</v>
          </cell>
          <cell r="O19744">
            <v>22389776</v>
          </cell>
          <cell r="P19744">
            <v>22389776</v>
          </cell>
          <cell r="Q19744">
            <v>22389776</v>
          </cell>
        </row>
        <row r="19745">
          <cell r="J19745">
            <v>22389776</v>
          </cell>
          <cell r="O19745">
            <v>22389776</v>
          </cell>
          <cell r="P19745">
            <v>22389776</v>
          </cell>
          <cell r="Q19745">
            <v>22389776</v>
          </cell>
        </row>
        <row r="19746">
          <cell r="J19746">
            <v>22389776</v>
          </cell>
          <cell r="O19746">
            <v>22389776</v>
          </cell>
          <cell r="P19746">
            <v>22389776</v>
          </cell>
          <cell r="Q19746">
            <v>22389776</v>
          </cell>
        </row>
        <row r="19747">
          <cell r="J19747">
            <v>22389776</v>
          </cell>
          <cell r="O19747">
            <v>22389776</v>
          </cell>
          <cell r="P19747">
            <v>22389776</v>
          </cell>
          <cell r="Q19747">
            <v>22389776</v>
          </cell>
        </row>
        <row r="19748">
          <cell r="J19748">
            <v>22389776</v>
          </cell>
          <cell r="O19748">
            <v>22389776</v>
          </cell>
          <cell r="P19748">
            <v>22389776</v>
          </cell>
          <cell r="Q19748">
            <v>22389776</v>
          </cell>
        </row>
        <row r="19749">
          <cell r="J19749">
            <v>22389776</v>
          </cell>
          <cell r="O19749">
            <v>22389776</v>
          </cell>
          <cell r="P19749">
            <v>22389776</v>
          </cell>
          <cell r="Q19749">
            <v>22389776</v>
          </cell>
        </row>
        <row r="19750">
          <cell r="J19750">
            <v>22389776</v>
          </cell>
          <cell r="O19750">
            <v>22389776</v>
          </cell>
          <cell r="P19750">
            <v>22389776</v>
          </cell>
          <cell r="Q19750">
            <v>22389776</v>
          </cell>
        </row>
        <row r="19751">
          <cell r="J19751">
            <v>22389776</v>
          </cell>
          <cell r="O19751">
            <v>22389776</v>
          </cell>
          <cell r="P19751">
            <v>22389776</v>
          </cell>
          <cell r="Q19751">
            <v>22389776</v>
          </cell>
        </row>
        <row r="19752">
          <cell r="J19752">
            <v>22389776</v>
          </cell>
          <cell r="O19752">
            <v>22389776</v>
          </cell>
          <cell r="P19752">
            <v>22389776</v>
          </cell>
          <cell r="Q19752">
            <v>22389776</v>
          </cell>
        </row>
        <row r="19753">
          <cell r="J19753">
            <v>22389776</v>
          </cell>
          <cell r="O19753">
            <v>22389776</v>
          </cell>
          <cell r="P19753">
            <v>22389776</v>
          </cell>
          <cell r="Q19753">
            <v>22389776</v>
          </cell>
        </row>
        <row r="19754">
          <cell r="J19754">
            <v>22389776</v>
          </cell>
          <cell r="O19754">
            <v>22389776</v>
          </cell>
          <cell r="P19754">
            <v>22389776</v>
          </cell>
          <cell r="Q19754">
            <v>22389776</v>
          </cell>
        </row>
        <row r="19755">
          <cell r="J19755">
            <v>22389776</v>
          </cell>
          <cell r="O19755">
            <v>22389776</v>
          </cell>
          <cell r="P19755">
            <v>22389776</v>
          </cell>
          <cell r="Q19755">
            <v>22389776</v>
          </cell>
        </row>
        <row r="19756">
          <cell r="J19756">
            <v>22389776</v>
          </cell>
          <cell r="O19756">
            <v>22389776</v>
          </cell>
          <cell r="P19756">
            <v>22389776</v>
          </cell>
          <cell r="Q19756">
            <v>22389776</v>
          </cell>
        </row>
        <row r="19757">
          <cell r="J19757">
            <v>22389776</v>
          </cell>
          <cell r="O19757">
            <v>22389776</v>
          </cell>
          <cell r="P19757">
            <v>22389776</v>
          </cell>
          <cell r="Q19757">
            <v>22389776</v>
          </cell>
        </row>
        <row r="19758">
          <cell r="J19758">
            <v>22389776</v>
          </cell>
          <cell r="O19758">
            <v>22389776</v>
          </cell>
          <cell r="P19758">
            <v>22389776</v>
          </cell>
          <cell r="Q19758">
            <v>22389776</v>
          </cell>
        </row>
        <row r="19759">
          <cell r="J19759">
            <v>22389776</v>
          </cell>
          <cell r="O19759">
            <v>22389776</v>
          </cell>
          <cell r="P19759">
            <v>22389776</v>
          </cell>
          <cell r="Q19759">
            <v>22389776</v>
          </cell>
        </row>
        <row r="19760">
          <cell r="J19760">
            <v>22389776</v>
          </cell>
          <cell r="O19760">
            <v>22389776</v>
          </cell>
          <cell r="P19760">
            <v>22389776</v>
          </cell>
          <cell r="Q19760">
            <v>22389776</v>
          </cell>
        </row>
        <row r="19761">
          <cell r="J19761">
            <v>22389776</v>
          </cell>
          <cell r="O19761">
            <v>22389776</v>
          </cell>
          <cell r="P19761">
            <v>22389776</v>
          </cell>
          <cell r="Q19761">
            <v>22389776</v>
          </cell>
        </row>
        <row r="19762">
          <cell r="J19762">
            <v>22389776</v>
          </cell>
          <cell r="O19762">
            <v>22389776</v>
          </cell>
          <cell r="P19762">
            <v>22389776</v>
          </cell>
          <cell r="Q19762">
            <v>22389776</v>
          </cell>
        </row>
        <row r="19763">
          <cell r="J19763">
            <v>22389776</v>
          </cell>
          <cell r="O19763">
            <v>22389776</v>
          </cell>
          <cell r="P19763">
            <v>22389776</v>
          </cell>
          <cell r="Q19763">
            <v>22389776</v>
          </cell>
        </row>
        <row r="19764">
          <cell r="J19764">
            <v>22389776</v>
          </cell>
          <cell r="O19764">
            <v>22389776</v>
          </cell>
          <cell r="P19764">
            <v>22389776</v>
          </cell>
          <cell r="Q19764">
            <v>22389776</v>
          </cell>
        </row>
        <row r="19765">
          <cell r="J19765">
            <v>22389776</v>
          </cell>
          <cell r="O19765">
            <v>22389776</v>
          </cell>
          <cell r="P19765">
            <v>22389776</v>
          </cell>
          <cell r="Q19765">
            <v>22389776</v>
          </cell>
        </row>
        <row r="19766">
          <cell r="J19766">
            <v>22389776</v>
          </cell>
          <cell r="O19766">
            <v>22389776</v>
          </cell>
          <cell r="P19766">
            <v>22389776</v>
          </cell>
          <cell r="Q19766">
            <v>22389776</v>
          </cell>
        </row>
        <row r="19767">
          <cell r="J19767">
            <v>22389776</v>
          </cell>
          <cell r="O19767">
            <v>22389776</v>
          </cell>
          <cell r="P19767">
            <v>22389776</v>
          </cell>
          <cell r="Q19767">
            <v>22389776</v>
          </cell>
        </row>
        <row r="19768">
          <cell r="J19768">
            <v>22389776</v>
          </cell>
          <cell r="O19768">
            <v>22389776</v>
          </cell>
          <cell r="P19768">
            <v>22389776</v>
          </cell>
          <cell r="Q19768">
            <v>22389776</v>
          </cell>
        </row>
        <row r="19769">
          <cell r="J19769">
            <v>22389776</v>
          </cell>
          <cell r="O19769">
            <v>22389776</v>
          </cell>
          <cell r="P19769">
            <v>22389776</v>
          </cell>
          <cell r="Q19769">
            <v>22389776</v>
          </cell>
        </row>
        <row r="19770">
          <cell r="J19770">
            <v>22389776</v>
          </cell>
          <cell r="O19770">
            <v>22389776</v>
          </cell>
          <cell r="P19770">
            <v>22389776</v>
          </cell>
          <cell r="Q19770">
            <v>22389776</v>
          </cell>
        </row>
        <row r="19771">
          <cell r="J19771">
            <v>22389776</v>
          </cell>
          <cell r="O19771">
            <v>22389776</v>
          </cell>
          <cell r="P19771">
            <v>22389776</v>
          </cell>
          <cell r="Q19771">
            <v>22389776</v>
          </cell>
        </row>
        <row r="19772">
          <cell r="J19772">
            <v>22389776</v>
          </cell>
          <cell r="O19772">
            <v>22389776</v>
          </cell>
          <cell r="P19772">
            <v>22389776</v>
          </cell>
          <cell r="Q19772">
            <v>22389776</v>
          </cell>
        </row>
        <row r="19773">
          <cell r="J19773">
            <v>22389776</v>
          </cell>
          <cell r="O19773">
            <v>22389776</v>
          </cell>
          <cell r="P19773">
            <v>22389776</v>
          </cell>
          <cell r="Q19773">
            <v>22389776</v>
          </cell>
        </row>
        <row r="19774">
          <cell r="J19774">
            <v>22389776</v>
          </cell>
          <cell r="O19774">
            <v>22389776</v>
          </cell>
          <cell r="P19774">
            <v>22389776</v>
          </cell>
          <cell r="Q19774">
            <v>22389776</v>
          </cell>
        </row>
        <row r="19775">
          <cell r="J19775">
            <v>22389776</v>
          </cell>
          <cell r="O19775">
            <v>22389776</v>
          </cell>
          <cell r="P19775">
            <v>22389776</v>
          </cell>
          <cell r="Q19775">
            <v>22389776</v>
          </cell>
        </row>
        <row r="19776">
          <cell r="J19776">
            <v>22389776</v>
          </cell>
          <cell r="O19776">
            <v>22389776</v>
          </cell>
          <cell r="P19776">
            <v>22389776</v>
          </cell>
          <cell r="Q19776">
            <v>22389776</v>
          </cell>
        </row>
        <row r="19777">
          <cell r="J19777">
            <v>22389776</v>
          </cell>
          <cell r="O19777">
            <v>22389776</v>
          </cell>
          <cell r="P19777">
            <v>22389776</v>
          </cell>
          <cell r="Q19777">
            <v>22389776</v>
          </cell>
        </row>
        <row r="19778">
          <cell r="J19778">
            <v>22389776</v>
          </cell>
          <cell r="O19778">
            <v>22389776</v>
          </cell>
          <cell r="P19778">
            <v>22389776</v>
          </cell>
          <cell r="Q19778">
            <v>22389776</v>
          </cell>
        </row>
        <row r="19779">
          <cell r="J19779">
            <v>22389776</v>
          </cell>
          <cell r="O19779">
            <v>22389776</v>
          </cell>
          <cell r="P19779">
            <v>22389776</v>
          </cell>
          <cell r="Q19779">
            <v>22389776</v>
          </cell>
        </row>
        <row r="19780">
          <cell r="J19780">
            <v>22389776</v>
          </cell>
          <cell r="O19780">
            <v>22389776</v>
          </cell>
          <cell r="P19780">
            <v>22389776</v>
          </cell>
          <cell r="Q19780">
            <v>22389776</v>
          </cell>
        </row>
        <row r="19781">
          <cell r="J19781">
            <v>22389776</v>
          </cell>
          <cell r="O19781">
            <v>22389776</v>
          </cell>
          <cell r="P19781">
            <v>22389776</v>
          </cell>
          <cell r="Q19781">
            <v>22389776</v>
          </cell>
        </row>
        <row r="19782">
          <cell r="J19782">
            <v>22389776</v>
          </cell>
          <cell r="O19782">
            <v>22389776</v>
          </cell>
          <cell r="P19782">
            <v>22389776</v>
          </cell>
          <cell r="Q19782">
            <v>22389776</v>
          </cell>
        </row>
        <row r="19783">
          <cell r="J19783">
            <v>22389776</v>
          </cell>
          <cell r="O19783">
            <v>22389776</v>
          </cell>
          <cell r="P19783">
            <v>22389776</v>
          </cell>
          <cell r="Q19783">
            <v>22389776</v>
          </cell>
        </row>
        <row r="19784">
          <cell r="J19784">
            <v>22389776</v>
          </cell>
          <cell r="O19784">
            <v>22389776</v>
          </cell>
          <cell r="P19784">
            <v>22389776</v>
          </cell>
          <cell r="Q19784">
            <v>22389776</v>
          </cell>
        </row>
        <row r="19785">
          <cell r="J19785">
            <v>22389776</v>
          </cell>
          <cell r="O19785">
            <v>22389776</v>
          </cell>
          <cell r="P19785">
            <v>22389776</v>
          </cell>
          <cell r="Q19785">
            <v>22389776</v>
          </cell>
        </row>
        <row r="19786">
          <cell r="J19786">
            <v>22389776</v>
          </cell>
          <cell r="O19786">
            <v>22389776</v>
          </cell>
          <cell r="P19786">
            <v>22389776</v>
          </cell>
          <cell r="Q19786">
            <v>22389776</v>
          </cell>
        </row>
        <row r="19787">
          <cell r="J19787">
            <v>22389776</v>
          </cell>
          <cell r="O19787">
            <v>22389776</v>
          </cell>
          <cell r="P19787">
            <v>22389776</v>
          </cell>
          <cell r="Q19787">
            <v>22389776</v>
          </cell>
        </row>
        <row r="19788">
          <cell r="J19788">
            <v>22389776</v>
          </cell>
          <cell r="O19788">
            <v>22389776</v>
          </cell>
          <cell r="P19788">
            <v>22389776</v>
          </cell>
          <cell r="Q19788">
            <v>22389776</v>
          </cell>
        </row>
        <row r="19789">
          <cell r="J19789">
            <v>22389776</v>
          </cell>
          <cell r="O19789">
            <v>22389776</v>
          </cell>
          <cell r="P19789">
            <v>22389776</v>
          </cell>
          <cell r="Q19789">
            <v>22389776</v>
          </cell>
        </row>
        <row r="19790">
          <cell r="J19790">
            <v>22389776</v>
          </cell>
          <cell r="O19790">
            <v>22389776</v>
          </cell>
          <cell r="P19790">
            <v>22389776</v>
          </cell>
          <cell r="Q19790">
            <v>22389776</v>
          </cell>
        </row>
        <row r="19791">
          <cell r="J19791">
            <v>22389776</v>
          </cell>
          <cell r="O19791">
            <v>22389776</v>
          </cell>
          <cell r="P19791">
            <v>22389776</v>
          </cell>
          <cell r="Q19791">
            <v>22389776</v>
          </cell>
        </row>
        <row r="19792">
          <cell r="J19792">
            <v>22389776</v>
          </cell>
          <cell r="O19792">
            <v>22389776</v>
          </cell>
          <cell r="P19792">
            <v>22389776</v>
          </cell>
          <cell r="Q19792">
            <v>22389776</v>
          </cell>
        </row>
        <row r="19793">
          <cell r="J19793">
            <v>22389776</v>
          </cell>
          <cell r="O19793">
            <v>22389776</v>
          </cell>
          <cell r="P19793">
            <v>22389776</v>
          </cell>
          <cell r="Q19793">
            <v>22389776</v>
          </cell>
        </row>
        <row r="19794">
          <cell r="J19794">
            <v>22389776</v>
          </cell>
          <cell r="O19794">
            <v>22389776</v>
          </cell>
          <cell r="P19794">
            <v>22389776</v>
          </cell>
          <cell r="Q19794">
            <v>22389776</v>
          </cell>
        </row>
        <row r="19795">
          <cell r="J19795">
            <v>22389776</v>
          </cell>
          <cell r="O19795">
            <v>22389776</v>
          </cell>
          <cell r="P19795">
            <v>22389776</v>
          </cell>
          <cell r="Q19795">
            <v>22389776</v>
          </cell>
        </row>
        <row r="19796">
          <cell r="J19796">
            <v>22389776</v>
          </cell>
          <cell r="O19796">
            <v>22389776</v>
          </cell>
          <cell r="P19796">
            <v>22389776</v>
          </cell>
          <cell r="Q19796">
            <v>22389776</v>
          </cell>
        </row>
        <row r="19797">
          <cell r="J19797">
            <v>22389776</v>
          </cell>
          <cell r="O19797">
            <v>22389776</v>
          </cell>
          <cell r="P19797">
            <v>22389776</v>
          </cell>
          <cell r="Q19797">
            <v>22389776</v>
          </cell>
        </row>
        <row r="19798">
          <cell r="J19798">
            <v>22389776</v>
          </cell>
          <cell r="O19798">
            <v>22389776</v>
          </cell>
          <cell r="P19798">
            <v>22389776</v>
          </cell>
          <cell r="Q19798">
            <v>22389776</v>
          </cell>
        </row>
        <row r="19799">
          <cell r="J19799">
            <v>22389776</v>
          </cell>
          <cell r="O19799">
            <v>22389776</v>
          </cell>
          <cell r="P19799">
            <v>22389776</v>
          </cell>
          <cell r="Q19799">
            <v>22389776</v>
          </cell>
        </row>
        <row r="19800">
          <cell r="J19800">
            <v>22389776</v>
          </cell>
          <cell r="O19800">
            <v>22389776</v>
          </cell>
          <cell r="P19800">
            <v>22389776</v>
          </cell>
          <cell r="Q19800">
            <v>22389776</v>
          </cell>
        </row>
        <row r="19801">
          <cell r="J19801">
            <v>22389776</v>
          </cell>
          <cell r="O19801">
            <v>22389776</v>
          </cell>
          <cell r="P19801">
            <v>22389776</v>
          </cell>
          <cell r="Q19801">
            <v>22389776</v>
          </cell>
        </row>
        <row r="19802">
          <cell r="J19802">
            <v>22389776</v>
          </cell>
          <cell r="O19802">
            <v>22389776</v>
          </cell>
          <cell r="P19802">
            <v>22389776</v>
          </cell>
          <cell r="Q19802">
            <v>22389776</v>
          </cell>
        </row>
        <row r="19803">
          <cell r="J19803">
            <v>22389776</v>
          </cell>
          <cell r="O19803">
            <v>22389776</v>
          </cell>
          <cell r="P19803">
            <v>22389776</v>
          </cell>
          <cell r="Q19803">
            <v>22389776</v>
          </cell>
        </row>
        <row r="19804">
          <cell r="J19804">
            <v>22389776</v>
          </cell>
          <cell r="O19804">
            <v>22389776</v>
          </cell>
          <cell r="P19804">
            <v>22389776</v>
          </cell>
          <cell r="Q19804">
            <v>22389776</v>
          </cell>
        </row>
        <row r="19805">
          <cell r="J19805">
            <v>22389776</v>
          </cell>
          <cell r="O19805">
            <v>22389776</v>
          </cell>
          <cell r="P19805">
            <v>22389776</v>
          </cell>
          <cell r="Q19805">
            <v>22389776</v>
          </cell>
        </row>
        <row r="19806">
          <cell r="J19806">
            <v>22389776</v>
          </cell>
          <cell r="O19806">
            <v>22389776</v>
          </cell>
          <cell r="P19806">
            <v>22389776</v>
          </cell>
          <cell r="Q19806">
            <v>22389776</v>
          </cell>
        </row>
        <row r="19807">
          <cell r="J19807">
            <v>22389776</v>
          </cell>
          <cell r="O19807">
            <v>22389776</v>
          </cell>
          <cell r="P19807">
            <v>22389776</v>
          </cell>
          <cell r="Q19807">
            <v>22389776</v>
          </cell>
        </row>
        <row r="19808">
          <cell r="J19808">
            <v>22389776</v>
          </cell>
          <cell r="O19808">
            <v>22389776</v>
          </cell>
          <cell r="P19808">
            <v>22389776</v>
          </cell>
          <cell r="Q19808">
            <v>22389776</v>
          </cell>
        </row>
        <row r="19809">
          <cell r="J19809">
            <v>22389776</v>
          </cell>
          <cell r="O19809">
            <v>22389776</v>
          </cell>
          <cell r="P19809">
            <v>22389776</v>
          </cell>
          <cell r="Q19809">
            <v>22389776</v>
          </cell>
        </row>
        <row r="19810">
          <cell r="J19810">
            <v>22389776</v>
          </cell>
          <cell r="O19810">
            <v>22389776</v>
          </cell>
          <cell r="P19810">
            <v>22389776</v>
          </cell>
          <cell r="Q19810">
            <v>22389776</v>
          </cell>
        </row>
        <row r="19811">
          <cell r="J19811">
            <v>22389776</v>
          </cell>
          <cell r="O19811">
            <v>22389776</v>
          </cell>
          <cell r="P19811">
            <v>22389776</v>
          </cell>
          <cell r="Q19811">
            <v>22389776</v>
          </cell>
        </row>
        <row r="19812">
          <cell r="J19812">
            <v>22389776</v>
          </cell>
          <cell r="O19812">
            <v>22389776</v>
          </cell>
          <cell r="P19812">
            <v>22389776</v>
          </cell>
          <cell r="Q19812">
            <v>22389776</v>
          </cell>
        </row>
        <row r="19813">
          <cell r="J19813">
            <v>22389776</v>
          </cell>
          <cell r="O19813">
            <v>22389776</v>
          </cell>
          <cell r="P19813">
            <v>22389776</v>
          </cell>
          <cell r="Q19813">
            <v>22389776</v>
          </cell>
        </row>
        <row r="19814">
          <cell r="J19814">
            <v>22389776</v>
          </cell>
          <cell r="O19814">
            <v>22389776</v>
          </cell>
          <cell r="P19814">
            <v>22389776</v>
          </cell>
          <cell r="Q19814">
            <v>22389776</v>
          </cell>
        </row>
        <row r="19815">
          <cell r="J19815">
            <v>22389776</v>
          </cell>
          <cell r="O19815">
            <v>22389776</v>
          </cell>
          <cell r="P19815">
            <v>22389776</v>
          </cell>
          <cell r="Q19815">
            <v>22389776</v>
          </cell>
        </row>
        <row r="19816">
          <cell r="J19816">
            <v>22389776</v>
          </cell>
          <cell r="O19816">
            <v>22389776</v>
          </cell>
          <cell r="P19816">
            <v>22389776</v>
          </cell>
          <cell r="Q19816">
            <v>22389776</v>
          </cell>
        </row>
        <row r="19817">
          <cell r="J19817">
            <v>22389776</v>
          </cell>
          <cell r="O19817">
            <v>22389776</v>
          </cell>
          <cell r="P19817">
            <v>22389776</v>
          </cell>
          <cell r="Q19817">
            <v>22389776</v>
          </cell>
        </row>
        <row r="19818">
          <cell r="J19818">
            <v>22389776</v>
          </cell>
          <cell r="O19818">
            <v>22389776</v>
          </cell>
          <cell r="P19818">
            <v>22389776</v>
          </cell>
          <cell r="Q19818">
            <v>22389776</v>
          </cell>
        </row>
        <row r="19819">
          <cell r="J19819">
            <v>22389776</v>
          </cell>
          <cell r="O19819">
            <v>22389776</v>
          </cell>
          <cell r="P19819">
            <v>22389776</v>
          </cell>
          <cell r="Q19819">
            <v>22389776</v>
          </cell>
        </row>
        <row r="19820">
          <cell r="J19820">
            <v>22389776</v>
          </cell>
          <cell r="O19820">
            <v>22389776</v>
          </cell>
          <cell r="P19820">
            <v>22389776</v>
          </cell>
          <cell r="Q19820">
            <v>22389776</v>
          </cell>
        </row>
        <row r="19821">
          <cell r="J19821">
            <v>22389776</v>
          </cell>
          <cell r="O19821">
            <v>22389776</v>
          </cell>
          <cell r="P19821">
            <v>22389776</v>
          </cell>
          <cell r="Q19821">
            <v>22389776</v>
          </cell>
        </row>
        <row r="19822">
          <cell r="J19822">
            <v>22389776</v>
          </cell>
          <cell r="O19822">
            <v>22389776</v>
          </cell>
          <cell r="P19822">
            <v>22389776</v>
          </cell>
          <cell r="Q19822">
            <v>22389776</v>
          </cell>
        </row>
        <row r="19823">
          <cell r="J19823">
            <v>22389776</v>
          </cell>
          <cell r="O19823">
            <v>22389776</v>
          </cell>
          <cell r="P19823">
            <v>22389776</v>
          </cell>
          <cell r="Q19823">
            <v>22389776</v>
          </cell>
        </row>
        <row r="19824">
          <cell r="J19824">
            <v>22389776</v>
          </cell>
          <cell r="O19824">
            <v>22389776</v>
          </cell>
          <cell r="P19824">
            <v>22389776</v>
          </cell>
          <cell r="Q19824">
            <v>22389776</v>
          </cell>
        </row>
        <row r="19825">
          <cell r="J19825">
            <v>22389776</v>
          </cell>
          <cell r="O19825">
            <v>22389776</v>
          </cell>
          <cell r="P19825">
            <v>22389776</v>
          </cell>
          <cell r="Q19825">
            <v>22389776</v>
          </cell>
        </row>
        <row r="19826">
          <cell r="J19826">
            <v>22389776</v>
          </cell>
          <cell r="O19826">
            <v>22389776</v>
          </cell>
          <cell r="P19826">
            <v>22389776</v>
          </cell>
          <cell r="Q19826">
            <v>22389776</v>
          </cell>
        </row>
        <row r="19827">
          <cell r="J19827">
            <v>22389776</v>
          </cell>
          <cell r="O19827">
            <v>22389776</v>
          </cell>
          <cell r="P19827">
            <v>22389776</v>
          </cell>
          <cell r="Q19827">
            <v>22389776</v>
          </cell>
        </row>
        <row r="19828">
          <cell r="J19828">
            <v>22389776</v>
          </cell>
          <cell r="O19828">
            <v>22389776</v>
          </cell>
          <cell r="P19828">
            <v>22389776</v>
          </cell>
          <cell r="Q19828">
            <v>22389776</v>
          </cell>
        </row>
        <row r="19829">
          <cell r="J19829">
            <v>22389776</v>
          </cell>
          <cell r="O19829">
            <v>22389776</v>
          </cell>
          <cell r="P19829">
            <v>22389776</v>
          </cell>
          <cell r="Q19829">
            <v>22389776</v>
          </cell>
        </row>
        <row r="19830">
          <cell r="J19830">
            <v>22389776</v>
          </cell>
          <cell r="O19830">
            <v>22389776</v>
          </cell>
          <cell r="P19830">
            <v>22389776</v>
          </cell>
          <cell r="Q19830">
            <v>22389776</v>
          </cell>
        </row>
        <row r="19831">
          <cell r="J19831">
            <v>22389776</v>
          </cell>
          <cell r="O19831">
            <v>22389776</v>
          </cell>
          <cell r="P19831">
            <v>22389776</v>
          </cell>
          <cell r="Q19831">
            <v>22389776</v>
          </cell>
        </row>
        <row r="19832">
          <cell r="J19832">
            <v>22389776</v>
          </cell>
          <cell r="O19832">
            <v>22389776</v>
          </cell>
          <cell r="P19832">
            <v>22389776</v>
          </cell>
          <cell r="Q19832">
            <v>22389776</v>
          </cell>
        </row>
        <row r="19833">
          <cell r="J19833">
            <v>22389776</v>
          </cell>
          <cell r="O19833">
            <v>22389776</v>
          </cell>
          <cell r="P19833">
            <v>22389776</v>
          </cell>
          <cell r="Q19833">
            <v>22389776</v>
          </cell>
        </row>
        <row r="19834">
          <cell r="J19834">
            <v>22389776</v>
          </cell>
          <cell r="O19834">
            <v>22389776</v>
          </cell>
          <cell r="P19834">
            <v>22389776</v>
          </cell>
          <cell r="Q19834">
            <v>22389776</v>
          </cell>
        </row>
        <row r="19835">
          <cell r="J19835">
            <v>22389776</v>
          </cell>
          <cell r="O19835">
            <v>22389776</v>
          </cell>
          <cell r="P19835">
            <v>22389776</v>
          </cell>
          <cell r="Q19835">
            <v>22389776</v>
          </cell>
        </row>
        <row r="19836">
          <cell r="J19836">
            <v>22389776</v>
          </cell>
          <cell r="O19836">
            <v>22389776</v>
          </cell>
          <cell r="P19836">
            <v>22389776</v>
          </cell>
          <cell r="Q19836">
            <v>22389776</v>
          </cell>
        </row>
        <row r="19837">
          <cell r="J19837">
            <v>22389776</v>
          </cell>
          <cell r="O19837">
            <v>22389776</v>
          </cell>
          <cell r="P19837">
            <v>22389776</v>
          </cell>
          <cell r="Q19837">
            <v>22389776</v>
          </cell>
        </row>
        <row r="19838">
          <cell r="J19838">
            <v>22389776</v>
          </cell>
          <cell r="O19838">
            <v>22389776</v>
          </cell>
          <cell r="P19838">
            <v>22389776</v>
          </cell>
          <cell r="Q19838">
            <v>22389776</v>
          </cell>
        </row>
        <row r="19839">
          <cell r="J19839">
            <v>22389776</v>
          </cell>
          <cell r="O19839">
            <v>22389776</v>
          </cell>
          <cell r="P19839">
            <v>22389776</v>
          </cell>
          <cell r="Q19839">
            <v>22389776</v>
          </cell>
        </row>
        <row r="19840">
          <cell r="J19840">
            <v>22389776</v>
          </cell>
          <cell r="O19840">
            <v>22389776</v>
          </cell>
          <cell r="P19840">
            <v>22389776</v>
          </cell>
          <cell r="Q19840">
            <v>22389776</v>
          </cell>
        </row>
        <row r="19841">
          <cell r="J19841">
            <v>22389776</v>
          </cell>
          <cell r="O19841">
            <v>22389776</v>
          </cell>
          <cell r="P19841">
            <v>22389776</v>
          </cell>
          <cell r="Q19841">
            <v>22389776</v>
          </cell>
        </row>
        <row r="19842">
          <cell r="J19842">
            <v>22389776</v>
          </cell>
          <cell r="O19842">
            <v>22389776</v>
          </cell>
          <cell r="P19842">
            <v>22389776</v>
          </cell>
          <cell r="Q19842">
            <v>22389776</v>
          </cell>
        </row>
        <row r="19843">
          <cell r="J19843">
            <v>22389776</v>
          </cell>
          <cell r="O19843">
            <v>22389776</v>
          </cell>
          <cell r="P19843">
            <v>22389776</v>
          </cell>
          <cell r="Q19843">
            <v>22389776</v>
          </cell>
        </row>
        <row r="19844">
          <cell r="J19844">
            <v>22389776</v>
          </cell>
          <cell r="O19844">
            <v>22389776</v>
          </cell>
          <cell r="P19844">
            <v>22389776</v>
          </cell>
          <cell r="Q19844">
            <v>22389776</v>
          </cell>
        </row>
        <row r="19845">
          <cell r="J19845">
            <v>22389776</v>
          </cell>
          <cell r="O19845">
            <v>22389776</v>
          </cell>
          <cell r="P19845">
            <v>22389776</v>
          </cell>
          <cell r="Q19845">
            <v>22389776</v>
          </cell>
        </row>
        <row r="19846">
          <cell r="J19846">
            <v>22389776</v>
          </cell>
          <cell r="O19846">
            <v>22389776</v>
          </cell>
          <cell r="P19846">
            <v>22389776</v>
          </cell>
          <cell r="Q19846">
            <v>22389776</v>
          </cell>
        </row>
        <row r="19847">
          <cell r="J19847">
            <v>22389776</v>
          </cell>
          <cell r="O19847">
            <v>22389776</v>
          </cell>
          <cell r="P19847">
            <v>22389776</v>
          </cell>
          <cell r="Q19847">
            <v>22389776</v>
          </cell>
        </row>
        <row r="19848">
          <cell r="J19848">
            <v>22389776</v>
          </cell>
          <cell r="O19848">
            <v>22389776</v>
          </cell>
          <cell r="P19848">
            <v>22389776</v>
          </cell>
          <cell r="Q19848">
            <v>22389776</v>
          </cell>
        </row>
        <row r="19849">
          <cell r="J19849">
            <v>22389776</v>
          </cell>
          <cell r="O19849">
            <v>22389776</v>
          </cell>
          <cell r="P19849">
            <v>22389776</v>
          </cell>
          <cell r="Q19849">
            <v>22389776</v>
          </cell>
        </row>
        <row r="19850">
          <cell r="J19850">
            <v>22389776</v>
          </cell>
          <cell r="O19850">
            <v>22389776</v>
          </cell>
          <cell r="P19850">
            <v>22389776</v>
          </cell>
          <cell r="Q19850">
            <v>22389776</v>
          </cell>
        </row>
        <row r="19851">
          <cell r="J19851">
            <v>22389776</v>
          </cell>
          <cell r="O19851">
            <v>22389776</v>
          </cell>
          <cell r="P19851">
            <v>22389776</v>
          </cell>
          <cell r="Q19851">
            <v>22389776</v>
          </cell>
        </row>
        <row r="19852">
          <cell r="J19852">
            <v>22389776</v>
          </cell>
          <cell r="O19852">
            <v>22389776</v>
          </cell>
          <cell r="P19852">
            <v>22389776</v>
          </cell>
          <cell r="Q19852">
            <v>22389776</v>
          </cell>
        </row>
        <row r="19853">
          <cell r="J19853">
            <v>22389776</v>
          </cell>
          <cell r="O19853">
            <v>22389776</v>
          </cell>
          <cell r="P19853">
            <v>22389776</v>
          </cell>
          <cell r="Q19853">
            <v>22389776</v>
          </cell>
        </row>
        <row r="19854">
          <cell r="J19854">
            <v>22389776</v>
          </cell>
          <cell r="O19854">
            <v>22389776</v>
          </cell>
          <cell r="P19854">
            <v>22389776</v>
          </cell>
          <cell r="Q19854">
            <v>22389776</v>
          </cell>
        </row>
        <row r="19855">
          <cell r="J19855">
            <v>22389776</v>
          </cell>
          <cell r="O19855">
            <v>22389776</v>
          </cell>
          <cell r="P19855">
            <v>22389776</v>
          </cell>
          <cell r="Q19855">
            <v>22389776</v>
          </cell>
        </row>
        <row r="19856">
          <cell r="J19856">
            <v>22389776</v>
          </cell>
          <cell r="O19856">
            <v>22389776</v>
          </cell>
          <cell r="P19856">
            <v>22389776</v>
          </cell>
          <cell r="Q19856">
            <v>22389776</v>
          </cell>
        </row>
        <row r="19857">
          <cell r="J19857">
            <v>22389776</v>
          </cell>
          <cell r="O19857">
            <v>22389776</v>
          </cell>
          <cell r="P19857">
            <v>22389776</v>
          </cell>
          <cell r="Q19857">
            <v>22389776</v>
          </cell>
        </row>
        <row r="19858">
          <cell r="J19858">
            <v>22389776</v>
          </cell>
          <cell r="O19858">
            <v>22389776</v>
          </cell>
          <cell r="P19858">
            <v>22389776</v>
          </cell>
          <cell r="Q19858">
            <v>22389776</v>
          </cell>
        </row>
        <row r="19859">
          <cell r="J19859">
            <v>22389776</v>
          </cell>
          <cell r="O19859">
            <v>22389776</v>
          </cell>
          <cell r="P19859">
            <v>22389776</v>
          </cell>
          <cell r="Q19859">
            <v>22389776</v>
          </cell>
        </row>
        <row r="19860">
          <cell r="J19860">
            <v>22389776</v>
          </cell>
          <cell r="O19860">
            <v>22389776</v>
          </cell>
          <cell r="P19860">
            <v>22389776</v>
          </cell>
          <cell r="Q19860">
            <v>22389776</v>
          </cell>
        </row>
        <row r="19861">
          <cell r="J19861">
            <v>22389776</v>
          </cell>
          <cell r="O19861">
            <v>22389776</v>
          </cell>
          <cell r="P19861">
            <v>22389776</v>
          </cell>
          <cell r="Q19861">
            <v>22389776</v>
          </cell>
        </row>
        <row r="19862">
          <cell r="J19862">
            <v>22389776</v>
          </cell>
          <cell r="O19862">
            <v>22389776</v>
          </cell>
          <cell r="P19862">
            <v>22389776</v>
          </cell>
          <cell r="Q19862">
            <v>22389776</v>
          </cell>
        </row>
        <row r="19863">
          <cell r="J19863">
            <v>22389776</v>
          </cell>
          <cell r="O19863">
            <v>22389776</v>
          </cell>
          <cell r="P19863">
            <v>22389776</v>
          </cell>
          <cell r="Q19863">
            <v>22389776</v>
          </cell>
        </row>
        <row r="19864">
          <cell r="J19864">
            <v>22389776</v>
          </cell>
          <cell r="O19864">
            <v>22389776</v>
          </cell>
          <cell r="P19864">
            <v>22389776</v>
          </cell>
          <cell r="Q19864">
            <v>22389776</v>
          </cell>
        </row>
        <row r="19865">
          <cell r="J19865">
            <v>22389776</v>
          </cell>
          <cell r="O19865">
            <v>22389776</v>
          </cell>
          <cell r="P19865">
            <v>22389776</v>
          </cell>
          <cell r="Q19865">
            <v>22389776</v>
          </cell>
        </row>
        <row r="19866">
          <cell r="J19866">
            <v>22389776</v>
          </cell>
          <cell r="O19866">
            <v>22389776</v>
          </cell>
          <cell r="P19866">
            <v>22389776</v>
          </cell>
          <cell r="Q19866">
            <v>22389776</v>
          </cell>
        </row>
        <row r="19867">
          <cell r="J19867">
            <v>22389776</v>
          </cell>
          <cell r="O19867">
            <v>22389776</v>
          </cell>
          <cell r="P19867">
            <v>22389776</v>
          </cell>
          <cell r="Q19867">
            <v>22389776</v>
          </cell>
        </row>
        <row r="19868">
          <cell r="J19868">
            <v>22389776</v>
          </cell>
          <cell r="O19868">
            <v>22389776</v>
          </cell>
          <cell r="P19868">
            <v>22389776</v>
          </cell>
          <cell r="Q19868">
            <v>22389776</v>
          </cell>
        </row>
        <row r="19869">
          <cell r="J19869">
            <v>22389776</v>
          </cell>
          <cell r="O19869">
            <v>22389776</v>
          </cell>
          <cell r="P19869">
            <v>22389776</v>
          </cell>
          <cell r="Q19869">
            <v>22389776</v>
          </cell>
        </row>
        <row r="19870">
          <cell r="J19870">
            <v>22389776</v>
          </cell>
          <cell r="O19870">
            <v>22389776</v>
          </cell>
          <cell r="P19870">
            <v>22389776</v>
          </cell>
          <cell r="Q19870">
            <v>22389776</v>
          </cell>
        </row>
        <row r="19871">
          <cell r="J19871">
            <v>22389776</v>
          </cell>
          <cell r="O19871">
            <v>22389776</v>
          </cell>
          <cell r="P19871">
            <v>22389776</v>
          </cell>
          <cell r="Q19871">
            <v>22389776</v>
          </cell>
        </row>
        <row r="19872">
          <cell r="J19872">
            <v>22389776</v>
          </cell>
          <cell r="O19872">
            <v>22389776</v>
          </cell>
          <cell r="P19872">
            <v>22389776</v>
          </cell>
          <cell r="Q19872">
            <v>22389776</v>
          </cell>
        </row>
        <row r="19873">
          <cell r="J19873">
            <v>22389776</v>
          </cell>
          <cell r="O19873">
            <v>22389776</v>
          </cell>
          <cell r="P19873">
            <v>22389776</v>
          </cell>
          <cell r="Q19873">
            <v>22389776</v>
          </cell>
        </row>
        <row r="19874">
          <cell r="J19874">
            <v>22389776</v>
          </cell>
          <cell r="O19874">
            <v>22389776</v>
          </cell>
          <cell r="P19874">
            <v>22389776</v>
          </cell>
          <cell r="Q19874">
            <v>22389776</v>
          </cell>
        </row>
        <row r="19875">
          <cell r="J19875">
            <v>22389776</v>
          </cell>
          <cell r="O19875">
            <v>22389776</v>
          </cell>
          <cell r="P19875">
            <v>22389776</v>
          </cell>
          <cell r="Q19875">
            <v>22389776</v>
          </cell>
        </row>
        <row r="19876">
          <cell r="J19876">
            <v>22389776</v>
          </cell>
          <cell r="O19876">
            <v>22389776</v>
          </cell>
          <cell r="P19876">
            <v>22389776</v>
          </cell>
          <cell r="Q19876">
            <v>22389776</v>
          </cell>
        </row>
        <row r="19877">
          <cell r="J19877">
            <v>22389776</v>
          </cell>
          <cell r="O19877">
            <v>22389776</v>
          </cell>
          <cell r="P19877">
            <v>22389776</v>
          </cell>
          <cell r="Q19877">
            <v>22389776</v>
          </cell>
        </row>
        <row r="19878">
          <cell r="J19878">
            <v>22389776</v>
          </cell>
          <cell r="O19878">
            <v>22389776</v>
          </cell>
          <cell r="P19878">
            <v>22389776</v>
          </cell>
          <cell r="Q19878">
            <v>22389776</v>
          </cell>
        </row>
        <row r="19879">
          <cell r="J19879">
            <v>22389776</v>
          </cell>
          <cell r="O19879">
            <v>22389776</v>
          </cell>
          <cell r="P19879">
            <v>22389776</v>
          </cell>
          <cell r="Q19879">
            <v>22389776</v>
          </cell>
        </row>
        <row r="19880">
          <cell r="J19880">
            <v>22389776</v>
          </cell>
          <cell r="O19880">
            <v>22389776</v>
          </cell>
          <cell r="P19880">
            <v>22389776</v>
          </cell>
          <cell r="Q19880">
            <v>22389776</v>
          </cell>
        </row>
        <row r="19881">
          <cell r="J19881">
            <v>22389776</v>
          </cell>
          <cell r="O19881">
            <v>22389776</v>
          </cell>
          <cell r="P19881">
            <v>22389776</v>
          </cell>
          <cell r="Q19881">
            <v>22389776</v>
          </cell>
        </row>
        <row r="19882">
          <cell r="J19882">
            <v>22389776</v>
          </cell>
          <cell r="O19882">
            <v>22389776</v>
          </cell>
          <cell r="P19882">
            <v>22389776</v>
          </cell>
          <cell r="Q19882">
            <v>22389776</v>
          </cell>
        </row>
        <row r="19883">
          <cell r="J19883">
            <v>22389776</v>
          </cell>
          <cell r="O19883">
            <v>22389776</v>
          </cell>
          <cell r="P19883">
            <v>22389776</v>
          </cell>
          <cell r="Q19883">
            <v>22389776</v>
          </cell>
        </row>
        <row r="19884">
          <cell r="J19884">
            <v>22389776</v>
          </cell>
          <cell r="O19884">
            <v>22389776</v>
          </cell>
          <cell r="P19884">
            <v>22389776</v>
          </cell>
          <cell r="Q19884">
            <v>22389776</v>
          </cell>
        </row>
        <row r="19885">
          <cell r="J19885">
            <v>22389776</v>
          </cell>
          <cell r="O19885">
            <v>22389776</v>
          </cell>
          <cell r="P19885">
            <v>22389776</v>
          </cell>
          <cell r="Q19885">
            <v>22389776</v>
          </cell>
        </row>
        <row r="19886">
          <cell r="J19886">
            <v>22389776</v>
          </cell>
          <cell r="O19886">
            <v>22389776</v>
          </cell>
          <cell r="P19886">
            <v>22389776</v>
          </cell>
          <cell r="Q19886">
            <v>22389776</v>
          </cell>
        </row>
        <row r="19887">
          <cell r="J19887">
            <v>22389776</v>
          </cell>
          <cell r="O19887">
            <v>22389776</v>
          </cell>
          <cell r="P19887">
            <v>22389776</v>
          </cell>
          <cell r="Q19887">
            <v>22389776</v>
          </cell>
        </row>
        <row r="19888">
          <cell r="J19888">
            <v>22389776</v>
          </cell>
          <cell r="O19888">
            <v>22389776</v>
          </cell>
          <cell r="P19888">
            <v>22389776</v>
          </cell>
          <cell r="Q19888">
            <v>22389776</v>
          </cell>
        </row>
        <row r="19889">
          <cell r="J19889">
            <v>22389776</v>
          </cell>
          <cell r="O19889">
            <v>22389776</v>
          </cell>
          <cell r="P19889">
            <v>22389776</v>
          </cell>
          <cell r="Q19889">
            <v>22389776</v>
          </cell>
        </row>
        <row r="19890">
          <cell r="J19890">
            <v>22389776</v>
          </cell>
          <cell r="O19890">
            <v>22389776</v>
          </cell>
          <cell r="P19890">
            <v>22389776</v>
          </cell>
          <cell r="Q19890">
            <v>22389776</v>
          </cell>
        </row>
        <row r="19891">
          <cell r="J19891">
            <v>22389776</v>
          </cell>
          <cell r="O19891">
            <v>22389776</v>
          </cell>
          <cell r="P19891">
            <v>22389776</v>
          </cell>
          <cell r="Q19891">
            <v>22389776</v>
          </cell>
        </row>
        <row r="19892">
          <cell r="J19892">
            <v>22389776</v>
          </cell>
          <cell r="O19892">
            <v>22389776</v>
          </cell>
          <cell r="P19892">
            <v>22389776</v>
          </cell>
          <cell r="Q19892">
            <v>22389776</v>
          </cell>
        </row>
        <row r="19893">
          <cell r="J19893">
            <v>22389776</v>
          </cell>
          <cell r="O19893">
            <v>22389776</v>
          </cell>
          <cell r="P19893">
            <v>22389776</v>
          </cell>
          <cell r="Q19893">
            <v>22389776</v>
          </cell>
        </row>
        <row r="19894">
          <cell r="J19894">
            <v>22389776</v>
          </cell>
          <cell r="O19894">
            <v>22389776</v>
          </cell>
          <cell r="P19894">
            <v>22389776</v>
          </cell>
          <cell r="Q19894">
            <v>22389776</v>
          </cell>
        </row>
        <row r="19895">
          <cell r="J19895">
            <v>22389776</v>
          </cell>
          <cell r="O19895">
            <v>22389776</v>
          </cell>
          <cell r="P19895">
            <v>22389776</v>
          </cell>
          <cell r="Q19895">
            <v>22389776</v>
          </cell>
        </row>
        <row r="19896">
          <cell r="J19896">
            <v>22389776</v>
          </cell>
          <cell r="O19896">
            <v>22389776</v>
          </cell>
          <cell r="P19896">
            <v>22389776</v>
          </cell>
          <cell r="Q19896">
            <v>22389776</v>
          </cell>
        </row>
        <row r="19897">
          <cell r="J19897">
            <v>22389776</v>
          </cell>
          <cell r="O19897">
            <v>22389776</v>
          </cell>
          <cell r="P19897">
            <v>22389776</v>
          </cell>
          <cell r="Q19897">
            <v>22389776</v>
          </cell>
        </row>
        <row r="19898">
          <cell r="J19898">
            <v>22389776</v>
          </cell>
          <cell r="O19898">
            <v>22389776</v>
          </cell>
          <cell r="P19898">
            <v>22389776</v>
          </cell>
          <cell r="Q19898">
            <v>22389776</v>
          </cell>
        </row>
        <row r="19899">
          <cell r="J19899">
            <v>22389776</v>
          </cell>
          <cell r="O19899">
            <v>22389776</v>
          </cell>
          <cell r="P19899">
            <v>22389776</v>
          </cell>
          <cell r="Q19899">
            <v>22389776</v>
          </cell>
        </row>
        <row r="19900">
          <cell r="J19900">
            <v>22389776</v>
          </cell>
          <cell r="O19900">
            <v>22389776</v>
          </cell>
          <cell r="P19900">
            <v>22389776</v>
          </cell>
          <cell r="Q19900">
            <v>22389776</v>
          </cell>
        </row>
        <row r="19901">
          <cell r="J19901">
            <v>22389776</v>
          </cell>
          <cell r="O19901">
            <v>22389776</v>
          </cell>
          <cell r="P19901">
            <v>22389776</v>
          </cell>
          <cell r="Q19901">
            <v>22389776</v>
          </cell>
        </row>
        <row r="19902">
          <cell r="J19902">
            <v>22389776</v>
          </cell>
          <cell r="O19902">
            <v>22389776</v>
          </cell>
          <cell r="P19902">
            <v>22389776</v>
          </cell>
          <cell r="Q19902">
            <v>22389776</v>
          </cell>
        </row>
        <row r="19903">
          <cell r="J19903">
            <v>22389776</v>
          </cell>
          <cell r="O19903">
            <v>22389776</v>
          </cell>
          <cell r="P19903">
            <v>22389776</v>
          </cell>
          <cell r="Q19903">
            <v>22389776</v>
          </cell>
        </row>
        <row r="19904">
          <cell r="J19904">
            <v>22389776</v>
          </cell>
          <cell r="O19904">
            <v>22389776</v>
          </cell>
          <cell r="P19904">
            <v>22389776</v>
          </cell>
          <cell r="Q19904">
            <v>22389776</v>
          </cell>
        </row>
        <row r="19905">
          <cell r="J19905">
            <v>22389776</v>
          </cell>
          <cell r="O19905">
            <v>22389776</v>
          </cell>
          <cell r="P19905">
            <v>22389776</v>
          </cell>
          <cell r="Q19905">
            <v>22389776</v>
          </cell>
        </row>
        <row r="19906">
          <cell r="J19906">
            <v>22389776</v>
          </cell>
          <cell r="O19906">
            <v>22389776</v>
          </cell>
          <cell r="P19906">
            <v>22389776</v>
          </cell>
          <cell r="Q19906">
            <v>22389776</v>
          </cell>
        </row>
        <row r="19907">
          <cell r="J19907">
            <v>22389776</v>
          </cell>
          <cell r="O19907">
            <v>22389776</v>
          </cell>
          <cell r="P19907">
            <v>22389776</v>
          </cell>
          <cell r="Q19907">
            <v>22389776</v>
          </cell>
        </row>
        <row r="19908">
          <cell r="J19908">
            <v>22389776</v>
          </cell>
          <cell r="O19908">
            <v>22389776</v>
          </cell>
          <cell r="P19908">
            <v>22389776</v>
          </cell>
          <cell r="Q19908">
            <v>22389776</v>
          </cell>
        </row>
        <row r="19909">
          <cell r="J19909">
            <v>22389776</v>
          </cell>
          <cell r="O19909">
            <v>22389776</v>
          </cell>
          <cell r="P19909">
            <v>22389776</v>
          </cell>
          <cell r="Q19909">
            <v>22389776</v>
          </cell>
        </row>
        <row r="19910">
          <cell r="J19910">
            <v>22389776</v>
          </cell>
          <cell r="O19910">
            <v>22389776</v>
          </cell>
          <cell r="P19910">
            <v>22389776</v>
          </cell>
          <cell r="Q19910">
            <v>22389776</v>
          </cell>
        </row>
        <row r="19911">
          <cell r="J19911">
            <v>22389776</v>
          </cell>
          <cell r="O19911">
            <v>22389776</v>
          </cell>
          <cell r="P19911">
            <v>22389776</v>
          </cell>
          <cell r="Q19911">
            <v>22389776</v>
          </cell>
        </row>
        <row r="19912">
          <cell r="J19912">
            <v>22389776</v>
          </cell>
          <cell r="O19912">
            <v>22389776</v>
          </cell>
          <cell r="P19912">
            <v>22389776</v>
          </cell>
          <cell r="Q19912">
            <v>22389776</v>
          </cell>
        </row>
        <row r="19913">
          <cell r="J19913">
            <v>22389776</v>
          </cell>
          <cell r="O19913">
            <v>22389776</v>
          </cell>
          <cell r="P19913">
            <v>22389776</v>
          </cell>
          <cell r="Q19913">
            <v>22389776</v>
          </cell>
        </row>
        <row r="19914">
          <cell r="J19914">
            <v>22389776</v>
          </cell>
          <cell r="O19914">
            <v>22389776</v>
          </cell>
          <cell r="P19914">
            <v>22389776</v>
          </cell>
          <cell r="Q19914">
            <v>22389776</v>
          </cell>
        </row>
        <row r="19915">
          <cell r="J19915">
            <v>22389776</v>
          </cell>
          <cell r="O19915">
            <v>22389776</v>
          </cell>
          <cell r="P19915">
            <v>22389776</v>
          </cell>
          <cell r="Q19915">
            <v>22389776</v>
          </cell>
        </row>
        <row r="19916">
          <cell r="J19916">
            <v>22389776</v>
          </cell>
          <cell r="O19916">
            <v>22389776</v>
          </cell>
          <cell r="P19916">
            <v>22389776</v>
          </cell>
          <cell r="Q19916">
            <v>22389776</v>
          </cell>
        </row>
        <row r="19917">
          <cell r="J19917">
            <v>22389776</v>
          </cell>
          <cell r="O19917">
            <v>22389776</v>
          </cell>
          <cell r="P19917">
            <v>22389776</v>
          </cell>
          <cell r="Q19917">
            <v>22389776</v>
          </cell>
        </row>
        <row r="19918">
          <cell r="J19918">
            <v>22389776</v>
          </cell>
          <cell r="O19918">
            <v>22389776</v>
          </cell>
          <cell r="P19918">
            <v>22389776</v>
          </cell>
          <cell r="Q19918">
            <v>22389776</v>
          </cell>
        </row>
        <row r="19919">
          <cell r="J19919">
            <v>22389776</v>
          </cell>
          <cell r="O19919">
            <v>22389776</v>
          </cell>
          <cell r="P19919">
            <v>22389776</v>
          </cell>
          <cell r="Q19919">
            <v>22389776</v>
          </cell>
        </row>
        <row r="19920">
          <cell r="J19920">
            <v>22389776</v>
          </cell>
          <cell r="O19920">
            <v>22389776</v>
          </cell>
          <cell r="P19920">
            <v>22389776</v>
          </cell>
          <cell r="Q19920">
            <v>22389776</v>
          </cell>
        </row>
        <row r="19921">
          <cell r="J19921">
            <v>22389776</v>
          </cell>
          <cell r="O19921">
            <v>22389776</v>
          </cell>
          <cell r="P19921">
            <v>22389776</v>
          </cell>
          <cell r="Q19921">
            <v>22389776</v>
          </cell>
        </row>
        <row r="19922">
          <cell r="J19922">
            <v>22389776</v>
          </cell>
          <cell r="O19922">
            <v>22389776</v>
          </cell>
          <cell r="P19922">
            <v>22389776</v>
          </cell>
          <cell r="Q19922">
            <v>22389776</v>
          </cell>
        </row>
        <row r="19923">
          <cell r="J19923">
            <v>22389776</v>
          </cell>
          <cell r="O19923">
            <v>22389776</v>
          </cell>
          <cell r="P19923">
            <v>22389776</v>
          </cell>
          <cell r="Q19923">
            <v>22389776</v>
          </cell>
        </row>
        <row r="19924">
          <cell r="J19924">
            <v>22389776</v>
          </cell>
          <cell r="O19924">
            <v>22389776</v>
          </cell>
          <cell r="P19924">
            <v>22389776</v>
          </cell>
          <cell r="Q19924">
            <v>22389776</v>
          </cell>
        </row>
        <row r="19925">
          <cell r="J19925">
            <v>22389776</v>
          </cell>
          <cell r="O19925">
            <v>22389776</v>
          </cell>
          <cell r="P19925">
            <v>22389776</v>
          </cell>
          <cell r="Q19925">
            <v>22389776</v>
          </cell>
        </row>
        <row r="19926">
          <cell r="J19926">
            <v>22389776</v>
          </cell>
          <cell r="O19926">
            <v>22389776</v>
          </cell>
          <cell r="P19926">
            <v>22389776</v>
          </cell>
          <cell r="Q19926">
            <v>22389776</v>
          </cell>
        </row>
        <row r="19927">
          <cell r="J19927">
            <v>22389776</v>
          </cell>
          <cell r="O19927">
            <v>22389776</v>
          </cell>
          <cell r="P19927">
            <v>22389776</v>
          </cell>
          <cell r="Q19927">
            <v>22389776</v>
          </cell>
        </row>
        <row r="19928">
          <cell r="J19928">
            <v>22389776</v>
          </cell>
          <cell r="O19928">
            <v>22389776</v>
          </cell>
          <cell r="P19928">
            <v>22389776</v>
          </cell>
          <cell r="Q19928">
            <v>22389776</v>
          </cell>
        </row>
        <row r="19929">
          <cell r="J19929">
            <v>22389776</v>
          </cell>
          <cell r="O19929">
            <v>22389776</v>
          </cell>
          <cell r="P19929">
            <v>22389776</v>
          </cell>
          <cell r="Q19929">
            <v>22389776</v>
          </cell>
        </row>
        <row r="19930">
          <cell r="J19930">
            <v>22389776</v>
          </cell>
          <cell r="O19930">
            <v>22389776</v>
          </cell>
          <cell r="P19930">
            <v>22389776</v>
          </cell>
          <cell r="Q19930">
            <v>22389776</v>
          </cell>
        </row>
        <row r="19931">
          <cell r="J19931">
            <v>22389776</v>
          </cell>
          <cell r="O19931">
            <v>22389776</v>
          </cell>
          <cell r="P19931">
            <v>22389776</v>
          </cell>
          <cell r="Q19931">
            <v>22389776</v>
          </cell>
        </row>
        <row r="19932">
          <cell r="J19932">
            <v>22389776</v>
          </cell>
          <cell r="O19932">
            <v>22389776</v>
          </cell>
          <cell r="P19932">
            <v>22389776</v>
          </cell>
          <cell r="Q19932">
            <v>22389776</v>
          </cell>
        </row>
        <row r="19933">
          <cell r="J19933">
            <v>22389776</v>
          </cell>
          <cell r="O19933">
            <v>22389776</v>
          </cell>
          <cell r="P19933">
            <v>22389776</v>
          </cell>
          <cell r="Q19933">
            <v>22389776</v>
          </cell>
        </row>
        <row r="19934">
          <cell r="J19934">
            <v>22389776</v>
          </cell>
          <cell r="O19934">
            <v>22389776</v>
          </cell>
          <cell r="P19934">
            <v>22389776</v>
          </cell>
          <cell r="Q19934">
            <v>22389776</v>
          </cell>
        </row>
        <row r="19935">
          <cell r="J19935">
            <v>22389776</v>
          </cell>
          <cell r="O19935">
            <v>22389776</v>
          </cell>
          <cell r="P19935">
            <v>22389776</v>
          </cell>
          <cell r="Q19935">
            <v>22389776</v>
          </cell>
        </row>
        <row r="19936">
          <cell r="J19936">
            <v>22389776</v>
          </cell>
          <cell r="O19936">
            <v>22389776</v>
          </cell>
          <cell r="P19936">
            <v>22389776</v>
          </cell>
          <cell r="Q19936">
            <v>22389776</v>
          </cell>
        </row>
        <row r="19937">
          <cell r="J19937">
            <v>22389776</v>
          </cell>
          <cell r="O19937">
            <v>22389776</v>
          </cell>
          <cell r="P19937">
            <v>22389776</v>
          </cell>
          <cell r="Q19937">
            <v>22389776</v>
          </cell>
        </row>
        <row r="19938">
          <cell r="J19938">
            <v>22389776</v>
          </cell>
          <cell r="O19938">
            <v>22389776</v>
          </cell>
          <cell r="P19938">
            <v>22389776</v>
          </cell>
          <cell r="Q19938">
            <v>22389776</v>
          </cell>
        </row>
        <row r="19939">
          <cell r="J19939">
            <v>22389776</v>
          </cell>
          <cell r="O19939">
            <v>22389776</v>
          </cell>
          <cell r="P19939">
            <v>22389776</v>
          </cell>
          <cell r="Q19939">
            <v>22389776</v>
          </cell>
        </row>
        <row r="19940">
          <cell r="J19940">
            <v>22389776</v>
          </cell>
          <cell r="O19940">
            <v>22389776</v>
          </cell>
          <cell r="P19940">
            <v>22389776</v>
          </cell>
          <cell r="Q19940">
            <v>22389776</v>
          </cell>
        </row>
        <row r="19941">
          <cell r="J19941">
            <v>22389776</v>
          </cell>
          <cell r="O19941">
            <v>22389776</v>
          </cell>
          <cell r="P19941">
            <v>22389776</v>
          </cell>
          <cell r="Q19941">
            <v>22389776</v>
          </cell>
        </row>
        <row r="19942">
          <cell r="J19942">
            <v>22389776</v>
          </cell>
          <cell r="O19942">
            <v>22389776</v>
          </cell>
          <cell r="P19942">
            <v>22389776</v>
          </cell>
          <cell r="Q19942">
            <v>22389776</v>
          </cell>
        </row>
        <row r="19943">
          <cell r="J19943">
            <v>22389776</v>
          </cell>
          <cell r="O19943">
            <v>22389776</v>
          </cell>
          <cell r="P19943">
            <v>22389776</v>
          </cell>
          <cell r="Q19943">
            <v>22389776</v>
          </cell>
        </row>
        <row r="19944">
          <cell r="J19944">
            <v>22389776</v>
          </cell>
          <cell r="O19944">
            <v>22389776</v>
          </cell>
          <cell r="P19944">
            <v>22389776</v>
          </cell>
          <cell r="Q19944">
            <v>22389776</v>
          </cell>
        </row>
        <row r="19945">
          <cell r="J19945">
            <v>22389776</v>
          </cell>
          <cell r="O19945">
            <v>22389776</v>
          </cell>
          <cell r="P19945">
            <v>22389776</v>
          </cell>
          <cell r="Q19945">
            <v>22389776</v>
          </cell>
        </row>
        <row r="19946">
          <cell r="J19946">
            <v>22389776</v>
          </cell>
          <cell r="O19946">
            <v>22389776</v>
          </cell>
          <cell r="P19946">
            <v>22389776</v>
          </cell>
          <cell r="Q19946">
            <v>22389776</v>
          </cell>
        </row>
        <row r="19947">
          <cell r="J19947">
            <v>22389776</v>
          </cell>
          <cell r="O19947">
            <v>22389776</v>
          </cell>
          <cell r="P19947">
            <v>22389776</v>
          </cell>
          <cell r="Q19947">
            <v>22389776</v>
          </cell>
        </row>
        <row r="19948">
          <cell r="J19948">
            <v>22389776</v>
          </cell>
          <cell r="O19948">
            <v>22389776</v>
          </cell>
          <cell r="P19948">
            <v>22389776</v>
          </cell>
          <cell r="Q19948">
            <v>22389776</v>
          </cell>
        </row>
        <row r="19949">
          <cell r="J19949">
            <v>22389776</v>
          </cell>
          <cell r="O19949">
            <v>22389776</v>
          </cell>
          <cell r="P19949">
            <v>22389776</v>
          </cell>
          <cell r="Q19949">
            <v>22389776</v>
          </cell>
        </row>
        <row r="19950">
          <cell r="J19950">
            <v>22389776</v>
          </cell>
          <cell r="O19950">
            <v>22389776</v>
          </cell>
          <cell r="P19950">
            <v>22389776</v>
          </cell>
          <cell r="Q19950">
            <v>22389776</v>
          </cell>
        </row>
        <row r="19951">
          <cell r="J19951">
            <v>22389776</v>
          </cell>
          <cell r="O19951">
            <v>22389776</v>
          </cell>
          <cell r="P19951">
            <v>22389776</v>
          </cell>
          <cell r="Q19951">
            <v>22389776</v>
          </cell>
        </row>
        <row r="19952">
          <cell r="J19952">
            <v>22389776</v>
          </cell>
          <cell r="O19952">
            <v>22389776</v>
          </cell>
          <cell r="P19952">
            <v>22389776</v>
          </cell>
          <cell r="Q19952">
            <v>22389776</v>
          </cell>
        </row>
        <row r="19953">
          <cell r="J19953">
            <v>22389776</v>
          </cell>
          <cell r="O19953">
            <v>22389776</v>
          </cell>
          <cell r="P19953">
            <v>22389776</v>
          </cell>
          <cell r="Q19953">
            <v>22389776</v>
          </cell>
        </row>
        <row r="19954">
          <cell r="J19954">
            <v>22389776</v>
          </cell>
          <cell r="O19954">
            <v>22389776</v>
          </cell>
          <cell r="P19954">
            <v>22389776</v>
          </cell>
          <cell r="Q19954">
            <v>22389776</v>
          </cell>
        </row>
        <row r="19955">
          <cell r="J19955">
            <v>22389776</v>
          </cell>
          <cell r="O19955">
            <v>22389776</v>
          </cell>
          <cell r="P19955">
            <v>22389776</v>
          </cell>
          <cell r="Q19955">
            <v>22389776</v>
          </cell>
        </row>
        <row r="19956">
          <cell r="J19956">
            <v>22389776</v>
          </cell>
          <cell r="O19956">
            <v>22389776</v>
          </cell>
          <cell r="P19956">
            <v>22389776</v>
          </cell>
          <cell r="Q19956">
            <v>22389776</v>
          </cell>
        </row>
        <row r="19957">
          <cell r="J19957">
            <v>22389776</v>
          </cell>
          <cell r="O19957">
            <v>22389776</v>
          </cell>
          <cell r="P19957">
            <v>22389776</v>
          </cell>
          <cell r="Q19957">
            <v>22389776</v>
          </cell>
        </row>
        <row r="19958">
          <cell r="J19958">
            <v>22389776</v>
          </cell>
          <cell r="O19958">
            <v>22389776</v>
          </cell>
          <cell r="P19958">
            <v>22389776</v>
          </cell>
          <cell r="Q19958">
            <v>22389776</v>
          </cell>
        </row>
        <row r="19959">
          <cell r="J19959">
            <v>22389776</v>
          </cell>
          <cell r="O19959">
            <v>22389776</v>
          </cell>
          <cell r="P19959">
            <v>22389776</v>
          </cell>
          <cell r="Q19959">
            <v>22389776</v>
          </cell>
        </row>
        <row r="19960">
          <cell r="J19960">
            <v>22389776</v>
          </cell>
          <cell r="O19960">
            <v>22389776</v>
          </cell>
          <cell r="P19960">
            <v>22389776</v>
          </cell>
          <cell r="Q19960">
            <v>22389776</v>
          </cell>
        </row>
        <row r="19961">
          <cell r="J19961">
            <v>22389776</v>
          </cell>
          <cell r="O19961">
            <v>22389776</v>
          </cell>
          <cell r="P19961">
            <v>22389776</v>
          </cell>
          <cell r="Q19961">
            <v>22389776</v>
          </cell>
        </row>
        <row r="19962">
          <cell r="J19962">
            <v>22389776</v>
          </cell>
          <cell r="O19962">
            <v>22389776</v>
          </cell>
          <cell r="P19962">
            <v>22389776</v>
          </cell>
          <cell r="Q19962">
            <v>22389776</v>
          </cell>
        </row>
        <row r="19963">
          <cell r="J19963">
            <v>22389776</v>
          </cell>
          <cell r="O19963">
            <v>22389776</v>
          </cell>
          <cell r="P19963">
            <v>22389776</v>
          </cell>
          <cell r="Q19963">
            <v>22389776</v>
          </cell>
        </row>
        <row r="19964">
          <cell r="J19964">
            <v>22389776</v>
          </cell>
          <cell r="O19964">
            <v>22389776</v>
          </cell>
          <cell r="P19964">
            <v>22389776</v>
          </cell>
          <cell r="Q19964">
            <v>22389776</v>
          </cell>
        </row>
        <row r="19965">
          <cell r="J19965">
            <v>22389776</v>
          </cell>
          <cell r="O19965">
            <v>22389776</v>
          </cell>
          <cell r="P19965">
            <v>22389776</v>
          </cell>
          <cell r="Q19965">
            <v>22389776</v>
          </cell>
        </row>
        <row r="19966">
          <cell r="J19966">
            <v>22389776</v>
          </cell>
          <cell r="O19966">
            <v>22389776</v>
          </cell>
          <cell r="P19966">
            <v>22389776</v>
          </cell>
          <cell r="Q19966">
            <v>22389776</v>
          </cell>
        </row>
        <row r="19967">
          <cell r="J19967">
            <v>22389776</v>
          </cell>
          <cell r="O19967">
            <v>22389776</v>
          </cell>
          <cell r="P19967">
            <v>22389776</v>
          </cell>
          <cell r="Q19967">
            <v>22389776</v>
          </cell>
        </row>
        <row r="19968">
          <cell r="J19968">
            <v>22389776</v>
          </cell>
          <cell r="O19968">
            <v>22389776</v>
          </cell>
          <cell r="P19968">
            <v>22389776</v>
          </cell>
          <cell r="Q19968">
            <v>22389776</v>
          </cell>
        </row>
        <row r="19969">
          <cell r="J19969">
            <v>22389776</v>
          </cell>
          <cell r="O19969">
            <v>22389776</v>
          </cell>
          <cell r="P19969">
            <v>22389776</v>
          </cell>
          <cell r="Q19969">
            <v>22389776</v>
          </cell>
        </row>
        <row r="19970">
          <cell r="J19970">
            <v>22389776</v>
          </cell>
          <cell r="O19970">
            <v>22389776</v>
          </cell>
          <cell r="P19970">
            <v>22389776</v>
          </cell>
          <cell r="Q19970">
            <v>22389776</v>
          </cell>
        </row>
        <row r="19971">
          <cell r="J19971">
            <v>22389776</v>
          </cell>
          <cell r="O19971">
            <v>22389776</v>
          </cell>
          <cell r="P19971">
            <v>22389776</v>
          </cell>
          <cell r="Q19971">
            <v>22389776</v>
          </cell>
        </row>
        <row r="19972">
          <cell r="J19972">
            <v>22389776</v>
          </cell>
          <cell r="O19972">
            <v>22389776</v>
          </cell>
          <cell r="P19972">
            <v>22389776</v>
          </cell>
          <cell r="Q19972">
            <v>22389776</v>
          </cell>
        </row>
        <row r="19973">
          <cell r="J19973">
            <v>22389776</v>
          </cell>
          <cell r="O19973">
            <v>22389776</v>
          </cell>
          <cell r="P19973">
            <v>22389776</v>
          </cell>
          <cell r="Q19973">
            <v>22389776</v>
          </cell>
        </row>
        <row r="19974">
          <cell r="J19974">
            <v>22389776</v>
          </cell>
          <cell r="O19974">
            <v>22389776</v>
          </cell>
          <cell r="P19974">
            <v>22389776</v>
          </cell>
          <cell r="Q19974">
            <v>22389776</v>
          </cell>
        </row>
        <row r="19975">
          <cell r="J19975">
            <v>22389776</v>
          </cell>
          <cell r="O19975">
            <v>22389776</v>
          </cell>
          <cell r="P19975">
            <v>22389776</v>
          </cell>
          <cell r="Q19975">
            <v>22389776</v>
          </cell>
        </row>
        <row r="19976">
          <cell r="J19976">
            <v>22389776</v>
          </cell>
          <cell r="O19976">
            <v>22389776</v>
          </cell>
          <cell r="P19976">
            <v>22389776</v>
          </cell>
          <cell r="Q19976">
            <v>22389776</v>
          </cell>
        </row>
        <row r="19977">
          <cell r="J19977">
            <v>22389776</v>
          </cell>
          <cell r="O19977">
            <v>22389776</v>
          </cell>
          <cell r="P19977">
            <v>22389776</v>
          </cell>
          <cell r="Q19977">
            <v>22389776</v>
          </cell>
        </row>
        <row r="19978">
          <cell r="J19978">
            <v>22389776</v>
          </cell>
          <cell r="O19978">
            <v>22389776</v>
          </cell>
          <cell r="P19978">
            <v>22389776</v>
          </cell>
          <cell r="Q19978">
            <v>22389776</v>
          </cell>
        </row>
        <row r="19979">
          <cell r="J19979">
            <v>22389776</v>
          </cell>
          <cell r="O19979">
            <v>22389776</v>
          </cell>
          <cell r="P19979">
            <v>22389776</v>
          </cell>
          <cell r="Q19979">
            <v>22389776</v>
          </cell>
        </row>
        <row r="19980">
          <cell r="J19980">
            <v>22389776</v>
          </cell>
          <cell r="O19980">
            <v>22389776</v>
          </cell>
          <cell r="P19980">
            <v>22389776</v>
          </cell>
          <cell r="Q19980">
            <v>22389776</v>
          </cell>
        </row>
        <row r="19981">
          <cell r="J19981">
            <v>22389776</v>
          </cell>
          <cell r="O19981">
            <v>22389776</v>
          </cell>
          <cell r="P19981">
            <v>22389776</v>
          </cell>
          <cell r="Q19981">
            <v>22389776</v>
          </cell>
        </row>
        <row r="19982">
          <cell r="J19982">
            <v>22389776</v>
          </cell>
          <cell r="O19982">
            <v>22389776</v>
          </cell>
          <cell r="P19982">
            <v>22389776</v>
          </cell>
          <cell r="Q19982">
            <v>22389776</v>
          </cell>
        </row>
        <row r="19983">
          <cell r="J19983">
            <v>22389776</v>
          </cell>
          <cell r="O19983">
            <v>22389776</v>
          </cell>
          <cell r="P19983">
            <v>22389776</v>
          </cell>
          <cell r="Q19983">
            <v>22389776</v>
          </cell>
        </row>
        <row r="19984">
          <cell r="J19984">
            <v>22389776</v>
          </cell>
          <cell r="O19984">
            <v>22389776</v>
          </cell>
          <cell r="P19984">
            <v>22389776</v>
          </cell>
          <cell r="Q19984">
            <v>22389776</v>
          </cell>
        </row>
        <row r="19985">
          <cell r="J19985">
            <v>22389776</v>
          </cell>
          <cell r="O19985">
            <v>22389776</v>
          </cell>
          <cell r="P19985">
            <v>22389776</v>
          </cell>
          <cell r="Q19985">
            <v>22389776</v>
          </cell>
        </row>
        <row r="19986">
          <cell r="J19986">
            <v>22389776</v>
          </cell>
          <cell r="O19986">
            <v>22389776</v>
          </cell>
          <cell r="P19986">
            <v>22389776</v>
          </cell>
          <cell r="Q19986">
            <v>22389776</v>
          </cell>
        </row>
        <row r="19987">
          <cell r="J19987">
            <v>22389776</v>
          </cell>
          <cell r="O19987">
            <v>22389776</v>
          </cell>
          <cell r="P19987">
            <v>22389776</v>
          </cell>
          <cell r="Q19987">
            <v>22389776</v>
          </cell>
        </row>
        <row r="19988">
          <cell r="J19988">
            <v>22389776</v>
          </cell>
          <cell r="O19988">
            <v>22389776</v>
          </cell>
          <cell r="P19988">
            <v>22389776</v>
          </cell>
          <cell r="Q19988">
            <v>22389776</v>
          </cell>
        </row>
        <row r="19989">
          <cell r="J19989">
            <v>22389776</v>
          </cell>
          <cell r="O19989">
            <v>22389776</v>
          </cell>
          <cell r="P19989">
            <v>22389776</v>
          </cell>
          <cell r="Q19989">
            <v>22389776</v>
          </cell>
        </row>
        <row r="19990">
          <cell r="J19990">
            <v>22389776</v>
          </cell>
          <cell r="O19990">
            <v>22389776</v>
          </cell>
          <cell r="P19990">
            <v>22389776</v>
          </cell>
          <cell r="Q19990">
            <v>22389776</v>
          </cell>
        </row>
        <row r="19991">
          <cell r="J19991">
            <v>22389776</v>
          </cell>
          <cell r="O19991">
            <v>22389776</v>
          </cell>
          <cell r="P19991">
            <v>22389776</v>
          </cell>
          <cell r="Q19991">
            <v>22389776</v>
          </cell>
        </row>
        <row r="19992">
          <cell r="J19992">
            <v>22389776</v>
          </cell>
          <cell r="O19992">
            <v>22389776</v>
          </cell>
          <cell r="P19992">
            <v>22389776</v>
          </cell>
          <cell r="Q19992">
            <v>22389776</v>
          </cell>
        </row>
        <row r="19993">
          <cell r="J19993">
            <v>22389776</v>
          </cell>
          <cell r="O19993">
            <v>22389776</v>
          </cell>
          <cell r="P19993">
            <v>22389776</v>
          </cell>
          <cell r="Q19993">
            <v>22389776</v>
          </cell>
        </row>
        <row r="19994">
          <cell r="J19994">
            <v>22389776</v>
          </cell>
          <cell r="O19994">
            <v>22389776</v>
          </cell>
          <cell r="P19994">
            <v>22389776</v>
          </cell>
          <cell r="Q19994">
            <v>22389776</v>
          </cell>
        </row>
        <row r="19995">
          <cell r="J19995">
            <v>22389776</v>
          </cell>
          <cell r="O19995">
            <v>22389776</v>
          </cell>
          <cell r="P19995">
            <v>22389776</v>
          </cell>
          <cell r="Q19995">
            <v>22389776</v>
          </cell>
        </row>
        <row r="19996">
          <cell r="J19996">
            <v>22389776</v>
          </cell>
          <cell r="O19996">
            <v>22389776</v>
          </cell>
          <cell r="P19996">
            <v>22389776</v>
          </cell>
          <cell r="Q19996">
            <v>22389776</v>
          </cell>
        </row>
        <row r="19997">
          <cell r="J19997">
            <v>22389776</v>
          </cell>
          <cell r="O19997">
            <v>22389776</v>
          </cell>
          <cell r="P19997">
            <v>22389776</v>
          </cell>
          <cell r="Q19997">
            <v>22389776</v>
          </cell>
        </row>
        <row r="19998">
          <cell r="J19998">
            <v>22389776</v>
          </cell>
          <cell r="O19998">
            <v>22389776</v>
          </cell>
          <cell r="P19998">
            <v>22389776</v>
          </cell>
          <cell r="Q19998">
            <v>22389776</v>
          </cell>
        </row>
        <row r="19999">
          <cell r="J19999">
            <v>22389776</v>
          </cell>
          <cell r="O19999">
            <v>22389776</v>
          </cell>
          <cell r="P19999">
            <v>22389776</v>
          </cell>
          <cell r="Q19999">
            <v>22389776</v>
          </cell>
        </row>
        <row r="20000">
          <cell r="J20000">
            <v>22389776</v>
          </cell>
          <cell r="O20000">
            <v>22389776</v>
          </cell>
          <cell r="P20000">
            <v>22389776</v>
          </cell>
          <cell r="Q20000">
            <v>22389776</v>
          </cell>
        </row>
        <row r="20001">
          <cell r="J20001">
            <v>22389776</v>
          </cell>
          <cell r="O20001">
            <v>22389776</v>
          </cell>
          <cell r="P20001">
            <v>22389776</v>
          </cell>
          <cell r="Q20001">
            <v>22389776</v>
          </cell>
        </row>
        <row r="20002">
          <cell r="J20002">
            <v>22389776</v>
          </cell>
          <cell r="O20002">
            <v>22389776</v>
          </cell>
          <cell r="P20002">
            <v>22389776</v>
          </cell>
          <cell r="Q20002">
            <v>22389776</v>
          </cell>
        </row>
        <row r="20003">
          <cell r="J20003">
            <v>22389776</v>
          </cell>
          <cell r="O20003">
            <v>22389776</v>
          </cell>
          <cell r="P20003">
            <v>22389776</v>
          </cell>
          <cell r="Q20003">
            <v>22389776</v>
          </cell>
        </row>
        <row r="20004">
          <cell r="J20004">
            <v>22389776</v>
          </cell>
          <cell r="O20004">
            <v>22389776</v>
          </cell>
          <cell r="P20004">
            <v>22389776</v>
          </cell>
          <cell r="Q20004">
            <v>22389776</v>
          </cell>
        </row>
        <row r="20005">
          <cell r="J20005">
            <v>22389776</v>
          </cell>
          <cell r="O20005">
            <v>22389776</v>
          </cell>
          <cell r="P20005">
            <v>22389776</v>
          </cell>
          <cell r="Q20005">
            <v>22389776</v>
          </cell>
        </row>
        <row r="20006">
          <cell r="J20006">
            <v>22389776</v>
          </cell>
          <cell r="O20006">
            <v>22389776</v>
          </cell>
          <cell r="P20006">
            <v>22389776</v>
          </cell>
          <cell r="Q20006">
            <v>22389776</v>
          </cell>
        </row>
        <row r="20007">
          <cell r="J20007">
            <v>22389776</v>
          </cell>
          <cell r="O20007">
            <v>22389776</v>
          </cell>
          <cell r="P20007">
            <v>22389776</v>
          </cell>
          <cell r="Q20007">
            <v>22389776</v>
          </cell>
        </row>
        <row r="20008">
          <cell r="J20008">
            <v>22389776</v>
          </cell>
          <cell r="O20008">
            <v>22389776</v>
          </cell>
          <cell r="P20008">
            <v>22389776</v>
          </cell>
          <cell r="Q20008">
            <v>22389776</v>
          </cell>
        </row>
        <row r="20009">
          <cell r="J20009">
            <v>22389776</v>
          </cell>
          <cell r="O20009">
            <v>22389776</v>
          </cell>
          <cell r="P20009">
            <v>22389776</v>
          </cell>
          <cell r="Q20009">
            <v>22389776</v>
          </cell>
        </row>
        <row r="20010">
          <cell r="J20010">
            <v>22389776</v>
          </cell>
          <cell r="O20010">
            <v>22389776</v>
          </cell>
          <cell r="P20010">
            <v>22389776</v>
          </cell>
          <cell r="Q20010">
            <v>22389776</v>
          </cell>
        </row>
        <row r="20011">
          <cell r="J20011">
            <v>22389776</v>
          </cell>
          <cell r="O20011">
            <v>22389776</v>
          </cell>
          <cell r="P20011">
            <v>22389776</v>
          </cell>
          <cell r="Q20011">
            <v>22389776</v>
          </cell>
        </row>
        <row r="20012">
          <cell r="J20012">
            <v>22389776</v>
          </cell>
          <cell r="O20012">
            <v>22389776</v>
          </cell>
          <cell r="P20012">
            <v>22389776</v>
          </cell>
          <cell r="Q20012">
            <v>22389776</v>
          </cell>
        </row>
        <row r="20013">
          <cell r="J20013">
            <v>22389776</v>
          </cell>
          <cell r="O20013">
            <v>22389776</v>
          </cell>
          <cell r="P20013">
            <v>22389776</v>
          </cell>
          <cell r="Q20013">
            <v>22389776</v>
          </cell>
        </row>
        <row r="20014">
          <cell r="J20014">
            <v>22389776</v>
          </cell>
          <cell r="O20014">
            <v>22389776</v>
          </cell>
          <cell r="P20014">
            <v>22389776</v>
          </cell>
          <cell r="Q20014">
            <v>22389776</v>
          </cell>
        </row>
        <row r="20015">
          <cell r="J20015">
            <v>22389776</v>
          </cell>
          <cell r="O20015">
            <v>22389776</v>
          </cell>
          <cell r="P20015">
            <v>22389776</v>
          </cell>
          <cell r="Q20015">
            <v>22389776</v>
          </cell>
        </row>
        <row r="20016">
          <cell r="J20016">
            <v>22389776</v>
          </cell>
          <cell r="O20016">
            <v>22389776</v>
          </cell>
          <cell r="P20016">
            <v>22389776</v>
          </cell>
          <cell r="Q20016">
            <v>22389776</v>
          </cell>
        </row>
        <row r="20017">
          <cell r="J20017">
            <v>22389776</v>
          </cell>
          <cell r="O20017">
            <v>22389776</v>
          </cell>
          <cell r="P20017">
            <v>22389776</v>
          </cell>
          <cell r="Q20017">
            <v>22389776</v>
          </cell>
        </row>
        <row r="20018">
          <cell r="J20018">
            <v>22389776</v>
          </cell>
          <cell r="O20018">
            <v>22389776</v>
          </cell>
          <cell r="P20018">
            <v>22389776</v>
          </cell>
          <cell r="Q20018">
            <v>22389776</v>
          </cell>
        </row>
        <row r="20019">
          <cell r="J20019">
            <v>22389776</v>
          </cell>
          <cell r="O20019">
            <v>22389776</v>
          </cell>
          <cell r="P20019">
            <v>22389776</v>
          </cell>
          <cell r="Q20019">
            <v>22389776</v>
          </cell>
        </row>
        <row r="20020">
          <cell r="J20020">
            <v>22389776</v>
          </cell>
          <cell r="O20020">
            <v>22389776</v>
          </cell>
          <cell r="P20020">
            <v>22389776</v>
          </cell>
          <cell r="Q20020">
            <v>22389776</v>
          </cell>
        </row>
        <row r="20021">
          <cell r="J20021">
            <v>22389776</v>
          </cell>
          <cell r="O20021">
            <v>22389776</v>
          </cell>
          <cell r="P20021">
            <v>22389776</v>
          </cell>
          <cell r="Q20021">
            <v>22389776</v>
          </cell>
        </row>
        <row r="20022">
          <cell r="J20022">
            <v>22389776</v>
          </cell>
          <cell r="O20022">
            <v>22389776</v>
          </cell>
          <cell r="P20022">
            <v>22389776</v>
          </cell>
          <cell r="Q20022">
            <v>22389776</v>
          </cell>
        </row>
        <row r="20023">
          <cell r="J20023">
            <v>22389776</v>
          </cell>
          <cell r="O20023">
            <v>22389776</v>
          </cell>
          <cell r="P20023">
            <v>22389776</v>
          </cell>
          <cell r="Q20023">
            <v>22389776</v>
          </cell>
        </row>
        <row r="20024">
          <cell r="J20024">
            <v>22389776</v>
          </cell>
          <cell r="O20024">
            <v>22389776</v>
          </cell>
          <cell r="P20024">
            <v>22389776</v>
          </cell>
          <cell r="Q20024">
            <v>22389776</v>
          </cell>
        </row>
        <row r="20025">
          <cell r="J20025">
            <v>22389776</v>
          </cell>
          <cell r="O20025">
            <v>22389776</v>
          </cell>
          <cell r="P20025">
            <v>22389776</v>
          </cell>
          <cell r="Q20025">
            <v>22389776</v>
          </cell>
        </row>
        <row r="20026">
          <cell r="J20026">
            <v>22389776</v>
          </cell>
          <cell r="O20026">
            <v>22389776</v>
          </cell>
          <cell r="P20026">
            <v>22389776</v>
          </cell>
          <cell r="Q20026">
            <v>22389776</v>
          </cell>
        </row>
        <row r="20027">
          <cell r="J20027">
            <v>22389776</v>
          </cell>
          <cell r="O20027">
            <v>22389776</v>
          </cell>
          <cell r="P20027">
            <v>22389776</v>
          </cell>
          <cell r="Q20027">
            <v>22389776</v>
          </cell>
        </row>
        <row r="20028">
          <cell r="J20028">
            <v>22389776</v>
          </cell>
          <cell r="O20028">
            <v>22389776</v>
          </cell>
          <cell r="P20028">
            <v>22389776</v>
          </cell>
          <cell r="Q20028">
            <v>22389776</v>
          </cell>
        </row>
        <row r="20029">
          <cell r="J20029">
            <v>22389776</v>
          </cell>
          <cell r="O20029">
            <v>22389776</v>
          </cell>
          <cell r="P20029">
            <v>22389776</v>
          </cell>
          <cell r="Q20029">
            <v>22389776</v>
          </cell>
        </row>
        <row r="20030">
          <cell r="J20030">
            <v>22389776</v>
          </cell>
          <cell r="O20030">
            <v>22389776</v>
          </cell>
          <cell r="P20030">
            <v>22389776</v>
          </cell>
          <cell r="Q20030">
            <v>22389776</v>
          </cell>
        </row>
        <row r="20031">
          <cell r="J20031">
            <v>22389776</v>
          </cell>
          <cell r="O20031">
            <v>22389776</v>
          </cell>
          <cell r="P20031">
            <v>22389776</v>
          </cell>
          <cell r="Q20031">
            <v>22389776</v>
          </cell>
        </row>
        <row r="20032">
          <cell r="J20032">
            <v>22389776</v>
          </cell>
          <cell r="O20032">
            <v>22389776</v>
          </cell>
          <cell r="P20032">
            <v>22389776</v>
          </cell>
          <cell r="Q20032">
            <v>22389776</v>
          </cell>
        </row>
        <row r="20033">
          <cell r="J20033">
            <v>22389776</v>
          </cell>
          <cell r="O20033">
            <v>22389776</v>
          </cell>
          <cell r="P20033">
            <v>22389776</v>
          </cell>
          <cell r="Q20033">
            <v>22389776</v>
          </cell>
        </row>
        <row r="20034">
          <cell r="J20034">
            <v>22389776</v>
          </cell>
          <cell r="O20034">
            <v>22389776</v>
          </cell>
          <cell r="P20034">
            <v>22389776</v>
          </cell>
          <cell r="Q20034">
            <v>22389776</v>
          </cell>
        </row>
        <row r="20035">
          <cell r="J20035">
            <v>22389776</v>
          </cell>
          <cell r="O20035">
            <v>22389776</v>
          </cell>
          <cell r="P20035">
            <v>22389776</v>
          </cell>
          <cell r="Q20035">
            <v>22389776</v>
          </cell>
        </row>
        <row r="20036">
          <cell r="J20036">
            <v>22389776</v>
          </cell>
          <cell r="O20036">
            <v>22389776</v>
          </cell>
          <cell r="P20036">
            <v>22389776</v>
          </cell>
          <cell r="Q20036">
            <v>22389776</v>
          </cell>
        </row>
        <row r="20037">
          <cell r="J20037">
            <v>22389776</v>
          </cell>
          <cell r="O20037">
            <v>22389776</v>
          </cell>
          <cell r="P20037">
            <v>22389776</v>
          </cell>
          <cell r="Q20037">
            <v>22389776</v>
          </cell>
        </row>
        <row r="20038">
          <cell r="J20038">
            <v>22389776</v>
          </cell>
          <cell r="O20038">
            <v>22389776</v>
          </cell>
          <cell r="P20038">
            <v>22389776</v>
          </cell>
          <cell r="Q20038">
            <v>22389776</v>
          </cell>
        </row>
        <row r="20039">
          <cell r="J20039">
            <v>22389776</v>
          </cell>
          <cell r="O20039">
            <v>22389776</v>
          </cell>
          <cell r="P20039">
            <v>22389776</v>
          </cell>
          <cell r="Q20039">
            <v>22389776</v>
          </cell>
        </row>
        <row r="20040">
          <cell r="J20040">
            <v>22389776</v>
          </cell>
          <cell r="O20040">
            <v>22389776</v>
          </cell>
          <cell r="P20040">
            <v>22389776</v>
          </cell>
          <cell r="Q20040">
            <v>22389776</v>
          </cell>
        </row>
        <row r="20041">
          <cell r="J20041">
            <v>22389776</v>
          </cell>
          <cell r="O20041">
            <v>22389776</v>
          </cell>
          <cell r="P20041">
            <v>22389776</v>
          </cell>
          <cell r="Q20041">
            <v>22389776</v>
          </cell>
        </row>
        <row r="20042">
          <cell r="J20042">
            <v>22389776</v>
          </cell>
          <cell r="O20042">
            <v>22389776</v>
          </cell>
          <cell r="P20042">
            <v>22389776</v>
          </cell>
          <cell r="Q20042">
            <v>22389776</v>
          </cell>
        </row>
        <row r="20043">
          <cell r="J20043">
            <v>22389776</v>
          </cell>
          <cell r="O20043">
            <v>22389776</v>
          </cell>
          <cell r="P20043">
            <v>22389776</v>
          </cell>
          <cell r="Q20043">
            <v>22389776</v>
          </cell>
        </row>
        <row r="20044">
          <cell r="J20044">
            <v>22389776</v>
          </cell>
          <cell r="O20044">
            <v>22389776</v>
          </cell>
          <cell r="P20044">
            <v>22389776</v>
          </cell>
          <cell r="Q20044">
            <v>22389776</v>
          </cell>
        </row>
        <row r="20045">
          <cell r="J20045">
            <v>22389776</v>
          </cell>
          <cell r="O20045">
            <v>22389776</v>
          </cell>
          <cell r="P20045">
            <v>22389776</v>
          </cell>
          <cell r="Q20045">
            <v>22389776</v>
          </cell>
        </row>
        <row r="20046">
          <cell r="J20046">
            <v>22389776</v>
          </cell>
          <cell r="O20046">
            <v>22389776</v>
          </cell>
          <cell r="P20046">
            <v>22389776</v>
          </cell>
          <cell r="Q20046">
            <v>22389776</v>
          </cell>
        </row>
        <row r="20047">
          <cell r="J20047">
            <v>22389776</v>
          </cell>
          <cell r="O20047">
            <v>22389776</v>
          </cell>
          <cell r="P20047">
            <v>22389776</v>
          </cell>
          <cell r="Q20047">
            <v>22389776</v>
          </cell>
        </row>
        <row r="20048">
          <cell r="J20048">
            <v>22389776</v>
          </cell>
          <cell r="O20048">
            <v>22389776</v>
          </cell>
          <cell r="P20048">
            <v>22389776</v>
          </cell>
          <cell r="Q20048">
            <v>22389776</v>
          </cell>
        </row>
        <row r="20049">
          <cell r="J20049">
            <v>22389776</v>
          </cell>
          <cell r="O20049">
            <v>22389776</v>
          </cell>
          <cell r="P20049">
            <v>22389776</v>
          </cell>
          <cell r="Q20049">
            <v>22389776</v>
          </cell>
        </row>
        <row r="20050">
          <cell r="J20050">
            <v>22389776</v>
          </cell>
          <cell r="O20050">
            <v>22389776</v>
          </cell>
          <cell r="P20050">
            <v>22389776</v>
          </cell>
          <cell r="Q20050">
            <v>22389776</v>
          </cell>
        </row>
        <row r="20051">
          <cell r="J20051">
            <v>22389776</v>
          </cell>
          <cell r="O20051">
            <v>22389776</v>
          </cell>
          <cell r="P20051">
            <v>22389776</v>
          </cell>
          <cell r="Q20051">
            <v>22389776</v>
          </cell>
        </row>
        <row r="20052">
          <cell r="J20052">
            <v>22389776</v>
          </cell>
          <cell r="O20052">
            <v>22389776</v>
          </cell>
          <cell r="P20052">
            <v>22389776</v>
          </cell>
          <cell r="Q20052">
            <v>22389776</v>
          </cell>
        </row>
        <row r="20053">
          <cell r="J20053">
            <v>22389776</v>
          </cell>
          <cell r="O20053">
            <v>22389776</v>
          </cell>
          <cell r="P20053">
            <v>22389776</v>
          </cell>
          <cell r="Q20053">
            <v>22389776</v>
          </cell>
        </row>
        <row r="20054">
          <cell r="J20054">
            <v>22389776</v>
          </cell>
          <cell r="O20054">
            <v>22389776</v>
          </cell>
          <cell r="P20054">
            <v>22389776</v>
          </cell>
          <cell r="Q20054">
            <v>22389776</v>
          </cell>
        </row>
        <row r="20055">
          <cell r="J20055">
            <v>22389776</v>
          </cell>
          <cell r="O20055">
            <v>22389776</v>
          </cell>
          <cell r="P20055">
            <v>22389776</v>
          </cell>
          <cell r="Q20055">
            <v>22389776</v>
          </cell>
        </row>
        <row r="20056">
          <cell r="J20056">
            <v>22389776</v>
          </cell>
          <cell r="O20056">
            <v>22389776</v>
          </cell>
          <cell r="P20056">
            <v>22389776</v>
          </cell>
          <cell r="Q20056">
            <v>22389776</v>
          </cell>
        </row>
        <row r="20057">
          <cell r="J20057">
            <v>22389776</v>
          </cell>
          <cell r="O20057">
            <v>22389776</v>
          </cell>
          <cell r="P20057">
            <v>22389776</v>
          </cell>
          <cell r="Q20057">
            <v>22389776</v>
          </cell>
        </row>
        <row r="20058">
          <cell r="J20058">
            <v>22389776</v>
          </cell>
          <cell r="O20058">
            <v>22389776</v>
          </cell>
          <cell r="P20058">
            <v>22389776</v>
          </cell>
          <cell r="Q20058">
            <v>22389776</v>
          </cell>
        </row>
        <row r="20059">
          <cell r="J20059">
            <v>22389776</v>
          </cell>
          <cell r="O20059">
            <v>22389776</v>
          </cell>
          <cell r="P20059">
            <v>22389776</v>
          </cell>
          <cell r="Q20059">
            <v>22389776</v>
          </cell>
        </row>
        <row r="20060">
          <cell r="J20060">
            <v>22389776</v>
          </cell>
          <cell r="O20060">
            <v>22389776</v>
          </cell>
          <cell r="P20060">
            <v>22389776</v>
          </cell>
          <cell r="Q20060">
            <v>22389776</v>
          </cell>
        </row>
        <row r="20061">
          <cell r="J20061">
            <v>22389776</v>
          </cell>
          <cell r="O20061">
            <v>22389776</v>
          </cell>
          <cell r="P20061">
            <v>22389776</v>
          </cell>
          <cell r="Q20061">
            <v>22389776</v>
          </cell>
        </row>
        <row r="20062">
          <cell r="J20062">
            <v>22389776</v>
          </cell>
          <cell r="O20062">
            <v>22389776</v>
          </cell>
          <cell r="P20062">
            <v>22389776</v>
          </cell>
          <cell r="Q20062">
            <v>22389776</v>
          </cell>
        </row>
        <row r="20063">
          <cell r="J20063">
            <v>22389776</v>
          </cell>
          <cell r="O20063">
            <v>22389776</v>
          </cell>
          <cell r="P20063">
            <v>22389776</v>
          </cell>
          <cell r="Q20063">
            <v>22389776</v>
          </cell>
        </row>
        <row r="20064">
          <cell r="J20064">
            <v>22389776</v>
          </cell>
          <cell r="O20064">
            <v>22389776</v>
          </cell>
          <cell r="P20064">
            <v>22389776</v>
          </cell>
          <cell r="Q20064">
            <v>22389776</v>
          </cell>
        </row>
        <row r="20065">
          <cell r="J20065">
            <v>22389776</v>
          </cell>
          <cell r="O20065">
            <v>22389776</v>
          </cell>
          <cell r="P20065">
            <v>22389776</v>
          </cell>
          <cell r="Q20065">
            <v>22389776</v>
          </cell>
        </row>
        <row r="20066">
          <cell r="J20066">
            <v>22389776</v>
          </cell>
          <cell r="O20066">
            <v>22389776</v>
          </cell>
          <cell r="P20066">
            <v>22389776</v>
          </cell>
          <cell r="Q20066">
            <v>22389776</v>
          </cell>
        </row>
        <row r="20067">
          <cell r="J20067">
            <v>22389776</v>
          </cell>
          <cell r="O20067">
            <v>22389776</v>
          </cell>
          <cell r="P20067">
            <v>22389776</v>
          </cell>
          <cell r="Q20067">
            <v>22389776</v>
          </cell>
        </row>
        <row r="20068">
          <cell r="J20068">
            <v>22389776</v>
          </cell>
          <cell r="O20068">
            <v>22389776</v>
          </cell>
          <cell r="P20068">
            <v>22389776</v>
          </cell>
          <cell r="Q20068">
            <v>22389776</v>
          </cell>
        </row>
        <row r="20069">
          <cell r="J20069">
            <v>22389776</v>
          </cell>
          <cell r="O20069">
            <v>22389776</v>
          </cell>
          <cell r="P20069">
            <v>22389776</v>
          </cell>
          <cell r="Q20069">
            <v>22389776</v>
          </cell>
        </row>
        <row r="20070">
          <cell r="J20070">
            <v>22389776</v>
          </cell>
          <cell r="O20070">
            <v>22389776</v>
          </cell>
          <cell r="P20070">
            <v>22389776</v>
          </cell>
          <cell r="Q20070">
            <v>22389776</v>
          </cell>
        </row>
        <row r="20071">
          <cell r="J20071">
            <v>22389776</v>
          </cell>
          <cell r="O20071">
            <v>22389776</v>
          </cell>
          <cell r="P20071">
            <v>22389776</v>
          </cell>
          <cell r="Q20071">
            <v>22389776</v>
          </cell>
        </row>
        <row r="20072">
          <cell r="J20072">
            <v>22389776</v>
          </cell>
          <cell r="O20072">
            <v>22389776</v>
          </cell>
          <cell r="P20072">
            <v>22389776</v>
          </cell>
          <cell r="Q20072">
            <v>22389776</v>
          </cell>
        </row>
        <row r="20073">
          <cell r="J20073">
            <v>22389776</v>
          </cell>
          <cell r="O20073">
            <v>22389776</v>
          </cell>
          <cell r="P20073">
            <v>22389776</v>
          </cell>
          <cell r="Q20073">
            <v>22389776</v>
          </cell>
        </row>
        <row r="20074">
          <cell r="J20074">
            <v>22389776</v>
          </cell>
          <cell r="O20074">
            <v>22389776</v>
          </cell>
          <cell r="P20074">
            <v>22389776</v>
          </cell>
          <cell r="Q20074">
            <v>22389776</v>
          </cell>
        </row>
        <row r="20075">
          <cell r="J20075">
            <v>22389776</v>
          </cell>
          <cell r="O20075">
            <v>22389776</v>
          </cell>
          <cell r="P20075">
            <v>22389776</v>
          </cell>
          <cell r="Q20075">
            <v>22389776</v>
          </cell>
        </row>
        <row r="20076">
          <cell r="J20076">
            <v>22389776</v>
          </cell>
          <cell r="O20076">
            <v>22389776</v>
          </cell>
          <cell r="P20076">
            <v>22389776</v>
          </cell>
          <cell r="Q20076">
            <v>22389776</v>
          </cell>
        </row>
        <row r="20077">
          <cell r="J20077">
            <v>22389776</v>
          </cell>
          <cell r="O20077">
            <v>22389776</v>
          </cell>
          <cell r="P20077">
            <v>22389776</v>
          </cell>
          <cell r="Q20077">
            <v>22389776</v>
          </cell>
        </row>
        <row r="20078">
          <cell r="J20078">
            <v>22389776</v>
          </cell>
          <cell r="O20078">
            <v>22389776</v>
          </cell>
          <cell r="P20078">
            <v>22389776</v>
          </cell>
          <cell r="Q20078">
            <v>22389776</v>
          </cell>
        </row>
        <row r="20079">
          <cell r="J20079">
            <v>22389776</v>
          </cell>
          <cell r="O20079">
            <v>22389776</v>
          </cell>
          <cell r="P20079">
            <v>22389776</v>
          </cell>
          <cell r="Q20079">
            <v>22389776</v>
          </cell>
        </row>
        <row r="20080">
          <cell r="J20080">
            <v>22389776</v>
          </cell>
          <cell r="O20080">
            <v>22389776</v>
          </cell>
          <cell r="P20080">
            <v>22389776</v>
          </cell>
          <cell r="Q20080">
            <v>22389776</v>
          </cell>
        </row>
        <row r="20081">
          <cell r="J20081">
            <v>22389776</v>
          </cell>
          <cell r="O20081">
            <v>22389776</v>
          </cell>
          <cell r="P20081">
            <v>22389776</v>
          </cell>
          <cell r="Q20081">
            <v>22389776</v>
          </cell>
        </row>
        <row r="20082">
          <cell r="J20082">
            <v>22389776</v>
          </cell>
          <cell r="O20082">
            <v>22389776</v>
          </cell>
          <cell r="P20082">
            <v>22389776</v>
          </cell>
          <cell r="Q20082">
            <v>22389776</v>
          </cell>
        </row>
        <row r="20083">
          <cell r="J20083">
            <v>22389776</v>
          </cell>
          <cell r="O20083">
            <v>22389776</v>
          </cell>
          <cell r="P20083">
            <v>22389776</v>
          </cell>
          <cell r="Q20083">
            <v>22389776</v>
          </cell>
        </row>
        <row r="20084">
          <cell r="J20084">
            <v>22389776</v>
          </cell>
          <cell r="O20084">
            <v>22389776</v>
          </cell>
          <cell r="P20084">
            <v>22389776</v>
          </cell>
          <cell r="Q20084">
            <v>22389776</v>
          </cell>
        </row>
        <row r="20085">
          <cell r="J20085">
            <v>22389776</v>
          </cell>
          <cell r="O20085">
            <v>22389776</v>
          </cell>
          <cell r="P20085">
            <v>22389776</v>
          </cell>
          <cell r="Q20085">
            <v>22389776</v>
          </cell>
        </row>
        <row r="20086">
          <cell r="J20086">
            <v>22389776</v>
          </cell>
          <cell r="O20086">
            <v>22389776</v>
          </cell>
          <cell r="P20086">
            <v>22389776</v>
          </cell>
          <cell r="Q20086">
            <v>22389776</v>
          </cell>
        </row>
        <row r="20087">
          <cell r="J20087">
            <v>22389776</v>
          </cell>
          <cell r="O20087">
            <v>22389776</v>
          </cell>
          <cell r="P20087">
            <v>22389776</v>
          </cell>
          <cell r="Q20087">
            <v>22389776</v>
          </cell>
        </row>
        <row r="20088">
          <cell r="J20088">
            <v>22389776</v>
          </cell>
          <cell r="O20088">
            <v>22389776</v>
          </cell>
          <cell r="P20088">
            <v>22389776</v>
          </cell>
          <cell r="Q20088">
            <v>22389776</v>
          </cell>
        </row>
        <row r="20089">
          <cell r="J20089">
            <v>22389776</v>
          </cell>
          <cell r="O20089">
            <v>22389776</v>
          </cell>
          <cell r="P20089">
            <v>22389776</v>
          </cell>
          <cell r="Q20089">
            <v>22389776</v>
          </cell>
        </row>
        <row r="20090">
          <cell r="J20090">
            <v>22389776</v>
          </cell>
          <cell r="O20090">
            <v>22389776</v>
          </cell>
          <cell r="P20090">
            <v>22389776</v>
          </cell>
          <cell r="Q20090">
            <v>22389776</v>
          </cell>
        </row>
        <row r="20091">
          <cell r="J20091">
            <v>22389776</v>
          </cell>
          <cell r="O20091">
            <v>22389776</v>
          </cell>
          <cell r="P20091">
            <v>22389776</v>
          </cell>
          <cell r="Q20091">
            <v>22389776</v>
          </cell>
        </row>
        <row r="20092">
          <cell r="J20092">
            <v>22389776</v>
          </cell>
          <cell r="O20092">
            <v>22389776</v>
          </cell>
          <cell r="P20092">
            <v>22389776</v>
          </cell>
          <cell r="Q20092">
            <v>22389776</v>
          </cell>
        </row>
        <row r="20093">
          <cell r="J20093">
            <v>22389776</v>
          </cell>
          <cell r="O20093">
            <v>22389776</v>
          </cell>
          <cell r="P20093">
            <v>22389776</v>
          </cell>
          <cell r="Q20093">
            <v>22389776</v>
          </cell>
        </row>
        <row r="20094">
          <cell r="J20094">
            <v>22389776</v>
          </cell>
          <cell r="O20094">
            <v>22389776</v>
          </cell>
          <cell r="P20094">
            <v>22389776</v>
          </cell>
          <cell r="Q20094">
            <v>22389776</v>
          </cell>
        </row>
        <row r="20095">
          <cell r="J20095">
            <v>22389776</v>
          </cell>
          <cell r="O20095">
            <v>22389776</v>
          </cell>
          <cell r="P20095">
            <v>22389776</v>
          </cell>
          <cell r="Q20095">
            <v>22389776</v>
          </cell>
        </row>
        <row r="20096">
          <cell r="J20096">
            <v>22389776</v>
          </cell>
          <cell r="O20096">
            <v>22389776</v>
          </cell>
          <cell r="P20096">
            <v>22389776</v>
          </cell>
          <cell r="Q20096">
            <v>22389776</v>
          </cell>
        </row>
        <row r="20097">
          <cell r="J20097">
            <v>22389776</v>
          </cell>
          <cell r="O20097">
            <v>22389776</v>
          </cell>
          <cell r="P20097">
            <v>22389776</v>
          </cell>
          <cell r="Q20097">
            <v>22389776</v>
          </cell>
        </row>
        <row r="20098">
          <cell r="J20098">
            <v>22389776</v>
          </cell>
          <cell r="O20098">
            <v>22389776</v>
          </cell>
          <cell r="P20098">
            <v>22389776</v>
          </cell>
          <cell r="Q20098">
            <v>22389776</v>
          </cell>
        </row>
        <row r="20099">
          <cell r="J20099">
            <v>22389776</v>
          </cell>
          <cell r="O20099">
            <v>22389776</v>
          </cell>
          <cell r="P20099">
            <v>22389776</v>
          </cell>
          <cell r="Q20099">
            <v>22389776</v>
          </cell>
        </row>
        <row r="20100">
          <cell r="J20100">
            <v>22389776</v>
          </cell>
          <cell r="O20100">
            <v>22389776</v>
          </cell>
          <cell r="P20100">
            <v>22389776</v>
          </cell>
          <cell r="Q20100">
            <v>22389776</v>
          </cell>
        </row>
        <row r="20101">
          <cell r="J20101">
            <v>22389776</v>
          </cell>
          <cell r="O20101">
            <v>22389776</v>
          </cell>
          <cell r="P20101">
            <v>22389776</v>
          </cell>
          <cell r="Q20101">
            <v>22389776</v>
          </cell>
        </row>
        <row r="20102">
          <cell r="J20102">
            <v>22389776</v>
          </cell>
          <cell r="O20102">
            <v>22389776</v>
          </cell>
          <cell r="P20102">
            <v>22389776</v>
          </cell>
          <cell r="Q20102">
            <v>22389776</v>
          </cell>
        </row>
        <row r="20103">
          <cell r="J20103">
            <v>22389776</v>
          </cell>
          <cell r="O20103">
            <v>22389776</v>
          </cell>
          <cell r="P20103">
            <v>22389776</v>
          </cell>
          <cell r="Q20103">
            <v>22389776</v>
          </cell>
        </row>
        <row r="20104">
          <cell r="J20104">
            <v>22389776</v>
          </cell>
          <cell r="O20104">
            <v>22389776</v>
          </cell>
          <cell r="P20104">
            <v>22389776</v>
          </cell>
          <cell r="Q20104">
            <v>22389776</v>
          </cell>
        </row>
        <row r="20105">
          <cell r="J20105">
            <v>22389776</v>
          </cell>
          <cell r="O20105">
            <v>22389776</v>
          </cell>
          <cell r="P20105">
            <v>22389776</v>
          </cell>
          <cell r="Q20105">
            <v>22389776</v>
          </cell>
        </row>
        <row r="20106">
          <cell r="J20106">
            <v>22389776</v>
          </cell>
          <cell r="O20106">
            <v>22389776</v>
          </cell>
          <cell r="P20106">
            <v>22389776</v>
          </cell>
          <cell r="Q20106">
            <v>22389776</v>
          </cell>
        </row>
        <row r="20107">
          <cell r="J20107">
            <v>22389776</v>
          </cell>
          <cell r="O20107">
            <v>22389776</v>
          </cell>
          <cell r="P20107">
            <v>22389776</v>
          </cell>
          <cell r="Q20107">
            <v>22389776</v>
          </cell>
        </row>
        <row r="20108">
          <cell r="J20108">
            <v>22389776</v>
          </cell>
          <cell r="O20108">
            <v>22389776</v>
          </cell>
          <cell r="P20108">
            <v>22389776</v>
          </cell>
          <cell r="Q20108">
            <v>22389776</v>
          </cell>
        </row>
        <row r="20109">
          <cell r="J20109">
            <v>22389776</v>
          </cell>
          <cell r="O20109">
            <v>22389776</v>
          </cell>
          <cell r="P20109">
            <v>22389776</v>
          </cell>
          <cell r="Q20109">
            <v>22389776</v>
          </cell>
        </row>
        <row r="20110">
          <cell r="J20110">
            <v>22389776</v>
          </cell>
          <cell r="O20110">
            <v>22389776</v>
          </cell>
          <cell r="P20110">
            <v>22389776</v>
          </cell>
          <cell r="Q20110">
            <v>22389776</v>
          </cell>
        </row>
        <row r="20111">
          <cell r="J20111">
            <v>22389776</v>
          </cell>
          <cell r="O20111">
            <v>22389776</v>
          </cell>
          <cell r="P20111">
            <v>22389776</v>
          </cell>
          <cell r="Q20111">
            <v>22389776</v>
          </cell>
        </row>
        <row r="20112">
          <cell r="J20112">
            <v>22389776</v>
          </cell>
          <cell r="O20112">
            <v>22389776</v>
          </cell>
          <cell r="P20112">
            <v>22389776</v>
          </cell>
          <cell r="Q20112">
            <v>22389776</v>
          </cell>
        </row>
        <row r="20113">
          <cell r="J20113">
            <v>22389776</v>
          </cell>
          <cell r="O20113">
            <v>22389776</v>
          </cell>
          <cell r="P20113">
            <v>22389776</v>
          </cell>
          <cell r="Q20113">
            <v>22389776</v>
          </cell>
        </row>
        <row r="20114">
          <cell r="J20114">
            <v>22389776</v>
          </cell>
          <cell r="O20114">
            <v>22389776</v>
          </cell>
          <cell r="P20114">
            <v>22389776</v>
          </cell>
          <cell r="Q20114">
            <v>22389776</v>
          </cell>
        </row>
        <row r="20115">
          <cell r="J20115">
            <v>22389776</v>
          </cell>
          <cell r="O20115">
            <v>22389776</v>
          </cell>
          <cell r="P20115">
            <v>22389776</v>
          </cell>
          <cell r="Q20115">
            <v>22389776</v>
          </cell>
        </row>
        <row r="20116">
          <cell r="J20116">
            <v>22389776</v>
          </cell>
          <cell r="O20116">
            <v>22389776</v>
          </cell>
          <cell r="P20116">
            <v>22389776</v>
          </cell>
          <cell r="Q20116">
            <v>22389776</v>
          </cell>
        </row>
        <row r="20117">
          <cell r="J20117">
            <v>22389776</v>
          </cell>
          <cell r="O20117">
            <v>22389776</v>
          </cell>
          <cell r="P20117">
            <v>22389776</v>
          </cell>
          <cell r="Q20117">
            <v>22389776</v>
          </cell>
        </row>
        <row r="20118">
          <cell r="J20118">
            <v>22389776</v>
          </cell>
          <cell r="O20118">
            <v>22389776</v>
          </cell>
          <cell r="P20118">
            <v>22389776</v>
          </cell>
          <cell r="Q20118">
            <v>22389776</v>
          </cell>
        </row>
        <row r="20119">
          <cell r="J20119">
            <v>22389776</v>
          </cell>
          <cell r="O20119">
            <v>22389776</v>
          </cell>
          <cell r="P20119">
            <v>22389776</v>
          </cell>
          <cell r="Q20119">
            <v>22389776</v>
          </cell>
        </row>
        <row r="20120">
          <cell r="J20120">
            <v>22389776</v>
          </cell>
          <cell r="O20120">
            <v>22389776</v>
          </cell>
          <cell r="P20120">
            <v>22389776</v>
          </cell>
          <cell r="Q20120">
            <v>22389776</v>
          </cell>
        </row>
        <row r="20121">
          <cell r="J20121">
            <v>22389776</v>
          </cell>
          <cell r="O20121">
            <v>22389776</v>
          </cell>
          <cell r="P20121">
            <v>22389776</v>
          </cell>
          <cell r="Q20121">
            <v>22389776</v>
          </cell>
        </row>
        <row r="20122">
          <cell r="J20122">
            <v>22389776</v>
          </cell>
          <cell r="O20122">
            <v>22389776</v>
          </cell>
          <cell r="P20122">
            <v>22389776</v>
          </cell>
          <cell r="Q20122">
            <v>22389776</v>
          </cell>
        </row>
        <row r="20123">
          <cell r="J20123">
            <v>22389776</v>
          </cell>
          <cell r="O20123">
            <v>22389776</v>
          </cell>
          <cell r="P20123">
            <v>22389776</v>
          </cell>
          <cell r="Q20123">
            <v>22389776</v>
          </cell>
        </row>
        <row r="20124">
          <cell r="J20124">
            <v>22389776</v>
          </cell>
          <cell r="O20124">
            <v>22389776</v>
          </cell>
          <cell r="P20124">
            <v>22389776</v>
          </cell>
          <cell r="Q20124">
            <v>22389776</v>
          </cell>
        </row>
        <row r="20125">
          <cell r="J20125">
            <v>22389776</v>
          </cell>
          <cell r="O20125">
            <v>22389776</v>
          </cell>
          <cell r="P20125">
            <v>22389776</v>
          </cell>
          <cell r="Q20125">
            <v>22389776</v>
          </cell>
        </row>
        <row r="20126">
          <cell r="J20126">
            <v>22389776</v>
          </cell>
          <cell r="O20126">
            <v>22389776</v>
          </cell>
          <cell r="P20126">
            <v>22389776</v>
          </cell>
          <cell r="Q20126">
            <v>22389776</v>
          </cell>
        </row>
        <row r="20127">
          <cell r="J20127">
            <v>22389776</v>
          </cell>
          <cell r="O20127">
            <v>22389776</v>
          </cell>
          <cell r="P20127">
            <v>22389776</v>
          </cell>
          <cell r="Q20127">
            <v>22389776</v>
          </cell>
        </row>
        <row r="20128">
          <cell r="J20128">
            <v>22389776</v>
          </cell>
          <cell r="O20128">
            <v>22389776</v>
          </cell>
          <cell r="P20128">
            <v>22389776</v>
          </cell>
          <cell r="Q20128">
            <v>22389776</v>
          </cell>
        </row>
        <row r="20129">
          <cell r="J20129">
            <v>22389776</v>
          </cell>
          <cell r="O20129">
            <v>22389776</v>
          </cell>
          <cell r="P20129">
            <v>22389776</v>
          </cell>
          <cell r="Q20129">
            <v>22389776</v>
          </cell>
        </row>
        <row r="20130">
          <cell r="J20130">
            <v>22389776</v>
          </cell>
          <cell r="O20130">
            <v>22389776</v>
          </cell>
          <cell r="P20130">
            <v>22389776</v>
          </cell>
          <cell r="Q20130">
            <v>22389776</v>
          </cell>
        </row>
        <row r="20131">
          <cell r="J20131">
            <v>22389776</v>
          </cell>
          <cell r="O20131">
            <v>22389776</v>
          </cell>
          <cell r="P20131">
            <v>22389776</v>
          </cell>
          <cell r="Q20131">
            <v>22389776</v>
          </cell>
        </row>
        <row r="20132">
          <cell r="J20132">
            <v>22389776</v>
          </cell>
          <cell r="O20132">
            <v>22389776</v>
          </cell>
          <cell r="P20132">
            <v>22389776</v>
          </cell>
          <cell r="Q20132">
            <v>22389776</v>
          </cell>
        </row>
        <row r="20133">
          <cell r="J20133">
            <v>22389776</v>
          </cell>
          <cell r="O20133">
            <v>22389776</v>
          </cell>
          <cell r="P20133">
            <v>22389776</v>
          </cell>
          <cell r="Q20133">
            <v>22389776</v>
          </cell>
        </row>
        <row r="20134">
          <cell r="J20134">
            <v>22389776</v>
          </cell>
          <cell r="O20134">
            <v>22389776</v>
          </cell>
          <cell r="P20134">
            <v>22389776</v>
          </cell>
          <cell r="Q20134">
            <v>22389776</v>
          </cell>
        </row>
        <row r="20135">
          <cell r="J20135">
            <v>22389776</v>
          </cell>
          <cell r="O20135">
            <v>22389776</v>
          </cell>
          <cell r="P20135">
            <v>22389776</v>
          </cell>
          <cell r="Q20135">
            <v>22389776</v>
          </cell>
        </row>
        <row r="20136">
          <cell r="J20136">
            <v>22389776</v>
          </cell>
          <cell r="O20136">
            <v>22389776</v>
          </cell>
          <cell r="P20136">
            <v>22389776</v>
          </cell>
          <cell r="Q20136">
            <v>22389776</v>
          </cell>
        </row>
        <row r="20137">
          <cell r="J20137">
            <v>22389776</v>
          </cell>
          <cell r="O20137">
            <v>22389776</v>
          </cell>
          <cell r="P20137">
            <v>22389776</v>
          </cell>
          <cell r="Q20137">
            <v>22389776</v>
          </cell>
        </row>
        <row r="20138">
          <cell r="J20138">
            <v>22389776</v>
          </cell>
          <cell r="O20138">
            <v>22389776</v>
          </cell>
          <cell r="P20138">
            <v>22389776</v>
          </cell>
          <cell r="Q20138">
            <v>22389776</v>
          </cell>
        </row>
        <row r="20139">
          <cell r="J20139">
            <v>22389776</v>
          </cell>
          <cell r="O20139">
            <v>22389776</v>
          </cell>
          <cell r="P20139">
            <v>22389776</v>
          </cell>
          <cell r="Q20139">
            <v>22389776</v>
          </cell>
        </row>
        <row r="20140">
          <cell r="J20140">
            <v>22389776</v>
          </cell>
          <cell r="O20140">
            <v>22389776</v>
          </cell>
          <cell r="P20140">
            <v>22389776</v>
          </cell>
          <cell r="Q20140">
            <v>22389776</v>
          </cell>
        </row>
        <row r="20141">
          <cell r="J20141">
            <v>22389776</v>
          </cell>
          <cell r="O20141">
            <v>22389776</v>
          </cell>
          <cell r="P20141">
            <v>22389776</v>
          </cell>
          <cell r="Q20141">
            <v>22389776</v>
          </cell>
        </row>
        <row r="20142">
          <cell r="J20142">
            <v>22389776</v>
          </cell>
          <cell r="O20142">
            <v>22389776</v>
          </cell>
          <cell r="P20142">
            <v>22389776</v>
          </cell>
          <cell r="Q20142">
            <v>22389776</v>
          </cell>
        </row>
        <row r="20143">
          <cell r="J20143">
            <v>22389776</v>
          </cell>
          <cell r="O20143">
            <v>22389776</v>
          </cell>
          <cell r="P20143">
            <v>22389776</v>
          </cell>
          <cell r="Q20143">
            <v>22389776</v>
          </cell>
        </row>
        <row r="20144">
          <cell r="J20144">
            <v>22389776</v>
          </cell>
          <cell r="O20144">
            <v>22389776</v>
          </cell>
          <cell r="P20144">
            <v>22389776</v>
          </cell>
          <cell r="Q20144">
            <v>22389776</v>
          </cell>
        </row>
        <row r="20145">
          <cell r="J20145">
            <v>22389776</v>
          </cell>
          <cell r="O20145">
            <v>22389776</v>
          </cell>
          <cell r="P20145">
            <v>22389776</v>
          </cell>
          <cell r="Q20145">
            <v>22389776</v>
          </cell>
        </row>
        <row r="20146">
          <cell r="J20146">
            <v>22389776</v>
          </cell>
          <cell r="O20146">
            <v>22389776</v>
          </cell>
          <cell r="P20146">
            <v>22389776</v>
          </cell>
          <cell r="Q20146">
            <v>22389776</v>
          </cell>
        </row>
        <row r="20147">
          <cell r="J20147">
            <v>22389776</v>
          </cell>
          <cell r="O20147">
            <v>22389776</v>
          </cell>
          <cell r="P20147">
            <v>22389776</v>
          </cell>
          <cell r="Q20147">
            <v>22389776</v>
          </cell>
        </row>
        <row r="20148">
          <cell r="J20148">
            <v>22389776</v>
          </cell>
          <cell r="O20148">
            <v>22389776</v>
          </cell>
          <cell r="P20148">
            <v>22389776</v>
          </cell>
          <cell r="Q20148">
            <v>22389776</v>
          </cell>
        </row>
        <row r="20149">
          <cell r="J20149">
            <v>22389776</v>
          </cell>
          <cell r="O20149">
            <v>22389776</v>
          </cell>
          <cell r="P20149">
            <v>22389776</v>
          </cell>
          <cell r="Q20149">
            <v>22389776</v>
          </cell>
        </row>
        <row r="20150">
          <cell r="J20150">
            <v>22389776</v>
          </cell>
          <cell r="O20150">
            <v>22389776</v>
          </cell>
          <cell r="P20150">
            <v>22389776</v>
          </cell>
          <cell r="Q20150">
            <v>22389776</v>
          </cell>
        </row>
        <row r="20151">
          <cell r="J20151">
            <v>22389776</v>
          </cell>
          <cell r="O20151">
            <v>22389776</v>
          </cell>
          <cell r="P20151">
            <v>22389776</v>
          </cell>
          <cell r="Q20151">
            <v>22389776</v>
          </cell>
        </row>
        <row r="20152">
          <cell r="J20152">
            <v>22389776</v>
          </cell>
          <cell r="O20152">
            <v>22389776</v>
          </cell>
          <cell r="P20152">
            <v>22389776</v>
          </cell>
          <cell r="Q20152">
            <v>22389776</v>
          </cell>
        </row>
        <row r="20153">
          <cell r="J20153">
            <v>22389776</v>
          </cell>
          <cell r="O20153">
            <v>22389776</v>
          </cell>
          <cell r="P20153">
            <v>22389776</v>
          </cell>
          <cell r="Q20153">
            <v>22389776</v>
          </cell>
        </row>
        <row r="20154">
          <cell r="J20154">
            <v>22389776</v>
          </cell>
          <cell r="O20154">
            <v>22389776</v>
          </cell>
          <cell r="P20154">
            <v>22389776</v>
          </cell>
          <cell r="Q20154">
            <v>22389776</v>
          </cell>
        </row>
        <row r="20155">
          <cell r="J20155">
            <v>22389776</v>
          </cell>
          <cell r="O20155">
            <v>22389776</v>
          </cell>
          <cell r="P20155">
            <v>22389776</v>
          </cell>
          <cell r="Q20155">
            <v>22389776</v>
          </cell>
        </row>
        <row r="20156">
          <cell r="J20156">
            <v>22389776</v>
          </cell>
          <cell r="O20156">
            <v>22389776</v>
          </cell>
          <cell r="P20156">
            <v>22389776</v>
          </cell>
          <cell r="Q20156">
            <v>22389776</v>
          </cell>
        </row>
        <row r="20157">
          <cell r="J20157">
            <v>22389776</v>
          </cell>
          <cell r="O20157">
            <v>22389776</v>
          </cell>
          <cell r="P20157">
            <v>22389776</v>
          </cell>
          <cell r="Q20157">
            <v>22389776</v>
          </cell>
        </row>
        <row r="20158">
          <cell r="J20158">
            <v>22389776</v>
          </cell>
          <cell r="O20158">
            <v>22389776</v>
          </cell>
          <cell r="P20158">
            <v>22389776</v>
          </cell>
          <cell r="Q20158">
            <v>22389776</v>
          </cell>
        </row>
        <row r="20159">
          <cell r="J20159">
            <v>22389776</v>
          </cell>
          <cell r="O20159">
            <v>22389776</v>
          </cell>
          <cell r="P20159">
            <v>22389776</v>
          </cell>
          <cell r="Q20159">
            <v>22389776</v>
          </cell>
        </row>
        <row r="20160">
          <cell r="J20160">
            <v>22389776</v>
          </cell>
          <cell r="O20160">
            <v>22389776</v>
          </cell>
          <cell r="P20160">
            <v>22389776</v>
          </cell>
          <cell r="Q20160">
            <v>22389776</v>
          </cell>
        </row>
        <row r="20161">
          <cell r="J20161">
            <v>22389776</v>
          </cell>
          <cell r="O20161">
            <v>22389776</v>
          </cell>
          <cell r="P20161">
            <v>22389776</v>
          </cell>
          <cell r="Q20161">
            <v>22389776</v>
          </cell>
        </row>
        <row r="20162">
          <cell r="J20162">
            <v>22389776</v>
          </cell>
          <cell r="O20162">
            <v>22389776</v>
          </cell>
          <cell r="P20162">
            <v>22389776</v>
          </cell>
          <cell r="Q20162">
            <v>22389776</v>
          </cell>
        </row>
        <row r="20163">
          <cell r="J20163">
            <v>22389776</v>
          </cell>
          <cell r="O20163">
            <v>22389776</v>
          </cell>
          <cell r="P20163">
            <v>22389776</v>
          </cell>
          <cell r="Q20163">
            <v>22389776</v>
          </cell>
        </row>
        <row r="20164">
          <cell r="J20164">
            <v>22389776</v>
          </cell>
          <cell r="O20164">
            <v>22389776</v>
          </cell>
          <cell r="P20164">
            <v>22389776</v>
          </cell>
          <cell r="Q20164">
            <v>22389776</v>
          </cell>
        </row>
        <row r="20165">
          <cell r="J20165">
            <v>22389776</v>
          </cell>
          <cell r="O20165">
            <v>22389776</v>
          </cell>
          <cell r="P20165">
            <v>22389776</v>
          </cell>
          <cell r="Q20165">
            <v>22389776</v>
          </cell>
        </row>
        <row r="20166">
          <cell r="J20166">
            <v>22389776</v>
          </cell>
          <cell r="O20166">
            <v>22389776</v>
          </cell>
          <cell r="P20166">
            <v>22389776</v>
          </cell>
          <cell r="Q20166">
            <v>22389776</v>
          </cell>
        </row>
        <row r="20167">
          <cell r="J20167">
            <v>22389776</v>
          </cell>
          <cell r="O20167">
            <v>22389776</v>
          </cell>
          <cell r="P20167">
            <v>22389776</v>
          </cell>
          <cell r="Q20167">
            <v>22389776</v>
          </cell>
        </row>
        <row r="20168">
          <cell r="J20168">
            <v>22389776</v>
          </cell>
          <cell r="O20168">
            <v>22389776</v>
          </cell>
          <cell r="P20168">
            <v>22389776</v>
          </cell>
          <cell r="Q20168">
            <v>22389776</v>
          </cell>
        </row>
        <row r="20169">
          <cell r="J20169">
            <v>22389776</v>
          </cell>
          <cell r="O20169">
            <v>22389776</v>
          </cell>
          <cell r="P20169">
            <v>22389776</v>
          </cell>
          <cell r="Q20169">
            <v>22389776</v>
          </cell>
        </row>
        <row r="20170">
          <cell r="J20170">
            <v>22389776</v>
          </cell>
          <cell r="O20170">
            <v>22389776</v>
          </cell>
          <cell r="P20170">
            <v>22389776</v>
          </cell>
          <cell r="Q20170">
            <v>22389776</v>
          </cell>
        </row>
        <row r="20171">
          <cell r="J20171">
            <v>22389776</v>
          </cell>
          <cell r="O20171">
            <v>22389776</v>
          </cell>
          <cell r="P20171">
            <v>22389776</v>
          </cell>
          <cell r="Q20171">
            <v>22389776</v>
          </cell>
        </row>
        <row r="20172">
          <cell r="J20172">
            <v>22389776</v>
          </cell>
          <cell r="O20172">
            <v>22389776</v>
          </cell>
          <cell r="P20172">
            <v>22389776</v>
          </cell>
          <cell r="Q20172">
            <v>22389776</v>
          </cell>
        </row>
        <row r="20173">
          <cell r="J20173">
            <v>22389776</v>
          </cell>
          <cell r="O20173">
            <v>22389776</v>
          </cell>
          <cell r="P20173">
            <v>22389776</v>
          </cell>
          <cell r="Q20173">
            <v>22389776</v>
          </cell>
        </row>
        <row r="20174">
          <cell r="J20174">
            <v>22389776</v>
          </cell>
          <cell r="O20174">
            <v>22389776</v>
          </cell>
          <cell r="P20174">
            <v>22389776</v>
          </cell>
          <cell r="Q20174">
            <v>22389776</v>
          </cell>
        </row>
        <row r="20175">
          <cell r="J20175">
            <v>22389776</v>
          </cell>
          <cell r="O20175">
            <v>22389776</v>
          </cell>
          <cell r="P20175">
            <v>22389776</v>
          </cell>
          <cell r="Q20175">
            <v>22389776</v>
          </cell>
        </row>
        <row r="20176">
          <cell r="J20176">
            <v>22389776</v>
          </cell>
          <cell r="O20176">
            <v>22389776</v>
          </cell>
          <cell r="P20176">
            <v>22389776</v>
          </cell>
          <cell r="Q20176">
            <v>22389776</v>
          </cell>
        </row>
        <row r="20177">
          <cell r="J20177">
            <v>22389776</v>
          </cell>
          <cell r="O20177">
            <v>22389776</v>
          </cell>
          <cell r="P20177">
            <v>22389776</v>
          </cell>
          <cell r="Q20177">
            <v>22389776</v>
          </cell>
        </row>
        <row r="20178">
          <cell r="J20178">
            <v>22389776</v>
          </cell>
          <cell r="O20178">
            <v>22389776</v>
          </cell>
          <cell r="P20178">
            <v>22389776</v>
          </cell>
          <cell r="Q20178">
            <v>22389776</v>
          </cell>
        </row>
        <row r="20179">
          <cell r="J20179">
            <v>22389776</v>
          </cell>
          <cell r="O20179">
            <v>22389776</v>
          </cell>
          <cell r="P20179">
            <v>22389776</v>
          </cell>
          <cell r="Q20179">
            <v>22389776</v>
          </cell>
        </row>
        <row r="20180">
          <cell r="J20180">
            <v>22389776</v>
          </cell>
          <cell r="O20180">
            <v>22389776</v>
          </cell>
          <cell r="P20180">
            <v>22389776</v>
          </cell>
          <cell r="Q20180">
            <v>22389776</v>
          </cell>
        </row>
        <row r="20181">
          <cell r="J20181">
            <v>22389776</v>
          </cell>
          <cell r="O20181">
            <v>22389776</v>
          </cell>
          <cell r="P20181">
            <v>22389776</v>
          </cell>
          <cell r="Q20181">
            <v>22389776</v>
          </cell>
        </row>
        <row r="20182">
          <cell r="J20182">
            <v>22389776</v>
          </cell>
          <cell r="O20182">
            <v>22389776</v>
          </cell>
          <cell r="P20182">
            <v>22389776</v>
          </cell>
          <cell r="Q20182">
            <v>22389776</v>
          </cell>
        </row>
        <row r="20183">
          <cell r="J20183">
            <v>22389776</v>
          </cell>
          <cell r="O20183">
            <v>22389776</v>
          </cell>
          <cell r="P20183">
            <v>22389776</v>
          </cell>
          <cell r="Q20183">
            <v>22389776</v>
          </cell>
        </row>
        <row r="20184">
          <cell r="J20184">
            <v>22389776</v>
          </cell>
          <cell r="O20184">
            <v>22389776</v>
          </cell>
          <cell r="P20184">
            <v>22389776</v>
          </cell>
          <cell r="Q20184">
            <v>22389776</v>
          </cell>
        </row>
        <row r="20185">
          <cell r="J20185">
            <v>22389776</v>
          </cell>
          <cell r="O20185">
            <v>22389776</v>
          </cell>
          <cell r="P20185">
            <v>22389776</v>
          </cell>
          <cell r="Q20185">
            <v>22389776</v>
          </cell>
        </row>
        <row r="20186">
          <cell r="J20186">
            <v>22389776</v>
          </cell>
          <cell r="O20186">
            <v>22389776</v>
          </cell>
          <cell r="P20186">
            <v>22389776</v>
          </cell>
          <cell r="Q20186">
            <v>22389776</v>
          </cell>
        </row>
        <row r="20187">
          <cell r="J20187">
            <v>22389776</v>
          </cell>
          <cell r="O20187">
            <v>22389776</v>
          </cell>
          <cell r="P20187">
            <v>22389776</v>
          </cell>
          <cell r="Q20187">
            <v>22389776</v>
          </cell>
        </row>
        <row r="20188">
          <cell r="J20188">
            <v>22389776</v>
          </cell>
          <cell r="O20188">
            <v>22389776</v>
          </cell>
          <cell r="P20188">
            <v>22389776</v>
          </cell>
          <cell r="Q20188">
            <v>22389776</v>
          </cell>
        </row>
        <row r="20189">
          <cell r="J20189">
            <v>22389776</v>
          </cell>
          <cell r="O20189">
            <v>22389776</v>
          </cell>
          <cell r="P20189">
            <v>22389776</v>
          </cell>
          <cell r="Q20189">
            <v>22389776</v>
          </cell>
        </row>
        <row r="20190">
          <cell r="J20190">
            <v>22389776</v>
          </cell>
          <cell r="O20190">
            <v>22389776</v>
          </cell>
          <cell r="P20190">
            <v>22389776</v>
          </cell>
          <cell r="Q20190">
            <v>22389776</v>
          </cell>
        </row>
        <row r="20191">
          <cell r="J20191">
            <v>22389776</v>
          </cell>
          <cell r="O20191">
            <v>22389776</v>
          </cell>
          <cell r="P20191">
            <v>22389776</v>
          </cell>
          <cell r="Q20191">
            <v>22389776</v>
          </cell>
        </row>
        <row r="20192">
          <cell r="J20192">
            <v>22389776</v>
          </cell>
          <cell r="O20192">
            <v>22389776</v>
          </cell>
          <cell r="P20192">
            <v>22389776</v>
          </cell>
          <cell r="Q20192">
            <v>22389776</v>
          </cell>
        </row>
        <row r="20193">
          <cell r="J20193">
            <v>22389776</v>
          </cell>
          <cell r="O20193">
            <v>22389776</v>
          </cell>
          <cell r="P20193">
            <v>22389776</v>
          </cell>
          <cell r="Q20193">
            <v>22389776</v>
          </cell>
        </row>
        <row r="20194">
          <cell r="J20194">
            <v>22389776</v>
          </cell>
          <cell r="O20194">
            <v>22389776</v>
          </cell>
          <cell r="P20194">
            <v>22389776</v>
          </cell>
          <cell r="Q20194">
            <v>22389776</v>
          </cell>
        </row>
        <row r="20195">
          <cell r="J20195">
            <v>22389776</v>
          </cell>
          <cell r="O20195">
            <v>22389776</v>
          </cell>
          <cell r="P20195">
            <v>22389776</v>
          </cell>
          <cell r="Q20195">
            <v>22389776</v>
          </cell>
        </row>
        <row r="20196">
          <cell r="J20196">
            <v>22389776</v>
          </cell>
          <cell r="O20196">
            <v>22389776</v>
          </cell>
          <cell r="P20196">
            <v>22389776</v>
          </cell>
          <cell r="Q20196">
            <v>22389776</v>
          </cell>
        </row>
        <row r="20197">
          <cell r="J20197">
            <v>22389776</v>
          </cell>
          <cell r="O20197">
            <v>22389776</v>
          </cell>
          <cell r="P20197">
            <v>22389776</v>
          </cell>
          <cell r="Q20197">
            <v>22389776</v>
          </cell>
        </row>
        <row r="20198">
          <cell r="J20198">
            <v>22389776</v>
          </cell>
          <cell r="O20198">
            <v>22389776</v>
          </cell>
          <cell r="P20198">
            <v>22389776</v>
          </cell>
          <cell r="Q20198">
            <v>22389776</v>
          </cell>
        </row>
        <row r="20199">
          <cell r="J20199">
            <v>22389776</v>
          </cell>
          <cell r="O20199">
            <v>22389776</v>
          </cell>
          <cell r="P20199">
            <v>22389776</v>
          </cell>
          <cell r="Q20199">
            <v>22389776</v>
          </cell>
        </row>
        <row r="20200">
          <cell r="J20200">
            <v>22389776</v>
          </cell>
          <cell r="O20200">
            <v>22389776</v>
          </cell>
          <cell r="P20200">
            <v>22389776</v>
          </cell>
          <cell r="Q20200">
            <v>22389776</v>
          </cell>
        </row>
        <row r="20201">
          <cell r="J20201">
            <v>22389776</v>
          </cell>
          <cell r="O20201">
            <v>22389776</v>
          </cell>
          <cell r="P20201">
            <v>22389776</v>
          </cell>
          <cell r="Q20201">
            <v>22389776</v>
          </cell>
        </row>
        <row r="20202">
          <cell r="J20202">
            <v>22389776</v>
          </cell>
          <cell r="O20202">
            <v>22389776</v>
          </cell>
          <cell r="P20202">
            <v>22389776</v>
          </cell>
          <cell r="Q20202">
            <v>22389776</v>
          </cell>
        </row>
        <row r="20203">
          <cell r="J20203">
            <v>22389776</v>
          </cell>
          <cell r="O20203">
            <v>22389776</v>
          </cell>
          <cell r="P20203">
            <v>22389776</v>
          </cell>
          <cell r="Q20203">
            <v>22389776</v>
          </cell>
        </row>
        <row r="20204">
          <cell r="J20204">
            <v>22389776</v>
          </cell>
          <cell r="O20204">
            <v>22389776</v>
          </cell>
          <cell r="P20204">
            <v>22389776</v>
          </cell>
          <cell r="Q20204">
            <v>22389776</v>
          </cell>
        </row>
        <row r="20205">
          <cell r="J20205">
            <v>22389776</v>
          </cell>
          <cell r="O20205">
            <v>22389776</v>
          </cell>
          <cell r="P20205">
            <v>22389776</v>
          </cell>
          <cell r="Q20205">
            <v>22389776</v>
          </cell>
        </row>
        <row r="20206">
          <cell r="J20206">
            <v>22389776</v>
          </cell>
          <cell r="O20206">
            <v>22389776</v>
          </cell>
          <cell r="P20206">
            <v>22389776</v>
          </cell>
          <cell r="Q20206">
            <v>22389776</v>
          </cell>
        </row>
        <row r="20207">
          <cell r="J20207">
            <v>22389776</v>
          </cell>
          <cell r="O20207">
            <v>22389776</v>
          </cell>
          <cell r="P20207">
            <v>22389776</v>
          </cell>
          <cell r="Q20207">
            <v>22389776</v>
          </cell>
        </row>
        <row r="20208">
          <cell r="J20208">
            <v>22389776</v>
          </cell>
          <cell r="O20208">
            <v>22389776</v>
          </cell>
          <cell r="P20208">
            <v>22389776</v>
          </cell>
          <cell r="Q20208">
            <v>22389776</v>
          </cell>
        </row>
        <row r="20209">
          <cell r="J20209">
            <v>22389776</v>
          </cell>
          <cell r="O20209">
            <v>22389776</v>
          </cell>
          <cell r="P20209">
            <v>22389776</v>
          </cell>
          <cell r="Q20209">
            <v>22389776</v>
          </cell>
        </row>
        <row r="20210">
          <cell r="J20210">
            <v>22389776</v>
          </cell>
          <cell r="O20210">
            <v>22389776</v>
          </cell>
          <cell r="P20210">
            <v>22389776</v>
          </cell>
          <cell r="Q20210">
            <v>22389776</v>
          </cell>
        </row>
        <row r="20211">
          <cell r="J20211">
            <v>22389776</v>
          </cell>
          <cell r="O20211">
            <v>22389776</v>
          </cell>
          <cell r="P20211">
            <v>22389776</v>
          </cell>
          <cell r="Q20211">
            <v>22389776</v>
          </cell>
        </row>
        <row r="20212">
          <cell r="J20212">
            <v>22389776</v>
          </cell>
          <cell r="O20212">
            <v>22389776</v>
          </cell>
          <cell r="P20212">
            <v>22389776</v>
          </cell>
          <cell r="Q20212">
            <v>22389776</v>
          </cell>
        </row>
        <row r="20213">
          <cell r="J20213">
            <v>22389776</v>
          </cell>
          <cell r="O20213">
            <v>22389776</v>
          </cell>
          <cell r="P20213">
            <v>22389776</v>
          </cell>
          <cell r="Q20213">
            <v>22389776</v>
          </cell>
        </row>
        <row r="20214">
          <cell r="J20214">
            <v>22389776</v>
          </cell>
          <cell r="O20214">
            <v>22389776</v>
          </cell>
          <cell r="P20214">
            <v>22389776</v>
          </cell>
          <cell r="Q20214">
            <v>22389776</v>
          </cell>
        </row>
        <row r="20215">
          <cell r="J20215">
            <v>22389776</v>
          </cell>
          <cell r="O20215">
            <v>22389776</v>
          </cell>
          <cell r="P20215">
            <v>22389776</v>
          </cell>
          <cell r="Q20215">
            <v>22389776</v>
          </cell>
        </row>
        <row r="20216">
          <cell r="J20216">
            <v>22389776</v>
          </cell>
          <cell r="O20216">
            <v>22389776</v>
          </cell>
          <cell r="P20216">
            <v>22389776</v>
          </cell>
          <cell r="Q20216">
            <v>22389776</v>
          </cell>
        </row>
        <row r="20217">
          <cell r="J20217">
            <v>22389776</v>
          </cell>
          <cell r="O20217">
            <v>22389776</v>
          </cell>
          <cell r="P20217">
            <v>22389776</v>
          </cell>
          <cell r="Q20217">
            <v>22389776</v>
          </cell>
        </row>
        <row r="20218">
          <cell r="J20218">
            <v>22389776</v>
          </cell>
          <cell r="O20218">
            <v>22389776</v>
          </cell>
          <cell r="P20218">
            <v>22389776</v>
          </cell>
          <cell r="Q20218">
            <v>22389776</v>
          </cell>
        </row>
        <row r="20219">
          <cell r="J20219">
            <v>22389776</v>
          </cell>
          <cell r="O20219">
            <v>22389776</v>
          </cell>
          <cell r="P20219">
            <v>22389776</v>
          </cell>
          <cell r="Q20219">
            <v>22389776</v>
          </cell>
        </row>
        <row r="20220">
          <cell r="J20220">
            <v>22389776</v>
          </cell>
          <cell r="O20220">
            <v>22389776</v>
          </cell>
          <cell r="P20220">
            <v>22389776</v>
          </cell>
          <cell r="Q20220">
            <v>22389776</v>
          </cell>
        </row>
        <row r="20221">
          <cell r="J20221">
            <v>22389776</v>
          </cell>
          <cell r="O20221">
            <v>22389776</v>
          </cell>
          <cell r="P20221">
            <v>22389776</v>
          </cell>
          <cell r="Q20221">
            <v>22389776</v>
          </cell>
        </row>
        <row r="20222">
          <cell r="J20222">
            <v>22389776</v>
          </cell>
          <cell r="O20222">
            <v>22389776</v>
          </cell>
          <cell r="P20222">
            <v>22389776</v>
          </cell>
          <cell r="Q20222">
            <v>22389776</v>
          </cell>
        </row>
        <row r="20223">
          <cell r="J20223">
            <v>22389776</v>
          </cell>
          <cell r="O20223">
            <v>22389776</v>
          </cell>
          <cell r="P20223">
            <v>22389776</v>
          </cell>
          <cell r="Q20223">
            <v>22389776</v>
          </cell>
        </row>
        <row r="20224">
          <cell r="J20224">
            <v>22389776</v>
          </cell>
          <cell r="O20224">
            <v>22389776</v>
          </cell>
          <cell r="P20224">
            <v>22389776</v>
          </cell>
          <cell r="Q20224">
            <v>22389776</v>
          </cell>
        </row>
        <row r="20225">
          <cell r="J20225">
            <v>22389776</v>
          </cell>
          <cell r="O20225">
            <v>22389776</v>
          </cell>
          <cell r="P20225">
            <v>22389776</v>
          </cell>
          <cell r="Q20225">
            <v>22389776</v>
          </cell>
        </row>
        <row r="20226">
          <cell r="J20226">
            <v>22389776</v>
          </cell>
          <cell r="O20226">
            <v>22389776</v>
          </cell>
          <cell r="P20226">
            <v>22389776</v>
          </cell>
          <cell r="Q20226">
            <v>22389776</v>
          </cell>
        </row>
        <row r="20227">
          <cell r="J20227">
            <v>22389776</v>
          </cell>
          <cell r="O20227">
            <v>22389776</v>
          </cell>
          <cell r="P20227">
            <v>22389776</v>
          </cell>
          <cell r="Q20227">
            <v>22389776</v>
          </cell>
        </row>
        <row r="20228">
          <cell r="J20228">
            <v>22389776</v>
          </cell>
          <cell r="O20228">
            <v>22389776</v>
          </cell>
          <cell r="P20228">
            <v>22389776</v>
          </cell>
          <cell r="Q20228">
            <v>22389776</v>
          </cell>
        </row>
        <row r="20229">
          <cell r="J20229">
            <v>22389776</v>
          </cell>
          <cell r="O20229">
            <v>22389776</v>
          </cell>
          <cell r="P20229">
            <v>22389776</v>
          </cell>
          <cell r="Q20229">
            <v>22389776</v>
          </cell>
        </row>
        <row r="20230">
          <cell r="J20230">
            <v>22389776</v>
          </cell>
          <cell r="O20230">
            <v>22389776</v>
          </cell>
          <cell r="P20230">
            <v>22389776</v>
          </cell>
          <cell r="Q20230">
            <v>22389776</v>
          </cell>
        </row>
        <row r="20231">
          <cell r="J20231">
            <v>22389776</v>
          </cell>
          <cell r="O20231">
            <v>22389776</v>
          </cell>
          <cell r="P20231">
            <v>22389776</v>
          </cell>
          <cell r="Q20231">
            <v>22389776</v>
          </cell>
        </row>
        <row r="20232">
          <cell r="J20232">
            <v>22389776</v>
          </cell>
          <cell r="O20232">
            <v>22389776</v>
          </cell>
          <cell r="P20232">
            <v>22389776</v>
          </cell>
          <cell r="Q20232">
            <v>22389776</v>
          </cell>
        </row>
        <row r="20233">
          <cell r="J20233">
            <v>22389776</v>
          </cell>
          <cell r="O20233">
            <v>22389776</v>
          </cell>
          <cell r="P20233">
            <v>22389776</v>
          </cell>
          <cell r="Q20233">
            <v>22389776</v>
          </cell>
        </row>
        <row r="20234">
          <cell r="J20234">
            <v>22389776</v>
          </cell>
          <cell r="O20234">
            <v>22389776</v>
          </cell>
          <cell r="P20234">
            <v>22389776</v>
          </cell>
          <cell r="Q20234">
            <v>22389776</v>
          </cell>
        </row>
        <row r="20235">
          <cell r="J20235">
            <v>22389776</v>
          </cell>
          <cell r="O20235">
            <v>22389776</v>
          </cell>
          <cell r="P20235">
            <v>22389776</v>
          </cell>
          <cell r="Q20235">
            <v>22389776</v>
          </cell>
        </row>
        <row r="20236">
          <cell r="J20236">
            <v>22389776</v>
          </cell>
          <cell r="O20236">
            <v>22389776</v>
          </cell>
          <cell r="P20236">
            <v>22389776</v>
          </cell>
          <cell r="Q20236">
            <v>22389776</v>
          </cell>
        </row>
        <row r="20237">
          <cell r="J20237">
            <v>22389776</v>
          </cell>
          <cell r="O20237">
            <v>22389776</v>
          </cell>
          <cell r="P20237">
            <v>22389776</v>
          </cell>
          <cell r="Q20237">
            <v>22389776</v>
          </cell>
        </row>
        <row r="20238">
          <cell r="J20238">
            <v>22389776</v>
          </cell>
          <cell r="O20238">
            <v>22389776</v>
          </cell>
          <cell r="P20238">
            <v>22389776</v>
          </cell>
          <cell r="Q20238">
            <v>22389776</v>
          </cell>
        </row>
        <row r="20239">
          <cell r="J20239">
            <v>22389776</v>
          </cell>
          <cell r="O20239">
            <v>22389776</v>
          </cell>
          <cell r="P20239">
            <v>22389776</v>
          </cell>
          <cell r="Q20239">
            <v>22389776</v>
          </cell>
        </row>
        <row r="20240">
          <cell r="J20240">
            <v>22389776</v>
          </cell>
          <cell r="O20240">
            <v>22389776</v>
          </cell>
          <cell r="P20240">
            <v>22389776</v>
          </cell>
          <cell r="Q20240">
            <v>22389776</v>
          </cell>
        </row>
        <row r="20241">
          <cell r="J20241">
            <v>22389776</v>
          </cell>
          <cell r="O20241">
            <v>22389776</v>
          </cell>
          <cell r="P20241">
            <v>22389776</v>
          </cell>
          <cell r="Q20241">
            <v>22389776</v>
          </cell>
        </row>
        <row r="20242">
          <cell r="J20242">
            <v>22389776</v>
          </cell>
          <cell r="O20242">
            <v>22389776</v>
          </cell>
          <cell r="P20242">
            <v>22389776</v>
          </cell>
          <cell r="Q20242">
            <v>22389776</v>
          </cell>
        </row>
        <row r="20243">
          <cell r="J20243">
            <v>22389776</v>
          </cell>
          <cell r="O20243">
            <v>22389776</v>
          </cell>
          <cell r="P20243">
            <v>22389776</v>
          </cell>
          <cell r="Q20243">
            <v>22389776</v>
          </cell>
        </row>
        <row r="20244">
          <cell r="J20244">
            <v>22389776</v>
          </cell>
          <cell r="O20244">
            <v>22389776</v>
          </cell>
          <cell r="P20244">
            <v>22389776</v>
          </cell>
          <cell r="Q20244">
            <v>22389776</v>
          </cell>
        </row>
        <row r="20245">
          <cell r="J20245">
            <v>22389776</v>
          </cell>
          <cell r="O20245">
            <v>22389776</v>
          </cell>
          <cell r="P20245">
            <v>22389776</v>
          </cell>
          <cell r="Q20245">
            <v>22389776</v>
          </cell>
        </row>
        <row r="20246">
          <cell r="J20246">
            <v>22389776</v>
          </cell>
          <cell r="O20246">
            <v>22389776</v>
          </cell>
          <cell r="P20246">
            <v>22389776</v>
          </cell>
          <cell r="Q20246">
            <v>22389776</v>
          </cell>
        </row>
        <row r="20247">
          <cell r="J20247">
            <v>22389776</v>
          </cell>
          <cell r="O20247">
            <v>22389776</v>
          </cell>
          <cell r="P20247">
            <v>22389776</v>
          </cell>
          <cell r="Q20247">
            <v>22389776</v>
          </cell>
        </row>
        <row r="20248">
          <cell r="J20248">
            <v>22389776</v>
          </cell>
          <cell r="O20248">
            <v>22389776</v>
          </cell>
          <cell r="P20248">
            <v>22389776</v>
          </cell>
          <cell r="Q20248">
            <v>22389776</v>
          </cell>
        </row>
        <row r="20249">
          <cell r="J20249">
            <v>22389776</v>
          </cell>
          <cell r="O20249">
            <v>22389776</v>
          </cell>
          <cell r="P20249">
            <v>22389776</v>
          </cell>
          <cell r="Q20249">
            <v>22389776</v>
          </cell>
        </row>
        <row r="20250">
          <cell r="J20250">
            <v>22389776</v>
          </cell>
          <cell r="O20250">
            <v>22389776</v>
          </cell>
          <cell r="P20250">
            <v>22389776</v>
          </cell>
          <cell r="Q20250">
            <v>22389776</v>
          </cell>
        </row>
        <row r="20251">
          <cell r="J20251">
            <v>22389776</v>
          </cell>
          <cell r="O20251">
            <v>22389776</v>
          </cell>
          <cell r="P20251">
            <v>22389776</v>
          </cell>
          <cell r="Q20251">
            <v>22389776</v>
          </cell>
        </row>
        <row r="20252">
          <cell r="J20252">
            <v>22389776</v>
          </cell>
          <cell r="O20252">
            <v>22389776</v>
          </cell>
          <cell r="P20252">
            <v>22389776</v>
          </cell>
          <cell r="Q20252">
            <v>22389776</v>
          </cell>
        </row>
        <row r="20253">
          <cell r="J20253">
            <v>22389776</v>
          </cell>
          <cell r="O20253">
            <v>22389776</v>
          </cell>
          <cell r="P20253">
            <v>22389776</v>
          </cell>
          <cell r="Q20253">
            <v>22389776</v>
          </cell>
        </row>
        <row r="20254">
          <cell r="J20254">
            <v>22389776</v>
          </cell>
          <cell r="O20254">
            <v>22389776</v>
          </cell>
          <cell r="P20254">
            <v>22389776</v>
          </cell>
          <cell r="Q20254">
            <v>22389776</v>
          </cell>
        </row>
        <row r="20255">
          <cell r="J20255">
            <v>22389776</v>
          </cell>
          <cell r="O20255">
            <v>22389776</v>
          </cell>
          <cell r="P20255">
            <v>22389776</v>
          </cell>
          <cell r="Q20255">
            <v>22389776</v>
          </cell>
        </row>
        <row r="20256">
          <cell r="J20256">
            <v>22389776</v>
          </cell>
          <cell r="O20256">
            <v>22389776</v>
          </cell>
          <cell r="P20256">
            <v>22389776</v>
          </cell>
          <cell r="Q20256">
            <v>22389776</v>
          </cell>
        </row>
        <row r="20257">
          <cell r="J20257">
            <v>22389776</v>
          </cell>
          <cell r="O20257">
            <v>22389776</v>
          </cell>
          <cell r="P20257">
            <v>22389776</v>
          </cell>
          <cell r="Q20257">
            <v>22389776</v>
          </cell>
        </row>
        <row r="20258">
          <cell r="J20258">
            <v>22389776</v>
          </cell>
          <cell r="O20258">
            <v>22389776</v>
          </cell>
          <cell r="P20258">
            <v>22389776</v>
          </cell>
          <cell r="Q20258">
            <v>22389776</v>
          </cell>
        </row>
        <row r="20259">
          <cell r="J20259">
            <v>22389776</v>
          </cell>
          <cell r="O20259">
            <v>22389776</v>
          </cell>
          <cell r="P20259">
            <v>22389776</v>
          </cell>
          <cell r="Q20259">
            <v>22389776</v>
          </cell>
        </row>
        <row r="20260">
          <cell r="J20260">
            <v>22389776</v>
          </cell>
          <cell r="O20260">
            <v>22389776</v>
          </cell>
          <cell r="P20260">
            <v>22389776</v>
          </cell>
          <cell r="Q20260">
            <v>22389776</v>
          </cell>
        </row>
        <row r="20261">
          <cell r="J20261">
            <v>22389776</v>
          </cell>
          <cell r="O20261">
            <v>22389776</v>
          </cell>
          <cell r="P20261">
            <v>22389776</v>
          </cell>
          <cell r="Q20261">
            <v>22389776</v>
          </cell>
        </row>
        <row r="20262">
          <cell r="J20262">
            <v>22389776</v>
          </cell>
          <cell r="O20262">
            <v>22389776</v>
          </cell>
          <cell r="P20262">
            <v>22389776</v>
          </cell>
          <cell r="Q20262">
            <v>22389776</v>
          </cell>
        </row>
        <row r="20263">
          <cell r="J20263">
            <v>22389776</v>
          </cell>
          <cell r="O20263">
            <v>22389776</v>
          </cell>
          <cell r="P20263">
            <v>22389776</v>
          </cell>
          <cell r="Q20263">
            <v>22389776</v>
          </cell>
        </row>
        <row r="20264">
          <cell r="J20264">
            <v>22389776</v>
          </cell>
          <cell r="O20264">
            <v>22389776</v>
          </cell>
          <cell r="P20264">
            <v>22389776</v>
          </cell>
          <cell r="Q20264">
            <v>22389776</v>
          </cell>
        </row>
        <row r="20265">
          <cell r="J20265">
            <v>22389776</v>
          </cell>
          <cell r="O20265">
            <v>22389776</v>
          </cell>
          <cell r="P20265">
            <v>22389776</v>
          </cell>
          <cell r="Q20265">
            <v>22389776</v>
          </cell>
        </row>
        <row r="20266">
          <cell r="J20266">
            <v>22389776</v>
          </cell>
          <cell r="O20266">
            <v>22389776</v>
          </cell>
          <cell r="P20266">
            <v>22389776</v>
          </cell>
          <cell r="Q20266">
            <v>22389776</v>
          </cell>
        </row>
        <row r="20267">
          <cell r="J20267">
            <v>22389776</v>
          </cell>
          <cell r="O20267">
            <v>22389776</v>
          </cell>
          <cell r="P20267">
            <v>22389776</v>
          </cell>
          <cell r="Q20267">
            <v>22389776</v>
          </cell>
        </row>
        <row r="20268">
          <cell r="J20268">
            <v>22389776</v>
          </cell>
          <cell r="O20268">
            <v>22389776</v>
          </cell>
          <cell r="P20268">
            <v>22389776</v>
          </cell>
          <cell r="Q20268">
            <v>22389776</v>
          </cell>
        </row>
        <row r="20269">
          <cell r="J20269">
            <v>22389776</v>
          </cell>
          <cell r="O20269">
            <v>22389776</v>
          </cell>
          <cell r="P20269">
            <v>22389776</v>
          </cell>
          <cell r="Q20269">
            <v>22389776</v>
          </cell>
        </row>
        <row r="20270">
          <cell r="J20270">
            <v>22389776</v>
          </cell>
          <cell r="O20270">
            <v>22389776</v>
          </cell>
          <cell r="P20270">
            <v>22389776</v>
          </cell>
          <cell r="Q20270">
            <v>22389776</v>
          </cell>
        </row>
        <row r="20271">
          <cell r="J20271">
            <v>22389776</v>
          </cell>
          <cell r="O20271">
            <v>22389776</v>
          </cell>
          <cell r="P20271">
            <v>22389776</v>
          </cell>
          <cell r="Q20271">
            <v>22389776</v>
          </cell>
        </row>
        <row r="20272">
          <cell r="J20272">
            <v>22389776</v>
          </cell>
          <cell r="O20272">
            <v>22389776</v>
          </cell>
          <cell r="P20272">
            <v>22389776</v>
          </cell>
          <cell r="Q20272">
            <v>22389776</v>
          </cell>
        </row>
        <row r="20273">
          <cell r="J20273">
            <v>22389776</v>
          </cell>
          <cell r="O20273">
            <v>22389776</v>
          </cell>
          <cell r="P20273">
            <v>22389776</v>
          </cell>
          <cell r="Q20273">
            <v>22389776</v>
          </cell>
        </row>
        <row r="20274">
          <cell r="J20274">
            <v>22389776</v>
          </cell>
          <cell r="O20274">
            <v>22389776</v>
          </cell>
          <cell r="P20274">
            <v>22389776</v>
          </cell>
          <cell r="Q20274">
            <v>22389776</v>
          </cell>
        </row>
        <row r="20275">
          <cell r="J20275">
            <v>22389776</v>
          </cell>
          <cell r="O20275">
            <v>22389776</v>
          </cell>
          <cell r="P20275">
            <v>22389776</v>
          </cell>
          <cell r="Q20275">
            <v>22389776</v>
          </cell>
        </row>
        <row r="20276">
          <cell r="J20276">
            <v>22389776</v>
          </cell>
          <cell r="O20276">
            <v>22389776</v>
          </cell>
          <cell r="P20276">
            <v>22389776</v>
          </cell>
          <cell r="Q20276">
            <v>22389776</v>
          </cell>
        </row>
        <row r="20277">
          <cell r="J20277">
            <v>22389776</v>
          </cell>
          <cell r="O20277">
            <v>22389776</v>
          </cell>
          <cell r="P20277">
            <v>22389776</v>
          </cell>
          <cell r="Q20277">
            <v>22389776</v>
          </cell>
        </row>
        <row r="20278">
          <cell r="J20278">
            <v>22389776</v>
          </cell>
          <cell r="O20278">
            <v>22389776</v>
          </cell>
          <cell r="P20278">
            <v>22389776</v>
          </cell>
          <cell r="Q20278">
            <v>22389776</v>
          </cell>
        </row>
        <row r="20279">
          <cell r="J20279">
            <v>22389776</v>
          </cell>
          <cell r="O20279">
            <v>22389776</v>
          </cell>
          <cell r="P20279">
            <v>22389776</v>
          </cell>
          <cell r="Q20279">
            <v>22389776</v>
          </cell>
        </row>
        <row r="20280">
          <cell r="J20280">
            <v>22389776</v>
          </cell>
          <cell r="O20280">
            <v>22389776</v>
          </cell>
          <cell r="P20280">
            <v>22389776</v>
          </cell>
          <cell r="Q20280">
            <v>22389776</v>
          </cell>
        </row>
        <row r="20281">
          <cell r="J20281">
            <v>22389776</v>
          </cell>
          <cell r="O20281">
            <v>22389776</v>
          </cell>
          <cell r="P20281">
            <v>22389776</v>
          </cell>
          <cell r="Q20281">
            <v>22389776</v>
          </cell>
        </row>
        <row r="20282">
          <cell r="J20282">
            <v>22389776</v>
          </cell>
          <cell r="O20282">
            <v>22389776</v>
          </cell>
          <cell r="P20282">
            <v>22389776</v>
          </cell>
          <cell r="Q20282">
            <v>22389776</v>
          </cell>
        </row>
        <row r="20283">
          <cell r="J20283">
            <v>22389776</v>
          </cell>
          <cell r="O20283">
            <v>22389776</v>
          </cell>
          <cell r="P20283">
            <v>22389776</v>
          </cell>
          <cell r="Q20283">
            <v>22389776</v>
          </cell>
        </row>
        <row r="20284">
          <cell r="J20284">
            <v>22389776</v>
          </cell>
          <cell r="O20284">
            <v>22389776</v>
          </cell>
          <cell r="P20284">
            <v>22389776</v>
          </cell>
          <cell r="Q20284">
            <v>22389776</v>
          </cell>
        </row>
        <row r="20285">
          <cell r="J20285">
            <v>22389776</v>
          </cell>
          <cell r="O20285">
            <v>22389776</v>
          </cell>
          <cell r="P20285">
            <v>22389776</v>
          </cell>
          <cell r="Q20285">
            <v>22389776</v>
          </cell>
        </row>
        <row r="20286">
          <cell r="J20286">
            <v>22389776</v>
          </cell>
          <cell r="O20286">
            <v>22389776</v>
          </cell>
          <cell r="P20286">
            <v>22389776</v>
          </cell>
          <cell r="Q20286">
            <v>22389776</v>
          </cell>
        </row>
        <row r="20287">
          <cell r="J20287">
            <v>22389776</v>
          </cell>
          <cell r="O20287">
            <v>22389776</v>
          </cell>
          <cell r="P20287">
            <v>22389776</v>
          </cell>
          <cell r="Q20287">
            <v>22389776</v>
          </cell>
        </row>
        <row r="20288">
          <cell r="J20288">
            <v>22389776</v>
          </cell>
          <cell r="O20288">
            <v>22389776</v>
          </cell>
          <cell r="P20288">
            <v>22389776</v>
          </cell>
          <cell r="Q20288">
            <v>22389776</v>
          </cell>
        </row>
        <row r="20289">
          <cell r="J20289">
            <v>22389776</v>
          </cell>
          <cell r="O20289">
            <v>22389776</v>
          </cell>
          <cell r="P20289">
            <v>22389776</v>
          </cell>
          <cell r="Q20289">
            <v>22389776</v>
          </cell>
        </row>
        <row r="20290">
          <cell r="J20290">
            <v>22389776</v>
          </cell>
          <cell r="O20290">
            <v>22389776</v>
          </cell>
          <cell r="P20290">
            <v>22389776</v>
          </cell>
          <cell r="Q20290">
            <v>22389776</v>
          </cell>
        </row>
        <row r="20291">
          <cell r="J20291">
            <v>22389776</v>
          </cell>
          <cell r="O20291">
            <v>22389776</v>
          </cell>
          <cell r="P20291">
            <v>22389776</v>
          </cell>
          <cell r="Q20291">
            <v>22389776</v>
          </cell>
        </row>
        <row r="20292">
          <cell r="J20292">
            <v>22389776</v>
          </cell>
          <cell r="O20292">
            <v>22389776</v>
          </cell>
          <cell r="P20292">
            <v>22389776</v>
          </cell>
          <cell r="Q20292">
            <v>22389776</v>
          </cell>
        </row>
        <row r="20293">
          <cell r="J20293">
            <v>22389776</v>
          </cell>
          <cell r="O20293">
            <v>22389776</v>
          </cell>
          <cell r="P20293">
            <v>22389776</v>
          </cell>
          <cell r="Q20293">
            <v>22389776</v>
          </cell>
        </row>
        <row r="20294">
          <cell r="J20294">
            <v>22389776</v>
          </cell>
          <cell r="O20294">
            <v>22389776</v>
          </cell>
          <cell r="P20294">
            <v>22389776</v>
          </cell>
          <cell r="Q20294">
            <v>22389776</v>
          </cell>
        </row>
        <row r="20295">
          <cell r="J20295">
            <v>22389776</v>
          </cell>
          <cell r="O20295">
            <v>22389776</v>
          </cell>
          <cell r="P20295">
            <v>22389776</v>
          </cell>
          <cell r="Q20295">
            <v>22389776</v>
          </cell>
        </row>
        <row r="20296">
          <cell r="J20296">
            <v>22389776</v>
          </cell>
          <cell r="O20296">
            <v>22389776</v>
          </cell>
          <cell r="P20296">
            <v>22389776</v>
          </cell>
          <cell r="Q20296">
            <v>22389776</v>
          </cell>
        </row>
        <row r="20297">
          <cell r="J20297">
            <v>22389776</v>
          </cell>
          <cell r="O20297">
            <v>22389776</v>
          </cell>
          <cell r="P20297">
            <v>22389776</v>
          </cell>
          <cell r="Q20297">
            <v>22389776</v>
          </cell>
        </row>
        <row r="20298">
          <cell r="J20298">
            <v>22389776</v>
          </cell>
          <cell r="O20298">
            <v>22389776</v>
          </cell>
          <cell r="P20298">
            <v>22389776</v>
          </cell>
          <cell r="Q20298">
            <v>22389776</v>
          </cell>
        </row>
        <row r="20299">
          <cell r="J20299">
            <v>22389776</v>
          </cell>
          <cell r="O20299">
            <v>22389776</v>
          </cell>
          <cell r="P20299">
            <v>22389776</v>
          </cell>
          <cell r="Q20299">
            <v>22389776</v>
          </cell>
        </row>
        <row r="20300">
          <cell r="J20300">
            <v>22389776</v>
          </cell>
          <cell r="O20300">
            <v>22389776</v>
          </cell>
          <cell r="P20300">
            <v>22389776</v>
          </cell>
          <cell r="Q20300">
            <v>22389776</v>
          </cell>
        </row>
        <row r="20301">
          <cell r="J20301">
            <v>22389776</v>
          </cell>
          <cell r="O20301">
            <v>22389776</v>
          </cell>
          <cell r="P20301">
            <v>22389776</v>
          </cell>
          <cell r="Q20301">
            <v>22389776</v>
          </cell>
        </row>
        <row r="20302">
          <cell r="J20302">
            <v>22389776</v>
          </cell>
          <cell r="O20302">
            <v>22389776</v>
          </cell>
          <cell r="P20302">
            <v>22389776</v>
          </cell>
          <cell r="Q20302">
            <v>22389776</v>
          </cell>
        </row>
        <row r="20303">
          <cell r="J20303">
            <v>22389776</v>
          </cell>
          <cell r="O20303">
            <v>22389776</v>
          </cell>
          <cell r="P20303">
            <v>22389776</v>
          </cell>
          <cell r="Q20303">
            <v>22389776</v>
          </cell>
        </row>
        <row r="20304">
          <cell r="J20304">
            <v>22389776</v>
          </cell>
          <cell r="O20304">
            <v>22389776</v>
          </cell>
          <cell r="P20304">
            <v>22389776</v>
          </cell>
          <cell r="Q20304">
            <v>22389776</v>
          </cell>
        </row>
        <row r="20305">
          <cell r="J20305">
            <v>22389776</v>
          </cell>
          <cell r="O20305">
            <v>22389776</v>
          </cell>
          <cell r="P20305">
            <v>22389776</v>
          </cell>
          <cell r="Q20305">
            <v>22389776</v>
          </cell>
        </row>
        <row r="20306">
          <cell r="J20306">
            <v>22389776</v>
          </cell>
          <cell r="O20306">
            <v>22389776</v>
          </cell>
          <cell r="P20306">
            <v>22389776</v>
          </cell>
          <cell r="Q20306">
            <v>22389776</v>
          </cell>
        </row>
        <row r="20307">
          <cell r="J20307">
            <v>22389776</v>
          </cell>
          <cell r="O20307">
            <v>22389776</v>
          </cell>
          <cell r="P20307">
            <v>22389776</v>
          </cell>
          <cell r="Q20307">
            <v>22389776</v>
          </cell>
        </row>
        <row r="20308">
          <cell r="J20308">
            <v>22389776</v>
          </cell>
          <cell r="O20308">
            <v>22389776</v>
          </cell>
          <cell r="P20308">
            <v>22389776</v>
          </cell>
          <cell r="Q20308">
            <v>22389776</v>
          </cell>
        </row>
        <row r="20309">
          <cell r="J20309">
            <v>22389776</v>
          </cell>
          <cell r="O20309">
            <v>22389776</v>
          </cell>
          <cell r="P20309">
            <v>22389776</v>
          </cell>
          <cell r="Q20309">
            <v>22389776</v>
          </cell>
        </row>
        <row r="20310">
          <cell r="J20310">
            <v>22389776</v>
          </cell>
          <cell r="O20310">
            <v>22389776</v>
          </cell>
          <cell r="P20310">
            <v>22389776</v>
          </cell>
          <cell r="Q20310">
            <v>22389776</v>
          </cell>
        </row>
        <row r="20311">
          <cell r="J20311">
            <v>22389776</v>
          </cell>
          <cell r="O20311">
            <v>22389776</v>
          </cell>
          <cell r="P20311">
            <v>22389776</v>
          </cell>
          <cell r="Q20311">
            <v>22389776</v>
          </cell>
        </row>
        <row r="20312">
          <cell r="J20312">
            <v>22389776</v>
          </cell>
          <cell r="O20312">
            <v>22389776</v>
          </cell>
          <cell r="P20312">
            <v>22389776</v>
          </cell>
          <cell r="Q20312">
            <v>22389776</v>
          </cell>
        </row>
        <row r="20313">
          <cell r="J20313">
            <v>22389776</v>
          </cell>
          <cell r="O20313">
            <v>22389776</v>
          </cell>
          <cell r="P20313">
            <v>22389776</v>
          </cell>
          <cell r="Q20313">
            <v>22389776</v>
          </cell>
        </row>
        <row r="20314">
          <cell r="J20314">
            <v>22389776</v>
          </cell>
          <cell r="O20314">
            <v>22389776</v>
          </cell>
          <cell r="P20314">
            <v>22389776</v>
          </cell>
          <cell r="Q20314">
            <v>22389776</v>
          </cell>
        </row>
        <row r="20315">
          <cell r="J20315">
            <v>22389776</v>
          </cell>
          <cell r="O20315">
            <v>22389776</v>
          </cell>
          <cell r="P20315">
            <v>22389776</v>
          </cell>
          <cell r="Q20315">
            <v>22389776</v>
          </cell>
        </row>
        <row r="20316">
          <cell r="J20316">
            <v>22389776</v>
          </cell>
          <cell r="O20316">
            <v>22389776</v>
          </cell>
          <cell r="P20316">
            <v>22389776</v>
          </cell>
          <cell r="Q20316">
            <v>22389776</v>
          </cell>
        </row>
        <row r="20317">
          <cell r="J20317">
            <v>22389776</v>
          </cell>
          <cell r="O20317">
            <v>22389776</v>
          </cell>
          <cell r="P20317">
            <v>22389776</v>
          </cell>
          <cell r="Q20317">
            <v>22389776</v>
          </cell>
        </row>
        <row r="20318">
          <cell r="J20318">
            <v>22389776</v>
          </cell>
          <cell r="O20318">
            <v>22389776</v>
          </cell>
          <cell r="P20318">
            <v>22389776</v>
          </cell>
          <cell r="Q20318">
            <v>22389776</v>
          </cell>
        </row>
        <row r="20319">
          <cell r="J20319">
            <v>22389776</v>
          </cell>
          <cell r="O20319">
            <v>22389776</v>
          </cell>
          <cell r="P20319">
            <v>22389776</v>
          </cell>
          <cell r="Q20319">
            <v>22389776</v>
          </cell>
        </row>
        <row r="20320">
          <cell r="J20320">
            <v>22389776</v>
          </cell>
          <cell r="O20320">
            <v>22389776</v>
          </cell>
          <cell r="P20320">
            <v>22389776</v>
          </cell>
          <cell r="Q20320">
            <v>22389776</v>
          </cell>
        </row>
        <row r="20321">
          <cell r="J20321">
            <v>22389776</v>
          </cell>
          <cell r="O20321">
            <v>22389776</v>
          </cell>
          <cell r="P20321">
            <v>22389776</v>
          </cell>
          <cell r="Q20321">
            <v>22389776</v>
          </cell>
        </row>
        <row r="20322">
          <cell r="J20322">
            <v>22389776</v>
          </cell>
          <cell r="O20322">
            <v>22389776</v>
          </cell>
          <cell r="P20322">
            <v>22389776</v>
          </cell>
          <cell r="Q20322">
            <v>22389776</v>
          </cell>
        </row>
        <row r="20323">
          <cell r="J20323">
            <v>22389776</v>
          </cell>
          <cell r="O20323">
            <v>22389776</v>
          </cell>
          <cell r="P20323">
            <v>22389776</v>
          </cell>
          <cell r="Q20323">
            <v>22389776</v>
          </cell>
        </row>
        <row r="20324">
          <cell r="J20324">
            <v>22389776</v>
          </cell>
          <cell r="O20324">
            <v>22389776</v>
          </cell>
          <cell r="P20324">
            <v>22389776</v>
          </cell>
          <cell r="Q20324">
            <v>22389776</v>
          </cell>
        </row>
        <row r="20325">
          <cell r="J20325">
            <v>22389776</v>
          </cell>
          <cell r="O20325">
            <v>22389776</v>
          </cell>
          <cell r="P20325">
            <v>22389776</v>
          </cell>
          <cell r="Q20325">
            <v>22389776</v>
          </cell>
        </row>
        <row r="20326">
          <cell r="J20326">
            <v>22389776</v>
          </cell>
          <cell r="O20326">
            <v>22389776</v>
          </cell>
          <cell r="P20326">
            <v>22389776</v>
          </cell>
          <cell r="Q20326">
            <v>22389776</v>
          </cell>
        </row>
        <row r="20327">
          <cell r="J20327">
            <v>22389776</v>
          </cell>
          <cell r="O20327">
            <v>22389776</v>
          </cell>
          <cell r="P20327">
            <v>22389776</v>
          </cell>
          <cell r="Q20327">
            <v>22389776</v>
          </cell>
        </row>
        <row r="20328">
          <cell r="J20328">
            <v>22389776</v>
          </cell>
          <cell r="O20328">
            <v>22389776</v>
          </cell>
          <cell r="P20328">
            <v>22389776</v>
          </cell>
          <cell r="Q20328">
            <v>22389776</v>
          </cell>
        </row>
        <row r="20329">
          <cell r="J20329">
            <v>22389776</v>
          </cell>
          <cell r="O20329">
            <v>22389776</v>
          </cell>
          <cell r="P20329">
            <v>22389776</v>
          </cell>
          <cell r="Q20329">
            <v>22389776</v>
          </cell>
        </row>
        <row r="20330">
          <cell r="J20330">
            <v>22389776</v>
          </cell>
          <cell r="O20330">
            <v>22389776</v>
          </cell>
          <cell r="P20330">
            <v>22389776</v>
          </cell>
          <cell r="Q20330">
            <v>22389776</v>
          </cell>
        </row>
        <row r="20331">
          <cell r="J20331">
            <v>22389776</v>
          </cell>
          <cell r="O20331">
            <v>22389776</v>
          </cell>
          <cell r="P20331">
            <v>22389776</v>
          </cell>
          <cell r="Q20331">
            <v>22389776</v>
          </cell>
        </row>
        <row r="20332">
          <cell r="J20332">
            <v>22389776</v>
          </cell>
          <cell r="O20332">
            <v>22389776</v>
          </cell>
          <cell r="P20332">
            <v>22389776</v>
          </cell>
          <cell r="Q20332">
            <v>22389776</v>
          </cell>
        </row>
        <row r="20333">
          <cell r="J20333">
            <v>22389776</v>
          </cell>
          <cell r="O20333">
            <v>22389776</v>
          </cell>
          <cell r="P20333">
            <v>22389776</v>
          </cell>
          <cell r="Q20333">
            <v>22389776</v>
          </cell>
        </row>
        <row r="20334">
          <cell r="J20334">
            <v>22389776</v>
          </cell>
          <cell r="O20334">
            <v>22389776</v>
          </cell>
          <cell r="P20334">
            <v>22389776</v>
          </cell>
          <cell r="Q20334">
            <v>22389776</v>
          </cell>
        </row>
        <row r="20335">
          <cell r="J20335">
            <v>22389776</v>
          </cell>
          <cell r="O20335">
            <v>22389776</v>
          </cell>
          <cell r="P20335">
            <v>22389776</v>
          </cell>
          <cell r="Q20335">
            <v>22389776</v>
          </cell>
        </row>
        <row r="20336">
          <cell r="J20336">
            <v>22389776</v>
          </cell>
          <cell r="O20336">
            <v>22389776</v>
          </cell>
          <cell r="P20336">
            <v>22389776</v>
          </cell>
          <cell r="Q20336">
            <v>22389776</v>
          </cell>
        </row>
        <row r="20337">
          <cell r="J20337">
            <v>22389776</v>
          </cell>
          <cell r="O20337">
            <v>22389776</v>
          </cell>
          <cell r="P20337">
            <v>22389776</v>
          </cell>
          <cell r="Q20337">
            <v>22389776</v>
          </cell>
        </row>
        <row r="20338">
          <cell r="J20338">
            <v>22389776</v>
          </cell>
          <cell r="O20338">
            <v>22389776</v>
          </cell>
          <cell r="P20338">
            <v>22389776</v>
          </cell>
          <cell r="Q20338">
            <v>22389776</v>
          </cell>
        </row>
        <row r="20339">
          <cell r="J20339">
            <v>22389776</v>
          </cell>
          <cell r="O20339">
            <v>22389776</v>
          </cell>
          <cell r="P20339">
            <v>22389776</v>
          </cell>
          <cell r="Q20339">
            <v>22389776</v>
          </cell>
        </row>
        <row r="20340">
          <cell r="J20340">
            <v>22389776</v>
          </cell>
          <cell r="O20340">
            <v>22389776</v>
          </cell>
          <cell r="P20340">
            <v>22389776</v>
          </cell>
          <cell r="Q20340">
            <v>22389776</v>
          </cell>
        </row>
        <row r="20341">
          <cell r="J20341">
            <v>22389776</v>
          </cell>
          <cell r="O20341">
            <v>22389776</v>
          </cell>
          <cell r="P20341">
            <v>22389776</v>
          </cell>
          <cell r="Q20341">
            <v>22389776</v>
          </cell>
        </row>
        <row r="20342">
          <cell r="J20342">
            <v>22389776</v>
          </cell>
          <cell r="O20342">
            <v>22389776</v>
          </cell>
          <cell r="P20342">
            <v>22389776</v>
          </cell>
          <cell r="Q20342">
            <v>22389776</v>
          </cell>
        </row>
        <row r="20343">
          <cell r="J20343">
            <v>22389776</v>
          </cell>
          <cell r="O20343">
            <v>22389776</v>
          </cell>
          <cell r="P20343">
            <v>22389776</v>
          </cell>
          <cell r="Q20343">
            <v>22389776</v>
          </cell>
        </row>
        <row r="20344">
          <cell r="J20344">
            <v>22389776</v>
          </cell>
          <cell r="O20344">
            <v>22389776</v>
          </cell>
          <cell r="P20344">
            <v>22389776</v>
          </cell>
          <cell r="Q20344">
            <v>22389776</v>
          </cell>
        </row>
        <row r="20345">
          <cell r="J20345">
            <v>22389776</v>
          </cell>
          <cell r="O20345">
            <v>22389776</v>
          </cell>
          <cell r="P20345">
            <v>22389776</v>
          </cell>
          <cell r="Q20345">
            <v>22389776</v>
          </cell>
        </row>
        <row r="20346">
          <cell r="J20346">
            <v>22389776</v>
          </cell>
          <cell r="O20346">
            <v>22389776</v>
          </cell>
          <cell r="P20346">
            <v>22389776</v>
          </cell>
          <cell r="Q20346">
            <v>22389776</v>
          </cell>
        </row>
        <row r="20347">
          <cell r="J20347">
            <v>22389776</v>
          </cell>
          <cell r="O20347">
            <v>22389776</v>
          </cell>
          <cell r="P20347">
            <v>22389776</v>
          </cell>
          <cell r="Q20347">
            <v>22389776</v>
          </cell>
        </row>
        <row r="20348">
          <cell r="J20348">
            <v>22389776</v>
          </cell>
          <cell r="O20348">
            <v>22389776</v>
          </cell>
          <cell r="P20348">
            <v>22389776</v>
          </cell>
          <cell r="Q20348">
            <v>22389776</v>
          </cell>
        </row>
        <row r="20349">
          <cell r="J20349">
            <v>22389776</v>
          </cell>
          <cell r="O20349">
            <v>22389776</v>
          </cell>
          <cell r="P20349">
            <v>22389776</v>
          </cell>
          <cell r="Q20349">
            <v>22389776</v>
          </cell>
        </row>
        <row r="20350">
          <cell r="J20350">
            <v>22389776</v>
          </cell>
          <cell r="O20350">
            <v>22389776</v>
          </cell>
          <cell r="P20350">
            <v>22389776</v>
          </cell>
          <cell r="Q20350">
            <v>22389776</v>
          </cell>
        </row>
        <row r="20351">
          <cell r="J20351">
            <v>22389776</v>
          </cell>
          <cell r="O20351">
            <v>22389776</v>
          </cell>
          <cell r="P20351">
            <v>22389776</v>
          </cell>
          <cell r="Q20351">
            <v>22389776</v>
          </cell>
        </row>
        <row r="20352">
          <cell r="J20352">
            <v>22389776</v>
          </cell>
          <cell r="O20352">
            <v>22389776</v>
          </cell>
          <cell r="P20352">
            <v>22389776</v>
          </cell>
          <cell r="Q20352">
            <v>22389776</v>
          </cell>
        </row>
        <row r="20353">
          <cell r="J20353">
            <v>22389776</v>
          </cell>
          <cell r="O20353">
            <v>22389776</v>
          </cell>
          <cell r="P20353">
            <v>22389776</v>
          </cell>
          <cell r="Q20353">
            <v>22389776</v>
          </cell>
        </row>
        <row r="20354">
          <cell r="J20354">
            <v>22389776</v>
          </cell>
          <cell r="O20354">
            <v>22389776</v>
          </cell>
          <cell r="P20354">
            <v>22389776</v>
          </cell>
          <cell r="Q20354">
            <v>22389776</v>
          </cell>
        </row>
        <row r="20355">
          <cell r="J20355">
            <v>22389776</v>
          </cell>
          <cell r="O20355">
            <v>22389776</v>
          </cell>
          <cell r="P20355">
            <v>22389776</v>
          </cell>
          <cell r="Q20355">
            <v>22389776</v>
          </cell>
        </row>
        <row r="20356">
          <cell r="J20356">
            <v>22389776</v>
          </cell>
          <cell r="O20356">
            <v>22389776</v>
          </cell>
          <cell r="P20356">
            <v>22389776</v>
          </cell>
          <cell r="Q20356">
            <v>22389776</v>
          </cell>
        </row>
        <row r="20357">
          <cell r="J20357">
            <v>22389776</v>
          </cell>
          <cell r="O20357">
            <v>22389776</v>
          </cell>
          <cell r="P20357">
            <v>22389776</v>
          </cell>
          <cell r="Q20357">
            <v>22389776</v>
          </cell>
        </row>
        <row r="20358">
          <cell r="J20358">
            <v>22389776</v>
          </cell>
          <cell r="O20358">
            <v>22389776</v>
          </cell>
          <cell r="P20358">
            <v>22389776</v>
          </cell>
          <cell r="Q20358">
            <v>22389776</v>
          </cell>
        </row>
        <row r="20359">
          <cell r="J20359">
            <v>22389776</v>
          </cell>
          <cell r="O20359">
            <v>22389776</v>
          </cell>
          <cell r="P20359">
            <v>22389776</v>
          </cell>
          <cell r="Q20359">
            <v>22389776</v>
          </cell>
        </row>
        <row r="20360">
          <cell r="J20360">
            <v>22389776</v>
          </cell>
          <cell r="O20360">
            <v>22389776</v>
          </cell>
          <cell r="P20360">
            <v>22389776</v>
          </cell>
          <cell r="Q20360">
            <v>22389776</v>
          </cell>
        </row>
        <row r="20361">
          <cell r="J20361">
            <v>22389776</v>
          </cell>
          <cell r="O20361">
            <v>22389776</v>
          </cell>
          <cell r="P20361">
            <v>22389776</v>
          </cell>
          <cell r="Q20361">
            <v>22389776</v>
          </cell>
        </row>
        <row r="20362">
          <cell r="J20362">
            <v>22389776</v>
          </cell>
          <cell r="O20362">
            <v>22389776</v>
          </cell>
          <cell r="P20362">
            <v>22389776</v>
          </cell>
          <cell r="Q20362">
            <v>22389776</v>
          </cell>
        </row>
        <row r="20363">
          <cell r="J20363">
            <v>22389776</v>
          </cell>
          <cell r="O20363">
            <v>22389776</v>
          </cell>
          <cell r="P20363">
            <v>22389776</v>
          </cell>
          <cell r="Q20363">
            <v>22389776</v>
          </cell>
        </row>
        <row r="20364">
          <cell r="J20364">
            <v>22389776</v>
          </cell>
          <cell r="O20364">
            <v>22389776</v>
          </cell>
          <cell r="P20364">
            <v>22389776</v>
          </cell>
          <cell r="Q20364">
            <v>22389776</v>
          </cell>
        </row>
        <row r="20365">
          <cell r="J20365">
            <v>22389776</v>
          </cell>
          <cell r="O20365">
            <v>22389776</v>
          </cell>
          <cell r="P20365">
            <v>22389776</v>
          </cell>
          <cell r="Q20365">
            <v>22389776</v>
          </cell>
        </row>
        <row r="20366">
          <cell r="J20366">
            <v>22389776</v>
          </cell>
          <cell r="O20366">
            <v>22389776</v>
          </cell>
          <cell r="P20366">
            <v>22389776</v>
          </cell>
          <cell r="Q20366">
            <v>22389776</v>
          </cell>
        </row>
        <row r="20367">
          <cell r="J20367">
            <v>22389776</v>
          </cell>
          <cell r="O20367">
            <v>22389776</v>
          </cell>
          <cell r="P20367">
            <v>22389776</v>
          </cell>
          <cell r="Q20367">
            <v>22389776</v>
          </cell>
        </row>
        <row r="20368">
          <cell r="J20368">
            <v>22389776</v>
          </cell>
          <cell r="O20368">
            <v>22389776</v>
          </cell>
          <cell r="P20368">
            <v>22389776</v>
          </cell>
          <cell r="Q20368">
            <v>22389776</v>
          </cell>
        </row>
        <row r="20369">
          <cell r="J20369">
            <v>22389776</v>
          </cell>
          <cell r="O20369">
            <v>22389776</v>
          </cell>
          <cell r="P20369">
            <v>22389776</v>
          </cell>
          <cell r="Q20369">
            <v>22389776</v>
          </cell>
        </row>
        <row r="20370">
          <cell r="J20370">
            <v>22389776</v>
          </cell>
          <cell r="O20370">
            <v>22389776</v>
          </cell>
          <cell r="P20370">
            <v>22389776</v>
          </cell>
          <cell r="Q20370">
            <v>22389776</v>
          </cell>
        </row>
        <row r="20371">
          <cell r="J20371">
            <v>22389776</v>
          </cell>
          <cell r="O20371">
            <v>22389776</v>
          </cell>
          <cell r="P20371">
            <v>22389776</v>
          </cell>
          <cell r="Q20371">
            <v>22389776</v>
          </cell>
        </row>
        <row r="20372">
          <cell r="J20372">
            <v>22389776</v>
          </cell>
          <cell r="O20372">
            <v>22389776</v>
          </cell>
          <cell r="P20372">
            <v>22389776</v>
          </cell>
          <cell r="Q20372">
            <v>22389776</v>
          </cell>
        </row>
        <row r="20373">
          <cell r="J20373">
            <v>22389776</v>
          </cell>
          <cell r="O20373">
            <v>22389776</v>
          </cell>
          <cell r="P20373">
            <v>22389776</v>
          </cell>
          <cell r="Q20373">
            <v>22389776</v>
          </cell>
        </row>
        <row r="20374">
          <cell r="J20374">
            <v>22389776</v>
          </cell>
          <cell r="O20374">
            <v>22389776</v>
          </cell>
          <cell r="P20374">
            <v>22389776</v>
          </cell>
          <cell r="Q20374">
            <v>22389776</v>
          </cell>
        </row>
        <row r="20375">
          <cell r="J20375">
            <v>22389776</v>
          </cell>
          <cell r="O20375">
            <v>22389776</v>
          </cell>
          <cell r="P20375">
            <v>22389776</v>
          </cell>
          <cell r="Q20375">
            <v>22389776</v>
          </cell>
        </row>
        <row r="20376">
          <cell r="J20376">
            <v>22389776</v>
          </cell>
          <cell r="O20376">
            <v>22389776</v>
          </cell>
          <cell r="P20376">
            <v>22389776</v>
          </cell>
          <cell r="Q20376">
            <v>22389776</v>
          </cell>
        </row>
        <row r="20377">
          <cell r="J20377">
            <v>22389776</v>
          </cell>
          <cell r="O20377">
            <v>22389776</v>
          </cell>
          <cell r="P20377">
            <v>22389776</v>
          </cell>
          <cell r="Q20377">
            <v>22389776</v>
          </cell>
        </row>
        <row r="20378">
          <cell r="J20378">
            <v>22389776</v>
          </cell>
          <cell r="O20378">
            <v>22389776</v>
          </cell>
          <cell r="P20378">
            <v>22389776</v>
          </cell>
          <cell r="Q20378">
            <v>22389776</v>
          </cell>
        </row>
        <row r="20379">
          <cell r="J20379">
            <v>22389776</v>
          </cell>
          <cell r="O20379">
            <v>22389776</v>
          </cell>
          <cell r="P20379">
            <v>22389776</v>
          </cell>
          <cell r="Q20379">
            <v>22389776</v>
          </cell>
        </row>
        <row r="20380">
          <cell r="J20380">
            <v>22389776</v>
          </cell>
          <cell r="O20380">
            <v>22389776</v>
          </cell>
          <cell r="P20380">
            <v>22389776</v>
          </cell>
          <cell r="Q20380">
            <v>22389776</v>
          </cell>
        </row>
        <row r="20381">
          <cell r="J20381">
            <v>22389776</v>
          </cell>
          <cell r="O20381">
            <v>22389776</v>
          </cell>
          <cell r="P20381">
            <v>22389776</v>
          </cell>
          <cell r="Q20381">
            <v>22389776</v>
          </cell>
        </row>
        <row r="20382">
          <cell r="J20382">
            <v>22389776</v>
          </cell>
          <cell r="O20382">
            <v>22389776</v>
          </cell>
          <cell r="P20382">
            <v>22389776</v>
          </cell>
          <cell r="Q20382">
            <v>22389776</v>
          </cell>
        </row>
        <row r="20383">
          <cell r="J20383">
            <v>22389776</v>
          </cell>
          <cell r="O20383">
            <v>22389776</v>
          </cell>
          <cell r="P20383">
            <v>22389776</v>
          </cell>
          <cell r="Q20383">
            <v>22389776</v>
          </cell>
        </row>
        <row r="20384">
          <cell r="J20384">
            <v>22389776</v>
          </cell>
          <cell r="O20384">
            <v>22389776</v>
          </cell>
          <cell r="P20384">
            <v>22389776</v>
          </cell>
          <cell r="Q20384">
            <v>22389776</v>
          </cell>
        </row>
        <row r="20385">
          <cell r="J20385">
            <v>22389776</v>
          </cell>
          <cell r="O20385">
            <v>22389776</v>
          </cell>
          <cell r="P20385">
            <v>22389776</v>
          </cell>
          <cell r="Q20385">
            <v>22389776</v>
          </cell>
        </row>
        <row r="20386">
          <cell r="J20386">
            <v>22389776</v>
          </cell>
          <cell r="O20386">
            <v>22389776</v>
          </cell>
          <cell r="P20386">
            <v>22389776</v>
          </cell>
          <cell r="Q20386">
            <v>22389776</v>
          </cell>
        </row>
        <row r="20387">
          <cell r="J20387">
            <v>22389776</v>
          </cell>
          <cell r="O20387">
            <v>22389776</v>
          </cell>
          <cell r="P20387">
            <v>22389776</v>
          </cell>
          <cell r="Q20387">
            <v>22389776</v>
          </cell>
        </row>
        <row r="20388">
          <cell r="J20388">
            <v>22389776</v>
          </cell>
          <cell r="O20388">
            <v>22389776</v>
          </cell>
          <cell r="P20388">
            <v>22389776</v>
          </cell>
          <cell r="Q20388">
            <v>22389776</v>
          </cell>
        </row>
        <row r="20389">
          <cell r="J20389">
            <v>22389776</v>
          </cell>
          <cell r="O20389">
            <v>22389776</v>
          </cell>
          <cell r="P20389">
            <v>22389776</v>
          </cell>
          <cell r="Q20389">
            <v>22389776</v>
          </cell>
        </row>
        <row r="20390">
          <cell r="J20390">
            <v>22389776</v>
          </cell>
          <cell r="O20390">
            <v>22389776</v>
          </cell>
          <cell r="P20390">
            <v>22389776</v>
          </cell>
          <cell r="Q20390">
            <v>22389776</v>
          </cell>
        </row>
        <row r="20391">
          <cell r="J20391">
            <v>22389776</v>
          </cell>
          <cell r="O20391">
            <v>22389776</v>
          </cell>
          <cell r="P20391">
            <v>22389776</v>
          </cell>
          <cell r="Q20391">
            <v>22389776</v>
          </cell>
        </row>
        <row r="20392">
          <cell r="J20392">
            <v>22389776</v>
          </cell>
          <cell r="O20392">
            <v>22389776</v>
          </cell>
          <cell r="P20392">
            <v>22389776</v>
          </cell>
          <cell r="Q20392">
            <v>22389776</v>
          </cell>
        </row>
        <row r="20393">
          <cell r="J20393">
            <v>22389776</v>
          </cell>
          <cell r="O20393">
            <v>22389776</v>
          </cell>
          <cell r="P20393">
            <v>22389776</v>
          </cell>
          <cell r="Q20393">
            <v>22389776</v>
          </cell>
        </row>
        <row r="20394">
          <cell r="J20394">
            <v>22389776</v>
          </cell>
          <cell r="O20394">
            <v>22389776</v>
          </cell>
          <cell r="P20394">
            <v>22389776</v>
          </cell>
          <cell r="Q20394">
            <v>22389776</v>
          </cell>
        </row>
        <row r="20395">
          <cell r="J20395">
            <v>22389776</v>
          </cell>
          <cell r="O20395">
            <v>22389776</v>
          </cell>
          <cell r="P20395">
            <v>22389776</v>
          </cell>
          <cell r="Q20395">
            <v>22389776</v>
          </cell>
        </row>
        <row r="20396">
          <cell r="J20396">
            <v>22389776</v>
          </cell>
          <cell r="O20396">
            <v>22389776</v>
          </cell>
          <cell r="P20396">
            <v>22389776</v>
          </cell>
          <cell r="Q20396">
            <v>22389776</v>
          </cell>
        </row>
        <row r="20397">
          <cell r="J20397">
            <v>22389776</v>
          </cell>
          <cell r="O20397">
            <v>22389776</v>
          </cell>
          <cell r="P20397">
            <v>22389776</v>
          </cell>
          <cell r="Q20397">
            <v>22389776</v>
          </cell>
        </row>
        <row r="20398">
          <cell r="J20398">
            <v>22389776</v>
          </cell>
          <cell r="O20398">
            <v>22389776</v>
          </cell>
          <cell r="P20398">
            <v>22389776</v>
          </cell>
          <cell r="Q20398">
            <v>22389776</v>
          </cell>
        </row>
        <row r="20399">
          <cell r="J20399">
            <v>22389776</v>
          </cell>
          <cell r="O20399">
            <v>22389776</v>
          </cell>
          <cell r="P20399">
            <v>22389776</v>
          </cell>
          <cell r="Q20399">
            <v>22389776</v>
          </cell>
        </row>
        <row r="20400">
          <cell r="J20400">
            <v>22389776</v>
          </cell>
          <cell r="O20400">
            <v>22389776</v>
          </cell>
          <cell r="P20400">
            <v>22389776</v>
          </cell>
          <cell r="Q20400">
            <v>22389776</v>
          </cell>
        </row>
        <row r="20401">
          <cell r="J20401">
            <v>22389776</v>
          </cell>
          <cell r="O20401">
            <v>22389776</v>
          </cell>
          <cell r="P20401">
            <v>22389776</v>
          </cell>
          <cell r="Q20401">
            <v>22389776</v>
          </cell>
        </row>
        <row r="20402">
          <cell r="J20402">
            <v>22389776</v>
          </cell>
          <cell r="O20402">
            <v>22389776</v>
          </cell>
          <cell r="P20402">
            <v>22389776</v>
          </cell>
          <cell r="Q20402">
            <v>22389776</v>
          </cell>
        </row>
        <row r="20403">
          <cell r="J20403">
            <v>22389776</v>
          </cell>
          <cell r="O20403">
            <v>22389776</v>
          </cell>
          <cell r="P20403">
            <v>22389776</v>
          </cell>
          <cell r="Q20403">
            <v>22389776</v>
          </cell>
        </row>
        <row r="20404">
          <cell r="J20404">
            <v>22389776</v>
          </cell>
          <cell r="O20404">
            <v>22389776</v>
          </cell>
          <cell r="P20404">
            <v>22389776</v>
          </cell>
          <cell r="Q20404">
            <v>22389776</v>
          </cell>
        </row>
        <row r="20405">
          <cell r="J20405">
            <v>22389776</v>
          </cell>
          <cell r="O20405">
            <v>22389776</v>
          </cell>
          <cell r="P20405">
            <v>22389776</v>
          </cell>
          <cell r="Q20405">
            <v>22389776</v>
          </cell>
        </row>
        <row r="20406">
          <cell r="J20406">
            <v>22389776</v>
          </cell>
          <cell r="O20406">
            <v>22389776</v>
          </cell>
          <cell r="P20406">
            <v>22389776</v>
          </cell>
          <cell r="Q20406">
            <v>22389776</v>
          </cell>
        </row>
        <row r="20407">
          <cell r="J20407">
            <v>22389776</v>
          </cell>
          <cell r="O20407">
            <v>22389776</v>
          </cell>
          <cell r="P20407">
            <v>22389776</v>
          </cell>
          <cell r="Q20407">
            <v>22389776</v>
          </cell>
        </row>
        <row r="20408">
          <cell r="J20408">
            <v>22389776</v>
          </cell>
          <cell r="O20408">
            <v>22389776</v>
          </cell>
          <cell r="P20408">
            <v>22389776</v>
          </cell>
          <cell r="Q20408">
            <v>22389776</v>
          </cell>
        </row>
        <row r="20409">
          <cell r="J20409">
            <v>22389776</v>
          </cell>
          <cell r="O20409">
            <v>22389776</v>
          </cell>
          <cell r="P20409">
            <v>22389776</v>
          </cell>
          <cell r="Q20409">
            <v>22389776</v>
          </cell>
        </row>
        <row r="20410">
          <cell r="J20410">
            <v>22389776</v>
          </cell>
          <cell r="O20410">
            <v>22389776</v>
          </cell>
          <cell r="P20410">
            <v>22389776</v>
          </cell>
          <cell r="Q20410">
            <v>22389776</v>
          </cell>
        </row>
        <row r="20411">
          <cell r="J20411">
            <v>22389776</v>
          </cell>
          <cell r="O20411">
            <v>22389776</v>
          </cell>
          <cell r="P20411">
            <v>22389776</v>
          </cell>
          <cell r="Q20411">
            <v>22389776</v>
          </cell>
        </row>
        <row r="20412">
          <cell r="J20412">
            <v>22389776</v>
          </cell>
          <cell r="O20412">
            <v>22389776</v>
          </cell>
          <cell r="P20412">
            <v>22389776</v>
          </cell>
          <cell r="Q20412">
            <v>22389776</v>
          </cell>
        </row>
        <row r="20413">
          <cell r="J20413">
            <v>22389776</v>
          </cell>
          <cell r="O20413">
            <v>22389776</v>
          </cell>
          <cell r="P20413">
            <v>22389776</v>
          </cell>
          <cell r="Q20413">
            <v>22389776</v>
          </cell>
        </row>
        <row r="20414">
          <cell r="J20414">
            <v>22389776</v>
          </cell>
          <cell r="O20414">
            <v>22389776</v>
          </cell>
          <cell r="P20414">
            <v>22389776</v>
          </cell>
          <cell r="Q20414">
            <v>22389776</v>
          </cell>
        </row>
        <row r="20415">
          <cell r="J20415">
            <v>22389776</v>
          </cell>
          <cell r="O20415">
            <v>22389776</v>
          </cell>
          <cell r="P20415">
            <v>22389776</v>
          </cell>
          <cell r="Q20415">
            <v>22389776</v>
          </cell>
        </row>
        <row r="20416">
          <cell r="J20416">
            <v>22389776</v>
          </cell>
          <cell r="O20416">
            <v>22389776</v>
          </cell>
          <cell r="P20416">
            <v>22389776</v>
          </cell>
          <cell r="Q20416">
            <v>22389776</v>
          </cell>
        </row>
        <row r="20417">
          <cell r="J20417">
            <v>22389776</v>
          </cell>
          <cell r="O20417">
            <v>22389776</v>
          </cell>
          <cell r="P20417">
            <v>22389776</v>
          </cell>
          <cell r="Q20417">
            <v>22389776</v>
          </cell>
        </row>
        <row r="20418">
          <cell r="J20418">
            <v>22389776</v>
          </cell>
          <cell r="O20418">
            <v>22389776</v>
          </cell>
          <cell r="P20418">
            <v>22389776</v>
          </cell>
          <cell r="Q20418">
            <v>22389776</v>
          </cell>
        </row>
        <row r="20419">
          <cell r="J20419">
            <v>22389776</v>
          </cell>
          <cell r="O20419">
            <v>22389776</v>
          </cell>
          <cell r="P20419">
            <v>22389776</v>
          </cell>
          <cell r="Q20419">
            <v>22389776</v>
          </cell>
        </row>
        <row r="20420">
          <cell r="J20420">
            <v>22389776</v>
          </cell>
          <cell r="O20420">
            <v>22389776</v>
          </cell>
          <cell r="P20420">
            <v>22389776</v>
          </cell>
          <cell r="Q20420">
            <v>22389776</v>
          </cell>
        </row>
        <row r="20421">
          <cell r="J20421">
            <v>22389776</v>
          </cell>
          <cell r="O20421">
            <v>22389776</v>
          </cell>
          <cell r="P20421">
            <v>22389776</v>
          </cell>
          <cell r="Q20421">
            <v>22389776</v>
          </cell>
        </row>
        <row r="20422">
          <cell r="J20422">
            <v>22389776</v>
          </cell>
          <cell r="O20422">
            <v>22389776</v>
          </cell>
          <cell r="P20422">
            <v>22389776</v>
          </cell>
          <cell r="Q20422">
            <v>22389776</v>
          </cell>
        </row>
        <row r="20423">
          <cell r="J20423">
            <v>22389776</v>
          </cell>
          <cell r="O20423">
            <v>22389776</v>
          </cell>
          <cell r="P20423">
            <v>22389776</v>
          </cell>
          <cell r="Q20423">
            <v>22389776</v>
          </cell>
        </row>
        <row r="20424">
          <cell r="J20424">
            <v>22389776</v>
          </cell>
          <cell r="O20424">
            <v>22389776</v>
          </cell>
          <cell r="P20424">
            <v>22389776</v>
          </cell>
          <cell r="Q20424">
            <v>22389776</v>
          </cell>
        </row>
        <row r="20425">
          <cell r="J20425">
            <v>22389776</v>
          </cell>
          <cell r="O20425">
            <v>22389776</v>
          </cell>
          <cell r="P20425">
            <v>22389776</v>
          </cell>
          <cell r="Q20425">
            <v>22389776</v>
          </cell>
        </row>
        <row r="20426">
          <cell r="J20426">
            <v>22389776</v>
          </cell>
          <cell r="O20426">
            <v>22389776</v>
          </cell>
          <cell r="P20426">
            <v>22389776</v>
          </cell>
          <cell r="Q20426">
            <v>22389776</v>
          </cell>
        </row>
        <row r="20427">
          <cell r="J20427">
            <v>22389776</v>
          </cell>
          <cell r="O20427">
            <v>22389776</v>
          </cell>
          <cell r="P20427">
            <v>22389776</v>
          </cell>
          <cell r="Q20427">
            <v>22389776</v>
          </cell>
        </row>
        <row r="20428">
          <cell r="J20428">
            <v>22389776</v>
          </cell>
          <cell r="O20428">
            <v>22389776</v>
          </cell>
          <cell r="P20428">
            <v>22389776</v>
          </cell>
          <cell r="Q20428">
            <v>22389776</v>
          </cell>
        </row>
        <row r="20429">
          <cell r="J20429">
            <v>22389776</v>
          </cell>
          <cell r="O20429">
            <v>22389776</v>
          </cell>
          <cell r="P20429">
            <v>22389776</v>
          </cell>
          <cell r="Q20429">
            <v>22389776</v>
          </cell>
        </row>
        <row r="20430">
          <cell r="J20430">
            <v>22389776</v>
          </cell>
          <cell r="O20430">
            <v>22389776</v>
          </cell>
          <cell r="P20430">
            <v>22389776</v>
          </cell>
          <cell r="Q20430">
            <v>22389776</v>
          </cell>
        </row>
        <row r="20431">
          <cell r="J20431">
            <v>22389776</v>
          </cell>
          <cell r="O20431">
            <v>22389776</v>
          </cell>
          <cell r="P20431">
            <v>22389776</v>
          </cell>
          <cell r="Q20431">
            <v>22389776</v>
          </cell>
        </row>
        <row r="20432">
          <cell r="J20432">
            <v>22389776</v>
          </cell>
          <cell r="O20432">
            <v>22389776</v>
          </cell>
          <cell r="P20432">
            <v>22389776</v>
          </cell>
          <cell r="Q20432">
            <v>22389776</v>
          </cell>
        </row>
        <row r="20433">
          <cell r="J20433">
            <v>22389776</v>
          </cell>
          <cell r="O20433">
            <v>22389776</v>
          </cell>
          <cell r="P20433">
            <v>22389776</v>
          </cell>
          <cell r="Q20433">
            <v>22389776</v>
          </cell>
        </row>
        <row r="20434">
          <cell r="J20434">
            <v>22389776</v>
          </cell>
          <cell r="O20434">
            <v>22389776</v>
          </cell>
          <cell r="P20434">
            <v>22389776</v>
          </cell>
          <cell r="Q20434">
            <v>22389776</v>
          </cell>
        </row>
        <row r="20435">
          <cell r="J20435">
            <v>22389776</v>
          </cell>
          <cell r="O20435">
            <v>22389776</v>
          </cell>
          <cell r="P20435">
            <v>22389776</v>
          </cell>
          <cell r="Q20435">
            <v>22389776</v>
          </cell>
        </row>
        <row r="20436">
          <cell r="J20436">
            <v>22389776</v>
          </cell>
          <cell r="O20436">
            <v>22389776</v>
          </cell>
          <cell r="P20436">
            <v>22389776</v>
          </cell>
          <cell r="Q20436">
            <v>22389776</v>
          </cell>
        </row>
        <row r="20437">
          <cell r="J20437">
            <v>22389776</v>
          </cell>
          <cell r="O20437">
            <v>22389776</v>
          </cell>
          <cell r="P20437">
            <v>22389776</v>
          </cell>
          <cell r="Q20437">
            <v>22389776</v>
          </cell>
        </row>
        <row r="20438">
          <cell r="J20438">
            <v>22389776</v>
          </cell>
          <cell r="O20438">
            <v>22389776</v>
          </cell>
          <cell r="P20438">
            <v>22389776</v>
          </cell>
          <cell r="Q20438">
            <v>22389776</v>
          </cell>
        </row>
        <row r="20439">
          <cell r="J20439">
            <v>22389776</v>
          </cell>
          <cell r="O20439">
            <v>22389776</v>
          </cell>
          <cell r="P20439">
            <v>22389776</v>
          </cell>
          <cell r="Q20439">
            <v>22389776</v>
          </cell>
        </row>
        <row r="20440">
          <cell r="J20440">
            <v>22389776</v>
          </cell>
          <cell r="O20440">
            <v>22389776</v>
          </cell>
          <cell r="P20440">
            <v>22389776</v>
          </cell>
          <cell r="Q20440">
            <v>22389776</v>
          </cell>
        </row>
        <row r="20441">
          <cell r="J20441">
            <v>22389776</v>
          </cell>
          <cell r="O20441">
            <v>22389776</v>
          </cell>
          <cell r="P20441">
            <v>22389776</v>
          </cell>
          <cell r="Q20441">
            <v>22389776</v>
          </cell>
        </row>
        <row r="20442">
          <cell r="J20442">
            <v>22389776</v>
          </cell>
          <cell r="O20442">
            <v>22389776</v>
          </cell>
          <cell r="P20442">
            <v>22389776</v>
          </cell>
          <cell r="Q20442">
            <v>22389776</v>
          </cell>
        </row>
        <row r="20443">
          <cell r="J20443">
            <v>22389776</v>
          </cell>
          <cell r="O20443">
            <v>22389776</v>
          </cell>
          <cell r="P20443">
            <v>22389776</v>
          </cell>
          <cell r="Q20443">
            <v>22389776</v>
          </cell>
        </row>
        <row r="20444">
          <cell r="J20444">
            <v>22389776</v>
          </cell>
          <cell r="O20444">
            <v>22389776</v>
          </cell>
          <cell r="P20444">
            <v>22389776</v>
          </cell>
          <cell r="Q20444">
            <v>22389776</v>
          </cell>
        </row>
        <row r="20445">
          <cell r="J20445">
            <v>22389776</v>
          </cell>
          <cell r="O20445">
            <v>22389776</v>
          </cell>
          <cell r="P20445">
            <v>22389776</v>
          </cell>
          <cell r="Q20445">
            <v>22389776</v>
          </cell>
        </row>
        <row r="20446">
          <cell r="J20446">
            <v>22389776</v>
          </cell>
          <cell r="O20446">
            <v>22389776</v>
          </cell>
          <cell r="P20446">
            <v>22389776</v>
          </cell>
          <cell r="Q20446">
            <v>22389776</v>
          </cell>
        </row>
        <row r="20447">
          <cell r="J20447">
            <v>22389776</v>
          </cell>
          <cell r="O20447">
            <v>22389776</v>
          </cell>
          <cell r="P20447">
            <v>22389776</v>
          </cell>
          <cell r="Q20447">
            <v>22389776</v>
          </cell>
        </row>
        <row r="20448">
          <cell r="J20448">
            <v>22389776</v>
          </cell>
          <cell r="O20448">
            <v>22389776</v>
          </cell>
          <cell r="P20448">
            <v>22389776</v>
          </cell>
          <cell r="Q20448">
            <v>22389776</v>
          </cell>
        </row>
        <row r="20449">
          <cell r="J20449">
            <v>22389776</v>
          </cell>
          <cell r="O20449">
            <v>22389776</v>
          </cell>
          <cell r="P20449">
            <v>22389776</v>
          </cell>
          <cell r="Q20449">
            <v>22389776</v>
          </cell>
        </row>
        <row r="20450">
          <cell r="J20450">
            <v>22389776</v>
          </cell>
          <cell r="O20450">
            <v>22389776</v>
          </cell>
          <cell r="P20450">
            <v>22389776</v>
          </cell>
          <cell r="Q20450">
            <v>22389776</v>
          </cell>
        </row>
        <row r="20451">
          <cell r="J20451">
            <v>22389776</v>
          </cell>
          <cell r="O20451">
            <v>22389776</v>
          </cell>
          <cell r="P20451">
            <v>22389776</v>
          </cell>
          <cell r="Q20451">
            <v>22389776</v>
          </cell>
        </row>
        <row r="20452">
          <cell r="J20452">
            <v>22389776</v>
          </cell>
          <cell r="O20452">
            <v>22389776</v>
          </cell>
          <cell r="P20452">
            <v>22389776</v>
          </cell>
          <cell r="Q20452">
            <v>22389776</v>
          </cell>
        </row>
        <row r="20453">
          <cell r="J20453">
            <v>22389776</v>
          </cell>
          <cell r="O20453">
            <v>22389776</v>
          </cell>
          <cell r="P20453">
            <v>22389776</v>
          </cell>
          <cell r="Q20453">
            <v>22389776</v>
          </cell>
        </row>
        <row r="20454">
          <cell r="J20454">
            <v>22389776</v>
          </cell>
          <cell r="O20454">
            <v>22389776</v>
          </cell>
          <cell r="P20454">
            <v>22389776</v>
          </cell>
          <cell r="Q20454">
            <v>22389776</v>
          </cell>
        </row>
        <row r="20455">
          <cell r="J20455">
            <v>22389776</v>
          </cell>
          <cell r="O20455">
            <v>22389776</v>
          </cell>
          <cell r="P20455">
            <v>22389776</v>
          </cell>
          <cell r="Q20455">
            <v>22389776</v>
          </cell>
        </row>
        <row r="20456">
          <cell r="J20456">
            <v>22389776</v>
          </cell>
          <cell r="O20456">
            <v>22389776</v>
          </cell>
          <cell r="P20456">
            <v>22389776</v>
          </cell>
          <cell r="Q20456">
            <v>22389776</v>
          </cell>
        </row>
        <row r="20457">
          <cell r="J20457">
            <v>22389776</v>
          </cell>
          <cell r="O20457">
            <v>22389776</v>
          </cell>
          <cell r="P20457">
            <v>22389776</v>
          </cell>
          <cell r="Q20457">
            <v>22389776</v>
          </cell>
        </row>
        <row r="20458">
          <cell r="J20458">
            <v>22389776</v>
          </cell>
          <cell r="O20458">
            <v>22389776</v>
          </cell>
          <cell r="P20458">
            <v>22389776</v>
          </cell>
          <cell r="Q20458">
            <v>22389776</v>
          </cell>
        </row>
        <row r="20459">
          <cell r="J20459">
            <v>22389776</v>
          </cell>
          <cell r="O20459">
            <v>22389776</v>
          </cell>
          <cell r="P20459">
            <v>22389776</v>
          </cell>
          <cell r="Q20459">
            <v>22389776</v>
          </cell>
        </row>
        <row r="20460">
          <cell r="J20460">
            <v>22389776</v>
          </cell>
          <cell r="O20460">
            <v>22389776</v>
          </cell>
          <cell r="P20460">
            <v>22389776</v>
          </cell>
          <cell r="Q20460">
            <v>22389776</v>
          </cell>
        </row>
        <row r="20461">
          <cell r="J20461">
            <v>22389776</v>
          </cell>
          <cell r="O20461">
            <v>22389776</v>
          </cell>
          <cell r="P20461">
            <v>22389776</v>
          </cell>
          <cell r="Q20461">
            <v>22389776</v>
          </cell>
        </row>
        <row r="20462">
          <cell r="J20462">
            <v>22389776</v>
          </cell>
          <cell r="O20462">
            <v>22389776</v>
          </cell>
          <cell r="P20462">
            <v>22389776</v>
          </cell>
          <cell r="Q20462">
            <v>22389776</v>
          </cell>
        </row>
        <row r="20463">
          <cell r="J20463">
            <v>22389776</v>
          </cell>
          <cell r="O20463">
            <v>22389776</v>
          </cell>
          <cell r="P20463">
            <v>22389776</v>
          </cell>
          <cell r="Q20463">
            <v>22389776</v>
          </cell>
        </row>
        <row r="20464">
          <cell r="J20464">
            <v>22389776</v>
          </cell>
          <cell r="O20464">
            <v>22389776</v>
          </cell>
          <cell r="P20464">
            <v>22389776</v>
          </cell>
          <cell r="Q20464">
            <v>22389776</v>
          </cell>
        </row>
        <row r="20465">
          <cell r="J20465">
            <v>22389776</v>
          </cell>
          <cell r="O20465">
            <v>22389776</v>
          </cell>
          <cell r="P20465">
            <v>22389776</v>
          </cell>
          <cell r="Q20465">
            <v>22389776</v>
          </cell>
        </row>
        <row r="20466">
          <cell r="J20466">
            <v>22389776</v>
          </cell>
          <cell r="O20466">
            <v>22389776</v>
          </cell>
          <cell r="P20466">
            <v>22389776</v>
          </cell>
          <cell r="Q20466">
            <v>22389776</v>
          </cell>
        </row>
        <row r="20467">
          <cell r="J20467">
            <v>22389776</v>
          </cell>
          <cell r="O20467">
            <v>22389776</v>
          </cell>
          <cell r="P20467">
            <v>22389776</v>
          </cell>
          <cell r="Q20467">
            <v>22389776</v>
          </cell>
        </row>
        <row r="20468">
          <cell r="J20468">
            <v>22389776</v>
          </cell>
          <cell r="O20468">
            <v>22389776</v>
          </cell>
          <cell r="P20468">
            <v>22389776</v>
          </cell>
          <cell r="Q20468">
            <v>22389776</v>
          </cell>
        </row>
        <row r="20469">
          <cell r="J20469">
            <v>22389776</v>
          </cell>
          <cell r="O20469">
            <v>22389776</v>
          </cell>
          <cell r="P20469">
            <v>22389776</v>
          </cell>
          <cell r="Q20469">
            <v>22389776</v>
          </cell>
        </row>
        <row r="20470">
          <cell r="J20470">
            <v>22389776</v>
          </cell>
          <cell r="O20470">
            <v>22389776</v>
          </cell>
          <cell r="P20470">
            <v>22389776</v>
          </cell>
          <cell r="Q20470">
            <v>22389776</v>
          </cell>
        </row>
        <row r="20471">
          <cell r="J20471">
            <v>22389776</v>
          </cell>
          <cell r="O20471">
            <v>22389776</v>
          </cell>
          <cell r="P20471">
            <v>22389776</v>
          </cell>
          <cell r="Q20471">
            <v>22389776</v>
          </cell>
        </row>
        <row r="20472">
          <cell r="J20472">
            <v>22389776</v>
          </cell>
          <cell r="O20472">
            <v>22389776</v>
          </cell>
          <cell r="P20472">
            <v>22389776</v>
          </cell>
          <cell r="Q20472">
            <v>22389776</v>
          </cell>
        </row>
        <row r="20473">
          <cell r="J20473">
            <v>22389776</v>
          </cell>
          <cell r="O20473">
            <v>22389776</v>
          </cell>
          <cell r="P20473">
            <v>22389776</v>
          </cell>
          <cell r="Q20473">
            <v>22389776</v>
          </cell>
        </row>
        <row r="20474">
          <cell r="J20474">
            <v>22389776</v>
          </cell>
          <cell r="O20474">
            <v>22389776</v>
          </cell>
          <cell r="P20474">
            <v>22389776</v>
          </cell>
          <cell r="Q20474">
            <v>22389776</v>
          </cell>
        </row>
        <row r="20475">
          <cell r="J20475">
            <v>22389776</v>
          </cell>
          <cell r="O20475">
            <v>22389776</v>
          </cell>
          <cell r="P20475">
            <v>22389776</v>
          </cell>
          <cell r="Q20475">
            <v>22389776</v>
          </cell>
        </row>
        <row r="20476">
          <cell r="J20476">
            <v>22389776</v>
          </cell>
          <cell r="O20476">
            <v>22389776</v>
          </cell>
          <cell r="P20476">
            <v>22389776</v>
          </cell>
          <cell r="Q20476">
            <v>22389776</v>
          </cell>
        </row>
        <row r="20477">
          <cell r="J20477">
            <v>22389776</v>
          </cell>
          <cell r="O20477">
            <v>22389776</v>
          </cell>
          <cell r="P20477">
            <v>22389776</v>
          </cell>
          <cell r="Q20477">
            <v>22389776</v>
          </cell>
        </row>
        <row r="20478">
          <cell r="J20478">
            <v>22389776</v>
          </cell>
          <cell r="O20478">
            <v>22389776</v>
          </cell>
          <cell r="P20478">
            <v>22389776</v>
          </cell>
          <cell r="Q20478">
            <v>22389776</v>
          </cell>
        </row>
        <row r="20479">
          <cell r="J20479">
            <v>22389776</v>
          </cell>
          <cell r="O20479">
            <v>22389776</v>
          </cell>
          <cell r="P20479">
            <v>22389776</v>
          </cell>
          <cell r="Q20479">
            <v>22389776</v>
          </cell>
        </row>
        <row r="20480">
          <cell r="J20480">
            <v>22389776</v>
          </cell>
          <cell r="O20480">
            <v>22389776</v>
          </cell>
          <cell r="P20480">
            <v>22389776</v>
          </cell>
          <cell r="Q20480">
            <v>22389776</v>
          </cell>
        </row>
        <row r="20481">
          <cell r="J20481">
            <v>22389776</v>
          </cell>
          <cell r="O20481">
            <v>22389776</v>
          </cell>
          <cell r="P20481">
            <v>22389776</v>
          </cell>
          <cell r="Q20481">
            <v>22389776</v>
          </cell>
        </row>
        <row r="20482">
          <cell r="J20482">
            <v>22389776</v>
          </cell>
          <cell r="O20482">
            <v>22389776</v>
          </cell>
          <cell r="P20482">
            <v>22389776</v>
          </cell>
          <cell r="Q20482">
            <v>22389776</v>
          </cell>
        </row>
        <row r="20483">
          <cell r="J20483">
            <v>22389776</v>
          </cell>
          <cell r="O20483">
            <v>22389776</v>
          </cell>
          <cell r="P20483">
            <v>22389776</v>
          </cell>
          <cell r="Q20483">
            <v>22389776</v>
          </cell>
        </row>
        <row r="20484">
          <cell r="J20484">
            <v>22389776</v>
          </cell>
          <cell r="O20484">
            <v>22389776</v>
          </cell>
          <cell r="P20484">
            <v>22389776</v>
          </cell>
          <cell r="Q20484">
            <v>22389776</v>
          </cell>
        </row>
        <row r="20485">
          <cell r="J20485">
            <v>22389776</v>
          </cell>
          <cell r="O20485">
            <v>22389776</v>
          </cell>
          <cell r="P20485">
            <v>22389776</v>
          </cell>
          <cell r="Q20485">
            <v>22389776</v>
          </cell>
        </row>
        <row r="20486">
          <cell r="J20486">
            <v>22389776</v>
          </cell>
          <cell r="O20486">
            <v>22389776</v>
          </cell>
          <cell r="P20486">
            <v>22389776</v>
          </cell>
          <cell r="Q20486">
            <v>22389776</v>
          </cell>
        </row>
        <row r="20487">
          <cell r="J20487">
            <v>22389776</v>
          </cell>
          <cell r="O20487">
            <v>22389776</v>
          </cell>
          <cell r="P20487">
            <v>22389776</v>
          </cell>
          <cell r="Q20487">
            <v>22389776</v>
          </cell>
        </row>
        <row r="20488">
          <cell r="J20488">
            <v>22389776</v>
          </cell>
          <cell r="O20488">
            <v>22389776</v>
          </cell>
          <cell r="P20488">
            <v>22389776</v>
          </cell>
          <cell r="Q20488">
            <v>22389776</v>
          </cell>
        </row>
        <row r="20489">
          <cell r="J20489">
            <v>22389776</v>
          </cell>
          <cell r="O20489">
            <v>22389776</v>
          </cell>
          <cell r="P20489">
            <v>22389776</v>
          </cell>
          <cell r="Q20489">
            <v>22389776</v>
          </cell>
        </row>
        <row r="20490">
          <cell r="J20490">
            <v>22389776</v>
          </cell>
          <cell r="O20490">
            <v>22389776</v>
          </cell>
          <cell r="P20490">
            <v>22389776</v>
          </cell>
          <cell r="Q20490">
            <v>22389776</v>
          </cell>
        </row>
        <row r="20491">
          <cell r="J20491">
            <v>22389776</v>
          </cell>
          <cell r="O20491">
            <v>22389776</v>
          </cell>
          <cell r="P20491">
            <v>22389776</v>
          </cell>
          <cell r="Q20491">
            <v>22389776</v>
          </cell>
        </row>
        <row r="20492">
          <cell r="J20492">
            <v>22389776</v>
          </cell>
          <cell r="O20492">
            <v>22389776</v>
          </cell>
          <cell r="P20492">
            <v>22389776</v>
          </cell>
          <cell r="Q20492">
            <v>22389776</v>
          </cell>
        </row>
        <row r="20493">
          <cell r="J20493">
            <v>22389776</v>
          </cell>
          <cell r="O20493">
            <v>22389776</v>
          </cell>
          <cell r="P20493">
            <v>22389776</v>
          </cell>
          <cell r="Q20493">
            <v>22389776</v>
          </cell>
        </row>
        <row r="20494">
          <cell r="J20494">
            <v>22389776</v>
          </cell>
          <cell r="O20494">
            <v>22389776</v>
          </cell>
          <cell r="P20494">
            <v>22389776</v>
          </cell>
          <cell r="Q20494">
            <v>22389776</v>
          </cell>
        </row>
        <row r="20495">
          <cell r="J20495">
            <v>22389776</v>
          </cell>
          <cell r="O20495">
            <v>22389776</v>
          </cell>
          <cell r="P20495">
            <v>22389776</v>
          </cell>
          <cell r="Q20495">
            <v>22389776</v>
          </cell>
        </row>
        <row r="20496">
          <cell r="J20496">
            <v>22389776</v>
          </cell>
          <cell r="O20496">
            <v>22389776</v>
          </cell>
          <cell r="P20496">
            <v>22389776</v>
          </cell>
          <cell r="Q20496">
            <v>22389776</v>
          </cell>
        </row>
        <row r="20497">
          <cell r="J20497">
            <v>22389776</v>
          </cell>
          <cell r="O20497">
            <v>22389776</v>
          </cell>
          <cell r="P20497">
            <v>22389776</v>
          </cell>
          <cell r="Q20497">
            <v>22389776</v>
          </cell>
        </row>
        <row r="20498">
          <cell r="J20498">
            <v>22389776</v>
          </cell>
          <cell r="O20498">
            <v>22389776</v>
          </cell>
          <cell r="P20498">
            <v>22389776</v>
          </cell>
          <cell r="Q20498">
            <v>22389776</v>
          </cell>
        </row>
        <row r="20499">
          <cell r="J20499">
            <v>22389776</v>
          </cell>
          <cell r="O20499">
            <v>22389776</v>
          </cell>
          <cell r="P20499">
            <v>22389776</v>
          </cell>
          <cell r="Q20499">
            <v>22389776</v>
          </cell>
        </row>
        <row r="20500">
          <cell r="J20500">
            <v>22389776</v>
          </cell>
          <cell r="O20500">
            <v>22389776</v>
          </cell>
          <cell r="P20500">
            <v>22389776</v>
          </cell>
          <cell r="Q20500">
            <v>22389776</v>
          </cell>
        </row>
        <row r="20501">
          <cell r="J20501">
            <v>22389776</v>
          </cell>
          <cell r="O20501">
            <v>22389776</v>
          </cell>
          <cell r="P20501">
            <v>22389776</v>
          </cell>
          <cell r="Q20501">
            <v>22389776</v>
          </cell>
        </row>
        <row r="20502">
          <cell r="J20502">
            <v>22389776</v>
          </cell>
          <cell r="O20502">
            <v>22389776</v>
          </cell>
          <cell r="P20502">
            <v>22389776</v>
          </cell>
          <cell r="Q20502">
            <v>22389776</v>
          </cell>
        </row>
        <row r="20503">
          <cell r="J20503">
            <v>22389776</v>
          </cell>
          <cell r="O20503">
            <v>22389776</v>
          </cell>
          <cell r="P20503">
            <v>22389776</v>
          </cell>
          <cell r="Q20503">
            <v>22389776</v>
          </cell>
        </row>
        <row r="20504">
          <cell r="J20504">
            <v>22389776</v>
          </cell>
          <cell r="O20504">
            <v>22389776</v>
          </cell>
          <cell r="P20504">
            <v>22389776</v>
          </cell>
          <cell r="Q20504">
            <v>22389776</v>
          </cell>
        </row>
        <row r="20505">
          <cell r="J20505">
            <v>22389776</v>
          </cell>
          <cell r="O20505">
            <v>22389776</v>
          </cell>
          <cell r="P20505">
            <v>22389776</v>
          </cell>
          <cell r="Q20505">
            <v>22389776</v>
          </cell>
        </row>
        <row r="20506">
          <cell r="J20506">
            <v>22389776</v>
          </cell>
          <cell r="O20506">
            <v>22389776</v>
          </cell>
          <cell r="P20506">
            <v>22389776</v>
          </cell>
          <cell r="Q20506">
            <v>22389776</v>
          </cell>
        </row>
        <row r="20507">
          <cell r="J20507">
            <v>22389776</v>
          </cell>
          <cell r="O20507">
            <v>22389776</v>
          </cell>
          <cell r="P20507">
            <v>22389776</v>
          </cell>
          <cell r="Q20507">
            <v>22389776</v>
          </cell>
        </row>
        <row r="20508">
          <cell r="J20508">
            <v>22389776</v>
          </cell>
          <cell r="O20508">
            <v>22389776</v>
          </cell>
          <cell r="P20508">
            <v>22389776</v>
          </cell>
          <cell r="Q20508">
            <v>22389776</v>
          </cell>
        </row>
        <row r="20509">
          <cell r="J20509">
            <v>22389776</v>
          </cell>
          <cell r="O20509">
            <v>22389776</v>
          </cell>
          <cell r="P20509">
            <v>22389776</v>
          </cell>
          <cell r="Q20509">
            <v>22389776</v>
          </cell>
        </row>
        <row r="20510">
          <cell r="J20510">
            <v>22389776</v>
          </cell>
          <cell r="O20510">
            <v>22389776</v>
          </cell>
          <cell r="P20510">
            <v>22389776</v>
          </cell>
          <cell r="Q20510">
            <v>22389776</v>
          </cell>
        </row>
        <row r="20511">
          <cell r="J20511">
            <v>22389776</v>
          </cell>
          <cell r="O20511">
            <v>22389776</v>
          </cell>
          <cell r="P20511">
            <v>22389776</v>
          </cell>
          <cell r="Q20511">
            <v>22389776</v>
          </cell>
        </row>
        <row r="20512">
          <cell r="J20512">
            <v>22389776</v>
          </cell>
          <cell r="O20512">
            <v>22389776</v>
          </cell>
          <cell r="P20512">
            <v>22389776</v>
          </cell>
          <cell r="Q20512">
            <v>22389776</v>
          </cell>
        </row>
        <row r="20513">
          <cell r="J20513">
            <v>22389776</v>
          </cell>
          <cell r="O20513">
            <v>22389776</v>
          </cell>
          <cell r="P20513">
            <v>22389776</v>
          </cell>
          <cell r="Q20513">
            <v>22389776</v>
          </cell>
        </row>
        <row r="20514">
          <cell r="J20514">
            <v>22389776</v>
          </cell>
          <cell r="O20514">
            <v>22389776</v>
          </cell>
          <cell r="P20514">
            <v>22389776</v>
          </cell>
          <cell r="Q20514">
            <v>22389776</v>
          </cell>
        </row>
        <row r="20515">
          <cell r="J20515">
            <v>22389776</v>
          </cell>
          <cell r="O20515">
            <v>22389776</v>
          </cell>
          <cell r="P20515">
            <v>22389776</v>
          </cell>
          <cell r="Q20515">
            <v>22389776</v>
          </cell>
        </row>
        <row r="20516">
          <cell r="J20516">
            <v>22389776</v>
          </cell>
          <cell r="O20516">
            <v>22389776</v>
          </cell>
          <cell r="P20516">
            <v>22389776</v>
          </cell>
          <cell r="Q20516">
            <v>22389776</v>
          </cell>
        </row>
        <row r="20517">
          <cell r="J20517">
            <v>22389776</v>
          </cell>
          <cell r="O20517">
            <v>22389776</v>
          </cell>
          <cell r="P20517">
            <v>22389776</v>
          </cell>
          <cell r="Q20517">
            <v>22389776</v>
          </cell>
        </row>
        <row r="20518">
          <cell r="J20518">
            <v>22389776</v>
          </cell>
          <cell r="O20518">
            <v>22389776</v>
          </cell>
          <cell r="P20518">
            <v>22389776</v>
          </cell>
          <cell r="Q20518">
            <v>22389776</v>
          </cell>
        </row>
        <row r="20519">
          <cell r="J20519">
            <v>22389776</v>
          </cell>
          <cell r="O20519">
            <v>22389776</v>
          </cell>
          <cell r="P20519">
            <v>22389776</v>
          </cell>
          <cell r="Q20519">
            <v>22389776</v>
          </cell>
        </row>
        <row r="20520">
          <cell r="J20520">
            <v>22389776</v>
          </cell>
          <cell r="O20520">
            <v>22389776</v>
          </cell>
          <cell r="P20520">
            <v>22389776</v>
          </cell>
          <cell r="Q20520">
            <v>22389776</v>
          </cell>
        </row>
        <row r="20521">
          <cell r="J20521">
            <v>22389776</v>
          </cell>
          <cell r="O20521">
            <v>22389776</v>
          </cell>
          <cell r="P20521">
            <v>22389776</v>
          </cell>
          <cell r="Q20521">
            <v>22389776</v>
          </cell>
        </row>
        <row r="20522">
          <cell r="J20522">
            <v>22389776</v>
          </cell>
          <cell r="O20522">
            <v>22389776</v>
          </cell>
          <cell r="P20522">
            <v>22389776</v>
          </cell>
          <cell r="Q20522">
            <v>22389776</v>
          </cell>
        </row>
        <row r="20523">
          <cell r="J20523">
            <v>22389776</v>
          </cell>
          <cell r="O20523">
            <v>22389776</v>
          </cell>
          <cell r="P20523">
            <v>22389776</v>
          </cell>
          <cell r="Q20523">
            <v>22389776</v>
          </cell>
        </row>
        <row r="20524">
          <cell r="J20524">
            <v>22389776</v>
          </cell>
          <cell r="O20524">
            <v>22389776</v>
          </cell>
          <cell r="P20524">
            <v>22389776</v>
          </cell>
          <cell r="Q20524">
            <v>22389776</v>
          </cell>
        </row>
        <row r="20525">
          <cell r="J20525">
            <v>22389776</v>
          </cell>
          <cell r="O20525">
            <v>22389776</v>
          </cell>
          <cell r="P20525">
            <v>22389776</v>
          </cell>
          <cell r="Q20525">
            <v>22389776</v>
          </cell>
        </row>
        <row r="20526">
          <cell r="J20526">
            <v>22389776</v>
          </cell>
          <cell r="O20526">
            <v>22389776</v>
          </cell>
          <cell r="P20526">
            <v>22389776</v>
          </cell>
          <cell r="Q20526">
            <v>22389776</v>
          </cell>
        </row>
        <row r="20527">
          <cell r="J20527">
            <v>22389776</v>
          </cell>
          <cell r="O20527">
            <v>22389776</v>
          </cell>
          <cell r="P20527">
            <v>22389776</v>
          </cell>
          <cell r="Q20527">
            <v>22389776</v>
          </cell>
        </row>
        <row r="20528">
          <cell r="J20528">
            <v>22389776</v>
          </cell>
          <cell r="O20528">
            <v>22389776</v>
          </cell>
          <cell r="P20528">
            <v>22389776</v>
          </cell>
          <cell r="Q20528">
            <v>22389776</v>
          </cell>
        </row>
        <row r="20529">
          <cell r="J20529">
            <v>22389776</v>
          </cell>
          <cell r="O20529">
            <v>22389776</v>
          </cell>
          <cell r="P20529">
            <v>22389776</v>
          </cell>
          <cell r="Q20529">
            <v>22389776</v>
          </cell>
        </row>
        <row r="20530">
          <cell r="J20530">
            <v>22389776</v>
          </cell>
          <cell r="O20530">
            <v>22389776</v>
          </cell>
          <cell r="P20530">
            <v>22389776</v>
          </cell>
          <cell r="Q20530">
            <v>22389776</v>
          </cell>
        </row>
        <row r="20531">
          <cell r="J20531">
            <v>22389776</v>
          </cell>
          <cell r="O20531">
            <v>22389776</v>
          </cell>
          <cell r="P20531">
            <v>22389776</v>
          </cell>
          <cell r="Q20531">
            <v>22389776</v>
          </cell>
        </row>
        <row r="20532">
          <cell r="J20532">
            <v>22389776</v>
          </cell>
          <cell r="O20532">
            <v>22389776</v>
          </cell>
          <cell r="P20532">
            <v>22389776</v>
          </cell>
          <cell r="Q20532">
            <v>22389776</v>
          </cell>
        </row>
        <row r="20533">
          <cell r="J20533">
            <v>22389776</v>
          </cell>
          <cell r="O20533">
            <v>22389776</v>
          </cell>
          <cell r="P20533">
            <v>22389776</v>
          </cell>
          <cell r="Q20533">
            <v>22389776</v>
          </cell>
        </row>
        <row r="20534">
          <cell r="J20534">
            <v>22389776</v>
          </cell>
          <cell r="O20534">
            <v>22389776</v>
          </cell>
          <cell r="P20534">
            <v>22389776</v>
          </cell>
          <cell r="Q20534">
            <v>22389776</v>
          </cell>
        </row>
        <row r="20535">
          <cell r="J20535">
            <v>22389776</v>
          </cell>
          <cell r="O20535">
            <v>22389776</v>
          </cell>
          <cell r="P20535">
            <v>22389776</v>
          </cell>
          <cell r="Q20535">
            <v>22389776</v>
          </cell>
        </row>
        <row r="20536">
          <cell r="J20536">
            <v>22389776</v>
          </cell>
          <cell r="O20536">
            <v>22389776</v>
          </cell>
          <cell r="P20536">
            <v>22389776</v>
          </cell>
          <cell r="Q20536">
            <v>22389776</v>
          </cell>
        </row>
        <row r="20537">
          <cell r="J20537">
            <v>22389776</v>
          </cell>
          <cell r="O20537">
            <v>22389776</v>
          </cell>
          <cell r="P20537">
            <v>22389776</v>
          </cell>
          <cell r="Q20537">
            <v>22389776</v>
          </cell>
        </row>
        <row r="20538">
          <cell r="J20538">
            <v>22389776</v>
          </cell>
          <cell r="O20538">
            <v>22389776</v>
          </cell>
          <cell r="P20538">
            <v>22389776</v>
          </cell>
          <cell r="Q20538">
            <v>22389776</v>
          </cell>
        </row>
        <row r="20539">
          <cell r="J20539">
            <v>22389776</v>
          </cell>
          <cell r="O20539">
            <v>22389776</v>
          </cell>
          <cell r="P20539">
            <v>22389776</v>
          </cell>
          <cell r="Q20539">
            <v>22389776</v>
          </cell>
        </row>
        <row r="20540">
          <cell r="J20540">
            <v>22389776</v>
          </cell>
          <cell r="O20540">
            <v>22389776</v>
          </cell>
          <cell r="P20540">
            <v>22389776</v>
          </cell>
          <cell r="Q20540">
            <v>22389776</v>
          </cell>
        </row>
        <row r="20541">
          <cell r="J20541">
            <v>22389776</v>
          </cell>
          <cell r="O20541">
            <v>22389776</v>
          </cell>
          <cell r="P20541">
            <v>22389776</v>
          </cell>
          <cell r="Q20541">
            <v>22389776</v>
          </cell>
        </row>
        <row r="20542">
          <cell r="J20542">
            <v>22389776</v>
          </cell>
          <cell r="O20542">
            <v>22389776</v>
          </cell>
          <cell r="P20542">
            <v>22389776</v>
          </cell>
          <cell r="Q20542">
            <v>22389776</v>
          </cell>
        </row>
        <row r="20543">
          <cell r="J20543">
            <v>22389776</v>
          </cell>
          <cell r="O20543">
            <v>22389776</v>
          </cell>
          <cell r="P20543">
            <v>22389776</v>
          </cell>
          <cell r="Q20543">
            <v>22389776</v>
          </cell>
        </row>
        <row r="20544">
          <cell r="J20544">
            <v>22389776</v>
          </cell>
          <cell r="O20544">
            <v>22389776</v>
          </cell>
          <cell r="P20544">
            <v>22389776</v>
          </cell>
          <cell r="Q20544">
            <v>22389776</v>
          </cell>
        </row>
        <row r="20545">
          <cell r="J20545">
            <v>22389776</v>
          </cell>
          <cell r="O20545">
            <v>22389776</v>
          </cell>
          <cell r="P20545">
            <v>22389776</v>
          </cell>
          <cell r="Q20545">
            <v>22389776</v>
          </cell>
        </row>
        <row r="20546">
          <cell r="J20546">
            <v>22389776</v>
          </cell>
          <cell r="O20546">
            <v>22389776</v>
          </cell>
          <cell r="P20546">
            <v>22389776</v>
          </cell>
          <cell r="Q20546">
            <v>22389776</v>
          </cell>
        </row>
        <row r="20547">
          <cell r="J20547">
            <v>22389776</v>
          </cell>
          <cell r="O20547">
            <v>22389776</v>
          </cell>
          <cell r="P20547">
            <v>22389776</v>
          </cell>
          <cell r="Q20547">
            <v>22389776</v>
          </cell>
        </row>
        <row r="20548">
          <cell r="J20548">
            <v>22389776</v>
          </cell>
          <cell r="O20548">
            <v>22389776</v>
          </cell>
          <cell r="P20548">
            <v>22389776</v>
          </cell>
          <cell r="Q20548">
            <v>22389776</v>
          </cell>
        </row>
        <row r="20549">
          <cell r="J20549">
            <v>22389776</v>
          </cell>
          <cell r="O20549">
            <v>22389776</v>
          </cell>
          <cell r="P20549">
            <v>22389776</v>
          </cell>
          <cell r="Q20549">
            <v>22389776</v>
          </cell>
        </row>
        <row r="20550">
          <cell r="J20550">
            <v>22389776</v>
          </cell>
          <cell r="O20550">
            <v>22389776</v>
          </cell>
          <cell r="P20550">
            <v>22389776</v>
          </cell>
          <cell r="Q20550">
            <v>22389776</v>
          </cell>
        </row>
        <row r="20551">
          <cell r="J20551">
            <v>22389776</v>
          </cell>
          <cell r="O20551">
            <v>22389776</v>
          </cell>
          <cell r="P20551">
            <v>22389776</v>
          </cell>
          <cell r="Q20551">
            <v>22389776</v>
          </cell>
        </row>
        <row r="20552">
          <cell r="J20552">
            <v>22389776</v>
          </cell>
          <cell r="O20552">
            <v>22389776</v>
          </cell>
          <cell r="P20552">
            <v>22389776</v>
          </cell>
          <cell r="Q20552">
            <v>22389776</v>
          </cell>
        </row>
        <row r="20553">
          <cell r="J20553">
            <v>22389776</v>
          </cell>
          <cell r="O20553">
            <v>22389776</v>
          </cell>
          <cell r="P20553">
            <v>22389776</v>
          </cell>
          <cell r="Q20553">
            <v>22389776</v>
          </cell>
        </row>
        <row r="20554">
          <cell r="J20554">
            <v>22389776</v>
          </cell>
          <cell r="O20554">
            <v>22389776</v>
          </cell>
          <cell r="P20554">
            <v>22389776</v>
          </cell>
          <cell r="Q20554">
            <v>22389776</v>
          </cell>
        </row>
        <row r="20555">
          <cell r="J20555">
            <v>22389776</v>
          </cell>
          <cell r="O20555">
            <v>22389776</v>
          </cell>
          <cell r="P20555">
            <v>22389776</v>
          </cell>
          <cell r="Q20555">
            <v>22389776</v>
          </cell>
        </row>
        <row r="20556">
          <cell r="J20556">
            <v>22389776</v>
          </cell>
          <cell r="O20556">
            <v>22389776</v>
          </cell>
          <cell r="P20556">
            <v>22389776</v>
          </cell>
          <cell r="Q20556">
            <v>22389776</v>
          </cell>
        </row>
        <row r="20557">
          <cell r="J20557">
            <v>22389776</v>
          </cell>
          <cell r="O20557">
            <v>22389776</v>
          </cell>
          <cell r="P20557">
            <v>22389776</v>
          </cell>
          <cell r="Q20557">
            <v>22389776</v>
          </cell>
        </row>
        <row r="20558">
          <cell r="J20558">
            <v>22389776</v>
          </cell>
          <cell r="O20558">
            <v>22389776</v>
          </cell>
          <cell r="P20558">
            <v>22389776</v>
          </cell>
          <cell r="Q20558">
            <v>22389776</v>
          </cell>
        </row>
        <row r="20559">
          <cell r="J20559">
            <v>22389776</v>
          </cell>
          <cell r="O20559">
            <v>22389776</v>
          </cell>
          <cell r="P20559">
            <v>22389776</v>
          </cell>
          <cell r="Q20559">
            <v>22389776</v>
          </cell>
        </row>
        <row r="20560">
          <cell r="J20560">
            <v>22389776</v>
          </cell>
          <cell r="O20560">
            <v>22389776</v>
          </cell>
          <cell r="P20560">
            <v>22389776</v>
          </cell>
          <cell r="Q20560">
            <v>22389776</v>
          </cell>
        </row>
        <row r="20561">
          <cell r="J20561">
            <v>22389776</v>
          </cell>
          <cell r="O20561">
            <v>22389776</v>
          </cell>
          <cell r="P20561">
            <v>22389776</v>
          </cell>
          <cell r="Q20561">
            <v>22389776</v>
          </cell>
        </row>
        <row r="20562">
          <cell r="J20562">
            <v>22389776</v>
          </cell>
          <cell r="O20562">
            <v>22389776</v>
          </cell>
          <cell r="P20562">
            <v>22389776</v>
          </cell>
          <cell r="Q20562">
            <v>22389776</v>
          </cell>
        </row>
        <row r="20563">
          <cell r="J20563">
            <v>22389776</v>
          </cell>
          <cell r="O20563">
            <v>22389776</v>
          </cell>
          <cell r="P20563">
            <v>22389776</v>
          </cell>
          <cell r="Q20563">
            <v>22389776</v>
          </cell>
        </row>
        <row r="20564">
          <cell r="J20564">
            <v>22389776</v>
          </cell>
          <cell r="O20564">
            <v>22389776</v>
          </cell>
          <cell r="P20564">
            <v>22389776</v>
          </cell>
          <cell r="Q20564">
            <v>22389776</v>
          </cell>
        </row>
        <row r="20565">
          <cell r="J20565">
            <v>22389776</v>
          </cell>
          <cell r="O20565">
            <v>22389776</v>
          </cell>
          <cell r="P20565">
            <v>22389776</v>
          </cell>
          <cell r="Q20565">
            <v>22389776</v>
          </cell>
        </row>
        <row r="20566">
          <cell r="J20566">
            <v>22389776</v>
          </cell>
          <cell r="O20566">
            <v>22389776</v>
          </cell>
          <cell r="P20566">
            <v>22389776</v>
          </cell>
          <cell r="Q20566">
            <v>22389776</v>
          </cell>
        </row>
        <row r="20567">
          <cell r="J20567">
            <v>22389776</v>
          </cell>
          <cell r="O20567">
            <v>22389776</v>
          </cell>
          <cell r="P20567">
            <v>22389776</v>
          </cell>
          <cell r="Q20567">
            <v>22389776</v>
          </cell>
        </row>
        <row r="20568">
          <cell r="J20568">
            <v>22389776</v>
          </cell>
          <cell r="O20568">
            <v>22389776</v>
          </cell>
          <cell r="P20568">
            <v>22389776</v>
          </cell>
          <cell r="Q20568">
            <v>22389776</v>
          </cell>
        </row>
        <row r="20569">
          <cell r="J20569">
            <v>22389776</v>
          </cell>
          <cell r="O20569">
            <v>22389776</v>
          </cell>
          <cell r="P20569">
            <v>22389776</v>
          </cell>
          <cell r="Q20569">
            <v>22389776</v>
          </cell>
        </row>
        <row r="20570">
          <cell r="J20570">
            <v>22389776</v>
          </cell>
          <cell r="O20570">
            <v>22389776</v>
          </cell>
          <cell r="P20570">
            <v>22389776</v>
          </cell>
          <cell r="Q20570">
            <v>22389776</v>
          </cell>
        </row>
        <row r="20571">
          <cell r="J20571">
            <v>22389776</v>
          </cell>
          <cell r="O20571">
            <v>22389776</v>
          </cell>
          <cell r="P20571">
            <v>22389776</v>
          </cell>
          <cell r="Q20571">
            <v>22389776</v>
          </cell>
        </row>
        <row r="20572">
          <cell r="J20572">
            <v>22389776</v>
          </cell>
          <cell r="O20572">
            <v>22389776</v>
          </cell>
          <cell r="P20572">
            <v>22389776</v>
          </cell>
          <cell r="Q20572">
            <v>22389776</v>
          </cell>
        </row>
        <row r="20573">
          <cell r="J20573">
            <v>22389776</v>
          </cell>
          <cell r="O20573">
            <v>22389776</v>
          </cell>
          <cell r="P20573">
            <v>22389776</v>
          </cell>
          <cell r="Q20573">
            <v>22389776</v>
          </cell>
        </row>
        <row r="20574">
          <cell r="J20574">
            <v>22389776</v>
          </cell>
          <cell r="O20574">
            <v>22389776</v>
          </cell>
          <cell r="P20574">
            <v>22389776</v>
          </cell>
          <cell r="Q20574">
            <v>22389776</v>
          </cell>
        </row>
        <row r="20575">
          <cell r="J20575">
            <v>22389776</v>
          </cell>
          <cell r="O20575">
            <v>22389776</v>
          </cell>
          <cell r="P20575">
            <v>22389776</v>
          </cell>
          <cell r="Q20575">
            <v>22389776</v>
          </cell>
        </row>
        <row r="20576">
          <cell r="J20576">
            <v>22389776</v>
          </cell>
          <cell r="O20576">
            <v>22389776</v>
          </cell>
          <cell r="P20576">
            <v>22389776</v>
          </cell>
          <cell r="Q20576">
            <v>22389776</v>
          </cell>
        </row>
        <row r="20577">
          <cell r="J20577">
            <v>22389776</v>
          </cell>
          <cell r="O20577">
            <v>22389776</v>
          </cell>
          <cell r="P20577">
            <v>22389776</v>
          </cell>
          <cell r="Q20577">
            <v>22389776</v>
          </cell>
        </row>
        <row r="20578">
          <cell r="J20578">
            <v>22389776</v>
          </cell>
          <cell r="O20578">
            <v>22389776</v>
          </cell>
          <cell r="P20578">
            <v>22389776</v>
          </cell>
          <cell r="Q20578">
            <v>22389776</v>
          </cell>
        </row>
        <row r="20579">
          <cell r="J20579">
            <v>22389776</v>
          </cell>
          <cell r="O20579">
            <v>22389776</v>
          </cell>
          <cell r="P20579">
            <v>22389776</v>
          </cell>
          <cell r="Q20579">
            <v>22389776</v>
          </cell>
        </row>
        <row r="20580">
          <cell r="J20580">
            <v>22389776</v>
          </cell>
          <cell r="O20580">
            <v>22389776</v>
          </cell>
          <cell r="P20580">
            <v>22389776</v>
          </cell>
          <cell r="Q20580">
            <v>22389776</v>
          </cell>
        </row>
        <row r="20581">
          <cell r="J20581">
            <v>22389776</v>
          </cell>
          <cell r="O20581">
            <v>22389776</v>
          </cell>
          <cell r="P20581">
            <v>22389776</v>
          </cell>
          <cell r="Q20581">
            <v>22389776</v>
          </cell>
        </row>
        <row r="20582">
          <cell r="J20582">
            <v>22389776</v>
          </cell>
          <cell r="O20582">
            <v>22389776</v>
          </cell>
          <cell r="P20582">
            <v>22389776</v>
          </cell>
          <cell r="Q20582">
            <v>22389776</v>
          </cell>
        </row>
        <row r="20583">
          <cell r="J20583">
            <v>22389776</v>
          </cell>
          <cell r="O20583">
            <v>22389776</v>
          </cell>
          <cell r="P20583">
            <v>22389776</v>
          </cell>
          <cell r="Q20583">
            <v>22389776</v>
          </cell>
        </row>
        <row r="20584">
          <cell r="J20584">
            <v>22389776</v>
          </cell>
          <cell r="O20584">
            <v>22389776</v>
          </cell>
          <cell r="P20584">
            <v>22389776</v>
          </cell>
          <cell r="Q20584">
            <v>22389776</v>
          </cell>
        </row>
        <row r="20585">
          <cell r="J20585">
            <v>22389776</v>
          </cell>
          <cell r="O20585">
            <v>22389776</v>
          </cell>
          <cell r="P20585">
            <v>22389776</v>
          </cell>
          <cell r="Q20585">
            <v>22389776</v>
          </cell>
        </row>
        <row r="20586">
          <cell r="J20586">
            <v>22389776</v>
          </cell>
          <cell r="O20586">
            <v>22389776</v>
          </cell>
          <cell r="P20586">
            <v>22389776</v>
          </cell>
          <cell r="Q20586">
            <v>22389776</v>
          </cell>
        </row>
        <row r="20587">
          <cell r="J20587">
            <v>22389776</v>
          </cell>
          <cell r="O20587">
            <v>22389776</v>
          </cell>
          <cell r="P20587">
            <v>22389776</v>
          </cell>
          <cell r="Q20587">
            <v>22389776</v>
          </cell>
        </row>
        <row r="20588">
          <cell r="J20588">
            <v>22389776</v>
          </cell>
          <cell r="O20588">
            <v>22389776</v>
          </cell>
          <cell r="P20588">
            <v>22389776</v>
          </cell>
          <cell r="Q20588">
            <v>22389776</v>
          </cell>
        </row>
        <row r="20589">
          <cell r="J20589">
            <v>22389776</v>
          </cell>
          <cell r="O20589">
            <v>22389776</v>
          </cell>
          <cell r="P20589">
            <v>22389776</v>
          </cell>
          <cell r="Q20589">
            <v>22389776</v>
          </cell>
        </row>
        <row r="20590">
          <cell r="J20590">
            <v>22389776</v>
          </cell>
          <cell r="O20590">
            <v>22389776</v>
          </cell>
          <cell r="P20590">
            <v>22389776</v>
          </cell>
          <cell r="Q20590">
            <v>22389776</v>
          </cell>
        </row>
        <row r="20591">
          <cell r="J20591">
            <v>22389776</v>
          </cell>
          <cell r="O20591">
            <v>22389776</v>
          </cell>
          <cell r="P20591">
            <v>22389776</v>
          </cell>
          <cell r="Q20591">
            <v>22389776</v>
          </cell>
        </row>
        <row r="20592">
          <cell r="J20592">
            <v>22389776</v>
          </cell>
          <cell r="O20592">
            <v>22389776</v>
          </cell>
          <cell r="P20592">
            <v>22389776</v>
          </cell>
          <cell r="Q20592">
            <v>22389776</v>
          </cell>
        </row>
        <row r="20593">
          <cell r="J20593">
            <v>22389776</v>
          </cell>
          <cell r="O20593">
            <v>22389776</v>
          </cell>
          <cell r="P20593">
            <v>22389776</v>
          </cell>
          <cell r="Q20593">
            <v>22389776</v>
          </cell>
        </row>
        <row r="20594">
          <cell r="J20594">
            <v>22389776</v>
          </cell>
          <cell r="O20594">
            <v>22389776</v>
          </cell>
          <cell r="P20594">
            <v>22389776</v>
          </cell>
          <cell r="Q20594">
            <v>22389776</v>
          </cell>
        </row>
        <row r="20595">
          <cell r="J20595">
            <v>22389776</v>
          </cell>
          <cell r="O20595">
            <v>22389776</v>
          </cell>
          <cell r="P20595">
            <v>22389776</v>
          </cell>
          <cell r="Q20595">
            <v>22389776</v>
          </cell>
        </row>
        <row r="20596">
          <cell r="J20596">
            <v>22389776</v>
          </cell>
          <cell r="O20596">
            <v>22389776</v>
          </cell>
          <cell r="P20596">
            <v>22389776</v>
          </cell>
          <cell r="Q20596">
            <v>22389776</v>
          </cell>
        </row>
        <row r="20597">
          <cell r="J20597">
            <v>22389776</v>
          </cell>
          <cell r="O20597">
            <v>22389776</v>
          </cell>
          <cell r="P20597">
            <v>22389776</v>
          </cell>
          <cell r="Q20597">
            <v>22389776</v>
          </cell>
        </row>
        <row r="20598">
          <cell r="J20598">
            <v>22389776</v>
          </cell>
          <cell r="O20598">
            <v>22389776</v>
          </cell>
          <cell r="P20598">
            <v>22389776</v>
          </cell>
          <cell r="Q20598">
            <v>22389776</v>
          </cell>
        </row>
        <row r="20599">
          <cell r="J20599">
            <v>22389776</v>
          </cell>
          <cell r="O20599">
            <v>22389776</v>
          </cell>
          <cell r="P20599">
            <v>22389776</v>
          </cell>
          <cell r="Q20599">
            <v>22389776</v>
          </cell>
        </row>
        <row r="20600">
          <cell r="J20600">
            <v>22389776</v>
          </cell>
          <cell r="O20600">
            <v>22389776</v>
          </cell>
          <cell r="P20600">
            <v>22389776</v>
          </cell>
          <cell r="Q20600">
            <v>22389776</v>
          </cell>
        </row>
        <row r="20601">
          <cell r="J20601">
            <v>22389776</v>
          </cell>
          <cell r="O20601">
            <v>22389776</v>
          </cell>
          <cell r="P20601">
            <v>22389776</v>
          </cell>
          <cell r="Q20601">
            <v>22389776</v>
          </cell>
        </row>
        <row r="20602">
          <cell r="J20602">
            <v>22389776</v>
          </cell>
          <cell r="O20602">
            <v>22389776</v>
          </cell>
          <cell r="P20602">
            <v>22389776</v>
          </cell>
          <cell r="Q20602">
            <v>22389776</v>
          </cell>
        </row>
        <row r="20603">
          <cell r="J20603">
            <v>22389776</v>
          </cell>
          <cell r="O20603">
            <v>22389776</v>
          </cell>
          <cell r="P20603">
            <v>22389776</v>
          </cell>
          <cell r="Q20603">
            <v>22389776</v>
          </cell>
        </row>
        <row r="20604">
          <cell r="J20604">
            <v>22389776</v>
          </cell>
          <cell r="O20604">
            <v>22389776</v>
          </cell>
          <cell r="P20604">
            <v>22389776</v>
          </cell>
          <cell r="Q20604">
            <v>22389776</v>
          </cell>
        </row>
        <row r="20605">
          <cell r="J20605">
            <v>22389776</v>
          </cell>
          <cell r="O20605">
            <v>22389776</v>
          </cell>
          <cell r="P20605">
            <v>22389776</v>
          </cell>
          <cell r="Q20605">
            <v>22389776</v>
          </cell>
        </row>
        <row r="20606">
          <cell r="J20606">
            <v>22389776</v>
          </cell>
          <cell r="O20606">
            <v>22389776</v>
          </cell>
          <cell r="P20606">
            <v>22389776</v>
          </cell>
          <cell r="Q20606">
            <v>22389776</v>
          </cell>
        </row>
        <row r="20607">
          <cell r="J20607">
            <v>22389776</v>
          </cell>
          <cell r="O20607">
            <v>22389776</v>
          </cell>
          <cell r="P20607">
            <v>22389776</v>
          </cell>
          <cell r="Q20607">
            <v>22389776</v>
          </cell>
        </row>
        <row r="20608">
          <cell r="J20608">
            <v>22389776</v>
          </cell>
          <cell r="O20608">
            <v>22389776</v>
          </cell>
          <cell r="P20608">
            <v>22389776</v>
          </cell>
          <cell r="Q20608">
            <v>22389776</v>
          </cell>
        </row>
        <row r="20609">
          <cell r="J20609">
            <v>22389776</v>
          </cell>
          <cell r="O20609">
            <v>22389776</v>
          </cell>
          <cell r="P20609">
            <v>22389776</v>
          </cell>
          <cell r="Q20609">
            <v>22389776</v>
          </cell>
        </row>
        <row r="20610">
          <cell r="J20610">
            <v>22389776</v>
          </cell>
          <cell r="O20610">
            <v>22389776</v>
          </cell>
          <cell r="P20610">
            <v>22389776</v>
          </cell>
          <cell r="Q20610">
            <v>22389776</v>
          </cell>
        </row>
        <row r="20611">
          <cell r="J20611">
            <v>22389776</v>
          </cell>
          <cell r="O20611">
            <v>22389776</v>
          </cell>
          <cell r="P20611">
            <v>22389776</v>
          </cell>
          <cell r="Q20611">
            <v>22389776</v>
          </cell>
        </row>
        <row r="20612">
          <cell r="J20612">
            <v>22389776</v>
          </cell>
          <cell r="O20612">
            <v>22389776</v>
          </cell>
          <cell r="P20612">
            <v>22389776</v>
          </cell>
          <cell r="Q20612">
            <v>22389776</v>
          </cell>
        </row>
        <row r="20613">
          <cell r="J20613">
            <v>22389776</v>
          </cell>
          <cell r="O20613">
            <v>22389776</v>
          </cell>
          <cell r="P20613">
            <v>22389776</v>
          </cell>
          <cell r="Q20613">
            <v>22389776</v>
          </cell>
        </row>
        <row r="20614">
          <cell r="J20614">
            <v>22389776</v>
          </cell>
          <cell r="O20614">
            <v>22389776</v>
          </cell>
          <cell r="P20614">
            <v>22389776</v>
          </cell>
          <cell r="Q20614">
            <v>22389776</v>
          </cell>
        </row>
        <row r="20615">
          <cell r="J20615">
            <v>22389776</v>
          </cell>
          <cell r="O20615">
            <v>22389776</v>
          </cell>
          <cell r="P20615">
            <v>22389776</v>
          </cell>
          <cell r="Q20615">
            <v>22389776</v>
          </cell>
        </row>
        <row r="20616">
          <cell r="J20616">
            <v>22389776</v>
          </cell>
          <cell r="O20616">
            <v>22389776</v>
          </cell>
          <cell r="P20616">
            <v>22389776</v>
          </cell>
          <cell r="Q20616">
            <v>22389776</v>
          </cell>
        </row>
        <row r="20617">
          <cell r="J20617">
            <v>22389776</v>
          </cell>
          <cell r="O20617">
            <v>22389776</v>
          </cell>
          <cell r="P20617">
            <v>22389776</v>
          </cell>
          <cell r="Q20617">
            <v>22389776</v>
          </cell>
        </row>
        <row r="20618">
          <cell r="J20618">
            <v>22389776</v>
          </cell>
          <cell r="O20618">
            <v>22389776</v>
          </cell>
          <cell r="P20618">
            <v>22389776</v>
          </cell>
          <cell r="Q20618">
            <v>22389776</v>
          </cell>
        </row>
        <row r="20619">
          <cell r="J20619">
            <v>22389776</v>
          </cell>
          <cell r="O20619">
            <v>22389776</v>
          </cell>
          <cell r="P20619">
            <v>22389776</v>
          </cell>
          <cell r="Q20619">
            <v>22389776</v>
          </cell>
        </row>
        <row r="20620">
          <cell r="J20620">
            <v>22389776</v>
          </cell>
          <cell r="O20620">
            <v>22389776</v>
          </cell>
          <cell r="P20620">
            <v>22389776</v>
          </cell>
          <cell r="Q20620">
            <v>22389776</v>
          </cell>
        </row>
        <row r="20621">
          <cell r="J20621">
            <v>22389776</v>
          </cell>
          <cell r="O20621">
            <v>22389776</v>
          </cell>
          <cell r="P20621">
            <v>22389776</v>
          </cell>
          <cell r="Q20621">
            <v>22389776</v>
          </cell>
        </row>
        <row r="20622">
          <cell r="J20622">
            <v>22389776</v>
          </cell>
          <cell r="O20622">
            <v>22389776</v>
          </cell>
          <cell r="P20622">
            <v>22389776</v>
          </cell>
          <cell r="Q20622">
            <v>22389776</v>
          </cell>
        </row>
        <row r="20623">
          <cell r="J20623">
            <v>22389776</v>
          </cell>
          <cell r="O20623">
            <v>22389776</v>
          </cell>
          <cell r="P20623">
            <v>22389776</v>
          </cell>
          <cell r="Q20623">
            <v>22389776</v>
          </cell>
        </row>
        <row r="20624">
          <cell r="J20624">
            <v>22389776</v>
          </cell>
          <cell r="O20624">
            <v>22389776</v>
          </cell>
          <cell r="P20624">
            <v>22389776</v>
          </cell>
          <cell r="Q20624">
            <v>22389776</v>
          </cell>
        </row>
        <row r="20625">
          <cell r="J20625">
            <v>22389776</v>
          </cell>
          <cell r="O20625">
            <v>22389776</v>
          </cell>
          <cell r="P20625">
            <v>22389776</v>
          </cell>
          <cell r="Q20625">
            <v>22389776</v>
          </cell>
        </row>
        <row r="20626">
          <cell r="J20626">
            <v>22389776</v>
          </cell>
          <cell r="O20626">
            <v>22389776</v>
          </cell>
          <cell r="P20626">
            <v>22389776</v>
          </cell>
          <cell r="Q20626">
            <v>22389776</v>
          </cell>
        </row>
        <row r="20627">
          <cell r="J20627">
            <v>22389776</v>
          </cell>
          <cell r="O20627">
            <v>22389776</v>
          </cell>
          <cell r="P20627">
            <v>22389776</v>
          </cell>
          <cell r="Q20627">
            <v>22389776</v>
          </cell>
        </row>
        <row r="20628">
          <cell r="J20628">
            <v>22389776</v>
          </cell>
          <cell r="O20628">
            <v>22389776</v>
          </cell>
          <cell r="P20628">
            <v>22389776</v>
          </cell>
          <cell r="Q20628">
            <v>22389776</v>
          </cell>
        </row>
        <row r="20629">
          <cell r="J20629">
            <v>22389776</v>
          </cell>
          <cell r="O20629">
            <v>22389776</v>
          </cell>
          <cell r="P20629">
            <v>22389776</v>
          </cell>
          <cell r="Q20629">
            <v>22389776</v>
          </cell>
        </row>
        <row r="20630">
          <cell r="J20630">
            <v>22389776</v>
          </cell>
          <cell r="O20630">
            <v>22389776</v>
          </cell>
          <cell r="P20630">
            <v>22389776</v>
          </cell>
          <cell r="Q20630">
            <v>22389776</v>
          </cell>
        </row>
        <row r="20631">
          <cell r="J20631">
            <v>22389776</v>
          </cell>
          <cell r="O20631">
            <v>22389776</v>
          </cell>
          <cell r="P20631">
            <v>22389776</v>
          </cell>
          <cell r="Q20631">
            <v>22389776</v>
          </cell>
        </row>
        <row r="20632">
          <cell r="J20632">
            <v>22389776</v>
          </cell>
          <cell r="O20632">
            <v>22389776</v>
          </cell>
          <cell r="P20632">
            <v>22389776</v>
          </cell>
          <cell r="Q20632">
            <v>22389776</v>
          </cell>
        </row>
        <row r="20633">
          <cell r="J20633">
            <v>22389776</v>
          </cell>
          <cell r="O20633">
            <v>22389776</v>
          </cell>
          <cell r="P20633">
            <v>22389776</v>
          </cell>
          <cell r="Q20633">
            <v>22389776</v>
          </cell>
        </row>
        <row r="20634">
          <cell r="J20634">
            <v>22389776</v>
          </cell>
          <cell r="O20634">
            <v>22389776</v>
          </cell>
          <cell r="P20634">
            <v>22389776</v>
          </cell>
          <cell r="Q20634">
            <v>22389776</v>
          </cell>
        </row>
        <row r="20635">
          <cell r="J20635">
            <v>22389776</v>
          </cell>
          <cell r="O20635">
            <v>22389776</v>
          </cell>
          <cell r="P20635">
            <v>22389776</v>
          </cell>
          <cell r="Q20635">
            <v>22389776</v>
          </cell>
        </row>
        <row r="20636">
          <cell r="J20636">
            <v>22389776</v>
          </cell>
          <cell r="O20636">
            <v>22389776</v>
          </cell>
          <cell r="P20636">
            <v>22389776</v>
          </cell>
          <cell r="Q20636">
            <v>22389776</v>
          </cell>
        </row>
        <row r="20637">
          <cell r="J20637">
            <v>22389776</v>
          </cell>
          <cell r="O20637">
            <v>22389776</v>
          </cell>
          <cell r="P20637">
            <v>22389776</v>
          </cell>
          <cell r="Q20637">
            <v>22389776</v>
          </cell>
        </row>
        <row r="20638">
          <cell r="J20638">
            <v>22389776</v>
          </cell>
          <cell r="O20638">
            <v>22389776</v>
          </cell>
          <cell r="P20638">
            <v>22389776</v>
          </cell>
          <cell r="Q20638">
            <v>22389776</v>
          </cell>
        </row>
        <row r="20639">
          <cell r="J20639">
            <v>22389776</v>
          </cell>
          <cell r="O20639">
            <v>22389776</v>
          </cell>
          <cell r="P20639">
            <v>22389776</v>
          </cell>
          <cell r="Q20639">
            <v>22389776</v>
          </cell>
        </row>
        <row r="20640">
          <cell r="J20640">
            <v>22389776</v>
          </cell>
          <cell r="O20640">
            <v>22389776</v>
          </cell>
          <cell r="P20640">
            <v>22389776</v>
          </cell>
          <cell r="Q20640">
            <v>22389776</v>
          </cell>
        </row>
        <row r="20641">
          <cell r="J20641">
            <v>22389776</v>
          </cell>
          <cell r="O20641">
            <v>22389776</v>
          </cell>
          <cell r="P20641">
            <v>22389776</v>
          </cell>
          <cell r="Q20641">
            <v>22389776</v>
          </cell>
        </row>
        <row r="20642">
          <cell r="J20642">
            <v>22389776</v>
          </cell>
          <cell r="O20642">
            <v>22389776</v>
          </cell>
          <cell r="P20642">
            <v>22389776</v>
          </cell>
          <cell r="Q20642">
            <v>22389776</v>
          </cell>
        </row>
        <row r="20643">
          <cell r="J20643">
            <v>22389776</v>
          </cell>
          <cell r="O20643">
            <v>22389776</v>
          </cell>
          <cell r="P20643">
            <v>22389776</v>
          </cell>
          <cell r="Q20643">
            <v>22389776</v>
          </cell>
        </row>
        <row r="20644">
          <cell r="J20644">
            <v>22389776</v>
          </cell>
          <cell r="O20644">
            <v>22389776</v>
          </cell>
          <cell r="P20644">
            <v>22389776</v>
          </cell>
          <cell r="Q20644">
            <v>22389776</v>
          </cell>
        </row>
        <row r="20645">
          <cell r="J20645">
            <v>22389776</v>
          </cell>
          <cell r="O20645">
            <v>22389776</v>
          </cell>
          <cell r="P20645">
            <v>22389776</v>
          </cell>
          <cell r="Q20645">
            <v>22389776</v>
          </cell>
        </row>
        <row r="20646">
          <cell r="J20646">
            <v>22389776</v>
          </cell>
          <cell r="O20646">
            <v>22389776</v>
          </cell>
          <cell r="P20646">
            <v>22389776</v>
          </cell>
          <cell r="Q20646">
            <v>22389776</v>
          </cell>
        </row>
        <row r="20647">
          <cell r="J20647">
            <v>22389776</v>
          </cell>
          <cell r="O20647">
            <v>22389776</v>
          </cell>
          <cell r="P20647">
            <v>22389776</v>
          </cell>
          <cell r="Q20647">
            <v>22389776</v>
          </cell>
        </row>
        <row r="20648">
          <cell r="J20648">
            <v>22389776</v>
          </cell>
          <cell r="O20648">
            <v>22389776</v>
          </cell>
          <cell r="P20648">
            <v>22389776</v>
          </cell>
          <cell r="Q20648">
            <v>22389776</v>
          </cell>
        </row>
        <row r="20649">
          <cell r="J20649">
            <v>22389776</v>
          </cell>
          <cell r="O20649">
            <v>22389776</v>
          </cell>
          <cell r="P20649">
            <v>22389776</v>
          </cell>
          <cell r="Q20649">
            <v>22389776</v>
          </cell>
        </row>
        <row r="20650">
          <cell r="J20650">
            <v>22389776</v>
          </cell>
          <cell r="O20650">
            <v>22389776</v>
          </cell>
          <cell r="P20650">
            <v>22389776</v>
          </cell>
          <cell r="Q20650">
            <v>22389776</v>
          </cell>
        </row>
        <row r="20651">
          <cell r="J20651">
            <v>22389776</v>
          </cell>
          <cell r="O20651">
            <v>22389776</v>
          </cell>
          <cell r="P20651">
            <v>22389776</v>
          </cell>
          <cell r="Q20651">
            <v>22389776</v>
          </cell>
        </row>
        <row r="20652">
          <cell r="J20652">
            <v>22389776</v>
          </cell>
          <cell r="O20652">
            <v>22389776</v>
          </cell>
          <cell r="P20652">
            <v>22389776</v>
          </cell>
          <cell r="Q20652">
            <v>22389776</v>
          </cell>
        </row>
        <row r="20653">
          <cell r="J20653">
            <v>22389776</v>
          </cell>
          <cell r="O20653">
            <v>22389776</v>
          </cell>
          <cell r="P20653">
            <v>22389776</v>
          </cell>
          <cell r="Q20653">
            <v>22389776</v>
          </cell>
        </row>
        <row r="20654">
          <cell r="J20654">
            <v>22389776</v>
          </cell>
          <cell r="O20654">
            <v>22389776</v>
          </cell>
          <cell r="P20654">
            <v>22389776</v>
          </cell>
          <cell r="Q20654">
            <v>22389776</v>
          </cell>
        </row>
        <row r="20655">
          <cell r="J20655">
            <v>22389776</v>
          </cell>
          <cell r="O20655">
            <v>22389776</v>
          </cell>
          <cell r="P20655">
            <v>22389776</v>
          </cell>
          <cell r="Q20655">
            <v>22389776</v>
          </cell>
        </row>
        <row r="20656">
          <cell r="J20656">
            <v>22389776</v>
          </cell>
          <cell r="O20656">
            <v>22389776</v>
          </cell>
          <cell r="P20656">
            <v>22389776</v>
          </cell>
          <cell r="Q20656">
            <v>22389776</v>
          </cell>
        </row>
        <row r="20657">
          <cell r="J20657">
            <v>22389776</v>
          </cell>
          <cell r="O20657">
            <v>22389776</v>
          </cell>
          <cell r="P20657">
            <v>22389776</v>
          </cell>
          <cell r="Q20657">
            <v>22389776</v>
          </cell>
        </row>
        <row r="20658">
          <cell r="J20658">
            <v>22389776</v>
          </cell>
          <cell r="O20658">
            <v>22389776</v>
          </cell>
          <cell r="P20658">
            <v>22389776</v>
          </cell>
          <cell r="Q20658">
            <v>22389776</v>
          </cell>
        </row>
        <row r="20659">
          <cell r="J20659">
            <v>22389776</v>
          </cell>
          <cell r="O20659">
            <v>22389776</v>
          </cell>
          <cell r="P20659">
            <v>22389776</v>
          </cell>
          <cell r="Q20659">
            <v>22389776</v>
          </cell>
        </row>
        <row r="20660">
          <cell r="J20660">
            <v>22389776</v>
          </cell>
          <cell r="O20660">
            <v>22389776</v>
          </cell>
          <cell r="P20660">
            <v>22389776</v>
          </cell>
          <cell r="Q20660">
            <v>22389776</v>
          </cell>
        </row>
        <row r="20661">
          <cell r="J20661">
            <v>22389776</v>
          </cell>
          <cell r="O20661">
            <v>22389776</v>
          </cell>
          <cell r="P20661">
            <v>22389776</v>
          </cell>
          <cell r="Q20661">
            <v>22389776</v>
          </cell>
        </row>
        <row r="20662">
          <cell r="J20662">
            <v>22389776</v>
          </cell>
          <cell r="O20662">
            <v>22389776</v>
          </cell>
          <cell r="P20662">
            <v>22389776</v>
          </cell>
          <cell r="Q20662">
            <v>22389776</v>
          </cell>
        </row>
        <row r="20663">
          <cell r="J20663">
            <v>22389776</v>
          </cell>
          <cell r="O20663">
            <v>22389776</v>
          </cell>
          <cell r="P20663">
            <v>22389776</v>
          </cell>
          <cell r="Q20663">
            <v>22389776</v>
          </cell>
        </row>
        <row r="20664">
          <cell r="J20664">
            <v>22389776</v>
          </cell>
          <cell r="O20664">
            <v>22389776</v>
          </cell>
          <cell r="P20664">
            <v>22389776</v>
          </cell>
          <cell r="Q20664">
            <v>22389776</v>
          </cell>
        </row>
        <row r="20665">
          <cell r="J20665">
            <v>22389776</v>
          </cell>
          <cell r="O20665">
            <v>22389776</v>
          </cell>
          <cell r="P20665">
            <v>22389776</v>
          </cell>
          <cell r="Q20665">
            <v>22389776</v>
          </cell>
        </row>
        <row r="20666">
          <cell r="J20666">
            <v>22389776</v>
          </cell>
          <cell r="O20666">
            <v>22389776</v>
          </cell>
          <cell r="P20666">
            <v>22389776</v>
          </cell>
          <cell r="Q20666">
            <v>22389776</v>
          </cell>
        </row>
        <row r="20667">
          <cell r="J20667">
            <v>22389776</v>
          </cell>
          <cell r="O20667">
            <v>22389776</v>
          </cell>
          <cell r="P20667">
            <v>22389776</v>
          </cell>
          <cell r="Q20667">
            <v>22389776</v>
          </cell>
        </row>
        <row r="20668">
          <cell r="J20668">
            <v>22389776</v>
          </cell>
          <cell r="O20668">
            <v>22389776</v>
          </cell>
          <cell r="P20668">
            <v>22389776</v>
          </cell>
          <cell r="Q20668">
            <v>22389776</v>
          </cell>
        </row>
        <row r="20669">
          <cell r="J20669">
            <v>22389776</v>
          </cell>
          <cell r="O20669">
            <v>22389776</v>
          </cell>
          <cell r="P20669">
            <v>22389776</v>
          </cell>
          <cell r="Q20669">
            <v>22389776</v>
          </cell>
        </row>
        <row r="20670">
          <cell r="J20670">
            <v>22389776</v>
          </cell>
          <cell r="O20670">
            <v>22389776</v>
          </cell>
          <cell r="P20670">
            <v>22389776</v>
          </cell>
          <cell r="Q20670">
            <v>22389776</v>
          </cell>
        </row>
        <row r="20671">
          <cell r="J20671">
            <v>22389776</v>
          </cell>
          <cell r="O20671">
            <v>22389776</v>
          </cell>
          <cell r="P20671">
            <v>22389776</v>
          </cell>
          <cell r="Q20671">
            <v>22389776</v>
          </cell>
        </row>
        <row r="20672">
          <cell r="J20672">
            <v>22389776</v>
          </cell>
          <cell r="O20672">
            <v>22389776</v>
          </cell>
          <cell r="P20672">
            <v>22389776</v>
          </cell>
          <cell r="Q20672">
            <v>22389776</v>
          </cell>
        </row>
        <row r="20673">
          <cell r="J20673">
            <v>22389776</v>
          </cell>
          <cell r="O20673">
            <v>22389776</v>
          </cell>
          <cell r="P20673">
            <v>22389776</v>
          </cell>
          <cell r="Q20673">
            <v>22389776</v>
          </cell>
        </row>
        <row r="20674">
          <cell r="J20674">
            <v>22389776</v>
          </cell>
          <cell r="O20674">
            <v>22389776</v>
          </cell>
          <cell r="P20674">
            <v>22389776</v>
          </cell>
          <cell r="Q20674">
            <v>22389776</v>
          </cell>
        </row>
        <row r="20675">
          <cell r="J20675">
            <v>22389776</v>
          </cell>
          <cell r="O20675">
            <v>22389776</v>
          </cell>
          <cell r="P20675">
            <v>22389776</v>
          </cell>
          <cell r="Q20675">
            <v>22389776</v>
          </cell>
        </row>
        <row r="20676">
          <cell r="J20676">
            <v>22389776</v>
          </cell>
          <cell r="O20676">
            <v>22389776</v>
          </cell>
          <cell r="P20676">
            <v>22389776</v>
          </cell>
          <cell r="Q20676">
            <v>22389776</v>
          </cell>
        </row>
        <row r="20677">
          <cell r="J20677">
            <v>22389776</v>
          </cell>
          <cell r="O20677">
            <v>22389776</v>
          </cell>
          <cell r="P20677">
            <v>22389776</v>
          </cell>
          <cell r="Q20677">
            <v>22389776</v>
          </cell>
        </row>
        <row r="20678">
          <cell r="J20678">
            <v>22389776</v>
          </cell>
          <cell r="O20678">
            <v>22389776</v>
          </cell>
          <cell r="P20678">
            <v>22389776</v>
          </cell>
          <cell r="Q20678">
            <v>22389776</v>
          </cell>
        </row>
        <row r="20679">
          <cell r="J20679">
            <v>22389776</v>
          </cell>
          <cell r="O20679">
            <v>22389776</v>
          </cell>
          <cell r="P20679">
            <v>22389776</v>
          </cell>
          <cell r="Q20679">
            <v>22389776</v>
          </cell>
        </row>
        <row r="20680">
          <cell r="J20680">
            <v>22389776</v>
          </cell>
          <cell r="O20680">
            <v>22389776</v>
          </cell>
          <cell r="P20680">
            <v>22389776</v>
          </cell>
          <cell r="Q20680">
            <v>22389776</v>
          </cell>
        </row>
        <row r="20681">
          <cell r="J20681">
            <v>22389776</v>
          </cell>
          <cell r="O20681">
            <v>22389776</v>
          </cell>
          <cell r="P20681">
            <v>22389776</v>
          </cell>
          <cell r="Q20681">
            <v>22389776</v>
          </cell>
        </row>
        <row r="20682">
          <cell r="J20682">
            <v>22389776</v>
          </cell>
          <cell r="O20682">
            <v>22389776</v>
          </cell>
          <cell r="P20682">
            <v>22389776</v>
          </cell>
          <cell r="Q20682">
            <v>22389776</v>
          </cell>
        </row>
        <row r="20683">
          <cell r="J20683">
            <v>22389776</v>
          </cell>
          <cell r="O20683">
            <v>22389776</v>
          </cell>
          <cell r="P20683">
            <v>22389776</v>
          </cell>
          <cell r="Q20683">
            <v>22389776</v>
          </cell>
        </row>
        <row r="20684">
          <cell r="J20684">
            <v>22389776</v>
          </cell>
          <cell r="O20684">
            <v>22389776</v>
          </cell>
          <cell r="P20684">
            <v>22389776</v>
          </cell>
          <cell r="Q20684">
            <v>22389776</v>
          </cell>
        </row>
        <row r="20685">
          <cell r="J20685">
            <v>22389776</v>
          </cell>
          <cell r="O20685">
            <v>22389776</v>
          </cell>
          <cell r="P20685">
            <v>22389776</v>
          </cell>
          <cell r="Q20685">
            <v>22389776</v>
          </cell>
        </row>
        <row r="20686">
          <cell r="J20686">
            <v>22389776</v>
          </cell>
          <cell r="O20686">
            <v>22389776</v>
          </cell>
          <cell r="P20686">
            <v>22389776</v>
          </cell>
          <cell r="Q20686">
            <v>22389776</v>
          </cell>
        </row>
        <row r="20687">
          <cell r="J20687">
            <v>22389776</v>
          </cell>
          <cell r="O20687">
            <v>22389776</v>
          </cell>
          <cell r="P20687">
            <v>22389776</v>
          </cell>
          <cell r="Q20687">
            <v>22389776</v>
          </cell>
        </row>
        <row r="20688">
          <cell r="J20688">
            <v>22389776</v>
          </cell>
          <cell r="O20688">
            <v>22389776</v>
          </cell>
          <cell r="P20688">
            <v>22389776</v>
          </cell>
          <cell r="Q20688">
            <v>22389776</v>
          </cell>
        </row>
        <row r="20689">
          <cell r="J20689">
            <v>22389776</v>
          </cell>
          <cell r="O20689">
            <v>22389776</v>
          </cell>
          <cell r="P20689">
            <v>22389776</v>
          </cell>
          <cell r="Q20689">
            <v>22389776</v>
          </cell>
        </row>
        <row r="20690">
          <cell r="J20690">
            <v>22389776</v>
          </cell>
          <cell r="O20690">
            <v>22389776</v>
          </cell>
          <cell r="P20690">
            <v>22389776</v>
          </cell>
          <cell r="Q20690">
            <v>22389776</v>
          </cell>
        </row>
        <row r="20691">
          <cell r="J20691">
            <v>22389776</v>
          </cell>
          <cell r="O20691">
            <v>22389776</v>
          </cell>
          <cell r="P20691">
            <v>22389776</v>
          </cell>
          <cell r="Q20691">
            <v>22389776</v>
          </cell>
        </row>
        <row r="20692">
          <cell r="J20692">
            <v>22389776</v>
          </cell>
          <cell r="O20692">
            <v>22389776</v>
          </cell>
          <cell r="P20692">
            <v>22389776</v>
          </cell>
          <cell r="Q20692">
            <v>22389776</v>
          </cell>
        </row>
        <row r="20693">
          <cell r="J20693">
            <v>22389776</v>
          </cell>
          <cell r="O20693">
            <v>22389776</v>
          </cell>
          <cell r="P20693">
            <v>22389776</v>
          </cell>
          <cell r="Q20693">
            <v>22389776</v>
          </cell>
        </row>
        <row r="20694">
          <cell r="J20694">
            <v>22389776</v>
          </cell>
          <cell r="O20694">
            <v>22389776</v>
          </cell>
          <cell r="P20694">
            <v>22389776</v>
          </cell>
          <cell r="Q20694">
            <v>22389776</v>
          </cell>
        </row>
        <row r="20695">
          <cell r="J20695">
            <v>22389776</v>
          </cell>
          <cell r="O20695">
            <v>22389776</v>
          </cell>
          <cell r="P20695">
            <v>22389776</v>
          </cell>
          <cell r="Q20695">
            <v>22389776</v>
          </cell>
        </row>
        <row r="20696">
          <cell r="J20696">
            <v>22389776</v>
          </cell>
          <cell r="O20696">
            <v>22389776</v>
          </cell>
          <cell r="P20696">
            <v>22389776</v>
          </cell>
          <cell r="Q20696">
            <v>22389776</v>
          </cell>
        </row>
        <row r="20697">
          <cell r="J20697">
            <v>22389776</v>
          </cell>
          <cell r="O20697">
            <v>22389776</v>
          </cell>
          <cell r="P20697">
            <v>22389776</v>
          </cell>
          <cell r="Q20697">
            <v>22389776</v>
          </cell>
        </row>
        <row r="20698">
          <cell r="J20698">
            <v>22389776</v>
          </cell>
          <cell r="O20698">
            <v>22389776</v>
          </cell>
          <cell r="P20698">
            <v>22389776</v>
          </cell>
          <cell r="Q20698">
            <v>22389776</v>
          </cell>
        </row>
        <row r="20699">
          <cell r="J20699">
            <v>22389776</v>
          </cell>
          <cell r="O20699">
            <v>22389776</v>
          </cell>
          <cell r="P20699">
            <v>22389776</v>
          </cell>
          <cell r="Q20699">
            <v>22389776</v>
          </cell>
        </row>
        <row r="20700">
          <cell r="J20700">
            <v>22389776</v>
          </cell>
          <cell r="O20700">
            <v>22389776</v>
          </cell>
          <cell r="P20700">
            <v>22389776</v>
          </cell>
          <cell r="Q20700">
            <v>22389776</v>
          </cell>
        </row>
        <row r="20701">
          <cell r="J20701">
            <v>22389776</v>
          </cell>
          <cell r="O20701">
            <v>22389776</v>
          </cell>
          <cell r="P20701">
            <v>22389776</v>
          </cell>
          <cell r="Q20701">
            <v>22389776</v>
          </cell>
        </row>
        <row r="20702">
          <cell r="J20702">
            <v>22389776</v>
          </cell>
          <cell r="O20702">
            <v>22389776</v>
          </cell>
          <cell r="P20702">
            <v>22389776</v>
          </cell>
          <cell r="Q20702">
            <v>22389776</v>
          </cell>
        </row>
        <row r="20703">
          <cell r="J20703">
            <v>22389776</v>
          </cell>
          <cell r="O20703">
            <v>22389776</v>
          </cell>
          <cell r="P20703">
            <v>22389776</v>
          </cell>
          <cell r="Q20703">
            <v>22389776</v>
          </cell>
        </row>
        <row r="20704">
          <cell r="J20704">
            <v>22389776</v>
          </cell>
          <cell r="O20704">
            <v>22389776</v>
          </cell>
          <cell r="P20704">
            <v>22389776</v>
          </cell>
          <cell r="Q20704">
            <v>22389776</v>
          </cell>
        </row>
        <row r="20705">
          <cell r="J20705">
            <v>22389776</v>
          </cell>
          <cell r="O20705">
            <v>22389776</v>
          </cell>
          <cell r="P20705">
            <v>22389776</v>
          </cell>
          <cell r="Q20705">
            <v>22389776</v>
          </cell>
        </row>
        <row r="20706">
          <cell r="J20706">
            <v>22389776</v>
          </cell>
          <cell r="O20706">
            <v>22389776</v>
          </cell>
          <cell r="P20706">
            <v>22389776</v>
          </cell>
          <cell r="Q20706">
            <v>22389776</v>
          </cell>
        </row>
        <row r="20707">
          <cell r="J20707">
            <v>22389776</v>
          </cell>
          <cell r="O20707">
            <v>22389776</v>
          </cell>
          <cell r="P20707">
            <v>22389776</v>
          </cell>
          <cell r="Q20707">
            <v>22389776</v>
          </cell>
        </row>
        <row r="20708">
          <cell r="J20708">
            <v>22389776</v>
          </cell>
          <cell r="O20708">
            <v>22389776</v>
          </cell>
          <cell r="P20708">
            <v>22389776</v>
          </cell>
          <cell r="Q20708">
            <v>22389776</v>
          </cell>
        </row>
        <row r="20709">
          <cell r="J20709">
            <v>22389776</v>
          </cell>
          <cell r="O20709">
            <v>22389776</v>
          </cell>
          <cell r="P20709">
            <v>22389776</v>
          </cell>
          <cell r="Q20709">
            <v>22389776</v>
          </cell>
        </row>
        <row r="20710">
          <cell r="J20710">
            <v>22389776</v>
          </cell>
          <cell r="O20710">
            <v>22389776</v>
          </cell>
          <cell r="P20710">
            <v>22389776</v>
          </cell>
          <cell r="Q20710">
            <v>22389776</v>
          </cell>
        </row>
        <row r="20711">
          <cell r="J20711">
            <v>22389776</v>
          </cell>
          <cell r="O20711">
            <v>22389776</v>
          </cell>
          <cell r="P20711">
            <v>22389776</v>
          </cell>
          <cell r="Q20711">
            <v>22389776</v>
          </cell>
        </row>
        <row r="20712">
          <cell r="J20712">
            <v>22389776</v>
          </cell>
          <cell r="O20712">
            <v>22389776</v>
          </cell>
          <cell r="P20712">
            <v>22389776</v>
          </cell>
          <cell r="Q20712">
            <v>22389776</v>
          </cell>
        </row>
        <row r="20713">
          <cell r="J20713">
            <v>22389776</v>
          </cell>
          <cell r="O20713">
            <v>22389776</v>
          </cell>
          <cell r="P20713">
            <v>22389776</v>
          </cell>
          <cell r="Q20713">
            <v>22389776</v>
          </cell>
        </row>
        <row r="20714">
          <cell r="J20714">
            <v>22389776</v>
          </cell>
          <cell r="O20714">
            <v>22389776</v>
          </cell>
          <cell r="P20714">
            <v>22389776</v>
          </cell>
          <cell r="Q20714">
            <v>22389776</v>
          </cell>
        </row>
        <row r="20715">
          <cell r="J20715">
            <v>22389776</v>
          </cell>
          <cell r="O20715">
            <v>22389776</v>
          </cell>
          <cell r="P20715">
            <v>22389776</v>
          </cell>
          <cell r="Q20715">
            <v>22389776</v>
          </cell>
        </row>
        <row r="20716">
          <cell r="J20716">
            <v>22389776</v>
          </cell>
          <cell r="O20716">
            <v>22389776</v>
          </cell>
          <cell r="P20716">
            <v>22389776</v>
          </cell>
          <cell r="Q20716">
            <v>22389776</v>
          </cell>
        </row>
        <row r="20717">
          <cell r="J20717">
            <v>22389776</v>
          </cell>
          <cell r="O20717">
            <v>22389776</v>
          </cell>
          <cell r="P20717">
            <v>22389776</v>
          </cell>
          <cell r="Q20717">
            <v>22389776</v>
          </cell>
        </row>
        <row r="20718">
          <cell r="J20718">
            <v>22389776</v>
          </cell>
          <cell r="O20718">
            <v>22389776</v>
          </cell>
          <cell r="P20718">
            <v>22389776</v>
          </cell>
          <cell r="Q20718">
            <v>22389776</v>
          </cell>
        </row>
        <row r="20719">
          <cell r="J20719">
            <v>22389776</v>
          </cell>
          <cell r="O20719">
            <v>22389776</v>
          </cell>
          <cell r="P20719">
            <v>22389776</v>
          </cell>
          <cell r="Q20719">
            <v>22389776</v>
          </cell>
        </row>
        <row r="20720">
          <cell r="J20720">
            <v>22389776</v>
          </cell>
          <cell r="O20720">
            <v>22389776</v>
          </cell>
          <cell r="P20720">
            <v>22389776</v>
          </cell>
          <cell r="Q20720">
            <v>22389776</v>
          </cell>
        </row>
        <row r="20721">
          <cell r="J20721">
            <v>22389776</v>
          </cell>
          <cell r="O20721">
            <v>22389776</v>
          </cell>
          <cell r="P20721">
            <v>22389776</v>
          </cell>
          <cell r="Q20721">
            <v>22389776</v>
          </cell>
        </row>
        <row r="20722">
          <cell r="J20722">
            <v>22389776</v>
          </cell>
          <cell r="O20722">
            <v>22389776</v>
          </cell>
          <cell r="P20722">
            <v>22389776</v>
          </cell>
          <cell r="Q20722">
            <v>22389776</v>
          </cell>
        </row>
        <row r="20723">
          <cell r="J20723">
            <v>22389776</v>
          </cell>
          <cell r="O20723">
            <v>22389776</v>
          </cell>
          <cell r="P20723">
            <v>22389776</v>
          </cell>
          <cell r="Q20723">
            <v>22389776</v>
          </cell>
        </row>
        <row r="20724">
          <cell r="J20724">
            <v>22389776</v>
          </cell>
          <cell r="O20724">
            <v>22389776</v>
          </cell>
          <cell r="P20724">
            <v>22389776</v>
          </cell>
          <cell r="Q20724">
            <v>22389776</v>
          </cell>
        </row>
        <row r="20725">
          <cell r="J20725">
            <v>22389776</v>
          </cell>
          <cell r="O20725">
            <v>22389776</v>
          </cell>
          <cell r="P20725">
            <v>22389776</v>
          </cell>
          <cell r="Q20725">
            <v>22389776</v>
          </cell>
        </row>
        <row r="20726">
          <cell r="J20726">
            <v>22389776</v>
          </cell>
          <cell r="O20726">
            <v>22389776</v>
          </cell>
          <cell r="P20726">
            <v>22389776</v>
          </cell>
          <cell r="Q20726">
            <v>22389776</v>
          </cell>
        </row>
        <row r="20727">
          <cell r="J20727">
            <v>22389776</v>
          </cell>
          <cell r="O20727">
            <v>22389776</v>
          </cell>
          <cell r="P20727">
            <v>22389776</v>
          </cell>
          <cell r="Q20727">
            <v>22389776</v>
          </cell>
        </row>
        <row r="20728">
          <cell r="J20728">
            <v>22389776</v>
          </cell>
          <cell r="O20728">
            <v>22389776</v>
          </cell>
          <cell r="P20728">
            <v>22389776</v>
          </cell>
          <cell r="Q20728">
            <v>22389776</v>
          </cell>
        </row>
        <row r="20729">
          <cell r="J20729">
            <v>22389776</v>
          </cell>
          <cell r="O20729">
            <v>22389776</v>
          </cell>
          <cell r="P20729">
            <v>22389776</v>
          </cell>
          <cell r="Q20729">
            <v>22389776</v>
          </cell>
        </row>
        <row r="20730">
          <cell r="J20730">
            <v>22389776</v>
          </cell>
          <cell r="O20730">
            <v>22389776</v>
          </cell>
          <cell r="P20730">
            <v>22389776</v>
          </cell>
          <cell r="Q20730">
            <v>22389776</v>
          </cell>
        </row>
        <row r="20731">
          <cell r="J20731">
            <v>22389776</v>
          </cell>
          <cell r="O20731">
            <v>22389776</v>
          </cell>
          <cell r="P20731">
            <v>22389776</v>
          </cell>
          <cell r="Q20731">
            <v>22389776</v>
          </cell>
        </row>
        <row r="20732">
          <cell r="J20732">
            <v>22389776</v>
          </cell>
          <cell r="O20732">
            <v>22389776</v>
          </cell>
          <cell r="P20732">
            <v>22389776</v>
          </cell>
          <cell r="Q20732">
            <v>22389776</v>
          </cell>
        </row>
        <row r="20733">
          <cell r="J20733">
            <v>22389776</v>
          </cell>
          <cell r="O20733">
            <v>22389776</v>
          </cell>
          <cell r="P20733">
            <v>22389776</v>
          </cell>
          <cell r="Q20733">
            <v>22389776</v>
          </cell>
        </row>
        <row r="20734">
          <cell r="J20734">
            <v>22389776</v>
          </cell>
          <cell r="O20734">
            <v>22389776</v>
          </cell>
          <cell r="P20734">
            <v>22389776</v>
          </cell>
          <cell r="Q20734">
            <v>22389776</v>
          </cell>
        </row>
        <row r="20735">
          <cell r="J20735">
            <v>22389776</v>
          </cell>
          <cell r="O20735">
            <v>22389776</v>
          </cell>
          <cell r="P20735">
            <v>22389776</v>
          </cell>
          <cell r="Q20735">
            <v>22389776</v>
          </cell>
        </row>
        <row r="20736">
          <cell r="J20736">
            <v>22389776</v>
          </cell>
          <cell r="O20736">
            <v>22389776</v>
          </cell>
          <cell r="P20736">
            <v>22389776</v>
          </cell>
          <cell r="Q20736">
            <v>22389776</v>
          </cell>
        </row>
        <row r="20737">
          <cell r="J20737">
            <v>22389776</v>
          </cell>
          <cell r="O20737">
            <v>22389776</v>
          </cell>
          <cell r="P20737">
            <v>22389776</v>
          </cell>
          <cell r="Q20737">
            <v>22389776</v>
          </cell>
        </row>
        <row r="20738">
          <cell r="J20738">
            <v>22389776</v>
          </cell>
          <cell r="O20738">
            <v>22389776</v>
          </cell>
          <cell r="P20738">
            <v>22389776</v>
          </cell>
          <cell r="Q20738">
            <v>22389776</v>
          </cell>
        </row>
        <row r="20739">
          <cell r="J20739">
            <v>22389776</v>
          </cell>
          <cell r="O20739">
            <v>22389776</v>
          </cell>
          <cell r="P20739">
            <v>22389776</v>
          </cell>
          <cell r="Q20739">
            <v>22389776</v>
          </cell>
        </row>
        <row r="20740">
          <cell r="J20740">
            <v>22389776</v>
          </cell>
          <cell r="O20740">
            <v>22389776</v>
          </cell>
          <cell r="P20740">
            <v>22389776</v>
          </cell>
          <cell r="Q20740">
            <v>22389776</v>
          </cell>
        </row>
        <row r="20741">
          <cell r="J20741">
            <v>22389776</v>
          </cell>
          <cell r="O20741">
            <v>22389776</v>
          </cell>
          <cell r="P20741">
            <v>22389776</v>
          </cell>
          <cell r="Q20741">
            <v>22389776</v>
          </cell>
        </row>
        <row r="20742">
          <cell r="J20742">
            <v>22389776</v>
          </cell>
          <cell r="O20742">
            <v>22389776</v>
          </cell>
          <cell r="P20742">
            <v>22389776</v>
          </cell>
          <cell r="Q20742">
            <v>22389776</v>
          </cell>
        </row>
        <row r="20743">
          <cell r="J20743">
            <v>22389776</v>
          </cell>
          <cell r="O20743">
            <v>22389776</v>
          </cell>
          <cell r="P20743">
            <v>22389776</v>
          </cell>
          <cell r="Q20743">
            <v>22389776</v>
          </cell>
        </row>
        <row r="20744">
          <cell r="J20744">
            <v>22389776</v>
          </cell>
          <cell r="O20744">
            <v>22389776</v>
          </cell>
          <cell r="P20744">
            <v>22389776</v>
          </cell>
          <cell r="Q20744">
            <v>22389776</v>
          </cell>
        </row>
        <row r="20745">
          <cell r="J20745">
            <v>22389776</v>
          </cell>
          <cell r="O20745">
            <v>22389776</v>
          </cell>
          <cell r="P20745">
            <v>22389776</v>
          </cell>
          <cell r="Q20745">
            <v>22389776</v>
          </cell>
        </row>
        <row r="20746">
          <cell r="J20746">
            <v>22389776</v>
          </cell>
          <cell r="O20746">
            <v>22389776</v>
          </cell>
          <cell r="P20746">
            <v>22389776</v>
          </cell>
          <cell r="Q20746">
            <v>22389776</v>
          </cell>
        </row>
        <row r="20747">
          <cell r="J20747">
            <v>22389776</v>
          </cell>
          <cell r="O20747">
            <v>22389776</v>
          </cell>
          <cell r="P20747">
            <v>22389776</v>
          </cell>
          <cell r="Q20747">
            <v>22389776</v>
          </cell>
        </row>
        <row r="20748">
          <cell r="J20748">
            <v>22389776</v>
          </cell>
          <cell r="O20748">
            <v>22389776</v>
          </cell>
          <cell r="P20748">
            <v>22389776</v>
          </cell>
          <cell r="Q20748">
            <v>22389776</v>
          </cell>
        </row>
        <row r="20749">
          <cell r="J20749">
            <v>22389776</v>
          </cell>
          <cell r="O20749">
            <v>22389776</v>
          </cell>
          <cell r="P20749">
            <v>22389776</v>
          </cell>
          <cell r="Q20749">
            <v>22389776</v>
          </cell>
        </row>
        <row r="20750">
          <cell r="J20750">
            <v>22389776</v>
          </cell>
          <cell r="O20750">
            <v>22389776</v>
          </cell>
          <cell r="P20750">
            <v>22389776</v>
          </cell>
          <cell r="Q20750">
            <v>22389776</v>
          </cell>
        </row>
        <row r="20751">
          <cell r="J20751">
            <v>22389776</v>
          </cell>
          <cell r="O20751">
            <v>22389776</v>
          </cell>
          <cell r="P20751">
            <v>22389776</v>
          </cell>
          <cell r="Q20751">
            <v>22389776</v>
          </cell>
        </row>
        <row r="20752">
          <cell r="J20752">
            <v>22389776</v>
          </cell>
          <cell r="O20752">
            <v>22389776</v>
          </cell>
          <cell r="P20752">
            <v>22389776</v>
          </cell>
          <cell r="Q20752">
            <v>22389776</v>
          </cell>
        </row>
        <row r="20753">
          <cell r="J20753">
            <v>22389776</v>
          </cell>
          <cell r="O20753">
            <v>22389776</v>
          </cell>
          <cell r="P20753">
            <v>22389776</v>
          </cell>
          <cell r="Q20753">
            <v>22389776</v>
          </cell>
        </row>
        <row r="20754">
          <cell r="J20754">
            <v>22389776</v>
          </cell>
          <cell r="O20754">
            <v>22389776</v>
          </cell>
          <cell r="P20754">
            <v>22389776</v>
          </cell>
          <cell r="Q20754">
            <v>22389776</v>
          </cell>
        </row>
        <row r="20755">
          <cell r="J20755">
            <v>22389776</v>
          </cell>
          <cell r="O20755">
            <v>22389776</v>
          </cell>
          <cell r="P20755">
            <v>22389776</v>
          </cell>
          <cell r="Q20755">
            <v>22389776</v>
          </cell>
        </row>
        <row r="20756">
          <cell r="J20756">
            <v>22389776</v>
          </cell>
          <cell r="O20756">
            <v>22389776</v>
          </cell>
          <cell r="P20756">
            <v>22389776</v>
          </cell>
          <cell r="Q20756">
            <v>22389776</v>
          </cell>
        </row>
        <row r="20757">
          <cell r="J20757">
            <v>22389776</v>
          </cell>
          <cell r="O20757">
            <v>22389776</v>
          </cell>
          <cell r="P20757">
            <v>22389776</v>
          </cell>
          <cell r="Q20757">
            <v>22389776</v>
          </cell>
        </row>
        <row r="20758">
          <cell r="J20758">
            <v>22389776</v>
          </cell>
          <cell r="O20758">
            <v>22389776</v>
          </cell>
          <cell r="P20758">
            <v>22389776</v>
          </cell>
          <cell r="Q20758">
            <v>22389776</v>
          </cell>
        </row>
        <row r="20759">
          <cell r="J20759">
            <v>22389776</v>
          </cell>
          <cell r="O20759">
            <v>22389776</v>
          </cell>
          <cell r="P20759">
            <v>22389776</v>
          </cell>
          <cell r="Q20759">
            <v>22389776</v>
          </cell>
        </row>
        <row r="20760">
          <cell r="J20760">
            <v>22389776</v>
          </cell>
          <cell r="O20760">
            <v>22389776</v>
          </cell>
          <cell r="P20760">
            <v>22389776</v>
          </cell>
          <cell r="Q20760">
            <v>22389776</v>
          </cell>
        </row>
        <row r="20761">
          <cell r="J20761">
            <v>22389776</v>
          </cell>
          <cell r="O20761">
            <v>22389776</v>
          </cell>
          <cell r="P20761">
            <v>22389776</v>
          </cell>
          <cell r="Q20761">
            <v>22389776</v>
          </cell>
        </row>
        <row r="20762">
          <cell r="J20762">
            <v>22389776</v>
          </cell>
          <cell r="O20762">
            <v>22389776</v>
          </cell>
          <cell r="P20762">
            <v>22389776</v>
          </cell>
          <cell r="Q20762">
            <v>22389776</v>
          </cell>
        </row>
        <row r="20763">
          <cell r="J20763">
            <v>22389776</v>
          </cell>
          <cell r="O20763">
            <v>22389776</v>
          </cell>
          <cell r="P20763">
            <v>22389776</v>
          </cell>
          <cell r="Q20763">
            <v>22389776</v>
          </cell>
        </row>
        <row r="20764">
          <cell r="J20764">
            <v>22389776</v>
          </cell>
          <cell r="O20764">
            <v>22389776</v>
          </cell>
          <cell r="P20764">
            <v>22389776</v>
          </cell>
          <cell r="Q20764">
            <v>22389776</v>
          </cell>
        </row>
        <row r="20765">
          <cell r="J20765">
            <v>22389776</v>
          </cell>
          <cell r="O20765">
            <v>22389776</v>
          </cell>
          <cell r="P20765">
            <v>22389776</v>
          </cell>
          <cell r="Q20765">
            <v>22389776</v>
          </cell>
        </row>
        <row r="20766">
          <cell r="J20766">
            <v>22389776</v>
          </cell>
          <cell r="O20766">
            <v>22389776</v>
          </cell>
          <cell r="P20766">
            <v>22389776</v>
          </cell>
          <cell r="Q20766">
            <v>22389776</v>
          </cell>
        </row>
        <row r="20767">
          <cell r="J20767">
            <v>22389776</v>
          </cell>
          <cell r="O20767">
            <v>22389776</v>
          </cell>
          <cell r="P20767">
            <v>22389776</v>
          </cell>
          <cell r="Q20767">
            <v>22389776</v>
          </cell>
        </row>
        <row r="20768">
          <cell r="J20768">
            <v>22389776</v>
          </cell>
          <cell r="O20768">
            <v>22389776</v>
          </cell>
          <cell r="P20768">
            <v>22389776</v>
          </cell>
          <cell r="Q20768">
            <v>22389776</v>
          </cell>
        </row>
        <row r="20769">
          <cell r="J20769">
            <v>22389776</v>
          </cell>
          <cell r="O20769">
            <v>22389776</v>
          </cell>
          <cell r="P20769">
            <v>22389776</v>
          </cell>
          <cell r="Q20769">
            <v>22389776</v>
          </cell>
        </row>
        <row r="20770">
          <cell r="J20770">
            <v>22389776</v>
          </cell>
          <cell r="O20770">
            <v>22389776</v>
          </cell>
          <cell r="P20770">
            <v>22389776</v>
          </cell>
          <cell r="Q20770">
            <v>22389776</v>
          </cell>
        </row>
        <row r="20771">
          <cell r="J20771">
            <v>22389776</v>
          </cell>
          <cell r="O20771">
            <v>22389776</v>
          </cell>
          <cell r="P20771">
            <v>22389776</v>
          </cell>
          <cell r="Q20771">
            <v>22389776</v>
          </cell>
        </row>
        <row r="20772">
          <cell r="J20772">
            <v>22389776</v>
          </cell>
          <cell r="O20772">
            <v>22389776</v>
          </cell>
          <cell r="P20772">
            <v>22389776</v>
          </cell>
          <cell r="Q20772">
            <v>22389776</v>
          </cell>
        </row>
        <row r="20773">
          <cell r="J20773">
            <v>22389776</v>
          </cell>
          <cell r="O20773">
            <v>22389776</v>
          </cell>
          <cell r="P20773">
            <v>22389776</v>
          </cell>
          <cell r="Q20773">
            <v>22389776</v>
          </cell>
        </row>
        <row r="20774">
          <cell r="J20774">
            <v>22389776</v>
          </cell>
          <cell r="O20774">
            <v>22389776</v>
          </cell>
          <cell r="P20774">
            <v>22389776</v>
          </cell>
          <cell r="Q20774">
            <v>22389776</v>
          </cell>
        </row>
        <row r="20775">
          <cell r="J20775">
            <v>22389776</v>
          </cell>
          <cell r="O20775">
            <v>22389776</v>
          </cell>
          <cell r="P20775">
            <v>22389776</v>
          </cell>
          <cell r="Q20775">
            <v>22389776</v>
          </cell>
        </row>
        <row r="20776">
          <cell r="J20776">
            <v>22389776</v>
          </cell>
          <cell r="O20776">
            <v>22389776</v>
          </cell>
          <cell r="P20776">
            <v>22389776</v>
          </cell>
          <cell r="Q20776">
            <v>22389776</v>
          </cell>
        </row>
        <row r="20777">
          <cell r="J20777">
            <v>22389776</v>
          </cell>
          <cell r="O20777">
            <v>22389776</v>
          </cell>
          <cell r="P20777">
            <v>22389776</v>
          </cell>
          <cell r="Q20777">
            <v>22389776</v>
          </cell>
        </row>
        <row r="20778">
          <cell r="J20778">
            <v>22389776</v>
          </cell>
          <cell r="O20778">
            <v>22389776</v>
          </cell>
          <cell r="P20778">
            <v>22389776</v>
          </cell>
          <cell r="Q20778">
            <v>22389776</v>
          </cell>
        </row>
        <row r="20779">
          <cell r="J20779">
            <v>22389776</v>
          </cell>
          <cell r="O20779">
            <v>22389776</v>
          </cell>
          <cell r="P20779">
            <v>22389776</v>
          </cell>
          <cell r="Q20779">
            <v>22389776</v>
          </cell>
        </row>
        <row r="20780">
          <cell r="J20780">
            <v>22389776</v>
          </cell>
          <cell r="O20780">
            <v>22389776</v>
          </cell>
          <cell r="P20780">
            <v>22389776</v>
          </cell>
          <cell r="Q20780">
            <v>22389776</v>
          </cell>
        </row>
        <row r="20781">
          <cell r="J20781">
            <v>22389776</v>
          </cell>
          <cell r="O20781">
            <v>22389776</v>
          </cell>
          <cell r="P20781">
            <v>22389776</v>
          </cell>
          <cell r="Q20781">
            <v>22389776</v>
          </cell>
        </row>
        <row r="20782">
          <cell r="J20782">
            <v>22389776</v>
          </cell>
          <cell r="O20782">
            <v>22389776</v>
          </cell>
          <cell r="P20782">
            <v>22389776</v>
          </cell>
          <cell r="Q20782">
            <v>22389776</v>
          </cell>
        </row>
        <row r="20783">
          <cell r="J20783">
            <v>22389776</v>
          </cell>
          <cell r="O20783">
            <v>22389776</v>
          </cell>
          <cell r="P20783">
            <v>22389776</v>
          </cell>
          <cell r="Q20783">
            <v>22389776</v>
          </cell>
        </row>
        <row r="20784">
          <cell r="J20784">
            <v>22389776</v>
          </cell>
          <cell r="O20784">
            <v>22389776</v>
          </cell>
          <cell r="P20784">
            <v>22389776</v>
          </cell>
          <cell r="Q20784">
            <v>22389776</v>
          </cell>
        </row>
        <row r="20785">
          <cell r="J20785">
            <v>22389776</v>
          </cell>
          <cell r="O20785">
            <v>22389776</v>
          </cell>
          <cell r="P20785">
            <v>22389776</v>
          </cell>
          <cell r="Q20785">
            <v>22389776</v>
          </cell>
        </row>
        <row r="20786">
          <cell r="J20786">
            <v>22389776</v>
          </cell>
          <cell r="O20786">
            <v>22389776</v>
          </cell>
          <cell r="P20786">
            <v>22389776</v>
          </cell>
          <cell r="Q20786">
            <v>22389776</v>
          </cell>
        </row>
        <row r="20787">
          <cell r="J20787">
            <v>22389776</v>
          </cell>
          <cell r="O20787">
            <v>22389776</v>
          </cell>
          <cell r="P20787">
            <v>22389776</v>
          </cell>
          <cell r="Q20787">
            <v>22389776</v>
          </cell>
        </row>
        <row r="20788">
          <cell r="J20788">
            <v>22389776</v>
          </cell>
          <cell r="O20788">
            <v>22389776</v>
          </cell>
          <cell r="P20788">
            <v>22389776</v>
          </cell>
          <cell r="Q20788">
            <v>22389776</v>
          </cell>
        </row>
        <row r="20789">
          <cell r="J20789">
            <v>22389776</v>
          </cell>
          <cell r="O20789">
            <v>22389776</v>
          </cell>
          <cell r="P20789">
            <v>22389776</v>
          </cell>
          <cell r="Q20789">
            <v>22389776</v>
          </cell>
        </row>
        <row r="20790">
          <cell r="J20790">
            <v>22389776</v>
          </cell>
          <cell r="O20790">
            <v>22389776</v>
          </cell>
          <cell r="P20790">
            <v>22389776</v>
          </cell>
          <cell r="Q20790">
            <v>22389776</v>
          </cell>
        </row>
        <row r="20791">
          <cell r="J20791">
            <v>22389776</v>
          </cell>
          <cell r="O20791">
            <v>22389776</v>
          </cell>
          <cell r="P20791">
            <v>22389776</v>
          </cell>
          <cell r="Q20791">
            <v>22389776</v>
          </cell>
        </row>
        <row r="20792">
          <cell r="J20792">
            <v>22389776</v>
          </cell>
          <cell r="O20792">
            <v>22389776</v>
          </cell>
          <cell r="P20792">
            <v>22389776</v>
          </cell>
          <cell r="Q20792">
            <v>22389776</v>
          </cell>
        </row>
        <row r="20793">
          <cell r="J20793">
            <v>22389776</v>
          </cell>
          <cell r="O20793">
            <v>22389776</v>
          </cell>
          <cell r="P20793">
            <v>22389776</v>
          </cell>
          <cell r="Q20793">
            <v>22389776</v>
          </cell>
        </row>
        <row r="20794">
          <cell r="J20794">
            <v>22389776</v>
          </cell>
          <cell r="O20794">
            <v>22389776</v>
          </cell>
          <cell r="P20794">
            <v>22389776</v>
          </cell>
          <cell r="Q20794">
            <v>22389776</v>
          </cell>
        </row>
        <row r="20795">
          <cell r="J20795">
            <v>22389776</v>
          </cell>
          <cell r="O20795">
            <v>22389776</v>
          </cell>
          <cell r="P20795">
            <v>22389776</v>
          </cell>
          <cell r="Q20795">
            <v>22389776</v>
          </cell>
        </row>
        <row r="20796">
          <cell r="J20796">
            <v>22389776</v>
          </cell>
          <cell r="O20796">
            <v>22389776</v>
          </cell>
          <cell r="P20796">
            <v>22389776</v>
          </cell>
          <cell r="Q20796">
            <v>22389776</v>
          </cell>
        </row>
        <row r="20797">
          <cell r="J20797">
            <v>22389776</v>
          </cell>
          <cell r="O20797">
            <v>22389776</v>
          </cell>
          <cell r="P20797">
            <v>22389776</v>
          </cell>
          <cell r="Q20797">
            <v>22389776</v>
          </cell>
        </row>
        <row r="20798">
          <cell r="J20798">
            <v>22389776</v>
          </cell>
          <cell r="O20798">
            <v>22389776</v>
          </cell>
          <cell r="P20798">
            <v>22389776</v>
          </cell>
          <cell r="Q20798">
            <v>22389776</v>
          </cell>
        </row>
        <row r="20799">
          <cell r="J20799">
            <v>22389776</v>
          </cell>
          <cell r="O20799">
            <v>22389776</v>
          </cell>
          <cell r="P20799">
            <v>22389776</v>
          </cell>
          <cell r="Q20799">
            <v>22389776</v>
          </cell>
        </row>
        <row r="20800">
          <cell r="J20800">
            <v>22389776</v>
          </cell>
          <cell r="O20800">
            <v>22389776</v>
          </cell>
          <cell r="P20800">
            <v>22389776</v>
          </cell>
          <cell r="Q20800">
            <v>22389776</v>
          </cell>
        </row>
        <row r="20801">
          <cell r="J20801">
            <v>22389776</v>
          </cell>
          <cell r="O20801">
            <v>22389776</v>
          </cell>
          <cell r="P20801">
            <v>22389776</v>
          </cell>
          <cell r="Q20801">
            <v>22389776</v>
          </cell>
        </row>
        <row r="20802">
          <cell r="J20802">
            <v>22389776</v>
          </cell>
          <cell r="O20802">
            <v>22389776</v>
          </cell>
          <cell r="P20802">
            <v>22389776</v>
          </cell>
          <cell r="Q20802">
            <v>22389776</v>
          </cell>
        </row>
        <row r="20803">
          <cell r="J20803">
            <v>22389776</v>
          </cell>
          <cell r="O20803">
            <v>22389776</v>
          </cell>
          <cell r="P20803">
            <v>22389776</v>
          </cell>
          <cell r="Q20803">
            <v>22389776</v>
          </cell>
        </row>
        <row r="20804">
          <cell r="J20804">
            <v>22389776</v>
          </cell>
          <cell r="O20804">
            <v>22389776</v>
          </cell>
          <cell r="P20804">
            <v>22389776</v>
          </cell>
          <cell r="Q20804">
            <v>22389776</v>
          </cell>
        </row>
        <row r="20805">
          <cell r="J20805">
            <v>22389776</v>
          </cell>
          <cell r="O20805">
            <v>22389776</v>
          </cell>
          <cell r="P20805">
            <v>22389776</v>
          </cell>
          <cell r="Q20805">
            <v>22389776</v>
          </cell>
        </row>
        <row r="20806">
          <cell r="J20806">
            <v>22389776</v>
          </cell>
          <cell r="O20806">
            <v>22389776</v>
          </cell>
          <cell r="P20806">
            <v>22389776</v>
          </cell>
          <cell r="Q20806">
            <v>22389776</v>
          </cell>
        </row>
        <row r="20807">
          <cell r="J20807">
            <v>22389776</v>
          </cell>
          <cell r="O20807">
            <v>22389776</v>
          </cell>
          <cell r="P20807">
            <v>22389776</v>
          </cell>
          <cell r="Q20807">
            <v>22389776</v>
          </cell>
        </row>
        <row r="20808">
          <cell r="J20808">
            <v>22389776</v>
          </cell>
          <cell r="O20808">
            <v>22389776</v>
          </cell>
          <cell r="P20808">
            <v>22389776</v>
          </cell>
          <cell r="Q20808">
            <v>22389776</v>
          </cell>
        </row>
        <row r="20809">
          <cell r="J20809">
            <v>22389776</v>
          </cell>
          <cell r="O20809">
            <v>22389776</v>
          </cell>
          <cell r="P20809">
            <v>22389776</v>
          </cell>
          <cell r="Q20809">
            <v>22389776</v>
          </cell>
        </row>
        <row r="20810">
          <cell r="J20810">
            <v>22389776</v>
          </cell>
          <cell r="O20810">
            <v>22389776</v>
          </cell>
          <cell r="P20810">
            <v>22389776</v>
          </cell>
          <cell r="Q20810">
            <v>22389776</v>
          </cell>
        </row>
        <row r="20811">
          <cell r="J20811">
            <v>22389776</v>
          </cell>
          <cell r="O20811">
            <v>22389776</v>
          </cell>
          <cell r="P20811">
            <v>22389776</v>
          </cell>
          <cell r="Q20811">
            <v>22389776</v>
          </cell>
        </row>
        <row r="20812">
          <cell r="J20812">
            <v>22389776</v>
          </cell>
          <cell r="O20812">
            <v>22389776</v>
          </cell>
          <cell r="P20812">
            <v>22389776</v>
          </cell>
          <cell r="Q20812">
            <v>22389776</v>
          </cell>
        </row>
        <row r="20813">
          <cell r="J20813">
            <v>22389776</v>
          </cell>
          <cell r="O20813">
            <v>22389776</v>
          </cell>
          <cell r="P20813">
            <v>22389776</v>
          </cell>
          <cell r="Q20813">
            <v>22389776</v>
          </cell>
        </row>
        <row r="20814">
          <cell r="J20814">
            <v>22389776</v>
          </cell>
          <cell r="O20814">
            <v>22389776</v>
          </cell>
          <cell r="P20814">
            <v>22389776</v>
          </cell>
          <cell r="Q20814">
            <v>22389776</v>
          </cell>
        </row>
        <row r="20815">
          <cell r="J20815">
            <v>22389776</v>
          </cell>
          <cell r="O20815">
            <v>22389776</v>
          </cell>
          <cell r="P20815">
            <v>22389776</v>
          </cell>
          <cell r="Q20815">
            <v>22389776</v>
          </cell>
        </row>
        <row r="20816">
          <cell r="J20816">
            <v>22389776</v>
          </cell>
          <cell r="O20816">
            <v>22389776</v>
          </cell>
          <cell r="P20816">
            <v>22389776</v>
          </cell>
          <cell r="Q20816">
            <v>22389776</v>
          </cell>
        </row>
        <row r="20817">
          <cell r="J20817">
            <v>22389776</v>
          </cell>
          <cell r="O20817">
            <v>22389776</v>
          </cell>
          <cell r="P20817">
            <v>22389776</v>
          </cell>
          <cell r="Q20817">
            <v>22389776</v>
          </cell>
        </row>
        <row r="20818">
          <cell r="J20818">
            <v>22389776</v>
          </cell>
          <cell r="O20818">
            <v>22389776</v>
          </cell>
          <cell r="P20818">
            <v>22389776</v>
          </cell>
          <cell r="Q20818">
            <v>22389776</v>
          </cell>
        </row>
        <row r="20819">
          <cell r="J20819">
            <v>22389776</v>
          </cell>
          <cell r="O20819">
            <v>22389776</v>
          </cell>
          <cell r="P20819">
            <v>22389776</v>
          </cell>
          <cell r="Q20819">
            <v>22389776</v>
          </cell>
        </row>
        <row r="20820">
          <cell r="J20820">
            <v>22389776</v>
          </cell>
          <cell r="O20820">
            <v>22389776</v>
          </cell>
          <cell r="P20820">
            <v>22389776</v>
          </cell>
          <cell r="Q20820">
            <v>22389776</v>
          </cell>
        </row>
        <row r="20821">
          <cell r="J20821">
            <v>22389776</v>
          </cell>
          <cell r="O20821">
            <v>22389776</v>
          </cell>
          <cell r="P20821">
            <v>22389776</v>
          </cell>
          <cell r="Q20821">
            <v>22389776</v>
          </cell>
        </row>
        <row r="20822">
          <cell r="J20822">
            <v>22389776</v>
          </cell>
          <cell r="O20822">
            <v>22389776</v>
          </cell>
          <cell r="P20822">
            <v>22389776</v>
          </cell>
          <cell r="Q20822">
            <v>22389776</v>
          </cell>
        </row>
        <row r="20823">
          <cell r="J20823">
            <v>22389776</v>
          </cell>
          <cell r="O20823">
            <v>22389776</v>
          </cell>
          <cell r="P20823">
            <v>22389776</v>
          </cell>
          <cell r="Q20823">
            <v>22389776</v>
          </cell>
        </row>
        <row r="20824">
          <cell r="J20824">
            <v>22389776</v>
          </cell>
          <cell r="O20824">
            <v>22389776</v>
          </cell>
          <cell r="P20824">
            <v>22389776</v>
          </cell>
          <cell r="Q20824">
            <v>22389776</v>
          </cell>
        </row>
        <row r="20825">
          <cell r="J20825">
            <v>22389776</v>
          </cell>
          <cell r="O20825">
            <v>22389776</v>
          </cell>
          <cell r="P20825">
            <v>22389776</v>
          </cell>
          <cell r="Q20825">
            <v>22389776</v>
          </cell>
        </row>
        <row r="20826">
          <cell r="J20826">
            <v>22389776</v>
          </cell>
          <cell r="O20826">
            <v>22389776</v>
          </cell>
          <cell r="P20826">
            <v>22389776</v>
          </cell>
          <cell r="Q20826">
            <v>22389776</v>
          </cell>
        </row>
        <row r="20827">
          <cell r="J20827">
            <v>22389776</v>
          </cell>
          <cell r="O20827">
            <v>22389776</v>
          </cell>
          <cell r="P20827">
            <v>22389776</v>
          </cell>
          <cell r="Q20827">
            <v>22389776</v>
          </cell>
        </row>
        <row r="20828">
          <cell r="J20828">
            <v>22389776</v>
          </cell>
          <cell r="O20828">
            <v>22389776</v>
          </cell>
          <cell r="P20828">
            <v>22389776</v>
          </cell>
          <cell r="Q20828">
            <v>22389776</v>
          </cell>
        </row>
        <row r="20829">
          <cell r="J20829">
            <v>22389776</v>
          </cell>
          <cell r="O20829">
            <v>22389776</v>
          </cell>
          <cell r="P20829">
            <v>22389776</v>
          </cell>
          <cell r="Q20829">
            <v>22389776</v>
          </cell>
        </row>
        <row r="20830">
          <cell r="J20830">
            <v>22389776</v>
          </cell>
          <cell r="O20830">
            <v>22389776</v>
          </cell>
          <cell r="P20830">
            <v>22389776</v>
          </cell>
          <cell r="Q20830">
            <v>22389776</v>
          </cell>
        </row>
        <row r="20831">
          <cell r="J20831">
            <v>22389776</v>
          </cell>
          <cell r="O20831">
            <v>22389776</v>
          </cell>
          <cell r="P20831">
            <v>22389776</v>
          </cell>
          <cell r="Q20831">
            <v>22389776</v>
          </cell>
        </row>
        <row r="20832">
          <cell r="J20832">
            <v>22389776</v>
          </cell>
          <cell r="O20832">
            <v>22389776</v>
          </cell>
          <cell r="P20832">
            <v>22389776</v>
          </cell>
          <cell r="Q20832">
            <v>22389776</v>
          </cell>
        </row>
        <row r="20833">
          <cell r="J20833">
            <v>22389776</v>
          </cell>
          <cell r="O20833">
            <v>22389776</v>
          </cell>
          <cell r="P20833">
            <v>22389776</v>
          </cell>
          <cell r="Q20833">
            <v>22389776</v>
          </cell>
        </row>
        <row r="20834">
          <cell r="J20834">
            <v>22389776</v>
          </cell>
          <cell r="O20834">
            <v>22389776</v>
          </cell>
          <cell r="P20834">
            <v>22389776</v>
          </cell>
          <cell r="Q20834">
            <v>22389776</v>
          </cell>
        </row>
        <row r="20835">
          <cell r="J20835">
            <v>22389776</v>
          </cell>
          <cell r="O20835">
            <v>22389776</v>
          </cell>
          <cell r="P20835">
            <v>22389776</v>
          </cell>
          <cell r="Q20835">
            <v>22389776</v>
          </cell>
        </row>
        <row r="20836">
          <cell r="J20836">
            <v>22389776</v>
          </cell>
          <cell r="O20836">
            <v>22389776</v>
          </cell>
          <cell r="P20836">
            <v>22389776</v>
          </cell>
          <cell r="Q20836">
            <v>22389776</v>
          </cell>
        </row>
        <row r="20837">
          <cell r="J20837">
            <v>22389776</v>
          </cell>
          <cell r="O20837">
            <v>22389776</v>
          </cell>
          <cell r="P20837">
            <v>22389776</v>
          </cell>
          <cell r="Q20837">
            <v>22389776</v>
          </cell>
        </row>
        <row r="20838">
          <cell r="J20838">
            <v>22389776</v>
          </cell>
          <cell r="O20838">
            <v>22389776</v>
          </cell>
          <cell r="P20838">
            <v>22389776</v>
          </cell>
          <cell r="Q20838">
            <v>22389776</v>
          </cell>
        </row>
        <row r="20839">
          <cell r="J20839">
            <v>22389776</v>
          </cell>
          <cell r="O20839">
            <v>22389776</v>
          </cell>
          <cell r="P20839">
            <v>22389776</v>
          </cell>
          <cell r="Q20839">
            <v>22389776</v>
          </cell>
        </row>
        <row r="20840">
          <cell r="J20840">
            <v>22389776</v>
          </cell>
          <cell r="O20840">
            <v>22389776</v>
          </cell>
          <cell r="P20840">
            <v>22389776</v>
          </cell>
          <cell r="Q20840">
            <v>22389776</v>
          </cell>
        </row>
        <row r="20841">
          <cell r="J20841">
            <v>22389776</v>
          </cell>
          <cell r="O20841">
            <v>22389776</v>
          </cell>
          <cell r="P20841">
            <v>22389776</v>
          </cell>
          <cell r="Q20841">
            <v>22389776</v>
          </cell>
        </row>
        <row r="20842">
          <cell r="J20842">
            <v>22389776</v>
          </cell>
          <cell r="O20842">
            <v>22389776</v>
          </cell>
          <cell r="P20842">
            <v>22389776</v>
          </cell>
          <cell r="Q20842">
            <v>22389776</v>
          </cell>
        </row>
        <row r="20843">
          <cell r="J20843">
            <v>22389776</v>
          </cell>
          <cell r="O20843">
            <v>22389776</v>
          </cell>
          <cell r="P20843">
            <v>22389776</v>
          </cell>
          <cell r="Q20843">
            <v>22389776</v>
          </cell>
        </row>
        <row r="20844">
          <cell r="J20844">
            <v>22389776</v>
          </cell>
          <cell r="O20844">
            <v>22389776</v>
          </cell>
          <cell r="P20844">
            <v>22389776</v>
          </cell>
          <cell r="Q20844">
            <v>22389776</v>
          </cell>
        </row>
        <row r="20845">
          <cell r="J20845">
            <v>22389776</v>
          </cell>
          <cell r="O20845">
            <v>22389776</v>
          </cell>
          <cell r="P20845">
            <v>22389776</v>
          </cell>
          <cell r="Q20845">
            <v>22389776</v>
          </cell>
        </row>
        <row r="20846">
          <cell r="J20846">
            <v>22389776</v>
          </cell>
          <cell r="O20846">
            <v>22389776</v>
          </cell>
          <cell r="P20846">
            <v>22389776</v>
          </cell>
          <cell r="Q20846">
            <v>22389776</v>
          </cell>
        </row>
        <row r="20847">
          <cell r="J20847">
            <v>22389776</v>
          </cell>
          <cell r="O20847">
            <v>22389776</v>
          </cell>
          <cell r="P20847">
            <v>22389776</v>
          </cell>
          <cell r="Q20847">
            <v>22389776</v>
          </cell>
        </row>
        <row r="20848">
          <cell r="J20848">
            <v>22389776</v>
          </cell>
          <cell r="O20848">
            <v>22389776</v>
          </cell>
          <cell r="P20848">
            <v>22389776</v>
          </cell>
          <cell r="Q20848">
            <v>22389776</v>
          </cell>
        </row>
        <row r="20849">
          <cell r="J20849">
            <v>22389776</v>
          </cell>
          <cell r="O20849">
            <v>22389776</v>
          </cell>
          <cell r="P20849">
            <v>22389776</v>
          </cell>
          <cell r="Q20849">
            <v>22389776</v>
          </cell>
        </row>
        <row r="20850">
          <cell r="J20850">
            <v>22389776</v>
          </cell>
          <cell r="O20850">
            <v>22389776</v>
          </cell>
          <cell r="P20850">
            <v>22389776</v>
          </cell>
          <cell r="Q20850">
            <v>22389776</v>
          </cell>
        </row>
        <row r="20851">
          <cell r="J20851">
            <v>22389776</v>
          </cell>
          <cell r="O20851">
            <v>22389776</v>
          </cell>
          <cell r="P20851">
            <v>22389776</v>
          </cell>
          <cell r="Q20851">
            <v>22389776</v>
          </cell>
        </row>
        <row r="20852">
          <cell r="J20852">
            <v>22389776</v>
          </cell>
          <cell r="O20852">
            <v>22389776</v>
          </cell>
          <cell r="P20852">
            <v>22389776</v>
          </cell>
          <cell r="Q20852">
            <v>22389776</v>
          </cell>
        </row>
        <row r="20853">
          <cell r="J20853">
            <v>22389776</v>
          </cell>
          <cell r="O20853">
            <v>22389776</v>
          </cell>
          <cell r="P20853">
            <v>22389776</v>
          </cell>
          <cell r="Q20853">
            <v>22389776</v>
          </cell>
        </row>
        <row r="20854">
          <cell r="J20854">
            <v>22389776</v>
          </cell>
          <cell r="O20854">
            <v>22389776</v>
          </cell>
          <cell r="P20854">
            <v>22389776</v>
          </cell>
          <cell r="Q20854">
            <v>22389776</v>
          </cell>
        </row>
        <row r="20855">
          <cell r="J20855">
            <v>22389776</v>
          </cell>
          <cell r="O20855">
            <v>22389776</v>
          </cell>
          <cell r="P20855">
            <v>22389776</v>
          </cell>
          <cell r="Q20855">
            <v>22389776</v>
          </cell>
        </row>
        <row r="20856">
          <cell r="J20856">
            <v>22389776</v>
          </cell>
          <cell r="O20856">
            <v>22389776</v>
          </cell>
          <cell r="P20856">
            <v>22389776</v>
          </cell>
          <cell r="Q20856">
            <v>22389776</v>
          </cell>
        </row>
        <row r="20857">
          <cell r="J20857">
            <v>22389776</v>
          </cell>
          <cell r="O20857">
            <v>22389776</v>
          </cell>
          <cell r="P20857">
            <v>22389776</v>
          </cell>
          <cell r="Q20857">
            <v>22389776</v>
          </cell>
        </row>
        <row r="20858">
          <cell r="J20858">
            <v>22389776</v>
          </cell>
          <cell r="O20858">
            <v>22389776</v>
          </cell>
          <cell r="P20858">
            <v>22389776</v>
          </cell>
          <cell r="Q20858">
            <v>22389776</v>
          </cell>
        </row>
        <row r="20859">
          <cell r="J20859">
            <v>22389776</v>
          </cell>
          <cell r="O20859">
            <v>22389776</v>
          </cell>
          <cell r="P20859">
            <v>22389776</v>
          </cell>
          <cell r="Q20859">
            <v>22389776</v>
          </cell>
        </row>
        <row r="20860">
          <cell r="J20860">
            <v>22389776</v>
          </cell>
          <cell r="O20860">
            <v>22389776</v>
          </cell>
          <cell r="P20860">
            <v>22389776</v>
          </cell>
          <cell r="Q20860">
            <v>22389776</v>
          </cell>
        </row>
        <row r="20861">
          <cell r="J20861">
            <v>22389776</v>
          </cell>
          <cell r="O20861">
            <v>22389776</v>
          </cell>
          <cell r="P20861">
            <v>22389776</v>
          </cell>
          <cell r="Q20861">
            <v>22389776</v>
          </cell>
        </row>
        <row r="20862">
          <cell r="J20862">
            <v>22389776</v>
          </cell>
          <cell r="O20862">
            <v>22389776</v>
          </cell>
          <cell r="P20862">
            <v>22389776</v>
          </cell>
          <cell r="Q20862">
            <v>22389776</v>
          </cell>
        </row>
        <row r="20863">
          <cell r="J20863">
            <v>22389776</v>
          </cell>
          <cell r="O20863">
            <v>22389776</v>
          </cell>
          <cell r="P20863">
            <v>22389776</v>
          </cell>
          <cell r="Q20863">
            <v>22389776</v>
          </cell>
        </row>
        <row r="20864">
          <cell r="J20864">
            <v>22389776</v>
          </cell>
          <cell r="O20864">
            <v>22389776</v>
          </cell>
          <cell r="P20864">
            <v>22389776</v>
          </cell>
          <cell r="Q20864">
            <v>22389776</v>
          </cell>
        </row>
        <row r="20865">
          <cell r="J20865">
            <v>22389776</v>
          </cell>
          <cell r="O20865">
            <v>22389776</v>
          </cell>
          <cell r="P20865">
            <v>22389776</v>
          </cell>
          <cell r="Q20865">
            <v>22389776</v>
          </cell>
        </row>
        <row r="20866">
          <cell r="J20866">
            <v>22389776</v>
          </cell>
          <cell r="O20866">
            <v>22389776</v>
          </cell>
          <cell r="P20866">
            <v>22389776</v>
          </cell>
          <cell r="Q20866">
            <v>22389776</v>
          </cell>
        </row>
        <row r="20867">
          <cell r="J20867">
            <v>22389776</v>
          </cell>
          <cell r="O20867">
            <v>22389776</v>
          </cell>
          <cell r="P20867">
            <v>22389776</v>
          </cell>
          <cell r="Q20867">
            <v>22389776</v>
          </cell>
        </row>
        <row r="20868">
          <cell r="J20868">
            <v>22389776</v>
          </cell>
          <cell r="O20868">
            <v>22389776</v>
          </cell>
          <cell r="P20868">
            <v>22389776</v>
          </cell>
          <cell r="Q20868">
            <v>22389776</v>
          </cell>
        </row>
        <row r="20869">
          <cell r="J20869">
            <v>22389776</v>
          </cell>
          <cell r="O20869">
            <v>22389776</v>
          </cell>
          <cell r="P20869">
            <v>22389776</v>
          </cell>
          <cell r="Q20869">
            <v>22389776</v>
          </cell>
        </row>
        <row r="20870">
          <cell r="J20870">
            <v>22389776</v>
          </cell>
          <cell r="O20870">
            <v>22389776</v>
          </cell>
          <cell r="P20870">
            <v>22389776</v>
          </cell>
          <cell r="Q20870">
            <v>22389776</v>
          </cell>
        </row>
        <row r="20871">
          <cell r="J20871">
            <v>22389776</v>
          </cell>
          <cell r="O20871">
            <v>22389776</v>
          </cell>
          <cell r="P20871">
            <v>22389776</v>
          </cell>
          <cell r="Q20871">
            <v>22389776</v>
          </cell>
        </row>
        <row r="20872">
          <cell r="J20872">
            <v>22389776</v>
          </cell>
          <cell r="O20872">
            <v>22389776</v>
          </cell>
          <cell r="P20872">
            <v>22389776</v>
          </cell>
          <cell r="Q20872">
            <v>22389776</v>
          </cell>
        </row>
        <row r="20873">
          <cell r="J20873">
            <v>22389776</v>
          </cell>
          <cell r="O20873">
            <v>22389776</v>
          </cell>
          <cell r="P20873">
            <v>22389776</v>
          </cell>
          <cell r="Q20873">
            <v>22389776</v>
          </cell>
        </row>
        <row r="20874">
          <cell r="J20874">
            <v>22389776</v>
          </cell>
          <cell r="O20874">
            <v>22389776</v>
          </cell>
          <cell r="P20874">
            <v>22389776</v>
          </cell>
          <cell r="Q20874">
            <v>22389776</v>
          </cell>
        </row>
        <row r="20875">
          <cell r="J20875">
            <v>22389776</v>
          </cell>
          <cell r="O20875">
            <v>22389776</v>
          </cell>
          <cell r="P20875">
            <v>22389776</v>
          </cell>
          <cell r="Q20875">
            <v>22389776</v>
          </cell>
        </row>
        <row r="20876">
          <cell r="J20876">
            <v>22389776</v>
          </cell>
          <cell r="O20876">
            <v>22389776</v>
          </cell>
          <cell r="P20876">
            <v>22389776</v>
          </cell>
          <cell r="Q20876">
            <v>22389776</v>
          </cell>
        </row>
        <row r="20877">
          <cell r="J20877">
            <v>22389776</v>
          </cell>
          <cell r="O20877">
            <v>22389776</v>
          </cell>
          <cell r="P20877">
            <v>22389776</v>
          </cell>
          <cell r="Q20877">
            <v>22389776</v>
          </cell>
        </row>
        <row r="20878">
          <cell r="J20878">
            <v>22389776</v>
          </cell>
          <cell r="O20878">
            <v>22389776</v>
          </cell>
          <cell r="P20878">
            <v>22389776</v>
          </cell>
          <cell r="Q20878">
            <v>22389776</v>
          </cell>
        </row>
        <row r="20879">
          <cell r="J20879">
            <v>22389776</v>
          </cell>
          <cell r="O20879">
            <v>22389776</v>
          </cell>
          <cell r="P20879">
            <v>22389776</v>
          </cell>
          <cell r="Q20879">
            <v>22389776</v>
          </cell>
        </row>
        <row r="20880">
          <cell r="J20880">
            <v>22389776</v>
          </cell>
          <cell r="O20880">
            <v>22389776</v>
          </cell>
          <cell r="P20880">
            <v>22389776</v>
          </cell>
          <cell r="Q20880">
            <v>22389776</v>
          </cell>
        </row>
        <row r="20881">
          <cell r="J20881">
            <v>22389776</v>
          </cell>
          <cell r="O20881">
            <v>22389776</v>
          </cell>
          <cell r="P20881">
            <v>22389776</v>
          </cell>
          <cell r="Q20881">
            <v>22389776</v>
          </cell>
        </row>
        <row r="20882">
          <cell r="J20882">
            <v>22389776</v>
          </cell>
          <cell r="O20882">
            <v>22389776</v>
          </cell>
          <cell r="P20882">
            <v>22389776</v>
          </cell>
          <cell r="Q20882">
            <v>22389776</v>
          </cell>
        </row>
        <row r="20883">
          <cell r="J20883">
            <v>22389776</v>
          </cell>
          <cell r="O20883">
            <v>22389776</v>
          </cell>
          <cell r="P20883">
            <v>22389776</v>
          </cell>
          <cell r="Q20883">
            <v>22389776</v>
          </cell>
        </row>
        <row r="20884">
          <cell r="J20884">
            <v>22389776</v>
          </cell>
          <cell r="O20884">
            <v>22389776</v>
          </cell>
          <cell r="P20884">
            <v>22389776</v>
          </cell>
          <cell r="Q20884">
            <v>22389776</v>
          </cell>
        </row>
        <row r="20885">
          <cell r="J20885">
            <v>22389776</v>
          </cell>
          <cell r="O20885">
            <v>22389776</v>
          </cell>
          <cell r="P20885">
            <v>22389776</v>
          </cell>
          <cell r="Q20885">
            <v>22389776</v>
          </cell>
        </row>
        <row r="20886">
          <cell r="J20886">
            <v>22389776</v>
          </cell>
          <cell r="O20886">
            <v>22389776</v>
          </cell>
          <cell r="P20886">
            <v>22389776</v>
          </cell>
          <cell r="Q20886">
            <v>22389776</v>
          </cell>
        </row>
        <row r="20887">
          <cell r="J20887">
            <v>22389776</v>
          </cell>
          <cell r="O20887">
            <v>22389776</v>
          </cell>
          <cell r="P20887">
            <v>22389776</v>
          </cell>
          <cell r="Q20887">
            <v>22389776</v>
          </cell>
        </row>
        <row r="20888">
          <cell r="J20888">
            <v>22389776</v>
          </cell>
          <cell r="O20888">
            <v>22389776</v>
          </cell>
          <cell r="P20888">
            <v>22389776</v>
          </cell>
          <cell r="Q20888">
            <v>22389776</v>
          </cell>
        </row>
        <row r="20889">
          <cell r="J20889">
            <v>22389776</v>
          </cell>
          <cell r="O20889">
            <v>22389776</v>
          </cell>
          <cell r="P20889">
            <v>22389776</v>
          </cell>
          <cell r="Q20889">
            <v>22389776</v>
          </cell>
        </row>
        <row r="20890">
          <cell r="J20890">
            <v>22389776</v>
          </cell>
          <cell r="O20890">
            <v>22389776</v>
          </cell>
          <cell r="P20890">
            <v>22389776</v>
          </cell>
          <cell r="Q20890">
            <v>22389776</v>
          </cell>
        </row>
        <row r="20891">
          <cell r="J20891">
            <v>22389776</v>
          </cell>
          <cell r="O20891">
            <v>22389776</v>
          </cell>
          <cell r="P20891">
            <v>22389776</v>
          </cell>
          <cell r="Q20891">
            <v>22389776</v>
          </cell>
        </row>
        <row r="20892">
          <cell r="J20892">
            <v>22389776</v>
          </cell>
          <cell r="O20892">
            <v>22389776</v>
          </cell>
          <cell r="P20892">
            <v>22389776</v>
          </cell>
          <cell r="Q20892">
            <v>22389776</v>
          </cell>
        </row>
        <row r="20893">
          <cell r="J20893">
            <v>22389776</v>
          </cell>
          <cell r="O20893">
            <v>22389776</v>
          </cell>
          <cell r="P20893">
            <v>22389776</v>
          </cell>
          <cell r="Q20893">
            <v>22389776</v>
          </cell>
        </row>
        <row r="20894">
          <cell r="J20894">
            <v>22389776</v>
          </cell>
          <cell r="O20894">
            <v>22389776</v>
          </cell>
          <cell r="P20894">
            <v>22389776</v>
          </cell>
          <cell r="Q20894">
            <v>22389776</v>
          </cell>
        </row>
        <row r="20895">
          <cell r="J20895">
            <v>22389776</v>
          </cell>
          <cell r="O20895">
            <v>22389776</v>
          </cell>
          <cell r="P20895">
            <v>22389776</v>
          </cell>
          <cell r="Q20895">
            <v>22389776</v>
          </cell>
        </row>
        <row r="20896">
          <cell r="J20896">
            <v>22389776</v>
          </cell>
          <cell r="O20896">
            <v>22389776</v>
          </cell>
          <cell r="P20896">
            <v>22389776</v>
          </cell>
          <cell r="Q20896">
            <v>22389776</v>
          </cell>
        </row>
        <row r="20897">
          <cell r="J20897">
            <v>22389776</v>
          </cell>
          <cell r="O20897">
            <v>22389776</v>
          </cell>
          <cell r="P20897">
            <v>22389776</v>
          </cell>
          <cell r="Q20897">
            <v>22389776</v>
          </cell>
        </row>
        <row r="20898">
          <cell r="J20898">
            <v>22389776</v>
          </cell>
          <cell r="O20898">
            <v>22389776</v>
          </cell>
          <cell r="P20898">
            <v>22389776</v>
          </cell>
          <cell r="Q20898">
            <v>22389776</v>
          </cell>
        </row>
        <row r="20899">
          <cell r="J20899">
            <v>22389776</v>
          </cell>
          <cell r="O20899">
            <v>22389776</v>
          </cell>
          <cell r="P20899">
            <v>22389776</v>
          </cell>
          <cell r="Q20899">
            <v>22389776</v>
          </cell>
        </row>
        <row r="20900">
          <cell r="J20900">
            <v>22389776</v>
          </cell>
          <cell r="O20900">
            <v>22389776</v>
          </cell>
          <cell r="P20900">
            <v>22389776</v>
          </cell>
          <cell r="Q20900">
            <v>22389776</v>
          </cell>
        </row>
        <row r="20901">
          <cell r="J20901">
            <v>22389776</v>
          </cell>
          <cell r="O20901">
            <v>22389776</v>
          </cell>
          <cell r="P20901">
            <v>22389776</v>
          </cell>
          <cell r="Q20901">
            <v>22389776</v>
          </cell>
        </row>
        <row r="20902">
          <cell r="J20902">
            <v>22389776</v>
          </cell>
          <cell r="O20902">
            <v>22389776</v>
          </cell>
          <cell r="P20902">
            <v>22389776</v>
          </cell>
          <cell r="Q20902">
            <v>22389776</v>
          </cell>
        </row>
        <row r="20903">
          <cell r="J20903">
            <v>22389776</v>
          </cell>
          <cell r="O20903">
            <v>22389776</v>
          </cell>
          <cell r="P20903">
            <v>22389776</v>
          </cell>
          <cell r="Q20903">
            <v>22389776</v>
          </cell>
        </row>
        <row r="20904">
          <cell r="J20904">
            <v>22389776</v>
          </cell>
          <cell r="O20904">
            <v>22389776</v>
          </cell>
          <cell r="P20904">
            <v>22389776</v>
          </cell>
          <cell r="Q20904">
            <v>22389776</v>
          </cell>
        </row>
        <row r="20905">
          <cell r="J20905">
            <v>22389776</v>
          </cell>
          <cell r="O20905">
            <v>22389776</v>
          </cell>
          <cell r="P20905">
            <v>22389776</v>
          </cell>
          <cell r="Q20905">
            <v>22389776</v>
          </cell>
        </row>
        <row r="20906">
          <cell r="J20906">
            <v>22389776</v>
          </cell>
          <cell r="O20906">
            <v>22389776</v>
          </cell>
          <cell r="P20906">
            <v>22389776</v>
          </cell>
          <cell r="Q20906">
            <v>22389776</v>
          </cell>
        </row>
        <row r="20907">
          <cell r="J20907">
            <v>22389776</v>
          </cell>
          <cell r="O20907">
            <v>22389776</v>
          </cell>
          <cell r="P20907">
            <v>22389776</v>
          </cell>
          <cell r="Q20907">
            <v>22389776</v>
          </cell>
        </row>
        <row r="20908">
          <cell r="J20908">
            <v>22389776</v>
          </cell>
          <cell r="O20908">
            <v>22389776</v>
          </cell>
          <cell r="P20908">
            <v>22389776</v>
          </cell>
          <cell r="Q20908">
            <v>22389776</v>
          </cell>
        </row>
        <row r="20909">
          <cell r="J20909">
            <v>22389776</v>
          </cell>
          <cell r="O20909">
            <v>22389776</v>
          </cell>
          <cell r="P20909">
            <v>22389776</v>
          </cell>
          <cell r="Q20909">
            <v>22389776</v>
          </cell>
        </row>
        <row r="20910">
          <cell r="J20910">
            <v>22389776</v>
          </cell>
          <cell r="O20910">
            <v>22389776</v>
          </cell>
          <cell r="P20910">
            <v>22389776</v>
          </cell>
          <cell r="Q20910">
            <v>22389776</v>
          </cell>
        </row>
        <row r="20911">
          <cell r="J20911">
            <v>22389776</v>
          </cell>
          <cell r="O20911">
            <v>22389776</v>
          </cell>
          <cell r="P20911">
            <v>22389776</v>
          </cell>
          <cell r="Q20911">
            <v>22389776</v>
          </cell>
        </row>
        <row r="20912">
          <cell r="J20912">
            <v>22389776</v>
          </cell>
          <cell r="O20912">
            <v>22389776</v>
          </cell>
          <cell r="P20912">
            <v>22389776</v>
          </cell>
          <cell r="Q20912">
            <v>22389776</v>
          </cell>
        </row>
        <row r="20913">
          <cell r="J20913">
            <v>22389776</v>
          </cell>
          <cell r="O20913">
            <v>22389776</v>
          </cell>
          <cell r="P20913">
            <v>22389776</v>
          </cell>
          <cell r="Q20913">
            <v>22389776</v>
          </cell>
        </row>
        <row r="20914">
          <cell r="J20914">
            <v>22389776</v>
          </cell>
          <cell r="O20914">
            <v>22389776</v>
          </cell>
          <cell r="P20914">
            <v>22389776</v>
          </cell>
          <cell r="Q20914">
            <v>22389776</v>
          </cell>
        </row>
        <row r="20915">
          <cell r="J20915">
            <v>22389776</v>
          </cell>
          <cell r="O20915">
            <v>22389776</v>
          </cell>
          <cell r="P20915">
            <v>22389776</v>
          </cell>
          <cell r="Q20915">
            <v>22389776</v>
          </cell>
        </row>
        <row r="20916">
          <cell r="J20916">
            <v>22389776</v>
          </cell>
          <cell r="O20916">
            <v>22389776</v>
          </cell>
          <cell r="P20916">
            <v>22389776</v>
          </cell>
          <cell r="Q20916">
            <v>22389776</v>
          </cell>
        </row>
        <row r="20917">
          <cell r="J20917">
            <v>22389776</v>
          </cell>
          <cell r="O20917">
            <v>22389776</v>
          </cell>
          <cell r="P20917">
            <v>22389776</v>
          </cell>
          <cell r="Q20917">
            <v>22389776</v>
          </cell>
        </row>
        <row r="20918">
          <cell r="J20918">
            <v>22389776</v>
          </cell>
          <cell r="O20918">
            <v>22389776</v>
          </cell>
          <cell r="P20918">
            <v>22389776</v>
          </cell>
          <cell r="Q20918">
            <v>22389776</v>
          </cell>
        </row>
        <row r="20919">
          <cell r="J20919">
            <v>22389776</v>
          </cell>
          <cell r="O20919">
            <v>22389776</v>
          </cell>
          <cell r="P20919">
            <v>22389776</v>
          </cell>
          <cell r="Q20919">
            <v>22389776</v>
          </cell>
        </row>
        <row r="20920">
          <cell r="J20920">
            <v>22389776</v>
          </cell>
          <cell r="O20920">
            <v>22389776</v>
          </cell>
          <cell r="P20920">
            <v>22389776</v>
          </cell>
          <cell r="Q20920">
            <v>22389776</v>
          </cell>
        </row>
        <row r="20921">
          <cell r="J20921">
            <v>22389776</v>
          </cell>
          <cell r="O20921">
            <v>22389776</v>
          </cell>
          <cell r="P20921">
            <v>22389776</v>
          </cell>
          <cell r="Q20921">
            <v>22389776</v>
          </cell>
        </row>
        <row r="20922">
          <cell r="J20922">
            <v>22389776</v>
          </cell>
          <cell r="O20922">
            <v>22389776</v>
          </cell>
          <cell r="P20922">
            <v>22389776</v>
          </cell>
          <cell r="Q20922">
            <v>22389776</v>
          </cell>
        </row>
        <row r="20923">
          <cell r="J20923">
            <v>22389776</v>
          </cell>
          <cell r="O20923">
            <v>22389776</v>
          </cell>
          <cell r="P20923">
            <v>22389776</v>
          </cell>
          <cell r="Q20923">
            <v>22389776</v>
          </cell>
        </row>
        <row r="20924">
          <cell r="J20924">
            <v>22389776</v>
          </cell>
          <cell r="O20924">
            <v>22389776</v>
          </cell>
          <cell r="P20924">
            <v>22389776</v>
          </cell>
          <cell r="Q20924">
            <v>22389776</v>
          </cell>
        </row>
        <row r="20925">
          <cell r="J20925">
            <v>22389776</v>
          </cell>
          <cell r="O20925">
            <v>22389776</v>
          </cell>
          <cell r="P20925">
            <v>22389776</v>
          </cell>
          <cell r="Q20925">
            <v>22389776</v>
          </cell>
        </row>
        <row r="20926">
          <cell r="J20926">
            <v>22389776</v>
          </cell>
          <cell r="O20926">
            <v>22389776</v>
          </cell>
          <cell r="P20926">
            <v>22389776</v>
          </cell>
          <cell r="Q20926">
            <v>22389776</v>
          </cell>
        </row>
        <row r="20927">
          <cell r="J20927">
            <v>22389776</v>
          </cell>
          <cell r="O20927">
            <v>22389776</v>
          </cell>
          <cell r="P20927">
            <v>22389776</v>
          </cell>
          <cell r="Q20927">
            <v>22389776</v>
          </cell>
        </row>
        <row r="20928">
          <cell r="J20928">
            <v>22389776</v>
          </cell>
          <cell r="O20928">
            <v>22389776</v>
          </cell>
          <cell r="P20928">
            <v>22389776</v>
          </cell>
          <cell r="Q20928">
            <v>22389776</v>
          </cell>
        </row>
        <row r="20929">
          <cell r="J20929">
            <v>22389776</v>
          </cell>
          <cell r="O20929">
            <v>22389776</v>
          </cell>
          <cell r="P20929">
            <v>22389776</v>
          </cell>
          <cell r="Q20929">
            <v>22389776</v>
          </cell>
        </row>
        <row r="20930">
          <cell r="J20930">
            <v>22389776</v>
          </cell>
          <cell r="O20930">
            <v>22389776</v>
          </cell>
          <cell r="P20930">
            <v>22389776</v>
          </cell>
          <cell r="Q20930">
            <v>22389776</v>
          </cell>
        </row>
        <row r="20931">
          <cell r="J20931">
            <v>22389776</v>
          </cell>
          <cell r="O20931">
            <v>22389776</v>
          </cell>
          <cell r="P20931">
            <v>22389776</v>
          </cell>
          <cell r="Q20931">
            <v>22389776</v>
          </cell>
        </row>
        <row r="20932">
          <cell r="J20932">
            <v>22389776</v>
          </cell>
          <cell r="O20932">
            <v>22389776</v>
          </cell>
          <cell r="P20932">
            <v>22389776</v>
          </cell>
          <cell r="Q20932">
            <v>22389776</v>
          </cell>
        </row>
        <row r="20933">
          <cell r="J20933">
            <v>22389776</v>
          </cell>
          <cell r="O20933">
            <v>22389776</v>
          </cell>
          <cell r="P20933">
            <v>22389776</v>
          </cell>
          <cell r="Q20933">
            <v>22389776</v>
          </cell>
        </row>
        <row r="20934">
          <cell r="J20934">
            <v>22389776</v>
          </cell>
          <cell r="O20934">
            <v>22389776</v>
          </cell>
          <cell r="P20934">
            <v>22389776</v>
          </cell>
          <cell r="Q20934">
            <v>22389776</v>
          </cell>
        </row>
        <row r="20935">
          <cell r="J20935">
            <v>22389776</v>
          </cell>
          <cell r="O20935">
            <v>22389776</v>
          </cell>
          <cell r="P20935">
            <v>22389776</v>
          </cell>
          <cell r="Q20935">
            <v>22389776</v>
          </cell>
        </row>
        <row r="20936">
          <cell r="J20936">
            <v>22389776</v>
          </cell>
          <cell r="O20936">
            <v>22389776</v>
          </cell>
          <cell r="P20936">
            <v>22389776</v>
          </cell>
          <cell r="Q20936">
            <v>22389776</v>
          </cell>
        </row>
        <row r="20937">
          <cell r="J20937">
            <v>22389776</v>
          </cell>
          <cell r="O20937">
            <v>22389776</v>
          </cell>
          <cell r="P20937">
            <v>22389776</v>
          </cell>
          <cell r="Q20937">
            <v>22389776</v>
          </cell>
        </row>
        <row r="20938">
          <cell r="J20938">
            <v>22389776</v>
          </cell>
          <cell r="O20938">
            <v>22389776</v>
          </cell>
          <cell r="P20938">
            <v>22389776</v>
          </cell>
          <cell r="Q20938">
            <v>22389776</v>
          </cell>
        </row>
        <row r="20939">
          <cell r="J20939">
            <v>22389776</v>
          </cell>
          <cell r="O20939">
            <v>22389776</v>
          </cell>
          <cell r="P20939">
            <v>22389776</v>
          </cell>
          <cell r="Q20939">
            <v>22389776</v>
          </cell>
        </row>
        <row r="20940">
          <cell r="J20940">
            <v>22389776</v>
          </cell>
          <cell r="O20940">
            <v>22389776</v>
          </cell>
          <cell r="P20940">
            <v>22389776</v>
          </cell>
          <cell r="Q20940">
            <v>22389776</v>
          </cell>
        </row>
        <row r="20941">
          <cell r="J20941">
            <v>22389776</v>
          </cell>
          <cell r="O20941">
            <v>22389776</v>
          </cell>
          <cell r="P20941">
            <v>22389776</v>
          </cell>
          <cell r="Q20941">
            <v>22389776</v>
          </cell>
        </row>
        <row r="20942">
          <cell r="J20942">
            <v>22389776</v>
          </cell>
          <cell r="O20942">
            <v>22389776</v>
          </cell>
          <cell r="P20942">
            <v>22389776</v>
          </cell>
          <cell r="Q20942">
            <v>22389776</v>
          </cell>
        </row>
        <row r="20943">
          <cell r="J20943">
            <v>22389776</v>
          </cell>
          <cell r="O20943">
            <v>22389776</v>
          </cell>
          <cell r="P20943">
            <v>22389776</v>
          </cell>
          <cell r="Q20943">
            <v>22389776</v>
          </cell>
        </row>
        <row r="20944">
          <cell r="J20944">
            <v>22389776</v>
          </cell>
          <cell r="O20944">
            <v>22389776</v>
          </cell>
          <cell r="P20944">
            <v>22389776</v>
          </cell>
          <cell r="Q20944">
            <v>22389776</v>
          </cell>
        </row>
        <row r="20945">
          <cell r="J20945">
            <v>22389776</v>
          </cell>
          <cell r="O20945">
            <v>22389776</v>
          </cell>
          <cell r="P20945">
            <v>22389776</v>
          </cell>
          <cell r="Q20945">
            <v>22389776</v>
          </cell>
        </row>
        <row r="20946">
          <cell r="J20946">
            <v>22389776</v>
          </cell>
          <cell r="O20946">
            <v>22389776</v>
          </cell>
          <cell r="P20946">
            <v>22389776</v>
          </cell>
          <cell r="Q20946">
            <v>22389776</v>
          </cell>
        </row>
        <row r="20947">
          <cell r="J20947">
            <v>22389776</v>
          </cell>
          <cell r="O20947">
            <v>22389776</v>
          </cell>
          <cell r="P20947">
            <v>22389776</v>
          </cell>
          <cell r="Q20947">
            <v>22389776</v>
          </cell>
        </row>
        <row r="20948">
          <cell r="J20948">
            <v>22389776</v>
          </cell>
          <cell r="O20948">
            <v>22389776</v>
          </cell>
          <cell r="P20948">
            <v>22389776</v>
          </cell>
          <cell r="Q20948">
            <v>22389776</v>
          </cell>
        </row>
        <row r="20949">
          <cell r="J20949">
            <v>22389776</v>
          </cell>
          <cell r="O20949">
            <v>22389776</v>
          </cell>
          <cell r="P20949">
            <v>22389776</v>
          </cell>
          <cell r="Q20949">
            <v>22389776</v>
          </cell>
        </row>
        <row r="20950">
          <cell r="J20950">
            <v>22389776</v>
          </cell>
          <cell r="O20950">
            <v>22389776</v>
          </cell>
          <cell r="P20950">
            <v>22389776</v>
          </cell>
          <cell r="Q20950">
            <v>22389776</v>
          </cell>
        </row>
        <row r="20951">
          <cell r="J20951">
            <v>22389776</v>
          </cell>
          <cell r="O20951">
            <v>22389776</v>
          </cell>
          <cell r="P20951">
            <v>22389776</v>
          </cell>
          <cell r="Q20951">
            <v>22389776</v>
          </cell>
        </row>
        <row r="20952">
          <cell r="J20952">
            <v>22389776</v>
          </cell>
          <cell r="O20952">
            <v>22389776</v>
          </cell>
          <cell r="P20952">
            <v>22389776</v>
          </cell>
          <cell r="Q20952">
            <v>22389776</v>
          </cell>
        </row>
        <row r="20953">
          <cell r="J20953">
            <v>22389776</v>
          </cell>
          <cell r="O20953">
            <v>22389776</v>
          </cell>
          <cell r="P20953">
            <v>22389776</v>
          </cell>
          <cell r="Q20953">
            <v>22389776</v>
          </cell>
        </row>
        <row r="20954">
          <cell r="J20954">
            <v>22389776</v>
          </cell>
          <cell r="O20954">
            <v>22389776</v>
          </cell>
          <cell r="P20954">
            <v>22389776</v>
          </cell>
          <cell r="Q20954">
            <v>22389776</v>
          </cell>
        </row>
        <row r="20955">
          <cell r="J20955">
            <v>22389776</v>
          </cell>
          <cell r="O20955">
            <v>22389776</v>
          </cell>
          <cell r="P20955">
            <v>22389776</v>
          </cell>
          <cell r="Q20955">
            <v>22389776</v>
          </cell>
        </row>
        <row r="20956">
          <cell r="J20956">
            <v>22389776</v>
          </cell>
          <cell r="O20956">
            <v>22389776</v>
          </cell>
          <cell r="P20956">
            <v>22389776</v>
          </cell>
          <cell r="Q20956">
            <v>22389776</v>
          </cell>
        </row>
        <row r="20957">
          <cell r="J20957">
            <v>22389776</v>
          </cell>
          <cell r="O20957">
            <v>22389776</v>
          </cell>
          <cell r="P20957">
            <v>22389776</v>
          </cell>
          <cell r="Q20957">
            <v>22389776</v>
          </cell>
        </row>
        <row r="20958">
          <cell r="J20958">
            <v>22389776</v>
          </cell>
          <cell r="O20958">
            <v>22389776</v>
          </cell>
          <cell r="P20958">
            <v>22389776</v>
          </cell>
          <cell r="Q20958">
            <v>22389776</v>
          </cell>
        </row>
        <row r="20959">
          <cell r="J20959">
            <v>22389776</v>
          </cell>
          <cell r="O20959">
            <v>22389776</v>
          </cell>
          <cell r="P20959">
            <v>22389776</v>
          </cell>
          <cell r="Q20959">
            <v>22389776</v>
          </cell>
        </row>
        <row r="20960">
          <cell r="J20960">
            <v>22389776</v>
          </cell>
          <cell r="O20960">
            <v>22389776</v>
          </cell>
          <cell r="P20960">
            <v>22389776</v>
          </cell>
          <cell r="Q20960">
            <v>22389776</v>
          </cell>
        </row>
        <row r="20961">
          <cell r="J20961">
            <v>22389776</v>
          </cell>
          <cell r="O20961">
            <v>22389776</v>
          </cell>
          <cell r="P20961">
            <v>22389776</v>
          </cell>
          <cell r="Q20961">
            <v>22389776</v>
          </cell>
        </row>
        <row r="20962">
          <cell r="J20962">
            <v>22389776</v>
          </cell>
          <cell r="O20962">
            <v>22389776</v>
          </cell>
          <cell r="P20962">
            <v>22389776</v>
          </cell>
          <cell r="Q20962">
            <v>22389776</v>
          </cell>
        </row>
        <row r="20963">
          <cell r="J20963">
            <v>22389776</v>
          </cell>
          <cell r="O20963">
            <v>22389776</v>
          </cell>
          <cell r="P20963">
            <v>22389776</v>
          </cell>
          <cell r="Q20963">
            <v>22389776</v>
          </cell>
        </row>
        <row r="20964">
          <cell r="J20964">
            <v>22389776</v>
          </cell>
          <cell r="O20964">
            <v>22389776</v>
          </cell>
          <cell r="P20964">
            <v>22389776</v>
          </cell>
          <cell r="Q20964">
            <v>22389776</v>
          </cell>
        </row>
        <row r="20965">
          <cell r="J20965">
            <v>22389776</v>
          </cell>
          <cell r="O20965">
            <v>22389776</v>
          </cell>
          <cell r="P20965">
            <v>22389776</v>
          </cell>
          <cell r="Q20965">
            <v>22389776</v>
          </cell>
        </row>
        <row r="20966">
          <cell r="J20966">
            <v>22389776</v>
          </cell>
          <cell r="O20966">
            <v>22389776</v>
          </cell>
          <cell r="P20966">
            <v>22389776</v>
          </cell>
          <cell r="Q20966">
            <v>22389776</v>
          </cell>
        </row>
        <row r="20967">
          <cell r="J20967">
            <v>22389776</v>
          </cell>
          <cell r="O20967">
            <v>22389776</v>
          </cell>
          <cell r="P20967">
            <v>22389776</v>
          </cell>
          <cell r="Q20967">
            <v>22389776</v>
          </cell>
        </row>
        <row r="20968">
          <cell r="J20968">
            <v>22389776</v>
          </cell>
          <cell r="O20968">
            <v>22389776</v>
          </cell>
          <cell r="P20968">
            <v>22389776</v>
          </cell>
          <cell r="Q20968">
            <v>22389776</v>
          </cell>
        </row>
        <row r="20969">
          <cell r="J20969">
            <v>22389776</v>
          </cell>
          <cell r="O20969">
            <v>22389776</v>
          </cell>
          <cell r="P20969">
            <v>22389776</v>
          </cell>
          <cell r="Q20969">
            <v>22389776</v>
          </cell>
        </row>
        <row r="20970">
          <cell r="J20970">
            <v>22389776</v>
          </cell>
          <cell r="O20970">
            <v>22389776</v>
          </cell>
          <cell r="P20970">
            <v>22389776</v>
          </cell>
          <cell r="Q20970">
            <v>22389776</v>
          </cell>
        </row>
        <row r="20971">
          <cell r="J20971">
            <v>22389776</v>
          </cell>
          <cell r="O20971">
            <v>22389776</v>
          </cell>
          <cell r="P20971">
            <v>22389776</v>
          </cell>
          <cell r="Q20971">
            <v>22389776</v>
          </cell>
        </row>
        <row r="20972">
          <cell r="J20972">
            <v>22389776</v>
          </cell>
          <cell r="O20972">
            <v>22389776</v>
          </cell>
          <cell r="P20972">
            <v>22389776</v>
          </cell>
          <cell r="Q20972">
            <v>22389776</v>
          </cell>
        </row>
        <row r="20973">
          <cell r="J20973">
            <v>22389776</v>
          </cell>
          <cell r="O20973">
            <v>22389776</v>
          </cell>
          <cell r="P20973">
            <v>22389776</v>
          </cell>
          <cell r="Q20973">
            <v>22389776</v>
          </cell>
        </row>
        <row r="20974">
          <cell r="J20974">
            <v>22389776</v>
          </cell>
          <cell r="O20974">
            <v>22389776</v>
          </cell>
          <cell r="P20974">
            <v>22389776</v>
          </cell>
          <cell r="Q20974">
            <v>22389776</v>
          </cell>
        </row>
        <row r="20975">
          <cell r="J20975">
            <v>22389776</v>
          </cell>
          <cell r="O20975">
            <v>22389776</v>
          </cell>
          <cell r="P20975">
            <v>22389776</v>
          </cell>
          <cell r="Q20975">
            <v>22389776</v>
          </cell>
        </row>
        <row r="20976">
          <cell r="J20976">
            <v>22389776</v>
          </cell>
          <cell r="O20976">
            <v>22389776</v>
          </cell>
          <cell r="P20976">
            <v>22389776</v>
          </cell>
          <cell r="Q20976">
            <v>22389776</v>
          </cell>
        </row>
        <row r="20977">
          <cell r="J20977">
            <v>22389776</v>
          </cell>
          <cell r="O20977">
            <v>22389776</v>
          </cell>
          <cell r="P20977">
            <v>22389776</v>
          </cell>
          <cell r="Q20977">
            <v>22389776</v>
          </cell>
        </row>
        <row r="20978">
          <cell r="J20978">
            <v>22389776</v>
          </cell>
          <cell r="O20978">
            <v>22389776</v>
          </cell>
          <cell r="P20978">
            <v>22389776</v>
          </cell>
          <cell r="Q20978">
            <v>22389776</v>
          </cell>
        </row>
        <row r="20979">
          <cell r="J20979">
            <v>22389776</v>
          </cell>
          <cell r="O20979">
            <v>22389776</v>
          </cell>
          <cell r="P20979">
            <v>22389776</v>
          </cell>
          <cell r="Q20979">
            <v>22389776</v>
          </cell>
        </row>
        <row r="20980">
          <cell r="J20980">
            <v>22389776</v>
          </cell>
          <cell r="O20980">
            <v>22389776</v>
          </cell>
          <cell r="P20980">
            <v>22389776</v>
          </cell>
          <cell r="Q20980">
            <v>22389776</v>
          </cell>
        </row>
        <row r="20981">
          <cell r="J20981">
            <v>22389776</v>
          </cell>
          <cell r="O20981">
            <v>22389776</v>
          </cell>
          <cell r="P20981">
            <v>22389776</v>
          </cell>
          <cell r="Q20981">
            <v>22389776</v>
          </cell>
        </row>
        <row r="20982">
          <cell r="J20982">
            <v>22389776</v>
          </cell>
          <cell r="O20982">
            <v>22389776</v>
          </cell>
          <cell r="P20982">
            <v>22389776</v>
          </cell>
          <cell r="Q20982">
            <v>22389776</v>
          </cell>
        </row>
        <row r="20983">
          <cell r="J20983">
            <v>22389776</v>
          </cell>
          <cell r="O20983">
            <v>22389776</v>
          </cell>
          <cell r="P20983">
            <v>22389776</v>
          </cell>
          <cell r="Q20983">
            <v>22389776</v>
          </cell>
        </row>
        <row r="20984">
          <cell r="J20984">
            <v>22389776</v>
          </cell>
          <cell r="O20984">
            <v>22389776</v>
          </cell>
          <cell r="P20984">
            <v>22389776</v>
          </cell>
          <cell r="Q20984">
            <v>22389776</v>
          </cell>
        </row>
        <row r="20985">
          <cell r="J20985">
            <v>22389776</v>
          </cell>
          <cell r="O20985">
            <v>22389776</v>
          </cell>
          <cell r="P20985">
            <v>22389776</v>
          </cell>
          <cell r="Q20985">
            <v>22389776</v>
          </cell>
        </row>
        <row r="20986">
          <cell r="J20986">
            <v>22389776</v>
          </cell>
          <cell r="O20986">
            <v>22389776</v>
          </cell>
          <cell r="P20986">
            <v>22389776</v>
          </cell>
          <cell r="Q20986">
            <v>22389776</v>
          </cell>
        </row>
        <row r="20987">
          <cell r="J20987">
            <v>22389776</v>
          </cell>
          <cell r="O20987">
            <v>22389776</v>
          </cell>
          <cell r="P20987">
            <v>22389776</v>
          </cell>
          <cell r="Q20987">
            <v>22389776</v>
          </cell>
        </row>
        <row r="20988">
          <cell r="J20988">
            <v>22389776</v>
          </cell>
          <cell r="O20988">
            <v>22389776</v>
          </cell>
          <cell r="P20988">
            <v>22389776</v>
          </cell>
          <cell r="Q20988">
            <v>22389776</v>
          </cell>
        </row>
        <row r="20989">
          <cell r="J20989">
            <v>22389776</v>
          </cell>
          <cell r="O20989">
            <v>22389776</v>
          </cell>
          <cell r="P20989">
            <v>22389776</v>
          </cell>
          <cell r="Q20989">
            <v>22389776</v>
          </cell>
        </row>
        <row r="20990">
          <cell r="J20990">
            <v>22389776</v>
          </cell>
          <cell r="O20990">
            <v>22389776</v>
          </cell>
          <cell r="P20990">
            <v>22389776</v>
          </cell>
          <cell r="Q20990">
            <v>22389776</v>
          </cell>
        </row>
        <row r="20991">
          <cell r="J20991">
            <v>22389776</v>
          </cell>
          <cell r="O20991">
            <v>22389776</v>
          </cell>
          <cell r="P20991">
            <v>22389776</v>
          </cell>
          <cell r="Q20991">
            <v>22389776</v>
          </cell>
        </row>
        <row r="20992">
          <cell r="J20992">
            <v>22389776</v>
          </cell>
          <cell r="O20992">
            <v>22389776</v>
          </cell>
          <cell r="P20992">
            <v>22389776</v>
          </cell>
          <cell r="Q20992">
            <v>22389776</v>
          </cell>
        </row>
        <row r="20993">
          <cell r="J20993">
            <v>22389776</v>
          </cell>
          <cell r="O20993">
            <v>22389776</v>
          </cell>
          <cell r="P20993">
            <v>22389776</v>
          </cell>
          <cell r="Q20993">
            <v>22389776</v>
          </cell>
        </row>
        <row r="20994">
          <cell r="J20994">
            <v>22389776</v>
          </cell>
          <cell r="O20994">
            <v>22389776</v>
          </cell>
          <cell r="P20994">
            <v>22389776</v>
          </cell>
          <cell r="Q20994">
            <v>22389776</v>
          </cell>
        </row>
        <row r="20995">
          <cell r="J20995">
            <v>22389776</v>
          </cell>
          <cell r="O20995">
            <v>22389776</v>
          </cell>
          <cell r="P20995">
            <v>22389776</v>
          </cell>
          <cell r="Q20995">
            <v>22389776</v>
          </cell>
        </row>
        <row r="20996">
          <cell r="J20996">
            <v>22389776</v>
          </cell>
          <cell r="O20996">
            <v>22389776</v>
          </cell>
          <cell r="P20996">
            <v>22389776</v>
          </cell>
          <cell r="Q20996">
            <v>22389776</v>
          </cell>
        </row>
        <row r="20997">
          <cell r="J20997">
            <v>22389776</v>
          </cell>
          <cell r="O20997">
            <v>22389776</v>
          </cell>
          <cell r="P20997">
            <v>22389776</v>
          </cell>
          <cell r="Q20997">
            <v>22389776</v>
          </cell>
        </row>
        <row r="20998">
          <cell r="J20998">
            <v>22389776</v>
          </cell>
          <cell r="O20998">
            <v>22389776</v>
          </cell>
          <cell r="P20998">
            <v>22389776</v>
          </cell>
          <cell r="Q20998">
            <v>22389776</v>
          </cell>
        </row>
        <row r="20999">
          <cell r="J20999">
            <v>22389776</v>
          </cell>
          <cell r="O20999">
            <v>22389776</v>
          </cell>
          <cell r="P20999">
            <v>22389776</v>
          </cell>
          <cell r="Q20999">
            <v>22389776</v>
          </cell>
        </row>
        <row r="21000">
          <cell r="J21000">
            <v>22389776</v>
          </cell>
          <cell r="O21000">
            <v>22389776</v>
          </cell>
          <cell r="P21000">
            <v>22389776</v>
          </cell>
          <cell r="Q21000">
            <v>22389776</v>
          </cell>
        </row>
        <row r="21001">
          <cell r="J21001">
            <v>22389776</v>
          </cell>
          <cell r="O21001">
            <v>22389776</v>
          </cell>
          <cell r="P21001">
            <v>22389776</v>
          </cell>
          <cell r="Q21001">
            <v>22389776</v>
          </cell>
        </row>
        <row r="21002">
          <cell r="J21002">
            <v>22389776</v>
          </cell>
          <cell r="O21002">
            <v>22389776</v>
          </cell>
          <cell r="P21002">
            <v>22389776</v>
          </cell>
          <cell r="Q21002">
            <v>22389776</v>
          </cell>
        </row>
        <row r="21003">
          <cell r="J21003">
            <v>22389776</v>
          </cell>
          <cell r="O21003">
            <v>22389776</v>
          </cell>
          <cell r="P21003">
            <v>22389776</v>
          </cell>
          <cell r="Q21003">
            <v>22389776</v>
          </cell>
        </row>
        <row r="21004">
          <cell r="J21004">
            <v>22389776</v>
          </cell>
          <cell r="O21004">
            <v>22389776</v>
          </cell>
          <cell r="P21004">
            <v>22389776</v>
          </cell>
          <cell r="Q21004">
            <v>22389776</v>
          </cell>
        </row>
        <row r="21005">
          <cell r="J21005">
            <v>22389776</v>
          </cell>
          <cell r="O21005">
            <v>22389776</v>
          </cell>
          <cell r="P21005">
            <v>22389776</v>
          </cell>
          <cell r="Q21005">
            <v>22389776</v>
          </cell>
        </row>
        <row r="21006">
          <cell r="J21006">
            <v>22389776</v>
          </cell>
          <cell r="O21006">
            <v>22389776</v>
          </cell>
          <cell r="P21006">
            <v>22389776</v>
          </cell>
          <cell r="Q21006">
            <v>22389776</v>
          </cell>
        </row>
        <row r="21007">
          <cell r="J21007">
            <v>22389776</v>
          </cell>
          <cell r="O21007">
            <v>22389776</v>
          </cell>
          <cell r="P21007">
            <v>22389776</v>
          </cell>
          <cell r="Q21007">
            <v>22389776</v>
          </cell>
        </row>
        <row r="21008">
          <cell r="J21008">
            <v>22389776</v>
          </cell>
          <cell r="O21008">
            <v>22389776</v>
          </cell>
          <cell r="P21008">
            <v>22389776</v>
          </cell>
          <cell r="Q21008">
            <v>22389776</v>
          </cell>
        </row>
        <row r="21009">
          <cell r="J21009">
            <v>22389776</v>
          </cell>
          <cell r="O21009">
            <v>22389776</v>
          </cell>
          <cell r="P21009">
            <v>22389776</v>
          </cell>
          <cell r="Q21009">
            <v>22389776</v>
          </cell>
        </row>
        <row r="21010">
          <cell r="J21010">
            <v>22389776</v>
          </cell>
          <cell r="O21010">
            <v>22389776</v>
          </cell>
          <cell r="P21010">
            <v>22389776</v>
          </cell>
          <cell r="Q21010">
            <v>22389776</v>
          </cell>
        </row>
        <row r="21011">
          <cell r="J21011">
            <v>22389776</v>
          </cell>
          <cell r="O21011">
            <v>22389776</v>
          </cell>
          <cell r="P21011">
            <v>22389776</v>
          </cell>
          <cell r="Q21011">
            <v>22389776</v>
          </cell>
        </row>
        <row r="21012">
          <cell r="J21012">
            <v>22389776</v>
          </cell>
          <cell r="O21012">
            <v>22389776</v>
          </cell>
          <cell r="P21012">
            <v>22389776</v>
          </cell>
          <cell r="Q21012">
            <v>22389776</v>
          </cell>
        </row>
        <row r="21013">
          <cell r="J21013">
            <v>22389776</v>
          </cell>
          <cell r="O21013">
            <v>22389776</v>
          </cell>
          <cell r="P21013">
            <v>22389776</v>
          </cell>
          <cell r="Q21013">
            <v>22389776</v>
          </cell>
        </row>
        <row r="21014">
          <cell r="J21014">
            <v>22389776</v>
          </cell>
          <cell r="O21014">
            <v>22389776</v>
          </cell>
          <cell r="P21014">
            <v>22389776</v>
          </cell>
          <cell r="Q21014">
            <v>22389776</v>
          </cell>
        </row>
        <row r="21015">
          <cell r="J21015">
            <v>22389776</v>
          </cell>
          <cell r="O21015">
            <v>22389776</v>
          </cell>
          <cell r="P21015">
            <v>22389776</v>
          </cell>
          <cell r="Q21015">
            <v>22389776</v>
          </cell>
        </row>
        <row r="21016">
          <cell r="J21016">
            <v>22389776</v>
          </cell>
          <cell r="O21016">
            <v>22389776</v>
          </cell>
          <cell r="P21016">
            <v>22389776</v>
          </cell>
          <cell r="Q21016">
            <v>22389776</v>
          </cell>
        </row>
        <row r="21017">
          <cell r="J21017">
            <v>22389776</v>
          </cell>
          <cell r="O21017">
            <v>22389776</v>
          </cell>
          <cell r="P21017">
            <v>22389776</v>
          </cell>
          <cell r="Q21017">
            <v>22389776</v>
          </cell>
        </row>
        <row r="21018">
          <cell r="J21018">
            <v>22389776</v>
          </cell>
          <cell r="O21018">
            <v>22389776</v>
          </cell>
          <cell r="P21018">
            <v>22389776</v>
          </cell>
          <cell r="Q21018">
            <v>22389776</v>
          </cell>
        </row>
        <row r="21019">
          <cell r="J21019">
            <v>22389776</v>
          </cell>
          <cell r="O21019">
            <v>22389776</v>
          </cell>
          <cell r="P21019">
            <v>22389776</v>
          </cell>
          <cell r="Q21019">
            <v>22389776</v>
          </cell>
        </row>
        <row r="21020">
          <cell r="J21020">
            <v>22389776</v>
          </cell>
          <cell r="O21020">
            <v>22389776</v>
          </cell>
          <cell r="P21020">
            <v>22389776</v>
          </cell>
          <cell r="Q21020">
            <v>22389776</v>
          </cell>
        </row>
        <row r="21021">
          <cell r="J21021">
            <v>22389776</v>
          </cell>
          <cell r="O21021">
            <v>22389776</v>
          </cell>
        </row>
        <row r="21022">
          <cell r="J21022">
            <v>22389776</v>
          </cell>
        </row>
        <row r="21023">
          <cell r="J21023">
            <v>22389776</v>
          </cell>
        </row>
        <row r="21024">
          <cell r="J21024">
            <v>22389776</v>
          </cell>
        </row>
        <row r="21025">
          <cell r="J21025">
            <v>22389776</v>
          </cell>
        </row>
        <row r="21026">
          <cell r="J21026">
            <v>22389776</v>
          </cell>
        </row>
        <row r="21027">
          <cell r="J21027">
            <v>22389776</v>
          </cell>
        </row>
        <row r="21028">
          <cell r="J21028">
            <v>22389776</v>
          </cell>
        </row>
        <row r="21029">
          <cell r="J21029">
            <v>22389776</v>
          </cell>
        </row>
        <row r="21030">
          <cell r="J21030">
            <v>22389776</v>
          </cell>
        </row>
        <row r="21031">
          <cell r="J21031">
            <v>22389776</v>
          </cell>
        </row>
        <row r="21032">
          <cell r="J21032">
            <v>22389776</v>
          </cell>
        </row>
        <row r="21033">
          <cell r="J21033">
            <v>22389776</v>
          </cell>
        </row>
        <row r="21034">
          <cell r="J21034">
            <v>22389776</v>
          </cell>
        </row>
        <row r="21035">
          <cell r="J21035">
            <v>22389776</v>
          </cell>
        </row>
        <row r="21036">
          <cell r="J21036">
            <v>22389776</v>
          </cell>
        </row>
        <row r="21037">
          <cell r="J21037">
            <v>22389776</v>
          </cell>
        </row>
        <row r="21038">
          <cell r="J21038">
            <v>22389776</v>
          </cell>
        </row>
        <row r="21039">
          <cell r="J21039">
            <v>22389776</v>
          </cell>
        </row>
        <row r="21040">
          <cell r="J21040">
            <v>22389776</v>
          </cell>
        </row>
        <row r="21041">
          <cell r="J21041">
            <v>22389776</v>
          </cell>
        </row>
        <row r="21042">
          <cell r="J21042">
            <v>22389776</v>
          </cell>
        </row>
        <row r="21043">
          <cell r="J21043">
            <v>22389776</v>
          </cell>
        </row>
        <row r="21044">
          <cell r="J21044">
            <v>22389776</v>
          </cell>
        </row>
        <row r="21045">
          <cell r="J21045">
            <v>22389776</v>
          </cell>
        </row>
        <row r="21046">
          <cell r="J21046">
            <v>22389776</v>
          </cell>
        </row>
        <row r="21047">
          <cell r="J21047">
            <v>22389776</v>
          </cell>
        </row>
        <row r="21048">
          <cell r="J21048">
            <v>22389776</v>
          </cell>
        </row>
        <row r="21049">
          <cell r="J21049">
            <v>22389776</v>
          </cell>
        </row>
        <row r="21050">
          <cell r="J21050">
            <v>22389776</v>
          </cell>
        </row>
        <row r="21051">
          <cell r="J21051">
            <v>22389776</v>
          </cell>
        </row>
        <row r="21052">
          <cell r="J21052">
            <v>22389776</v>
          </cell>
        </row>
        <row r="21053">
          <cell r="J21053">
            <v>22389776</v>
          </cell>
        </row>
        <row r="21054">
          <cell r="J21054">
            <v>22389776</v>
          </cell>
        </row>
        <row r="21055">
          <cell r="J21055">
            <v>22389776</v>
          </cell>
        </row>
        <row r="21056">
          <cell r="J21056">
            <v>22389776</v>
          </cell>
        </row>
        <row r="21057">
          <cell r="J21057">
            <v>22389776</v>
          </cell>
        </row>
        <row r="21058">
          <cell r="J21058">
            <v>22389776</v>
          </cell>
        </row>
        <row r="21059">
          <cell r="J21059">
            <v>22389776</v>
          </cell>
        </row>
        <row r="21060">
          <cell r="J21060">
            <v>22389776</v>
          </cell>
        </row>
        <row r="21061">
          <cell r="J21061">
            <v>22389776</v>
          </cell>
        </row>
        <row r="21062">
          <cell r="J21062">
            <v>22389776</v>
          </cell>
        </row>
        <row r="21063">
          <cell r="J21063">
            <v>22389776</v>
          </cell>
        </row>
        <row r="21064">
          <cell r="J21064">
            <v>22389776</v>
          </cell>
        </row>
        <row r="21065">
          <cell r="J21065">
            <v>22389776</v>
          </cell>
        </row>
        <row r="21066">
          <cell r="J21066">
            <v>22389776</v>
          </cell>
        </row>
        <row r="21067">
          <cell r="J21067">
            <v>22389776</v>
          </cell>
        </row>
        <row r="21068">
          <cell r="J21068">
            <v>22389776</v>
          </cell>
        </row>
        <row r="21069">
          <cell r="J21069">
            <v>22389776</v>
          </cell>
        </row>
        <row r="21070">
          <cell r="J21070">
            <v>22389776</v>
          </cell>
        </row>
        <row r="21071">
          <cell r="J21071">
            <v>22389776</v>
          </cell>
        </row>
        <row r="21072">
          <cell r="J21072">
            <v>22389776</v>
          </cell>
        </row>
        <row r="21073">
          <cell r="J21073">
            <v>22389776</v>
          </cell>
        </row>
        <row r="21074">
          <cell r="J21074">
            <v>22389776</v>
          </cell>
        </row>
        <row r="21075">
          <cell r="J21075">
            <v>22389776</v>
          </cell>
        </row>
        <row r="21076">
          <cell r="J21076">
            <v>22389776</v>
          </cell>
        </row>
        <row r="21077">
          <cell r="J21077">
            <v>22389776</v>
          </cell>
        </row>
        <row r="21078">
          <cell r="J21078">
            <v>22389776</v>
          </cell>
        </row>
        <row r="21079">
          <cell r="J21079">
            <v>22389776</v>
          </cell>
        </row>
        <row r="21080">
          <cell r="J21080">
            <v>22389776</v>
          </cell>
        </row>
        <row r="21081">
          <cell r="J21081">
            <v>22389776</v>
          </cell>
        </row>
        <row r="21082">
          <cell r="J21082">
            <v>22389776</v>
          </cell>
        </row>
        <row r="21083">
          <cell r="J21083">
            <v>22389776</v>
          </cell>
        </row>
        <row r="21084">
          <cell r="J21084">
            <v>22389776</v>
          </cell>
        </row>
        <row r="21085">
          <cell r="J21085">
            <v>22389776</v>
          </cell>
        </row>
        <row r="21086">
          <cell r="J21086">
            <v>22389776</v>
          </cell>
        </row>
        <row r="21087">
          <cell r="J21087">
            <v>22389776</v>
          </cell>
        </row>
        <row r="21088">
          <cell r="J21088">
            <v>22389776</v>
          </cell>
        </row>
        <row r="21089">
          <cell r="J21089">
            <v>22389776</v>
          </cell>
        </row>
        <row r="21090">
          <cell r="J21090">
            <v>22389776</v>
          </cell>
        </row>
        <row r="21091">
          <cell r="J21091">
            <v>22389776</v>
          </cell>
        </row>
        <row r="21092">
          <cell r="J21092">
            <v>22389776</v>
          </cell>
        </row>
        <row r="21093">
          <cell r="J21093">
            <v>22389776</v>
          </cell>
        </row>
        <row r="21094">
          <cell r="J21094">
            <v>22389776</v>
          </cell>
        </row>
        <row r="21095">
          <cell r="J21095">
            <v>22389776</v>
          </cell>
        </row>
        <row r="21096">
          <cell r="J21096">
            <v>22389776</v>
          </cell>
        </row>
        <row r="21097">
          <cell r="J21097">
            <v>22389776</v>
          </cell>
        </row>
        <row r="21098">
          <cell r="J21098">
            <v>22389776</v>
          </cell>
        </row>
        <row r="21099">
          <cell r="J21099">
            <v>22389776</v>
          </cell>
        </row>
        <row r="21100">
          <cell r="J21100">
            <v>22389776</v>
          </cell>
        </row>
        <row r="21101">
          <cell r="J21101">
            <v>22389776</v>
          </cell>
        </row>
        <row r="21102">
          <cell r="J21102">
            <v>22389776</v>
          </cell>
        </row>
        <row r="21103">
          <cell r="J21103">
            <v>22389776</v>
          </cell>
        </row>
        <row r="21104">
          <cell r="J21104">
            <v>22389776</v>
          </cell>
        </row>
        <row r="21105">
          <cell r="J21105">
            <v>22389776</v>
          </cell>
        </row>
        <row r="21106">
          <cell r="J21106">
            <v>22389776</v>
          </cell>
        </row>
        <row r="21107">
          <cell r="J21107">
            <v>22389776</v>
          </cell>
        </row>
        <row r="21108">
          <cell r="J21108">
            <v>22389776</v>
          </cell>
        </row>
        <row r="21109">
          <cell r="J21109">
            <v>22389776</v>
          </cell>
        </row>
        <row r="21110">
          <cell r="J21110">
            <v>22389776</v>
          </cell>
        </row>
        <row r="21111">
          <cell r="J21111">
            <v>22389776</v>
          </cell>
        </row>
        <row r="21112">
          <cell r="J21112">
            <v>22389776</v>
          </cell>
        </row>
        <row r="21113">
          <cell r="J21113">
            <v>22389776</v>
          </cell>
        </row>
        <row r="21114">
          <cell r="J21114">
            <v>22389776</v>
          </cell>
        </row>
        <row r="21115">
          <cell r="J21115">
            <v>22389776</v>
          </cell>
        </row>
        <row r="21116">
          <cell r="J21116">
            <v>22389776</v>
          </cell>
        </row>
        <row r="21117">
          <cell r="J21117">
            <v>22389776</v>
          </cell>
        </row>
        <row r="21118">
          <cell r="J21118">
            <v>22389776</v>
          </cell>
        </row>
        <row r="21119">
          <cell r="J21119">
            <v>22389776</v>
          </cell>
        </row>
        <row r="21120">
          <cell r="J21120">
            <v>22389776</v>
          </cell>
        </row>
        <row r="21121">
          <cell r="J21121">
            <v>22389776</v>
          </cell>
        </row>
        <row r="21122">
          <cell r="J21122">
            <v>22389776</v>
          </cell>
        </row>
        <row r="21123">
          <cell r="J21123">
            <v>22389776</v>
          </cell>
        </row>
        <row r="21124">
          <cell r="J21124">
            <v>22389776</v>
          </cell>
        </row>
        <row r="21125">
          <cell r="J21125">
            <v>22389776</v>
          </cell>
        </row>
        <row r="21126">
          <cell r="J21126">
            <v>22389776</v>
          </cell>
        </row>
        <row r="21127">
          <cell r="J21127">
            <v>22389776</v>
          </cell>
        </row>
        <row r="21128">
          <cell r="J21128">
            <v>22389776</v>
          </cell>
        </row>
        <row r="21129">
          <cell r="J21129">
            <v>22389776</v>
          </cell>
        </row>
        <row r="21130">
          <cell r="J21130">
            <v>22389776</v>
          </cell>
        </row>
        <row r="21131">
          <cell r="J21131">
            <v>22389776</v>
          </cell>
        </row>
        <row r="21132">
          <cell r="J21132">
            <v>22389776</v>
          </cell>
        </row>
        <row r="21133">
          <cell r="J21133">
            <v>22389776</v>
          </cell>
        </row>
        <row r="21134">
          <cell r="J21134">
            <v>22389776</v>
          </cell>
        </row>
        <row r="21135">
          <cell r="J21135">
            <v>22389776</v>
          </cell>
        </row>
        <row r="21136">
          <cell r="J21136">
            <v>22389776</v>
          </cell>
        </row>
        <row r="21137">
          <cell r="J21137">
            <v>22389776</v>
          </cell>
        </row>
        <row r="21138">
          <cell r="J21138">
            <v>22389776</v>
          </cell>
        </row>
        <row r="21139">
          <cell r="J21139">
            <v>22389776</v>
          </cell>
        </row>
        <row r="21140">
          <cell r="J21140">
            <v>22389776</v>
          </cell>
        </row>
        <row r="21141">
          <cell r="J21141">
            <v>22389776</v>
          </cell>
        </row>
        <row r="21142">
          <cell r="J21142">
            <v>22389776</v>
          </cell>
        </row>
        <row r="21143">
          <cell r="J21143">
            <v>22389776</v>
          </cell>
        </row>
        <row r="21144">
          <cell r="J21144">
            <v>22389776</v>
          </cell>
        </row>
        <row r="21145">
          <cell r="J21145">
            <v>22389776</v>
          </cell>
        </row>
        <row r="21146">
          <cell r="J21146">
            <v>22389776</v>
          </cell>
        </row>
        <row r="21147">
          <cell r="J21147">
            <v>22389776</v>
          </cell>
        </row>
        <row r="21148">
          <cell r="J21148">
            <v>22389776</v>
          </cell>
        </row>
        <row r="21149">
          <cell r="J21149">
            <v>22389776</v>
          </cell>
        </row>
        <row r="21150">
          <cell r="J21150">
            <v>22389776</v>
          </cell>
        </row>
        <row r="21151">
          <cell r="J21151">
            <v>22389776</v>
          </cell>
        </row>
        <row r="21152">
          <cell r="J21152">
            <v>22389776</v>
          </cell>
        </row>
        <row r="21153">
          <cell r="J21153">
            <v>22389776</v>
          </cell>
        </row>
        <row r="21154">
          <cell r="J21154">
            <v>22389776</v>
          </cell>
        </row>
        <row r="21155">
          <cell r="J21155">
            <v>22389776</v>
          </cell>
        </row>
        <row r="21156">
          <cell r="J21156">
            <v>22389776</v>
          </cell>
        </row>
        <row r="21157">
          <cell r="J21157">
            <v>22389776</v>
          </cell>
        </row>
        <row r="21158">
          <cell r="J21158">
            <v>22389776</v>
          </cell>
        </row>
        <row r="21159">
          <cell r="J21159">
            <v>22389776</v>
          </cell>
        </row>
        <row r="21160">
          <cell r="J21160">
            <v>22389776</v>
          </cell>
        </row>
        <row r="21161">
          <cell r="J21161">
            <v>22389776</v>
          </cell>
        </row>
        <row r="21162">
          <cell r="J21162">
            <v>22389776</v>
          </cell>
        </row>
        <row r="21163">
          <cell r="J21163">
            <v>22389776</v>
          </cell>
        </row>
        <row r="21164">
          <cell r="J21164">
            <v>22389776</v>
          </cell>
        </row>
        <row r="21165">
          <cell r="J21165">
            <v>22389776</v>
          </cell>
        </row>
        <row r="21166">
          <cell r="J21166">
            <v>22389776</v>
          </cell>
        </row>
        <row r="21167">
          <cell r="J21167">
            <v>22389776</v>
          </cell>
        </row>
        <row r="21168">
          <cell r="J21168">
            <v>22389776</v>
          </cell>
        </row>
        <row r="21169">
          <cell r="J21169">
            <v>22389776</v>
          </cell>
        </row>
        <row r="21170">
          <cell r="J21170">
            <v>22389776</v>
          </cell>
        </row>
        <row r="21171">
          <cell r="J21171">
            <v>22389776</v>
          </cell>
        </row>
        <row r="21172">
          <cell r="J21172">
            <v>22389776</v>
          </cell>
        </row>
        <row r="21173">
          <cell r="J21173">
            <v>22389776</v>
          </cell>
        </row>
        <row r="21174">
          <cell r="J21174">
            <v>22389776</v>
          </cell>
        </row>
        <row r="21175">
          <cell r="J21175">
            <v>22389776</v>
          </cell>
        </row>
        <row r="21176">
          <cell r="J21176">
            <v>22389776</v>
          </cell>
        </row>
        <row r="21177">
          <cell r="J21177">
            <v>22389776</v>
          </cell>
        </row>
        <row r="21178">
          <cell r="J21178">
            <v>22389776</v>
          </cell>
        </row>
        <row r="21179">
          <cell r="J21179">
            <v>22389776</v>
          </cell>
        </row>
        <row r="21180">
          <cell r="J21180">
            <v>22389776</v>
          </cell>
        </row>
        <row r="21181">
          <cell r="J21181">
            <v>22389776</v>
          </cell>
        </row>
        <row r="21182">
          <cell r="J21182">
            <v>22389776</v>
          </cell>
        </row>
        <row r="21183">
          <cell r="J21183">
            <v>22389776</v>
          </cell>
        </row>
        <row r="21184">
          <cell r="J21184">
            <v>22389776</v>
          </cell>
        </row>
        <row r="21185">
          <cell r="J21185">
            <v>22389776</v>
          </cell>
        </row>
        <row r="21186">
          <cell r="J21186">
            <v>22389776</v>
          </cell>
        </row>
        <row r="21187">
          <cell r="J21187">
            <v>22389776</v>
          </cell>
        </row>
        <row r="21188">
          <cell r="J21188">
            <v>22389776</v>
          </cell>
        </row>
        <row r="21189">
          <cell r="J21189">
            <v>22389776</v>
          </cell>
        </row>
        <row r="21190">
          <cell r="J21190">
            <v>22389776</v>
          </cell>
        </row>
        <row r="21191">
          <cell r="J21191">
            <v>22389776</v>
          </cell>
        </row>
        <row r="21192">
          <cell r="J21192">
            <v>22389776</v>
          </cell>
        </row>
        <row r="21193">
          <cell r="J21193">
            <v>22389776</v>
          </cell>
        </row>
        <row r="21194">
          <cell r="J21194">
            <v>22389776</v>
          </cell>
        </row>
        <row r="21195">
          <cell r="J21195">
            <v>22389776</v>
          </cell>
        </row>
        <row r="21196">
          <cell r="J21196">
            <v>22389776</v>
          </cell>
        </row>
        <row r="21197">
          <cell r="J21197">
            <v>22389776</v>
          </cell>
        </row>
        <row r="21198">
          <cell r="J21198">
            <v>22389776</v>
          </cell>
        </row>
        <row r="21199">
          <cell r="J21199">
            <v>22389776</v>
          </cell>
        </row>
        <row r="21200">
          <cell r="J21200">
            <v>22389776</v>
          </cell>
        </row>
        <row r="21201">
          <cell r="J21201">
            <v>22389776</v>
          </cell>
        </row>
        <row r="21202">
          <cell r="J21202">
            <v>22389776</v>
          </cell>
        </row>
        <row r="21203">
          <cell r="J21203">
            <v>22389776</v>
          </cell>
        </row>
        <row r="21204">
          <cell r="J21204">
            <v>22389776</v>
          </cell>
        </row>
        <row r="21205">
          <cell r="J21205">
            <v>22389776</v>
          </cell>
        </row>
        <row r="21206">
          <cell r="J21206">
            <v>22389776</v>
          </cell>
        </row>
        <row r="21207">
          <cell r="J21207">
            <v>22389776</v>
          </cell>
        </row>
        <row r="21208">
          <cell r="J21208">
            <v>22389776</v>
          </cell>
        </row>
        <row r="21209">
          <cell r="J21209">
            <v>22389776</v>
          </cell>
        </row>
        <row r="21210">
          <cell r="J21210">
            <v>22389776</v>
          </cell>
        </row>
        <row r="21211">
          <cell r="J21211">
            <v>22389776</v>
          </cell>
        </row>
        <row r="21212">
          <cell r="J21212">
            <v>22389776</v>
          </cell>
        </row>
        <row r="21213">
          <cell r="J21213">
            <v>22389776</v>
          </cell>
        </row>
        <row r="21214">
          <cell r="J21214">
            <v>22389776</v>
          </cell>
        </row>
        <row r="21215">
          <cell r="J21215">
            <v>22389776</v>
          </cell>
        </row>
        <row r="21216">
          <cell r="J21216">
            <v>22389776</v>
          </cell>
        </row>
        <row r="21217">
          <cell r="J21217">
            <v>22389776</v>
          </cell>
        </row>
        <row r="21218">
          <cell r="J21218">
            <v>22389776</v>
          </cell>
        </row>
        <row r="21219">
          <cell r="J21219">
            <v>22389776</v>
          </cell>
        </row>
        <row r="21220">
          <cell r="J21220">
            <v>22389776</v>
          </cell>
        </row>
        <row r="21221">
          <cell r="J21221">
            <v>22389776</v>
          </cell>
        </row>
        <row r="21222">
          <cell r="J21222">
            <v>22389776</v>
          </cell>
        </row>
        <row r="21223">
          <cell r="J21223">
            <v>22389776</v>
          </cell>
        </row>
        <row r="21224">
          <cell r="J21224">
            <v>22389776</v>
          </cell>
        </row>
        <row r="21225">
          <cell r="J21225">
            <v>22389776</v>
          </cell>
        </row>
        <row r="21226">
          <cell r="J21226">
            <v>22389776</v>
          </cell>
        </row>
        <row r="21227">
          <cell r="J21227">
            <v>22389776</v>
          </cell>
        </row>
        <row r="21228">
          <cell r="J21228">
            <v>22389776</v>
          </cell>
        </row>
        <row r="21229">
          <cell r="J21229">
            <v>22389776</v>
          </cell>
        </row>
        <row r="21230">
          <cell r="J21230">
            <v>22389776</v>
          </cell>
        </row>
        <row r="21231">
          <cell r="J21231">
            <v>22389776</v>
          </cell>
        </row>
        <row r="21232">
          <cell r="J21232">
            <v>22389776</v>
          </cell>
        </row>
        <row r="21233">
          <cell r="J21233">
            <v>22389776</v>
          </cell>
        </row>
        <row r="21234">
          <cell r="J21234">
            <v>22389776</v>
          </cell>
        </row>
        <row r="21235">
          <cell r="J21235">
            <v>22389776</v>
          </cell>
        </row>
        <row r="21236">
          <cell r="J21236">
            <v>22389776</v>
          </cell>
        </row>
        <row r="21237">
          <cell r="J21237">
            <v>22389776</v>
          </cell>
        </row>
        <row r="21238">
          <cell r="J21238">
            <v>22389776</v>
          </cell>
        </row>
        <row r="21239">
          <cell r="J21239">
            <v>22389776</v>
          </cell>
        </row>
        <row r="21240">
          <cell r="J21240">
            <v>22389776</v>
          </cell>
        </row>
        <row r="21241">
          <cell r="J21241">
            <v>22389776</v>
          </cell>
        </row>
        <row r="21242">
          <cell r="J21242">
            <v>22389776</v>
          </cell>
        </row>
        <row r="21243">
          <cell r="J21243">
            <v>22389776</v>
          </cell>
        </row>
        <row r="21244">
          <cell r="J21244">
            <v>22389776</v>
          </cell>
        </row>
        <row r="21245">
          <cell r="J21245">
            <v>22389776</v>
          </cell>
        </row>
        <row r="21246">
          <cell r="J21246">
            <v>22389776</v>
          </cell>
        </row>
        <row r="21247">
          <cell r="J21247">
            <v>22389776</v>
          </cell>
        </row>
        <row r="21248">
          <cell r="J21248">
            <v>22389776</v>
          </cell>
        </row>
        <row r="21249">
          <cell r="J21249">
            <v>22389776</v>
          </cell>
        </row>
        <row r="21250">
          <cell r="J21250">
            <v>22389776</v>
          </cell>
        </row>
        <row r="21251">
          <cell r="J21251">
            <v>22389776</v>
          </cell>
        </row>
        <row r="21252">
          <cell r="J21252">
            <v>22389776</v>
          </cell>
        </row>
        <row r="21253">
          <cell r="J21253">
            <v>22389776</v>
          </cell>
        </row>
        <row r="21254">
          <cell r="J21254">
            <v>22389776</v>
          </cell>
        </row>
        <row r="21255">
          <cell r="J21255">
            <v>22389776</v>
          </cell>
        </row>
        <row r="21256">
          <cell r="J21256">
            <v>22389776</v>
          </cell>
        </row>
        <row r="21257">
          <cell r="J21257">
            <v>22389776</v>
          </cell>
        </row>
        <row r="21258">
          <cell r="J21258">
            <v>22389776</v>
          </cell>
        </row>
        <row r="21259">
          <cell r="J21259">
            <v>22389776</v>
          </cell>
        </row>
        <row r="21260">
          <cell r="J21260">
            <v>22389776</v>
          </cell>
        </row>
        <row r="21261">
          <cell r="J21261">
            <v>22389776</v>
          </cell>
        </row>
        <row r="21262">
          <cell r="J21262">
            <v>22389776</v>
          </cell>
        </row>
        <row r="21263">
          <cell r="J21263">
            <v>22389776</v>
          </cell>
        </row>
        <row r="21264">
          <cell r="J21264">
            <v>22389776</v>
          </cell>
        </row>
        <row r="21265">
          <cell r="J21265">
            <v>22389776</v>
          </cell>
        </row>
        <row r="21266">
          <cell r="J21266">
            <v>22389776</v>
          </cell>
        </row>
        <row r="21267">
          <cell r="J21267">
            <v>22389776</v>
          </cell>
        </row>
        <row r="21268">
          <cell r="J21268">
            <v>22389776</v>
          </cell>
        </row>
        <row r="21269">
          <cell r="J21269">
            <v>22389776</v>
          </cell>
        </row>
        <row r="21270">
          <cell r="J21270">
            <v>22389776</v>
          </cell>
        </row>
        <row r="21271">
          <cell r="J21271">
            <v>22389776</v>
          </cell>
        </row>
        <row r="21272">
          <cell r="J21272">
            <v>22389776</v>
          </cell>
        </row>
        <row r="21273">
          <cell r="J21273">
            <v>22389776</v>
          </cell>
        </row>
        <row r="21274">
          <cell r="J21274">
            <v>22389776</v>
          </cell>
        </row>
        <row r="21275">
          <cell r="J21275">
            <v>22389776</v>
          </cell>
        </row>
        <row r="21276">
          <cell r="J21276">
            <v>22389776</v>
          </cell>
        </row>
        <row r="21277">
          <cell r="J21277">
            <v>22389776</v>
          </cell>
        </row>
        <row r="21278">
          <cell r="J21278">
            <v>22389776</v>
          </cell>
        </row>
        <row r="21279">
          <cell r="J21279">
            <v>22389776</v>
          </cell>
        </row>
        <row r="21280">
          <cell r="J21280">
            <v>22389776</v>
          </cell>
        </row>
        <row r="21281">
          <cell r="J21281">
            <v>22389776</v>
          </cell>
        </row>
        <row r="21282">
          <cell r="J21282">
            <v>22389776</v>
          </cell>
        </row>
        <row r="21283">
          <cell r="J21283">
            <v>22389776</v>
          </cell>
        </row>
        <row r="21284">
          <cell r="J21284">
            <v>22389776</v>
          </cell>
        </row>
        <row r="21285">
          <cell r="J21285">
            <v>22389776</v>
          </cell>
        </row>
        <row r="21286">
          <cell r="J21286">
            <v>22389776</v>
          </cell>
        </row>
        <row r="21287">
          <cell r="J21287">
            <v>22389776</v>
          </cell>
        </row>
        <row r="21288">
          <cell r="J21288">
            <v>22389776</v>
          </cell>
        </row>
        <row r="21289">
          <cell r="J21289">
            <v>22389776</v>
          </cell>
        </row>
        <row r="21290">
          <cell r="J21290">
            <v>22389776</v>
          </cell>
        </row>
        <row r="21291">
          <cell r="J21291">
            <v>22389776</v>
          </cell>
        </row>
        <row r="21292">
          <cell r="J21292">
            <v>22389776</v>
          </cell>
        </row>
        <row r="21293">
          <cell r="J21293">
            <v>22389776</v>
          </cell>
        </row>
        <row r="21294">
          <cell r="J21294">
            <v>22389776</v>
          </cell>
        </row>
        <row r="21295">
          <cell r="J21295">
            <v>22389776</v>
          </cell>
        </row>
        <row r="21296">
          <cell r="J21296">
            <v>22389776</v>
          </cell>
        </row>
        <row r="21297">
          <cell r="J21297">
            <v>22389776</v>
          </cell>
        </row>
        <row r="21298">
          <cell r="J21298">
            <v>22389776</v>
          </cell>
        </row>
        <row r="21299">
          <cell r="J21299">
            <v>22389776</v>
          </cell>
        </row>
        <row r="21300">
          <cell r="J21300">
            <v>22389776</v>
          </cell>
        </row>
        <row r="21301">
          <cell r="J21301">
            <v>22389776</v>
          </cell>
        </row>
        <row r="21302">
          <cell r="J21302">
            <v>22389776</v>
          </cell>
        </row>
        <row r="21303">
          <cell r="J21303">
            <v>22389776</v>
          </cell>
        </row>
        <row r="21304">
          <cell r="J21304">
            <v>22389776</v>
          </cell>
        </row>
        <row r="21305">
          <cell r="J21305">
            <v>22389776</v>
          </cell>
        </row>
        <row r="21306">
          <cell r="J21306">
            <v>22389776</v>
          </cell>
        </row>
        <row r="21307">
          <cell r="J21307">
            <v>22389776</v>
          </cell>
        </row>
        <row r="21308">
          <cell r="J21308">
            <v>22389776</v>
          </cell>
        </row>
        <row r="21309">
          <cell r="J21309">
            <v>22389776</v>
          </cell>
        </row>
        <row r="21310">
          <cell r="J21310">
            <v>22389776</v>
          </cell>
        </row>
        <row r="21311">
          <cell r="J21311">
            <v>22389776</v>
          </cell>
        </row>
        <row r="21312">
          <cell r="J21312">
            <v>22389776</v>
          </cell>
        </row>
        <row r="21313">
          <cell r="J21313">
            <v>22389776</v>
          </cell>
        </row>
        <row r="21314">
          <cell r="J21314">
            <v>22389776</v>
          </cell>
        </row>
        <row r="21315">
          <cell r="J21315">
            <v>22389776</v>
          </cell>
        </row>
        <row r="21316">
          <cell r="J21316">
            <v>22389776</v>
          </cell>
        </row>
        <row r="21317">
          <cell r="J21317">
            <v>22389776</v>
          </cell>
        </row>
        <row r="21318">
          <cell r="J21318">
            <v>22389776</v>
          </cell>
        </row>
        <row r="21319">
          <cell r="J21319">
            <v>22389776</v>
          </cell>
        </row>
        <row r="21320">
          <cell r="J21320">
            <v>22389776</v>
          </cell>
        </row>
        <row r="21321">
          <cell r="J21321">
            <v>22389776</v>
          </cell>
        </row>
        <row r="21322">
          <cell r="J21322">
            <v>22389776</v>
          </cell>
        </row>
        <row r="21323">
          <cell r="J21323">
            <v>22389776</v>
          </cell>
        </row>
        <row r="21324">
          <cell r="J21324">
            <v>22389776</v>
          </cell>
        </row>
        <row r="21325">
          <cell r="J21325">
            <v>22389776</v>
          </cell>
        </row>
        <row r="21326">
          <cell r="J21326">
            <v>22389776</v>
          </cell>
        </row>
        <row r="21327">
          <cell r="J21327">
            <v>22389776</v>
          </cell>
        </row>
        <row r="21328">
          <cell r="J21328">
            <v>22389776</v>
          </cell>
        </row>
        <row r="21329">
          <cell r="J21329">
            <v>22389776</v>
          </cell>
        </row>
        <row r="21330">
          <cell r="J21330">
            <v>22389776</v>
          </cell>
        </row>
        <row r="21331">
          <cell r="J21331">
            <v>22389776</v>
          </cell>
        </row>
        <row r="21332">
          <cell r="J21332">
            <v>22389776</v>
          </cell>
        </row>
        <row r="21333">
          <cell r="J21333">
            <v>22389776</v>
          </cell>
        </row>
        <row r="21334">
          <cell r="J21334">
            <v>22389776</v>
          </cell>
        </row>
        <row r="21335">
          <cell r="J21335">
            <v>22389776</v>
          </cell>
        </row>
        <row r="21336">
          <cell r="J21336">
            <v>22389776</v>
          </cell>
        </row>
        <row r="21337">
          <cell r="J21337">
            <v>22389776</v>
          </cell>
        </row>
        <row r="21338">
          <cell r="J21338">
            <v>22389776</v>
          </cell>
        </row>
        <row r="21339">
          <cell r="J21339">
            <v>22389776</v>
          </cell>
        </row>
        <row r="21340">
          <cell r="J21340">
            <v>22389776</v>
          </cell>
        </row>
        <row r="21341">
          <cell r="J21341">
            <v>22389776</v>
          </cell>
        </row>
        <row r="21342">
          <cell r="J21342">
            <v>22389776</v>
          </cell>
        </row>
        <row r="21343">
          <cell r="J21343">
            <v>22389776</v>
          </cell>
        </row>
        <row r="21344">
          <cell r="J21344">
            <v>22389776</v>
          </cell>
        </row>
        <row r="21345">
          <cell r="J21345">
            <v>22389776</v>
          </cell>
        </row>
        <row r="21346">
          <cell r="J21346">
            <v>22389776</v>
          </cell>
        </row>
        <row r="21347">
          <cell r="J21347">
            <v>22389776</v>
          </cell>
        </row>
        <row r="21348">
          <cell r="J21348">
            <v>22389776</v>
          </cell>
        </row>
        <row r="21349">
          <cell r="J21349">
            <v>22389776</v>
          </cell>
        </row>
        <row r="21350">
          <cell r="J21350">
            <v>22389776</v>
          </cell>
        </row>
        <row r="21351">
          <cell r="J21351">
            <v>22389776</v>
          </cell>
        </row>
        <row r="21352">
          <cell r="J21352">
            <v>22389776</v>
          </cell>
        </row>
        <row r="21353">
          <cell r="J21353">
            <v>22389776</v>
          </cell>
        </row>
        <row r="21354">
          <cell r="J21354">
            <v>22389776</v>
          </cell>
        </row>
        <row r="21355">
          <cell r="J21355">
            <v>22389776</v>
          </cell>
        </row>
        <row r="21356">
          <cell r="J21356">
            <v>22389776</v>
          </cell>
        </row>
        <row r="21357">
          <cell r="J21357">
            <v>22389776</v>
          </cell>
        </row>
        <row r="21358">
          <cell r="J21358">
            <v>22389776</v>
          </cell>
        </row>
        <row r="21359">
          <cell r="J21359">
            <v>22389776</v>
          </cell>
        </row>
        <row r="21360">
          <cell r="J21360">
            <v>22389776</v>
          </cell>
        </row>
        <row r="21361">
          <cell r="J21361">
            <v>22389776</v>
          </cell>
        </row>
        <row r="21362">
          <cell r="J21362">
            <v>22389776</v>
          </cell>
        </row>
        <row r="21363">
          <cell r="J21363">
            <v>22389776</v>
          </cell>
        </row>
        <row r="21364">
          <cell r="J21364">
            <v>22389776</v>
          </cell>
        </row>
        <row r="21365">
          <cell r="J21365">
            <v>22389776</v>
          </cell>
        </row>
        <row r="21366">
          <cell r="J21366">
            <v>22389776</v>
          </cell>
        </row>
        <row r="21367">
          <cell r="J21367">
            <v>22389776</v>
          </cell>
        </row>
        <row r="21368">
          <cell r="J21368">
            <v>22389776</v>
          </cell>
        </row>
        <row r="21369">
          <cell r="J21369">
            <v>22389776</v>
          </cell>
        </row>
        <row r="21370">
          <cell r="J21370">
            <v>22389776</v>
          </cell>
        </row>
        <row r="21371">
          <cell r="J21371">
            <v>22389776</v>
          </cell>
        </row>
        <row r="21372">
          <cell r="J21372">
            <v>22389776</v>
          </cell>
        </row>
        <row r="21373">
          <cell r="J21373">
            <v>22389776</v>
          </cell>
        </row>
        <row r="21374">
          <cell r="J21374">
            <v>22389776</v>
          </cell>
        </row>
        <row r="21375">
          <cell r="J21375">
            <v>22389776</v>
          </cell>
        </row>
        <row r="21376">
          <cell r="J21376">
            <v>22389776</v>
          </cell>
        </row>
        <row r="21377">
          <cell r="J21377">
            <v>22389776</v>
          </cell>
        </row>
        <row r="21378">
          <cell r="J21378">
            <v>22389776</v>
          </cell>
        </row>
        <row r="21379">
          <cell r="J21379">
            <v>22389776</v>
          </cell>
        </row>
        <row r="21380">
          <cell r="J21380">
            <v>22389776</v>
          </cell>
        </row>
        <row r="21381">
          <cell r="J21381">
            <v>22389776</v>
          </cell>
        </row>
        <row r="21382">
          <cell r="J21382">
            <v>22389776</v>
          </cell>
        </row>
        <row r="21383">
          <cell r="J21383">
            <v>22389776</v>
          </cell>
        </row>
        <row r="21384">
          <cell r="J21384">
            <v>22389776</v>
          </cell>
        </row>
        <row r="21385">
          <cell r="J21385">
            <v>22389776</v>
          </cell>
        </row>
        <row r="21386">
          <cell r="J21386">
            <v>22389776</v>
          </cell>
        </row>
        <row r="21387">
          <cell r="J21387">
            <v>22389776</v>
          </cell>
        </row>
        <row r="21388">
          <cell r="J21388">
            <v>22389776</v>
          </cell>
        </row>
        <row r="21389">
          <cell r="J21389">
            <v>22389776</v>
          </cell>
        </row>
        <row r="21390">
          <cell r="J21390">
            <v>22389776</v>
          </cell>
        </row>
        <row r="21391">
          <cell r="J21391">
            <v>22389776</v>
          </cell>
        </row>
        <row r="21392">
          <cell r="J21392">
            <v>22389776</v>
          </cell>
        </row>
        <row r="21393">
          <cell r="J21393">
            <v>22389776</v>
          </cell>
        </row>
        <row r="21394">
          <cell r="J21394">
            <v>22389776</v>
          </cell>
        </row>
        <row r="21395">
          <cell r="J21395">
            <v>22389776</v>
          </cell>
        </row>
        <row r="21396">
          <cell r="J21396">
            <v>22389776</v>
          </cell>
        </row>
        <row r="21397">
          <cell r="J21397">
            <v>22389776</v>
          </cell>
        </row>
        <row r="21398">
          <cell r="J21398">
            <v>22389776</v>
          </cell>
        </row>
        <row r="21399">
          <cell r="J21399">
            <v>22389776</v>
          </cell>
        </row>
        <row r="21400">
          <cell r="J21400">
            <v>22389776</v>
          </cell>
        </row>
        <row r="21401">
          <cell r="J21401">
            <v>22389776</v>
          </cell>
        </row>
        <row r="21402">
          <cell r="J21402">
            <v>22389776</v>
          </cell>
        </row>
        <row r="21403">
          <cell r="J21403">
            <v>22389776</v>
          </cell>
        </row>
        <row r="21404">
          <cell r="J21404">
            <v>22389776</v>
          </cell>
        </row>
        <row r="21405">
          <cell r="J21405">
            <v>22389776</v>
          </cell>
        </row>
        <row r="21406">
          <cell r="J21406">
            <v>22389776</v>
          </cell>
        </row>
        <row r="21407">
          <cell r="J21407">
            <v>22389776</v>
          </cell>
        </row>
        <row r="21408">
          <cell r="J21408">
            <v>22389776</v>
          </cell>
        </row>
        <row r="21409">
          <cell r="J21409">
            <v>22389776</v>
          </cell>
        </row>
        <row r="21410">
          <cell r="J21410">
            <v>22389776</v>
          </cell>
        </row>
        <row r="21411">
          <cell r="J21411">
            <v>22389776</v>
          </cell>
        </row>
        <row r="21412">
          <cell r="J21412">
            <v>22389776</v>
          </cell>
        </row>
        <row r="21413">
          <cell r="J21413">
            <v>22389776</v>
          </cell>
        </row>
        <row r="21414">
          <cell r="J21414">
            <v>22389776</v>
          </cell>
        </row>
        <row r="21415">
          <cell r="J21415">
            <v>22389776</v>
          </cell>
        </row>
        <row r="21416">
          <cell r="J21416">
            <v>22389776</v>
          </cell>
        </row>
        <row r="21417">
          <cell r="J21417">
            <v>22389776</v>
          </cell>
        </row>
        <row r="21418">
          <cell r="J21418">
            <v>22389776</v>
          </cell>
        </row>
        <row r="21419">
          <cell r="J21419">
            <v>22389776</v>
          </cell>
        </row>
        <row r="21420">
          <cell r="J21420">
            <v>22389776</v>
          </cell>
        </row>
        <row r="21421">
          <cell r="J21421">
            <v>22389776</v>
          </cell>
        </row>
        <row r="21422">
          <cell r="J21422">
            <v>22389776</v>
          </cell>
        </row>
        <row r="21423">
          <cell r="J21423">
            <v>22389776</v>
          </cell>
        </row>
        <row r="21424">
          <cell r="J21424">
            <v>22389776</v>
          </cell>
        </row>
        <row r="21425">
          <cell r="J21425">
            <v>22389776</v>
          </cell>
        </row>
        <row r="21426">
          <cell r="J21426">
            <v>22389776</v>
          </cell>
        </row>
        <row r="21427">
          <cell r="J21427">
            <v>22389776</v>
          </cell>
        </row>
        <row r="21428">
          <cell r="J21428">
            <v>22389776</v>
          </cell>
        </row>
        <row r="21429">
          <cell r="J21429">
            <v>22389776</v>
          </cell>
        </row>
        <row r="21430">
          <cell r="J21430">
            <v>22389776</v>
          </cell>
        </row>
        <row r="21431">
          <cell r="J21431">
            <v>22389776</v>
          </cell>
        </row>
        <row r="21432">
          <cell r="J21432">
            <v>22389776</v>
          </cell>
        </row>
        <row r="21433">
          <cell r="J21433">
            <v>22389776</v>
          </cell>
        </row>
        <row r="21434">
          <cell r="J21434">
            <v>22389776</v>
          </cell>
        </row>
        <row r="21435">
          <cell r="J21435">
            <v>22389776</v>
          </cell>
        </row>
        <row r="21436">
          <cell r="J21436">
            <v>22389776</v>
          </cell>
        </row>
        <row r="21437">
          <cell r="J21437">
            <v>22389776</v>
          </cell>
        </row>
        <row r="21438">
          <cell r="J21438">
            <v>22389776</v>
          </cell>
        </row>
        <row r="21439">
          <cell r="J21439">
            <v>22389776</v>
          </cell>
        </row>
        <row r="21440">
          <cell r="J21440">
            <v>22389776</v>
          </cell>
        </row>
        <row r="21441">
          <cell r="J21441">
            <v>22389776</v>
          </cell>
        </row>
        <row r="21442">
          <cell r="J21442">
            <v>22389776</v>
          </cell>
        </row>
        <row r="21443">
          <cell r="J21443">
            <v>22389776</v>
          </cell>
        </row>
        <row r="21444">
          <cell r="J21444">
            <v>22389776</v>
          </cell>
        </row>
        <row r="21445">
          <cell r="J21445">
            <v>22389776</v>
          </cell>
        </row>
        <row r="21446">
          <cell r="J21446">
            <v>22389776</v>
          </cell>
        </row>
        <row r="21447">
          <cell r="J21447">
            <v>22389776</v>
          </cell>
        </row>
        <row r="21448">
          <cell r="J21448">
            <v>22389776</v>
          </cell>
        </row>
        <row r="21449">
          <cell r="J21449">
            <v>22389776</v>
          </cell>
        </row>
        <row r="21450">
          <cell r="J21450">
            <v>22389776</v>
          </cell>
        </row>
        <row r="21451">
          <cell r="J21451">
            <v>22389776</v>
          </cell>
        </row>
        <row r="21452">
          <cell r="J21452">
            <v>22389776</v>
          </cell>
        </row>
        <row r="21453">
          <cell r="J21453">
            <v>22389776</v>
          </cell>
        </row>
        <row r="21454">
          <cell r="J21454">
            <v>22389776</v>
          </cell>
        </row>
        <row r="21455">
          <cell r="J21455">
            <v>22389776</v>
          </cell>
        </row>
        <row r="21456">
          <cell r="J21456">
            <v>22389776</v>
          </cell>
        </row>
        <row r="21457">
          <cell r="J21457">
            <v>22389776</v>
          </cell>
        </row>
        <row r="21458">
          <cell r="J21458">
            <v>22389776</v>
          </cell>
        </row>
        <row r="21459">
          <cell r="J21459">
            <v>22389776</v>
          </cell>
        </row>
        <row r="21460">
          <cell r="J21460">
            <v>22389776</v>
          </cell>
        </row>
        <row r="21461">
          <cell r="J21461">
            <v>22389776</v>
          </cell>
        </row>
        <row r="21462">
          <cell r="J21462">
            <v>22389776</v>
          </cell>
        </row>
        <row r="21463">
          <cell r="J21463">
            <v>22389776</v>
          </cell>
        </row>
        <row r="21464">
          <cell r="J21464">
            <v>22389776</v>
          </cell>
        </row>
        <row r="21465">
          <cell r="J21465">
            <v>22389776</v>
          </cell>
        </row>
        <row r="21466">
          <cell r="J21466">
            <v>22389776</v>
          </cell>
        </row>
        <row r="21467">
          <cell r="J21467">
            <v>22389776</v>
          </cell>
        </row>
        <row r="21468">
          <cell r="J21468">
            <v>22389776</v>
          </cell>
        </row>
        <row r="21469">
          <cell r="J21469">
            <v>22389776</v>
          </cell>
        </row>
        <row r="21470">
          <cell r="J21470">
            <v>22389776</v>
          </cell>
        </row>
        <row r="21471">
          <cell r="J21471">
            <v>22389776</v>
          </cell>
        </row>
        <row r="21472">
          <cell r="J21472">
            <v>22389776</v>
          </cell>
        </row>
        <row r="21473">
          <cell r="J21473">
            <v>22389776</v>
          </cell>
        </row>
        <row r="21474">
          <cell r="J21474">
            <v>22389776</v>
          </cell>
        </row>
        <row r="21475">
          <cell r="J21475">
            <v>22389776</v>
          </cell>
        </row>
        <row r="21476">
          <cell r="J21476">
            <v>22389776</v>
          </cell>
        </row>
        <row r="21477">
          <cell r="J21477">
            <v>22389776</v>
          </cell>
        </row>
        <row r="21478">
          <cell r="J21478">
            <v>22389776</v>
          </cell>
        </row>
        <row r="21479">
          <cell r="J21479">
            <v>22389776</v>
          </cell>
        </row>
        <row r="21480">
          <cell r="J21480">
            <v>22389776</v>
          </cell>
        </row>
        <row r="21481">
          <cell r="J21481">
            <v>22389776</v>
          </cell>
        </row>
        <row r="21482">
          <cell r="J21482">
            <v>22389776</v>
          </cell>
        </row>
        <row r="21483">
          <cell r="J21483">
            <v>22389776</v>
          </cell>
        </row>
        <row r="21484">
          <cell r="J21484">
            <v>22389776</v>
          </cell>
        </row>
        <row r="21485">
          <cell r="J21485">
            <v>22389776</v>
          </cell>
        </row>
        <row r="21486">
          <cell r="J21486">
            <v>22389776</v>
          </cell>
        </row>
        <row r="21487">
          <cell r="J21487">
            <v>22389776</v>
          </cell>
        </row>
        <row r="21488">
          <cell r="J21488">
            <v>22389776</v>
          </cell>
        </row>
        <row r="21489">
          <cell r="J21489">
            <v>22389776</v>
          </cell>
        </row>
        <row r="21490">
          <cell r="J21490">
            <v>22389776</v>
          </cell>
        </row>
        <row r="21491">
          <cell r="J21491">
            <v>22389776</v>
          </cell>
        </row>
        <row r="21492">
          <cell r="J21492">
            <v>22389776</v>
          </cell>
        </row>
        <row r="21493">
          <cell r="J21493">
            <v>22389776</v>
          </cell>
        </row>
        <row r="21494">
          <cell r="J21494">
            <v>22389776</v>
          </cell>
        </row>
        <row r="21495">
          <cell r="J21495">
            <v>22389776</v>
          </cell>
        </row>
        <row r="21496">
          <cell r="J21496">
            <v>22389776</v>
          </cell>
        </row>
        <row r="21497">
          <cell r="J21497">
            <v>22389776</v>
          </cell>
        </row>
        <row r="21498">
          <cell r="J21498">
            <v>22389776</v>
          </cell>
        </row>
        <row r="21499">
          <cell r="J21499">
            <v>22389776</v>
          </cell>
        </row>
        <row r="21500">
          <cell r="J21500">
            <v>22389776</v>
          </cell>
        </row>
        <row r="21501">
          <cell r="J21501">
            <v>22389776</v>
          </cell>
        </row>
        <row r="21502">
          <cell r="J21502">
            <v>22389776</v>
          </cell>
        </row>
        <row r="21503">
          <cell r="J21503">
            <v>22389776</v>
          </cell>
        </row>
        <row r="21504">
          <cell r="J21504">
            <v>22389776</v>
          </cell>
        </row>
        <row r="21505">
          <cell r="J21505">
            <v>22389776</v>
          </cell>
        </row>
        <row r="21506">
          <cell r="J21506">
            <v>22389776</v>
          </cell>
        </row>
        <row r="21507">
          <cell r="J21507">
            <v>22389776</v>
          </cell>
        </row>
        <row r="21508">
          <cell r="J21508">
            <v>22389776</v>
          </cell>
        </row>
        <row r="21509">
          <cell r="J21509">
            <v>22389776</v>
          </cell>
        </row>
        <row r="21510">
          <cell r="J21510">
            <v>22389776</v>
          </cell>
        </row>
        <row r="21511">
          <cell r="J21511">
            <v>22389776</v>
          </cell>
        </row>
        <row r="21512">
          <cell r="J21512">
            <v>22389776</v>
          </cell>
        </row>
        <row r="21513">
          <cell r="J21513">
            <v>22389776</v>
          </cell>
        </row>
        <row r="21514">
          <cell r="J21514">
            <v>22389776</v>
          </cell>
        </row>
        <row r="21515">
          <cell r="J21515">
            <v>22389776</v>
          </cell>
        </row>
        <row r="21516">
          <cell r="J21516">
            <v>22389776</v>
          </cell>
        </row>
        <row r="21517">
          <cell r="J21517">
            <v>22389776</v>
          </cell>
        </row>
        <row r="21518">
          <cell r="J21518">
            <v>22389776</v>
          </cell>
        </row>
        <row r="21519">
          <cell r="J21519">
            <v>22389776</v>
          </cell>
        </row>
        <row r="21520">
          <cell r="J21520">
            <v>22389776</v>
          </cell>
        </row>
        <row r="21521">
          <cell r="J21521">
            <v>22389776</v>
          </cell>
        </row>
        <row r="21522">
          <cell r="J21522">
            <v>22389776</v>
          </cell>
        </row>
        <row r="21523">
          <cell r="J21523">
            <v>22389776</v>
          </cell>
        </row>
        <row r="21524">
          <cell r="J21524">
            <v>22389776</v>
          </cell>
        </row>
        <row r="21525">
          <cell r="J21525">
            <v>22389776</v>
          </cell>
        </row>
        <row r="21526">
          <cell r="J21526">
            <v>22389776</v>
          </cell>
        </row>
        <row r="21527">
          <cell r="J21527">
            <v>22389776</v>
          </cell>
        </row>
        <row r="21528">
          <cell r="J21528">
            <v>22389776</v>
          </cell>
        </row>
        <row r="21529">
          <cell r="J21529">
            <v>22389776</v>
          </cell>
        </row>
        <row r="21530">
          <cell r="J21530">
            <v>22389776</v>
          </cell>
        </row>
        <row r="21531">
          <cell r="J21531">
            <v>22389776</v>
          </cell>
        </row>
        <row r="21532">
          <cell r="J21532">
            <v>22389776</v>
          </cell>
        </row>
        <row r="21533">
          <cell r="J21533">
            <v>22389776</v>
          </cell>
        </row>
        <row r="21534">
          <cell r="J21534">
            <v>22389776</v>
          </cell>
        </row>
        <row r="21535">
          <cell r="J21535">
            <v>22389776</v>
          </cell>
        </row>
        <row r="21536">
          <cell r="J21536">
            <v>22389776</v>
          </cell>
        </row>
        <row r="21537">
          <cell r="J21537">
            <v>22389776</v>
          </cell>
        </row>
        <row r="21538">
          <cell r="J21538">
            <v>22389776</v>
          </cell>
        </row>
        <row r="21539">
          <cell r="J21539">
            <v>22389776</v>
          </cell>
        </row>
        <row r="21540">
          <cell r="J21540">
            <v>22389776</v>
          </cell>
        </row>
        <row r="21541">
          <cell r="J21541">
            <v>22389776</v>
          </cell>
        </row>
        <row r="21542">
          <cell r="J21542">
            <v>22389776</v>
          </cell>
        </row>
        <row r="21543">
          <cell r="J21543">
            <v>22389776</v>
          </cell>
        </row>
        <row r="21544">
          <cell r="J21544">
            <v>22389776</v>
          </cell>
        </row>
        <row r="21545">
          <cell r="J21545">
            <v>22389776</v>
          </cell>
        </row>
        <row r="21546">
          <cell r="J21546">
            <v>22389776</v>
          </cell>
        </row>
        <row r="21547">
          <cell r="J21547">
            <v>22389776</v>
          </cell>
        </row>
        <row r="21548">
          <cell r="J21548">
            <v>22389776</v>
          </cell>
        </row>
        <row r="21549">
          <cell r="J21549">
            <v>22389776</v>
          </cell>
        </row>
        <row r="21550">
          <cell r="J21550">
            <v>22389776</v>
          </cell>
        </row>
        <row r="21551">
          <cell r="J21551">
            <v>22389776</v>
          </cell>
        </row>
        <row r="21552">
          <cell r="J21552">
            <v>22389776</v>
          </cell>
        </row>
        <row r="21553">
          <cell r="J21553">
            <v>22389776</v>
          </cell>
        </row>
        <row r="21554">
          <cell r="J21554">
            <v>22389776</v>
          </cell>
        </row>
        <row r="21555">
          <cell r="J21555">
            <v>22389776</v>
          </cell>
        </row>
        <row r="21556">
          <cell r="J21556">
            <v>22389776</v>
          </cell>
        </row>
        <row r="21557">
          <cell r="J21557">
            <v>22389776</v>
          </cell>
        </row>
        <row r="21558">
          <cell r="J21558">
            <v>22389776</v>
          </cell>
        </row>
        <row r="21559">
          <cell r="J21559">
            <v>22389776</v>
          </cell>
        </row>
        <row r="21560">
          <cell r="J21560">
            <v>22389776</v>
          </cell>
        </row>
        <row r="21561">
          <cell r="J21561">
            <v>22389776</v>
          </cell>
        </row>
        <row r="21562">
          <cell r="J21562">
            <v>22389776</v>
          </cell>
        </row>
        <row r="21563">
          <cell r="J21563">
            <v>22389776</v>
          </cell>
        </row>
        <row r="21564">
          <cell r="J21564">
            <v>22389776</v>
          </cell>
        </row>
        <row r="21565">
          <cell r="J21565">
            <v>22389776</v>
          </cell>
        </row>
        <row r="21566">
          <cell r="J21566">
            <v>22389776</v>
          </cell>
        </row>
        <row r="21567">
          <cell r="J21567">
            <v>22389776</v>
          </cell>
        </row>
        <row r="21568">
          <cell r="J21568">
            <v>22389776</v>
          </cell>
        </row>
        <row r="21569">
          <cell r="J21569">
            <v>22389776</v>
          </cell>
        </row>
        <row r="21570">
          <cell r="J21570">
            <v>22389776</v>
          </cell>
        </row>
        <row r="21571">
          <cell r="J21571">
            <v>22389776</v>
          </cell>
        </row>
        <row r="21572">
          <cell r="J21572">
            <v>22389776</v>
          </cell>
        </row>
        <row r="21573">
          <cell r="J21573">
            <v>22389776</v>
          </cell>
        </row>
        <row r="21574">
          <cell r="J21574">
            <v>22389776</v>
          </cell>
        </row>
        <row r="21575">
          <cell r="J21575">
            <v>22389776</v>
          </cell>
        </row>
        <row r="21576">
          <cell r="J21576">
            <v>22389776</v>
          </cell>
        </row>
        <row r="21577">
          <cell r="J21577">
            <v>22389776</v>
          </cell>
        </row>
        <row r="21578">
          <cell r="J21578">
            <v>22389776</v>
          </cell>
        </row>
        <row r="21579">
          <cell r="J21579">
            <v>22389776</v>
          </cell>
        </row>
        <row r="21580">
          <cell r="J21580">
            <v>22389776</v>
          </cell>
        </row>
        <row r="21581">
          <cell r="J21581">
            <v>22389776</v>
          </cell>
        </row>
        <row r="21582">
          <cell r="J21582">
            <v>22389776</v>
          </cell>
        </row>
        <row r="21583">
          <cell r="J21583">
            <v>22389776</v>
          </cell>
        </row>
        <row r="21584">
          <cell r="J21584">
            <v>22389776</v>
          </cell>
        </row>
        <row r="21585">
          <cell r="J21585">
            <v>22389776</v>
          </cell>
        </row>
        <row r="21586">
          <cell r="J21586">
            <v>22389776</v>
          </cell>
        </row>
        <row r="21587">
          <cell r="J21587">
            <v>22389776</v>
          </cell>
        </row>
        <row r="21588">
          <cell r="J21588">
            <v>22389776</v>
          </cell>
        </row>
        <row r="21589">
          <cell r="J21589">
            <v>22389776</v>
          </cell>
        </row>
        <row r="21590">
          <cell r="J21590">
            <v>22389776</v>
          </cell>
        </row>
        <row r="21591">
          <cell r="J21591">
            <v>22389776</v>
          </cell>
        </row>
        <row r="21592">
          <cell r="J21592">
            <v>22389776</v>
          </cell>
        </row>
        <row r="21593">
          <cell r="J21593">
            <v>22389776</v>
          </cell>
        </row>
        <row r="21594">
          <cell r="J21594">
            <v>22389776</v>
          </cell>
        </row>
        <row r="21595">
          <cell r="J21595">
            <v>22389776</v>
          </cell>
        </row>
        <row r="21596">
          <cell r="J21596">
            <v>22389776</v>
          </cell>
        </row>
        <row r="21597">
          <cell r="J21597">
            <v>22389776</v>
          </cell>
        </row>
        <row r="21598">
          <cell r="J21598">
            <v>22389776</v>
          </cell>
        </row>
        <row r="21599">
          <cell r="J21599">
            <v>22389776</v>
          </cell>
        </row>
        <row r="21600">
          <cell r="J21600">
            <v>22389776</v>
          </cell>
        </row>
        <row r="21601">
          <cell r="J21601">
            <v>22389776</v>
          </cell>
        </row>
        <row r="21602">
          <cell r="J21602">
            <v>22389776</v>
          </cell>
        </row>
        <row r="21603">
          <cell r="J21603">
            <v>22389776</v>
          </cell>
        </row>
        <row r="21604">
          <cell r="J21604">
            <v>22389776</v>
          </cell>
        </row>
        <row r="21605">
          <cell r="J21605">
            <v>22389776</v>
          </cell>
        </row>
        <row r="21606">
          <cell r="J21606">
            <v>22389776</v>
          </cell>
        </row>
        <row r="21607">
          <cell r="J21607">
            <v>22389776</v>
          </cell>
        </row>
        <row r="21608">
          <cell r="J21608">
            <v>22389776</v>
          </cell>
        </row>
        <row r="21609">
          <cell r="J21609">
            <v>22389776</v>
          </cell>
        </row>
        <row r="21610">
          <cell r="J21610">
            <v>22389776</v>
          </cell>
        </row>
        <row r="21611">
          <cell r="J21611">
            <v>22389776</v>
          </cell>
        </row>
        <row r="21612">
          <cell r="J21612">
            <v>22389776</v>
          </cell>
        </row>
        <row r="21613">
          <cell r="J21613">
            <v>22389776</v>
          </cell>
        </row>
        <row r="21614">
          <cell r="J21614">
            <v>22389776</v>
          </cell>
        </row>
        <row r="21615">
          <cell r="J21615">
            <v>22389776</v>
          </cell>
        </row>
        <row r="21616">
          <cell r="J21616">
            <v>22389776</v>
          </cell>
        </row>
        <row r="21617">
          <cell r="J21617">
            <v>22389776</v>
          </cell>
        </row>
        <row r="21618">
          <cell r="J21618">
            <v>22389776</v>
          </cell>
        </row>
        <row r="21619">
          <cell r="J21619">
            <v>22389776</v>
          </cell>
        </row>
        <row r="21620">
          <cell r="J21620">
            <v>22389776</v>
          </cell>
        </row>
        <row r="21621">
          <cell r="J21621">
            <v>22389776</v>
          </cell>
        </row>
        <row r="21622">
          <cell r="J21622">
            <v>22389776</v>
          </cell>
        </row>
        <row r="21623">
          <cell r="J21623">
            <v>22389776</v>
          </cell>
        </row>
        <row r="21624">
          <cell r="J21624">
            <v>22389776</v>
          </cell>
        </row>
        <row r="21625">
          <cell r="J21625">
            <v>22389776</v>
          </cell>
        </row>
        <row r="21626">
          <cell r="J21626">
            <v>22389776</v>
          </cell>
        </row>
        <row r="21627">
          <cell r="J21627">
            <v>22389776</v>
          </cell>
        </row>
        <row r="21628">
          <cell r="J21628">
            <v>22389776</v>
          </cell>
        </row>
        <row r="21629">
          <cell r="J21629">
            <v>22389776</v>
          </cell>
        </row>
        <row r="21630">
          <cell r="J21630">
            <v>22389776</v>
          </cell>
        </row>
        <row r="21631">
          <cell r="J21631">
            <v>22389776</v>
          </cell>
        </row>
        <row r="21632">
          <cell r="J21632">
            <v>22389776</v>
          </cell>
        </row>
        <row r="21633">
          <cell r="J21633">
            <v>22389776</v>
          </cell>
        </row>
        <row r="21634">
          <cell r="J21634">
            <v>22389776</v>
          </cell>
        </row>
        <row r="21635">
          <cell r="J21635">
            <v>22389776</v>
          </cell>
        </row>
        <row r="21636">
          <cell r="J21636">
            <v>22389776</v>
          </cell>
        </row>
        <row r="21637">
          <cell r="J21637">
            <v>22389776</v>
          </cell>
        </row>
        <row r="21638">
          <cell r="J21638">
            <v>22389776</v>
          </cell>
        </row>
        <row r="21639">
          <cell r="J21639">
            <v>22389776</v>
          </cell>
        </row>
        <row r="21640">
          <cell r="J21640">
            <v>22389776</v>
          </cell>
        </row>
        <row r="21641">
          <cell r="J21641">
            <v>22389776</v>
          </cell>
        </row>
        <row r="21642">
          <cell r="J21642">
            <v>22389776</v>
          </cell>
        </row>
        <row r="21643">
          <cell r="J21643">
            <v>22389776</v>
          </cell>
        </row>
        <row r="21644">
          <cell r="J21644">
            <v>22389776</v>
          </cell>
        </row>
        <row r="21645">
          <cell r="J21645">
            <v>22389776</v>
          </cell>
        </row>
        <row r="21646">
          <cell r="J21646">
            <v>22389776</v>
          </cell>
        </row>
        <row r="21647">
          <cell r="J21647">
            <v>22389776</v>
          </cell>
        </row>
        <row r="21648">
          <cell r="J21648">
            <v>22389776</v>
          </cell>
        </row>
        <row r="21649">
          <cell r="J21649">
            <v>22389776</v>
          </cell>
        </row>
        <row r="21650">
          <cell r="J21650">
            <v>22389776</v>
          </cell>
        </row>
        <row r="21651">
          <cell r="J21651">
            <v>22389776</v>
          </cell>
        </row>
        <row r="21652">
          <cell r="J21652">
            <v>22389776</v>
          </cell>
        </row>
        <row r="21653">
          <cell r="J21653">
            <v>22389776</v>
          </cell>
        </row>
        <row r="21654">
          <cell r="J21654">
            <v>22389776</v>
          </cell>
        </row>
        <row r="21655">
          <cell r="J21655">
            <v>22389776</v>
          </cell>
        </row>
        <row r="21656">
          <cell r="J21656">
            <v>22389776</v>
          </cell>
        </row>
        <row r="21657">
          <cell r="J21657">
            <v>22389776</v>
          </cell>
        </row>
        <row r="21658">
          <cell r="J21658">
            <v>22389776</v>
          </cell>
        </row>
        <row r="21659">
          <cell r="J21659">
            <v>22389776</v>
          </cell>
        </row>
        <row r="21660">
          <cell r="J21660">
            <v>22389776</v>
          </cell>
        </row>
        <row r="21661">
          <cell r="J21661">
            <v>22389776</v>
          </cell>
        </row>
        <row r="21662">
          <cell r="J21662">
            <v>22389776</v>
          </cell>
        </row>
        <row r="21663">
          <cell r="J21663">
            <v>22389776</v>
          </cell>
        </row>
        <row r="21664">
          <cell r="J21664">
            <v>22389776</v>
          </cell>
        </row>
        <row r="21665">
          <cell r="J21665">
            <v>22389776</v>
          </cell>
        </row>
        <row r="21666">
          <cell r="J21666">
            <v>22389776</v>
          </cell>
        </row>
        <row r="21667">
          <cell r="J21667">
            <v>22389776</v>
          </cell>
        </row>
        <row r="21668">
          <cell r="J21668">
            <v>22389776</v>
          </cell>
        </row>
        <row r="21669">
          <cell r="J21669">
            <v>22389776</v>
          </cell>
        </row>
        <row r="21670">
          <cell r="J21670">
            <v>22389776</v>
          </cell>
        </row>
        <row r="21671">
          <cell r="J21671">
            <v>22389776</v>
          </cell>
        </row>
        <row r="21672">
          <cell r="J21672">
            <v>22389776</v>
          </cell>
        </row>
        <row r="21673">
          <cell r="J21673">
            <v>22389776</v>
          </cell>
        </row>
        <row r="21674">
          <cell r="J21674">
            <v>22389776</v>
          </cell>
        </row>
        <row r="21675">
          <cell r="J21675">
            <v>22389776</v>
          </cell>
        </row>
        <row r="21676">
          <cell r="J21676">
            <v>22389776</v>
          </cell>
        </row>
        <row r="21677">
          <cell r="J21677">
            <v>22389776</v>
          </cell>
        </row>
        <row r="21678">
          <cell r="J21678">
            <v>22389776</v>
          </cell>
        </row>
        <row r="21679">
          <cell r="J21679">
            <v>22389776</v>
          </cell>
        </row>
        <row r="21680">
          <cell r="J21680">
            <v>22389776</v>
          </cell>
        </row>
        <row r="21681">
          <cell r="J21681">
            <v>22389776</v>
          </cell>
        </row>
        <row r="21682">
          <cell r="J21682">
            <v>22389776</v>
          </cell>
        </row>
        <row r="21683">
          <cell r="J21683">
            <v>22389776</v>
          </cell>
        </row>
        <row r="21684">
          <cell r="J21684">
            <v>22389776</v>
          </cell>
        </row>
        <row r="21685">
          <cell r="J21685">
            <v>22389776</v>
          </cell>
        </row>
        <row r="21686">
          <cell r="J21686">
            <v>22389776</v>
          </cell>
        </row>
        <row r="21687">
          <cell r="J21687">
            <v>22389776</v>
          </cell>
        </row>
        <row r="21688">
          <cell r="J21688">
            <v>22389776</v>
          </cell>
        </row>
        <row r="21689">
          <cell r="J21689">
            <v>22389776</v>
          </cell>
        </row>
        <row r="21690">
          <cell r="J21690">
            <v>22389776</v>
          </cell>
        </row>
        <row r="21691">
          <cell r="J21691">
            <v>22389776</v>
          </cell>
        </row>
        <row r="21692">
          <cell r="J21692">
            <v>22389776</v>
          </cell>
        </row>
        <row r="21693">
          <cell r="J21693">
            <v>22389776</v>
          </cell>
        </row>
        <row r="21694">
          <cell r="J21694">
            <v>22389776</v>
          </cell>
        </row>
        <row r="21695">
          <cell r="J21695">
            <v>22389776</v>
          </cell>
        </row>
        <row r="21696">
          <cell r="J21696">
            <v>22389776</v>
          </cell>
        </row>
        <row r="21697">
          <cell r="J21697">
            <v>22389776</v>
          </cell>
        </row>
        <row r="21698">
          <cell r="J21698">
            <v>22389776</v>
          </cell>
        </row>
        <row r="21699">
          <cell r="J21699">
            <v>22389776</v>
          </cell>
        </row>
        <row r="21700">
          <cell r="J21700">
            <v>22389776</v>
          </cell>
        </row>
        <row r="21701">
          <cell r="J21701">
            <v>22389776</v>
          </cell>
        </row>
        <row r="21702">
          <cell r="J21702">
            <v>22389776</v>
          </cell>
        </row>
        <row r="21703">
          <cell r="J21703">
            <v>22389776</v>
          </cell>
        </row>
        <row r="21704">
          <cell r="J21704">
            <v>22389776</v>
          </cell>
        </row>
        <row r="21705">
          <cell r="J21705">
            <v>22389776</v>
          </cell>
        </row>
        <row r="21706">
          <cell r="J21706">
            <v>22389776</v>
          </cell>
        </row>
        <row r="21707">
          <cell r="J21707">
            <v>22389776</v>
          </cell>
        </row>
        <row r="21708">
          <cell r="J21708">
            <v>22389776</v>
          </cell>
        </row>
        <row r="21709">
          <cell r="J21709">
            <v>22389776</v>
          </cell>
        </row>
        <row r="21710">
          <cell r="J21710">
            <v>22389776</v>
          </cell>
        </row>
        <row r="21711">
          <cell r="J21711">
            <v>22389776</v>
          </cell>
        </row>
        <row r="21712">
          <cell r="J21712">
            <v>22389776</v>
          </cell>
        </row>
        <row r="21713">
          <cell r="J21713">
            <v>22389776</v>
          </cell>
        </row>
        <row r="21714">
          <cell r="J21714">
            <v>22389776</v>
          </cell>
        </row>
        <row r="21715">
          <cell r="J21715">
            <v>22389776</v>
          </cell>
        </row>
        <row r="21716">
          <cell r="J21716">
            <v>22389776</v>
          </cell>
        </row>
        <row r="21717">
          <cell r="J21717">
            <v>22389776</v>
          </cell>
        </row>
        <row r="21718">
          <cell r="J21718">
            <v>22389776</v>
          </cell>
        </row>
        <row r="21719">
          <cell r="J21719">
            <v>22389776</v>
          </cell>
        </row>
        <row r="21720">
          <cell r="J21720">
            <v>22389776</v>
          </cell>
        </row>
        <row r="21721">
          <cell r="J21721">
            <v>22389776</v>
          </cell>
        </row>
        <row r="21722">
          <cell r="J21722">
            <v>22389776</v>
          </cell>
        </row>
        <row r="21723">
          <cell r="J21723">
            <v>22389776</v>
          </cell>
        </row>
        <row r="21724">
          <cell r="J21724">
            <v>22389776</v>
          </cell>
        </row>
        <row r="21725">
          <cell r="J21725">
            <v>22389776</v>
          </cell>
        </row>
        <row r="21726">
          <cell r="J21726">
            <v>22389776</v>
          </cell>
        </row>
        <row r="21727">
          <cell r="J21727">
            <v>22389776</v>
          </cell>
        </row>
        <row r="21728">
          <cell r="J21728">
            <v>22389776</v>
          </cell>
        </row>
        <row r="21729">
          <cell r="J21729">
            <v>22389776</v>
          </cell>
        </row>
        <row r="21730">
          <cell r="J21730">
            <v>22389776</v>
          </cell>
        </row>
        <row r="21731">
          <cell r="J21731">
            <v>22389776</v>
          </cell>
        </row>
        <row r="21732">
          <cell r="J21732">
            <v>22389776</v>
          </cell>
        </row>
        <row r="21733">
          <cell r="J21733">
            <v>22389776</v>
          </cell>
        </row>
        <row r="21734">
          <cell r="J21734">
            <v>22389776</v>
          </cell>
        </row>
        <row r="21735">
          <cell r="J21735">
            <v>22389776</v>
          </cell>
        </row>
        <row r="21736">
          <cell r="J21736">
            <v>22389776</v>
          </cell>
        </row>
        <row r="21737">
          <cell r="J21737">
            <v>22389776</v>
          </cell>
        </row>
        <row r="21738">
          <cell r="J21738">
            <v>22389776</v>
          </cell>
        </row>
        <row r="21739">
          <cell r="J21739">
            <v>22389776</v>
          </cell>
        </row>
        <row r="21740">
          <cell r="J21740">
            <v>22389776</v>
          </cell>
        </row>
        <row r="21741">
          <cell r="J21741">
            <v>22389776</v>
          </cell>
        </row>
        <row r="21742">
          <cell r="J21742">
            <v>22389776</v>
          </cell>
        </row>
        <row r="21743">
          <cell r="J21743">
            <v>22389776</v>
          </cell>
        </row>
        <row r="21744">
          <cell r="J21744">
            <v>22389776</v>
          </cell>
        </row>
        <row r="21745">
          <cell r="J21745">
            <v>22389776</v>
          </cell>
        </row>
        <row r="21746">
          <cell r="J21746">
            <v>22389776</v>
          </cell>
        </row>
        <row r="21747">
          <cell r="J21747">
            <v>22389776</v>
          </cell>
        </row>
        <row r="21748">
          <cell r="J21748">
            <v>22389776</v>
          </cell>
        </row>
        <row r="21749">
          <cell r="J21749">
            <v>22389776</v>
          </cell>
        </row>
        <row r="21750">
          <cell r="J21750">
            <v>22389776</v>
          </cell>
        </row>
        <row r="21751">
          <cell r="J21751">
            <v>22389776</v>
          </cell>
        </row>
        <row r="21752">
          <cell r="J21752">
            <v>22389776</v>
          </cell>
        </row>
        <row r="21753">
          <cell r="J21753">
            <v>22389776</v>
          </cell>
        </row>
        <row r="21754">
          <cell r="J21754">
            <v>22389776</v>
          </cell>
        </row>
        <row r="21755">
          <cell r="J21755">
            <v>22389776</v>
          </cell>
        </row>
        <row r="21756">
          <cell r="J21756">
            <v>22389776</v>
          </cell>
        </row>
        <row r="21757">
          <cell r="J21757">
            <v>22389776</v>
          </cell>
        </row>
        <row r="21758">
          <cell r="J21758">
            <v>22389776</v>
          </cell>
        </row>
        <row r="21759">
          <cell r="J21759">
            <v>22389776</v>
          </cell>
        </row>
        <row r="21760">
          <cell r="J21760">
            <v>22389776</v>
          </cell>
        </row>
        <row r="21761">
          <cell r="J21761">
            <v>22389776</v>
          </cell>
        </row>
        <row r="21762">
          <cell r="J21762">
            <v>22389776</v>
          </cell>
        </row>
        <row r="21763">
          <cell r="J21763">
            <v>22389776</v>
          </cell>
        </row>
        <row r="21764">
          <cell r="J21764">
            <v>22389776</v>
          </cell>
        </row>
        <row r="21765">
          <cell r="J21765">
            <v>22389776</v>
          </cell>
        </row>
        <row r="21766">
          <cell r="J21766">
            <v>22389776</v>
          </cell>
        </row>
        <row r="21767">
          <cell r="J21767">
            <v>22389776</v>
          </cell>
        </row>
        <row r="21768">
          <cell r="J21768">
            <v>22389776</v>
          </cell>
        </row>
        <row r="21769">
          <cell r="J21769">
            <v>22389776</v>
          </cell>
        </row>
        <row r="21770">
          <cell r="J21770">
            <v>22389776</v>
          </cell>
        </row>
        <row r="21771">
          <cell r="J21771">
            <v>22389776</v>
          </cell>
        </row>
        <row r="21772">
          <cell r="J21772">
            <v>22389776</v>
          </cell>
        </row>
        <row r="21773">
          <cell r="J21773">
            <v>22389776</v>
          </cell>
        </row>
        <row r="21774">
          <cell r="J21774">
            <v>22389776</v>
          </cell>
        </row>
        <row r="21775">
          <cell r="J21775">
            <v>22389776</v>
          </cell>
        </row>
        <row r="21776">
          <cell r="J21776">
            <v>22389776</v>
          </cell>
        </row>
        <row r="21777">
          <cell r="J21777">
            <v>22389776</v>
          </cell>
        </row>
        <row r="21778">
          <cell r="J21778">
            <v>22389776</v>
          </cell>
        </row>
        <row r="21779">
          <cell r="J21779">
            <v>22389776</v>
          </cell>
        </row>
        <row r="21780">
          <cell r="J21780">
            <v>22389776</v>
          </cell>
        </row>
        <row r="21781">
          <cell r="J21781">
            <v>22389776</v>
          </cell>
        </row>
        <row r="21782">
          <cell r="J21782">
            <v>22389776</v>
          </cell>
        </row>
        <row r="21783">
          <cell r="J21783">
            <v>22389776</v>
          </cell>
        </row>
        <row r="21784">
          <cell r="J21784">
            <v>22389776</v>
          </cell>
        </row>
        <row r="21785">
          <cell r="J21785">
            <v>22389776</v>
          </cell>
        </row>
        <row r="21786">
          <cell r="J21786">
            <v>22389776</v>
          </cell>
        </row>
        <row r="21787">
          <cell r="J21787">
            <v>22389776</v>
          </cell>
        </row>
        <row r="21788">
          <cell r="J21788">
            <v>22389776</v>
          </cell>
        </row>
        <row r="21789">
          <cell r="J21789">
            <v>22389776</v>
          </cell>
        </row>
        <row r="21790">
          <cell r="J21790">
            <v>22389776</v>
          </cell>
        </row>
        <row r="21791">
          <cell r="J21791">
            <v>22389776</v>
          </cell>
        </row>
        <row r="21792">
          <cell r="J21792">
            <v>22389776</v>
          </cell>
        </row>
        <row r="21793">
          <cell r="J21793">
            <v>22389776</v>
          </cell>
        </row>
        <row r="21794">
          <cell r="J21794">
            <v>22389776</v>
          </cell>
        </row>
        <row r="21795">
          <cell r="J21795">
            <v>22389776</v>
          </cell>
        </row>
        <row r="21796">
          <cell r="J21796">
            <v>22389776</v>
          </cell>
        </row>
        <row r="21797">
          <cell r="J21797">
            <v>22389776</v>
          </cell>
        </row>
        <row r="21798">
          <cell r="J21798">
            <v>22389776</v>
          </cell>
        </row>
        <row r="21799">
          <cell r="J21799">
            <v>22389776</v>
          </cell>
        </row>
        <row r="21800">
          <cell r="J21800">
            <v>22389776</v>
          </cell>
        </row>
        <row r="21801">
          <cell r="J21801">
            <v>22389776</v>
          </cell>
        </row>
        <row r="21802">
          <cell r="J21802">
            <v>22389776</v>
          </cell>
        </row>
        <row r="21803">
          <cell r="J21803">
            <v>22389776</v>
          </cell>
        </row>
        <row r="21804">
          <cell r="J21804">
            <v>22389776</v>
          </cell>
        </row>
        <row r="21805">
          <cell r="J21805">
            <v>22389776</v>
          </cell>
        </row>
        <row r="21806">
          <cell r="J21806">
            <v>22389776</v>
          </cell>
        </row>
        <row r="21807">
          <cell r="J21807">
            <v>22389776</v>
          </cell>
        </row>
        <row r="21808">
          <cell r="J21808">
            <v>22389776</v>
          </cell>
        </row>
        <row r="21809">
          <cell r="J21809">
            <v>22389776</v>
          </cell>
        </row>
        <row r="21810">
          <cell r="J21810">
            <v>22389776</v>
          </cell>
        </row>
        <row r="21811">
          <cell r="J21811">
            <v>22389776</v>
          </cell>
        </row>
        <row r="21812">
          <cell r="J21812">
            <v>22389776</v>
          </cell>
        </row>
        <row r="21813">
          <cell r="J21813">
            <v>22389776</v>
          </cell>
        </row>
        <row r="21814">
          <cell r="J21814">
            <v>22389776</v>
          </cell>
        </row>
        <row r="21815">
          <cell r="J21815">
            <v>22389776</v>
          </cell>
        </row>
        <row r="21816">
          <cell r="J21816">
            <v>22389776</v>
          </cell>
        </row>
        <row r="21817">
          <cell r="J21817">
            <v>22389776</v>
          </cell>
        </row>
        <row r="21818">
          <cell r="J21818">
            <v>22389776</v>
          </cell>
        </row>
        <row r="21819">
          <cell r="J21819">
            <v>22389776</v>
          </cell>
        </row>
        <row r="21820">
          <cell r="J21820">
            <v>22389776</v>
          </cell>
        </row>
        <row r="21821">
          <cell r="J21821">
            <v>22389776</v>
          </cell>
        </row>
        <row r="21822">
          <cell r="J21822">
            <v>22389776</v>
          </cell>
        </row>
        <row r="21823">
          <cell r="J21823">
            <v>22389776</v>
          </cell>
        </row>
        <row r="21824">
          <cell r="J21824">
            <v>22389776</v>
          </cell>
        </row>
        <row r="21825">
          <cell r="J21825">
            <v>22389776</v>
          </cell>
        </row>
        <row r="21826">
          <cell r="J21826">
            <v>22389776</v>
          </cell>
        </row>
        <row r="21827">
          <cell r="J21827">
            <v>22389776</v>
          </cell>
        </row>
        <row r="21828">
          <cell r="J21828">
            <v>22389776</v>
          </cell>
        </row>
        <row r="21829">
          <cell r="J21829">
            <v>22389776</v>
          </cell>
        </row>
        <row r="21830">
          <cell r="J21830">
            <v>22389776</v>
          </cell>
        </row>
        <row r="21831">
          <cell r="J21831">
            <v>22389776</v>
          </cell>
        </row>
        <row r="21832">
          <cell r="J21832">
            <v>22389776</v>
          </cell>
        </row>
        <row r="21833">
          <cell r="J21833">
            <v>22389776</v>
          </cell>
        </row>
        <row r="21834">
          <cell r="J21834">
            <v>22389776</v>
          </cell>
        </row>
        <row r="21835">
          <cell r="J21835">
            <v>22389776</v>
          </cell>
        </row>
        <row r="21836">
          <cell r="J21836">
            <v>22389776</v>
          </cell>
        </row>
        <row r="21837">
          <cell r="J21837">
            <v>22389776</v>
          </cell>
        </row>
        <row r="21838">
          <cell r="J21838">
            <v>22389776</v>
          </cell>
        </row>
        <row r="21839">
          <cell r="J21839">
            <v>22389776</v>
          </cell>
        </row>
        <row r="21840">
          <cell r="J21840">
            <v>22389776</v>
          </cell>
        </row>
        <row r="21841">
          <cell r="J21841">
            <v>22389776</v>
          </cell>
        </row>
        <row r="21842">
          <cell r="J21842">
            <v>22389776</v>
          </cell>
        </row>
        <row r="21843">
          <cell r="J21843">
            <v>22389776</v>
          </cell>
        </row>
        <row r="21844">
          <cell r="J21844">
            <v>22389776</v>
          </cell>
        </row>
        <row r="21845">
          <cell r="J21845">
            <v>22389776</v>
          </cell>
        </row>
        <row r="21846">
          <cell r="J21846">
            <v>22389776</v>
          </cell>
        </row>
        <row r="21847">
          <cell r="J21847">
            <v>22389776</v>
          </cell>
        </row>
        <row r="21848">
          <cell r="J21848">
            <v>22389776</v>
          </cell>
        </row>
        <row r="21849">
          <cell r="J21849">
            <v>22389776</v>
          </cell>
        </row>
        <row r="21850">
          <cell r="J21850">
            <v>22389776</v>
          </cell>
        </row>
        <row r="21851">
          <cell r="J21851">
            <v>22389776</v>
          </cell>
        </row>
        <row r="21852">
          <cell r="J21852">
            <v>22389776</v>
          </cell>
        </row>
        <row r="21853">
          <cell r="J21853">
            <v>22389776</v>
          </cell>
        </row>
        <row r="21854">
          <cell r="J21854">
            <v>22389776</v>
          </cell>
        </row>
        <row r="21855">
          <cell r="J21855">
            <v>22389776</v>
          </cell>
        </row>
        <row r="21856">
          <cell r="J21856">
            <v>22389776</v>
          </cell>
        </row>
        <row r="21857">
          <cell r="J21857">
            <v>22389776</v>
          </cell>
        </row>
        <row r="21858">
          <cell r="J21858">
            <v>22389776</v>
          </cell>
        </row>
        <row r="21859">
          <cell r="J21859">
            <v>22389776</v>
          </cell>
        </row>
        <row r="21860">
          <cell r="J21860">
            <v>22389776</v>
          </cell>
        </row>
        <row r="21861">
          <cell r="J21861">
            <v>22389776</v>
          </cell>
        </row>
        <row r="21862">
          <cell r="J21862">
            <v>22389776</v>
          </cell>
        </row>
        <row r="21863">
          <cell r="J21863">
            <v>22389776</v>
          </cell>
        </row>
        <row r="21864">
          <cell r="J21864">
            <v>22389776</v>
          </cell>
        </row>
        <row r="21865">
          <cell r="J21865">
            <v>22389776</v>
          </cell>
        </row>
        <row r="21866">
          <cell r="J21866">
            <v>22389776</v>
          </cell>
        </row>
        <row r="21867">
          <cell r="J21867">
            <v>22389776</v>
          </cell>
        </row>
        <row r="21868">
          <cell r="J21868">
            <v>22389776</v>
          </cell>
        </row>
        <row r="21869">
          <cell r="J21869">
            <v>22389776</v>
          </cell>
        </row>
        <row r="21870">
          <cell r="J21870">
            <v>22389776</v>
          </cell>
        </row>
        <row r="21871">
          <cell r="J21871">
            <v>22389776</v>
          </cell>
        </row>
        <row r="21872">
          <cell r="J21872">
            <v>22389776</v>
          </cell>
        </row>
        <row r="21873">
          <cell r="J21873">
            <v>22389776</v>
          </cell>
        </row>
        <row r="21874">
          <cell r="J21874">
            <v>22389776</v>
          </cell>
        </row>
        <row r="21875">
          <cell r="J21875">
            <v>22389776</v>
          </cell>
        </row>
        <row r="21876">
          <cell r="J21876">
            <v>22389776</v>
          </cell>
        </row>
        <row r="21877">
          <cell r="J21877">
            <v>22389776</v>
          </cell>
        </row>
        <row r="21878">
          <cell r="J21878">
            <v>22389776</v>
          </cell>
        </row>
        <row r="21879">
          <cell r="J21879">
            <v>22389776</v>
          </cell>
        </row>
        <row r="21880">
          <cell r="J21880">
            <v>22389776</v>
          </cell>
        </row>
        <row r="21881">
          <cell r="J21881">
            <v>22389776</v>
          </cell>
        </row>
        <row r="21882">
          <cell r="J21882">
            <v>22389776</v>
          </cell>
        </row>
        <row r="21883">
          <cell r="J21883">
            <v>22389776</v>
          </cell>
        </row>
        <row r="21884">
          <cell r="J21884">
            <v>22389776</v>
          </cell>
        </row>
        <row r="21885">
          <cell r="J21885">
            <v>22389776</v>
          </cell>
        </row>
        <row r="21886">
          <cell r="J21886">
            <v>22389776</v>
          </cell>
        </row>
        <row r="21887">
          <cell r="J21887">
            <v>22389776</v>
          </cell>
        </row>
        <row r="21888">
          <cell r="J21888">
            <v>22389776</v>
          </cell>
        </row>
        <row r="21889">
          <cell r="J21889">
            <v>22389776</v>
          </cell>
        </row>
        <row r="21890">
          <cell r="J21890">
            <v>22389776</v>
          </cell>
        </row>
        <row r="21891">
          <cell r="J21891">
            <v>22389776</v>
          </cell>
        </row>
        <row r="21892">
          <cell r="J21892">
            <v>22389776</v>
          </cell>
        </row>
        <row r="21893">
          <cell r="J21893">
            <v>22389776</v>
          </cell>
        </row>
        <row r="21894">
          <cell r="J21894">
            <v>22389776</v>
          </cell>
        </row>
        <row r="21895">
          <cell r="J21895">
            <v>22389776</v>
          </cell>
        </row>
        <row r="21896">
          <cell r="J21896">
            <v>22389776</v>
          </cell>
        </row>
        <row r="21897">
          <cell r="J21897">
            <v>22389776</v>
          </cell>
        </row>
        <row r="21898">
          <cell r="J21898">
            <v>22389776</v>
          </cell>
        </row>
        <row r="21899">
          <cell r="J21899">
            <v>22389776</v>
          </cell>
        </row>
        <row r="21900">
          <cell r="J21900">
            <v>22389776</v>
          </cell>
        </row>
        <row r="21901">
          <cell r="J21901">
            <v>22389776</v>
          </cell>
        </row>
        <row r="21902">
          <cell r="J21902">
            <v>22389776</v>
          </cell>
        </row>
        <row r="21903">
          <cell r="J21903">
            <v>22389776</v>
          </cell>
        </row>
        <row r="21904">
          <cell r="J21904">
            <v>22389776</v>
          </cell>
        </row>
        <row r="21905">
          <cell r="J21905">
            <v>22389776</v>
          </cell>
        </row>
        <row r="21906">
          <cell r="J21906">
            <v>22389776</v>
          </cell>
        </row>
        <row r="21907">
          <cell r="J21907">
            <v>22389776</v>
          </cell>
        </row>
        <row r="21908">
          <cell r="J21908">
            <v>22389776</v>
          </cell>
        </row>
        <row r="21909">
          <cell r="J21909">
            <v>22389776</v>
          </cell>
        </row>
        <row r="21910">
          <cell r="J21910">
            <v>22389776</v>
          </cell>
        </row>
        <row r="21911">
          <cell r="J21911">
            <v>22389776</v>
          </cell>
        </row>
        <row r="21912">
          <cell r="J21912">
            <v>22389776</v>
          </cell>
        </row>
        <row r="21913">
          <cell r="J21913">
            <v>22389776</v>
          </cell>
        </row>
        <row r="21914">
          <cell r="J21914">
            <v>22389776</v>
          </cell>
        </row>
        <row r="21915">
          <cell r="J21915">
            <v>22389776</v>
          </cell>
        </row>
        <row r="21916">
          <cell r="J21916">
            <v>22389776</v>
          </cell>
        </row>
        <row r="21917">
          <cell r="J21917">
            <v>22389776</v>
          </cell>
        </row>
        <row r="21918">
          <cell r="J21918">
            <v>22389776</v>
          </cell>
        </row>
        <row r="21919">
          <cell r="J21919">
            <v>22389776</v>
          </cell>
        </row>
        <row r="21920">
          <cell r="J21920">
            <v>22389776</v>
          </cell>
        </row>
        <row r="21921">
          <cell r="J21921">
            <v>22389776</v>
          </cell>
        </row>
        <row r="21922">
          <cell r="J21922">
            <v>22389776</v>
          </cell>
        </row>
        <row r="21923">
          <cell r="J21923">
            <v>22389776</v>
          </cell>
        </row>
        <row r="21924">
          <cell r="J21924">
            <v>22389776</v>
          </cell>
        </row>
        <row r="21925">
          <cell r="J21925">
            <v>22389776</v>
          </cell>
        </row>
        <row r="21926">
          <cell r="J21926">
            <v>22389776</v>
          </cell>
        </row>
        <row r="21927">
          <cell r="J21927">
            <v>22389776</v>
          </cell>
        </row>
        <row r="21928">
          <cell r="J21928">
            <v>22389776</v>
          </cell>
        </row>
        <row r="21929">
          <cell r="J21929">
            <v>22389776</v>
          </cell>
        </row>
        <row r="21930">
          <cell r="J21930">
            <v>22389776</v>
          </cell>
        </row>
        <row r="21931">
          <cell r="J21931">
            <v>22389776</v>
          </cell>
        </row>
        <row r="21932">
          <cell r="J21932">
            <v>22389776</v>
          </cell>
        </row>
        <row r="21933">
          <cell r="J21933">
            <v>22389776</v>
          </cell>
        </row>
        <row r="21934">
          <cell r="J21934">
            <v>22389776</v>
          </cell>
        </row>
        <row r="21935">
          <cell r="J21935">
            <v>22389776</v>
          </cell>
        </row>
        <row r="21936">
          <cell r="J21936">
            <v>22389776</v>
          </cell>
        </row>
        <row r="21937">
          <cell r="J21937">
            <v>22389776</v>
          </cell>
        </row>
        <row r="21938">
          <cell r="J21938">
            <v>22389776</v>
          </cell>
        </row>
        <row r="21939">
          <cell r="J21939">
            <v>22389776</v>
          </cell>
        </row>
        <row r="21940">
          <cell r="J21940">
            <v>22389776</v>
          </cell>
        </row>
        <row r="21941">
          <cell r="J21941">
            <v>22389776</v>
          </cell>
        </row>
        <row r="21942">
          <cell r="J21942">
            <v>22389776</v>
          </cell>
        </row>
        <row r="21943">
          <cell r="J21943">
            <v>22389776</v>
          </cell>
        </row>
        <row r="21944">
          <cell r="J21944">
            <v>22389776</v>
          </cell>
        </row>
        <row r="21945">
          <cell r="J21945">
            <v>22389776</v>
          </cell>
        </row>
        <row r="21946">
          <cell r="J21946">
            <v>22389776</v>
          </cell>
        </row>
        <row r="21947">
          <cell r="J21947">
            <v>22389776</v>
          </cell>
        </row>
        <row r="21948">
          <cell r="J21948">
            <v>22389776</v>
          </cell>
        </row>
        <row r="21949">
          <cell r="J21949">
            <v>22389776</v>
          </cell>
        </row>
        <row r="21950">
          <cell r="J21950">
            <v>22389776</v>
          </cell>
        </row>
        <row r="21951">
          <cell r="J21951">
            <v>22389776</v>
          </cell>
        </row>
        <row r="21952">
          <cell r="J21952">
            <v>22389776</v>
          </cell>
        </row>
        <row r="21953">
          <cell r="J21953">
            <v>22389776</v>
          </cell>
        </row>
        <row r="21954">
          <cell r="J21954">
            <v>22389776</v>
          </cell>
        </row>
        <row r="21955">
          <cell r="J21955">
            <v>22389776</v>
          </cell>
        </row>
        <row r="21956">
          <cell r="J21956">
            <v>22389776</v>
          </cell>
        </row>
        <row r="21957">
          <cell r="J21957">
            <v>22389776</v>
          </cell>
        </row>
        <row r="21958">
          <cell r="J21958">
            <v>22389776</v>
          </cell>
        </row>
        <row r="21959">
          <cell r="J21959">
            <v>22389776</v>
          </cell>
        </row>
        <row r="21960">
          <cell r="J21960">
            <v>22389776</v>
          </cell>
        </row>
        <row r="21961">
          <cell r="J21961">
            <v>22389776</v>
          </cell>
        </row>
        <row r="21962">
          <cell r="J21962">
            <v>22389776</v>
          </cell>
        </row>
        <row r="21963">
          <cell r="J21963">
            <v>22389776</v>
          </cell>
        </row>
        <row r="21964">
          <cell r="J21964">
            <v>22389776</v>
          </cell>
        </row>
        <row r="21965">
          <cell r="J21965">
            <v>22389776</v>
          </cell>
        </row>
        <row r="21966">
          <cell r="J21966">
            <v>22389776</v>
          </cell>
        </row>
        <row r="21967">
          <cell r="J21967">
            <v>22389776</v>
          </cell>
        </row>
        <row r="21968">
          <cell r="J21968">
            <v>22389776</v>
          </cell>
        </row>
        <row r="21969">
          <cell r="J21969">
            <v>22389776</v>
          </cell>
        </row>
        <row r="21970">
          <cell r="J21970">
            <v>22389776</v>
          </cell>
        </row>
        <row r="21971">
          <cell r="J21971">
            <v>22389776</v>
          </cell>
        </row>
        <row r="21972">
          <cell r="J21972">
            <v>22389776</v>
          </cell>
        </row>
        <row r="21973">
          <cell r="J21973">
            <v>22389776</v>
          </cell>
        </row>
        <row r="21974">
          <cell r="J21974">
            <v>22389776</v>
          </cell>
        </row>
        <row r="21975">
          <cell r="J21975">
            <v>22389776</v>
          </cell>
        </row>
        <row r="21976">
          <cell r="J21976">
            <v>22389776</v>
          </cell>
        </row>
        <row r="21977">
          <cell r="J21977">
            <v>22389776</v>
          </cell>
        </row>
        <row r="21978">
          <cell r="J21978">
            <v>22389776</v>
          </cell>
        </row>
        <row r="21979">
          <cell r="J21979">
            <v>22389776</v>
          </cell>
        </row>
        <row r="21980">
          <cell r="J21980">
            <v>22389776</v>
          </cell>
        </row>
        <row r="21981">
          <cell r="J21981">
            <v>22389776</v>
          </cell>
        </row>
        <row r="21982">
          <cell r="J21982">
            <v>22389776</v>
          </cell>
        </row>
        <row r="21983">
          <cell r="J21983">
            <v>22389776</v>
          </cell>
        </row>
        <row r="21984">
          <cell r="J21984">
            <v>22389776</v>
          </cell>
        </row>
        <row r="21985">
          <cell r="J21985">
            <v>22389776</v>
          </cell>
        </row>
        <row r="21986">
          <cell r="J21986">
            <v>22389776</v>
          </cell>
        </row>
        <row r="21987">
          <cell r="J21987">
            <v>22389776</v>
          </cell>
        </row>
        <row r="21988">
          <cell r="J21988">
            <v>22389776</v>
          </cell>
        </row>
        <row r="21989">
          <cell r="J21989">
            <v>22389776</v>
          </cell>
        </row>
        <row r="21990">
          <cell r="J21990">
            <v>22389776</v>
          </cell>
        </row>
        <row r="21991">
          <cell r="J21991">
            <v>22389776</v>
          </cell>
        </row>
        <row r="21992">
          <cell r="J21992">
            <v>22389776</v>
          </cell>
        </row>
        <row r="21993">
          <cell r="J21993">
            <v>22389776</v>
          </cell>
        </row>
        <row r="21994">
          <cell r="J21994">
            <v>22389776</v>
          </cell>
        </row>
        <row r="21995">
          <cell r="J21995">
            <v>22389776</v>
          </cell>
        </row>
        <row r="21996">
          <cell r="J21996">
            <v>22389776</v>
          </cell>
        </row>
        <row r="21997">
          <cell r="J21997">
            <v>22389776</v>
          </cell>
        </row>
        <row r="21998">
          <cell r="J21998">
            <v>22389776</v>
          </cell>
        </row>
        <row r="21999">
          <cell r="J21999">
            <v>22389776</v>
          </cell>
        </row>
        <row r="22000">
          <cell r="J22000">
            <v>22389776</v>
          </cell>
        </row>
        <row r="22001">
          <cell r="J22001">
            <v>22389776</v>
          </cell>
        </row>
        <row r="22002">
          <cell r="J22002">
            <v>22389776</v>
          </cell>
        </row>
        <row r="22003">
          <cell r="J22003">
            <v>22389776</v>
          </cell>
        </row>
        <row r="22004">
          <cell r="J22004">
            <v>22389776</v>
          </cell>
        </row>
        <row r="22005">
          <cell r="J22005">
            <v>22389776</v>
          </cell>
        </row>
        <row r="22006">
          <cell r="J22006">
            <v>22389776</v>
          </cell>
        </row>
        <row r="22007">
          <cell r="J22007">
            <v>22389776</v>
          </cell>
        </row>
        <row r="22008">
          <cell r="J22008">
            <v>22389776</v>
          </cell>
        </row>
        <row r="22009">
          <cell r="J22009">
            <v>22389776</v>
          </cell>
        </row>
        <row r="22010">
          <cell r="J22010">
            <v>22389776</v>
          </cell>
        </row>
        <row r="22011">
          <cell r="J22011">
            <v>22389776</v>
          </cell>
        </row>
        <row r="22012">
          <cell r="J22012">
            <v>22389776</v>
          </cell>
        </row>
        <row r="22013">
          <cell r="J22013">
            <v>22389776</v>
          </cell>
        </row>
        <row r="22014">
          <cell r="J22014">
            <v>22389776</v>
          </cell>
        </row>
        <row r="22015">
          <cell r="J22015">
            <v>22389776</v>
          </cell>
        </row>
        <row r="22016">
          <cell r="J22016">
            <v>22389776</v>
          </cell>
        </row>
        <row r="22017">
          <cell r="J22017">
            <v>22389776</v>
          </cell>
        </row>
        <row r="22018">
          <cell r="J22018">
            <v>22389776</v>
          </cell>
        </row>
        <row r="22019">
          <cell r="J22019">
            <v>22389776</v>
          </cell>
        </row>
        <row r="22020">
          <cell r="J22020">
            <v>22389776</v>
          </cell>
        </row>
        <row r="22021">
          <cell r="J22021">
            <v>22389776</v>
          </cell>
        </row>
        <row r="22022">
          <cell r="J22022">
            <v>22389776</v>
          </cell>
        </row>
        <row r="22023">
          <cell r="J22023">
            <v>22389776</v>
          </cell>
        </row>
        <row r="22024">
          <cell r="J22024">
            <v>22389776</v>
          </cell>
        </row>
        <row r="22025">
          <cell r="J22025">
            <v>22389776</v>
          </cell>
        </row>
        <row r="22026">
          <cell r="J22026">
            <v>22389776</v>
          </cell>
        </row>
        <row r="22027">
          <cell r="J22027">
            <v>22389776</v>
          </cell>
        </row>
        <row r="22028">
          <cell r="J22028">
            <v>22389776</v>
          </cell>
        </row>
        <row r="22029">
          <cell r="J22029">
            <v>22389776</v>
          </cell>
        </row>
        <row r="22030">
          <cell r="J22030">
            <v>22389776</v>
          </cell>
        </row>
        <row r="22031">
          <cell r="J22031">
            <v>22389776</v>
          </cell>
        </row>
        <row r="22032">
          <cell r="J22032">
            <v>22389776</v>
          </cell>
        </row>
        <row r="22033">
          <cell r="J22033">
            <v>22389776</v>
          </cell>
        </row>
        <row r="22034">
          <cell r="J22034">
            <v>22389776</v>
          </cell>
        </row>
        <row r="22035">
          <cell r="J22035">
            <v>22389776</v>
          </cell>
        </row>
        <row r="22036">
          <cell r="J22036">
            <v>22389776</v>
          </cell>
        </row>
        <row r="22037">
          <cell r="J22037">
            <v>22389776</v>
          </cell>
        </row>
        <row r="22038">
          <cell r="J22038">
            <v>22389776</v>
          </cell>
        </row>
        <row r="22039">
          <cell r="J22039">
            <v>22389776</v>
          </cell>
        </row>
        <row r="22040">
          <cell r="J22040">
            <v>22389776</v>
          </cell>
        </row>
        <row r="22041">
          <cell r="J22041">
            <v>22389776</v>
          </cell>
        </row>
        <row r="22042">
          <cell r="J22042">
            <v>22389776</v>
          </cell>
        </row>
        <row r="22043">
          <cell r="J22043">
            <v>22389776</v>
          </cell>
        </row>
        <row r="22044">
          <cell r="J22044">
            <v>22389776</v>
          </cell>
        </row>
        <row r="22045">
          <cell r="J22045">
            <v>22389776</v>
          </cell>
        </row>
        <row r="22046">
          <cell r="J22046">
            <v>22389776</v>
          </cell>
        </row>
        <row r="22047">
          <cell r="J22047">
            <v>22389776</v>
          </cell>
        </row>
        <row r="22048">
          <cell r="J22048">
            <v>22389776</v>
          </cell>
        </row>
        <row r="22049">
          <cell r="J22049">
            <v>22389776</v>
          </cell>
        </row>
        <row r="22050">
          <cell r="J22050">
            <v>22389776</v>
          </cell>
        </row>
        <row r="22051">
          <cell r="J22051">
            <v>22389776</v>
          </cell>
        </row>
        <row r="22052">
          <cell r="J22052">
            <v>22389776</v>
          </cell>
        </row>
        <row r="22053">
          <cell r="J22053">
            <v>22389776</v>
          </cell>
        </row>
        <row r="22054">
          <cell r="J22054">
            <v>22389776</v>
          </cell>
        </row>
        <row r="22055">
          <cell r="J22055">
            <v>22389776</v>
          </cell>
        </row>
        <row r="22056">
          <cell r="J22056">
            <v>22389776</v>
          </cell>
        </row>
        <row r="22057">
          <cell r="J22057">
            <v>22389776</v>
          </cell>
        </row>
        <row r="22058">
          <cell r="J22058">
            <v>22389776</v>
          </cell>
        </row>
        <row r="22059">
          <cell r="J22059">
            <v>22389776</v>
          </cell>
        </row>
        <row r="22060">
          <cell r="J22060">
            <v>22389776</v>
          </cell>
        </row>
        <row r="22061">
          <cell r="J22061">
            <v>22389776</v>
          </cell>
        </row>
        <row r="22062">
          <cell r="J22062">
            <v>22389776</v>
          </cell>
        </row>
        <row r="22063">
          <cell r="J22063">
            <v>22389776</v>
          </cell>
        </row>
        <row r="22064">
          <cell r="J22064">
            <v>22389776</v>
          </cell>
        </row>
        <row r="22065">
          <cell r="J22065">
            <v>22389776</v>
          </cell>
        </row>
        <row r="22066">
          <cell r="J22066">
            <v>22389776</v>
          </cell>
        </row>
        <row r="22067">
          <cell r="J22067">
            <v>22389776</v>
          </cell>
        </row>
        <row r="22068">
          <cell r="J22068">
            <v>22389776</v>
          </cell>
        </row>
        <row r="22069">
          <cell r="J22069">
            <v>22389776</v>
          </cell>
        </row>
        <row r="22070">
          <cell r="J22070">
            <v>22389776</v>
          </cell>
        </row>
        <row r="22071">
          <cell r="J22071">
            <v>22389776</v>
          </cell>
        </row>
        <row r="22072">
          <cell r="J22072">
            <v>22389776</v>
          </cell>
        </row>
        <row r="22073">
          <cell r="J22073">
            <v>22389776</v>
          </cell>
        </row>
        <row r="22074">
          <cell r="J22074">
            <v>22389776</v>
          </cell>
        </row>
        <row r="22075">
          <cell r="J22075">
            <v>22389776</v>
          </cell>
        </row>
        <row r="22076">
          <cell r="J22076">
            <v>22389776</v>
          </cell>
        </row>
        <row r="22077">
          <cell r="J22077">
            <v>22389776</v>
          </cell>
        </row>
        <row r="22078">
          <cell r="J22078">
            <v>22389776</v>
          </cell>
        </row>
        <row r="22079">
          <cell r="J22079">
            <v>22389776</v>
          </cell>
        </row>
        <row r="22080">
          <cell r="J22080">
            <v>22389776</v>
          </cell>
        </row>
        <row r="22081">
          <cell r="J22081">
            <v>22389776</v>
          </cell>
        </row>
        <row r="22082">
          <cell r="J22082">
            <v>22389776</v>
          </cell>
        </row>
        <row r="22083">
          <cell r="J22083">
            <v>22389776</v>
          </cell>
        </row>
        <row r="22084">
          <cell r="J22084">
            <v>22389776</v>
          </cell>
        </row>
        <row r="22085">
          <cell r="J22085">
            <v>22389776</v>
          </cell>
        </row>
        <row r="22086">
          <cell r="J22086">
            <v>22389776</v>
          </cell>
        </row>
        <row r="22087">
          <cell r="J22087">
            <v>22389776</v>
          </cell>
        </row>
        <row r="22088">
          <cell r="J22088">
            <v>22389776</v>
          </cell>
        </row>
        <row r="22089">
          <cell r="J22089">
            <v>22389776</v>
          </cell>
        </row>
        <row r="22090">
          <cell r="J22090">
            <v>22389776</v>
          </cell>
        </row>
        <row r="22091">
          <cell r="J22091">
            <v>22389776</v>
          </cell>
        </row>
        <row r="22092">
          <cell r="J22092">
            <v>22389776</v>
          </cell>
        </row>
        <row r="22093">
          <cell r="J22093">
            <v>22389776</v>
          </cell>
        </row>
        <row r="22094">
          <cell r="J22094">
            <v>22389776</v>
          </cell>
        </row>
        <row r="22095">
          <cell r="J22095">
            <v>22389776</v>
          </cell>
        </row>
        <row r="22096">
          <cell r="J22096">
            <v>22389776</v>
          </cell>
        </row>
        <row r="22097">
          <cell r="J22097">
            <v>22389776</v>
          </cell>
        </row>
        <row r="22098">
          <cell r="J22098">
            <v>22389776</v>
          </cell>
        </row>
        <row r="22099">
          <cell r="J22099">
            <v>22389776</v>
          </cell>
        </row>
        <row r="22100">
          <cell r="J22100">
            <v>22389776</v>
          </cell>
        </row>
        <row r="22101">
          <cell r="J22101">
            <v>22389776</v>
          </cell>
        </row>
        <row r="22102">
          <cell r="J22102">
            <v>22389776</v>
          </cell>
        </row>
        <row r="22103">
          <cell r="J22103">
            <v>22389776</v>
          </cell>
        </row>
        <row r="22104">
          <cell r="J22104">
            <v>22389776</v>
          </cell>
        </row>
        <row r="22105">
          <cell r="J22105">
            <v>22389776</v>
          </cell>
        </row>
        <row r="22106">
          <cell r="J22106">
            <v>22389776</v>
          </cell>
        </row>
        <row r="22107">
          <cell r="J22107">
            <v>22389776</v>
          </cell>
        </row>
        <row r="22108">
          <cell r="J22108">
            <v>22389776</v>
          </cell>
        </row>
        <row r="22109">
          <cell r="J22109">
            <v>22389776</v>
          </cell>
        </row>
        <row r="22110">
          <cell r="J22110">
            <v>22389776</v>
          </cell>
        </row>
        <row r="22111">
          <cell r="J22111">
            <v>22389776</v>
          </cell>
        </row>
        <row r="22112">
          <cell r="J22112">
            <v>22389776</v>
          </cell>
        </row>
        <row r="22113">
          <cell r="J22113">
            <v>22389776</v>
          </cell>
        </row>
        <row r="22114">
          <cell r="J22114">
            <v>22389776</v>
          </cell>
        </row>
        <row r="22115">
          <cell r="J22115">
            <v>22389776</v>
          </cell>
        </row>
        <row r="22116">
          <cell r="J22116">
            <v>22389776</v>
          </cell>
        </row>
        <row r="22117">
          <cell r="J22117">
            <v>22389776</v>
          </cell>
        </row>
        <row r="22118">
          <cell r="J22118">
            <v>22389776</v>
          </cell>
        </row>
        <row r="22119">
          <cell r="J22119">
            <v>22389776</v>
          </cell>
        </row>
        <row r="22120">
          <cell r="J22120">
            <v>22389776</v>
          </cell>
        </row>
        <row r="22121">
          <cell r="J22121">
            <v>22389776</v>
          </cell>
        </row>
        <row r="22122">
          <cell r="J22122">
            <v>22389776</v>
          </cell>
        </row>
        <row r="22123">
          <cell r="J22123">
            <v>22389776</v>
          </cell>
        </row>
        <row r="22124">
          <cell r="J22124">
            <v>22389776</v>
          </cell>
        </row>
        <row r="22125">
          <cell r="J22125">
            <v>22389776</v>
          </cell>
        </row>
        <row r="22126">
          <cell r="J22126">
            <v>22389776</v>
          </cell>
        </row>
        <row r="22127">
          <cell r="J22127">
            <v>22389776</v>
          </cell>
        </row>
        <row r="22128">
          <cell r="J22128">
            <v>22389776</v>
          </cell>
        </row>
        <row r="22129">
          <cell r="J22129">
            <v>22389776</v>
          </cell>
        </row>
        <row r="22130">
          <cell r="J22130">
            <v>22389776</v>
          </cell>
        </row>
        <row r="22131">
          <cell r="J22131">
            <v>22389776</v>
          </cell>
        </row>
        <row r="22132">
          <cell r="J22132">
            <v>22389776</v>
          </cell>
        </row>
        <row r="22133">
          <cell r="J22133">
            <v>22389776</v>
          </cell>
        </row>
        <row r="22134">
          <cell r="J22134">
            <v>22389776</v>
          </cell>
        </row>
        <row r="22135">
          <cell r="J22135">
            <v>22389776</v>
          </cell>
        </row>
        <row r="22136">
          <cell r="J22136">
            <v>22389776</v>
          </cell>
        </row>
        <row r="22137">
          <cell r="J22137">
            <v>22389776</v>
          </cell>
        </row>
        <row r="22138">
          <cell r="J22138">
            <v>22389776</v>
          </cell>
        </row>
        <row r="22139">
          <cell r="J22139">
            <v>22389776</v>
          </cell>
        </row>
        <row r="22140">
          <cell r="J22140">
            <v>22389776</v>
          </cell>
        </row>
        <row r="22141">
          <cell r="J22141">
            <v>22389776</v>
          </cell>
        </row>
        <row r="22142">
          <cell r="J22142">
            <v>22389776</v>
          </cell>
        </row>
        <row r="22143">
          <cell r="J22143">
            <v>22389776</v>
          </cell>
        </row>
        <row r="22144">
          <cell r="J22144">
            <v>22389776</v>
          </cell>
        </row>
        <row r="22145">
          <cell r="J22145">
            <v>22389776</v>
          </cell>
        </row>
        <row r="22146">
          <cell r="J22146">
            <v>22389776</v>
          </cell>
        </row>
        <row r="22147">
          <cell r="J22147">
            <v>22389776</v>
          </cell>
        </row>
        <row r="22148">
          <cell r="J22148">
            <v>22389776</v>
          </cell>
        </row>
        <row r="22149">
          <cell r="J22149">
            <v>22389776</v>
          </cell>
        </row>
        <row r="22150">
          <cell r="J22150">
            <v>22389776</v>
          </cell>
        </row>
        <row r="22151">
          <cell r="J22151">
            <v>22389776</v>
          </cell>
        </row>
        <row r="22152">
          <cell r="J22152">
            <v>22389776</v>
          </cell>
        </row>
        <row r="22153">
          <cell r="J22153">
            <v>22389776</v>
          </cell>
        </row>
        <row r="22154">
          <cell r="J22154">
            <v>22389776</v>
          </cell>
        </row>
        <row r="22155">
          <cell r="J22155">
            <v>22389776</v>
          </cell>
        </row>
        <row r="22156">
          <cell r="J22156">
            <v>22389776</v>
          </cell>
        </row>
        <row r="22157">
          <cell r="J22157">
            <v>22389776</v>
          </cell>
        </row>
        <row r="22158">
          <cell r="J22158">
            <v>22389776</v>
          </cell>
        </row>
        <row r="22159">
          <cell r="J22159">
            <v>22389776</v>
          </cell>
        </row>
        <row r="22160">
          <cell r="J22160">
            <v>22389776</v>
          </cell>
        </row>
        <row r="22161">
          <cell r="J22161">
            <v>22389776</v>
          </cell>
        </row>
        <row r="22162">
          <cell r="J22162">
            <v>22389776</v>
          </cell>
        </row>
        <row r="22163">
          <cell r="J22163">
            <v>22389776</v>
          </cell>
        </row>
        <row r="22164">
          <cell r="J22164">
            <v>22389776</v>
          </cell>
        </row>
        <row r="22165">
          <cell r="J22165">
            <v>22389776</v>
          </cell>
        </row>
        <row r="22166">
          <cell r="J22166">
            <v>22389776</v>
          </cell>
        </row>
        <row r="22167">
          <cell r="J22167">
            <v>22389776</v>
          </cell>
        </row>
        <row r="22168">
          <cell r="J22168">
            <v>22389776</v>
          </cell>
        </row>
        <row r="22169">
          <cell r="J22169">
            <v>22389776</v>
          </cell>
        </row>
        <row r="22170">
          <cell r="J22170">
            <v>22389776</v>
          </cell>
        </row>
        <row r="22171">
          <cell r="J22171">
            <v>22389776</v>
          </cell>
        </row>
        <row r="22172">
          <cell r="J22172">
            <v>22389776</v>
          </cell>
        </row>
        <row r="22173">
          <cell r="J22173">
            <v>22389776</v>
          </cell>
        </row>
        <row r="22174">
          <cell r="J22174">
            <v>22389776</v>
          </cell>
        </row>
        <row r="22175">
          <cell r="J22175">
            <v>22389776</v>
          </cell>
        </row>
        <row r="22176">
          <cell r="J22176">
            <v>22389776</v>
          </cell>
        </row>
        <row r="22177">
          <cell r="J22177">
            <v>22389776</v>
          </cell>
        </row>
        <row r="22178">
          <cell r="J22178">
            <v>22389776</v>
          </cell>
        </row>
        <row r="22179">
          <cell r="J22179">
            <v>22389776</v>
          </cell>
        </row>
        <row r="22180">
          <cell r="J22180">
            <v>22389776</v>
          </cell>
        </row>
        <row r="22181">
          <cell r="J22181">
            <v>22389776</v>
          </cell>
        </row>
        <row r="22182">
          <cell r="J22182">
            <v>22389776</v>
          </cell>
        </row>
        <row r="22183">
          <cell r="J22183">
            <v>22389776</v>
          </cell>
        </row>
        <row r="22184">
          <cell r="J22184">
            <v>22389776</v>
          </cell>
        </row>
        <row r="22185">
          <cell r="J22185">
            <v>22389776</v>
          </cell>
        </row>
        <row r="22186">
          <cell r="J22186">
            <v>22389776</v>
          </cell>
        </row>
        <row r="22187">
          <cell r="J22187">
            <v>22389776</v>
          </cell>
        </row>
        <row r="22188">
          <cell r="J22188">
            <v>22389776</v>
          </cell>
        </row>
        <row r="22189">
          <cell r="J22189">
            <v>22389776</v>
          </cell>
        </row>
        <row r="22190">
          <cell r="J22190">
            <v>22389776</v>
          </cell>
        </row>
        <row r="22191">
          <cell r="J22191">
            <v>22389776</v>
          </cell>
        </row>
        <row r="22192">
          <cell r="J22192">
            <v>22389776</v>
          </cell>
        </row>
        <row r="22193">
          <cell r="J22193">
            <v>22389776</v>
          </cell>
        </row>
        <row r="22194">
          <cell r="J22194">
            <v>22389776</v>
          </cell>
        </row>
        <row r="22195">
          <cell r="J22195">
            <v>22389776</v>
          </cell>
        </row>
        <row r="22196">
          <cell r="J22196">
            <v>22389776</v>
          </cell>
        </row>
        <row r="22197">
          <cell r="J22197">
            <v>22389776</v>
          </cell>
        </row>
        <row r="22198">
          <cell r="J22198">
            <v>22389776</v>
          </cell>
        </row>
        <row r="22199">
          <cell r="J22199">
            <v>22389776</v>
          </cell>
        </row>
        <row r="22200">
          <cell r="J22200">
            <v>22389776</v>
          </cell>
        </row>
        <row r="22201">
          <cell r="J22201">
            <v>22389776</v>
          </cell>
        </row>
        <row r="22202">
          <cell r="J22202">
            <v>22389776</v>
          </cell>
        </row>
        <row r="22203">
          <cell r="J22203">
            <v>22389776</v>
          </cell>
        </row>
        <row r="22204">
          <cell r="J22204">
            <v>22389776</v>
          </cell>
        </row>
        <row r="22205">
          <cell r="J22205">
            <v>22389776</v>
          </cell>
        </row>
        <row r="22206">
          <cell r="J22206">
            <v>22389776</v>
          </cell>
        </row>
        <row r="22207">
          <cell r="J22207">
            <v>22389776</v>
          </cell>
        </row>
        <row r="22208">
          <cell r="J22208">
            <v>22389776</v>
          </cell>
        </row>
        <row r="22209">
          <cell r="J22209">
            <v>22389776</v>
          </cell>
        </row>
        <row r="22210">
          <cell r="J22210">
            <v>22389776</v>
          </cell>
        </row>
        <row r="22211">
          <cell r="J22211">
            <v>22389776</v>
          </cell>
        </row>
        <row r="22212">
          <cell r="J22212">
            <v>22389776</v>
          </cell>
        </row>
        <row r="22213">
          <cell r="J22213">
            <v>22389776</v>
          </cell>
        </row>
        <row r="22214">
          <cell r="J22214">
            <v>22389776</v>
          </cell>
        </row>
        <row r="22215">
          <cell r="J22215">
            <v>22389776</v>
          </cell>
        </row>
        <row r="22216">
          <cell r="J22216">
            <v>22389776</v>
          </cell>
        </row>
        <row r="22217">
          <cell r="J22217">
            <v>22389776</v>
          </cell>
        </row>
        <row r="22218">
          <cell r="J22218">
            <v>22389776</v>
          </cell>
        </row>
        <row r="22219">
          <cell r="J22219">
            <v>22389776</v>
          </cell>
        </row>
        <row r="22220">
          <cell r="J22220">
            <v>22389776</v>
          </cell>
        </row>
        <row r="22221">
          <cell r="J22221">
            <v>22389776</v>
          </cell>
        </row>
        <row r="22222">
          <cell r="J22222">
            <v>22389776</v>
          </cell>
        </row>
        <row r="22223">
          <cell r="J22223">
            <v>22389776</v>
          </cell>
        </row>
        <row r="22224">
          <cell r="J22224">
            <v>22389776</v>
          </cell>
        </row>
        <row r="22225">
          <cell r="J22225">
            <v>22389776</v>
          </cell>
        </row>
        <row r="22226">
          <cell r="J22226">
            <v>22389776</v>
          </cell>
        </row>
        <row r="22227">
          <cell r="J22227">
            <v>22389776</v>
          </cell>
        </row>
        <row r="22228">
          <cell r="J22228">
            <v>22389776</v>
          </cell>
        </row>
        <row r="22229">
          <cell r="J22229">
            <v>22389776</v>
          </cell>
        </row>
        <row r="22230">
          <cell r="J22230">
            <v>22389776</v>
          </cell>
        </row>
        <row r="22231">
          <cell r="J22231">
            <v>22389776</v>
          </cell>
        </row>
        <row r="22232">
          <cell r="J22232">
            <v>22389776</v>
          </cell>
        </row>
        <row r="22233">
          <cell r="J22233">
            <v>22389776</v>
          </cell>
        </row>
        <row r="22234">
          <cell r="J22234">
            <v>22389776</v>
          </cell>
        </row>
        <row r="22235">
          <cell r="J22235">
            <v>22389776</v>
          </cell>
        </row>
        <row r="22236">
          <cell r="J22236">
            <v>22389776</v>
          </cell>
        </row>
        <row r="22237">
          <cell r="J22237">
            <v>22389776</v>
          </cell>
        </row>
        <row r="22238">
          <cell r="J22238">
            <v>22389776</v>
          </cell>
        </row>
        <row r="22239">
          <cell r="J22239">
            <v>22389776</v>
          </cell>
        </row>
        <row r="22240">
          <cell r="J22240">
            <v>22389776</v>
          </cell>
        </row>
        <row r="22241">
          <cell r="J22241">
            <v>22389776</v>
          </cell>
        </row>
        <row r="22242">
          <cell r="J22242">
            <v>22389776</v>
          </cell>
        </row>
        <row r="22243">
          <cell r="J22243">
            <v>22389776</v>
          </cell>
        </row>
        <row r="22244">
          <cell r="J22244">
            <v>22389776</v>
          </cell>
        </row>
        <row r="22245">
          <cell r="J22245">
            <v>22389776</v>
          </cell>
        </row>
        <row r="22246">
          <cell r="J22246">
            <v>22389776</v>
          </cell>
        </row>
        <row r="22247">
          <cell r="J22247">
            <v>22389776</v>
          </cell>
        </row>
        <row r="22248">
          <cell r="J22248">
            <v>22389776</v>
          </cell>
        </row>
        <row r="22249">
          <cell r="J22249">
            <v>22389776</v>
          </cell>
        </row>
        <row r="22250">
          <cell r="J22250">
            <v>22389776</v>
          </cell>
        </row>
        <row r="22251">
          <cell r="J22251">
            <v>22389776</v>
          </cell>
        </row>
        <row r="22252">
          <cell r="J22252">
            <v>22389776</v>
          </cell>
        </row>
        <row r="22253">
          <cell r="J22253">
            <v>22389776</v>
          </cell>
        </row>
        <row r="22254">
          <cell r="J22254">
            <v>22389776</v>
          </cell>
        </row>
        <row r="22255">
          <cell r="J22255">
            <v>22389776</v>
          </cell>
        </row>
        <row r="22256">
          <cell r="J22256">
            <v>22389776</v>
          </cell>
        </row>
        <row r="22257">
          <cell r="J22257">
            <v>22389776</v>
          </cell>
        </row>
        <row r="22258">
          <cell r="J22258">
            <v>22389776</v>
          </cell>
        </row>
        <row r="22259">
          <cell r="J22259">
            <v>22389776</v>
          </cell>
        </row>
        <row r="22260">
          <cell r="J22260">
            <v>22389776</v>
          </cell>
        </row>
        <row r="22261">
          <cell r="J22261">
            <v>22389776</v>
          </cell>
        </row>
        <row r="22262">
          <cell r="J22262">
            <v>22389776</v>
          </cell>
        </row>
        <row r="22263">
          <cell r="J22263">
            <v>22389776</v>
          </cell>
        </row>
        <row r="22264">
          <cell r="J22264">
            <v>22389776</v>
          </cell>
        </row>
        <row r="22265">
          <cell r="J22265">
            <v>22389776</v>
          </cell>
        </row>
        <row r="22266">
          <cell r="J22266">
            <v>22389776</v>
          </cell>
        </row>
        <row r="22267">
          <cell r="J22267">
            <v>22389776</v>
          </cell>
        </row>
        <row r="22268">
          <cell r="J22268">
            <v>22389776</v>
          </cell>
        </row>
        <row r="22269">
          <cell r="J22269">
            <v>22389776</v>
          </cell>
        </row>
        <row r="22270">
          <cell r="J22270">
            <v>22389776</v>
          </cell>
        </row>
        <row r="22271">
          <cell r="J22271">
            <v>22389776</v>
          </cell>
        </row>
        <row r="22272">
          <cell r="J22272">
            <v>22389776</v>
          </cell>
        </row>
        <row r="22273">
          <cell r="J22273">
            <v>22389776</v>
          </cell>
        </row>
        <row r="22274">
          <cell r="J22274">
            <v>22389776</v>
          </cell>
        </row>
        <row r="22275">
          <cell r="J22275">
            <v>22389776</v>
          </cell>
        </row>
        <row r="22276">
          <cell r="J22276">
            <v>22389776</v>
          </cell>
        </row>
        <row r="22277">
          <cell r="J22277">
            <v>22389776</v>
          </cell>
        </row>
        <row r="22278">
          <cell r="J22278">
            <v>22389776</v>
          </cell>
        </row>
        <row r="22279">
          <cell r="J22279">
            <v>22389776</v>
          </cell>
        </row>
        <row r="22280">
          <cell r="J22280">
            <v>22389776</v>
          </cell>
        </row>
        <row r="22281">
          <cell r="J22281">
            <v>22389776</v>
          </cell>
        </row>
        <row r="22282">
          <cell r="J22282">
            <v>22389776</v>
          </cell>
        </row>
        <row r="22283">
          <cell r="J22283">
            <v>22389776</v>
          </cell>
        </row>
        <row r="22284">
          <cell r="J22284">
            <v>22389776</v>
          </cell>
        </row>
        <row r="22285">
          <cell r="J22285">
            <v>22389776</v>
          </cell>
        </row>
        <row r="22286">
          <cell r="J22286">
            <v>22389776</v>
          </cell>
        </row>
        <row r="22287">
          <cell r="J22287">
            <v>22389776</v>
          </cell>
        </row>
        <row r="22288">
          <cell r="J22288">
            <v>22389776</v>
          </cell>
        </row>
        <row r="22289">
          <cell r="J22289">
            <v>22389776</v>
          </cell>
        </row>
        <row r="22290">
          <cell r="J22290">
            <v>22389776</v>
          </cell>
        </row>
        <row r="22291">
          <cell r="J22291">
            <v>22389776</v>
          </cell>
        </row>
        <row r="22292">
          <cell r="J22292">
            <v>22389776</v>
          </cell>
        </row>
        <row r="22293">
          <cell r="J22293">
            <v>22389776</v>
          </cell>
        </row>
        <row r="22294">
          <cell r="J22294">
            <v>22389776</v>
          </cell>
        </row>
        <row r="22295">
          <cell r="J22295">
            <v>22389776</v>
          </cell>
        </row>
        <row r="22296">
          <cell r="J22296">
            <v>22389776</v>
          </cell>
        </row>
        <row r="22297">
          <cell r="J22297">
            <v>22389776</v>
          </cell>
        </row>
        <row r="22298">
          <cell r="J22298">
            <v>22389776</v>
          </cell>
        </row>
        <row r="22299">
          <cell r="J22299">
            <v>22389776</v>
          </cell>
        </row>
        <row r="22300">
          <cell r="J22300">
            <v>22389776</v>
          </cell>
        </row>
        <row r="22301">
          <cell r="J22301">
            <v>22389776</v>
          </cell>
        </row>
        <row r="22302">
          <cell r="J22302">
            <v>22389776</v>
          </cell>
        </row>
        <row r="22303">
          <cell r="J22303">
            <v>22389776</v>
          </cell>
        </row>
        <row r="22304">
          <cell r="J22304">
            <v>22389776</v>
          </cell>
        </row>
        <row r="22305">
          <cell r="J22305">
            <v>22389776</v>
          </cell>
        </row>
        <row r="22306">
          <cell r="J22306">
            <v>22389776</v>
          </cell>
        </row>
        <row r="22307">
          <cell r="J22307">
            <v>22389776</v>
          </cell>
        </row>
        <row r="22308">
          <cell r="J22308">
            <v>22389776</v>
          </cell>
        </row>
        <row r="22309">
          <cell r="J22309">
            <v>22389776</v>
          </cell>
        </row>
        <row r="22310">
          <cell r="J22310">
            <v>22389776</v>
          </cell>
        </row>
        <row r="22311">
          <cell r="J22311">
            <v>22389776</v>
          </cell>
        </row>
        <row r="22312">
          <cell r="J22312">
            <v>22389776</v>
          </cell>
        </row>
        <row r="22313">
          <cell r="J22313">
            <v>22389776</v>
          </cell>
        </row>
        <row r="22314">
          <cell r="J22314">
            <v>22389776</v>
          </cell>
        </row>
        <row r="22315">
          <cell r="J22315">
            <v>22389776</v>
          </cell>
        </row>
        <row r="22316">
          <cell r="J22316">
            <v>22389776</v>
          </cell>
        </row>
        <row r="22317">
          <cell r="J22317">
            <v>22389776</v>
          </cell>
        </row>
        <row r="22318">
          <cell r="J22318">
            <v>22389776</v>
          </cell>
        </row>
        <row r="22319">
          <cell r="J22319">
            <v>22389776</v>
          </cell>
        </row>
        <row r="22320">
          <cell r="J22320">
            <v>22389776</v>
          </cell>
        </row>
        <row r="22321">
          <cell r="J22321">
            <v>22389776</v>
          </cell>
        </row>
        <row r="22322">
          <cell r="J22322">
            <v>22389776</v>
          </cell>
        </row>
        <row r="22323">
          <cell r="J22323">
            <v>22389776</v>
          </cell>
        </row>
        <row r="22324">
          <cell r="J22324">
            <v>22389776</v>
          </cell>
        </row>
        <row r="22325">
          <cell r="J22325">
            <v>22389776</v>
          </cell>
        </row>
        <row r="22326">
          <cell r="J22326">
            <v>22389776</v>
          </cell>
        </row>
        <row r="22327">
          <cell r="J22327">
            <v>22389776</v>
          </cell>
        </row>
        <row r="22328">
          <cell r="J22328">
            <v>22389776</v>
          </cell>
        </row>
        <row r="22329">
          <cell r="J22329">
            <v>22389776</v>
          </cell>
        </row>
        <row r="22330">
          <cell r="J22330">
            <v>22389776</v>
          </cell>
        </row>
        <row r="22331">
          <cell r="J22331">
            <v>22389776</v>
          </cell>
        </row>
        <row r="22332">
          <cell r="J22332">
            <v>22389776</v>
          </cell>
        </row>
        <row r="22333">
          <cell r="J22333">
            <v>22389776</v>
          </cell>
        </row>
        <row r="22334">
          <cell r="J22334">
            <v>22389776</v>
          </cell>
        </row>
        <row r="22335">
          <cell r="J22335">
            <v>22389776</v>
          </cell>
        </row>
        <row r="22336">
          <cell r="J22336">
            <v>22389776</v>
          </cell>
        </row>
        <row r="22337">
          <cell r="J22337">
            <v>22389776</v>
          </cell>
        </row>
        <row r="22338">
          <cell r="J22338">
            <v>22389776</v>
          </cell>
        </row>
        <row r="22339">
          <cell r="J22339">
            <v>22389776</v>
          </cell>
        </row>
        <row r="22340">
          <cell r="J22340">
            <v>22389776</v>
          </cell>
        </row>
        <row r="22341">
          <cell r="J22341">
            <v>22389776</v>
          </cell>
        </row>
        <row r="22342">
          <cell r="J22342">
            <v>22389776</v>
          </cell>
        </row>
        <row r="22343">
          <cell r="J22343">
            <v>22389776</v>
          </cell>
        </row>
        <row r="22344">
          <cell r="J22344">
            <v>22389776</v>
          </cell>
        </row>
        <row r="22345">
          <cell r="J22345">
            <v>22389776</v>
          </cell>
        </row>
        <row r="22346">
          <cell r="J22346">
            <v>22389776</v>
          </cell>
        </row>
        <row r="22347">
          <cell r="J22347">
            <v>22389776</v>
          </cell>
        </row>
        <row r="22348">
          <cell r="J22348">
            <v>22389776</v>
          </cell>
        </row>
        <row r="22349">
          <cell r="J22349">
            <v>22389776</v>
          </cell>
        </row>
        <row r="22350">
          <cell r="J22350">
            <v>22389776</v>
          </cell>
        </row>
        <row r="22351">
          <cell r="J22351">
            <v>22389776</v>
          </cell>
        </row>
        <row r="22352">
          <cell r="J22352">
            <v>22389776</v>
          </cell>
        </row>
        <row r="22353">
          <cell r="J22353">
            <v>22389776</v>
          </cell>
        </row>
        <row r="22354">
          <cell r="J22354">
            <v>22389776</v>
          </cell>
        </row>
        <row r="22355">
          <cell r="J22355">
            <v>22389776</v>
          </cell>
        </row>
        <row r="22356">
          <cell r="J22356">
            <v>22389776</v>
          </cell>
        </row>
        <row r="22357">
          <cell r="J22357">
            <v>22389776</v>
          </cell>
        </row>
        <row r="22358">
          <cell r="J22358">
            <v>22389776</v>
          </cell>
        </row>
        <row r="22359">
          <cell r="J22359">
            <v>22389776</v>
          </cell>
        </row>
        <row r="22360">
          <cell r="J22360">
            <v>22389776</v>
          </cell>
        </row>
        <row r="22361">
          <cell r="J22361">
            <v>22389776</v>
          </cell>
        </row>
        <row r="22362">
          <cell r="J22362">
            <v>22389776</v>
          </cell>
        </row>
        <row r="22363">
          <cell r="J22363">
            <v>22389776</v>
          </cell>
        </row>
        <row r="22364">
          <cell r="J22364">
            <v>22389776</v>
          </cell>
        </row>
        <row r="22365">
          <cell r="J22365">
            <v>22389776</v>
          </cell>
        </row>
        <row r="22366">
          <cell r="J22366">
            <v>22389776</v>
          </cell>
        </row>
        <row r="22367">
          <cell r="J22367">
            <v>22389776</v>
          </cell>
        </row>
        <row r="22368">
          <cell r="J22368">
            <v>22389776</v>
          </cell>
        </row>
        <row r="22369">
          <cell r="J22369">
            <v>22389776</v>
          </cell>
        </row>
        <row r="22370">
          <cell r="J22370">
            <v>22389776</v>
          </cell>
        </row>
        <row r="22371">
          <cell r="J22371">
            <v>22389776</v>
          </cell>
        </row>
        <row r="22372">
          <cell r="J22372">
            <v>22389776</v>
          </cell>
        </row>
        <row r="22373">
          <cell r="J22373">
            <v>22389776</v>
          </cell>
        </row>
        <row r="22374">
          <cell r="J22374">
            <v>22389776</v>
          </cell>
        </row>
        <row r="22375">
          <cell r="J22375">
            <v>22389776</v>
          </cell>
        </row>
        <row r="22376">
          <cell r="J22376">
            <v>22389776</v>
          </cell>
        </row>
        <row r="22377">
          <cell r="J22377">
            <v>22389776</v>
          </cell>
        </row>
        <row r="22378">
          <cell r="J22378">
            <v>22389776</v>
          </cell>
        </row>
        <row r="22379">
          <cell r="J22379">
            <v>22389776</v>
          </cell>
        </row>
        <row r="22380">
          <cell r="J22380">
            <v>22389776</v>
          </cell>
        </row>
        <row r="22381">
          <cell r="J22381">
            <v>22389776</v>
          </cell>
        </row>
        <row r="22382">
          <cell r="J22382">
            <v>22389776</v>
          </cell>
        </row>
        <row r="22383">
          <cell r="J22383">
            <v>22389776</v>
          </cell>
        </row>
        <row r="22384">
          <cell r="J22384">
            <v>22389776</v>
          </cell>
        </row>
        <row r="22385">
          <cell r="J22385">
            <v>22389776</v>
          </cell>
        </row>
        <row r="22386">
          <cell r="J22386">
            <v>22389776</v>
          </cell>
        </row>
        <row r="22387">
          <cell r="J22387">
            <v>22389776</v>
          </cell>
        </row>
        <row r="22388">
          <cell r="J22388">
            <v>22389776</v>
          </cell>
        </row>
        <row r="22389">
          <cell r="J22389">
            <v>22389776</v>
          </cell>
        </row>
        <row r="22390">
          <cell r="J22390">
            <v>22389776</v>
          </cell>
        </row>
        <row r="22391">
          <cell r="J22391">
            <v>22389776</v>
          </cell>
        </row>
        <row r="22392">
          <cell r="J22392">
            <v>22389776</v>
          </cell>
        </row>
        <row r="22393">
          <cell r="J22393">
            <v>22389776</v>
          </cell>
        </row>
        <row r="22394">
          <cell r="J22394">
            <v>22389776</v>
          </cell>
        </row>
        <row r="22395">
          <cell r="J22395">
            <v>22389776</v>
          </cell>
        </row>
        <row r="22396">
          <cell r="J22396">
            <v>22389776</v>
          </cell>
        </row>
        <row r="22397">
          <cell r="J22397">
            <v>22389776</v>
          </cell>
        </row>
        <row r="22398">
          <cell r="J22398">
            <v>22389776</v>
          </cell>
        </row>
        <row r="22399">
          <cell r="J22399">
            <v>22389776</v>
          </cell>
        </row>
        <row r="22400">
          <cell r="J22400">
            <v>22389776</v>
          </cell>
        </row>
        <row r="22401">
          <cell r="J22401">
            <v>22389776</v>
          </cell>
        </row>
        <row r="22402">
          <cell r="J22402">
            <v>22389776</v>
          </cell>
        </row>
        <row r="22403">
          <cell r="J22403">
            <v>22389776</v>
          </cell>
        </row>
        <row r="22404">
          <cell r="J22404">
            <v>22389776</v>
          </cell>
        </row>
        <row r="22405">
          <cell r="J22405">
            <v>22389776</v>
          </cell>
        </row>
        <row r="22406">
          <cell r="J22406">
            <v>22389776</v>
          </cell>
        </row>
        <row r="22407">
          <cell r="J22407">
            <v>22389776</v>
          </cell>
        </row>
        <row r="22408">
          <cell r="J22408">
            <v>22389776</v>
          </cell>
        </row>
        <row r="22409">
          <cell r="J22409">
            <v>22389776</v>
          </cell>
        </row>
        <row r="22410">
          <cell r="J22410">
            <v>22389776</v>
          </cell>
        </row>
        <row r="22411">
          <cell r="J22411">
            <v>22389776</v>
          </cell>
        </row>
        <row r="22412">
          <cell r="J22412">
            <v>22389776</v>
          </cell>
        </row>
        <row r="22413">
          <cell r="J22413">
            <v>22389776</v>
          </cell>
        </row>
        <row r="22414">
          <cell r="J22414">
            <v>22389776</v>
          </cell>
        </row>
        <row r="22415">
          <cell r="J22415">
            <v>22389776</v>
          </cell>
        </row>
        <row r="22416">
          <cell r="J22416">
            <v>22389776</v>
          </cell>
        </row>
        <row r="22417">
          <cell r="J22417">
            <v>22389776</v>
          </cell>
        </row>
        <row r="22418">
          <cell r="J22418">
            <v>22389776</v>
          </cell>
        </row>
        <row r="22419">
          <cell r="J22419">
            <v>22389776</v>
          </cell>
        </row>
        <row r="22420">
          <cell r="J22420">
            <v>22389776</v>
          </cell>
        </row>
        <row r="22421">
          <cell r="J22421">
            <v>22389776</v>
          </cell>
        </row>
        <row r="22422">
          <cell r="J22422">
            <v>22389776</v>
          </cell>
        </row>
        <row r="22423">
          <cell r="J22423">
            <v>22389776</v>
          </cell>
        </row>
        <row r="22424">
          <cell r="J22424">
            <v>22389776</v>
          </cell>
        </row>
        <row r="22425">
          <cell r="J22425">
            <v>22389776</v>
          </cell>
        </row>
        <row r="22426">
          <cell r="J22426">
            <v>22389776</v>
          </cell>
        </row>
        <row r="22427">
          <cell r="J22427">
            <v>22389776</v>
          </cell>
        </row>
        <row r="22428">
          <cell r="J22428">
            <v>22389776</v>
          </cell>
        </row>
        <row r="22429">
          <cell r="J22429">
            <v>22389776</v>
          </cell>
        </row>
        <row r="22430">
          <cell r="J22430">
            <v>22389776</v>
          </cell>
        </row>
        <row r="22431">
          <cell r="J22431">
            <v>22389776</v>
          </cell>
        </row>
        <row r="22432">
          <cell r="J22432">
            <v>22389776</v>
          </cell>
        </row>
        <row r="22433">
          <cell r="J22433">
            <v>22389776</v>
          </cell>
        </row>
        <row r="22434">
          <cell r="J22434">
            <v>22389776</v>
          </cell>
        </row>
        <row r="22435">
          <cell r="J22435">
            <v>22389776</v>
          </cell>
        </row>
        <row r="22436">
          <cell r="J22436">
            <v>22389776</v>
          </cell>
        </row>
        <row r="22437">
          <cell r="J22437">
            <v>22389776</v>
          </cell>
        </row>
        <row r="22438">
          <cell r="J22438">
            <v>22389776</v>
          </cell>
        </row>
        <row r="22439">
          <cell r="J22439">
            <v>22389776</v>
          </cell>
        </row>
        <row r="22440">
          <cell r="J22440">
            <v>22389776</v>
          </cell>
        </row>
        <row r="22441">
          <cell r="J22441">
            <v>22389776</v>
          </cell>
        </row>
        <row r="22442">
          <cell r="J22442">
            <v>22389776</v>
          </cell>
        </row>
        <row r="22443">
          <cell r="J22443">
            <v>22389776</v>
          </cell>
        </row>
        <row r="22444">
          <cell r="J22444">
            <v>22389776</v>
          </cell>
        </row>
        <row r="22445">
          <cell r="J22445">
            <v>22389776</v>
          </cell>
        </row>
        <row r="22446">
          <cell r="J22446">
            <v>22389776</v>
          </cell>
        </row>
        <row r="22447">
          <cell r="J22447">
            <v>22389776</v>
          </cell>
        </row>
        <row r="22448">
          <cell r="J22448">
            <v>22389776</v>
          </cell>
        </row>
        <row r="22449">
          <cell r="J22449">
            <v>22389776</v>
          </cell>
        </row>
        <row r="22450">
          <cell r="J22450">
            <v>22389776</v>
          </cell>
        </row>
        <row r="22451">
          <cell r="J22451">
            <v>22389776</v>
          </cell>
        </row>
        <row r="22452">
          <cell r="J22452">
            <v>22389776</v>
          </cell>
        </row>
        <row r="22453">
          <cell r="J22453">
            <v>22389776</v>
          </cell>
        </row>
        <row r="22454">
          <cell r="J22454">
            <v>22389776</v>
          </cell>
        </row>
        <row r="22455">
          <cell r="J22455">
            <v>22389776</v>
          </cell>
        </row>
        <row r="22456">
          <cell r="J22456">
            <v>22389776</v>
          </cell>
        </row>
        <row r="22457">
          <cell r="J22457">
            <v>22389776</v>
          </cell>
        </row>
        <row r="22458">
          <cell r="J22458">
            <v>22389776</v>
          </cell>
        </row>
        <row r="22459">
          <cell r="J22459">
            <v>22389776</v>
          </cell>
        </row>
        <row r="22460">
          <cell r="J22460">
            <v>22389776</v>
          </cell>
        </row>
        <row r="22461">
          <cell r="J22461">
            <v>22389776</v>
          </cell>
        </row>
        <row r="22462">
          <cell r="J22462">
            <v>22389776</v>
          </cell>
        </row>
        <row r="22463">
          <cell r="J22463">
            <v>22389776</v>
          </cell>
        </row>
        <row r="22464">
          <cell r="J22464">
            <v>22389776</v>
          </cell>
        </row>
        <row r="22465">
          <cell r="J22465">
            <v>22389776</v>
          </cell>
        </row>
        <row r="22466">
          <cell r="J22466">
            <v>22389776</v>
          </cell>
        </row>
        <row r="22467">
          <cell r="J22467">
            <v>22389776</v>
          </cell>
        </row>
        <row r="22468">
          <cell r="J22468">
            <v>22389776</v>
          </cell>
        </row>
        <row r="22469">
          <cell r="J22469">
            <v>22389776</v>
          </cell>
        </row>
        <row r="22470">
          <cell r="J22470">
            <v>22389776</v>
          </cell>
        </row>
        <row r="22471">
          <cell r="J22471">
            <v>22389776</v>
          </cell>
        </row>
        <row r="22472">
          <cell r="J22472">
            <v>22389776</v>
          </cell>
        </row>
        <row r="22473">
          <cell r="J22473">
            <v>22389776</v>
          </cell>
        </row>
        <row r="22474">
          <cell r="J22474">
            <v>22389776</v>
          </cell>
        </row>
        <row r="22475">
          <cell r="J22475">
            <v>22389776</v>
          </cell>
        </row>
        <row r="22476">
          <cell r="J22476">
            <v>22389776</v>
          </cell>
        </row>
        <row r="22477">
          <cell r="J22477">
            <v>22389776</v>
          </cell>
        </row>
        <row r="22478">
          <cell r="J22478">
            <v>22389776</v>
          </cell>
        </row>
        <row r="22479">
          <cell r="J22479">
            <v>22389776</v>
          </cell>
        </row>
        <row r="22480">
          <cell r="J22480">
            <v>22389776</v>
          </cell>
        </row>
        <row r="22481">
          <cell r="J22481">
            <v>22389776</v>
          </cell>
        </row>
        <row r="22482">
          <cell r="J22482">
            <v>22389776</v>
          </cell>
        </row>
        <row r="22483">
          <cell r="J22483">
            <v>22389776</v>
          </cell>
        </row>
        <row r="22484">
          <cell r="J22484">
            <v>22389776</v>
          </cell>
        </row>
        <row r="22485">
          <cell r="J22485">
            <v>22389776</v>
          </cell>
        </row>
        <row r="22486">
          <cell r="J22486">
            <v>22389776</v>
          </cell>
        </row>
        <row r="22487">
          <cell r="J22487">
            <v>22389776</v>
          </cell>
        </row>
        <row r="22488">
          <cell r="J22488">
            <v>22389776</v>
          </cell>
        </row>
        <row r="22489">
          <cell r="J22489">
            <v>22389776</v>
          </cell>
        </row>
        <row r="22490">
          <cell r="J22490">
            <v>22389776</v>
          </cell>
        </row>
        <row r="22491">
          <cell r="J22491">
            <v>22389776</v>
          </cell>
        </row>
        <row r="22492">
          <cell r="J22492">
            <v>22389776</v>
          </cell>
        </row>
        <row r="22493">
          <cell r="J22493">
            <v>22389776</v>
          </cell>
        </row>
        <row r="22494">
          <cell r="J22494">
            <v>22389776</v>
          </cell>
        </row>
        <row r="22495">
          <cell r="J22495">
            <v>22389776</v>
          </cell>
        </row>
        <row r="22496">
          <cell r="J22496">
            <v>22389776</v>
          </cell>
        </row>
        <row r="22497">
          <cell r="J22497">
            <v>22389776</v>
          </cell>
        </row>
        <row r="22498">
          <cell r="J22498">
            <v>22389776</v>
          </cell>
        </row>
        <row r="22499">
          <cell r="J22499">
            <v>22389776</v>
          </cell>
        </row>
        <row r="22500">
          <cell r="J22500">
            <v>22389776</v>
          </cell>
        </row>
        <row r="22501">
          <cell r="J22501">
            <v>22389776</v>
          </cell>
        </row>
        <row r="22502">
          <cell r="J22502">
            <v>22389776</v>
          </cell>
        </row>
        <row r="22503">
          <cell r="J22503">
            <v>22389776</v>
          </cell>
        </row>
        <row r="22504">
          <cell r="J22504">
            <v>22389776</v>
          </cell>
        </row>
        <row r="22505">
          <cell r="J22505">
            <v>22389776</v>
          </cell>
        </row>
        <row r="22506">
          <cell r="J22506">
            <v>22389776</v>
          </cell>
        </row>
        <row r="22507">
          <cell r="J22507">
            <v>22389776</v>
          </cell>
        </row>
        <row r="22508">
          <cell r="J22508">
            <v>22389776</v>
          </cell>
        </row>
        <row r="22509">
          <cell r="J22509">
            <v>22389776</v>
          </cell>
        </row>
        <row r="22510">
          <cell r="J22510">
            <v>22389776</v>
          </cell>
        </row>
        <row r="22511">
          <cell r="J22511">
            <v>22389776</v>
          </cell>
        </row>
        <row r="22512">
          <cell r="J22512">
            <v>22389776</v>
          </cell>
        </row>
        <row r="22513">
          <cell r="J22513">
            <v>22389776</v>
          </cell>
        </row>
        <row r="22514">
          <cell r="J22514">
            <v>22389776</v>
          </cell>
        </row>
        <row r="22515">
          <cell r="J22515">
            <v>22389776</v>
          </cell>
        </row>
        <row r="22516">
          <cell r="J22516">
            <v>22389776</v>
          </cell>
        </row>
        <row r="22517">
          <cell r="J22517">
            <v>22389776</v>
          </cell>
        </row>
        <row r="22518">
          <cell r="J22518">
            <v>22389776</v>
          </cell>
        </row>
        <row r="22519">
          <cell r="J22519">
            <v>22389776</v>
          </cell>
        </row>
        <row r="22520">
          <cell r="J22520">
            <v>22389776</v>
          </cell>
        </row>
        <row r="22521">
          <cell r="J22521">
            <v>22389776</v>
          </cell>
        </row>
        <row r="22522">
          <cell r="J22522">
            <v>22389776</v>
          </cell>
        </row>
        <row r="22523">
          <cell r="J22523">
            <v>22389776</v>
          </cell>
        </row>
        <row r="22524">
          <cell r="J22524">
            <v>22389776</v>
          </cell>
        </row>
        <row r="22525">
          <cell r="J22525">
            <v>22389776</v>
          </cell>
        </row>
        <row r="22526">
          <cell r="J22526">
            <v>22389776</v>
          </cell>
        </row>
        <row r="22527">
          <cell r="J22527">
            <v>22389776</v>
          </cell>
        </row>
        <row r="22528">
          <cell r="J22528">
            <v>22389776</v>
          </cell>
        </row>
        <row r="22529">
          <cell r="J22529">
            <v>22389776</v>
          </cell>
        </row>
        <row r="22530">
          <cell r="J22530">
            <v>22389776</v>
          </cell>
        </row>
        <row r="22531">
          <cell r="J22531">
            <v>22389776</v>
          </cell>
        </row>
        <row r="22532">
          <cell r="J22532">
            <v>22389776</v>
          </cell>
        </row>
        <row r="22533">
          <cell r="J22533">
            <v>22389776</v>
          </cell>
        </row>
        <row r="22534">
          <cell r="J22534">
            <v>22389776</v>
          </cell>
        </row>
        <row r="22535">
          <cell r="J22535">
            <v>22389776</v>
          </cell>
        </row>
        <row r="22536">
          <cell r="J22536">
            <v>22389776</v>
          </cell>
        </row>
        <row r="22537">
          <cell r="J22537">
            <v>22389776</v>
          </cell>
        </row>
        <row r="22538">
          <cell r="J22538">
            <v>22389776</v>
          </cell>
        </row>
        <row r="22539">
          <cell r="J22539">
            <v>22389776</v>
          </cell>
        </row>
        <row r="22540">
          <cell r="J22540">
            <v>22389776</v>
          </cell>
        </row>
        <row r="22541">
          <cell r="J22541">
            <v>22389776</v>
          </cell>
        </row>
        <row r="22542">
          <cell r="J22542">
            <v>22389776</v>
          </cell>
        </row>
        <row r="22543">
          <cell r="J22543">
            <v>22389776</v>
          </cell>
        </row>
        <row r="22544">
          <cell r="J22544">
            <v>22389776</v>
          </cell>
        </row>
        <row r="22545">
          <cell r="J22545">
            <v>22389776</v>
          </cell>
        </row>
        <row r="22546">
          <cell r="J22546">
            <v>22389776</v>
          </cell>
        </row>
        <row r="22547">
          <cell r="J22547">
            <v>22389776</v>
          </cell>
        </row>
        <row r="22548">
          <cell r="J22548">
            <v>22389776</v>
          </cell>
        </row>
        <row r="22549">
          <cell r="J22549">
            <v>22389776</v>
          </cell>
        </row>
        <row r="22550">
          <cell r="J22550">
            <v>22389776</v>
          </cell>
        </row>
        <row r="22551">
          <cell r="J22551">
            <v>22389776</v>
          </cell>
        </row>
        <row r="22552">
          <cell r="J22552">
            <v>22389776</v>
          </cell>
        </row>
        <row r="22553">
          <cell r="J22553">
            <v>22389776</v>
          </cell>
        </row>
        <row r="22554">
          <cell r="J22554">
            <v>22389776</v>
          </cell>
        </row>
        <row r="22555">
          <cell r="J22555">
            <v>22389776</v>
          </cell>
        </row>
        <row r="22556">
          <cell r="J22556">
            <v>22389776</v>
          </cell>
        </row>
        <row r="22557">
          <cell r="J22557">
            <v>22389776</v>
          </cell>
        </row>
        <row r="22558">
          <cell r="J22558">
            <v>22389776</v>
          </cell>
        </row>
        <row r="22559">
          <cell r="J22559">
            <v>22389776</v>
          </cell>
        </row>
        <row r="22560">
          <cell r="J22560">
            <v>22389776</v>
          </cell>
        </row>
        <row r="22561">
          <cell r="J22561">
            <v>22389776</v>
          </cell>
        </row>
        <row r="22562">
          <cell r="J22562">
            <v>22389776</v>
          </cell>
        </row>
        <row r="22563">
          <cell r="J22563">
            <v>22389776</v>
          </cell>
        </row>
        <row r="22564">
          <cell r="J22564">
            <v>22389776</v>
          </cell>
        </row>
        <row r="22565">
          <cell r="J22565">
            <v>22389776</v>
          </cell>
        </row>
        <row r="22566">
          <cell r="J22566">
            <v>22389776</v>
          </cell>
        </row>
        <row r="22567">
          <cell r="J22567">
            <v>22389776</v>
          </cell>
        </row>
        <row r="22568">
          <cell r="J22568">
            <v>22389776</v>
          </cell>
        </row>
        <row r="22569">
          <cell r="J22569">
            <v>22389776</v>
          </cell>
        </row>
        <row r="22570">
          <cell r="J22570">
            <v>22389776</v>
          </cell>
        </row>
        <row r="22571">
          <cell r="J22571">
            <v>22389776</v>
          </cell>
        </row>
        <row r="22572">
          <cell r="J22572">
            <v>22389776</v>
          </cell>
        </row>
        <row r="22573">
          <cell r="J22573">
            <v>22389776</v>
          </cell>
        </row>
        <row r="22574">
          <cell r="J22574">
            <v>22389776</v>
          </cell>
        </row>
        <row r="22575">
          <cell r="J22575">
            <v>22389776</v>
          </cell>
        </row>
        <row r="22576">
          <cell r="J22576">
            <v>22389776</v>
          </cell>
        </row>
        <row r="22577">
          <cell r="J22577">
            <v>22389776</v>
          </cell>
        </row>
        <row r="22578">
          <cell r="J22578">
            <v>22389776</v>
          </cell>
        </row>
        <row r="22579">
          <cell r="J22579">
            <v>22389776</v>
          </cell>
        </row>
        <row r="22580">
          <cell r="J22580">
            <v>22389776</v>
          </cell>
        </row>
        <row r="22581">
          <cell r="J22581">
            <v>22389776</v>
          </cell>
        </row>
        <row r="22582">
          <cell r="J22582">
            <v>22389776</v>
          </cell>
        </row>
        <row r="22583">
          <cell r="J22583">
            <v>22389776</v>
          </cell>
        </row>
        <row r="22584">
          <cell r="J22584">
            <v>22389776</v>
          </cell>
        </row>
        <row r="22585">
          <cell r="J22585">
            <v>22389776</v>
          </cell>
        </row>
        <row r="22586">
          <cell r="J22586">
            <v>22389776</v>
          </cell>
        </row>
        <row r="22587">
          <cell r="J22587">
            <v>22389776</v>
          </cell>
        </row>
        <row r="22588">
          <cell r="J22588">
            <v>22389776</v>
          </cell>
        </row>
        <row r="22589">
          <cell r="J22589">
            <v>22389776</v>
          </cell>
        </row>
        <row r="22590">
          <cell r="J22590">
            <v>22389776</v>
          </cell>
        </row>
        <row r="22591">
          <cell r="J22591">
            <v>22389776</v>
          </cell>
        </row>
        <row r="22592">
          <cell r="J22592">
            <v>22389776</v>
          </cell>
        </row>
        <row r="22593">
          <cell r="J22593">
            <v>22389776</v>
          </cell>
        </row>
        <row r="22594">
          <cell r="J22594">
            <v>22389776</v>
          </cell>
        </row>
        <row r="22595">
          <cell r="J22595">
            <v>22389776</v>
          </cell>
        </row>
        <row r="22596">
          <cell r="J22596">
            <v>22389776</v>
          </cell>
        </row>
        <row r="22597">
          <cell r="J22597">
            <v>22389776</v>
          </cell>
        </row>
        <row r="22598">
          <cell r="J22598">
            <v>22389776</v>
          </cell>
        </row>
        <row r="22599">
          <cell r="J22599">
            <v>22389776</v>
          </cell>
        </row>
        <row r="22600">
          <cell r="J22600">
            <v>22389776</v>
          </cell>
        </row>
        <row r="22601">
          <cell r="J22601">
            <v>22389776</v>
          </cell>
        </row>
        <row r="22602">
          <cell r="J22602">
            <v>22389776</v>
          </cell>
        </row>
        <row r="22603">
          <cell r="J22603">
            <v>22389776</v>
          </cell>
        </row>
        <row r="22604">
          <cell r="J22604">
            <v>22389776</v>
          </cell>
        </row>
        <row r="22605">
          <cell r="J22605">
            <v>22389776</v>
          </cell>
        </row>
        <row r="22606">
          <cell r="J22606">
            <v>22389776</v>
          </cell>
        </row>
        <row r="22607">
          <cell r="J22607">
            <v>22389776</v>
          </cell>
        </row>
        <row r="22608">
          <cell r="J22608">
            <v>22389776</v>
          </cell>
        </row>
        <row r="22609">
          <cell r="J22609">
            <v>22389776</v>
          </cell>
        </row>
        <row r="22610">
          <cell r="J22610">
            <v>22389776</v>
          </cell>
        </row>
        <row r="22611">
          <cell r="J22611">
            <v>22389776</v>
          </cell>
        </row>
        <row r="22612">
          <cell r="J22612">
            <v>22389776</v>
          </cell>
        </row>
        <row r="22613">
          <cell r="J22613">
            <v>22389776</v>
          </cell>
        </row>
        <row r="22614">
          <cell r="J22614">
            <v>22389776</v>
          </cell>
        </row>
        <row r="22615">
          <cell r="J22615">
            <v>22389776</v>
          </cell>
        </row>
        <row r="22616">
          <cell r="J22616">
            <v>22389776</v>
          </cell>
        </row>
        <row r="22617">
          <cell r="J22617">
            <v>22389776</v>
          </cell>
        </row>
        <row r="22618">
          <cell r="J22618">
            <v>22389776</v>
          </cell>
        </row>
        <row r="22619">
          <cell r="J22619">
            <v>22389776</v>
          </cell>
        </row>
        <row r="22620">
          <cell r="J22620">
            <v>22389776</v>
          </cell>
        </row>
        <row r="22621">
          <cell r="J22621">
            <v>22389776</v>
          </cell>
        </row>
        <row r="22622">
          <cell r="J22622">
            <v>22389776</v>
          </cell>
        </row>
        <row r="22623">
          <cell r="J22623">
            <v>22389776</v>
          </cell>
        </row>
        <row r="22624">
          <cell r="J22624">
            <v>22389776</v>
          </cell>
        </row>
        <row r="22625">
          <cell r="J22625">
            <v>22389776</v>
          </cell>
        </row>
        <row r="22626">
          <cell r="J22626">
            <v>22389776</v>
          </cell>
        </row>
        <row r="22627">
          <cell r="J22627">
            <v>22389776</v>
          </cell>
        </row>
        <row r="22628">
          <cell r="J22628">
            <v>22389776</v>
          </cell>
        </row>
        <row r="22629">
          <cell r="J22629">
            <v>22389776</v>
          </cell>
        </row>
        <row r="22630">
          <cell r="J22630">
            <v>22389776</v>
          </cell>
        </row>
        <row r="22631">
          <cell r="J22631">
            <v>22389776</v>
          </cell>
        </row>
        <row r="22632">
          <cell r="J22632">
            <v>22389776</v>
          </cell>
        </row>
        <row r="22633">
          <cell r="J22633">
            <v>22389776</v>
          </cell>
        </row>
        <row r="22634">
          <cell r="J22634">
            <v>22389776</v>
          </cell>
        </row>
        <row r="22635">
          <cell r="J22635">
            <v>22389776</v>
          </cell>
        </row>
        <row r="22636">
          <cell r="J22636">
            <v>22389776</v>
          </cell>
        </row>
        <row r="22637">
          <cell r="J22637">
            <v>22389776</v>
          </cell>
        </row>
        <row r="22638">
          <cell r="J22638">
            <v>22389776</v>
          </cell>
        </row>
        <row r="22639">
          <cell r="J22639">
            <v>22389776</v>
          </cell>
        </row>
        <row r="22640">
          <cell r="J22640">
            <v>22389776</v>
          </cell>
        </row>
        <row r="22641">
          <cell r="J22641">
            <v>22389776</v>
          </cell>
        </row>
        <row r="22642">
          <cell r="J22642">
            <v>22389776</v>
          </cell>
        </row>
        <row r="22643">
          <cell r="J22643">
            <v>22389776</v>
          </cell>
        </row>
        <row r="22644">
          <cell r="J22644">
            <v>22389776</v>
          </cell>
        </row>
        <row r="22645">
          <cell r="J22645">
            <v>22389776</v>
          </cell>
        </row>
        <row r="22646">
          <cell r="J22646">
            <v>22389776</v>
          </cell>
        </row>
        <row r="22647">
          <cell r="J22647">
            <v>22389776</v>
          </cell>
        </row>
        <row r="22648">
          <cell r="J22648">
            <v>22389776</v>
          </cell>
        </row>
        <row r="22649">
          <cell r="J22649">
            <v>22389776</v>
          </cell>
        </row>
        <row r="22650">
          <cell r="J22650">
            <v>22389776</v>
          </cell>
        </row>
        <row r="22651">
          <cell r="J22651">
            <v>22389776</v>
          </cell>
        </row>
        <row r="22652">
          <cell r="J22652">
            <v>22389776</v>
          </cell>
        </row>
        <row r="22653">
          <cell r="J22653">
            <v>22389776</v>
          </cell>
        </row>
        <row r="22654">
          <cell r="J22654">
            <v>22389776</v>
          </cell>
        </row>
        <row r="22655">
          <cell r="J22655">
            <v>22389776</v>
          </cell>
        </row>
        <row r="22656">
          <cell r="J22656">
            <v>22389776</v>
          </cell>
        </row>
        <row r="22657">
          <cell r="J22657">
            <v>22389776</v>
          </cell>
        </row>
        <row r="22658">
          <cell r="J22658">
            <v>22389776</v>
          </cell>
        </row>
        <row r="22659">
          <cell r="J22659">
            <v>22389776</v>
          </cell>
        </row>
        <row r="22660">
          <cell r="J22660">
            <v>22389776</v>
          </cell>
        </row>
        <row r="22661">
          <cell r="J22661">
            <v>22389776</v>
          </cell>
        </row>
        <row r="22662">
          <cell r="J22662">
            <v>22389776</v>
          </cell>
        </row>
        <row r="22663">
          <cell r="J22663">
            <v>22389776</v>
          </cell>
        </row>
        <row r="22664">
          <cell r="J22664">
            <v>22389776</v>
          </cell>
        </row>
        <row r="22665">
          <cell r="J22665">
            <v>22389776</v>
          </cell>
        </row>
        <row r="22666">
          <cell r="J22666">
            <v>22389776</v>
          </cell>
        </row>
        <row r="22667">
          <cell r="J22667">
            <v>22389776</v>
          </cell>
        </row>
        <row r="22668">
          <cell r="J22668">
            <v>22389776</v>
          </cell>
        </row>
        <row r="22669">
          <cell r="J22669">
            <v>22389776</v>
          </cell>
        </row>
        <row r="22670">
          <cell r="J22670">
            <v>22389776</v>
          </cell>
        </row>
        <row r="22671">
          <cell r="J22671">
            <v>22389776</v>
          </cell>
        </row>
        <row r="22672">
          <cell r="J22672">
            <v>22389776</v>
          </cell>
        </row>
        <row r="22673">
          <cell r="J22673">
            <v>22389776</v>
          </cell>
        </row>
        <row r="22674">
          <cell r="J22674">
            <v>22389776</v>
          </cell>
        </row>
        <row r="22675">
          <cell r="J22675">
            <v>22389776</v>
          </cell>
        </row>
        <row r="22676">
          <cell r="J22676">
            <v>22389776</v>
          </cell>
        </row>
        <row r="22677">
          <cell r="J22677">
            <v>22389776</v>
          </cell>
        </row>
        <row r="22678">
          <cell r="J22678">
            <v>22389776</v>
          </cell>
        </row>
        <row r="22679">
          <cell r="J22679">
            <v>22389776</v>
          </cell>
        </row>
        <row r="22680">
          <cell r="J22680">
            <v>22389776</v>
          </cell>
        </row>
        <row r="22681">
          <cell r="J22681">
            <v>22389776</v>
          </cell>
        </row>
        <row r="22682">
          <cell r="J22682">
            <v>22389776</v>
          </cell>
        </row>
        <row r="22683">
          <cell r="J22683">
            <v>22389776</v>
          </cell>
        </row>
        <row r="22684">
          <cell r="J22684">
            <v>22389776</v>
          </cell>
        </row>
        <row r="22685">
          <cell r="J22685">
            <v>22389776</v>
          </cell>
        </row>
        <row r="22686">
          <cell r="J22686">
            <v>22389776</v>
          </cell>
        </row>
        <row r="22687">
          <cell r="J22687">
            <v>22389776</v>
          </cell>
        </row>
        <row r="22688">
          <cell r="J22688">
            <v>22389776</v>
          </cell>
        </row>
        <row r="22689">
          <cell r="J22689">
            <v>22389776</v>
          </cell>
        </row>
        <row r="22690">
          <cell r="J22690">
            <v>22389776</v>
          </cell>
        </row>
        <row r="22691">
          <cell r="J22691">
            <v>22389776</v>
          </cell>
        </row>
        <row r="22692">
          <cell r="J22692">
            <v>22389776</v>
          </cell>
        </row>
        <row r="22693">
          <cell r="J22693">
            <v>22389776</v>
          </cell>
        </row>
        <row r="22694">
          <cell r="J22694">
            <v>22389776</v>
          </cell>
        </row>
        <row r="22695">
          <cell r="J22695">
            <v>22389776</v>
          </cell>
        </row>
        <row r="22696">
          <cell r="J22696">
            <v>22389776</v>
          </cell>
        </row>
        <row r="22697">
          <cell r="J22697">
            <v>22389776</v>
          </cell>
        </row>
        <row r="22698">
          <cell r="J22698">
            <v>22389776</v>
          </cell>
        </row>
        <row r="22699">
          <cell r="J22699">
            <v>22389776</v>
          </cell>
        </row>
        <row r="22700">
          <cell r="J22700">
            <v>22389776</v>
          </cell>
        </row>
        <row r="22701">
          <cell r="J22701">
            <v>22389776</v>
          </cell>
        </row>
        <row r="22702">
          <cell r="J22702">
            <v>22389776</v>
          </cell>
        </row>
        <row r="22703">
          <cell r="J22703">
            <v>22389776</v>
          </cell>
        </row>
        <row r="22704">
          <cell r="J22704">
            <v>22389776</v>
          </cell>
        </row>
        <row r="22705">
          <cell r="J22705">
            <v>22389776</v>
          </cell>
        </row>
        <row r="22706">
          <cell r="J22706">
            <v>22389776</v>
          </cell>
        </row>
        <row r="22707">
          <cell r="J22707">
            <v>22389776</v>
          </cell>
        </row>
        <row r="22708">
          <cell r="J22708">
            <v>22389776</v>
          </cell>
        </row>
        <row r="22709">
          <cell r="J22709">
            <v>22389776</v>
          </cell>
        </row>
        <row r="22710">
          <cell r="J22710">
            <v>22389776</v>
          </cell>
        </row>
        <row r="22711">
          <cell r="J22711">
            <v>22389776</v>
          </cell>
        </row>
        <row r="22712">
          <cell r="J22712">
            <v>22389776</v>
          </cell>
        </row>
        <row r="22713">
          <cell r="J22713">
            <v>22389776</v>
          </cell>
        </row>
        <row r="22714">
          <cell r="J22714">
            <v>22389776</v>
          </cell>
        </row>
        <row r="22715">
          <cell r="J22715">
            <v>22389776</v>
          </cell>
        </row>
        <row r="22716">
          <cell r="J22716">
            <v>22389776</v>
          </cell>
        </row>
        <row r="22717">
          <cell r="J22717">
            <v>22389776</v>
          </cell>
        </row>
        <row r="22718">
          <cell r="J22718">
            <v>22389776</v>
          </cell>
        </row>
        <row r="22719">
          <cell r="J22719">
            <v>22389776</v>
          </cell>
        </row>
        <row r="22720">
          <cell r="J22720">
            <v>22389776</v>
          </cell>
        </row>
        <row r="22721">
          <cell r="J22721">
            <v>22389776</v>
          </cell>
        </row>
        <row r="22722">
          <cell r="J22722">
            <v>22389776</v>
          </cell>
        </row>
        <row r="22723">
          <cell r="J22723">
            <v>22389776</v>
          </cell>
        </row>
        <row r="22724">
          <cell r="J22724">
            <v>22389776</v>
          </cell>
        </row>
        <row r="22725">
          <cell r="J22725">
            <v>22389776</v>
          </cell>
        </row>
        <row r="22726">
          <cell r="J22726">
            <v>22389776</v>
          </cell>
        </row>
        <row r="22727">
          <cell r="J22727">
            <v>22389776</v>
          </cell>
        </row>
        <row r="22728">
          <cell r="J22728">
            <v>22389776</v>
          </cell>
        </row>
        <row r="22729">
          <cell r="J22729">
            <v>22389776</v>
          </cell>
        </row>
        <row r="22730">
          <cell r="J22730">
            <v>22389776</v>
          </cell>
        </row>
        <row r="22731">
          <cell r="J22731">
            <v>22389776</v>
          </cell>
        </row>
        <row r="22732">
          <cell r="J22732">
            <v>22389776</v>
          </cell>
        </row>
        <row r="22733">
          <cell r="J22733">
            <v>22389776</v>
          </cell>
        </row>
        <row r="22734">
          <cell r="J22734">
            <v>22389776</v>
          </cell>
        </row>
        <row r="22735">
          <cell r="J22735">
            <v>22389776</v>
          </cell>
        </row>
        <row r="22736">
          <cell r="J22736">
            <v>22389776</v>
          </cell>
        </row>
        <row r="22737">
          <cell r="J22737">
            <v>22389776</v>
          </cell>
        </row>
        <row r="22738">
          <cell r="J22738">
            <v>22389776</v>
          </cell>
        </row>
        <row r="22739">
          <cell r="J22739">
            <v>22389776</v>
          </cell>
        </row>
        <row r="22740">
          <cell r="J22740">
            <v>22389776</v>
          </cell>
        </row>
        <row r="22741">
          <cell r="J22741">
            <v>22389776</v>
          </cell>
        </row>
        <row r="22742">
          <cell r="J22742">
            <v>22389776</v>
          </cell>
        </row>
        <row r="22743">
          <cell r="J22743">
            <v>22389776</v>
          </cell>
        </row>
        <row r="22744">
          <cell r="J22744">
            <v>22389776</v>
          </cell>
        </row>
        <row r="22745">
          <cell r="J22745">
            <v>22389776</v>
          </cell>
        </row>
        <row r="22746">
          <cell r="J22746">
            <v>22389776</v>
          </cell>
        </row>
        <row r="22747">
          <cell r="J22747">
            <v>22389776</v>
          </cell>
        </row>
        <row r="22748">
          <cell r="J22748">
            <v>22389776</v>
          </cell>
        </row>
        <row r="22749">
          <cell r="J22749">
            <v>22389776</v>
          </cell>
        </row>
        <row r="22750">
          <cell r="J22750">
            <v>22389776</v>
          </cell>
        </row>
        <row r="22751">
          <cell r="J22751">
            <v>22389776</v>
          </cell>
        </row>
        <row r="22752">
          <cell r="J22752">
            <v>22389776</v>
          </cell>
        </row>
        <row r="22753">
          <cell r="J22753">
            <v>22389776</v>
          </cell>
        </row>
        <row r="22754">
          <cell r="J22754">
            <v>22389776</v>
          </cell>
        </row>
        <row r="22755">
          <cell r="J22755">
            <v>22389776</v>
          </cell>
        </row>
        <row r="22756">
          <cell r="J22756">
            <v>22389776</v>
          </cell>
        </row>
        <row r="22757">
          <cell r="J22757">
            <v>22389776</v>
          </cell>
        </row>
        <row r="22758">
          <cell r="J22758">
            <v>22389776</v>
          </cell>
        </row>
        <row r="22759">
          <cell r="J22759">
            <v>22389776</v>
          </cell>
        </row>
        <row r="22760">
          <cell r="J22760">
            <v>22389776</v>
          </cell>
        </row>
        <row r="22761">
          <cell r="J22761">
            <v>22389776</v>
          </cell>
        </row>
        <row r="22762">
          <cell r="J22762">
            <v>22389776</v>
          </cell>
        </row>
        <row r="22763">
          <cell r="J22763">
            <v>22389776</v>
          </cell>
        </row>
        <row r="22764">
          <cell r="J22764">
            <v>22389776</v>
          </cell>
        </row>
        <row r="22765">
          <cell r="J22765">
            <v>22389776</v>
          </cell>
        </row>
        <row r="22766">
          <cell r="J22766">
            <v>22389776</v>
          </cell>
        </row>
        <row r="22767">
          <cell r="J22767">
            <v>22389776</v>
          </cell>
        </row>
        <row r="22768">
          <cell r="J22768">
            <v>22389776</v>
          </cell>
        </row>
        <row r="22769">
          <cell r="J22769">
            <v>22389776</v>
          </cell>
        </row>
        <row r="22770">
          <cell r="J22770">
            <v>22389776</v>
          </cell>
        </row>
        <row r="22771">
          <cell r="J22771">
            <v>22389776</v>
          </cell>
        </row>
        <row r="22772">
          <cell r="J22772">
            <v>22389776</v>
          </cell>
        </row>
        <row r="22773">
          <cell r="J22773">
            <v>22389776</v>
          </cell>
        </row>
        <row r="22774">
          <cell r="J22774">
            <v>22389776</v>
          </cell>
        </row>
        <row r="22775">
          <cell r="J22775">
            <v>22389776</v>
          </cell>
        </row>
        <row r="22776">
          <cell r="J22776">
            <v>22389776</v>
          </cell>
        </row>
        <row r="22777">
          <cell r="J22777">
            <v>22389776</v>
          </cell>
        </row>
        <row r="22778">
          <cell r="J22778">
            <v>22389776</v>
          </cell>
        </row>
        <row r="22779">
          <cell r="J22779">
            <v>22389776</v>
          </cell>
        </row>
        <row r="22780">
          <cell r="J22780">
            <v>22389776</v>
          </cell>
        </row>
        <row r="22781">
          <cell r="J22781">
            <v>22389776</v>
          </cell>
        </row>
        <row r="22782">
          <cell r="J22782">
            <v>22389776</v>
          </cell>
        </row>
        <row r="22783">
          <cell r="J22783">
            <v>22389776</v>
          </cell>
        </row>
        <row r="22784">
          <cell r="J22784">
            <v>22389776</v>
          </cell>
        </row>
        <row r="22785">
          <cell r="J22785">
            <v>22389776</v>
          </cell>
        </row>
        <row r="22786">
          <cell r="J22786">
            <v>22389776</v>
          </cell>
        </row>
        <row r="22787">
          <cell r="J22787">
            <v>22389776</v>
          </cell>
        </row>
        <row r="22788">
          <cell r="J22788">
            <v>22389776</v>
          </cell>
        </row>
        <row r="22789">
          <cell r="J22789">
            <v>22389776</v>
          </cell>
        </row>
        <row r="22790">
          <cell r="J22790">
            <v>22389776</v>
          </cell>
        </row>
        <row r="22791">
          <cell r="J22791">
            <v>22389776</v>
          </cell>
        </row>
        <row r="22792">
          <cell r="J22792">
            <v>22389776</v>
          </cell>
        </row>
        <row r="22793">
          <cell r="J22793">
            <v>22389776</v>
          </cell>
        </row>
        <row r="22794">
          <cell r="J22794">
            <v>22389776</v>
          </cell>
        </row>
        <row r="22795">
          <cell r="J22795">
            <v>22389776</v>
          </cell>
        </row>
        <row r="22796">
          <cell r="J22796">
            <v>22389776</v>
          </cell>
        </row>
        <row r="22797">
          <cell r="J22797">
            <v>22389776</v>
          </cell>
        </row>
        <row r="22798">
          <cell r="J22798">
            <v>22389776</v>
          </cell>
        </row>
        <row r="22799">
          <cell r="J22799">
            <v>22389776</v>
          </cell>
        </row>
        <row r="22800">
          <cell r="J22800">
            <v>22389776</v>
          </cell>
        </row>
        <row r="22801">
          <cell r="J22801">
            <v>22389776</v>
          </cell>
        </row>
        <row r="22802">
          <cell r="J22802">
            <v>22389776</v>
          </cell>
        </row>
        <row r="22803">
          <cell r="J22803">
            <v>22389776</v>
          </cell>
        </row>
        <row r="22804">
          <cell r="J22804">
            <v>22389776</v>
          </cell>
        </row>
        <row r="22805">
          <cell r="J22805">
            <v>22389776</v>
          </cell>
        </row>
        <row r="22806">
          <cell r="J22806">
            <v>22389776</v>
          </cell>
        </row>
        <row r="22807">
          <cell r="J22807">
            <v>22389776</v>
          </cell>
        </row>
        <row r="22808">
          <cell r="J22808">
            <v>22389776</v>
          </cell>
        </row>
        <row r="22809">
          <cell r="J22809">
            <v>22389776</v>
          </cell>
        </row>
        <row r="22810">
          <cell r="J22810">
            <v>22389776</v>
          </cell>
        </row>
        <row r="22811">
          <cell r="J22811">
            <v>22389776</v>
          </cell>
        </row>
        <row r="22812">
          <cell r="J22812">
            <v>22389776</v>
          </cell>
        </row>
        <row r="22813">
          <cell r="J22813">
            <v>22389776</v>
          </cell>
        </row>
        <row r="22814">
          <cell r="J22814">
            <v>22389776</v>
          </cell>
        </row>
        <row r="22815">
          <cell r="J22815">
            <v>22389776</v>
          </cell>
        </row>
        <row r="22816">
          <cell r="J22816">
            <v>22389776</v>
          </cell>
        </row>
        <row r="22817">
          <cell r="J22817">
            <v>22389776</v>
          </cell>
        </row>
        <row r="22818">
          <cell r="J22818">
            <v>22389776</v>
          </cell>
        </row>
        <row r="22819">
          <cell r="J22819">
            <v>22389776</v>
          </cell>
        </row>
        <row r="22820">
          <cell r="J22820">
            <v>22389776</v>
          </cell>
        </row>
        <row r="22821">
          <cell r="J22821">
            <v>22389776</v>
          </cell>
        </row>
        <row r="22822">
          <cell r="J22822">
            <v>22389776</v>
          </cell>
        </row>
        <row r="22823">
          <cell r="J22823">
            <v>22389776</v>
          </cell>
        </row>
        <row r="22824">
          <cell r="J22824">
            <v>22389776</v>
          </cell>
        </row>
        <row r="22825">
          <cell r="J22825">
            <v>22389776</v>
          </cell>
        </row>
        <row r="22826">
          <cell r="J22826">
            <v>22389776</v>
          </cell>
        </row>
        <row r="22827">
          <cell r="J22827">
            <v>22389776</v>
          </cell>
        </row>
        <row r="22828">
          <cell r="J22828">
            <v>22389776</v>
          </cell>
        </row>
        <row r="22829">
          <cell r="J22829">
            <v>22389776</v>
          </cell>
        </row>
        <row r="22830">
          <cell r="J22830">
            <v>22389776</v>
          </cell>
        </row>
        <row r="22831">
          <cell r="J22831">
            <v>22389776</v>
          </cell>
        </row>
        <row r="22832">
          <cell r="J22832">
            <v>22389776</v>
          </cell>
        </row>
        <row r="22833">
          <cell r="J22833">
            <v>22389776</v>
          </cell>
        </row>
        <row r="22834">
          <cell r="J22834">
            <v>22389776</v>
          </cell>
        </row>
        <row r="22835">
          <cell r="J22835">
            <v>22389776</v>
          </cell>
        </row>
        <row r="22836">
          <cell r="J22836">
            <v>22389776</v>
          </cell>
        </row>
        <row r="22837">
          <cell r="J22837">
            <v>22389776</v>
          </cell>
        </row>
        <row r="22838">
          <cell r="J22838">
            <v>22389776</v>
          </cell>
        </row>
        <row r="22839">
          <cell r="J22839">
            <v>22389776</v>
          </cell>
        </row>
        <row r="22840">
          <cell r="J22840">
            <v>22389776</v>
          </cell>
        </row>
        <row r="22841">
          <cell r="J22841">
            <v>22389776</v>
          </cell>
        </row>
        <row r="22842">
          <cell r="J22842">
            <v>22389776</v>
          </cell>
        </row>
        <row r="22843">
          <cell r="J22843">
            <v>22389776</v>
          </cell>
        </row>
        <row r="22844">
          <cell r="J22844">
            <v>22389776</v>
          </cell>
        </row>
        <row r="22845">
          <cell r="J22845">
            <v>22389776</v>
          </cell>
        </row>
        <row r="22846">
          <cell r="J22846">
            <v>22389776</v>
          </cell>
        </row>
        <row r="22847">
          <cell r="J22847">
            <v>22389776</v>
          </cell>
        </row>
        <row r="22848">
          <cell r="J22848">
            <v>22389776</v>
          </cell>
        </row>
        <row r="22849">
          <cell r="J22849">
            <v>22389776</v>
          </cell>
        </row>
        <row r="22850">
          <cell r="J22850">
            <v>22389776</v>
          </cell>
        </row>
        <row r="22851">
          <cell r="J22851">
            <v>22389776</v>
          </cell>
        </row>
        <row r="22852">
          <cell r="J22852">
            <v>22389776</v>
          </cell>
        </row>
        <row r="22853">
          <cell r="J22853">
            <v>22389776</v>
          </cell>
        </row>
        <row r="22854">
          <cell r="J22854">
            <v>22389776</v>
          </cell>
        </row>
        <row r="22855">
          <cell r="J22855">
            <v>22389776</v>
          </cell>
        </row>
        <row r="22856">
          <cell r="J22856">
            <v>22389776</v>
          </cell>
        </row>
        <row r="22857">
          <cell r="J22857">
            <v>22389776</v>
          </cell>
        </row>
        <row r="22858">
          <cell r="J22858">
            <v>22389776</v>
          </cell>
        </row>
        <row r="22859">
          <cell r="J22859">
            <v>22389776</v>
          </cell>
        </row>
        <row r="22860">
          <cell r="J22860">
            <v>22389776</v>
          </cell>
        </row>
        <row r="22861">
          <cell r="J22861">
            <v>22389776</v>
          </cell>
        </row>
        <row r="22862">
          <cell r="J22862">
            <v>22389776</v>
          </cell>
        </row>
        <row r="22863">
          <cell r="J22863">
            <v>22389776</v>
          </cell>
        </row>
        <row r="22864">
          <cell r="J22864">
            <v>22389776</v>
          </cell>
        </row>
        <row r="22865">
          <cell r="J22865">
            <v>22389776</v>
          </cell>
        </row>
        <row r="22866">
          <cell r="J22866">
            <v>22389776</v>
          </cell>
        </row>
        <row r="22867">
          <cell r="J22867">
            <v>22389776</v>
          </cell>
        </row>
        <row r="22868">
          <cell r="J22868">
            <v>22389776</v>
          </cell>
        </row>
        <row r="22869">
          <cell r="J22869">
            <v>22389776</v>
          </cell>
        </row>
        <row r="22870">
          <cell r="J22870">
            <v>22389776</v>
          </cell>
        </row>
        <row r="22871">
          <cell r="J22871">
            <v>22389776</v>
          </cell>
        </row>
        <row r="22872">
          <cell r="J22872">
            <v>22389776</v>
          </cell>
        </row>
        <row r="22873">
          <cell r="J22873">
            <v>22389776</v>
          </cell>
        </row>
        <row r="22874">
          <cell r="J22874">
            <v>22389776</v>
          </cell>
        </row>
        <row r="22875">
          <cell r="J22875">
            <v>22389776</v>
          </cell>
        </row>
        <row r="22876">
          <cell r="J22876">
            <v>22389776</v>
          </cell>
        </row>
        <row r="22877">
          <cell r="J22877">
            <v>22389776</v>
          </cell>
        </row>
        <row r="22878">
          <cell r="J22878">
            <v>22389776</v>
          </cell>
        </row>
        <row r="22879">
          <cell r="J22879">
            <v>22389776</v>
          </cell>
        </row>
        <row r="22880">
          <cell r="J22880">
            <v>22389776</v>
          </cell>
        </row>
        <row r="22881">
          <cell r="J22881">
            <v>22389776</v>
          </cell>
        </row>
        <row r="22882">
          <cell r="J22882">
            <v>22389776</v>
          </cell>
        </row>
        <row r="22883">
          <cell r="J22883">
            <v>22389776</v>
          </cell>
        </row>
        <row r="22884">
          <cell r="J22884">
            <v>22389776</v>
          </cell>
        </row>
        <row r="22885">
          <cell r="J22885">
            <v>22389776</v>
          </cell>
        </row>
        <row r="22886">
          <cell r="J22886">
            <v>22389776</v>
          </cell>
        </row>
        <row r="22887">
          <cell r="J22887">
            <v>22389776</v>
          </cell>
        </row>
        <row r="22888">
          <cell r="J22888">
            <v>22389776</v>
          </cell>
        </row>
        <row r="22889">
          <cell r="J22889">
            <v>22389776</v>
          </cell>
        </row>
        <row r="22890">
          <cell r="J22890">
            <v>22389776</v>
          </cell>
        </row>
        <row r="22891">
          <cell r="J22891">
            <v>22389776</v>
          </cell>
        </row>
        <row r="22892">
          <cell r="J22892">
            <v>22389776</v>
          </cell>
        </row>
        <row r="22893">
          <cell r="J22893">
            <v>22389776</v>
          </cell>
        </row>
        <row r="22894">
          <cell r="J22894">
            <v>22389776</v>
          </cell>
        </row>
        <row r="22895">
          <cell r="J22895">
            <v>22389776</v>
          </cell>
        </row>
        <row r="22896">
          <cell r="J22896">
            <v>22389776</v>
          </cell>
        </row>
        <row r="22897">
          <cell r="J22897">
            <v>22389776</v>
          </cell>
        </row>
        <row r="22898">
          <cell r="J22898">
            <v>22389776</v>
          </cell>
        </row>
        <row r="22899">
          <cell r="J22899">
            <v>22389776</v>
          </cell>
        </row>
        <row r="22900">
          <cell r="J22900">
            <v>22389776</v>
          </cell>
        </row>
        <row r="22901">
          <cell r="J22901">
            <v>22389776</v>
          </cell>
        </row>
        <row r="22902">
          <cell r="J22902">
            <v>22389776</v>
          </cell>
        </row>
        <row r="22903">
          <cell r="J22903">
            <v>22389776</v>
          </cell>
        </row>
        <row r="22904">
          <cell r="J22904">
            <v>22389776</v>
          </cell>
        </row>
        <row r="22905">
          <cell r="J22905">
            <v>22389776</v>
          </cell>
        </row>
        <row r="22906">
          <cell r="J22906">
            <v>22389776</v>
          </cell>
        </row>
        <row r="22907">
          <cell r="J22907">
            <v>22389776</v>
          </cell>
        </row>
        <row r="22908">
          <cell r="J22908">
            <v>22389776</v>
          </cell>
        </row>
        <row r="22909">
          <cell r="J22909">
            <v>22389776</v>
          </cell>
        </row>
        <row r="22910">
          <cell r="J22910">
            <v>22389776</v>
          </cell>
        </row>
        <row r="22911">
          <cell r="J22911">
            <v>22389776</v>
          </cell>
        </row>
        <row r="22912">
          <cell r="J22912">
            <v>22389776</v>
          </cell>
        </row>
        <row r="22913">
          <cell r="J22913">
            <v>22389776</v>
          </cell>
        </row>
        <row r="22914">
          <cell r="J22914">
            <v>22389776</v>
          </cell>
        </row>
        <row r="22915">
          <cell r="J22915">
            <v>22389776</v>
          </cell>
        </row>
        <row r="22916">
          <cell r="J22916">
            <v>22389776</v>
          </cell>
        </row>
        <row r="22917">
          <cell r="J22917">
            <v>22389776</v>
          </cell>
        </row>
        <row r="22918">
          <cell r="J22918">
            <v>22389776</v>
          </cell>
        </row>
        <row r="22919">
          <cell r="J22919">
            <v>22389776</v>
          </cell>
        </row>
        <row r="22920">
          <cell r="J22920">
            <v>22389776</v>
          </cell>
        </row>
        <row r="22921">
          <cell r="J22921">
            <v>22389776</v>
          </cell>
        </row>
        <row r="22922">
          <cell r="J22922">
            <v>22389776</v>
          </cell>
        </row>
        <row r="22923">
          <cell r="J22923">
            <v>22389776</v>
          </cell>
        </row>
        <row r="22924">
          <cell r="J22924">
            <v>22389776</v>
          </cell>
        </row>
        <row r="22925">
          <cell r="J22925">
            <v>22389776</v>
          </cell>
        </row>
        <row r="22926">
          <cell r="J22926">
            <v>22389776</v>
          </cell>
        </row>
        <row r="22927">
          <cell r="J22927">
            <v>22389776</v>
          </cell>
        </row>
        <row r="22928">
          <cell r="J22928">
            <v>22389776</v>
          </cell>
        </row>
        <row r="22929">
          <cell r="J22929">
            <v>22389776</v>
          </cell>
        </row>
        <row r="22930">
          <cell r="J22930">
            <v>22389776</v>
          </cell>
        </row>
        <row r="22931">
          <cell r="J22931">
            <v>22389776</v>
          </cell>
        </row>
        <row r="22932">
          <cell r="J22932">
            <v>22389776</v>
          </cell>
        </row>
        <row r="22933">
          <cell r="J22933">
            <v>22389776</v>
          </cell>
        </row>
        <row r="22934">
          <cell r="J22934">
            <v>22389776</v>
          </cell>
        </row>
        <row r="22935">
          <cell r="J22935">
            <v>22389776</v>
          </cell>
        </row>
        <row r="22936">
          <cell r="J22936">
            <v>22389776</v>
          </cell>
        </row>
        <row r="22937">
          <cell r="J22937">
            <v>22389776</v>
          </cell>
        </row>
        <row r="22938">
          <cell r="J22938">
            <v>22389776</v>
          </cell>
        </row>
        <row r="22939">
          <cell r="J22939">
            <v>22389776</v>
          </cell>
        </row>
        <row r="22940">
          <cell r="J22940">
            <v>22389776</v>
          </cell>
        </row>
        <row r="22941">
          <cell r="J22941">
            <v>22389776</v>
          </cell>
        </row>
        <row r="22942">
          <cell r="J22942">
            <v>22389776</v>
          </cell>
        </row>
        <row r="22943">
          <cell r="J22943">
            <v>22389776</v>
          </cell>
        </row>
        <row r="22944">
          <cell r="J22944">
            <v>22389776</v>
          </cell>
        </row>
        <row r="22945">
          <cell r="J22945">
            <v>22389776</v>
          </cell>
        </row>
        <row r="22946">
          <cell r="J22946">
            <v>22389776</v>
          </cell>
        </row>
        <row r="22947">
          <cell r="J22947">
            <v>22389776</v>
          </cell>
        </row>
        <row r="22948">
          <cell r="J22948">
            <v>22389776</v>
          </cell>
        </row>
        <row r="22949">
          <cell r="J22949">
            <v>22389776</v>
          </cell>
        </row>
        <row r="22950">
          <cell r="J22950">
            <v>22389776</v>
          </cell>
        </row>
        <row r="22951">
          <cell r="J22951">
            <v>22389776</v>
          </cell>
        </row>
        <row r="22952">
          <cell r="J22952">
            <v>22389776</v>
          </cell>
        </row>
        <row r="22953">
          <cell r="J22953">
            <v>22389776</v>
          </cell>
        </row>
        <row r="22954">
          <cell r="J22954">
            <v>22389776</v>
          </cell>
        </row>
        <row r="22955">
          <cell r="J22955">
            <v>22389776</v>
          </cell>
        </row>
        <row r="22956">
          <cell r="J22956">
            <v>22389776</v>
          </cell>
        </row>
        <row r="22957">
          <cell r="J22957">
            <v>22389776</v>
          </cell>
        </row>
        <row r="22958">
          <cell r="J22958">
            <v>22389776</v>
          </cell>
        </row>
        <row r="22959">
          <cell r="J22959">
            <v>22389776</v>
          </cell>
        </row>
        <row r="22960">
          <cell r="J22960">
            <v>22389776</v>
          </cell>
        </row>
        <row r="22961">
          <cell r="J22961">
            <v>22389776</v>
          </cell>
        </row>
        <row r="22962">
          <cell r="J22962">
            <v>22389776</v>
          </cell>
        </row>
        <row r="22963">
          <cell r="J22963">
            <v>22389776</v>
          </cell>
        </row>
        <row r="22964">
          <cell r="J22964">
            <v>22389776</v>
          </cell>
        </row>
        <row r="22965">
          <cell r="J22965">
            <v>22389776</v>
          </cell>
        </row>
        <row r="22966">
          <cell r="J22966">
            <v>22389776</v>
          </cell>
        </row>
        <row r="22967">
          <cell r="J22967">
            <v>22389776</v>
          </cell>
        </row>
        <row r="22968">
          <cell r="J22968">
            <v>22389776</v>
          </cell>
        </row>
        <row r="22969">
          <cell r="J22969">
            <v>22389776</v>
          </cell>
        </row>
        <row r="22970">
          <cell r="J22970">
            <v>22389776</v>
          </cell>
        </row>
        <row r="22971">
          <cell r="J22971">
            <v>22389776</v>
          </cell>
        </row>
        <row r="22972">
          <cell r="J22972">
            <v>22389776</v>
          </cell>
        </row>
        <row r="22973">
          <cell r="J22973">
            <v>22389776</v>
          </cell>
        </row>
        <row r="22974">
          <cell r="J22974">
            <v>22389776</v>
          </cell>
        </row>
        <row r="22975">
          <cell r="J22975">
            <v>22389776</v>
          </cell>
        </row>
        <row r="22976">
          <cell r="J22976">
            <v>22389776</v>
          </cell>
        </row>
        <row r="22977">
          <cell r="J22977">
            <v>22389776</v>
          </cell>
        </row>
        <row r="22978">
          <cell r="J22978">
            <v>22389776</v>
          </cell>
        </row>
        <row r="22979">
          <cell r="J22979">
            <v>22389776</v>
          </cell>
        </row>
        <row r="22980">
          <cell r="J22980">
            <v>22389776</v>
          </cell>
        </row>
        <row r="22981">
          <cell r="J22981">
            <v>22389776</v>
          </cell>
        </row>
        <row r="22982">
          <cell r="J22982">
            <v>22389776</v>
          </cell>
        </row>
        <row r="22983">
          <cell r="J22983">
            <v>22389776</v>
          </cell>
        </row>
        <row r="22984">
          <cell r="J22984">
            <v>22389776</v>
          </cell>
        </row>
        <row r="22985">
          <cell r="J22985">
            <v>22389776</v>
          </cell>
        </row>
        <row r="22986">
          <cell r="J22986">
            <v>22389776</v>
          </cell>
        </row>
        <row r="22987">
          <cell r="J22987">
            <v>22389776</v>
          </cell>
        </row>
        <row r="22988">
          <cell r="J22988">
            <v>22389776</v>
          </cell>
        </row>
        <row r="22989">
          <cell r="J22989">
            <v>22389776</v>
          </cell>
        </row>
        <row r="22990">
          <cell r="J22990">
            <v>22389776</v>
          </cell>
        </row>
        <row r="22991">
          <cell r="J22991">
            <v>22389776</v>
          </cell>
        </row>
        <row r="22992">
          <cell r="J22992">
            <v>22389776</v>
          </cell>
        </row>
        <row r="22993">
          <cell r="J22993">
            <v>22389776</v>
          </cell>
        </row>
        <row r="22994">
          <cell r="J22994">
            <v>22389776</v>
          </cell>
        </row>
        <row r="22995">
          <cell r="J22995">
            <v>22389776</v>
          </cell>
        </row>
        <row r="22996">
          <cell r="J22996">
            <v>22389776</v>
          </cell>
        </row>
        <row r="22997">
          <cell r="J22997">
            <v>22389776</v>
          </cell>
        </row>
        <row r="22998">
          <cell r="J22998">
            <v>22389776</v>
          </cell>
        </row>
        <row r="22999">
          <cell r="J22999">
            <v>22389776</v>
          </cell>
        </row>
        <row r="23000">
          <cell r="J23000">
            <v>22389776</v>
          </cell>
        </row>
        <row r="23001">
          <cell r="J23001">
            <v>22389776</v>
          </cell>
        </row>
        <row r="23002">
          <cell r="J23002">
            <v>22389776</v>
          </cell>
        </row>
        <row r="23003">
          <cell r="J23003">
            <v>22389776</v>
          </cell>
        </row>
        <row r="23004">
          <cell r="J23004">
            <v>22389776</v>
          </cell>
        </row>
        <row r="23005">
          <cell r="J23005">
            <v>22389776</v>
          </cell>
        </row>
        <row r="23006">
          <cell r="J23006">
            <v>22389776</v>
          </cell>
        </row>
        <row r="23007">
          <cell r="J23007">
            <v>22389776</v>
          </cell>
        </row>
        <row r="23008">
          <cell r="J23008">
            <v>22389776</v>
          </cell>
        </row>
        <row r="23009">
          <cell r="J23009">
            <v>22389776</v>
          </cell>
        </row>
        <row r="23010">
          <cell r="J23010">
            <v>22389776</v>
          </cell>
        </row>
        <row r="23011">
          <cell r="J23011">
            <v>22389776</v>
          </cell>
        </row>
        <row r="23012">
          <cell r="J23012">
            <v>22389776</v>
          </cell>
        </row>
        <row r="23013">
          <cell r="J23013">
            <v>22389776</v>
          </cell>
        </row>
        <row r="23014">
          <cell r="J23014">
            <v>22389776</v>
          </cell>
        </row>
        <row r="23015">
          <cell r="J23015">
            <v>22389776</v>
          </cell>
        </row>
        <row r="23016">
          <cell r="J23016">
            <v>22389776</v>
          </cell>
        </row>
        <row r="23017">
          <cell r="J23017">
            <v>22389776</v>
          </cell>
        </row>
        <row r="23018">
          <cell r="J23018">
            <v>22389776</v>
          </cell>
        </row>
        <row r="23019">
          <cell r="J23019">
            <v>22389776</v>
          </cell>
        </row>
        <row r="23020">
          <cell r="J23020">
            <v>22389776</v>
          </cell>
        </row>
        <row r="23021">
          <cell r="J23021">
            <v>22389776</v>
          </cell>
        </row>
        <row r="23022">
          <cell r="J23022">
            <v>22389776</v>
          </cell>
        </row>
        <row r="23023">
          <cell r="J23023">
            <v>22389776</v>
          </cell>
        </row>
        <row r="23024">
          <cell r="J23024">
            <v>22389776</v>
          </cell>
        </row>
        <row r="23025">
          <cell r="J23025">
            <v>22389776</v>
          </cell>
        </row>
        <row r="23026">
          <cell r="J23026">
            <v>22389776</v>
          </cell>
        </row>
        <row r="23027">
          <cell r="J23027">
            <v>22389776</v>
          </cell>
        </row>
        <row r="23028">
          <cell r="J23028">
            <v>22389776</v>
          </cell>
        </row>
        <row r="23029">
          <cell r="J23029">
            <v>22389776</v>
          </cell>
        </row>
        <row r="23030">
          <cell r="J23030">
            <v>22389776</v>
          </cell>
        </row>
        <row r="23031">
          <cell r="J23031">
            <v>22389776</v>
          </cell>
        </row>
        <row r="23032">
          <cell r="J23032">
            <v>22389776</v>
          </cell>
        </row>
        <row r="23033">
          <cell r="J23033">
            <v>22389776</v>
          </cell>
        </row>
        <row r="23034">
          <cell r="J23034">
            <v>22389776</v>
          </cell>
        </row>
        <row r="23035">
          <cell r="J23035">
            <v>22389776</v>
          </cell>
        </row>
        <row r="23036">
          <cell r="J23036">
            <v>22389776</v>
          </cell>
        </row>
        <row r="23037">
          <cell r="J23037">
            <v>22389776</v>
          </cell>
        </row>
        <row r="23038">
          <cell r="J23038">
            <v>22389776</v>
          </cell>
        </row>
        <row r="23039">
          <cell r="J23039">
            <v>22389776</v>
          </cell>
        </row>
        <row r="23040">
          <cell r="J23040">
            <v>22389776</v>
          </cell>
        </row>
        <row r="23041">
          <cell r="J23041">
            <v>22389776</v>
          </cell>
        </row>
        <row r="23042">
          <cell r="J23042">
            <v>22389776</v>
          </cell>
        </row>
        <row r="23043">
          <cell r="J23043">
            <v>22389776</v>
          </cell>
        </row>
        <row r="23044">
          <cell r="J23044">
            <v>22389776</v>
          </cell>
        </row>
        <row r="23045">
          <cell r="J23045">
            <v>22389776</v>
          </cell>
        </row>
        <row r="23046">
          <cell r="J23046">
            <v>22389776</v>
          </cell>
        </row>
        <row r="23047">
          <cell r="J23047">
            <v>22389776</v>
          </cell>
        </row>
        <row r="23048">
          <cell r="J23048">
            <v>22389776</v>
          </cell>
        </row>
        <row r="23049">
          <cell r="J23049">
            <v>22389776</v>
          </cell>
        </row>
        <row r="23050">
          <cell r="J23050">
            <v>22389776</v>
          </cell>
        </row>
        <row r="23051">
          <cell r="J23051">
            <v>22389776</v>
          </cell>
        </row>
        <row r="23052">
          <cell r="J23052">
            <v>22389776</v>
          </cell>
        </row>
        <row r="23053">
          <cell r="J23053">
            <v>22389776</v>
          </cell>
        </row>
        <row r="23054">
          <cell r="J23054">
            <v>22389776</v>
          </cell>
        </row>
        <row r="23055">
          <cell r="J23055">
            <v>22389776</v>
          </cell>
        </row>
        <row r="23056">
          <cell r="J23056">
            <v>22389776</v>
          </cell>
        </row>
        <row r="23057">
          <cell r="J23057">
            <v>22389776</v>
          </cell>
        </row>
        <row r="23058">
          <cell r="J23058">
            <v>22389776</v>
          </cell>
        </row>
        <row r="23059">
          <cell r="J23059">
            <v>22389776</v>
          </cell>
        </row>
        <row r="23060">
          <cell r="J23060">
            <v>22389776</v>
          </cell>
        </row>
        <row r="23061">
          <cell r="J23061">
            <v>22389776</v>
          </cell>
        </row>
        <row r="23062">
          <cell r="J23062">
            <v>22389776</v>
          </cell>
        </row>
        <row r="23063">
          <cell r="J23063">
            <v>22389776</v>
          </cell>
        </row>
        <row r="23064">
          <cell r="J23064">
            <v>22389776</v>
          </cell>
        </row>
        <row r="23065">
          <cell r="J23065">
            <v>22389776</v>
          </cell>
        </row>
        <row r="23066">
          <cell r="J23066">
            <v>22389776</v>
          </cell>
        </row>
        <row r="23067">
          <cell r="J23067">
            <v>22389776</v>
          </cell>
        </row>
        <row r="23068">
          <cell r="J23068">
            <v>22389776</v>
          </cell>
        </row>
        <row r="23069">
          <cell r="J23069">
            <v>22389776</v>
          </cell>
        </row>
        <row r="23070">
          <cell r="J23070">
            <v>22389776</v>
          </cell>
        </row>
        <row r="23071">
          <cell r="J23071">
            <v>22389776</v>
          </cell>
        </row>
        <row r="23072">
          <cell r="J23072">
            <v>22389776</v>
          </cell>
        </row>
        <row r="23073">
          <cell r="J23073">
            <v>22389776</v>
          </cell>
        </row>
        <row r="23074">
          <cell r="J23074">
            <v>22389776</v>
          </cell>
        </row>
        <row r="23075">
          <cell r="J23075">
            <v>22389776</v>
          </cell>
        </row>
        <row r="23076">
          <cell r="J23076">
            <v>22389776</v>
          </cell>
        </row>
        <row r="23077">
          <cell r="J23077">
            <v>22389776</v>
          </cell>
        </row>
        <row r="23078">
          <cell r="J23078">
            <v>22389776</v>
          </cell>
        </row>
        <row r="23079">
          <cell r="J23079">
            <v>22389776</v>
          </cell>
        </row>
        <row r="23080">
          <cell r="J23080">
            <v>22389776</v>
          </cell>
        </row>
        <row r="23081">
          <cell r="J23081">
            <v>22389776</v>
          </cell>
        </row>
        <row r="23082">
          <cell r="J23082">
            <v>22389776</v>
          </cell>
        </row>
        <row r="23083">
          <cell r="J23083">
            <v>22389776</v>
          </cell>
        </row>
        <row r="23084">
          <cell r="J23084">
            <v>22389776</v>
          </cell>
        </row>
        <row r="23085">
          <cell r="J23085">
            <v>22389776</v>
          </cell>
        </row>
        <row r="23086">
          <cell r="J23086">
            <v>22389776</v>
          </cell>
        </row>
        <row r="23087">
          <cell r="J23087">
            <v>22389776</v>
          </cell>
        </row>
        <row r="23088">
          <cell r="J23088">
            <v>22389776</v>
          </cell>
        </row>
        <row r="23089">
          <cell r="J23089">
            <v>22389776</v>
          </cell>
        </row>
        <row r="23090">
          <cell r="J23090">
            <v>22389776</v>
          </cell>
        </row>
        <row r="23091">
          <cell r="J23091">
            <v>22389776</v>
          </cell>
        </row>
        <row r="23092">
          <cell r="J23092">
            <v>22389776</v>
          </cell>
        </row>
        <row r="23093">
          <cell r="J23093">
            <v>22389776</v>
          </cell>
        </row>
        <row r="23094">
          <cell r="J23094">
            <v>22389776</v>
          </cell>
        </row>
        <row r="23095">
          <cell r="J23095">
            <v>22389776</v>
          </cell>
        </row>
        <row r="23096">
          <cell r="J23096">
            <v>22389776</v>
          </cell>
        </row>
        <row r="23097">
          <cell r="J23097">
            <v>22389776</v>
          </cell>
        </row>
        <row r="23098">
          <cell r="J23098">
            <v>22389776</v>
          </cell>
        </row>
        <row r="23099">
          <cell r="J23099">
            <v>22389776</v>
          </cell>
        </row>
        <row r="23100">
          <cell r="J23100">
            <v>22389776</v>
          </cell>
        </row>
        <row r="23101">
          <cell r="J23101">
            <v>22389776</v>
          </cell>
        </row>
        <row r="23102">
          <cell r="J23102">
            <v>22389776</v>
          </cell>
        </row>
        <row r="23103">
          <cell r="J23103">
            <v>22389776</v>
          </cell>
        </row>
        <row r="23104">
          <cell r="J23104">
            <v>22389776</v>
          </cell>
        </row>
        <row r="23105">
          <cell r="J23105">
            <v>22389776</v>
          </cell>
        </row>
        <row r="23106">
          <cell r="J23106">
            <v>22389776</v>
          </cell>
        </row>
        <row r="23107">
          <cell r="J23107">
            <v>22389776</v>
          </cell>
        </row>
        <row r="23108">
          <cell r="J23108">
            <v>22389776</v>
          </cell>
        </row>
        <row r="23109">
          <cell r="J23109">
            <v>22389776</v>
          </cell>
        </row>
        <row r="23110">
          <cell r="J23110">
            <v>22389776</v>
          </cell>
        </row>
        <row r="23111">
          <cell r="J23111">
            <v>22389776</v>
          </cell>
        </row>
        <row r="23112">
          <cell r="J23112">
            <v>22389776</v>
          </cell>
        </row>
        <row r="23113">
          <cell r="J23113">
            <v>22389776</v>
          </cell>
        </row>
        <row r="23114">
          <cell r="J23114">
            <v>22389776</v>
          </cell>
        </row>
        <row r="23115">
          <cell r="J23115">
            <v>22389776</v>
          </cell>
        </row>
        <row r="23116">
          <cell r="J23116">
            <v>22389776</v>
          </cell>
        </row>
        <row r="23117">
          <cell r="J23117">
            <v>22389776</v>
          </cell>
        </row>
        <row r="23118">
          <cell r="J23118">
            <v>22389776</v>
          </cell>
        </row>
        <row r="23119">
          <cell r="J23119">
            <v>22389776</v>
          </cell>
        </row>
        <row r="23120">
          <cell r="J23120">
            <v>22389776</v>
          </cell>
        </row>
        <row r="23121">
          <cell r="J23121">
            <v>22389776</v>
          </cell>
        </row>
        <row r="23122">
          <cell r="J23122">
            <v>22389776</v>
          </cell>
        </row>
        <row r="23123">
          <cell r="J23123">
            <v>22389776</v>
          </cell>
        </row>
        <row r="23124">
          <cell r="J23124">
            <v>22389776</v>
          </cell>
        </row>
        <row r="23125">
          <cell r="J23125">
            <v>22389776</v>
          </cell>
        </row>
        <row r="23126">
          <cell r="J23126">
            <v>22389776</v>
          </cell>
        </row>
        <row r="23127">
          <cell r="J23127">
            <v>22389776</v>
          </cell>
        </row>
        <row r="23128">
          <cell r="J23128">
            <v>22389776</v>
          </cell>
        </row>
        <row r="23129">
          <cell r="J23129">
            <v>22389776</v>
          </cell>
        </row>
        <row r="23130">
          <cell r="J23130">
            <v>22389776</v>
          </cell>
        </row>
        <row r="23131">
          <cell r="J23131">
            <v>22389776</v>
          </cell>
        </row>
        <row r="23132">
          <cell r="J23132">
            <v>22389776</v>
          </cell>
        </row>
        <row r="23133">
          <cell r="J23133">
            <v>22389776</v>
          </cell>
        </row>
        <row r="23134">
          <cell r="J23134">
            <v>22389776</v>
          </cell>
        </row>
        <row r="23135">
          <cell r="J23135">
            <v>22389776</v>
          </cell>
        </row>
        <row r="23136">
          <cell r="J23136">
            <v>22389776</v>
          </cell>
        </row>
        <row r="23137">
          <cell r="J23137">
            <v>22389776</v>
          </cell>
        </row>
        <row r="23138">
          <cell r="J23138">
            <v>22389776</v>
          </cell>
        </row>
        <row r="23139">
          <cell r="J23139">
            <v>22389776</v>
          </cell>
        </row>
        <row r="23140">
          <cell r="J23140">
            <v>22389776</v>
          </cell>
        </row>
        <row r="23141">
          <cell r="J23141">
            <v>22389776</v>
          </cell>
        </row>
        <row r="23142">
          <cell r="J23142">
            <v>22389776</v>
          </cell>
        </row>
        <row r="23143">
          <cell r="J23143">
            <v>22389776</v>
          </cell>
        </row>
        <row r="23144">
          <cell r="J23144">
            <v>22389776</v>
          </cell>
        </row>
        <row r="23145">
          <cell r="J23145">
            <v>22389776</v>
          </cell>
        </row>
        <row r="23146">
          <cell r="J23146">
            <v>22389776</v>
          </cell>
        </row>
        <row r="23147">
          <cell r="J23147">
            <v>22389776</v>
          </cell>
        </row>
        <row r="23148">
          <cell r="J23148">
            <v>22389776</v>
          </cell>
        </row>
        <row r="23149">
          <cell r="J23149">
            <v>22389776</v>
          </cell>
        </row>
        <row r="23150">
          <cell r="J23150">
            <v>22389776</v>
          </cell>
        </row>
        <row r="23151">
          <cell r="J23151">
            <v>22389776</v>
          </cell>
        </row>
        <row r="23152">
          <cell r="J23152">
            <v>22389776</v>
          </cell>
        </row>
        <row r="23153">
          <cell r="J23153">
            <v>22389776</v>
          </cell>
        </row>
        <row r="23154">
          <cell r="J23154">
            <v>22389776</v>
          </cell>
        </row>
        <row r="23155">
          <cell r="J23155">
            <v>22389776</v>
          </cell>
        </row>
        <row r="23156">
          <cell r="J23156">
            <v>22389776</v>
          </cell>
        </row>
        <row r="23157">
          <cell r="J23157">
            <v>22389776</v>
          </cell>
        </row>
        <row r="23158">
          <cell r="J23158">
            <v>22389776</v>
          </cell>
        </row>
        <row r="23159">
          <cell r="J23159">
            <v>22389776</v>
          </cell>
        </row>
        <row r="23160">
          <cell r="J23160">
            <v>22389776</v>
          </cell>
        </row>
        <row r="23161">
          <cell r="J23161">
            <v>22389776</v>
          </cell>
        </row>
        <row r="23162">
          <cell r="J23162">
            <v>22389776</v>
          </cell>
        </row>
        <row r="23163">
          <cell r="J23163">
            <v>22389776</v>
          </cell>
        </row>
        <row r="23164">
          <cell r="J23164">
            <v>22389776</v>
          </cell>
        </row>
        <row r="23165">
          <cell r="J23165">
            <v>22389776</v>
          </cell>
        </row>
        <row r="23166">
          <cell r="J23166">
            <v>22389776</v>
          </cell>
        </row>
        <row r="23167">
          <cell r="J23167">
            <v>22389776</v>
          </cell>
        </row>
        <row r="23168">
          <cell r="J23168">
            <v>22389776</v>
          </cell>
        </row>
        <row r="23169">
          <cell r="J23169">
            <v>22389776</v>
          </cell>
        </row>
        <row r="23170">
          <cell r="J23170">
            <v>22389776</v>
          </cell>
        </row>
        <row r="23171">
          <cell r="J23171">
            <v>22389776</v>
          </cell>
        </row>
        <row r="23172">
          <cell r="J23172">
            <v>22389776</v>
          </cell>
        </row>
        <row r="23173">
          <cell r="J23173">
            <v>22389776</v>
          </cell>
        </row>
        <row r="23174">
          <cell r="J23174">
            <v>22389776</v>
          </cell>
        </row>
        <row r="23175">
          <cell r="J23175">
            <v>22389776</v>
          </cell>
        </row>
        <row r="23176">
          <cell r="J23176">
            <v>22389776</v>
          </cell>
        </row>
        <row r="23177">
          <cell r="J23177">
            <v>22389776</v>
          </cell>
        </row>
        <row r="23178">
          <cell r="J23178">
            <v>22389776</v>
          </cell>
        </row>
        <row r="23179">
          <cell r="J23179">
            <v>22389776</v>
          </cell>
        </row>
        <row r="23180">
          <cell r="J23180">
            <v>22389776</v>
          </cell>
        </row>
        <row r="23181">
          <cell r="J23181">
            <v>22389776</v>
          </cell>
        </row>
        <row r="23182">
          <cell r="J23182">
            <v>22389776</v>
          </cell>
        </row>
        <row r="23183">
          <cell r="J23183">
            <v>22389776</v>
          </cell>
        </row>
        <row r="23184">
          <cell r="J23184">
            <v>22389776</v>
          </cell>
        </row>
        <row r="23185">
          <cell r="J23185">
            <v>22389776</v>
          </cell>
        </row>
        <row r="23186">
          <cell r="J23186">
            <v>22389776</v>
          </cell>
        </row>
        <row r="23187">
          <cell r="J23187">
            <v>22389776</v>
          </cell>
        </row>
        <row r="23188">
          <cell r="J23188">
            <v>22389776</v>
          </cell>
        </row>
        <row r="23189">
          <cell r="J23189">
            <v>22389776</v>
          </cell>
        </row>
        <row r="23190">
          <cell r="J23190">
            <v>22389776</v>
          </cell>
        </row>
        <row r="23191">
          <cell r="J23191">
            <v>22389776</v>
          </cell>
        </row>
        <row r="23192">
          <cell r="J23192">
            <v>22389776</v>
          </cell>
        </row>
        <row r="23193">
          <cell r="J23193">
            <v>22389776</v>
          </cell>
        </row>
        <row r="23194">
          <cell r="J23194">
            <v>22389776</v>
          </cell>
        </row>
        <row r="23195">
          <cell r="J23195">
            <v>22389776</v>
          </cell>
        </row>
        <row r="23196">
          <cell r="J23196">
            <v>22389776</v>
          </cell>
        </row>
        <row r="23197">
          <cell r="J23197">
            <v>22389776</v>
          </cell>
        </row>
        <row r="23198">
          <cell r="J23198">
            <v>22389776</v>
          </cell>
        </row>
        <row r="23199">
          <cell r="J23199">
            <v>22389776</v>
          </cell>
        </row>
        <row r="23200">
          <cell r="J23200">
            <v>22389776</v>
          </cell>
        </row>
        <row r="23201">
          <cell r="J23201">
            <v>22389776</v>
          </cell>
        </row>
        <row r="23202">
          <cell r="J23202">
            <v>22389776</v>
          </cell>
        </row>
        <row r="23203">
          <cell r="J23203">
            <v>22389776</v>
          </cell>
        </row>
        <row r="23204">
          <cell r="J23204">
            <v>22389776</v>
          </cell>
        </row>
        <row r="23205">
          <cell r="J23205">
            <v>22389776</v>
          </cell>
        </row>
        <row r="23206">
          <cell r="J23206">
            <v>22389776</v>
          </cell>
        </row>
        <row r="23207">
          <cell r="J23207">
            <v>22389776</v>
          </cell>
        </row>
        <row r="23208">
          <cell r="J23208">
            <v>22389776</v>
          </cell>
        </row>
        <row r="23209">
          <cell r="J23209">
            <v>22389776</v>
          </cell>
        </row>
        <row r="23210">
          <cell r="J23210">
            <v>22389776</v>
          </cell>
        </row>
        <row r="23211">
          <cell r="J23211">
            <v>22389776</v>
          </cell>
        </row>
        <row r="23212">
          <cell r="J23212">
            <v>22389776</v>
          </cell>
        </row>
        <row r="23213">
          <cell r="J23213">
            <v>22389776</v>
          </cell>
        </row>
        <row r="23214">
          <cell r="J23214">
            <v>22389776</v>
          </cell>
        </row>
        <row r="23215">
          <cell r="J23215">
            <v>22389776</v>
          </cell>
        </row>
        <row r="23216">
          <cell r="J23216">
            <v>22389776</v>
          </cell>
        </row>
        <row r="23217">
          <cell r="J23217">
            <v>22389776</v>
          </cell>
        </row>
        <row r="23218">
          <cell r="J23218">
            <v>22389776</v>
          </cell>
        </row>
        <row r="23219">
          <cell r="J23219">
            <v>22389776</v>
          </cell>
        </row>
        <row r="23220">
          <cell r="J23220">
            <v>22389776</v>
          </cell>
        </row>
        <row r="23221">
          <cell r="J23221">
            <v>22389776</v>
          </cell>
        </row>
        <row r="23222">
          <cell r="J23222">
            <v>22389776</v>
          </cell>
        </row>
        <row r="23223">
          <cell r="J23223">
            <v>22389776</v>
          </cell>
        </row>
        <row r="23224">
          <cell r="J23224">
            <v>22389776</v>
          </cell>
        </row>
        <row r="23225">
          <cell r="J23225">
            <v>22389776</v>
          </cell>
        </row>
        <row r="23226">
          <cell r="J23226">
            <v>22389776</v>
          </cell>
        </row>
        <row r="23227">
          <cell r="J23227">
            <v>22389776</v>
          </cell>
        </row>
        <row r="23228">
          <cell r="J23228">
            <v>22389776</v>
          </cell>
        </row>
        <row r="23229">
          <cell r="J23229">
            <v>22389776</v>
          </cell>
        </row>
        <row r="23230">
          <cell r="J23230">
            <v>22389776</v>
          </cell>
        </row>
        <row r="23231">
          <cell r="J23231">
            <v>22389776</v>
          </cell>
        </row>
        <row r="23232">
          <cell r="J23232">
            <v>22389776</v>
          </cell>
        </row>
        <row r="23233">
          <cell r="J23233">
            <v>22389776</v>
          </cell>
        </row>
        <row r="23234">
          <cell r="J23234">
            <v>22389776</v>
          </cell>
        </row>
        <row r="23235">
          <cell r="J23235">
            <v>22389776</v>
          </cell>
        </row>
        <row r="23236">
          <cell r="J23236">
            <v>22389776</v>
          </cell>
        </row>
        <row r="23237">
          <cell r="J23237">
            <v>22389776</v>
          </cell>
        </row>
        <row r="23238">
          <cell r="J23238">
            <v>22389776</v>
          </cell>
        </row>
        <row r="23239">
          <cell r="J23239">
            <v>22389776</v>
          </cell>
        </row>
        <row r="23240">
          <cell r="J23240">
            <v>22389776</v>
          </cell>
        </row>
        <row r="23241">
          <cell r="J23241">
            <v>22389776</v>
          </cell>
        </row>
        <row r="23242">
          <cell r="J23242">
            <v>22389776</v>
          </cell>
        </row>
        <row r="23243">
          <cell r="J23243">
            <v>22389776</v>
          </cell>
        </row>
        <row r="23244">
          <cell r="J23244">
            <v>22389776</v>
          </cell>
        </row>
        <row r="23245">
          <cell r="J23245">
            <v>22389776</v>
          </cell>
        </row>
        <row r="23246">
          <cell r="J23246">
            <v>22389776</v>
          </cell>
        </row>
        <row r="23247">
          <cell r="J23247">
            <v>22389776</v>
          </cell>
        </row>
        <row r="23248">
          <cell r="J23248">
            <v>22389776</v>
          </cell>
        </row>
        <row r="23249">
          <cell r="J23249">
            <v>22389776</v>
          </cell>
        </row>
        <row r="23250">
          <cell r="J23250">
            <v>22389776</v>
          </cell>
        </row>
        <row r="23251">
          <cell r="J23251">
            <v>22389776</v>
          </cell>
        </row>
        <row r="23252">
          <cell r="J23252">
            <v>22389776</v>
          </cell>
        </row>
        <row r="23253">
          <cell r="J23253">
            <v>22389776</v>
          </cell>
        </row>
        <row r="23254">
          <cell r="J23254">
            <v>22389776</v>
          </cell>
        </row>
        <row r="23255">
          <cell r="J23255">
            <v>22389776</v>
          </cell>
        </row>
        <row r="23256">
          <cell r="J23256">
            <v>22389776</v>
          </cell>
        </row>
        <row r="23257">
          <cell r="J23257">
            <v>22389776</v>
          </cell>
        </row>
        <row r="23258">
          <cell r="J23258">
            <v>22389776</v>
          </cell>
        </row>
        <row r="23259">
          <cell r="J23259">
            <v>22389776</v>
          </cell>
        </row>
        <row r="23260">
          <cell r="J23260">
            <v>22389776</v>
          </cell>
        </row>
        <row r="23261">
          <cell r="J23261">
            <v>22389776</v>
          </cell>
        </row>
        <row r="23262">
          <cell r="J23262">
            <v>22389776</v>
          </cell>
        </row>
        <row r="23263">
          <cell r="J23263">
            <v>22389776</v>
          </cell>
        </row>
        <row r="23264">
          <cell r="J23264">
            <v>22389776</v>
          </cell>
        </row>
        <row r="23265">
          <cell r="J23265">
            <v>22389776</v>
          </cell>
        </row>
        <row r="23266">
          <cell r="J23266">
            <v>22389776</v>
          </cell>
        </row>
        <row r="23267">
          <cell r="J23267">
            <v>22389776</v>
          </cell>
        </row>
        <row r="23268">
          <cell r="J23268">
            <v>22389776</v>
          </cell>
        </row>
        <row r="23269">
          <cell r="J23269">
            <v>22389776</v>
          </cell>
        </row>
        <row r="23270">
          <cell r="J23270">
            <v>22389776</v>
          </cell>
        </row>
        <row r="23271">
          <cell r="J23271">
            <v>22389776</v>
          </cell>
        </row>
        <row r="23272">
          <cell r="J23272">
            <v>22389776</v>
          </cell>
        </row>
        <row r="23273">
          <cell r="J23273">
            <v>22389776</v>
          </cell>
        </row>
        <row r="23274">
          <cell r="J23274">
            <v>22389776</v>
          </cell>
        </row>
        <row r="23275">
          <cell r="J23275">
            <v>22389776</v>
          </cell>
        </row>
        <row r="23276">
          <cell r="J23276">
            <v>22389776</v>
          </cell>
        </row>
        <row r="23277">
          <cell r="J23277">
            <v>22389776</v>
          </cell>
        </row>
        <row r="23278">
          <cell r="J23278">
            <v>22389776</v>
          </cell>
        </row>
        <row r="23279">
          <cell r="J23279">
            <v>22389776</v>
          </cell>
        </row>
        <row r="23280">
          <cell r="J23280">
            <v>22389776</v>
          </cell>
        </row>
        <row r="23281">
          <cell r="J23281">
            <v>22389776</v>
          </cell>
        </row>
        <row r="23282">
          <cell r="J23282">
            <v>22389776</v>
          </cell>
        </row>
        <row r="23283">
          <cell r="J23283">
            <v>22389776</v>
          </cell>
        </row>
        <row r="23284">
          <cell r="J23284">
            <v>22389776</v>
          </cell>
        </row>
        <row r="23285">
          <cell r="J23285">
            <v>22389776</v>
          </cell>
        </row>
        <row r="23286">
          <cell r="J23286">
            <v>22389776</v>
          </cell>
        </row>
        <row r="23287">
          <cell r="J23287">
            <v>22389776</v>
          </cell>
        </row>
        <row r="23288">
          <cell r="J23288">
            <v>22389776</v>
          </cell>
        </row>
        <row r="23289">
          <cell r="J23289">
            <v>22389776</v>
          </cell>
        </row>
        <row r="23290">
          <cell r="J23290">
            <v>22389776</v>
          </cell>
        </row>
        <row r="23291">
          <cell r="J23291">
            <v>22389776</v>
          </cell>
        </row>
        <row r="23292">
          <cell r="J23292">
            <v>22389776</v>
          </cell>
        </row>
        <row r="23293">
          <cell r="J23293">
            <v>22389776</v>
          </cell>
        </row>
        <row r="23294">
          <cell r="J23294">
            <v>22389776</v>
          </cell>
        </row>
        <row r="23295">
          <cell r="J23295">
            <v>22389776</v>
          </cell>
        </row>
        <row r="23296">
          <cell r="J23296">
            <v>22389776</v>
          </cell>
        </row>
        <row r="23297">
          <cell r="J23297">
            <v>22389776</v>
          </cell>
        </row>
        <row r="23298">
          <cell r="J23298">
            <v>22389776</v>
          </cell>
        </row>
        <row r="23299">
          <cell r="J23299">
            <v>22389776</v>
          </cell>
        </row>
        <row r="23300">
          <cell r="J23300">
            <v>22389776</v>
          </cell>
        </row>
        <row r="23301">
          <cell r="J23301">
            <v>22389776</v>
          </cell>
        </row>
        <row r="23302">
          <cell r="J23302">
            <v>22389776</v>
          </cell>
        </row>
        <row r="23303">
          <cell r="J23303">
            <v>22389776</v>
          </cell>
        </row>
        <row r="23304">
          <cell r="J23304">
            <v>22389776</v>
          </cell>
        </row>
        <row r="23305">
          <cell r="J23305">
            <v>22389776</v>
          </cell>
        </row>
        <row r="23306">
          <cell r="J23306">
            <v>22389776</v>
          </cell>
        </row>
        <row r="23307">
          <cell r="J23307">
            <v>22389776</v>
          </cell>
        </row>
        <row r="23308">
          <cell r="J23308">
            <v>22389776</v>
          </cell>
        </row>
        <row r="23309">
          <cell r="J23309">
            <v>22389776</v>
          </cell>
        </row>
        <row r="23310">
          <cell r="J23310">
            <v>22389776</v>
          </cell>
        </row>
        <row r="23311">
          <cell r="J23311">
            <v>22389776</v>
          </cell>
        </row>
        <row r="23312">
          <cell r="J23312">
            <v>22389776</v>
          </cell>
        </row>
        <row r="23313">
          <cell r="J23313">
            <v>22389776</v>
          </cell>
        </row>
        <row r="23314">
          <cell r="J23314">
            <v>22389776</v>
          </cell>
        </row>
        <row r="23315">
          <cell r="J23315">
            <v>22389776</v>
          </cell>
        </row>
        <row r="23316">
          <cell r="J23316">
            <v>22389776</v>
          </cell>
        </row>
        <row r="23317">
          <cell r="J23317">
            <v>22389776</v>
          </cell>
        </row>
        <row r="23318">
          <cell r="J23318">
            <v>22389776</v>
          </cell>
        </row>
        <row r="23319">
          <cell r="J23319">
            <v>22389776</v>
          </cell>
        </row>
        <row r="23320">
          <cell r="J23320">
            <v>22389776</v>
          </cell>
        </row>
        <row r="23321">
          <cell r="J23321">
            <v>22389776</v>
          </cell>
        </row>
        <row r="23322">
          <cell r="J23322">
            <v>22389776</v>
          </cell>
        </row>
        <row r="23323">
          <cell r="J23323">
            <v>22389776</v>
          </cell>
        </row>
        <row r="23324">
          <cell r="J23324">
            <v>22389776</v>
          </cell>
        </row>
        <row r="23325">
          <cell r="J23325">
            <v>22389776</v>
          </cell>
        </row>
        <row r="23326">
          <cell r="J23326">
            <v>22389776</v>
          </cell>
        </row>
        <row r="23327">
          <cell r="J23327">
            <v>22389776</v>
          </cell>
        </row>
        <row r="23328">
          <cell r="J23328">
            <v>22389776</v>
          </cell>
        </row>
        <row r="23329">
          <cell r="J23329">
            <v>22389776</v>
          </cell>
        </row>
        <row r="23330">
          <cell r="J23330">
            <v>22389776</v>
          </cell>
        </row>
        <row r="23331">
          <cell r="J23331">
            <v>22389776</v>
          </cell>
        </row>
        <row r="23332">
          <cell r="J23332">
            <v>22389776</v>
          </cell>
        </row>
        <row r="23333">
          <cell r="J23333">
            <v>22389776</v>
          </cell>
        </row>
        <row r="23334">
          <cell r="J23334">
            <v>22389776</v>
          </cell>
        </row>
        <row r="23335">
          <cell r="J23335">
            <v>22389776</v>
          </cell>
        </row>
        <row r="23336">
          <cell r="J23336">
            <v>22389776</v>
          </cell>
        </row>
        <row r="23337">
          <cell r="J23337">
            <v>22389776</v>
          </cell>
        </row>
        <row r="23338">
          <cell r="J23338">
            <v>22389776</v>
          </cell>
        </row>
        <row r="23339">
          <cell r="J23339">
            <v>22389776</v>
          </cell>
        </row>
        <row r="23340">
          <cell r="J23340">
            <v>22389776</v>
          </cell>
        </row>
        <row r="23341">
          <cell r="J23341">
            <v>22389776</v>
          </cell>
        </row>
        <row r="23342">
          <cell r="J23342">
            <v>22389776</v>
          </cell>
        </row>
        <row r="23343">
          <cell r="J23343">
            <v>22389776</v>
          </cell>
        </row>
        <row r="23344">
          <cell r="J23344">
            <v>22389776</v>
          </cell>
        </row>
        <row r="23345">
          <cell r="J23345">
            <v>22389776</v>
          </cell>
        </row>
        <row r="23346">
          <cell r="J23346">
            <v>22389776</v>
          </cell>
        </row>
        <row r="23347">
          <cell r="J23347">
            <v>22389776</v>
          </cell>
        </row>
        <row r="23348">
          <cell r="J23348">
            <v>22389776</v>
          </cell>
        </row>
        <row r="23349">
          <cell r="J23349">
            <v>22389776</v>
          </cell>
        </row>
        <row r="23350">
          <cell r="J23350">
            <v>22389776</v>
          </cell>
        </row>
        <row r="23351">
          <cell r="J23351">
            <v>22389776</v>
          </cell>
        </row>
        <row r="23352">
          <cell r="J23352">
            <v>22389776</v>
          </cell>
        </row>
        <row r="23353">
          <cell r="J23353">
            <v>22389776</v>
          </cell>
        </row>
        <row r="23354">
          <cell r="J23354">
            <v>22389776</v>
          </cell>
        </row>
        <row r="23355">
          <cell r="J23355">
            <v>22389776</v>
          </cell>
        </row>
        <row r="23356">
          <cell r="J23356">
            <v>22389776</v>
          </cell>
        </row>
        <row r="23357">
          <cell r="J23357">
            <v>22389776</v>
          </cell>
        </row>
        <row r="23358">
          <cell r="J23358">
            <v>22389776</v>
          </cell>
        </row>
        <row r="23359">
          <cell r="J23359">
            <v>22389776</v>
          </cell>
        </row>
        <row r="23360">
          <cell r="J23360">
            <v>22389776</v>
          </cell>
        </row>
        <row r="23361">
          <cell r="J23361">
            <v>22389776</v>
          </cell>
        </row>
        <row r="23362">
          <cell r="J23362">
            <v>22389776</v>
          </cell>
        </row>
        <row r="23363">
          <cell r="J23363">
            <v>22389776</v>
          </cell>
        </row>
        <row r="23364">
          <cell r="J23364">
            <v>22389776</v>
          </cell>
        </row>
        <row r="23365">
          <cell r="J23365">
            <v>22389776</v>
          </cell>
        </row>
        <row r="23366">
          <cell r="J23366">
            <v>22389776</v>
          </cell>
        </row>
        <row r="23367">
          <cell r="J23367">
            <v>22389776</v>
          </cell>
        </row>
        <row r="23368">
          <cell r="J23368">
            <v>22389776</v>
          </cell>
        </row>
        <row r="23369">
          <cell r="J23369">
            <v>22389776</v>
          </cell>
        </row>
        <row r="23370">
          <cell r="J23370">
            <v>22389776</v>
          </cell>
        </row>
        <row r="23371">
          <cell r="J23371">
            <v>22389776</v>
          </cell>
        </row>
        <row r="23372">
          <cell r="J23372">
            <v>22389776</v>
          </cell>
        </row>
        <row r="23373">
          <cell r="J23373">
            <v>22389776</v>
          </cell>
        </row>
        <row r="23374">
          <cell r="J23374">
            <v>22389776</v>
          </cell>
        </row>
        <row r="23375">
          <cell r="J23375">
            <v>22389776</v>
          </cell>
        </row>
        <row r="23376">
          <cell r="J23376">
            <v>22389776</v>
          </cell>
        </row>
        <row r="23377">
          <cell r="J23377">
            <v>22389776</v>
          </cell>
        </row>
        <row r="23378">
          <cell r="J23378">
            <v>22389776</v>
          </cell>
        </row>
        <row r="23379">
          <cell r="J23379">
            <v>22389776</v>
          </cell>
        </row>
        <row r="23380">
          <cell r="J23380">
            <v>22389776</v>
          </cell>
        </row>
        <row r="23381">
          <cell r="J23381">
            <v>22389776</v>
          </cell>
        </row>
        <row r="23382">
          <cell r="J23382">
            <v>22389776</v>
          </cell>
        </row>
        <row r="23383">
          <cell r="J23383">
            <v>22389776</v>
          </cell>
        </row>
        <row r="23384">
          <cell r="J23384">
            <v>22389776</v>
          </cell>
        </row>
        <row r="23385">
          <cell r="J23385">
            <v>22389776</v>
          </cell>
        </row>
        <row r="23386">
          <cell r="J23386">
            <v>22389776</v>
          </cell>
        </row>
        <row r="23387">
          <cell r="J23387">
            <v>22389776</v>
          </cell>
        </row>
        <row r="23388">
          <cell r="J23388">
            <v>22389776</v>
          </cell>
        </row>
        <row r="23389">
          <cell r="J23389">
            <v>22389776</v>
          </cell>
        </row>
        <row r="23390">
          <cell r="J23390">
            <v>22389776</v>
          </cell>
        </row>
        <row r="23391">
          <cell r="J23391">
            <v>22389776</v>
          </cell>
        </row>
        <row r="23392">
          <cell r="J23392">
            <v>22389776</v>
          </cell>
        </row>
        <row r="23393">
          <cell r="J23393">
            <v>22389776</v>
          </cell>
        </row>
        <row r="23394">
          <cell r="J23394">
            <v>22389776</v>
          </cell>
        </row>
        <row r="23395">
          <cell r="J23395">
            <v>22389776</v>
          </cell>
        </row>
        <row r="23396">
          <cell r="J23396">
            <v>22389776</v>
          </cell>
        </row>
        <row r="23397">
          <cell r="J23397">
            <v>22389776</v>
          </cell>
        </row>
        <row r="23398">
          <cell r="J23398">
            <v>22389776</v>
          </cell>
        </row>
        <row r="23399">
          <cell r="J23399">
            <v>22389776</v>
          </cell>
        </row>
        <row r="23400">
          <cell r="J23400">
            <v>22389776</v>
          </cell>
        </row>
        <row r="23401">
          <cell r="J23401">
            <v>22389776</v>
          </cell>
        </row>
        <row r="23402">
          <cell r="J23402">
            <v>22389776</v>
          </cell>
        </row>
        <row r="23403">
          <cell r="J23403">
            <v>22389776</v>
          </cell>
        </row>
        <row r="23404">
          <cell r="J23404">
            <v>22389776</v>
          </cell>
        </row>
        <row r="23405">
          <cell r="J23405">
            <v>22389776</v>
          </cell>
        </row>
        <row r="23406">
          <cell r="J23406">
            <v>22389776</v>
          </cell>
        </row>
        <row r="23407">
          <cell r="J23407">
            <v>22389776</v>
          </cell>
        </row>
        <row r="23408">
          <cell r="J23408">
            <v>22389776</v>
          </cell>
        </row>
        <row r="23409">
          <cell r="J23409">
            <v>22389776</v>
          </cell>
        </row>
        <row r="23410">
          <cell r="J23410">
            <v>22389776</v>
          </cell>
        </row>
        <row r="23411">
          <cell r="J23411">
            <v>22389776</v>
          </cell>
        </row>
        <row r="23412">
          <cell r="J23412">
            <v>22389776</v>
          </cell>
        </row>
        <row r="23413">
          <cell r="J23413">
            <v>22389776</v>
          </cell>
        </row>
        <row r="23414">
          <cell r="J23414">
            <v>22389776</v>
          </cell>
        </row>
        <row r="23415">
          <cell r="J23415">
            <v>22389776</v>
          </cell>
        </row>
        <row r="23416">
          <cell r="J23416">
            <v>22389776</v>
          </cell>
        </row>
        <row r="23417">
          <cell r="J23417">
            <v>22389776</v>
          </cell>
        </row>
        <row r="23418">
          <cell r="J23418">
            <v>22389776</v>
          </cell>
        </row>
        <row r="23419">
          <cell r="J23419">
            <v>22389776</v>
          </cell>
        </row>
        <row r="23420">
          <cell r="J23420">
            <v>22389776</v>
          </cell>
        </row>
        <row r="23421">
          <cell r="J23421">
            <v>22389776</v>
          </cell>
        </row>
        <row r="23422">
          <cell r="J23422">
            <v>22389776</v>
          </cell>
        </row>
        <row r="23423">
          <cell r="J23423">
            <v>22389776</v>
          </cell>
        </row>
        <row r="23424">
          <cell r="J23424">
            <v>22389776</v>
          </cell>
        </row>
        <row r="23425">
          <cell r="J23425">
            <v>22389776</v>
          </cell>
        </row>
        <row r="23426">
          <cell r="J23426">
            <v>22389776</v>
          </cell>
        </row>
        <row r="23427">
          <cell r="J23427">
            <v>22389776</v>
          </cell>
        </row>
        <row r="23428">
          <cell r="J23428">
            <v>22389776</v>
          </cell>
        </row>
        <row r="23429">
          <cell r="J23429">
            <v>22389776</v>
          </cell>
        </row>
        <row r="23430">
          <cell r="J23430">
            <v>22389776</v>
          </cell>
        </row>
        <row r="23431">
          <cell r="J23431">
            <v>22389776</v>
          </cell>
        </row>
        <row r="23432">
          <cell r="J23432">
            <v>22389776</v>
          </cell>
        </row>
        <row r="23433">
          <cell r="J23433">
            <v>22389776</v>
          </cell>
        </row>
        <row r="23434">
          <cell r="J23434">
            <v>22389776</v>
          </cell>
        </row>
        <row r="23435">
          <cell r="J23435">
            <v>22389776</v>
          </cell>
        </row>
        <row r="23436">
          <cell r="J23436">
            <v>22389776</v>
          </cell>
        </row>
        <row r="23437">
          <cell r="J23437">
            <v>22389776</v>
          </cell>
        </row>
        <row r="23438">
          <cell r="J23438">
            <v>22389776</v>
          </cell>
        </row>
        <row r="23439">
          <cell r="J23439">
            <v>22389776</v>
          </cell>
        </row>
        <row r="23440">
          <cell r="J23440">
            <v>22389776</v>
          </cell>
        </row>
        <row r="23441">
          <cell r="J23441">
            <v>22389776</v>
          </cell>
        </row>
        <row r="23442">
          <cell r="J23442">
            <v>22389776</v>
          </cell>
        </row>
        <row r="23443">
          <cell r="J23443">
            <v>22389776</v>
          </cell>
        </row>
        <row r="23444">
          <cell r="J23444">
            <v>22389776</v>
          </cell>
        </row>
        <row r="23445">
          <cell r="J23445">
            <v>22389776</v>
          </cell>
        </row>
        <row r="23446">
          <cell r="J23446">
            <v>22389776</v>
          </cell>
        </row>
        <row r="23447">
          <cell r="J23447">
            <v>22389776</v>
          </cell>
        </row>
        <row r="23448">
          <cell r="J23448">
            <v>22389776</v>
          </cell>
        </row>
        <row r="23449">
          <cell r="J23449">
            <v>22389776</v>
          </cell>
        </row>
        <row r="23450">
          <cell r="J23450">
            <v>22389776</v>
          </cell>
        </row>
        <row r="23451">
          <cell r="J23451">
            <v>22389776</v>
          </cell>
        </row>
        <row r="23452">
          <cell r="J23452">
            <v>22389776</v>
          </cell>
        </row>
        <row r="23453">
          <cell r="J23453">
            <v>22389776</v>
          </cell>
        </row>
        <row r="23454">
          <cell r="J23454">
            <v>22389776</v>
          </cell>
        </row>
        <row r="23455">
          <cell r="J23455">
            <v>22389776</v>
          </cell>
        </row>
        <row r="23456">
          <cell r="J23456">
            <v>22389776</v>
          </cell>
        </row>
        <row r="23457">
          <cell r="J23457">
            <v>22389776</v>
          </cell>
        </row>
        <row r="23458">
          <cell r="J23458">
            <v>22389776</v>
          </cell>
        </row>
        <row r="23459">
          <cell r="J23459">
            <v>22389776</v>
          </cell>
        </row>
        <row r="23460">
          <cell r="J23460">
            <v>22389776</v>
          </cell>
        </row>
        <row r="23461">
          <cell r="J23461">
            <v>22389776</v>
          </cell>
        </row>
        <row r="23462">
          <cell r="J23462">
            <v>22389776</v>
          </cell>
        </row>
        <row r="23463">
          <cell r="J23463">
            <v>22389776</v>
          </cell>
        </row>
        <row r="23464">
          <cell r="J23464">
            <v>22389776</v>
          </cell>
        </row>
        <row r="23465">
          <cell r="J23465">
            <v>22389776</v>
          </cell>
        </row>
        <row r="23466">
          <cell r="J23466">
            <v>22389776</v>
          </cell>
        </row>
        <row r="23467">
          <cell r="J23467">
            <v>22389776</v>
          </cell>
        </row>
        <row r="23468">
          <cell r="J23468">
            <v>22389776</v>
          </cell>
        </row>
        <row r="23469">
          <cell r="J23469">
            <v>22389776</v>
          </cell>
        </row>
        <row r="23470">
          <cell r="J23470">
            <v>22389776</v>
          </cell>
        </row>
        <row r="23471">
          <cell r="J23471">
            <v>22389776</v>
          </cell>
        </row>
        <row r="23472">
          <cell r="J23472">
            <v>22389776</v>
          </cell>
        </row>
        <row r="23473">
          <cell r="J23473">
            <v>22389776</v>
          </cell>
        </row>
        <row r="23474">
          <cell r="J23474">
            <v>22389776</v>
          </cell>
        </row>
        <row r="23475">
          <cell r="J23475">
            <v>22389776</v>
          </cell>
        </row>
        <row r="23476">
          <cell r="J23476">
            <v>22389776</v>
          </cell>
        </row>
        <row r="23477">
          <cell r="J23477">
            <v>22389776</v>
          </cell>
        </row>
        <row r="23478">
          <cell r="J23478">
            <v>22389776</v>
          </cell>
        </row>
        <row r="23479">
          <cell r="J23479">
            <v>22389776</v>
          </cell>
        </row>
        <row r="23480">
          <cell r="J23480">
            <v>22389776</v>
          </cell>
        </row>
        <row r="23481">
          <cell r="J23481">
            <v>22389776</v>
          </cell>
        </row>
        <row r="23482">
          <cell r="J23482">
            <v>22389776</v>
          </cell>
        </row>
        <row r="23483">
          <cell r="J23483">
            <v>22389776</v>
          </cell>
        </row>
        <row r="23484">
          <cell r="J23484">
            <v>22389776</v>
          </cell>
        </row>
        <row r="23485">
          <cell r="J23485">
            <v>22389776</v>
          </cell>
        </row>
        <row r="23486">
          <cell r="J23486">
            <v>22389776</v>
          </cell>
        </row>
        <row r="23487">
          <cell r="J23487">
            <v>22389776</v>
          </cell>
        </row>
        <row r="23488">
          <cell r="J23488">
            <v>22389776</v>
          </cell>
        </row>
        <row r="23489">
          <cell r="J23489">
            <v>22389776</v>
          </cell>
        </row>
        <row r="23490">
          <cell r="J23490">
            <v>22389776</v>
          </cell>
        </row>
        <row r="23491">
          <cell r="J23491">
            <v>22389776</v>
          </cell>
        </row>
        <row r="23492">
          <cell r="J23492">
            <v>22389776</v>
          </cell>
        </row>
        <row r="23493">
          <cell r="J23493">
            <v>22389776</v>
          </cell>
        </row>
        <row r="23494">
          <cell r="J23494">
            <v>22389776</v>
          </cell>
        </row>
        <row r="23495">
          <cell r="J23495">
            <v>22389776</v>
          </cell>
        </row>
        <row r="23496">
          <cell r="J23496">
            <v>22389776</v>
          </cell>
        </row>
        <row r="23497">
          <cell r="J23497">
            <v>22389776</v>
          </cell>
        </row>
        <row r="23498">
          <cell r="J23498">
            <v>22389776</v>
          </cell>
        </row>
        <row r="23499">
          <cell r="J23499">
            <v>22389776</v>
          </cell>
        </row>
        <row r="23500">
          <cell r="J23500">
            <v>22389776</v>
          </cell>
        </row>
        <row r="23501">
          <cell r="J23501">
            <v>22389776</v>
          </cell>
        </row>
        <row r="23502">
          <cell r="J23502">
            <v>22389776</v>
          </cell>
        </row>
        <row r="23503">
          <cell r="J23503">
            <v>22389776</v>
          </cell>
        </row>
        <row r="23504">
          <cell r="J23504">
            <v>22389776</v>
          </cell>
        </row>
        <row r="23505">
          <cell r="J23505">
            <v>22389776</v>
          </cell>
        </row>
        <row r="23506">
          <cell r="J23506">
            <v>22389776</v>
          </cell>
        </row>
        <row r="23507">
          <cell r="J23507">
            <v>22389776</v>
          </cell>
        </row>
        <row r="23508">
          <cell r="J23508">
            <v>22389776</v>
          </cell>
        </row>
        <row r="23509">
          <cell r="J23509">
            <v>22389776</v>
          </cell>
        </row>
        <row r="23510">
          <cell r="J23510">
            <v>22389776</v>
          </cell>
        </row>
        <row r="23511">
          <cell r="J23511">
            <v>22389776</v>
          </cell>
        </row>
        <row r="23512">
          <cell r="J23512">
            <v>22389776</v>
          </cell>
        </row>
        <row r="23513">
          <cell r="J23513">
            <v>22389776</v>
          </cell>
        </row>
        <row r="23514">
          <cell r="J23514">
            <v>22389776</v>
          </cell>
        </row>
        <row r="23515">
          <cell r="J23515">
            <v>22389776</v>
          </cell>
        </row>
        <row r="23516">
          <cell r="J23516">
            <v>22389776</v>
          </cell>
        </row>
        <row r="23517">
          <cell r="J23517">
            <v>22389776</v>
          </cell>
        </row>
        <row r="23518">
          <cell r="J23518">
            <v>22389776</v>
          </cell>
        </row>
        <row r="23519">
          <cell r="J23519">
            <v>22389776</v>
          </cell>
        </row>
        <row r="23520">
          <cell r="J23520">
            <v>22389776</v>
          </cell>
        </row>
        <row r="23521">
          <cell r="J23521">
            <v>22389776</v>
          </cell>
        </row>
        <row r="23522">
          <cell r="J23522">
            <v>22389776</v>
          </cell>
        </row>
        <row r="23523">
          <cell r="J23523">
            <v>22389776</v>
          </cell>
        </row>
        <row r="23524">
          <cell r="J23524">
            <v>22389776</v>
          </cell>
        </row>
        <row r="23525">
          <cell r="J23525">
            <v>22389776</v>
          </cell>
        </row>
        <row r="23526">
          <cell r="J23526">
            <v>22389776</v>
          </cell>
        </row>
        <row r="23527">
          <cell r="J23527">
            <v>22389776</v>
          </cell>
        </row>
        <row r="23528">
          <cell r="J23528">
            <v>22389776</v>
          </cell>
        </row>
        <row r="23529">
          <cell r="J23529">
            <v>22389776</v>
          </cell>
        </row>
        <row r="23530">
          <cell r="J23530">
            <v>22389776</v>
          </cell>
        </row>
        <row r="23531">
          <cell r="J23531">
            <v>22389776</v>
          </cell>
        </row>
        <row r="23532">
          <cell r="J23532">
            <v>22389776</v>
          </cell>
        </row>
        <row r="23533">
          <cell r="J23533">
            <v>22389776</v>
          </cell>
        </row>
        <row r="23534">
          <cell r="J23534">
            <v>22389776</v>
          </cell>
        </row>
        <row r="23535">
          <cell r="J23535">
            <v>22389776</v>
          </cell>
        </row>
        <row r="23536">
          <cell r="J23536">
            <v>22389776</v>
          </cell>
        </row>
        <row r="23537">
          <cell r="J23537">
            <v>22389776</v>
          </cell>
        </row>
        <row r="23538">
          <cell r="J23538">
            <v>22389776</v>
          </cell>
        </row>
        <row r="23539">
          <cell r="J23539">
            <v>22389776</v>
          </cell>
        </row>
        <row r="23540">
          <cell r="J23540">
            <v>22389776</v>
          </cell>
        </row>
        <row r="23541">
          <cell r="J23541">
            <v>22389776</v>
          </cell>
        </row>
        <row r="23542">
          <cell r="J23542">
            <v>22389776</v>
          </cell>
        </row>
        <row r="23543">
          <cell r="J23543">
            <v>22389776</v>
          </cell>
        </row>
        <row r="23544">
          <cell r="J23544">
            <v>22389776</v>
          </cell>
        </row>
        <row r="23545">
          <cell r="J23545">
            <v>22389776</v>
          </cell>
        </row>
        <row r="23546">
          <cell r="J23546">
            <v>22389776</v>
          </cell>
        </row>
        <row r="23547">
          <cell r="J23547">
            <v>22389776</v>
          </cell>
        </row>
        <row r="23548">
          <cell r="J23548">
            <v>22389776</v>
          </cell>
        </row>
        <row r="23549">
          <cell r="J23549">
            <v>22389776</v>
          </cell>
        </row>
        <row r="23550">
          <cell r="J23550">
            <v>22389776</v>
          </cell>
        </row>
        <row r="23551">
          <cell r="J23551">
            <v>22389776</v>
          </cell>
        </row>
        <row r="23552">
          <cell r="J23552">
            <v>22389776</v>
          </cell>
        </row>
        <row r="23553">
          <cell r="J23553">
            <v>22389776</v>
          </cell>
        </row>
        <row r="23554">
          <cell r="J23554">
            <v>22389776</v>
          </cell>
        </row>
        <row r="23555">
          <cell r="J23555">
            <v>22389776</v>
          </cell>
        </row>
        <row r="23556">
          <cell r="J23556">
            <v>22389776</v>
          </cell>
        </row>
        <row r="23557">
          <cell r="J23557">
            <v>22389776</v>
          </cell>
        </row>
        <row r="23558">
          <cell r="J23558">
            <v>22389776</v>
          </cell>
        </row>
        <row r="23559">
          <cell r="J23559">
            <v>22389776</v>
          </cell>
        </row>
        <row r="23560">
          <cell r="J23560">
            <v>22389776</v>
          </cell>
        </row>
        <row r="23561">
          <cell r="J23561">
            <v>22389776</v>
          </cell>
        </row>
        <row r="23562">
          <cell r="J23562">
            <v>22389776</v>
          </cell>
        </row>
        <row r="23563">
          <cell r="J23563">
            <v>22389776</v>
          </cell>
        </row>
        <row r="23564">
          <cell r="J23564">
            <v>22389776</v>
          </cell>
        </row>
        <row r="23565">
          <cell r="J23565">
            <v>22389776</v>
          </cell>
        </row>
        <row r="23566">
          <cell r="J23566">
            <v>22389776</v>
          </cell>
        </row>
        <row r="23567">
          <cell r="J23567">
            <v>22389776</v>
          </cell>
        </row>
        <row r="23568">
          <cell r="J23568">
            <v>22389776</v>
          </cell>
        </row>
        <row r="23569">
          <cell r="J23569">
            <v>22389776</v>
          </cell>
        </row>
        <row r="23570">
          <cell r="J23570">
            <v>22389776</v>
          </cell>
        </row>
        <row r="23571">
          <cell r="J23571">
            <v>22389776</v>
          </cell>
        </row>
        <row r="23572">
          <cell r="J23572">
            <v>22389776</v>
          </cell>
        </row>
        <row r="23573">
          <cell r="J23573">
            <v>22389776</v>
          </cell>
        </row>
        <row r="23574">
          <cell r="J23574">
            <v>22389776</v>
          </cell>
        </row>
        <row r="23575">
          <cell r="J23575">
            <v>22389776</v>
          </cell>
        </row>
        <row r="23576">
          <cell r="J23576">
            <v>22389776</v>
          </cell>
        </row>
        <row r="23577">
          <cell r="J23577">
            <v>22389776</v>
          </cell>
        </row>
        <row r="23578">
          <cell r="J23578">
            <v>22389776</v>
          </cell>
        </row>
        <row r="23579">
          <cell r="J23579">
            <v>22389776</v>
          </cell>
        </row>
        <row r="23580">
          <cell r="J23580">
            <v>22389776</v>
          </cell>
        </row>
        <row r="23581">
          <cell r="J23581">
            <v>22389776</v>
          </cell>
        </row>
        <row r="23582">
          <cell r="J23582">
            <v>22389776</v>
          </cell>
        </row>
        <row r="23583">
          <cell r="J23583">
            <v>22389776</v>
          </cell>
        </row>
        <row r="23584">
          <cell r="J23584">
            <v>22389776</v>
          </cell>
        </row>
        <row r="23585">
          <cell r="J23585">
            <v>22389776</v>
          </cell>
        </row>
        <row r="23586">
          <cell r="J23586">
            <v>22389776</v>
          </cell>
        </row>
        <row r="23587">
          <cell r="J23587">
            <v>22389776</v>
          </cell>
        </row>
        <row r="23588">
          <cell r="J23588">
            <v>22389776</v>
          </cell>
        </row>
        <row r="23589">
          <cell r="J23589">
            <v>22389776</v>
          </cell>
        </row>
        <row r="23590">
          <cell r="J23590">
            <v>22389776</v>
          </cell>
        </row>
        <row r="23591">
          <cell r="J23591">
            <v>22389776</v>
          </cell>
        </row>
        <row r="23592">
          <cell r="J23592">
            <v>22389776</v>
          </cell>
        </row>
        <row r="23593">
          <cell r="J23593">
            <v>22389776</v>
          </cell>
        </row>
        <row r="23594">
          <cell r="J23594">
            <v>22389776</v>
          </cell>
        </row>
        <row r="23595">
          <cell r="J23595">
            <v>22389776</v>
          </cell>
        </row>
        <row r="23596">
          <cell r="J23596">
            <v>22389776</v>
          </cell>
        </row>
        <row r="23597">
          <cell r="J23597">
            <v>22389776</v>
          </cell>
        </row>
        <row r="23598">
          <cell r="J23598">
            <v>22389776</v>
          </cell>
        </row>
        <row r="23599">
          <cell r="J23599">
            <v>22389776</v>
          </cell>
        </row>
        <row r="23600">
          <cell r="J23600">
            <v>22389776</v>
          </cell>
        </row>
        <row r="23601">
          <cell r="J23601">
            <v>22389776</v>
          </cell>
        </row>
        <row r="23602">
          <cell r="J23602">
            <v>22389776</v>
          </cell>
        </row>
        <row r="23603">
          <cell r="J23603">
            <v>22389776</v>
          </cell>
        </row>
        <row r="23604">
          <cell r="J23604">
            <v>22389776</v>
          </cell>
        </row>
        <row r="23605">
          <cell r="J23605">
            <v>22389776</v>
          </cell>
        </row>
        <row r="23606">
          <cell r="J23606">
            <v>22389776</v>
          </cell>
        </row>
        <row r="23607">
          <cell r="J23607">
            <v>22389776</v>
          </cell>
        </row>
        <row r="23608">
          <cell r="J23608">
            <v>22389776</v>
          </cell>
        </row>
        <row r="23609">
          <cell r="J23609">
            <v>22389776</v>
          </cell>
        </row>
        <row r="23610">
          <cell r="J23610">
            <v>22389776</v>
          </cell>
        </row>
        <row r="23611">
          <cell r="J23611">
            <v>22389776</v>
          </cell>
        </row>
        <row r="23612">
          <cell r="J23612">
            <v>22389776</v>
          </cell>
        </row>
        <row r="23613">
          <cell r="J23613">
            <v>22389776</v>
          </cell>
        </row>
        <row r="23614">
          <cell r="J23614">
            <v>22389776</v>
          </cell>
        </row>
        <row r="23615">
          <cell r="J23615">
            <v>22389776</v>
          </cell>
        </row>
        <row r="23616">
          <cell r="J23616">
            <v>22389776</v>
          </cell>
        </row>
        <row r="23617">
          <cell r="J23617">
            <v>22389776</v>
          </cell>
        </row>
        <row r="23618">
          <cell r="J23618">
            <v>22389776</v>
          </cell>
        </row>
        <row r="23619">
          <cell r="J23619">
            <v>22389776</v>
          </cell>
        </row>
        <row r="23620">
          <cell r="J23620">
            <v>22389776</v>
          </cell>
        </row>
        <row r="23621">
          <cell r="J23621">
            <v>22389776</v>
          </cell>
        </row>
        <row r="23622">
          <cell r="J23622">
            <v>22389776</v>
          </cell>
        </row>
        <row r="23623">
          <cell r="J23623">
            <v>22389776</v>
          </cell>
        </row>
        <row r="23624">
          <cell r="J23624">
            <v>22389776</v>
          </cell>
        </row>
        <row r="23625">
          <cell r="J23625">
            <v>22389776</v>
          </cell>
        </row>
        <row r="23626">
          <cell r="J23626">
            <v>22389776</v>
          </cell>
        </row>
        <row r="23627">
          <cell r="J23627">
            <v>22389776</v>
          </cell>
        </row>
        <row r="23628">
          <cell r="J23628">
            <v>22389776</v>
          </cell>
        </row>
        <row r="23629">
          <cell r="J23629">
            <v>22389776</v>
          </cell>
        </row>
        <row r="23630">
          <cell r="J23630">
            <v>22389776</v>
          </cell>
        </row>
        <row r="23631">
          <cell r="J23631">
            <v>22389776</v>
          </cell>
        </row>
        <row r="23632">
          <cell r="J23632">
            <v>22389776</v>
          </cell>
        </row>
        <row r="23633">
          <cell r="J23633">
            <v>22389776</v>
          </cell>
        </row>
        <row r="23634">
          <cell r="J23634">
            <v>22389776</v>
          </cell>
        </row>
        <row r="23635">
          <cell r="J23635">
            <v>22389776</v>
          </cell>
        </row>
        <row r="23636">
          <cell r="J23636">
            <v>22389776</v>
          </cell>
        </row>
        <row r="23637">
          <cell r="J23637">
            <v>22389776</v>
          </cell>
        </row>
        <row r="23638">
          <cell r="J23638">
            <v>22389776</v>
          </cell>
        </row>
        <row r="23639">
          <cell r="J23639">
            <v>22389776</v>
          </cell>
        </row>
        <row r="23640">
          <cell r="J23640">
            <v>22389776</v>
          </cell>
        </row>
        <row r="23641">
          <cell r="J23641">
            <v>22389776</v>
          </cell>
        </row>
        <row r="23642">
          <cell r="J23642">
            <v>22389776</v>
          </cell>
        </row>
        <row r="23643">
          <cell r="J23643">
            <v>22389776</v>
          </cell>
        </row>
        <row r="23644">
          <cell r="J23644">
            <v>22389776</v>
          </cell>
        </row>
        <row r="23645">
          <cell r="J23645">
            <v>22389776</v>
          </cell>
        </row>
        <row r="23646">
          <cell r="J23646">
            <v>22389776</v>
          </cell>
        </row>
        <row r="23647">
          <cell r="J23647">
            <v>22389776</v>
          </cell>
        </row>
        <row r="23648">
          <cell r="J23648">
            <v>22389776</v>
          </cell>
        </row>
        <row r="23649">
          <cell r="J23649">
            <v>22389776</v>
          </cell>
        </row>
        <row r="23650">
          <cell r="J23650">
            <v>22389776</v>
          </cell>
        </row>
        <row r="23651">
          <cell r="J23651">
            <v>22389776</v>
          </cell>
        </row>
        <row r="23652">
          <cell r="J23652">
            <v>22389776</v>
          </cell>
        </row>
        <row r="23653">
          <cell r="J23653">
            <v>22389776</v>
          </cell>
        </row>
        <row r="23654">
          <cell r="J23654">
            <v>22389776</v>
          </cell>
        </row>
        <row r="23655">
          <cell r="J23655">
            <v>22389776</v>
          </cell>
        </row>
        <row r="23656">
          <cell r="J23656">
            <v>22389776</v>
          </cell>
        </row>
        <row r="23657">
          <cell r="J23657">
            <v>22389776</v>
          </cell>
        </row>
        <row r="23658">
          <cell r="J23658">
            <v>22389776</v>
          </cell>
        </row>
        <row r="23659">
          <cell r="J23659">
            <v>22389776</v>
          </cell>
        </row>
        <row r="23660">
          <cell r="J23660">
            <v>22389776</v>
          </cell>
        </row>
        <row r="23661">
          <cell r="J23661">
            <v>22389776</v>
          </cell>
        </row>
        <row r="23662">
          <cell r="J23662">
            <v>22389776</v>
          </cell>
        </row>
        <row r="23663">
          <cell r="J23663">
            <v>22389776</v>
          </cell>
        </row>
        <row r="23664">
          <cell r="J23664">
            <v>22389776</v>
          </cell>
        </row>
        <row r="23665">
          <cell r="J23665">
            <v>22389776</v>
          </cell>
        </row>
        <row r="23666">
          <cell r="J23666">
            <v>22389776</v>
          </cell>
        </row>
        <row r="23667">
          <cell r="J23667">
            <v>22389776</v>
          </cell>
        </row>
        <row r="23668">
          <cell r="J23668">
            <v>22389776</v>
          </cell>
        </row>
        <row r="23669">
          <cell r="J23669">
            <v>22389776</v>
          </cell>
        </row>
        <row r="23670">
          <cell r="J23670">
            <v>22389776</v>
          </cell>
        </row>
        <row r="23671">
          <cell r="J23671">
            <v>22389776</v>
          </cell>
        </row>
        <row r="23672">
          <cell r="J23672">
            <v>22389776</v>
          </cell>
        </row>
        <row r="23673">
          <cell r="J23673">
            <v>22389776</v>
          </cell>
        </row>
        <row r="23674">
          <cell r="J23674">
            <v>22389776</v>
          </cell>
        </row>
        <row r="23675">
          <cell r="J23675">
            <v>22389776</v>
          </cell>
        </row>
        <row r="23676">
          <cell r="J23676">
            <v>22389776</v>
          </cell>
        </row>
        <row r="23677">
          <cell r="J23677">
            <v>22389776</v>
          </cell>
        </row>
        <row r="23678">
          <cell r="J23678">
            <v>22389776</v>
          </cell>
        </row>
        <row r="23679">
          <cell r="J23679">
            <v>22389776</v>
          </cell>
        </row>
        <row r="23680">
          <cell r="J23680">
            <v>22389776</v>
          </cell>
        </row>
        <row r="23681">
          <cell r="J23681">
            <v>22389776</v>
          </cell>
        </row>
        <row r="23682">
          <cell r="J23682">
            <v>22389776</v>
          </cell>
        </row>
        <row r="23683">
          <cell r="J23683">
            <v>22389776</v>
          </cell>
        </row>
        <row r="23684">
          <cell r="J23684">
            <v>22389776</v>
          </cell>
        </row>
        <row r="23685">
          <cell r="J23685">
            <v>22389776</v>
          </cell>
        </row>
        <row r="23686">
          <cell r="J23686">
            <v>22389776</v>
          </cell>
        </row>
        <row r="23687">
          <cell r="J23687">
            <v>22389776</v>
          </cell>
        </row>
        <row r="23688">
          <cell r="J23688">
            <v>22389776</v>
          </cell>
        </row>
        <row r="23689">
          <cell r="J23689">
            <v>22389776</v>
          </cell>
        </row>
        <row r="23690">
          <cell r="J23690">
            <v>22389776</v>
          </cell>
        </row>
        <row r="23691">
          <cell r="J23691">
            <v>22389776</v>
          </cell>
        </row>
        <row r="23692">
          <cell r="J23692">
            <v>22389776</v>
          </cell>
        </row>
        <row r="23693">
          <cell r="J23693">
            <v>22389776</v>
          </cell>
        </row>
        <row r="23694">
          <cell r="J23694">
            <v>22389776</v>
          </cell>
        </row>
        <row r="23695">
          <cell r="J23695">
            <v>22389776</v>
          </cell>
        </row>
        <row r="23696">
          <cell r="J23696">
            <v>22389776</v>
          </cell>
        </row>
        <row r="23697">
          <cell r="J23697">
            <v>22389776</v>
          </cell>
        </row>
        <row r="23698">
          <cell r="J23698">
            <v>22389776</v>
          </cell>
        </row>
        <row r="23699">
          <cell r="J23699">
            <v>22389776</v>
          </cell>
        </row>
        <row r="23700">
          <cell r="J23700">
            <v>22389776</v>
          </cell>
        </row>
        <row r="23701">
          <cell r="J23701">
            <v>22389776</v>
          </cell>
        </row>
        <row r="23702">
          <cell r="J23702">
            <v>22389776</v>
          </cell>
        </row>
        <row r="23703">
          <cell r="J23703">
            <v>22389776</v>
          </cell>
        </row>
        <row r="23704">
          <cell r="J23704">
            <v>22389776</v>
          </cell>
        </row>
        <row r="23705">
          <cell r="J23705">
            <v>22389776</v>
          </cell>
        </row>
        <row r="23706">
          <cell r="J23706">
            <v>22389776</v>
          </cell>
        </row>
        <row r="23707">
          <cell r="J23707">
            <v>22389776</v>
          </cell>
        </row>
        <row r="23708">
          <cell r="J23708">
            <v>22389776</v>
          </cell>
        </row>
        <row r="23709">
          <cell r="J23709">
            <v>22389776</v>
          </cell>
        </row>
        <row r="23710">
          <cell r="J23710">
            <v>22389776</v>
          </cell>
        </row>
        <row r="23711">
          <cell r="J23711">
            <v>22389776</v>
          </cell>
        </row>
        <row r="23712">
          <cell r="J23712">
            <v>22389776</v>
          </cell>
        </row>
        <row r="23713">
          <cell r="J23713">
            <v>22389776</v>
          </cell>
        </row>
        <row r="23714">
          <cell r="J23714">
            <v>22389776</v>
          </cell>
        </row>
        <row r="23715">
          <cell r="J23715">
            <v>22389776</v>
          </cell>
        </row>
        <row r="23716">
          <cell r="J23716">
            <v>22389776</v>
          </cell>
        </row>
        <row r="23717">
          <cell r="J23717">
            <v>22389776</v>
          </cell>
        </row>
        <row r="23718">
          <cell r="J23718">
            <v>22389776</v>
          </cell>
        </row>
        <row r="23719">
          <cell r="J23719">
            <v>22389776</v>
          </cell>
        </row>
        <row r="23720">
          <cell r="J23720">
            <v>22389776</v>
          </cell>
        </row>
        <row r="23721">
          <cell r="J23721">
            <v>22389776</v>
          </cell>
        </row>
        <row r="23722">
          <cell r="J23722">
            <v>22389776</v>
          </cell>
        </row>
        <row r="23723">
          <cell r="J23723">
            <v>22389776</v>
          </cell>
        </row>
        <row r="23724">
          <cell r="J23724">
            <v>22389776</v>
          </cell>
        </row>
        <row r="23725">
          <cell r="J23725">
            <v>22389776</v>
          </cell>
        </row>
        <row r="23726">
          <cell r="J23726">
            <v>22389776</v>
          </cell>
        </row>
        <row r="23727">
          <cell r="J23727">
            <v>22389776</v>
          </cell>
        </row>
        <row r="23728">
          <cell r="J23728">
            <v>22389776</v>
          </cell>
        </row>
        <row r="23729">
          <cell r="J23729">
            <v>22389776</v>
          </cell>
        </row>
        <row r="23730">
          <cell r="J23730">
            <v>22389776</v>
          </cell>
        </row>
        <row r="23731">
          <cell r="J23731">
            <v>22389776</v>
          </cell>
        </row>
        <row r="23732">
          <cell r="J23732">
            <v>22389776</v>
          </cell>
        </row>
        <row r="23733">
          <cell r="J23733">
            <v>22389776</v>
          </cell>
        </row>
        <row r="23734">
          <cell r="J23734">
            <v>22389776</v>
          </cell>
        </row>
        <row r="23735">
          <cell r="J23735">
            <v>22389776</v>
          </cell>
        </row>
        <row r="23736">
          <cell r="J23736">
            <v>22389776</v>
          </cell>
        </row>
        <row r="23737">
          <cell r="J23737">
            <v>22389776</v>
          </cell>
        </row>
        <row r="23738">
          <cell r="J23738">
            <v>22389776</v>
          </cell>
        </row>
        <row r="23739">
          <cell r="J23739">
            <v>22389776</v>
          </cell>
        </row>
        <row r="23740">
          <cell r="J23740">
            <v>22389776</v>
          </cell>
        </row>
        <row r="23741">
          <cell r="J23741">
            <v>22389776</v>
          </cell>
        </row>
        <row r="23742">
          <cell r="J23742">
            <v>22389776</v>
          </cell>
        </row>
        <row r="23743">
          <cell r="J23743">
            <v>22389776</v>
          </cell>
        </row>
        <row r="23744">
          <cell r="J23744">
            <v>22389776</v>
          </cell>
        </row>
        <row r="23745">
          <cell r="J23745">
            <v>22389776</v>
          </cell>
        </row>
        <row r="23746">
          <cell r="J23746">
            <v>22389776</v>
          </cell>
        </row>
        <row r="23747">
          <cell r="J23747">
            <v>22389776</v>
          </cell>
        </row>
        <row r="23748">
          <cell r="J23748">
            <v>22389776</v>
          </cell>
        </row>
        <row r="23749">
          <cell r="J23749">
            <v>22389776</v>
          </cell>
        </row>
        <row r="23750">
          <cell r="J23750">
            <v>22389776</v>
          </cell>
        </row>
        <row r="23751">
          <cell r="J23751">
            <v>22389776</v>
          </cell>
        </row>
        <row r="23752">
          <cell r="J23752">
            <v>22389776</v>
          </cell>
        </row>
        <row r="23753">
          <cell r="J23753">
            <v>22389776</v>
          </cell>
        </row>
        <row r="23754">
          <cell r="J23754">
            <v>22389776</v>
          </cell>
        </row>
        <row r="23755">
          <cell r="J23755">
            <v>22389776</v>
          </cell>
        </row>
        <row r="23756">
          <cell r="J23756">
            <v>22389776</v>
          </cell>
        </row>
        <row r="23757">
          <cell r="J23757">
            <v>22389776</v>
          </cell>
        </row>
        <row r="23758">
          <cell r="J23758">
            <v>22389776</v>
          </cell>
        </row>
        <row r="23759">
          <cell r="J23759">
            <v>22389776</v>
          </cell>
        </row>
        <row r="23760">
          <cell r="J23760">
            <v>22389776</v>
          </cell>
        </row>
        <row r="23761">
          <cell r="J23761">
            <v>22389776</v>
          </cell>
        </row>
        <row r="23762">
          <cell r="J23762">
            <v>22389776</v>
          </cell>
        </row>
        <row r="23763">
          <cell r="J23763">
            <v>22389776</v>
          </cell>
        </row>
        <row r="23764">
          <cell r="J23764">
            <v>22389776</v>
          </cell>
        </row>
        <row r="23765">
          <cell r="J23765">
            <v>22389776</v>
          </cell>
        </row>
        <row r="23766">
          <cell r="J23766">
            <v>22389776</v>
          </cell>
        </row>
        <row r="23767">
          <cell r="J23767">
            <v>22389776</v>
          </cell>
        </row>
        <row r="23768">
          <cell r="J23768">
            <v>22389776</v>
          </cell>
        </row>
        <row r="23769">
          <cell r="J23769">
            <v>22389776</v>
          </cell>
        </row>
        <row r="23770">
          <cell r="J23770">
            <v>22389776</v>
          </cell>
        </row>
        <row r="23771">
          <cell r="J23771">
            <v>22389776</v>
          </cell>
        </row>
        <row r="23772">
          <cell r="J23772">
            <v>22389776</v>
          </cell>
        </row>
        <row r="23773">
          <cell r="J23773">
            <v>22389776</v>
          </cell>
        </row>
        <row r="23774">
          <cell r="J23774">
            <v>22389776</v>
          </cell>
        </row>
        <row r="23775">
          <cell r="J23775">
            <v>22389776</v>
          </cell>
        </row>
        <row r="23776">
          <cell r="J23776">
            <v>22389776</v>
          </cell>
        </row>
        <row r="23777">
          <cell r="J23777">
            <v>22389776</v>
          </cell>
        </row>
        <row r="23778">
          <cell r="J23778">
            <v>22389776</v>
          </cell>
        </row>
        <row r="23779">
          <cell r="J23779">
            <v>22389776</v>
          </cell>
        </row>
        <row r="23780">
          <cell r="J23780">
            <v>22389776</v>
          </cell>
        </row>
        <row r="23781">
          <cell r="J23781">
            <v>22389776</v>
          </cell>
        </row>
        <row r="23782">
          <cell r="J23782">
            <v>22389776</v>
          </cell>
        </row>
        <row r="23783">
          <cell r="J23783">
            <v>22389776</v>
          </cell>
        </row>
        <row r="23784">
          <cell r="J23784">
            <v>22389776</v>
          </cell>
        </row>
        <row r="23785">
          <cell r="J23785">
            <v>22389776</v>
          </cell>
        </row>
        <row r="23786">
          <cell r="J23786">
            <v>22389776</v>
          </cell>
        </row>
        <row r="23787">
          <cell r="J23787">
            <v>22389776</v>
          </cell>
        </row>
        <row r="23788">
          <cell r="J23788">
            <v>22389776</v>
          </cell>
        </row>
        <row r="23789">
          <cell r="J23789">
            <v>22389776</v>
          </cell>
        </row>
        <row r="23790">
          <cell r="J23790">
            <v>22389776</v>
          </cell>
        </row>
        <row r="23791">
          <cell r="J23791">
            <v>22389776</v>
          </cell>
        </row>
        <row r="23792">
          <cell r="J23792">
            <v>22389776</v>
          </cell>
        </row>
        <row r="23793">
          <cell r="J23793">
            <v>22389776</v>
          </cell>
        </row>
        <row r="23794">
          <cell r="J23794">
            <v>22389776</v>
          </cell>
        </row>
        <row r="23795">
          <cell r="J23795">
            <v>22389776</v>
          </cell>
        </row>
        <row r="23796">
          <cell r="J23796">
            <v>22389776</v>
          </cell>
        </row>
        <row r="23797">
          <cell r="J23797">
            <v>22389776</v>
          </cell>
        </row>
        <row r="23798">
          <cell r="J23798">
            <v>22389776</v>
          </cell>
        </row>
        <row r="23799">
          <cell r="J23799">
            <v>22389776</v>
          </cell>
        </row>
        <row r="23800">
          <cell r="J23800">
            <v>22389776</v>
          </cell>
        </row>
        <row r="23801">
          <cell r="J23801">
            <v>22389776</v>
          </cell>
        </row>
        <row r="23802">
          <cell r="J23802">
            <v>22389776</v>
          </cell>
        </row>
        <row r="23803">
          <cell r="J23803">
            <v>22389776</v>
          </cell>
        </row>
        <row r="23804">
          <cell r="J23804">
            <v>22389776</v>
          </cell>
        </row>
        <row r="23805">
          <cell r="J23805">
            <v>22389776</v>
          </cell>
        </row>
        <row r="23806">
          <cell r="J23806">
            <v>22389776</v>
          </cell>
        </row>
        <row r="23807">
          <cell r="J23807">
            <v>22389776</v>
          </cell>
        </row>
        <row r="23808">
          <cell r="J23808">
            <v>22389776</v>
          </cell>
        </row>
        <row r="23809">
          <cell r="J23809">
            <v>22389776</v>
          </cell>
        </row>
        <row r="23810">
          <cell r="J23810">
            <v>22389776</v>
          </cell>
        </row>
        <row r="23811">
          <cell r="J23811">
            <v>22389776</v>
          </cell>
        </row>
        <row r="23812">
          <cell r="J23812">
            <v>22389776</v>
          </cell>
        </row>
        <row r="23813">
          <cell r="J23813">
            <v>22389776</v>
          </cell>
        </row>
        <row r="23814">
          <cell r="J23814">
            <v>22389776</v>
          </cell>
        </row>
        <row r="23815">
          <cell r="J23815">
            <v>22389776</v>
          </cell>
        </row>
        <row r="23816">
          <cell r="J23816">
            <v>22389776</v>
          </cell>
        </row>
        <row r="23817">
          <cell r="J23817">
            <v>22389776</v>
          </cell>
        </row>
        <row r="23818">
          <cell r="J23818">
            <v>22389776</v>
          </cell>
        </row>
        <row r="23819">
          <cell r="J23819">
            <v>22389776</v>
          </cell>
        </row>
        <row r="23820">
          <cell r="J23820">
            <v>22389776</v>
          </cell>
        </row>
        <row r="23821">
          <cell r="J23821">
            <v>22389776</v>
          </cell>
        </row>
        <row r="23822">
          <cell r="J23822">
            <v>22389776</v>
          </cell>
        </row>
        <row r="23823">
          <cell r="J23823">
            <v>22389776</v>
          </cell>
        </row>
        <row r="23824">
          <cell r="J23824">
            <v>22389776</v>
          </cell>
        </row>
        <row r="23825">
          <cell r="J23825">
            <v>22389776</v>
          </cell>
        </row>
        <row r="23826">
          <cell r="J23826">
            <v>22389776</v>
          </cell>
        </row>
        <row r="23827">
          <cell r="J23827">
            <v>22389776</v>
          </cell>
        </row>
        <row r="23828">
          <cell r="J23828">
            <v>22389776</v>
          </cell>
        </row>
        <row r="23829">
          <cell r="J23829">
            <v>22389776</v>
          </cell>
        </row>
        <row r="23830">
          <cell r="J23830">
            <v>22389776</v>
          </cell>
        </row>
        <row r="23831">
          <cell r="J23831">
            <v>22389776</v>
          </cell>
        </row>
        <row r="23832">
          <cell r="J23832">
            <v>22389776</v>
          </cell>
        </row>
        <row r="23833">
          <cell r="J23833">
            <v>22389776</v>
          </cell>
        </row>
        <row r="23834">
          <cell r="J23834">
            <v>22389776</v>
          </cell>
        </row>
        <row r="23835">
          <cell r="J23835">
            <v>22389776</v>
          </cell>
        </row>
        <row r="23836">
          <cell r="J23836">
            <v>22389776</v>
          </cell>
        </row>
        <row r="23837">
          <cell r="J23837">
            <v>22389776</v>
          </cell>
        </row>
        <row r="23838">
          <cell r="J23838">
            <v>22389776</v>
          </cell>
        </row>
        <row r="23839">
          <cell r="J23839">
            <v>22389776</v>
          </cell>
        </row>
        <row r="23840">
          <cell r="J23840">
            <v>22389776</v>
          </cell>
        </row>
        <row r="23841">
          <cell r="J23841">
            <v>22389776</v>
          </cell>
        </row>
        <row r="23842">
          <cell r="J23842">
            <v>22389776</v>
          </cell>
        </row>
        <row r="23843">
          <cell r="J23843">
            <v>22389776</v>
          </cell>
        </row>
        <row r="23844">
          <cell r="J23844">
            <v>22389776</v>
          </cell>
        </row>
        <row r="23845">
          <cell r="J23845">
            <v>22389776</v>
          </cell>
        </row>
        <row r="23846">
          <cell r="J23846">
            <v>22389776</v>
          </cell>
        </row>
        <row r="23847">
          <cell r="J23847">
            <v>22389776</v>
          </cell>
        </row>
        <row r="23848">
          <cell r="J23848">
            <v>22389776</v>
          </cell>
        </row>
        <row r="23849">
          <cell r="J23849">
            <v>22389776</v>
          </cell>
        </row>
        <row r="23850">
          <cell r="J23850">
            <v>22389776</v>
          </cell>
        </row>
        <row r="23851">
          <cell r="J23851">
            <v>22389776</v>
          </cell>
        </row>
        <row r="23852">
          <cell r="J23852">
            <v>22389776</v>
          </cell>
        </row>
        <row r="23853">
          <cell r="J23853">
            <v>22389776</v>
          </cell>
        </row>
        <row r="23854">
          <cell r="J23854">
            <v>22389776</v>
          </cell>
        </row>
        <row r="23855">
          <cell r="J23855">
            <v>22389776</v>
          </cell>
        </row>
        <row r="23856">
          <cell r="J23856">
            <v>22389776</v>
          </cell>
        </row>
        <row r="23857">
          <cell r="J23857">
            <v>22389776</v>
          </cell>
        </row>
        <row r="23858">
          <cell r="J23858">
            <v>22389776</v>
          </cell>
        </row>
        <row r="23859">
          <cell r="J23859">
            <v>22389776</v>
          </cell>
        </row>
        <row r="23860">
          <cell r="J23860">
            <v>22389776</v>
          </cell>
        </row>
        <row r="23861">
          <cell r="J23861">
            <v>22389776</v>
          </cell>
        </row>
        <row r="23862">
          <cell r="J23862">
            <v>22389776</v>
          </cell>
        </row>
        <row r="23863">
          <cell r="J23863">
            <v>22389776</v>
          </cell>
        </row>
        <row r="23864">
          <cell r="J23864">
            <v>22389776</v>
          </cell>
        </row>
        <row r="23865">
          <cell r="J23865">
            <v>22389776</v>
          </cell>
        </row>
        <row r="23866">
          <cell r="J23866">
            <v>22389776</v>
          </cell>
        </row>
        <row r="23867">
          <cell r="J23867">
            <v>22389776</v>
          </cell>
        </row>
        <row r="23868">
          <cell r="J23868">
            <v>22389776</v>
          </cell>
        </row>
        <row r="23869">
          <cell r="J23869">
            <v>22389776</v>
          </cell>
        </row>
        <row r="23870">
          <cell r="J23870">
            <v>22389776</v>
          </cell>
        </row>
        <row r="23871">
          <cell r="J23871">
            <v>22389776</v>
          </cell>
        </row>
        <row r="23872">
          <cell r="J23872">
            <v>22389776</v>
          </cell>
        </row>
        <row r="23873">
          <cell r="J23873">
            <v>22389776</v>
          </cell>
        </row>
        <row r="23874">
          <cell r="J23874">
            <v>22389776</v>
          </cell>
        </row>
        <row r="23875">
          <cell r="J23875">
            <v>22389776</v>
          </cell>
        </row>
        <row r="23876">
          <cell r="J23876">
            <v>22389776</v>
          </cell>
        </row>
        <row r="23877">
          <cell r="J23877">
            <v>22389776</v>
          </cell>
        </row>
        <row r="23878">
          <cell r="J23878">
            <v>22389776</v>
          </cell>
        </row>
        <row r="23879">
          <cell r="J23879">
            <v>22389776</v>
          </cell>
        </row>
        <row r="23880">
          <cell r="J23880">
            <v>22389776</v>
          </cell>
        </row>
        <row r="23881">
          <cell r="J23881">
            <v>22389776</v>
          </cell>
        </row>
        <row r="23882">
          <cell r="J23882">
            <v>22389776</v>
          </cell>
        </row>
        <row r="23883">
          <cell r="J23883">
            <v>22389776</v>
          </cell>
        </row>
        <row r="23884">
          <cell r="J23884">
            <v>22389776</v>
          </cell>
        </row>
        <row r="23885">
          <cell r="J23885">
            <v>22389776</v>
          </cell>
        </row>
        <row r="23886">
          <cell r="J23886">
            <v>22389776</v>
          </cell>
        </row>
        <row r="23887">
          <cell r="J23887">
            <v>22389776</v>
          </cell>
        </row>
        <row r="23888">
          <cell r="J23888">
            <v>22389776</v>
          </cell>
        </row>
        <row r="23889">
          <cell r="J23889">
            <v>22389776</v>
          </cell>
        </row>
        <row r="23890">
          <cell r="J23890">
            <v>22389776</v>
          </cell>
        </row>
        <row r="23891">
          <cell r="J23891">
            <v>22389776</v>
          </cell>
        </row>
        <row r="23892">
          <cell r="J23892">
            <v>22389776</v>
          </cell>
        </row>
        <row r="23893">
          <cell r="J23893">
            <v>22389776</v>
          </cell>
        </row>
        <row r="23894">
          <cell r="J23894">
            <v>22389776</v>
          </cell>
        </row>
        <row r="23895">
          <cell r="J23895">
            <v>22389776</v>
          </cell>
        </row>
        <row r="23896">
          <cell r="J23896">
            <v>22389776</v>
          </cell>
        </row>
        <row r="23897">
          <cell r="J23897">
            <v>22389776</v>
          </cell>
        </row>
        <row r="23898">
          <cell r="J23898">
            <v>22389776</v>
          </cell>
        </row>
        <row r="23899">
          <cell r="J23899">
            <v>22389776</v>
          </cell>
        </row>
        <row r="23900">
          <cell r="J23900">
            <v>22389776</v>
          </cell>
        </row>
        <row r="23901">
          <cell r="J23901">
            <v>22389776</v>
          </cell>
        </row>
        <row r="23902">
          <cell r="J23902">
            <v>22389776</v>
          </cell>
        </row>
        <row r="23903">
          <cell r="J23903">
            <v>22389776</v>
          </cell>
        </row>
        <row r="23904">
          <cell r="J23904">
            <v>22389776</v>
          </cell>
        </row>
        <row r="23905">
          <cell r="J23905">
            <v>22389776</v>
          </cell>
        </row>
        <row r="23906">
          <cell r="J23906">
            <v>22389776</v>
          </cell>
        </row>
        <row r="23907">
          <cell r="J23907">
            <v>22389776</v>
          </cell>
        </row>
        <row r="23908">
          <cell r="J23908">
            <v>22389776</v>
          </cell>
        </row>
        <row r="23909">
          <cell r="J23909">
            <v>22389776</v>
          </cell>
        </row>
        <row r="23910">
          <cell r="J23910">
            <v>22389776</v>
          </cell>
        </row>
        <row r="23911">
          <cell r="J23911">
            <v>22389776</v>
          </cell>
        </row>
        <row r="23912">
          <cell r="J23912">
            <v>22389776</v>
          </cell>
        </row>
        <row r="23913">
          <cell r="J23913">
            <v>22389776</v>
          </cell>
        </row>
        <row r="23914">
          <cell r="J23914">
            <v>22389776</v>
          </cell>
        </row>
        <row r="23915">
          <cell r="J23915">
            <v>22389776</v>
          </cell>
        </row>
        <row r="23916">
          <cell r="J23916">
            <v>22389776</v>
          </cell>
        </row>
        <row r="23917">
          <cell r="J23917">
            <v>22389776</v>
          </cell>
        </row>
        <row r="23918">
          <cell r="J23918">
            <v>22389776</v>
          </cell>
        </row>
        <row r="23919">
          <cell r="J23919">
            <v>22389776</v>
          </cell>
        </row>
        <row r="23920">
          <cell r="J23920">
            <v>22389776</v>
          </cell>
        </row>
        <row r="23921">
          <cell r="J23921">
            <v>22389776</v>
          </cell>
        </row>
        <row r="23922">
          <cell r="J23922">
            <v>22389776</v>
          </cell>
        </row>
        <row r="23923">
          <cell r="J23923">
            <v>22389776</v>
          </cell>
        </row>
        <row r="23924">
          <cell r="J23924">
            <v>22389776</v>
          </cell>
        </row>
        <row r="23925">
          <cell r="J23925">
            <v>22389776</v>
          </cell>
        </row>
        <row r="23926">
          <cell r="J23926">
            <v>22389776</v>
          </cell>
        </row>
        <row r="23927">
          <cell r="J23927">
            <v>22389776</v>
          </cell>
        </row>
        <row r="23928">
          <cell r="J23928">
            <v>22389776</v>
          </cell>
        </row>
        <row r="23929">
          <cell r="J23929">
            <v>22389776</v>
          </cell>
        </row>
        <row r="23930">
          <cell r="J23930">
            <v>22389776</v>
          </cell>
        </row>
        <row r="23931">
          <cell r="J23931">
            <v>22389776</v>
          </cell>
        </row>
        <row r="23932">
          <cell r="J23932">
            <v>22389776</v>
          </cell>
        </row>
        <row r="23933">
          <cell r="J23933">
            <v>22389776</v>
          </cell>
        </row>
        <row r="23934">
          <cell r="J23934">
            <v>22389776</v>
          </cell>
        </row>
        <row r="23935">
          <cell r="J23935">
            <v>22389776</v>
          </cell>
        </row>
        <row r="23936">
          <cell r="J23936">
            <v>22389776</v>
          </cell>
        </row>
        <row r="23937">
          <cell r="J23937">
            <v>22389776</v>
          </cell>
        </row>
        <row r="23938">
          <cell r="J23938">
            <v>22389776</v>
          </cell>
        </row>
        <row r="23939">
          <cell r="J23939">
            <v>22389776</v>
          </cell>
        </row>
        <row r="23940">
          <cell r="J23940">
            <v>22389776</v>
          </cell>
        </row>
        <row r="23941">
          <cell r="J23941">
            <v>22389776</v>
          </cell>
        </row>
        <row r="23942">
          <cell r="J23942">
            <v>22389776</v>
          </cell>
        </row>
        <row r="23943">
          <cell r="J23943">
            <v>22389776</v>
          </cell>
        </row>
        <row r="23944">
          <cell r="J23944">
            <v>22389776</v>
          </cell>
        </row>
        <row r="23945">
          <cell r="J23945">
            <v>22389776</v>
          </cell>
        </row>
        <row r="23946">
          <cell r="J23946">
            <v>22389776</v>
          </cell>
        </row>
        <row r="23947">
          <cell r="J23947">
            <v>22389776</v>
          </cell>
        </row>
        <row r="23948">
          <cell r="J23948">
            <v>22389776</v>
          </cell>
        </row>
        <row r="23949">
          <cell r="J23949">
            <v>22389776</v>
          </cell>
        </row>
        <row r="23950">
          <cell r="J23950">
            <v>22389776</v>
          </cell>
        </row>
        <row r="23951">
          <cell r="J23951">
            <v>22389776</v>
          </cell>
        </row>
        <row r="23952">
          <cell r="J23952">
            <v>22389776</v>
          </cell>
        </row>
        <row r="23953">
          <cell r="J23953">
            <v>22389776</v>
          </cell>
        </row>
        <row r="23954">
          <cell r="J23954">
            <v>22389776</v>
          </cell>
        </row>
        <row r="23955">
          <cell r="J23955">
            <v>22389776</v>
          </cell>
        </row>
        <row r="23956">
          <cell r="J23956">
            <v>22389776</v>
          </cell>
        </row>
        <row r="23957">
          <cell r="J23957">
            <v>22389776</v>
          </cell>
        </row>
        <row r="23958">
          <cell r="J23958">
            <v>22389776</v>
          </cell>
        </row>
        <row r="23959">
          <cell r="J23959">
            <v>22389776</v>
          </cell>
        </row>
        <row r="23960">
          <cell r="J23960">
            <v>22389776</v>
          </cell>
        </row>
        <row r="23961">
          <cell r="J23961">
            <v>22389776</v>
          </cell>
        </row>
        <row r="23962">
          <cell r="J23962">
            <v>22389776</v>
          </cell>
        </row>
        <row r="23963">
          <cell r="J23963">
            <v>22389776</v>
          </cell>
        </row>
        <row r="23964">
          <cell r="J23964">
            <v>22389776</v>
          </cell>
        </row>
        <row r="23965">
          <cell r="J23965">
            <v>22389776</v>
          </cell>
        </row>
        <row r="23966">
          <cell r="J23966">
            <v>22389776</v>
          </cell>
        </row>
        <row r="23967">
          <cell r="J23967">
            <v>22389776</v>
          </cell>
        </row>
        <row r="23968">
          <cell r="J23968">
            <v>22389776</v>
          </cell>
        </row>
        <row r="23969">
          <cell r="J23969">
            <v>22389776</v>
          </cell>
        </row>
        <row r="23970">
          <cell r="J23970">
            <v>22389776</v>
          </cell>
        </row>
        <row r="23971">
          <cell r="J23971">
            <v>22389776</v>
          </cell>
        </row>
        <row r="23972">
          <cell r="J23972">
            <v>22389776</v>
          </cell>
        </row>
        <row r="23973">
          <cell r="J23973">
            <v>22389776</v>
          </cell>
        </row>
        <row r="23974">
          <cell r="J23974">
            <v>22389776</v>
          </cell>
        </row>
        <row r="23975">
          <cell r="J23975">
            <v>22389776</v>
          </cell>
        </row>
        <row r="23976">
          <cell r="J23976">
            <v>22389776</v>
          </cell>
        </row>
        <row r="23977">
          <cell r="J23977">
            <v>22389776</v>
          </cell>
        </row>
        <row r="23978">
          <cell r="J23978">
            <v>22389776</v>
          </cell>
        </row>
        <row r="23979">
          <cell r="J23979">
            <v>22389776</v>
          </cell>
        </row>
        <row r="23980">
          <cell r="J23980">
            <v>22389776</v>
          </cell>
        </row>
        <row r="23981">
          <cell r="J23981">
            <v>22389776</v>
          </cell>
        </row>
        <row r="23982">
          <cell r="J23982">
            <v>22389776</v>
          </cell>
        </row>
        <row r="23983">
          <cell r="J23983">
            <v>22389776</v>
          </cell>
        </row>
        <row r="23984">
          <cell r="J23984">
            <v>22389776</v>
          </cell>
        </row>
        <row r="23985">
          <cell r="J23985">
            <v>22389776</v>
          </cell>
        </row>
        <row r="23986">
          <cell r="J23986">
            <v>22389776</v>
          </cell>
        </row>
        <row r="23987">
          <cell r="J23987">
            <v>22389776</v>
          </cell>
        </row>
        <row r="23988">
          <cell r="J23988">
            <v>22389776</v>
          </cell>
        </row>
        <row r="23989">
          <cell r="J23989">
            <v>22389776</v>
          </cell>
        </row>
        <row r="23990">
          <cell r="J23990">
            <v>22389776</v>
          </cell>
        </row>
        <row r="23991">
          <cell r="J23991">
            <v>22389776</v>
          </cell>
        </row>
        <row r="23992">
          <cell r="J23992">
            <v>22389776</v>
          </cell>
        </row>
        <row r="23993">
          <cell r="J23993">
            <v>22389776</v>
          </cell>
        </row>
        <row r="23994">
          <cell r="J23994">
            <v>22389776</v>
          </cell>
        </row>
        <row r="23995">
          <cell r="J23995">
            <v>22389776</v>
          </cell>
        </row>
        <row r="23996">
          <cell r="J23996">
            <v>22389776</v>
          </cell>
        </row>
        <row r="23997">
          <cell r="J23997">
            <v>22389776</v>
          </cell>
        </row>
        <row r="23998">
          <cell r="J23998">
            <v>22389776</v>
          </cell>
        </row>
        <row r="23999">
          <cell r="J23999">
            <v>22389776</v>
          </cell>
        </row>
        <row r="24000">
          <cell r="J24000">
            <v>22389776</v>
          </cell>
        </row>
        <row r="24001">
          <cell r="J24001">
            <v>22389776</v>
          </cell>
        </row>
        <row r="24002">
          <cell r="J24002">
            <v>22389776</v>
          </cell>
        </row>
        <row r="24003">
          <cell r="J24003">
            <v>22389776</v>
          </cell>
        </row>
        <row r="24004">
          <cell r="J24004">
            <v>22389776</v>
          </cell>
        </row>
        <row r="24005">
          <cell r="J24005">
            <v>22389776</v>
          </cell>
        </row>
        <row r="24006">
          <cell r="J24006">
            <v>22389776</v>
          </cell>
        </row>
        <row r="24007">
          <cell r="J24007">
            <v>22389776</v>
          </cell>
        </row>
        <row r="24008">
          <cell r="J24008">
            <v>22389776</v>
          </cell>
        </row>
        <row r="24009">
          <cell r="J24009">
            <v>22389776</v>
          </cell>
        </row>
        <row r="24010">
          <cell r="J24010">
            <v>22389776</v>
          </cell>
        </row>
        <row r="24011">
          <cell r="J24011">
            <v>22389776</v>
          </cell>
        </row>
        <row r="24012">
          <cell r="J24012">
            <v>22389776</v>
          </cell>
        </row>
        <row r="24013">
          <cell r="J24013">
            <v>22389776</v>
          </cell>
        </row>
        <row r="24014">
          <cell r="J24014">
            <v>22389776</v>
          </cell>
        </row>
        <row r="24015">
          <cell r="J24015">
            <v>22389776</v>
          </cell>
        </row>
        <row r="24016">
          <cell r="J24016">
            <v>22389776</v>
          </cell>
        </row>
        <row r="24017">
          <cell r="J24017">
            <v>22389776</v>
          </cell>
        </row>
        <row r="24018">
          <cell r="J24018">
            <v>22389776</v>
          </cell>
        </row>
        <row r="24019">
          <cell r="J24019">
            <v>22389776</v>
          </cell>
        </row>
        <row r="24020">
          <cell r="J24020">
            <v>22389776</v>
          </cell>
        </row>
        <row r="24021">
          <cell r="J24021">
            <v>22389776</v>
          </cell>
        </row>
        <row r="24022">
          <cell r="J24022">
            <v>22389776</v>
          </cell>
        </row>
        <row r="24023">
          <cell r="J24023">
            <v>22389776</v>
          </cell>
        </row>
        <row r="24024">
          <cell r="J24024">
            <v>22389776</v>
          </cell>
        </row>
        <row r="24025">
          <cell r="J24025">
            <v>22389776</v>
          </cell>
        </row>
        <row r="24026">
          <cell r="J24026">
            <v>22389776</v>
          </cell>
        </row>
        <row r="24027">
          <cell r="J24027">
            <v>22389776</v>
          </cell>
        </row>
        <row r="24028">
          <cell r="J24028">
            <v>22389776</v>
          </cell>
        </row>
        <row r="24029">
          <cell r="J24029">
            <v>22389776</v>
          </cell>
        </row>
        <row r="24030">
          <cell r="J24030">
            <v>22389776</v>
          </cell>
        </row>
        <row r="24031">
          <cell r="J24031">
            <v>22389776</v>
          </cell>
        </row>
        <row r="24032">
          <cell r="J24032">
            <v>22389776</v>
          </cell>
        </row>
        <row r="24033">
          <cell r="J24033">
            <v>22389776</v>
          </cell>
        </row>
        <row r="24034">
          <cell r="J24034">
            <v>22389776</v>
          </cell>
        </row>
        <row r="24035">
          <cell r="J24035">
            <v>22389776</v>
          </cell>
        </row>
        <row r="24036">
          <cell r="J24036">
            <v>22389776</v>
          </cell>
        </row>
        <row r="24037">
          <cell r="J24037">
            <v>22389776</v>
          </cell>
        </row>
        <row r="24038">
          <cell r="J24038">
            <v>22389776</v>
          </cell>
        </row>
        <row r="24039">
          <cell r="J24039">
            <v>22389776</v>
          </cell>
        </row>
        <row r="24040">
          <cell r="J24040">
            <v>22389776</v>
          </cell>
        </row>
        <row r="24041">
          <cell r="J24041">
            <v>22389776</v>
          </cell>
        </row>
        <row r="24042">
          <cell r="J24042">
            <v>22389776</v>
          </cell>
        </row>
        <row r="24043">
          <cell r="J24043">
            <v>22389776</v>
          </cell>
        </row>
        <row r="24044">
          <cell r="J24044">
            <v>22389776</v>
          </cell>
        </row>
        <row r="24045">
          <cell r="J24045">
            <v>22389776</v>
          </cell>
        </row>
        <row r="24046">
          <cell r="J24046">
            <v>22389776</v>
          </cell>
        </row>
        <row r="24047">
          <cell r="J24047">
            <v>22389776</v>
          </cell>
        </row>
        <row r="24048">
          <cell r="J24048">
            <v>22389776</v>
          </cell>
        </row>
        <row r="24049">
          <cell r="J24049">
            <v>22389776</v>
          </cell>
        </row>
        <row r="24050">
          <cell r="J24050">
            <v>22389776</v>
          </cell>
        </row>
        <row r="24051">
          <cell r="J24051">
            <v>22389776</v>
          </cell>
        </row>
        <row r="24052">
          <cell r="J24052">
            <v>22389776</v>
          </cell>
        </row>
        <row r="24053">
          <cell r="J24053">
            <v>22389776</v>
          </cell>
        </row>
        <row r="24054">
          <cell r="J24054">
            <v>22389776</v>
          </cell>
        </row>
        <row r="24055">
          <cell r="J24055">
            <v>22389776</v>
          </cell>
        </row>
        <row r="24056">
          <cell r="J24056">
            <v>22389776</v>
          </cell>
        </row>
        <row r="24057">
          <cell r="J24057">
            <v>22389776</v>
          </cell>
        </row>
        <row r="24058">
          <cell r="J24058">
            <v>22389776</v>
          </cell>
        </row>
        <row r="24059">
          <cell r="J24059">
            <v>22389776</v>
          </cell>
        </row>
        <row r="24060">
          <cell r="J24060">
            <v>22389776</v>
          </cell>
        </row>
        <row r="24061">
          <cell r="J24061">
            <v>22389776</v>
          </cell>
        </row>
        <row r="24062">
          <cell r="J24062">
            <v>22389776</v>
          </cell>
        </row>
        <row r="24063">
          <cell r="J24063">
            <v>22389776</v>
          </cell>
        </row>
        <row r="24064">
          <cell r="J24064">
            <v>22389776</v>
          </cell>
        </row>
        <row r="24065">
          <cell r="J24065">
            <v>22389776</v>
          </cell>
        </row>
        <row r="24066">
          <cell r="J24066">
            <v>22389776</v>
          </cell>
        </row>
        <row r="24067">
          <cell r="J24067">
            <v>22389776</v>
          </cell>
        </row>
        <row r="24068">
          <cell r="J24068">
            <v>22389776</v>
          </cell>
        </row>
        <row r="24069">
          <cell r="J24069">
            <v>22389776</v>
          </cell>
        </row>
        <row r="24070">
          <cell r="J24070">
            <v>22389776</v>
          </cell>
        </row>
        <row r="24071">
          <cell r="J24071">
            <v>22389776</v>
          </cell>
        </row>
        <row r="24072">
          <cell r="J24072">
            <v>22389776</v>
          </cell>
        </row>
        <row r="24073">
          <cell r="J24073">
            <v>22389776</v>
          </cell>
        </row>
        <row r="24074">
          <cell r="J24074">
            <v>22389776</v>
          </cell>
        </row>
        <row r="24075">
          <cell r="J24075">
            <v>22389776</v>
          </cell>
        </row>
        <row r="24076">
          <cell r="J24076">
            <v>22389776</v>
          </cell>
        </row>
        <row r="24077">
          <cell r="J24077">
            <v>22389776</v>
          </cell>
        </row>
        <row r="24078">
          <cell r="J24078">
            <v>22389776</v>
          </cell>
        </row>
        <row r="24079">
          <cell r="J24079">
            <v>22389776</v>
          </cell>
        </row>
        <row r="24080">
          <cell r="J24080">
            <v>22389776</v>
          </cell>
        </row>
        <row r="24081">
          <cell r="J24081">
            <v>22389776</v>
          </cell>
        </row>
        <row r="24082">
          <cell r="J24082">
            <v>22389776</v>
          </cell>
        </row>
        <row r="24083">
          <cell r="J24083">
            <v>22389776</v>
          </cell>
        </row>
        <row r="24084">
          <cell r="J24084">
            <v>22389776</v>
          </cell>
        </row>
        <row r="24085">
          <cell r="J24085">
            <v>22389776</v>
          </cell>
        </row>
        <row r="24086">
          <cell r="J24086">
            <v>22389776</v>
          </cell>
        </row>
        <row r="24087">
          <cell r="J24087">
            <v>22389776</v>
          </cell>
        </row>
        <row r="24088">
          <cell r="J24088">
            <v>22389776</v>
          </cell>
        </row>
        <row r="24089">
          <cell r="J24089">
            <v>22389776</v>
          </cell>
        </row>
        <row r="24090">
          <cell r="J24090">
            <v>22389776</v>
          </cell>
        </row>
        <row r="24091">
          <cell r="J24091">
            <v>22389776</v>
          </cell>
        </row>
        <row r="24092">
          <cell r="J24092">
            <v>22389776</v>
          </cell>
        </row>
        <row r="24093">
          <cell r="J24093">
            <v>22389776</v>
          </cell>
        </row>
        <row r="24094">
          <cell r="J24094">
            <v>22389776</v>
          </cell>
        </row>
        <row r="24095">
          <cell r="J24095">
            <v>22389776</v>
          </cell>
        </row>
        <row r="24096">
          <cell r="J24096">
            <v>22389776</v>
          </cell>
        </row>
        <row r="24097">
          <cell r="J24097">
            <v>22389776</v>
          </cell>
        </row>
        <row r="24098">
          <cell r="J24098">
            <v>22389776</v>
          </cell>
        </row>
        <row r="24099">
          <cell r="J24099">
            <v>22389776</v>
          </cell>
        </row>
        <row r="24100">
          <cell r="J24100">
            <v>22389776</v>
          </cell>
        </row>
        <row r="24101">
          <cell r="J24101">
            <v>22389776</v>
          </cell>
        </row>
        <row r="24102">
          <cell r="J24102">
            <v>22389776</v>
          </cell>
        </row>
        <row r="24103">
          <cell r="J24103">
            <v>22389776</v>
          </cell>
        </row>
        <row r="24104">
          <cell r="J24104">
            <v>22389776</v>
          </cell>
        </row>
        <row r="24105">
          <cell r="J24105">
            <v>22389776</v>
          </cell>
        </row>
        <row r="24106">
          <cell r="J24106">
            <v>22389776</v>
          </cell>
        </row>
        <row r="24107">
          <cell r="J24107">
            <v>22389776</v>
          </cell>
        </row>
        <row r="24108">
          <cell r="J24108">
            <v>22389776</v>
          </cell>
        </row>
        <row r="24109">
          <cell r="J24109">
            <v>22389776</v>
          </cell>
        </row>
        <row r="24110">
          <cell r="J24110">
            <v>22389776</v>
          </cell>
        </row>
        <row r="24111">
          <cell r="J24111">
            <v>22389776</v>
          </cell>
        </row>
        <row r="24112">
          <cell r="J24112">
            <v>22389776</v>
          </cell>
        </row>
        <row r="24113">
          <cell r="J24113">
            <v>22389776</v>
          </cell>
        </row>
        <row r="24114">
          <cell r="J24114">
            <v>22389776</v>
          </cell>
        </row>
        <row r="24115">
          <cell r="J24115">
            <v>22389776</v>
          </cell>
        </row>
        <row r="24116">
          <cell r="J24116">
            <v>22389776</v>
          </cell>
        </row>
        <row r="24117">
          <cell r="J24117">
            <v>22389776</v>
          </cell>
        </row>
        <row r="24118">
          <cell r="J24118">
            <v>22389776</v>
          </cell>
        </row>
        <row r="24119">
          <cell r="J24119">
            <v>22389776</v>
          </cell>
        </row>
        <row r="24120">
          <cell r="J24120">
            <v>22389776</v>
          </cell>
        </row>
        <row r="24121">
          <cell r="J24121">
            <v>22389776</v>
          </cell>
        </row>
        <row r="24122">
          <cell r="J24122">
            <v>22389776</v>
          </cell>
        </row>
        <row r="24123">
          <cell r="J24123">
            <v>22389776</v>
          </cell>
        </row>
        <row r="24124">
          <cell r="J24124">
            <v>22389776</v>
          </cell>
        </row>
        <row r="24125">
          <cell r="J24125">
            <v>22389776</v>
          </cell>
        </row>
        <row r="24126">
          <cell r="J24126">
            <v>22389776</v>
          </cell>
        </row>
        <row r="24127">
          <cell r="J24127">
            <v>22389776</v>
          </cell>
        </row>
        <row r="24128">
          <cell r="J24128">
            <v>22389776</v>
          </cell>
        </row>
        <row r="24129">
          <cell r="J24129">
            <v>22389776</v>
          </cell>
        </row>
        <row r="24130">
          <cell r="J24130">
            <v>22389776</v>
          </cell>
        </row>
        <row r="24131">
          <cell r="J24131">
            <v>22389776</v>
          </cell>
        </row>
        <row r="24132">
          <cell r="J24132">
            <v>22389776</v>
          </cell>
        </row>
        <row r="24133">
          <cell r="J24133">
            <v>22389776</v>
          </cell>
        </row>
        <row r="24134">
          <cell r="J24134">
            <v>22389776</v>
          </cell>
        </row>
        <row r="24135">
          <cell r="J24135">
            <v>22389776</v>
          </cell>
        </row>
        <row r="24136">
          <cell r="J24136">
            <v>22389776</v>
          </cell>
        </row>
        <row r="24137">
          <cell r="J24137">
            <v>22389776</v>
          </cell>
        </row>
        <row r="24138">
          <cell r="J24138">
            <v>22389776</v>
          </cell>
        </row>
        <row r="24139">
          <cell r="J24139">
            <v>22389776</v>
          </cell>
        </row>
        <row r="24140">
          <cell r="J24140">
            <v>22389776</v>
          </cell>
        </row>
        <row r="24141">
          <cell r="J24141">
            <v>22389776</v>
          </cell>
        </row>
        <row r="24142">
          <cell r="J24142">
            <v>22389776</v>
          </cell>
        </row>
        <row r="24143">
          <cell r="J24143">
            <v>22389776</v>
          </cell>
        </row>
        <row r="24144">
          <cell r="J24144">
            <v>22389776</v>
          </cell>
        </row>
        <row r="24145">
          <cell r="J24145">
            <v>22389776</v>
          </cell>
        </row>
        <row r="24146">
          <cell r="J24146">
            <v>22389776</v>
          </cell>
        </row>
        <row r="24147">
          <cell r="J24147">
            <v>22389776</v>
          </cell>
        </row>
        <row r="24148">
          <cell r="J24148">
            <v>22389776</v>
          </cell>
        </row>
        <row r="24149">
          <cell r="J24149">
            <v>22389776</v>
          </cell>
        </row>
        <row r="24150">
          <cell r="J24150">
            <v>22389776</v>
          </cell>
        </row>
        <row r="24151">
          <cell r="J24151">
            <v>22389776</v>
          </cell>
        </row>
        <row r="24152">
          <cell r="J24152">
            <v>22389776</v>
          </cell>
        </row>
        <row r="24153">
          <cell r="J24153">
            <v>22389776</v>
          </cell>
        </row>
        <row r="24154">
          <cell r="J24154">
            <v>22389776</v>
          </cell>
        </row>
        <row r="24155">
          <cell r="J24155">
            <v>22389776</v>
          </cell>
        </row>
        <row r="24156">
          <cell r="J24156">
            <v>22389776</v>
          </cell>
        </row>
        <row r="24157">
          <cell r="J24157">
            <v>22389776</v>
          </cell>
        </row>
        <row r="24158">
          <cell r="J24158">
            <v>22389776</v>
          </cell>
        </row>
        <row r="24159">
          <cell r="J24159">
            <v>22389776</v>
          </cell>
        </row>
        <row r="24160">
          <cell r="J24160">
            <v>22389776</v>
          </cell>
        </row>
        <row r="24161">
          <cell r="J24161">
            <v>22389776</v>
          </cell>
        </row>
        <row r="24162">
          <cell r="J24162">
            <v>22389776</v>
          </cell>
        </row>
        <row r="24163">
          <cell r="J24163">
            <v>22389776</v>
          </cell>
        </row>
        <row r="24164">
          <cell r="J24164">
            <v>22389776</v>
          </cell>
        </row>
        <row r="24165">
          <cell r="J24165">
            <v>22389776</v>
          </cell>
        </row>
        <row r="24166">
          <cell r="J24166">
            <v>22389776</v>
          </cell>
        </row>
        <row r="24167">
          <cell r="J24167">
            <v>22389776</v>
          </cell>
        </row>
        <row r="24168">
          <cell r="J24168">
            <v>22389776</v>
          </cell>
        </row>
        <row r="24169">
          <cell r="J24169">
            <v>22389776</v>
          </cell>
        </row>
        <row r="24170">
          <cell r="J24170">
            <v>22389776</v>
          </cell>
        </row>
        <row r="24171">
          <cell r="J24171">
            <v>22389776</v>
          </cell>
        </row>
        <row r="24172">
          <cell r="J24172">
            <v>22389776</v>
          </cell>
        </row>
        <row r="24173">
          <cell r="J24173">
            <v>22389776</v>
          </cell>
        </row>
        <row r="24174">
          <cell r="J24174">
            <v>22389776</v>
          </cell>
        </row>
        <row r="24175">
          <cell r="J24175">
            <v>22389776</v>
          </cell>
        </row>
        <row r="24176">
          <cell r="J24176">
            <v>22389776</v>
          </cell>
        </row>
        <row r="24177">
          <cell r="J24177">
            <v>22389776</v>
          </cell>
        </row>
        <row r="24178">
          <cell r="J24178">
            <v>22389776</v>
          </cell>
        </row>
        <row r="24179">
          <cell r="J24179">
            <v>22389776</v>
          </cell>
        </row>
        <row r="24180">
          <cell r="J24180">
            <v>22389776</v>
          </cell>
        </row>
        <row r="24181">
          <cell r="J24181">
            <v>22389776</v>
          </cell>
        </row>
        <row r="24182">
          <cell r="J24182">
            <v>22389776</v>
          </cell>
        </row>
        <row r="24183">
          <cell r="J24183">
            <v>22389776</v>
          </cell>
        </row>
        <row r="24184">
          <cell r="J24184">
            <v>22389776</v>
          </cell>
        </row>
        <row r="24185">
          <cell r="J24185">
            <v>22389776</v>
          </cell>
        </row>
        <row r="24186">
          <cell r="J24186">
            <v>22389776</v>
          </cell>
        </row>
        <row r="24187">
          <cell r="J24187">
            <v>22389776</v>
          </cell>
        </row>
        <row r="24188">
          <cell r="J24188">
            <v>22389776</v>
          </cell>
        </row>
        <row r="24189">
          <cell r="J24189">
            <v>22389776</v>
          </cell>
        </row>
        <row r="24190">
          <cell r="J24190">
            <v>22389776</v>
          </cell>
        </row>
        <row r="24191">
          <cell r="J24191">
            <v>22389776</v>
          </cell>
        </row>
        <row r="24192">
          <cell r="J24192">
            <v>22389776</v>
          </cell>
        </row>
        <row r="24193">
          <cell r="J24193">
            <v>22389776</v>
          </cell>
        </row>
        <row r="24194">
          <cell r="J24194">
            <v>22389776</v>
          </cell>
        </row>
        <row r="24195">
          <cell r="J24195">
            <v>22389776</v>
          </cell>
        </row>
        <row r="24196">
          <cell r="J24196">
            <v>22389776</v>
          </cell>
        </row>
        <row r="24197">
          <cell r="J24197">
            <v>22389776</v>
          </cell>
        </row>
        <row r="24198">
          <cell r="J24198">
            <v>22389776</v>
          </cell>
        </row>
        <row r="24199">
          <cell r="J24199">
            <v>22389776</v>
          </cell>
        </row>
        <row r="24200">
          <cell r="J24200">
            <v>22389776</v>
          </cell>
        </row>
        <row r="24201">
          <cell r="J24201">
            <v>22389776</v>
          </cell>
        </row>
        <row r="24202">
          <cell r="J24202">
            <v>22389776</v>
          </cell>
        </row>
        <row r="24203">
          <cell r="J24203">
            <v>22389776</v>
          </cell>
        </row>
        <row r="24204">
          <cell r="J24204">
            <v>22389776</v>
          </cell>
        </row>
        <row r="24205">
          <cell r="J24205">
            <v>22389776</v>
          </cell>
        </row>
        <row r="24206">
          <cell r="J24206">
            <v>22389776</v>
          </cell>
        </row>
        <row r="24207">
          <cell r="J24207">
            <v>22389776</v>
          </cell>
        </row>
        <row r="24208">
          <cell r="J24208">
            <v>22389776</v>
          </cell>
        </row>
        <row r="24209">
          <cell r="J24209">
            <v>22389776</v>
          </cell>
        </row>
        <row r="24210">
          <cell r="J24210">
            <v>22389776</v>
          </cell>
        </row>
        <row r="24211">
          <cell r="J24211">
            <v>22389776</v>
          </cell>
        </row>
        <row r="24212">
          <cell r="J24212">
            <v>22389776</v>
          </cell>
        </row>
        <row r="24213">
          <cell r="J24213">
            <v>22389776</v>
          </cell>
        </row>
        <row r="24214">
          <cell r="J24214">
            <v>22389776</v>
          </cell>
        </row>
        <row r="24215">
          <cell r="J24215">
            <v>22389776</v>
          </cell>
        </row>
        <row r="24216">
          <cell r="J24216">
            <v>22389776</v>
          </cell>
        </row>
        <row r="24217">
          <cell r="J24217">
            <v>22389776</v>
          </cell>
        </row>
        <row r="24218">
          <cell r="J24218">
            <v>22389776</v>
          </cell>
        </row>
        <row r="24219">
          <cell r="J24219">
            <v>22389776</v>
          </cell>
        </row>
        <row r="24220">
          <cell r="J24220">
            <v>22389776</v>
          </cell>
        </row>
        <row r="24221">
          <cell r="J24221">
            <v>22389776</v>
          </cell>
        </row>
        <row r="24222">
          <cell r="J24222">
            <v>22389776</v>
          </cell>
        </row>
        <row r="24223">
          <cell r="J24223">
            <v>22389776</v>
          </cell>
        </row>
        <row r="24224">
          <cell r="J24224">
            <v>22389776</v>
          </cell>
        </row>
        <row r="24225">
          <cell r="J24225">
            <v>22389776</v>
          </cell>
        </row>
        <row r="24226">
          <cell r="J24226">
            <v>22389776</v>
          </cell>
        </row>
        <row r="24227">
          <cell r="J24227">
            <v>22389776</v>
          </cell>
        </row>
        <row r="24228">
          <cell r="J24228">
            <v>22389776</v>
          </cell>
        </row>
        <row r="24229">
          <cell r="J24229">
            <v>22389776</v>
          </cell>
        </row>
        <row r="24230">
          <cell r="J24230">
            <v>22389776</v>
          </cell>
        </row>
        <row r="24231">
          <cell r="J24231">
            <v>22389776</v>
          </cell>
        </row>
        <row r="24232">
          <cell r="J24232">
            <v>22389776</v>
          </cell>
        </row>
        <row r="24233">
          <cell r="J24233">
            <v>22389776</v>
          </cell>
        </row>
        <row r="24234">
          <cell r="J24234">
            <v>22389776</v>
          </cell>
        </row>
        <row r="24235">
          <cell r="J24235">
            <v>22389776</v>
          </cell>
        </row>
        <row r="24236">
          <cell r="J24236">
            <v>22389776</v>
          </cell>
        </row>
        <row r="24237">
          <cell r="J24237">
            <v>22389776</v>
          </cell>
        </row>
        <row r="24238">
          <cell r="J24238">
            <v>22389776</v>
          </cell>
        </row>
        <row r="24239">
          <cell r="J24239">
            <v>22389776</v>
          </cell>
        </row>
        <row r="24240">
          <cell r="J24240">
            <v>22389776</v>
          </cell>
        </row>
        <row r="24241">
          <cell r="J24241">
            <v>22389776</v>
          </cell>
        </row>
        <row r="24242">
          <cell r="J24242">
            <v>22389776</v>
          </cell>
        </row>
        <row r="24243">
          <cell r="J24243">
            <v>22389776</v>
          </cell>
        </row>
        <row r="24244">
          <cell r="J24244">
            <v>22389776</v>
          </cell>
        </row>
        <row r="24245">
          <cell r="J24245">
            <v>22389776</v>
          </cell>
        </row>
        <row r="24246">
          <cell r="J24246">
            <v>22389776</v>
          </cell>
        </row>
        <row r="24247">
          <cell r="J24247">
            <v>22389776</v>
          </cell>
        </row>
        <row r="24248">
          <cell r="J24248">
            <v>22389776</v>
          </cell>
        </row>
        <row r="24249">
          <cell r="J24249">
            <v>22389776</v>
          </cell>
        </row>
        <row r="24250">
          <cell r="J24250">
            <v>22389776</v>
          </cell>
        </row>
        <row r="24251">
          <cell r="J24251">
            <v>22389776</v>
          </cell>
        </row>
        <row r="24252">
          <cell r="J24252">
            <v>22389776</v>
          </cell>
        </row>
        <row r="24253">
          <cell r="J24253">
            <v>22389776</v>
          </cell>
        </row>
        <row r="24254">
          <cell r="J24254">
            <v>22389776</v>
          </cell>
        </row>
        <row r="24255">
          <cell r="J24255">
            <v>22389776</v>
          </cell>
        </row>
        <row r="24256">
          <cell r="J24256">
            <v>22389776</v>
          </cell>
        </row>
        <row r="24257">
          <cell r="J24257">
            <v>22389776</v>
          </cell>
        </row>
        <row r="24258">
          <cell r="J24258">
            <v>22389776</v>
          </cell>
        </row>
        <row r="24259">
          <cell r="J24259">
            <v>22389776</v>
          </cell>
        </row>
        <row r="24260">
          <cell r="J24260">
            <v>22389776</v>
          </cell>
        </row>
        <row r="24261">
          <cell r="J24261">
            <v>22389776</v>
          </cell>
        </row>
        <row r="24262">
          <cell r="J24262">
            <v>22389776</v>
          </cell>
        </row>
        <row r="24263">
          <cell r="J24263">
            <v>22389776</v>
          </cell>
        </row>
        <row r="24264">
          <cell r="J24264">
            <v>22389776</v>
          </cell>
        </row>
        <row r="24265">
          <cell r="J24265">
            <v>22389776</v>
          </cell>
        </row>
        <row r="24266">
          <cell r="J24266">
            <v>22389776</v>
          </cell>
        </row>
        <row r="24267">
          <cell r="J24267">
            <v>22389776</v>
          </cell>
        </row>
        <row r="24268">
          <cell r="J24268">
            <v>22389776</v>
          </cell>
        </row>
        <row r="24269">
          <cell r="J24269">
            <v>22389776</v>
          </cell>
        </row>
        <row r="24270">
          <cell r="J24270">
            <v>22389776</v>
          </cell>
        </row>
        <row r="24271">
          <cell r="J24271">
            <v>22389776</v>
          </cell>
        </row>
        <row r="24272">
          <cell r="J24272">
            <v>22389776</v>
          </cell>
        </row>
        <row r="24273">
          <cell r="J24273">
            <v>22389776</v>
          </cell>
        </row>
        <row r="24274">
          <cell r="J24274">
            <v>22389776</v>
          </cell>
        </row>
        <row r="24275">
          <cell r="J24275">
            <v>22389776</v>
          </cell>
        </row>
        <row r="24276">
          <cell r="J24276">
            <v>22389776</v>
          </cell>
        </row>
        <row r="24277">
          <cell r="J24277">
            <v>22389776</v>
          </cell>
        </row>
        <row r="24278">
          <cell r="J24278">
            <v>22389776</v>
          </cell>
        </row>
        <row r="24279">
          <cell r="J24279">
            <v>22389776</v>
          </cell>
        </row>
        <row r="24280">
          <cell r="J24280">
            <v>22389776</v>
          </cell>
        </row>
        <row r="24281">
          <cell r="J24281">
            <v>22389776</v>
          </cell>
        </row>
        <row r="24282">
          <cell r="J24282">
            <v>22389776</v>
          </cell>
        </row>
        <row r="24283">
          <cell r="J24283">
            <v>22389776</v>
          </cell>
        </row>
        <row r="24284">
          <cell r="J24284">
            <v>22389776</v>
          </cell>
        </row>
        <row r="24285">
          <cell r="J24285">
            <v>22389776</v>
          </cell>
        </row>
        <row r="24286">
          <cell r="J24286">
            <v>22389776</v>
          </cell>
        </row>
        <row r="24287">
          <cell r="J24287">
            <v>22389776</v>
          </cell>
        </row>
        <row r="24288">
          <cell r="J24288">
            <v>22389776</v>
          </cell>
        </row>
        <row r="24289">
          <cell r="J24289">
            <v>22389776</v>
          </cell>
        </row>
        <row r="24290">
          <cell r="J24290">
            <v>22389776</v>
          </cell>
        </row>
        <row r="24291">
          <cell r="J24291">
            <v>22389776</v>
          </cell>
        </row>
        <row r="24292">
          <cell r="J24292">
            <v>22389776</v>
          </cell>
        </row>
        <row r="24293">
          <cell r="J24293">
            <v>22389776</v>
          </cell>
        </row>
        <row r="24294">
          <cell r="J24294">
            <v>22389776</v>
          </cell>
        </row>
        <row r="24295">
          <cell r="J24295">
            <v>22389776</v>
          </cell>
        </row>
        <row r="24296">
          <cell r="J24296">
            <v>22389776</v>
          </cell>
        </row>
        <row r="24297">
          <cell r="J24297">
            <v>22389776</v>
          </cell>
        </row>
        <row r="24298">
          <cell r="J24298">
            <v>22389776</v>
          </cell>
        </row>
        <row r="24299">
          <cell r="J24299">
            <v>22389776</v>
          </cell>
        </row>
        <row r="24300">
          <cell r="J24300">
            <v>22389776</v>
          </cell>
        </row>
        <row r="24301">
          <cell r="J24301">
            <v>22389776</v>
          </cell>
        </row>
        <row r="24302">
          <cell r="J24302">
            <v>22389776</v>
          </cell>
        </row>
        <row r="24303">
          <cell r="J24303">
            <v>22389776</v>
          </cell>
        </row>
        <row r="24304">
          <cell r="J24304">
            <v>22389776</v>
          </cell>
        </row>
        <row r="24305">
          <cell r="J24305">
            <v>22389776</v>
          </cell>
        </row>
        <row r="24306">
          <cell r="J24306">
            <v>22389776</v>
          </cell>
        </row>
        <row r="24307">
          <cell r="J24307">
            <v>22389776</v>
          </cell>
        </row>
        <row r="24308">
          <cell r="J24308">
            <v>22389776</v>
          </cell>
        </row>
        <row r="24309">
          <cell r="J24309">
            <v>22389776</v>
          </cell>
        </row>
        <row r="24310">
          <cell r="J24310">
            <v>22389776</v>
          </cell>
        </row>
        <row r="24311">
          <cell r="J24311">
            <v>22389776</v>
          </cell>
        </row>
        <row r="24312">
          <cell r="J24312">
            <v>22389776</v>
          </cell>
        </row>
        <row r="24313">
          <cell r="J24313">
            <v>22389776</v>
          </cell>
        </row>
        <row r="24314">
          <cell r="J24314">
            <v>22389776</v>
          </cell>
        </row>
        <row r="24315">
          <cell r="J24315">
            <v>22389776</v>
          </cell>
        </row>
        <row r="24316">
          <cell r="J24316">
            <v>22389776</v>
          </cell>
        </row>
        <row r="24317">
          <cell r="J24317">
            <v>22389776</v>
          </cell>
        </row>
        <row r="24318">
          <cell r="J24318">
            <v>22389776</v>
          </cell>
        </row>
        <row r="24319">
          <cell r="J24319">
            <v>22389776</v>
          </cell>
        </row>
        <row r="24320">
          <cell r="J24320">
            <v>22389776</v>
          </cell>
        </row>
        <row r="24321">
          <cell r="J24321">
            <v>22389776</v>
          </cell>
        </row>
        <row r="24322">
          <cell r="J24322">
            <v>22389776</v>
          </cell>
        </row>
        <row r="24323">
          <cell r="J24323">
            <v>22389776</v>
          </cell>
        </row>
        <row r="24324">
          <cell r="J24324">
            <v>22389776</v>
          </cell>
        </row>
        <row r="24325">
          <cell r="J24325">
            <v>22389776</v>
          </cell>
        </row>
        <row r="24326">
          <cell r="J24326">
            <v>22389776</v>
          </cell>
        </row>
        <row r="24327">
          <cell r="J24327">
            <v>22389776</v>
          </cell>
        </row>
        <row r="24328">
          <cell r="J24328">
            <v>22389776</v>
          </cell>
        </row>
        <row r="24329">
          <cell r="J24329">
            <v>22389776</v>
          </cell>
        </row>
        <row r="24330">
          <cell r="J24330">
            <v>22389776</v>
          </cell>
        </row>
        <row r="24331">
          <cell r="J24331">
            <v>22389776</v>
          </cell>
        </row>
        <row r="24332">
          <cell r="J24332">
            <v>22389776</v>
          </cell>
        </row>
        <row r="24333">
          <cell r="J24333">
            <v>22389776</v>
          </cell>
        </row>
        <row r="24334">
          <cell r="J24334">
            <v>22389776</v>
          </cell>
        </row>
        <row r="24335">
          <cell r="J24335">
            <v>22389776</v>
          </cell>
        </row>
        <row r="24336">
          <cell r="J24336">
            <v>22389776</v>
          </cell>
        </row>
        <row r="24337">
          <cell r="J24337">
            <v>22389776</v>
          </cell>
        </row>
        <row r="24338">
          <cell r="J24338">
            <v>22389776</v>
          </cell>
        </row>
        <row r="24339">
          <cell r="J24339">
            <v>22389776</v>
          </cell>
        </row>
        <row r="24340">
          <cell r="J24340">
            <v>22389776</v>
          </cell>
        </row>
        <row r="24341">
          <cell r="J24341">
            <v>22389776</v>
          </cell>
        </row>
        <row r="24342">
          <cell r="J24342">
            <v>22389776</v>
          </cell>
        </row>
        <row r="24343">
          <cell r="J24343">
            <v>22389776</v>
          </cell>
        </row>
        <row r="24344">
          <cell r="J24344">
            <v>22389776</v>
          </cell>
        </row>
        <row r="24345">
          <cell r="J24345">
            <v>22389776</v>
          </cell>
        </row>
        <row r="24346">
          <cell r="J24346">
            <v>22389776</v>
          </cell>
        </row>
        <row r="24347">
          <cell r="J24347">
            <v>22389776</v>
          </cell>
        </row>
        <row r="24348">
          <cell r="J24348">
            <v>22389776</v>
          </cell>
        </row>
        <row r="24349">
          <cell r="J24349">
            <v>22389776</v>
          </cell>
        </row>
        <row r="24350">
          <cell r="J24350">
            <v>22389776</v>
          </cell>
        </row>
        <row r="24351">
          <cell r="J24351">
            <v>22389776</v>
          </cell>
        </row>
        <row r="24352">
          <cell r="J24352">
            <v>22389776</v>
          </cell>
        </row>
        <row r="24353">
          <cell r="J24353">
            <v>22389776</v>
          </cell>
        </row>
        <row r="24354">
          <cell r="J24354">
            <v>22389776</v>
          </cell>
        </row>
        <row r="24355">
          <cell r="J24355">
            <v>22389776</v>
          </cell>
        </row>
        <row r="24356">
          <cell r="J24356">
            <v>22389776</v>
          </cell>
        </row>
        <row r="24357">
          <cell r="J24357">
            <v>22389776</v>
          </cell>
        </row>
        <row r="24358">
          <cell r="J24358">
            <v>22389776</v>
          </cell>
        </row>
        <row r="24359">
          <cell r="J24359">
            <v>22389776</v>
          </cell>
        </row>
        <row r="24360">
          <cell r="J24360">
            <v>22389776</v>
          </cell>
        </row>
        <row r="24361">
          <cell r="J24361">
            <v>22389776</v>
          </cell>
        </row>
        <row r="24362">
          <cell r="J24362">
            <v>22389776</v>
          </cell>
        </row>
        <row r="24363">
          <cell r="J24363">
            <v>22389776</v>
          </cell>
        </row>
        <row r="24364">
          <cell r="J24364">
            <v>22389776</v>
          </cell>
        </row>
        <row r="24365">
          <cell r="J24365">
            <v>22389776</v>
          </cell>
        </row>
        <row r="24366">
          <cell r="J24366">
            <v>22389776</v>
          </cell>
        </row>
        <row r="24367">
          <cell r="J24367">
            <v>22389776</v>
          </cell>
        </row>
        <row r="24368">
          <cell r="J24368">
            <v>22389776</v>
          </cell>
        </row>
        <row r="24369">
          <cell r="J24369">
            <v>22389776</v>
          </cell>
        </row>
        <row r="24370">
          <cell r="J24370">
            <v>22389776</v>
          </cell>
        </row>
        <row r="24371">
          <cell r="J24371">
            <v>22389776</v>
          </cell>
        </row>
        <row r="24372">
          <cell r="J24372">
            <v>22389776</v>
          </cell>
        </row>
        <row r="24373">
          <cell r="J24373">
            <v>22389776</v>
          </cell>
        </row>
        <row r="24374">
          <cell r="J24374">
            <v>22389776</v>
          </cell>
        </row>
        <row r="24375">
          <cell r="J24375">
            <v>22389776</v>
          </cell>
        </row>
        <row r="24376">
          <cell r="J24376">
            <v>22389776</v>
          </cell>
        </row>
        <row r="24377">
          <cell r="J24377">
            <v>22389776</v>
          </cell>
        </row>
        <row r="24378">
          <cell r="J24378">
            <v>22389776</v>
          </cell>
        </row>
        <row r="24379">
          <cell r="J24379">
            <v>22389776</v>
          </cell>
        </row>
        <row r="24380">
          <cell r="J24380">
            <v>22389776</v>
          </cell>
        </row>
        <row r="24381">
          <cell r="J24381">
            <v>22389776</v>
          </cell>
        </row>
        <row r="24382">
          <cell r="J24382">
            <v>22389776</v>
          </cell>
        </row>
        <row r="24383">
          <cell r="J24383">
            <v>22389776</v>
          </cell>
        </row>
        <row r="24384">
          <cell r="J24384">
            <v>22389776</v>
          </cell>
        </row>
        <row r="24385">
          <cell r="J24385">
            <v>22389776</v>
          </cell>
        </row>
        <row r="24386">
          <cell r="J24386">
            <v>22389776</v>
          </cell>
        </row>
        <row r="24387">
          <cell r="J24387">
            <v>22389776</v>
          </cell>
        </row>
        <row r="24388">
          <cell r="J24388">
            <v>22389776</v>
          </cell>
        </row>
        <row r="24389">
          <cell r="J24389">
            <v>22389776</v>
          </cell>
        </row>
        <row r="24390">
          <cell r="J24390">
            <v>22389776</v>
          </cell>
        </row>
        <row r="24391">
          <cell r="J24391">
            <v>22389776</v>
          </cell>
        </row>
        <row r="24392">
          <cell r="J24392">
            <v>22389776</v>
          </cell>
        </row>
        <row r="24393">
          <cell r="J24393">
            <v>22389776</v>
          </cell>
        </row>
        <row r="24394">
          <cell r="J24394">
            <v>22389776</v>
          </cell>
        </row>
        <row r="24395">
          <cell r="J24395">
            <v>22389776</v>
          </cell>
        </row>
        <row r="24396">
          <cell r="J24396">
            <v>22389776</v>
          </cell>
        </row>
        <row r="24397">
          <cell r="J24397">
            <v>22389776</v>
          </cell>
        </row>
        <row r="24398">
          <cell r="J24398">
            <v>22389776</v>
          </cell>
        </row>
        <row r="24399">
          <cell r="J24399">
            <v>22389776</v>
          </cell>
        </row>
        <row r="24400">
          <cell r="J24400">
            <v>22389776</v>
          </cell>
        </row>
        <row r="24401">
          <cell r="J24401">
            <v>22389776</v>
          </cell>
        </row>
        <row r="24402">
          <cell r="J24402">
            <v>22389776</v>
          </cell>
        </row>
        <row r="24403">
          <cell r="J24403">
            <v>22389776</v>
          </cell>
        </row>
        <row r="24404">
          <cell r="J24404">
            <v>22389776</v>
          </cell>
        </row>
        <row r="24405">
          <cell r="J24405">
            <v>22389776</v>
          </cell>
        </row>
        <row r="24406">
          <cell r="J24406">
            <v>22389776</v>
          </cell>
        </row>
        <row r="24407">
          <cell r="J24407">
            <v>22389776</v>
          </cell>
        </row>
        <row r="24408">
          <cell r="J24408">
            <v>22389776</v>
          </cell>
        </row>
        <row r="24409">
          <cell r="J24409">
            <v>22389776</v>
          </cell>
        </row>
        <row r="24410">
          <cell r="J24410">
            <v>22389776</v>
          </cell>
        </row>
        <row r="24411">
          <cell r="J24411">
            <v>22389776</v>
          </cell>
        </row>
        <row r="24412">
          <cell r="J24412">
            <v>22389776</v>
          </cell>
        </row>
        <row r="24413">
          <cell r="J24413">
            <v>22389776</v>
          </cell>
        </row>
        <row r="24414">
          <cell r="J24414">
            <v>22389776</v>
          </cell>
        </row>
        <row r="24415">
          <cell r="J24415">
            <v>22389776</v>
          </cell>
        </row>
        <row r="24416">
          <cell r="J24416">
            <v>22389776</v>
          </cell>
        </row>
        <row r="24417">
          <cell r="J24417">
            <v>22389776</v>
          </cell>
        </row>
        <row r="24418">
          <cell r="J24418">
            <v>22389776</v>
          </cell>
        </row>
        <row r="24419">
          <cell r="J24419">
            <v>22389776</v>
          </cell>
        </row>
        <row r="24420">
          <cell r="J24420">
            <v>22389776</v>
          </cell>
        </row>
        <row r="24421">
          <cell r="J24421">
            <v>22389776</v>
          </cell>
        </row>
        <row r="24422">
          <cell r="J24422">
            <v>22389776</v>
          </cell>
        </row>
        <row r="24423">
          <cell r="J24423">
            <v>22389776</v>
          </cell>
        </row>
        <row r="24424">
          <cell r="J24424">
            <v>22389776</v>
          </cell>
        </row>
        <row r="24425">
          <cell r="J24425">
            <v>22389776</v>
          </cell>
        </row>
        <row r="24426">
          <cell r="J24426">
            <v>22389776</v>
          </cell>
        </row>
        <row r="24427">
          <cell r="J24427">
            <v>22389776</v>
          </cell>
        </row>
        <row r="24428">
          <cell r="J24428">
            <v>22389776</v>
          </cell>
        </row>
        <row r="24429">
          <cell r="J24429">
            <v>22389776</v>
          </cell>
        </row>
        <row r="24430">
          <cell r="J24430">
            <v>22389776</v>
          </cell>
        </row>
        <row r="24431">
          <cell r="J24431">
            <v>22389776</v>
          </cell>
        </row>
        <row r="24432">
          <cell r="J24432">
            <v>22389776</v>
          </cell>
        </row>
        <row r="24433">
          <cell r="J24433">
            <v>22389776</v>
          </cell>
        </row>
        <row r="24434">
          <cell r="J24434">
            <v>22389776</v>
          </cell>
        </row>
        <row r="24435">
          <cell r="J24435">
            <v>22389776</v>
          </cell>
        </row>
        <row r="24436">
          <cell r="J24436">
            <v>22389776</v>
          </cell>
        </row>
        <row r="24437">
          <cell r="J24437">
            <v>22389776</v>
          </cell>
        </row>
        <row r="24438">
          <cell r="J24438">
            <v>22389776</v>
          </cell>
        </row>
        <row r="24439">
          <cell r="J24439">
            <v>22389776</v>
          </cell>
        </row>
        <row r="24440">
          <cell r="J24440">
            <v>22389776</v>
          </cell>
        </row>
        <row r="24441">
          <cell r="J24441">
            <v>22389776</v>
          </cell>
        </row>
        <row r="24442">
          <cell r="J24442">
            <v>22389776</v>
          </cell>
        </row>
        <row r="24443">
          <cell r="J24443">
            <v>22389776</v>
          </cell>
        </row>
        <row r="24444">
          <cell r="J24444">
            <v>22389776</v>
          </cell>
        </row>
        <row r="24445">
          <cell r="J24445">
            <v>22389776</v>
          </cell>
        </row>
        <row r="24446">
          <cell r="J24446">
            <v>22389776</v>
          </cell>
        </row>
        <row r="24447">
          <cell r="J24447">
            <v>22389776</v>
          </cell>
        </row>
        <row r="24448">
          <cell r="J24448">
            <v>22389776</v>
          </cell>
        </row>
        <row r="24449">
          <cell r="J24449">
            <v>22389776</v>
          </cell>
        </row>
        <row r="24450">
          <cell r="J24450">
            <v>22389776</v>
          </cell>
        </row>
        <row r="24451">
          <cell r="J24451">
            <v>22389776</v>
          </cell>
        </row>
        <row r="24452">
          <cell r="J24452">
            <v>22389776</v>
          </cell>
        </row>
        <row r="24453">
          <cell r="J24453">
            <v>22389776</v>
          </cell>
        </row>
        <row r="24454">
          <cell r="J24454">
            <v>22389776</v>
          </cell>
        </row>
        <row r="24455">
          <cell r="J24455">
            <v>22389776</v>
          </cell>
        </row>
        <row r="24456">
          <cell r="J24456">
            <v>22389776</v>
          </cell>
        </row>
        <row r="24457">
          <cell r="J24457">
            <v>22389776</v>
          </cell>
        </row>
        <row r="24458">
          <cell r="J24458">
            <v>22389776</v>
          </cell>
        </row>
        <row r="24459">
          <cell r="J24459">
            <v>22389776</v>
          </cell>
        </row>
        <row r="24460">
          <cell r="J24460">
            <v>22389776</v>
          </cell>
        </row>
        <row r="24461">
          <cell r="J24461">
            <v>22389776</v>
          </cell>
        </row>
        <row r="24462">
          <cell r="J24462">
            <v>22389776</v>
          </cell>
        </row>
        <row r="24463">
          <cell r="J24463">
            <v>22389776</v>
          </cell>
        </row>
        <row r="24464">
          <cell r="J24464">
            <v>22389776</v>
          </cell>
        </row>
        <row r="24465">
          <cell r="J24465">
            <v>22389776</v>
          </cell>
        </row>
        <row r="24466">
          <cell r="J24466">
            <v>22389776</v>
          </cell>
        </row>
        <row r="24467">
          <cell r="J24467">
            <v>22389776</v>
          </cell>
        </row>
        <row r="24468">
          <cell r="J24468">
            <v>22389776</v>
          </cell>
        </row>
        <row r="24469">
          <cell r="J24469">
            <v>22389776</v>
          </cell>
        </row>
        <row r="24470">
          <cell r="J24470">
            <v>22389776</v>
          </cell>
        </row>
        <row r="24471">
          <cell r="J24471">
            <v>22389776</v>
          </cell>
        </row>
        <row r="24472">
          <cell r="J24472">
            <v>22389776</v>
          </cell>
        </row>
        <row r="24473">
          <cell r="J24473">
            <v>22389776</v>
          </cell>
        </row>
        <row r="24474">
          <cell r="J24474">
            <v>22389776</v>
          </cell>
        </row>
        <row r="24475">
          <cell r="J24475">
            <v>22389776</v>
          </cell>
        </row>
        <row r="24476">
          <cell r="J24476">
            <v>22389776</v>
          </cell>
        </row>
        <row r="24477">
          <cell r="J24477">
            <v>22389776</v>
          </cell>
        </row>
        <row r="24478">
          <cell r="J24478">
            <v>22389776</v>
          </cell>
        </row>
        <row r="24479">
          <cell r="J24479">
            <v>22389776</v>
          </cell>
        </row>
        <row r="24480">
          <cell r="J24480">
            <v>22389776</v>
          </cell>
        </row>
        <row r="24481">
          <cell r="J24481">
            <v>22389776</v>
          </cell>
        </row>
        <row r="24482">
          <cell r="J24482">
            <v>22389776</v>
          </cell>
        </row>
        <row r="24483">
          <cell r="J24483">
            <v>22389776</v>
          </cell>
        </row>
        <row r="24484">
          <cell r="J24484">
            <v>22389776</v>
          </cell>
        </row>
        <row r="24485">
          <cell r="J24485">
            <v>22389776</v>
          </cell>
        </row>
        <row r="24486">
          <cell r="J24486">
            <v>22389776</v>
          </cell>
        </row>
        <row r="24487">
          <cell r="J24487">
            <v>22389776</v>
          </cell>
        </row>
        <row r="24488">
          <cell r="J24488">
            <v>22389776</v>
          </cell>
        </row>
        <row r="24489">
          <cell r="J24489">
            <v>22389776</v>
          </cell>
        </row>
        <row r="24490">
          <cell r="J24490">
            <v>22389776</v>
          </cell>
        </row>
        <row r="24491">
          <cell r="J24491">
            <v>22389776</v>
          </cell>
        </row>
        <row r="24492">
          <cell r="J24492">
            <v>22389776</v>
          </cell>
        </row>
        <row r="24493">
          <cell r="J24493">
            <v>22389776</v>
          </cell>
        </row>
        <row r="24494">
          <cell r="J24494">
            <v>22389776</v>
          </cell>
        </row>
        <row r="24495">
          <cell r="J24495">
            <v>22389776</v>
          </cell>
        </row>
        <row r="24496">
          <cell r="J24496">
            <v>22389776</v>
          </cell>
        </row>
        <row r="24497">
          <cell r="J24497">
            <v>22389776</v>
          </cell>
        </row>
        <row r="24498">
          <cell r="J24498">
            <v>22389776</v>
          </cell>
        </row>
        <row r="24499">
          <cell r="J24499">
            <v>22389776</v>
          </cell>
        </row>
        <row r="24500">
          <cell r="J24500">
            <v>22389776</v>
          </cell>
        </row>
        <row r="24501">
          <cell r="J24501">
            <v>22389776</v>
          </cell>
        </row>
        <row r="24502">
          <cell r="J24502">
            <v>22389776</v>
          </cell>
        </row>
        <row r="24503">
          <cell r="J24503">
            <v>22389776</v>
          </cell>
        </row>
        <row r="24504">
          <cell r="J24504">
            <v>22389776</v>
          </cell>
        </row>
        <row r="24505">
          <cell r="J24505">
            <v>22389776</v>
          </cell>
        </row>
        <row r="24506">
          <cell r="J24506">
            <v>22389776</v>
          </cell>
        </row>
        <row r="24507">
          <cell r="J24507">
            <v>22389776</v>
          </cell>
        </row>
        <row r="24508">
          <cell r="J24508">
            <v>22389776</v>
          </cell>
        </row>
        <row r="24509">
          <cell r="J24509">
            <v>22389776</v>
          </cell>
        </row>
        <row r="24510">
          <cell r="J24510">
            <v>22389776</v>
          </cell>
        </row>
        <row r="24511">
          <cell r="J24511">
            <v>22389776</v>
          </cell>
        </row>
        <row r="24512">
          <cell r="J24512">
            <v>22389776</v>
          </cell>
        </row>
        <row r="24513">
          <cell r="J24513">
            <v>22389776</v>
          </cell>
        </row>
        <row r="24514">
          <cell r="J24514">
            <v>22389776</v>
          </cell>
        </row>
        <row r="24515">
          <cell r="J24515">
            <v>22389776</v>
          </cell>
        </row>
        <row r="24516">
          <cell r="J24516">
            <v>22389776</v>
          </cell>
        </row>
        <row r="24517">
          <cell r="J24517">
            <v>22389776</v>
          </cell>
        </row>
        <row r="24518">
          <cell r="J24518">
            <v>22389776</v>
          </cell>
        </row>
        <row r="24519">
          <cell r="J24519">
            <v>22389776</v>
          </cell>
        </row>
        <row r="24520">
          <cell r="J24520">
            <v>22389776</v>
          </cell>
        </row>
        <row r="24521">
          <cell r="J24521">
            <v>22389776</v>
          </cell>
        </row>
        <row r="24522">
          <cell r="J24522">
            <v>22389776</v>
          </cell>
        </row>
        <row r="24523">
          <cell r="J24523">
            <v>22389776</v>
          </cell>
        </row>
        <row r="24524">
          <cell r="J24524">
            <v>22389776</v>
          </cell>
        </row>
        <row r="24525">
          <cell r="J24525">
            <v>22389776</v>
          </cell>
        </row>
        <row r="24526">
          <cell r="J24526">
            <v>22389776</v>
          </cell>
        </row>
        <row r="24527">
          <cell r="J24527">
            <v>22389776</v>
          </cell>
        </row>
        <row r="24528">
          <cell r="J24528">
            <v>22389776</v>
          </cell>
        </row>
        <row r="24529">
          <cell r="J24529">
            <v>22389776</v>
          </cell>
        </row>
        <row r="24530">
          <cell r="J24530">
            <v>22389776</v>
          </cell>
        </row>
        <row r="24531">
          <cell r="J24531">
            <v>22389776</v>
          </cell>
        </row>
        <row r="24532">
          <cell r="J24532">
            <v>22389776</v>
          </cell>
        </row>
        <row r="24533">
          <cell r="J24533">
            <v>22389776</v>
          </cell>
        </row>
        <row r="24534">
          <cell r="J24534">
            <v>22389776</v>
          </cell>
        </row>
        <row r="24535">
          <cell r="J24535">
            <v>22389776</v>
          </cell>
        </row>
        <row r="24536">
          <cell r="J24536">
            <v>22389776</v>
          </cell>
        </row>
        <row r="24537">
          <cell r="J24537">
            <v>22389776</v>
          </cell>
        </row>
        <row r="24538">
          <cell r="J24538">
            <v>22389776</v>
          </cell>
        </row>
        <row r="24539">
          <cell r="J24539">
            <v>22389776</v>
          </cell>
        </row>
        <row r="24540">
          <cell r="J24540">
            <v>22389776</v>
          </cell>
        </row>
        <row r="24541">
          <cell r="J24541">
            <v>22389776</v>
          </cell>
        </row>
        <row r="24542">
          <cell r="J24542">
            <v>22389776</v>
          </cell>
        </row>
        <row r="24543">
          <cell r="J24543">
            <v>22389776</v>
          </cell>
        </row>
        <row r="24544">
          <cell r="J24544">
            <v>22389776</v>
          </cell>
        </row>
        <row r="24545">
          <cell r="J24545">
            <v>22389776</v>
          </cell>
        </row>
        <row r="24546">
          <cell r="J24546">
            <v>22389776</v>
          </cell>
        </row>
        <row r="24547">
          <cell r="J24547">
            <v>22389776</v>
          </cell>
        </row>
        <row r="24548">
          <cell r="J24548">
            <v>22389776</v>
          </cell>
        </row>
        <row r="24549">
          <cell r="J24549">
            <v>22389776</v>
          </cell>
        </row>
        <row r="24550">
          <cell r="J24550">
            <v>22389776</v>
          </cell>
        </row>
        <row r="24551">
          <cell r="J24551">
            <v>22389776</v>
          </cell>
        </row>
        <row r="24552">
          <cell r="J24552">
            <v>22389776</v>
          </cell>
        </row>
        <row r="24553">
          <cell r="J24553">
            <v>22389776</v>
          </cell>
        </row>
        <row r="24554">
          <cell r="J24554">
            <v>22389776</v>
          </cell>
        </row>
        <row r="24555">
          <cell r="J24555">
            <v>22389776</v>
          </cell>
        </row>
        <row r="24556">
          <cell r="J24556">
            <v>22389776</v>
          </cell>
        </row>
        <row r="24557">
          <cell r="J24557">
            <v>22389776</v>
          </cell>
        </row>
        <row r="24558">
          <cell r="J24558">
            <v>22389776</v>
          </cell>
        </row>
        <row r="24559">
          <cell r="J24559">
            <v>22389776</v>
          </cell>
        </row>
        <row r="24560">
          <cell r="J24560">
            <v>22389776</v>
          </cell>
        </row>
        <row r="24561">
          <cell r="J24561">
            <v>22389776</v>
          </cell>
        </row>
        <row r="24562">
          <cell r="J24562">
            <v>22389776</v>
          </cell>
        </row>
        <row r="24563">
          <cell r="J24563">
            <v>22389776</v>
          </cell>
        </row>
        <row r="24564">
          <cell r="J24564">
            <v>22389776</v>
          </cell>
        </row>
        <row r="24565">
          <cell r="J24565">
            <v>22389776</v>
          </cell>
        </row>
        <row r="24566">
          <cell r="J24566">
            <v>22389776</v>
          </cell>
        </row>
        <row r="24567">
          <cell r="J24567">
            <v>22389776</v>
          </cell>
        </row>
        <row r="24568">
          <cell r="J24568">
            <v>22389776</v>
          </cell>
        </row>
        <row r="24569">
          <cell r="J24569">
            <v>22389776</v>
          </cell>
        </row>
        <row r="24570">
          <cell r="J24570">
            <v>22389776</v>
          </cell>
        </row>
        <row r="24571">
          <cell r="J24571">
            <v>22389776</v>
          </cell>
        </row>
        <row r="24572">
          <cell r="J24572">
            <v>22389776</v>
          </cell>
        </row>
        <row r="24573">
          <cell r="J24573">
            <v>22389776</v>
          </cell>
        </row>
        <row r="24574">
          <cell r="J24574">
            <v>22389776</v>
          </cell>
        </row>
        <row r="24575">
          <cell r="J24575">
            <v>22389776</v>
          </cell>
        </row>
        <row r="24576">
          <cell r="J24576">
            <v>22389776</v>
          </cell>
        </row>
        <row r="24577">
          <cell r="J24577">
            <v>22389776</v>
          </cell>
        </row>
        <row r="24578">
          <cell r="J24578">
            <v>22389776</v>
          </cell>
        </row>
        <row r="24579">
          <cell r="J24579">
            <v>22389776</v>
          </cell>
        </row>
        <row r="24580">
          <cell r="J24580">
            <v>22389776</v>
          </cell>
        </row>
        <row r="24581">
          <cell r="J24581">
            <v>22389776</v>
          </cell>
        </row>
        <row r="24582">
          <cell r="J24582">
            <v>22389776</v>
          </cell>
        </row>
        <row r="24583">
          <cell r="J24583">
            <v>22389776</v>
          </cell>
        </row>
        <row r="24584">
          <cell r="J24584">
            <v>22389776</v>
          </cell>
        </row>
        <row r="24585">
          <cell r="J24585">
            <v>22389776</v>
          </cell>
        </row>
        <row r="24586">
          <cell r="J24586">
            <v>22389776</v>
          </cell>
        </row>
        <row r="24587">
          <cell r="J24587">
            <v>22389776</v>
          </cell>
        </row>
        <row r="24588">
          <cell r="J24588">
            <v>22389776</v>
          </cell>
        </row>
        <row r="24589">
          <cell r="J24589">
            <v>22389776</v>
          </cell>
        </row>
        <row r="24590">
          <cell r="J24590">
            <v>22389776</v>
          </cell>
        </row>
        <row r="24591">
          <cell r="J24591">
            <v>22389776</v>
          </cell>
        </row>
        <row r="24592">
          <cell r="J24592">
            <v>22389776</v>
          </cell>
        </row>
        <row r="24593">
          <cell r="J24593">
            <v>22389776</v>
          </cell>
        </row>
        <row r="24594">
          <cell r="J24594">
            <v>22389776</v>
          </cell>
        </row>
        <row r="24595">
          <cell r="J24595">
            <v>22389776</v>
          </cell>
        </row>
        <row r="24596">
          <cell r="J24596">
            <v>22389776</v>
          </cell>
        </row>
        <row r="24597">
          <cell r="J24597">
            <v>22389776</v>
          </cell>
        </row>
        <row r="24598">
          <cell r="J24598">
            <v>22389776</v>
          </cell>
        </row>
        <row r="24599">
          <cell r="J24599">
            <v>22389776</v>
          </cell>
        </row>
        <row r="24600">
          <cell r="J24600">
            <v>22389776</v>
          </cell>
        </row>
        <row r="24601">
          <cell r="J24601">
            <v>22389776</v>
          </cell>
        </row>
        <row r="24602">
          <cell r="J24602">
            <v>22389776</v>
          </cell>
        </row>
        <row r="24603">
          <cell r="J24603">
            <v>22389776</v>
          </cell>
        </row>
        <row r="24604">
          <cell r="J24604">
            <v>22389776</v>
          </cell>
        </row>
        <row r="24605">
          <cell r="J24605">
            <v>22389776</v>
          </cell>
        </row>
        <row r="24606">
          <cell r="J24606">
            <v>22389776</v>
          </cell>
        </row>
        <row r="24607">
          <cell r="J24607">
            <v>22389776</v>
          </cell>
        </row>
        <row r="24608">
          <cell r="J24608">
            <v>22389776</v>
          </cell>
        </row>
        <row r="24609">
          <cell r="J24609">
            <v>22389776</v>
          </cell>
        </row>
        <row r="24610">
          <cell r="J24610">
            <v>22389776</v>
          </cell>
        </row>
        <row r="24611">
          <cell r="J24611">
            <v>22389776</v>
          </cell>
        </row>
        <row r="24612">
          <cell r="J24612">
            <v>22389776</v>
          </cell>
        </row>
        <row r="24613">
          <cell r="J24613">
            <v>22389776</v>
          </cell>
        </row>
        <row r="24614">
          <cell r="J24614">
            <v>22389776</v>
          </cell>
        </row>
        <row r="24615">
          <cell r="J24615">
            <v>22389776</v>
          </cell>
        </row>
        <row r="24616">
          <cell r="J24616">
            <v>22389776</v>
          </cell>
        </row>
        <row r="24617">
          <cell r="J24617">
            <v>22389776</v>
          </cell>
        </row>
        <row r="24618">
          <cell r="J24618">
            <v>22389776</v>
          </cell>
        </row>
        <row r="24619">
          <cell r="J24619">
            <v>22389776</v>
          </cell>
        </row>
        <row r="24620">
          <cell r="J24620">
            <v>22389776</v>
          </cell>
        </row>
        <row r="24621">
          <cell r="J24621">
            <v>22389776</v>
          </cell>
        </row>
        <row r="24622">
          <cell r="J24622">
            <v>22389776</v>
          </cell>
        </row>
        <row r="24623">
          <cell r="J24623">
            <v>22389776</v>
          </cell>
        </row>
        <row r="24624">
          <cell r="J24624">
            <v>22389776</v>
          </cell>
        </row>
        <row r="24625">
          <cell r="J24625">
            <v>22389776</v>
          </cell>
        </row>
        <row r="24626">
          <cell r="J24626">
            <v>22389776</v>
          </cell>
        </row>
        <row r="24627">
          <cell r="J24627">
            <v>22389776</v>
          </cell>
        </row>
        <row r="24628">
          <cell r="J24628">
            <v>22389776</v>
          </cell>
        </row>
        <row r="24629">
          <cell r="J24629">
            <v>22389776</v>
          </cell>
        </row>
        <row r="24630">
          <cell r="J24630">
            <v>22389776</v>
          </cell>
        </row>
        <row r="24631">
          <cell r="J24631">
            <v>22389776</v>
          </cell>
        </row>
        <row r="24632">
          <cell r="J24632">
            <v>22389776</v>
          </cell>
        </row>
        <row r="24633">
          <cell r="J24633">
            <v>22389776</v>
          </cell>
        </row>
        <row r="24634">
          <cell r="J24634">
            <v>22389776</v>
          </cell>
        </row>
        <row r="24635">
          <cell r="J24635">
            <v>22389776</v>
          </cell>
        </row>
        <row r="24636">
          <cell r="J24636">
            <v>22389776</v>
          </cell>
        </row>
        <row r="24637">
          <cell r="J24637">
            <v>22389776</v>
          </cell>
        </row>
        <row r="24638">
          <cell r="J24638">
            <v>22389776</v>
          </cell>
        </row>
        <row r="24639">
          <cell r="J24639">
            <v>22389776</v>
          </cell>
        </row>
        <row r="24640">
          <cell r="J24640">
            <v>22389776</v>
          </cell>
        </row>
        <row r="24641">
          <cell r="J24641">
            <v>22389776</v>
          </cell>
        </row>
        <row r="24642">
          <cell r="J24642">
            <v>22389776</v>
          </cell>
        </row>
        <row r="24643">
          <cell r="J24643">
            <v>22389776</v>
          </cell>
        </row>
        <row r="24644">
          <cell r="J24644">
            <v>22389776</v>
          </cell>
        </row>
        <row r="24645">
          <cell r="J24645">
            <v>22389776</v>
          </cell>
        </row>
        <row r="24646">
          <cell r="J24646">
            <v>22389776</v>
          </cell>
        </row>
        <row r="24647">
          <cell r="J24647">
            <v>22389776</v>
          </cell>
        </row>
        <row r="24648">
          <cell r="J24648">
            <v>22389776</v>
          </cell>
        </row>
        <row r="24649">
          <cell r="J24649">
            <v>22389776</v>
          </cell>
        </row>
        <row r="24650">
          <cell r="J24650">
            <v>22389776</v>
          </cell>
        </row>
        <row r="24651">
          <cell r="J24651">
            <v>22389776</v>
          </cell>
        </row>
        <row r="24652">
          <cell r="J24652">
            <v>22389776</v>
          </cell>
        </row>
        <row r="24653">
          <cell r="J24653">
            <v>22389776</v>
          </cell>
        </row>
        <row r="24654">
          <cell r="J24654">
            <v>22389776</v>
          </cell>
        </row>
        <row r="24655">
          <cell r="J24655">
            <v>22389776</v>
          </cell>
        </row>
        <row r="24656">
          <cell r="J24656">
            <v>22389776</v>
          </cell>
        </row>
        <row r="24657">
          <cell r="J24657">
            <v>22389776</v>
          </cell>
        </row>
        <row r="24658">
          <cell r="J24658">
            <v>22389776</v>
          </cell>
        </row>
        <row r="24659">
          <cell r="J24659">
            <v>22389776</v>
          </cell>
        </row>
        <row r="24660">
          <cell r="J24660">
            <v>22389776</v>
          </cell>
        </row>
        <row r="24661">
          <cell r="J24661">
            <v>22389776</v>
          </cell>
        </row>
        <row r="24662">
          <cell r="J24662">
            <v>22389776</v>
          </cell>
        </row>
        <row r="24663">
          <cell r="J24663">
            <v>22389776</v>
          </cell>
        </row>
        <row r="24664">
          <cell r="J24664">
            <v>22389776</v>
          </cell>
        </row>
        <row r="24665">
          <cell r="J24665">
            <v>22389776</v>
          </cell>
        </row>
        <row r="24666">
          <cell r="J24666">
            <v>22389776</v>
          </cell>
        </row>
        <row r="24667">
          <cell r="J24667">
            <v>22389776</v>
          </cell>
        </row>
        <row r="24668">
          <cell r="J24668">
            <v>22389776</v>
          </cell>
        </row>
        <row r="24669">
          <cell r="J24669">
            <v>22389776</v>
          </cell>
        </row>
        <row r="24670">
          <cell r="J24670">
            <v>22389776</v>
          </cell>
        </row>
        <row r="24671">
          <cell r="J24671">
            <v>22389776</v>
          </cell>
        </row>
        <row r="24672">
          <cell r="J24672">
            <v>22389776</v>
          </cell>
        </row>
        <row r="24673">
          <cell r="J24673">
            <v>22389776</v>
          </cell>
        </row>
        <row r="24674">
          <cell r="J24674">
            <v>22389776</v>
          </cell>
        </row>
        <row r="24675">
          <cell r="J24675">
            <v>22389776</v>
          </cell>
        </row>
        <row r="24676">
          <cell r="J24676">
            <v>22389776</v>
          </cell>
        </row>
        <row r="24677">
          <cell r="J24677">
            <v>22389776</v>
          </cell>
        </row>
        <row r="24678">
          <cell r="J24678">
            <v>22389776</v>
          </cell>
        </row>
        <row r="24679">
          <cell r="J24679">
            <v>22389776</v>
          </cell>
        </row>
        <row r="24680">
          <cell r="J24680">
            <v>22389776</v>
          </cell>
        </row>
        <row r="24681">
          <cell r="J24681">
            <v>22389776</v>
          </cell>
        </row>
        <row r="24682">
          <cell r="J24682">
            <v>22389776</v>
          </cell>
        </row>
        <row r="24683">
          <cell r="J24683">
            <v>22389776</v>
          </cell>
        </row>
        <row r="24684">
          <cell r="J24684">
            <v>22389776</v>
          </cell>
        </row>
        <row r="24685">
          <cell r="J24685">
            <v>22389776</v>
          </cell>
        </row>
        <row r="24686">
          <cell r="J24686">
            <v>22389776</v>
          </cell>
        </row>
        <row r="24687">
          <cell r="J24687">
            <v>22389776</v>
          </cell>
        </row>
        <row r="24688">
          <cell r="J24688">
            <v>22389776</v>
          </cell>
        </row>
        <row r="24689">
          <cell r="J24689">
            <v>22389776</v>
          </cell>
        </row>
        <row r="24690">
          <cell r="J24690">
            <v>22389776</v>
          </cell>
        </row>
        <row r="24691">
          <cell r="J24691">
            <v>22389776</v>
          </cell>
        </row>
        <row r="24692">
          <cell r="J24692">
            <v>22389776</v>
          </cell>
        </row>
        <row r="24693">
          <cell r="J24693">
            <v>22389776</v>
          </cell>
        </row>
        <row r="24694">
          <cell r="J24694">
            <v>22389776</v>
          </cell>
        </row>
        <row r="24695">
          <cell r="J24695">
            <v>22389776</v>
          </cell>
        </row>
        <row r="24696">
          <cell r="J24696">
            <v>22389776</v>
          </cell>
        </row>
        <row r="24697">
          <cell r="J24697">
            <v>22389776</v>
          </cell>
        </row>
        <row r="24698">
          <cell r="J24698">
            <v>22389776</v>
          </cell>
        </row>
        <row r="24699">
          <cell r="J24699">
            <v>22389776</v>
          </cell>
        </row>
        <row r="24700">
          <cell r="J24700">
            <v>22389776</v>
          </cell>
        </row>
        <row r="24701">
          <cell r="J24701">
            <v>22389776</v>
          </cell>
        </row>
        <row r="24702">
          <cell r="J24702">
            <v>22389776</v>
          </cell>
        </row>
        <row r="24703">
          <cell r="J24703">
            <v>22389776</v>
          </cell>
        </row>
        <row r="24704">
          <cell r="J24704">
            <v>22389776</v>
          </cell>
        </row>
        <row r="24705">
          <cell r="J24705">
            <v>22389776</v>
          </cell>
        </row>
        <row r="24706">
          <cell r="J24706">
            <v>22389776</v>
          </cell>
        </row>
        <row r="24707">
          <cell r="J24707">
            <v>22389776</v>
          </cell>
        </row>
        <row r="24708">
          <cell r="J24708">
            <v>22389776</v>
          </cell>
        </row>
        <row r="24709">
          <cell r="J24709">
            <v>22389776</v>
          </cell>
        </row>
        <row r="24710">
          <cell r="J24710">
            <v>22389776</v>
          </cell>
        </row>
        <row r="24711">
          <cell r="J24711">
            <v>22389776</v>
          </cell>
        </row>
        <row r="24712">
          <cell r="J24712">
            <v>22389776</v>
          </cell>
        </row>
        <row r="24713">
          <cell r="J24713">
            <v>22389776</v>
          </cell>
        </row>
        <row r="24714">
          <cell r="J24714">
            <v>22389776</v>
          </cell>
        </row>
        <row r="24715">
          <cell r="J24715">
            <v>22389776</v>
          </cell>
        </row>
        <row r="24716">
          <cell r="J24716">
            <v>22389776</v>
          </cell>
        </row>
        <row r="24717">
          <cell r="J24717">
            <v>22389776</v>
          </cell>
        </row>
        <row r="24718">
          <cell r="J24718">
            <v>22389776</v>
          </cell>
        </row>
        <row r="24719">
          <cell r="J24719">
            <v>22389776</v>
          </cell>
        </row>
        <row r="24720">
          <cell r="J24720">
            <v>22389776</v>
          </cell>
        </row>
        <row r="24721">
          <cell r="J24721">
            <v>22389776</v>
          </cell>
        </row>
        <row r="24722">
          <cell r="J24722">
            <v>22389776</v>
          </cell>
        </row>
        <row r="24723">
          <cell r="J24723">
            <v>22389776</v>
          </cell>
        </row>
        <row r="24724">
          <cell r="J24724">
            <v>22389776</v>
          </cell>
        </row>
        <row r="24725">
          <cell r="J24725">
            <v>22389776</v>
          </cell>
        </row>
        <row r="24726">
          <cell r="J24726">
            <v>22389776</v>
          </cell>
        </row>
        <row r="24727">
          <cell r="J24727">
            <v>22389776</v>
          </cell>
        </row>
        <row r="24728">
          <cell r="J24728">
            <v>22389776</v>
          </cell>
        </row>
        <row r="24729">
          <cell r="J24729">
            <v>22389776</v>
          </cell>
        </row>
        <row r="24730">
          <cell r="J24730">
            <v>22389776</v>
          </cell>
        </row>
        <row r="24731">
          <cell r="J24731">
            <v>22389776</v>
          </cell>
        </row>
        <row r="24732">
          <cell r="J24732">
            <v>22389776</v>
          </cell>
        </row>
        <row r="24733">
          <cell r="J24733">
            <v>22389776</v>
          </cell>
        </row>
        <row r="24734">
          <cell r="J24734">
            <v>22389776</v>
          </cell>
        </row>
        <row r="24735">
          <cell r="J24735">
            <v>22389776</v>
          </cell>
        </row>
        <row r="24736">
          <cell r="J24736">
            <v>22389776</v>
          </cell>
        </row>
        <row r="24737">
          <cell r="J24737">
            <v>22389776</v>
          </cell>
        </row>
        <row r="24738">
          <cell r="J24738">
            <v>22389776</v>
          </cell>
        </row>
        <row r="24739">
          <cell r="J24739">
            <v>22389776</v>
          </cell>
        </row>
        <row r="24740">
          <cell r="J24740">
            <v>22389776</v>
          </cell>
        </row>
        <row r="24741">
          <cell r="J24741">
            <v>22389776</v>
          </cell>
        </row>
        <row r="24742">
          <cell r="J24742">
            <v>22389776</v>
          </cell>
        </row>
        <row r="24743">
          <cell r="J24743">
            <v>22389776</v>
          </cell>
        </row>
        <row r="24744">
          <cell r="J24744">
            <v>22389776</v>
          </cell>
        </row>
        <row r="24745">
          <cell r="J24745">
            <v>22389776</v>
          </cell>
        </row>
        <row r="24746">
          <cell r="J24746">
            <v>22389776</v>
          </cell>
        </row>
        <row r="24747">
          <cell r="J24747">
            <v>22389776</v>
          </cell>
        </row>
        <row r="24748">
          <cell r="J24748">
            <v>22389776</v>
          </cell>
        </row>
        <row r="24749">
          <cell r="J24749">
            <v>22389776</v>
          </cell>
        </row>
        <row r="24750">
          <cell r="J24750">
            <v>22389776</v>
          </cell>
        </row>
        <row r="24751">
          <cell r="J24751">
            <v>22389776</v>
          </cell>
        </row>
        <row r="24752">
          <cell r="J24752">
            <v>22389776</v>
          </cell>
        </row>
        <row r="24753">
          <cell r="J24753">
            <v>22389776</v>
          </cell>
        </row>
        <row r="24754">
          <cell r="J24754">
            <v>22389776</v>
          </cell>
        </row>
        <row r="24755">
          <cell r="J24755">
            <v>22389776</v>
          </cell>
        </row>
        <row r="24756">
          <cell r="J24756">
            <v>22389776</v>
          </cell>
        </row>
        <row r="24757">
          <cell r="J24757">
            <v>22389776</v>
          </cell>
        </row>
        <row r="24758">
          <cell r="J24758">
            <v>22389776</v>
          </cell>
        </row>
        <row r="24759">
          <cell r="J24759">
            <v>22389776</v>
          </cell>
        </row>
        <row r="24760">
          <cell r="J24760">
            <v>22389776</v>
          </cell>
        </row>
        <row r="24761">
          <cell r="J24761">
            <v>22389776</v>
          </cell>
        </row>
        <row r="24762">
          <cell r="J24762">
            <v>22389776</v>
          </cell>
        </row>
        <row r="24763">
          <cell r="J24763">
            <v>22389776</v>
          </cell>
        </row>
        <row r="24764">
          <cell r="J24764">
            <v>22389776</v>
          </cell>
        </row>
        <row r="24765">
          <cell r="J24765">
            <v>22389776</v>
          </cell>
        </row>
        <row r="24766">
          <cell r="J24766">
            <v>22389776</v>
          </cell>
        </row>
        <row r="24767">
          <cell r="J24767">
            <v>22389776</v>
          </cell>
        </row>
        <row r="24768">
          <cell r="J24768">
            <v>22389776</v>
          </cell>
        </row>
        <row r="24769">
          <cell r="J24769">
            <v>22389776</v>
          </cell>
        </row>
        <row r="24770">
          <cell r="J24770">
            <v>22389776</v>
          </cell>
        </row>
        <row r="24771">
          <cell r="J24771">
            <v>22389776</v>
          </cell>
        </row>
        <row r="24772">
          <cell r="J24772">
            <v>22389776</v>
          </cell>
        </row>
        <row r="24773">
          <cell r="J24773">
            <v>22389776</v>
          </cell>
        </row>
        <row r="24774">
          <cell r="J24774">
            <v>22389776</v>
          </cell>
        </row>
        <row r="24775">
          <cell r="J24775">
            <v>22389776</v>
          </cell>
        </row>
        <row r="24776">
          <cell r="J24776">
            <v>22389776</v>
          </cell>
        </row>
        <row r="24777">
          <cell r="J24777">
            <v>22389776</v>
          </cell>
        </row>
        <row r="24778">
          <cell r="J24778">
            <v>22389776</v>
          </cell>
        </row>
        <row r="24779">
          <cell r="J24779">
            <v>22389776</v>
          </cell>
        </row>
        <row r="24780">
          <cell r="J24780">
            <v>22389776</v>
          </cell>
        </row>
        <row r="24781">
          <cell r="J24781">
            <v>22389776</v>
          </cell>
        </row>
        <row r="24782">
          <cell r="J24782">
            <v>22389776</v>
          </cell>
        </row>
        <row r="24783">
          <cell r="J24783">
            <v>22389776</v>
          </cell>
        </row>
        <row r="24784">
          <cell r="J24784">
            <v>22389776</v>
          </cell>
        </row>
        <row r="24785">
          <cell r="J24785">
            <v>22389776</v>
          </cell>
        </row>
        <row r="24786">
          <cell r="J24786">
            <v>22389776</v>
          </cell>
        </row>
        <row r="24787">
          <cell r="J24787">
            <v>22389776</v>
          </cell>
        </row>
        <row r="24788">
          <cell r="J24788">
            <v>22389776</v>
          </cell>
        </row>
        <row r="24789">
          <cell r="J24789">
            <v>22389776</v>
          </cell>
        </row>
        <row r="24790">
          <cell r="J24790">
            <v>22389776</v>
          </cell>
        </row>
        <row r="24791">
          <cell r="J24791">
            <v>22389776</v>
          </cell>
        </row>
        <row r="24792">
          <cell r="J24792">
            <v>22389776</v>
          </cell>
        </row>
        <row r="24793">
          <cell r="J24793">
            <v>22389776</v>
          </cell>
        </row>
        <row r="24794">
          <cell r="J24794">
            <v>22389776</v>
          </cell>
        </row>
        <row r="24795">
          <cell r="J24795">
            <v>22389776</v>
          </cell>
        </row>
        <row r="24796">
          <cell r="J24796">
            <v>22389776</v>
          </cell>
        </row>
        <row r="24797">
          <cell r="J24797">
            <v>22389776</v>
          </cell>
        </row>
        <row r="24798">
          <cell r="J24798">
            <v>22389776</v>
          </cell>
        </row>
        <row r="24799">
          <cell r="J24799">
            <v>22389776</v>
          </cell>
        </row>
        <row r="24800">
          <cell r="J24800">
            <v>22389776</v>
          </cell>
        </row>
        <row r="24801">
          <cell r="J24801">
            <v>22389776</v>
          </cell>
        </row>
        <row r="24802">
          <cell r="J24802">
            <v>22389776</v>
          </cell>
        </row>
        <row r="24803">
          <cell r="J24803">
            <v>22389776</v>
          </cell>
        </row>
        <row r="24804">
          <cell r="J24804">
            <v>22389776</v>
          </cell>
        </row>
        <row r="24805">
          <cell r="J24805">
            <v>22389776</v>
          </cell>
        </row>
        <row r="24806">
          <cell r="J24806">
            <v>22389776</v>
          </cell>
        </row>
        <row r="24807">
          <cell r="J24807">
            <v>22389776</v>
          </cell>
        </row>
        <row r="24808">
          <cell r="J24808">
            <v>22389776</v>
          </cell>
        </row>
        <row r="24809">
          <cell r="J24809">
            <v>22389776</v>
          </cell>
        </row>
        <row r="24810">
          <cell r="J24810">
            <v>22389776</v>
          </cell>
        </row>
        <row r="24811">
          <cell r="J24811">
            <v>22389776</v>
          </cell>
        </row>
        <row r="24812">
          <cell r="J24812">
            <v>22389776</v>
          </cell>
        </row>
        <row r="24813">
          <cell r="J24813">
            <v>22389776</v>
          </cell>
        </row>
        <row r="24814">
          <cell r="J24814">
            <v>22389776</v>
          </cell>
        </row>
        <row r="24815">
          <cell r="J24815">
            <v>22389776</v>
          </cell>
        </row>
        <row r="24816">
          <cell r="J24816">
            <v>22389776</v>
          </cell>
        </row>
        <row r="24817">
          <cell r="J24817">
            <v>22389776</v>
          </cell>
        </row>
        <row r="24818">
          <cell r="J24818">
            <v>22389776</v>
          </cell>
        </row>
        <row r="24819">
          <cell r="J24819">
            <v>22389776</v>
          </cell>
        </row>
        <row r="24820">
          <cell r="J24820">
            <v>22389776</v>
          </cell>
        </row>
        <row r="24821">
          <cell r="J24821">
            <v>22389776</v>
          </cell>
        </row>
        <row r="24822">
          <cell r="J24822">
            <v>22389776</v>
          </cell>
        </row>
        <row r="24823">
          <cell r="J24823">
            <v>22389776</v>
          </cell>
        </row>
        <row r="24824">
          <cell r="J24824">
            <v>22389776</v>
          </cell>
        </row>
        <row r="24825">
          <cell r="J24825">
            <v>22389776</v>
          </cell>
        </row>
        <row r="24826">
          <cell r="J24826">
            <v>22389776</v>
          </cell>
        </row>
        <row r="24827">
          <cell r="J24827">
            <v>22389776</v>
          </cell>
        </row>
        <row r="24828">
          <cell r="J24828">
            <v>22389776</v>
          </cell>
        </row>
        <row r="24829">
          <cell r="J24829">
            <v>22389776</v>
          </cell>
        </row>
        <row r="24830">
          <cell r="J24830">
            <v>22389776</v>
          </cell>
        </row>
        <row r="24831">
          <cell r="J24831">
            <v>22389776</v>
          </cell>
        </row>
        <row r="24832">
          <cell r="J24832">
            <v>22389776</v>
          </cell>
        </row>
        <row r="24833">
          <cell r="J24833">
            <v>22389776</v>
          </cell>
        </row>
        <row r="24834">
          <cell r="J24834">
            <v>22389776</v>
          </cell>
        </row>
        <row r="24835">
          <cell r="J24835">
            <v>22389776</v>
          </cell>
        </row>
        <row r="24836">
          <cell r="J24836">
            <v>22389776</v>
          </cell>
        </row>
        <row r="24837">
          <cell r="J24837">
            <v>22389776</v>
          </cell>
        </row>
        <row r="24838">
          <cell r="J24838">
            <v>22389776</v>
          </cell>
        </row>
        <row r="24839">
          <cell r="J24839">
            <v>22389776</v>
          </cell>
        </row>
        <row r="24840">
          <cell r="J24840">
            <v>22389776</v>
          </cell>
        </row>
        <row r="24841">
          <cell r="J24841">
            <v>22389776</v>
          </cell>
        </row>
        <row r="24842">
          <cell r="J24842">
            <v>22389776</v>
          </cell>
        </row>
        <row r="24843">
          <cell r="J24843">
            <v>22389776</v>
          </cell>
        </row>
        <row r="24844">
          <cell r="J24844">
            <v>22389776</v>
          </cell>
        </row>
        <row r="24845">
          <cell r="J24845">
            <v>22389776</v>
          </cell>
        </row>
        <row r="24846">
          <cell r="J24846">
            <v>22389776</v>
          </cell>
        </row>
        <row r="24847">
          <cell r="J24847">
            <v>22389776</v>
          </cell>
        </row>
        <row r="24848">
          <cell r="J24848">
            <v>22389776</v>
          </cell>
        </row>
        <row r="24849">
          <cell r="J24849">
            <v>22389776</v>
          </cell>
        </row>
        <row r="24850">
          <cell r="J24850">
            <v>22389776</v>
          </cell>
        </row>
        <row r="24851">
          <cell r="J24851">
            <v>22389776</v>
          </cell>
        </row>
        <row r="24852">
          <cell r="J24852">
            <v>22389776</v>
          </cell>
        </row>
        <row r="24853">
          <cell r="J24853">
            <v>22389776</v>
          </cell>
        </row>
        <row r="24854">
          <cell r="J24854">
            <v>22389776</v>
          </cell>
        </row>
        <row r="24855">
          <cell r="J24855">
            <v>22389776</v>
          </cell>
        </row>
        <row r="24856">
          <cell r="J24856">
            <v>22389776</v>
          </cell>
        </row>
        <row r="24857">
          <cell r="J24857">
            <v>22389776</v>
          </cell>
        </row>
        <row r="24858">
          <cell r="J24858">
            <v>22389776</v>
          </cell>
        </row>
        <row r="24859">
          <cell r="J24859">
            <v>22389776</v>
          </cell>
        </row>
        <row r="24860">
          <cell r="J24860">
            <v>22389776</v>
          </cell>
        </row>
        <row r="24861">
          <cell r="J24861">
            <v>22389776</v>
          </cell>
        </row>
        <row r="24862">
          <cell r="J24862">
            <v>22389776</v>
          </cell>
        </row>
        <row r="24863">
          <cell r="J24863">
            <v>22389776</v>
          </cell>
        </row>
        <row r="24864">
          <cell r="J24864">
            <v>22389776</v>
          </cell>
        </row>
        <row r="24865">
          <cell r="J24865">
            <v>22389776</v>
          </cell>
        </row>
        <row r="24866">
          <cell r="J24866">
            <v>22389776</v>
          </cell>
        </row>
        <row r="24867">
          <cell r="J24867">
            <v>22389776</v>
          </cell>
        </row>
        <row r="24868">
          <cell r="J24868">
            <v>22389776</v>
          </cell>
        </row>
        <row r="24869">
          <cell r="J24869">
            <v>22389776</v>
          </cell>
        </row>
        <row r="24870">
          <cell r="J24870">
            <v>22389776</v>
          </cell>
        </row>
        <row r="24871">
          <cell r="J24871">
            <v>22389776</v>
          </cell>
        </row>
        <row r="24872">
          <cell r="J24872">
            <v>22389776</v>
          </cell>
        </row>
        <row r="24873">
          <cell r="J24873">
            <v>22389776</v>
          </cell>
        </row>
        <row r="24874">
          <cell r="J24874">
            <v>22389776</v>
          </cell>
        </row>
        <row r="24875">
          <cell r="J24875">
            <v>22389776</v>
          </cell>
        </row>
        <row r="24876">
          <cell r="J24876">
            <v>22389776</v>
          </cell>
        </row>
        <row r="24877">
          <cell r="J24877">
            <v>22389776</v>
          </cell>
        </row>
        <row r="24878">
          <cell r="J24878">
            <v>22389776</v>
          </cell>
        </row>
        <row r="24879">
          <cell r="J24879">
            <v>22389776</v>
          </cell>
        </row>
        <row r="24880">
          <cell r="J24880">
            <v>22389776</v>
          </cell>
        </row>
        <row r="24881">
          <cell r="J24881">
            <v>22389776</v>
          </cell>
        </row>
        <row r="24882">
          <cell r="J24882">
            <v>22389776</v>
          </cell>
        </row>
        <row r="24883">
          <cell r="J24883">
            <v>22389776</v>
          </cell>
        </row>
        <row r="24884">
          <cell r="J24884">
            <v>22389776</v>
          </cell>
        </row>
        <row r="24885">
          <cell r="J24885">
            <v>22389776</v>
          </cell>
        </row>
        <row r="24886">
          <cell r="J24886">
            <v>22389776</v>
          </cell>
        </row>
        <row r="24887">
          <cell r="J24887">
            <v>22389776</v>
          </cell>
        </row>
        <row r="24888">
          <cell r="J24888">
            <v>22389776</v>
          </cell>
        </row>
        <row r="24889">
          <cell r="J24889">
            <v>22389776</v>
          </cell>
        </row>
        <row r="24890">
          <cell r="J24890">
            <v>22389776</v>
          </cell>
        </row>
        <row r="24891">
          <cell r="J24891">
            <v>22389776</v>
          </cell>
        </row>
        <row r="24892">
          <cell r="J24892">
            <v>22389776</v>
          </cell>
        </row>
        <row r="24893">
          <cell r="J24893">
            <v>22389776</v>
          </cell>
        </row>
        <row r="24894">
          <cell r="J24894">
            <v>22389776</v>
          </cell>
        </row>
        <row r="24895">
          <cell r="J24895">
            <v>22389776</v>
          </cell>
        </row>
        <row r="24896">
          <cell r="J24896">
            <v>22389776</v>
          </cell>
        </row>
        <row r="24897">
          <cell r="J24897">
            <v>22389776</v>
          </cell>
        </row>
        <row r="24898">
          <cell r="J24898">
            <v>22389776</v>
          </cell>
        </row>
        <row r="24899">
          <cell r="J24899">
            <v>22389776</v>
          </cell>
        </row>
        <row r="24900">
          <cell r="J24900">
            <v>22389776</v>
          </cell>
        </row>
        <row r="24901">
          <cell r="J24901">
            <v>22389776</v>
          </cell>
        </row>
        <row r="24902">
          <cell r="J24902">
            <v>22389776</v>
          </cell>
        </row>
        <row r="24903">
          <cell r="J24903">
            <v>22389776</v>
          </cell>
        </row>
        <row r="24904">
          <cell r="J24904">
            <v>22389776</v>
          </cell>
        </row>
        <row r="24905">
          <cell r="J24905">
            <v>22389776</v>
          </cell>
        </row>
        <row r="24906">
          <cell r="J24906">
            <v>22389776</v>
          </cell>
        </row>
        <row r="24907">
          <cell r="J24907">
            <v>22389776</v>
          </cell>
        </row>
        <row r="24908">
          <cell r="J24908">
            <v>22389776</v>
          </cell>
        </row>
        <row r="24909">
          <cell r="J24909">
            <v>22389776</v>
          </cell>
        </row>
        <row r="24910">
          <cell r="J24910">
            <v>22389776</v>
          </cell>
        </row>
        <row r="24911">
          <cell r="J24911">
            <v>22389776</v>
          </cell>
        </row>
        <row r="24912">
          <cell r="J24912">
            <v>22389776</v>
          </cell>
        </row>
        <row r="24913">
          <cell r="J24913">
            <v>22389776</v>
          </cell>
        </row>
        <row r="24914">
          <cell r="J24914">
            <v>22389776</v>
          </cell>
        </row>
        <row r="24915">
          <cell r="J24915">
            <v>22389776</v>
          </cell>
        </row>
        <row r="24916">
          <cell r="J24916">
            <v>22389776</v>
          </cell>
        </row>
        <row r="24917">
          <cell r="J24917">
            <v>22389776</v>
          </cell>
        </row>
        <row r="24918">
          <cell r="J24918">
            <v>22389776</v>
          </cell>
        </row>
        <row r="24919">
          <cell r="J24919">
            <v>22389776</v>
          </cell>
        </row>
        <row r="24920">
          <cell r="J24920">
            <v>22389776</v>
          </cell>
        </row>
        <row r="24921">
          <cell r="J24921">
            <v>22389776</v>
          </cell>
        </row>
        <row r="24922">
          <cell r="J24922">
            <v>22389776</v>
          </cell>
        </row>
        <row r="24923">
          <cell r="J24923">
            <v>22389776</v>
          </cell>
        </row>
        <row r="24924">
          <cell r="J24924">
            <v>22389776</v>
          </cell>
        </row>
        <row r="24925">
          <cell r="J24925">
            <v>22389776</v>
          </cell>
        </row>
        <row r="24926">
          <cell r="J24926">
            <v>22389776</v>
          </cell>
        </row>
        <row r="24927">
          <cell r="J24927">
            <v>22389776</v>
          </cell>
        </row>
        <row r="24928">
          <cell r="J24928">
            <v>22389776</v>
          </cell>
        </row>
        <row r="24929">
          <cell r="J24929">
            <v>22389776</v>
          </cell>
        </row>
        <row r="24930">
          <cell r="J24930">
            <v>22389776</v>
          </cell>
        </row>
        <row r="24931">
          <cell r="J24931">
            <v>22389776</v>
          </cell>
        </row>
        <row r="24932">
          <cell r="J24932">
            <v>22389776</v>
          </cell>
        </row>
        <row r="24933">
          <cell r="J24933">
            <v>22389776</v>
          </cell>
        </row>
        <row r="24934">
          <cell r="J24934">
            <v>22389776</v>
          </cell>
        </row>
        <row r="24935">
          <cell r="J24935">
            <v>22389776</v>
          </cell>
        </row>
        <row r="24936">
          <cell r="J24936">
            <v>22389776</v>
          </cell>
        </row>
        <row r="24937">
          <cell r="J24937">
            <v>22389776</v>
          </cell>
        </row>
        <row r="24938">
          <cell r="J24938">
            <v>22389776</v>
          </cell>
        </row>
        <row r="24939">
          <cell r="J24939">
            <v>22389776</v>
          </cell>
        </row>
        <row r="24940">
          <cell r="J24940">
            <v>22389776</v>
          </cell>
        </row>
        <row r="24941">
          <cell r="J24941">
            <v>22389776</v>
          </cell>
        </row>
        <row r="24942">
          <cell r="J24942">
            <v>22389776</v>
          </cell>
        </row>
        <row r="24943">
          <cell r="J24943">
            <v>22389776</v>
          </cell>
        </row>
        <row r="24944">
          <cell r="J24944">
            <v>22389776</v>
          </cell>
        </row>
        <row r="24945">
          <cell r="J24945">
            <v>22389776</v>
          </cell>
        </row>
        <row r="24946">
          <cell r="J24946">
            <v>22389776</v>
          </cell>
        </row>
        <row r="24947">
          <cell r="J24947">
            <v>22389776</v>
          </cell>
        </row>
        <row r="24948">
          <cell r="J24948">
            <v>22389776</v>
          </cell>
        </row>
        <row r="24949">
          <cell r="J24949">
            <v>22389776</v>
          </cell>
        </row>
        <row r="24950">
          <cell r="J24950">
            <v>22389776</v>
          </cell>
        </row>
        <row r="24951">
          <cell r="J24951">
            <v>22389776</v>
          </cell>
        </row>
        <row r="24952">
          <cell r="J24952">
            <v>22389776</v>
          </cell>
        </row>
        <row r="24953">
          <cell r="J24953">
            <v>22389776</v>
          </cell>
        </row>
        <row r="24954">
          <cell r="J24954">
            <v>22389776</v>
          </cell>
        </row>
        <row r="24955">
          <cell r="J24955">
            <v>22389776</v>
          </cell>
        </row>
        <row r="24956">
          <cell r="J24956">
            <v>22389776</v>
          </cell>
        </row>
        <row r="24957">
          <cell r="J24957">
            <v>22389776</v>
          </cell>
        </row>
        <row r="24958">
          <cell r="J24958">
            <v>22389776</v>
          </cell>
        </row>
        <row r="24959">
          <cell r="J24959">
            <v>22389776</v>
          </cell>
        </row>
        <row r="24960">
          <cell r="J24960">
            <v>22389776</v>
          </cell>
        </row>
        <row r="24961">
          <cell r="J24961">
            <v>22389776</v>
          </cell>
        </row>
        <row r="24962">
          <cell r="J24962">
            <v>22389776</v>
          </cell>
        </row>
        <row r="24963">
          <cell r="J24963">
            <v>22389776</v>
          </cell>
        </row>
        <row r="24964">
          <cell r="J24964">
            <v>22389776</v>
          </cell>
        </row>
        <row r="24965">
          <cell r="J24965">
            <v>22389776</v>
          </cell>
        </row>
        <row r="24966">
          <cell r="J24966">
            <v>22389776</v>
          </cell>
        </row>
        <row r="24967">
          <cell r="J24967">
            <v>22389776</v>
          </cell>
        </row>
        <row r="24968">
          <cell r="J24968">
            <v>22389776</v>
          </cell>
        </row>
        <row r="24969">
          <cell r="J24969">
            <v>22389776</v>
          </cell>
        </row>
        <row r="24970">
          <cell r="J24970">
            <v>22389776</v>
          </cell>
        </row>
        <row r="24971">
          <cell r="J24971">
            <v>22389776</v>
          </cell>
        </row>
        <row r="24972">
          <cell r="J24972">
            <v>22389776</v>
          </cell>
        </row>
        <row r="24973">
          <cell r="J24973">
            <v>22389776</v>
          </cell>
        </row>
        <row r="24974">
          <cell r="J24974">
            <v>22389776</v>
          </cell>
        </row>
        <row r="24975">
          <cell r="J24975">
            <v>22389776</v>
          </cell>
        </row>
        <row r="24976">
          <cell r="J24976">
            <v>22389776</v>
          </cell>
        </row>
        <row r="24977">
          <cell r="J24977">
            <v>22389776</v>
          </cell>
        </row>
        <row r="24978">
          <cell r="J24978">
            <v>22389776</v>
          </cell>
        </row>
        <row r="24979">
          <cell r="J24979">
            <v>22389776</v>
          </cell>
        </row>
        <row r="24980">
          <cell r="J24980">
            <v>22389776</v>
          </cell>
        </row>
        <row r="24981">
          <cell r="J24981">
            <v>22389776</v>
          </cell>
        </row>
        <row r="24982">
          <cell r="J24982">
            <v>22389776</v>
          </cell>
        </row>
        <row r="24983">
          <cell r="J24983">
            <v>22389776</v>
          </cell>
        </row>
        <row r="24984">
          <cell r="J24984">
            <v>22389776</v>
          </cell>
        </row>
        <row r="24985">
          <cell r="J24985">
            <v>22389776</v>
          </cell>
        </row>
        <row r="24986">
          <cell r="J24986">
            <v>22389776</v>
          </cell>
        </row>
        <row r="24987">
          <cell r="J24987">
            <v>22389776</v>
          </cell>
        </row>
        <row r="24988">
          <cell r="J24988">
            <v>22389776</v>
          </cell>
        </row>
        <row r="24989">
          <cell r="J24989">
            <v>22389776</v>
          </cell>
        </row>
        <row r="24990">
          <cell r="J24990">
            <v>22389776</v>
          </cell>
        </row>
        <row r="24991">
          <cell r="J24991">
            <v>22389776</v>
          </cell>
        </row>
        <row r="24992">
          <cell r="J24992">
            <v>22389776</v>
          </cell>
        </row>
        <row r="24993">
          <cell r="J24993">
            <v>22389776</v>
          </cell>
        </row>
        <row r="24994">
          <cell r="J24994">
            <v>22389776</v>
          </cell>
        </row>
        <row r="24995">
          <cell r="J24995">
            <v>22389776</v>
          </cell>
        </row>
        <row r="24996">
          <cell r="J24996">
            <v>22389776</v>
          </cell>
        </row>
        <row r="24997">
          <cell r="J24997">
            <v>22389776</v>
          </cell>
        </row>
        <row r="24998">
          <cell r="J24998">
            <v>22389776</v>
          </cell>
        </row>
        <row r="24999">
          <cell r="J24999">
            <v>22389776</v>
          </cell>
        </row>
        <row r="25000">
          <cell r="J25000">
            <v>22389776</v>
          </cell>
        </row>
        <row r="25001">
          <cell r="J25001">
            <v>22389776</v>
          </cell>
        </row>
        <row r="25002">
          <cell r="J25002">
            <v>22389776</v>
          </cell>
        </row>
        <row r="25003">
          <cell r="J25003">
            <v>22389776</v>
          </cell>
        </row>
        <row r="25004">
          <cell r="J25004">
            <v>22389776</v>
          </cell>
        </row>
        <row r="25005">
          <cell r="J25005">
            <v>22389776</v>
          </cell>
        </row>
        <row r="25006">
          <cell r="J25006">
            <v>22389776</v>
          </cell>
        </row>
        <row r="25007">
          <cell r="J25007">
            <v>22389776</v>
          </cell>
        </row>
        <row r="25008">
          <cell r="J25008">
            <v>22389776</v>
          </cell>
        </row>
        <row r="25009">
          <cell r="J25009">
            <v>22389776</v>
          </cell>
        </row>
        <row r="25010">
          <cell r="J25010">
            <v>22389776</v>
          </cell>
        </row>
        <row r="25011">
          <cell r="J25011">
            <v>22389776</v>
          </cell>
        </row>
        <row r="25012">
          <cell r="J25012">
            <v>22389776</v>
          </cell>
        </row>
        <row r="25013">
          <cell r="J25013">
            <v>22389776</v>
          </cell>
        </row>
        <row r="25014">
          <cell r="J25014">
            <v>22389776</v>
          </cell>
        </row>
        <row r="25015">
          <cell r="J25015">
            <v>22389776</v>
          </cell>
        </row>
        <row r="25016">
          <cell r="J25016">
            <v>22389776</v>
          </cell>
        </row>
        <row r="25017">
          <cell r="J25017">
            <v>22389776</v>
          </cell>
        </row>
        <row r="25018">
          <cell r="J25018">
            <v>22389776</v>
          </cell>
        </row>
        <row r="25019">
          <cell r="J25019">
            <v>22389776</v>
          </cell>
        </row>
        <row r="25020">
          <cell r="J25020">
            <v>22389776</v>
          </cell>
        </row>
        <row r="25021">
          <cell r="J25021">
            <v>22389776</v>
          </cell>
        </row>
        <row r="25022">
          <cell r="J25022">
            <v>22389776</v>
          </cell>
        </row>
        <row r="25023">
          <cell r="J25023">
            <v>22389776</v>
          </cell>
        </row>
        <row r="25024">
          <cell r="J25024">
            <v>22389776</v>
          </cell>
        </row>
        <row r="25025">
          <cell r="J25025">
            <v>22389776</v>
          </cell>
        </row>
        <row r="25026">
          <cell r="J25026">
            <v>22389776</v>
          </cell>
        </row>
        <row r="25027">
          <cell r="J25027">
            <v>22389776</v>
          </cell>
        </row>
        <row r="25028">
          <cell r="J25028">
            <v>22389776</v>
          </cell>
        </row>
        <row r="25029">
          <cell r="J25029">
            <v>22389776</v>
          </cell>
        </row>
        <row r="25030">
          <cell r="J25030">
            <v>22389776</v>
          </cell>
        </row>
        <row r="25031">
          <cell r="J25031">
            <v>22389776</v>
          </cell>
        </row>
        <row r="25032">
          <cell r="J25032">
            <v>22389776</v>
          </cell>
        </row>
        <row r="25033">
          <cell r="J25033">
            <v>22389776</v>
          </cell>
        </row>
        <row r="25034">
          <cell r="J25034">
            <v>22389776</v>
          </cell>
        </row>
        <row r="25035">
          <cell r="J25035">
            <v>22389776</v>
          </cell>
        </row>
        <row r="25036">
          <cell r="J25036">
            <v>22389776</v>
          </cell>
        </row>
        <row r="25037">
          <cell r="J25037">
            <v>22389776</v>
          </cell>
        </row>
        <row r="25038">
          <cell r="J25038">
            <v>22389776</v>
          </cell>
        </row>
        <row r="25039">
          <cell r="J25039">
            <v>22389776</v>
          </cell>
        </row>
        <row r="25040">
          <cell r="J25040">
            <v>22389776</v>
          </cell>
        </row>
        <row r="25041">
          <cell r="J25041">
            <v>22389776</v>
          </cell>
        </row>
        <row r="25042">
          <cell r="J25042">
            <v>22389776</v>
          </cell>
        </row>
        <row r="25043">
          <cell r="J25043">
            <v>22389776</v>
          </cell>
        </row>
        <row r="25044">
          <cell r="J25044">
            <v>22389776</v>
          </cell>
        </row>
        <row r="25045">
          <cell r="J25045">
            <v>22389776</v>
          </cell>
        </row>
        <row r="25046">
          <cell r="J25046">
            <v>22389776</v>
          </cell>
        </row>
        <row r="25047">
          <cell r="J25047">
            <v>22389776</v>
          </cell>
        </row>
        <row r="25048">
          <cell r="J25048">
            <v>22389776</v>
          </cell>
        </row>
        <row r="25049">
          <cell r="J25049">
            <v>22389776</v>
          </cell>
        </row>
        <row r="25050">
          <cell r="J25050">
            <v>22389776</v>
          </cell>
        </row>
        <row r="25051">
          <cell r="J25051">
            <v>22389776</v>
          </cell>
        </row>
        <row r="25052">
          <cell r="J25052">
            <v>22389776</v>
          </cell>
        </row>
        <row r="25053">
          <cell r="J25053">
            <v>22389776</v>
          </cell>
        </row>
        <row r="25054">
          <cell r="J25054">
            <v>22389776</v>
          </cell>
        </row>
        <row r="25055">
          <cell r="J25055">
            <v>22389776</v>
          </cell>
        </row>
        <row r="25056">
          <cell r="J25056">
            <v>22389776</v>
          </cell>
        </row>
        <row r="25057">
          <cell r="J25057">
            <v>22389776</v>
          </cell>
        </row>
        <row r="25058">
          <cell r="J25058">
            <v>22389776</v>
          </cell>
        </row>
        <row r="25059">
          <cell r="J25059">
            <v>22389776</v>
          </cell>
        </row>
        <row r="25060">
          <cell r="J25060">
            <v>22389776</v>
          </cell>
        </row>
        <row r="25061">
          <cell r="J25061">
            <v>22389776</v>
          </cell>
        </row>
        <row r="25062">
          <cell r="J25062">
            <v>22389776</v>
          </cell>
        </row>
        <row r="25063">
          <cell r="J25063">
            <v>22389776</v>
          </cell>
        </row>
        <row r="25064">
          <cell r="J25064">
            <v>22389776</v>
          </cell>
        </row>
        <row r="25065">
          <cell r="J25065">
            <v>22389776</v>
          </cell>
        </row>
        <row r="25066">
          <cell r="J25066">
            <v>22389776</v>
          </cell>
        </row>
        <row r="25067">
          <cell r="J25067">
            <v>22389776</v>
          </cell>
        </row>
        <row r="25068">
          <cell r="J25068">
            <v>22389776</v>
          </cell>
        </row>
        <row r="25069">
          <cell r="J25069">
            <v>22389776</v>
          </cell>
        </row>
        <row r="25070">
          <cell r="J25070">
            <v>22389776</v>
          </cell>
        </row>
        <row r="25071">
          <cell r="J25071">
            <v>22389776</v>
          </cell>
        </row>
        <row r="25072">
          <cell r="J25072">
            <v>22389776</v>
          </cell>
        </row>
        <row r="25073">
          <cell r="J25073">
            <v>22389776</v>
          </cell>
        </row>
        <row r="25074">
          <cell r="J25074">
            <v>22389776</v>
          </cell>
        </row>
        <row r="25075">
          <cell r="J25075">
            <v>22389776</v>
          </cell>
        </row>
        <row r="25076">
          <cell r="J25076">
            <v>22389776</v>
          </cell>
        </row>
        <row r="25077">
          <cell r="J25077">
            <v>22389776</v>
          </cell>
        </row>
        <row r="25078">
          <cell r="J25078">
            <v>22389776</v>
          </cell>
        </row>
        <row r="25079">
          <cell r="J25079">
            <v>22389776</v>
          </cell>
        </row>
        <row r="25080">
          <cell r="J25080">
            <v>22389776</v>
          </cell>
        </row>
        <row r="25081">
          <cell r="J25081">
            <v>22389776</v>
          </cell>
        </row>
        <row r="25082">
          <cell r="J25082">
            <v>22389776</v>
          </cell>
        </row>
        <row r="25083">
          <cell r="J25083">
            <v>22389776</v>
          </cell>
        </row>
        <row r="25084">
          <cell r="J25084">
            <v>22389776</v>
          </cell>
        </row>
        <row r="25085">
          <cell r="J25085">
            <v>22389776</v>
          </cell>
        </row>
        <row r="25086">
          <cell r="J25086">
            <v>22389776</v>
          </cell>
        </row>
        <row r="25087">
          <cell r="J25087">
            <v>22389776</v>
          </cell>
        </row>
        <row r="25088">
          <cell r="J25088">
            <v>22389776</v>
          </cell>
        </row>
        <row r="25089">
          <cell r="J25089">
            <v>22389776</v>
          </cell>
        </row>
        <row r="25090">
          <cell r="J25090">
            <v>22389776</v>
          </cell>
        </row>
        <row r="25091">
          <cell r="J25091">
            <v>22389776</v>
          </cell>
        </row>
        <row r="25092">
          <cell r="J25092">
            <v>22389776</v>
          </cell>
        </row>
        <row r="25093">
          <cell r="J25093">
            <v>22389776</v>
          </cell>
        </row>
        <row r="25094">
          <cell r="J25094">
            <v>22389776</v>
          </cell>
        </row>
        <row r="25095">
          <cell r="J25095">
            <v>22389776</v>
          </cell>
        </row>
        <row r="25096">
          <cell r="J25096">
            <v>22389776</v>
          </cell>
        </row>
        <row r="25097">
          <cell r="J25097">
            <v>22389776</v>
          </cell>
        </row>
        <row r="25098">
          <cell r="J25098">
            <v>22389776</v>
          </cell>
        </row>
        <row r="25099">
          <cell r="J25099">
            <v>22389776</v>
          </cell>
        </row>
        <row r="25100">
          <cell r="J25100">
            <v>22389776</v>
          </cell>
        </row>
        <row r="25101">
          <cell r="J25101">
            <v>22389776</v>
          </cell>
        </row>
        <row r="25102">
          <cell r="J25102">
            <v>22389776</v>
          </cell>
        </row>
        <row r="25103">
          <cell r="J25103">
            <v>22389776</v>
          </cell>
        </row>
        <row r="25104">
          <cell r="J25104">
            <v>22389776</v>
          </cell>
        </row>
        <row r="25105">
          <cell r="J25105">
            <v>22389776</v>
          </cell>
        </row>
        <row r="25106">
          <cell r="J25106">
            <v>22389776</v>
          </cell>
        </row>
        <row r="25107">
          <cell r="J25107">
            <v>22389776</v>
          </cell>
        </row>
        <row r="25108">
          <cell r="J25108">
            <v>22389776</v>
          </cell>
        </row>
        <row r="25109">
          <cell r="J25109">
            <v>22389776</v>
          </cell>
        </row>
        <row r="25110">
          <cell r="J25110">
            <v>22389776</v>
          </cell>
        </row>
        <row r="25111">
          <cell r="J25111">
            <v>22389776</v>
          </cell>
        </row>
        <row r="25112">
          <cell r="J25112">
            <v>22389776</v>
          </cell>
        </row>
        <row r="25113">
          <cell r="J25113">
            <v>22389776</v>
          </cell>
        </row>
        <row r="25114">
          <cell r="J25114">
            <v>22389776</v>
          </cell>
        </row>
        <row r="25115">
          <cell r="J25115">
            <v>22389776</v>
          </cell>
        </row>
        <row r="25116">
          <cell r="J25116">
            <v>22389776</v>
          </cell>
        </row>
        <row r="25117">
          <cell r="J25117">
            <v>22389776</v>
          </cell>
        </row>
        <row r="25118">
          <cell r="J25118">
            <v>22389776</v>
          </cell>
        </row>
        <row r="25119">
          <cell r="J25119">
            <v>22389776</v>
          </cell>
        </row>
        <row r="25120">
          <cell r="J25120">
            <v>22389776</v>
          </cell>
        </row>
        <row r="25121">
          <cell r="J25121">
            <v>22389776</v>
          </cell>
        </row>
        <row r="25122">
          <cell r="J25122">
            <v>22389776</v>
          </cell>
        </row>
        <row r="25123">
          <cell r="J25123">
            <v>22389776</v>
          </cell>
        </row>
        <row r="25124">
          <cell r="J25124">
            <v>22389776</v>
          </cell>
        </row>
        <row r="25125">
          <cell r="J25125">
            <v>22389776</v>
          </cell>
        </row>
        <row r="25126">
          <cell r="J25126">
            <v>22389776</v>
          </cell>
        </row>
        <row r="25127">
          <cell r="J25127">
            <v>22389776</v>
          </cell>
        </row>
        <row r="25128">
          <cell r="J25128">
            <v>22389776</v>
          </cell>
        </row>
        <row r="25129">
          <cell r="J25129">
            <v>22389776</v>
          </cell>
        </row>
        <row r="25130">
          <cell r="J25130">
            <v>22389776</v>
          </cell>
        </row>
        <row r="25131">
          <cell r="J25131">
            <v>22389776</v>
          </cell>
        </row>
        <row r="25132">
          <cell r="J25132">
            <v>22389776</v>
          </cell>
        </row>
        <row r="25133">
          <cell r="J25133">
            <v>22389776</v>
          </cell>
        </row>
        <row r="25134">
          <cell r="J25134">
            <v>22389776</v>
          </cell>
        </row>
        <row r="25135">
          <cell r="J25135">
            <v>22389776</v>
          </cell>
        </row>
        <row r="25136">
          <cell r="J25136">
            <v>22389776</v>
          </cell>
        </row>
        <row r="25137">
          <cell r="J25137">
            <v>22389776</v>
          </cell>
        </row>
        <row r="25138">
          <cell r="J25138">
            <v>22389776</v>
          </cell>
        </row>
        <row r="25139">
          <cell r="J25139">
            <v>22389776</v>
          </cell>
        </row>
        <row r="25140">
          <cell r="J25140">
            <v>22389776</v>
          </cell>
        </row>
        <row r="25141">
          <cell r="J25141">
            <v>22389776</v>
          </cell>
        </row>
        <row r="25142">
          <cell r="J25142">
            <v>22389776</v>
          </cell>
        </row>
        <row r="25143">
          <cell r="J25143">
            <v>22389776</v>
          </cell>
        </row>
        <row r="25144">
          <cell r="J25144">
            <v>22389776</v>
          </cell>
        </row>
        <row r="25145">
          <cell r="J25145">
            <v>22389776</v>
          </cell>
        </row>
        <row r="25146">
          <cell r="J25146">
            <v>22389776</v>
          </cell>
        </row>
        <row r="25147">
          <cell r="J25147">
            <v>22389776</v>
          </cell>
        </row>
        <row r="25148">
          <cell r="J25148">
            <v>22389776</v>
          </cell>
        </row>
        <row r="25149">
          <cell r="J25149">
            <v>22389776</v>
          </cell>
        </row>
        <row r="25150">
          <cell r="J25150">
            <v>22389776</v>
          </cell>
        </row>
        <row r="25151">
          <cell r="J25151">
            <v>22389776</v>
          </cell>
        </row>
        <row r="25152">
          <cell r="J25152">
            <v>22389776</v>
          </cell>
        </row>
        <row r="25153">
          <cell r="J25153">
            <v>22389776</v>
          </cell>
        </row>
        <row r="25154">
          <cell r="J25154">
            <v>22389776</v>
          </cell>
        </row>
        <row r="25155">
          <cell r="J25155">
            <v>22389776</v>
          </cell>
        </row>
        <row r="25156">
          <cell r="J25156">
            <v>22389776</v>
          </cell>
        </row>
        <row r="25157">
          <cell r="J25157">
            <v>22389776</v>
          </cell>
        </row>
        <row r="25158">
          <cell r="J25158">
            <v>22389776</v>
          </cell>
        </row>
        <row r="25159">
          <cell r="J25159">
            <v>22389776</v>
          </cell>
        </row>
        <row r="25160">
          <cell r="J25160">
            <v>22389776</v>
          </cell>
        </row>
        <row r="25161">
          <cell r="J25161">
            <v>22389776</v>
          </cell>
        </row>
        <row r="25162">
          <cell r="J25162">
            <v>22389776</v>
          </cell>
        </row>
        <row r="25163">
          <cell r="J25163">
            <v>22389776</v>
          </cell>
        </row>
        <row r="25164">
          <cell r="J25164">
            <v>22389776</v>
          </cell>
        </row>
        <row r="25165">
          <cell r="J25165">
            <v>22389776</v>
          </cell>
        </row>
        <row r="25166">
          <cell r="J25166">
            <v>22389776</v>
          </cell>
        </row>
        <row r="25167">
          <cell r="J25167">
            <v>22389776</v>
          </cell>
        </row>
        <row r="25168">
          <cell r="J25168">
            <v>22389776</v>
          </cell>
        </row>
        <row r="25169">
          <cell r="J25169">
            <v>22389776</v>
          </cell>
        </row>
        <row r="25170">
          <cell r="J25170">
            <v>22389776</v>
          </cell>
        </row>
        <row r="25171">
          <cell r="J25171">
            <v>22389776</v>
          </cell>
        </row>
        <row r="25172">
          <cell r="J25172">
            <v>22389776</v>
          </cell>
        </row>
        <row r="25173">
          <cell r="J25173">
            <v>22389776</v>
          </cell>
        </row>
        <row r="25174">
          <cell r="J25174">
            <v>22389776</v>
          </cell>
        </row>
        <row r="25175">
          <cell r="J25175">
            <v>22389776</v>
          </cell>
        </row>
        <row r="25176">
          <cell r="J25176">
            <v>22389776</v>
          </cell>
        </row>
        <row r="25177">
          <cell r="J25177">
            <v>22389776</v>
          </cell>
        </row>
        <row r="25178">
          <cell r="J25178">
            <v>22389776</v>
          </cell>
        </row>
        <row r="25179">
          <cell r="J25179">
            <v>22389776</v>
          </cell>
        </row>
        <row r="25180">
          <cell r="J25180">
            <v>22389776</v>
          </cell>
        </row>
        <row r="25181">
          <cell r="J25181">
            <v>22389776</v>
          </cell>
        </row>
        <row r="25182">
          <cell r="J25182">
            <v>22389776</v>
          </cell>
        </row>
        <row r="25183">
          <cell r="J25183">
            <v>22389776</v>
          </cell>
        </row>
        <row r="25184">
          <cell r="J25184">
            <v>22389776</v>
          </cell>
        </row>
        <row r="25185">
          <cell r="J25185">
            <v>22389776</v>
          </cell>
        </row>
        <row r="25186">
          <cell r="J25186">
            <v>22389776</v>
          </cell>
        </row>
        <row r="25187">
          <cell r="J25187">
            <v>22389776</v>
          </cell>
        </row>
        <row r="25188">
          <cell r="J25188">
            <v>22389776</v>
          </cell>
        </row>
        <row r="25189">
          <cell r="J25189">
            <v>22389776</v>
          </cell>
        </row>
        <row r="25190">
          <cell r="J25190">
            <v>22389776</v>
          </cell>
        </row>
        <row r="25191">
          <cell r="J25191">
            <v>22389776</v>
          </cell>
        </row>
        <row r="25192">
          <cell r="J25192">
            <v>22389776</v>
          </cell>
        </row>
        <row r="25193">
          <cell r="J25193">
            <v>22389776</v>
          </cell>
        </row>
        <row r="25194">
          <cell r="J25194">
            <v>22389776</v>
          </cell>
        </row>
        <row r="25195">
          <cell r="J25195">
            <v>22389776</v>
          </cell>
        </row>
        <row r="25196">
          <cell r="J25196">
            <v>22389776</v>
          </cell>
        </row>
        <row r="25197">
          <cell r="J25197">
            <v>22389776</v>
          </cell>
        </row>
        <row r="25198">
          <cell r="J25198">
            <v>22389776</v>
          </cell>
        </row>
        <row r="25199">
          <cell r="J25199">
            <v>22389776</v>
          </cell>
        </row>
        <row r="25200">
          <cell r="J25200">
            <v>22389776</v>
          </cell>
        </row>
        <row r="25201">
          <cell r="J25201">
            <v>22389776</v>
          </cell>
        </row>
        <row r="25202">
          <cell r="J25202">
            <v>22389776</v>
          </cell>
        </row>
        <row r="25203">
          <cell r="J25203">
            <v>22389776</v>
          </cell>
        </row>
        <row r="25204">
          <cell r="J25204">
            <v>22389776</v>
          </cell>
        </row>
        <row r="25205">
          <cell r="J25205">
            <v>22389776</v>
          </cell>
        </row>
        <row r="25206">
          <cell r="J25206">
            <v>22389776</v>
          </cell>
        </row>
        <row r="25207">
          <cell r="J25207">
            <v>22389776</v>
          </cell>
        </row>
        <row r="25208">
          <cell r="J25208">
            <v>22389776</v>
          </cell>
        </row>
        <row r="25209">
          <cell r="J25209">
            <v>22389776</v>
          </cell>
        </row>
        <row r="25210">
          <cell r="J25210">
            <v>22389776</v>
          </cell>
        </row>
        <row r="25211">
          <cell r="J25211">
            <v>22389776</v>
          </cell>
        </row>
        <row r="25212">
          <cell r="J25212">
            <v>22389776</v>
          </cell>
        </row>
        <row r="25213">
          <cell r="J25213">
            <v>22389776</v>
          </cell>
        </row>
        <row r="25214">
          <cell r="J25214">
            <v>22389776</v>
          </cell>
        </row>
        <row r="25215">
          <cell r="J25215">
            <v>22389776</v>
          </cell>
        </row>
        <row r="25216">
          <cell r="J25216">
            <v>22389776</v>
          </cell>
        </row>
        <row r="25217">
          <cell r="J25217">
            <v>22389776</v>
          </cell>
        </row>
        <row r="25218">
          <cell r="J25218">
            <v>22389776</v>
          </cell>
        </row>
        <row r="25219">
          <cell r="J25219">
            <v>22389776</v>
          </cell>
        </row>
        <row r="25220">
          <cell r="J25220">
            <v>22389776</v>
          </cell>
        </row>
        <row r="25221">
          <cell r="J25221">
            <v>22389776</v>
          </cell>
        </row>
        <row r="25222">
          <cell r="J25222">
            <v>22389776</v>
          </cell>
        </row>
        <row r="25223">
          <cell r="J25223">
            <v>22389776</v>
          </cell>
        </row>
        <row r="25224">
          <cell r="J25224">
            <v>22389776</v>
          </cell>
        </row>
        <row r="25225">
          <cell r="J25225">
            <v>22389776</v>
          </cell>
        </row>
        <row r="25226">
          <cell r="J25226">
            <v>22389776</v>
          </cell>
        </row>
        <row r="25227">
          <cell r="J25227">
            <v>22389776</v>
          </cell>
        </row>
        <row r="25228">
          <cell r="J25228">
            <v>22389776</v>
          </cell>
        </row>
        <row r="25229">
          <cell r="J25229">
            <v>22389776</v>
          </cell>
        </row>
        <row r="25230">
          <cell r="J25230">
            <v>22389776</v>
          </cell>
        </row>
        <row r="25231">
          <cell r="J25231">
            <v>22389776</v>
          </cell>
        </row>
        <row r="25232">
          <cell r="J25232">
            <v>22389776</v>
          </cell>
        </row>
        <row r="25233">
          <cell r="J25233">
            <v>22389776</v>
          </cell>
        </row>
        <row r="25234">
          <cell r="J25234">
            <v>22389776</v>
          </cell>
        </row>
        <row r="25235">
          <cell r="J25235">
            <v>22389776</v>
          </cell>
        </row>
        <row r="25236">
          <cell r="J25236">
            <v>22389776</v>
          </cell>
        </row>
        <row r="25237">
          <cell r="J25237">
            <v>22389776</v>
          </cell>
        </row>
        <row r="25238">
          <cell r="J25238">
            <v>22389776</v>
          </cell>
        </row>
        <row r="25239">
          <cell r="J25239">
            <v>22389776</v>
          </cell>
        </row>
        <row r="25240">
          <cell r="J25240">
            <v>22389776</v>
          </cell>
        </row>
        <row r="25241">
          <cell r="J25241">
            <v>22389776</v>
          </cell>
        </row>
        <row r="25242">
          <cell r="J25242">
            <v>22389776</v>
          </cell>
        </row>
        <row r="25243">
          <cell r="J25243">
            <v>22389776</v>
          </cell>
        </row>
        <row r="25244">
          <cell r="J25244">
            <v>22389776</v>
          </cell>
        </row>
        <row r="25245">
          <cell r="J25245">
            <v>22389776</v>
          </cell>
        </row>
        <row r="25246">
          <cell r="J25246">
            <v>22389776</v>
          </cell>
        </row>
        <row r="25247">
          <cell r="J25247">
            <v>22389776</v>
          </cell>
        </row>
        <row r="25248">
          <cell r="J25248">
            <v>22389776</v>
          </cell>
        </row>
        <row r="25249">
          <cell r="J25249">
            <v>22389776</v>
          </cell>
        </row>
        <row r="25250">
          <cell r="J25250">
            <v>22389776</v>
          </cell>
        </row>
        <row r="25251">
          <cell r="J25251">
            <v>22389776</v>
          </cell>
        </row>
        <row r="25252">
          <cell r="J25252">
            <v>22389776</v>
          </cell>
        </row>
        <row r="25253">
          <cell r="J25253">
            <v>22389776</v>
          </cell>
        </row>
        <row r="25254">
          <cell r="J25254">
            <v>22389776</v>
          </cell>
        </row>
        <row r="25255">
          <cell r="J25255">
            <v>22389776</v>
          </cell>
        </row>
        <row r="25256">
          <cell r="J25256">
            <v>22389776</v>
          </cell>
        </row>
        <row r="25257">
          <cell r="J25257">
            <v>22389776</v>
          </cell>
        </row>
        <row r="25258">
          <cell r="J25258">
            <v>22389776</v>
          </cell>
        </row>
        <row r="25259">
          <cell r="J25259">
            <v>22389776</v>
          </cell>
        </row>
        <row r="25260">
          <cell r="J25260">
            <v>22389776</v>
          </cell>
        </row>
        <row r="25261">
          <cell r="J25261">
            <v>22389776</v>
          </cell>
        </row>
        <row r="25262">
          <cell r="J25262">
            <v>22389776</v>
          </cell>
        </row>
        <row r="25263">
          <cell r="J25263">
            <v>22389776</v>
          </cell>
        </row>
        <row r="25264">
          <cell r="J25264">
            <v>22389776</v>
          </cell>
        </row>
        <row r="25265">
          <cell r="J25265">
            <v>22389776</v>
          </cell>
        </row>
        <row r="25266">
          <cell r="J25266">
            <v>22389776</v>
          </cell>
        </row>
        <row r="25267">
          <cell r="J25267">
            <v>22389776</v>
          </cell>
        </row>
        <row r="25268">
          <cell r="J25268">
            <v>22389776</v>
          </cell>
        </row>
        <row r="25269">
          <cell r="J25269">
            <v>22389776</v>
          </cell>
        </row>
        <row r="25270">
          <cell r="J25270">
            <v>22389776</v>
          </cell>
        </row>
        <row r="25271">
          <cell r="J25271">
            <v>22389776</v>
          </cell>
        </row>
        <row r="25272">
          <cell r="J25272">
            <v>22389776</v>
          </cell>
        </row>
        <row r="25273">
          <cell r="J25273">
            <v>22389776</v>
          </cell>
        </row>
        <row r="25274">
          <cell r="J25274">
            <v>22389776</v>
          </cell>
        </row>
        <row r="25275">
          <cell r="J25275">
            <v>22389776</v>
          </cell>
        </row>
        <row r="25276">
          <cell r="J25276">
            <v>22389776</v>
          </cell>
        </row>
        <row r="25277">
          <cell r="J25277">
            <v>22389776</v>
          </cell>
        </row>
        <row r="25278">
          <cell r="J25278">
            <v>22389776</v>
          </cell>
        </row>
        <row r="25279">
          <cell r="J25279">
            <v>22389776</v>
          </cell>
        </row>
        <row r="25280">
          <cell r="J25280">
            <v>22389776</v>
          </cell>
        </row>
        <row r="25281">
          <cell r="J25281">
            <v>22389776</v>
          </cell>
        </row>
        <row r="25282">
          <cell r="J25282">
            <v>22389776</v>
          </cell>
        </row>
        <row r="25283">
          <cell r="J25283">
            <v>22389776</v>
          </cell>
        </row>
        <row r="25284">
          <cell r="J25284">
            <v>22389776</v>
          </cell>
        </row>
        <row r="25285">
          <cell r="J25285">
            <v>22389776</v>
          </cell>
        </row>
        <row r="25286">
          <cell r="J25286">
            <v>22389776</v>
          </cell>
        </row>
        <row r="25287">
          <cell r="J25287">
            <v>22389776</v>
          </cell>
        </row>
        <row r="25288">
          <cell r="J25288">
            <v>22389776</v>
          </cell>
        </row>
        <row r="25289">
          <cell r="J25289">
            <v>22389776</v>
          </cell>
        </row>
        <row r="25290">
          <cell r="J25290">
            <v>22389776</v>
          </cell>
        </row>
        <row r="25291">
          <cell r="J25291">
            <v>22389776</v>
          </cell>
        </row>
        <row r="25292">
          <cell r="J25292">
            <v>22389776</v>
          </cell>
        </row>
        <row r="25293">
          <cell r="J25293">
            <v>22389776</v>
          </cell>
        </row>
        <row r="25294">
          <cell r="J25294">
            <v>22389776</v>
          </cell>
        </row>
        <row r="25295">
          <cell r="J25295">
            <v>22389776</v>
          </cell>
        </row>
        <row r="25296">
          <cell r="J25296">
            <v>22389776</v>
          </cell>
        </row>
        <row r="25297">
          <cell r="J25297">
            <v>22389776</v>
          </cell>
        </row>
        <row r="25298">
          <cell r="J25298">
            <v>22389776</v>
          </cell>
        </row>
        <row r="25299">
          <cell r="J25299">
            <v>22389776</v>
          </cell>
        </row>
        <row r="25300">
          <cell r="J25300">
            <v>22389776</v>
          </cell>
        </row>
        <row r="25301">
          <cell r="J25301">
            <v>22389776</v>
          </cell>
        </row>
        <row r="25302">
          <cell r="J25302">
            <v>22389776</v>
          </cell>
        </row>
        <row r="25303">
          <cell r="J25303">
            <v>22389776</v>
          </cell>
        </row>
        <row r="25304">
          <cell r="J25304">
            <v>22389776</v>
          </cell>
        </row>
        <row r="25305">
          <cell r="J25305">
            <v>22389776</v>
          </cell>
        </row>
        <row r="25306">
          <cell r="J25306">
            <v>22389776</v>
          </cell>
        </row>
        <row r="25307">
          <cell r="J25307">
            <v>22389776</v>
          </cell>
        </row>
        <row r="25308">
          <cell r="J25308">
            <v>22389776</v>
          </cell>
        </row>
        <row r="25309">
          <cell r="J25309">
            <v>22389776</v>
          </cell>
        </row>
        <row r="25310">
          <cell r="J25310">
            <v>22389776</v>
          </cell>
        </row>
        <row r="25311">
          <cell r="J25311">
            <v>22389776</v>
          </cell>
        </row>
        <row r="25312">
          <cell r="J25312">
            <v>22389776</v>
          </cell>
        </row>
        <row r="25313">
          <cell r="J25313">
            <v>22389776</v>
          </cell>
        </row>
        <row r="25314">
          <cell r="J25314">
            <v>22389776</v>
          </cell>
        </row>
        <row r="25315">
          <cell r="J25315">
            <v>22389776</v>
          </cell>
        </row>
        <row r="25316">
          <cell r="J25316">
            <v>22389776</v>
          </cell>
        </row>
        <row r="25317">
          <cell r="J25317">
            <v>22389776</v>
          </cell>
        </row>
        <row r="25318">
          <cell r="J25318">
            <v>22389776</v>
          </cell>
        </row>
        <row r="25319">
          <cell r="J25319">
            <v>22389776</v>
          </cell>
        </row>
        <row r="25320">
          <cell r="J25320">
            <v>22389776</v>
          </cell>
        </row>
        <row r="25321">
          <cell r="J25321">
            <v>22389776</v>
          </cell>
        </row>
        <row r="25322">
          <cell r="J25322">
            <v>22389776</v>
          </cell>
        </row>
        <row r="25323">
          <cell r="J25323">
            <v>22389776</v>
          </cell>
        </row>
        <row r="25324">
          <cell r="J25324">
            <v>22389776</v>
          </cell>
        </row>
        <row r="25325">
          <cell r="J25325">
            <v>22389776</v>
          </cell>
        </row>
        <row r="25326">
          <cell r="J25326">
            <v>22389776</v>
          </cell>
        </row>
        <row r="25327">
          <cell r="J25327">
            <v>22389776</v>
          </cell>
        </row>
        <row r="25328">
          <cell r="J25328">
            <v>22389776</v>
          </cell>
        </row>
        <row r="25329">
          <cell r="J25329">
            <v>22389776</v>
          </cell>
        </row>
        <row r="25330">
          <cell r="J25330">
            <v>22389776</v>
          </cell>
        </row>
        <row r="25331">
          <cell r="J25331">
            <v>22389776</v>
          </cell>
        </row>
        <row r="25332">
          <cell r="J25332">
            <v>22389776</v>
          </cell>
        </row>
        <row r="25333">
          <cell r="J25333">
            <v>22389776</v>
          </cell>
        </row>
        <row r="25334">
          <cell r="J25334">
            <v>22389776</v>
          </cell>
        </row>
        <row r="25335">
          <cell r="J25335">
            <v>22389776</v>
          </cell>
        </row>
        <row r="25336">
          <cell r="J25336">
            <v>22389776</v>
          </cell>
        </row>
        <row r="25337">
          <cell r="J25337">
            <v>22389776</v>
          </cell>
        </row>
        <row r="25338">
          <cell r="J25338">
            <v>22389776</v>
          </cell>
        </row>
        <row r="25339">
          <cell r="J25339">
            <v>22389776</v>
          </cell>
        </row>
        <row r="25340">
          <cell r="J25340">
            <v>22389776</v>
          </cell>
        </row>
        <row r="25341">
          <cell r="J25341">
            <v>22389776</v>
          </cell>
        </row>
        <row r="25342">
          <cell r="J25342">
            <v>22389776</v>
          </cell>
        </row>
        <row r="25343">
          <cell r="J25343">
            <v>22389776</v>
          </cell>
        </row>
        <row r="25344">
          <cell r="J25344">
            <v>22389776</v>
          </cell>
        </row>
        <row r="25345">
          <cell r="J25345">
            <v>22389776</v>
          </cell>
        </row>
        <row r="25346">
          <cell r="J25346">
            <v>22389776</v>
          </cell>
        </row>
        <row r="25347">
          <cell r="J25347">
            <v>22389776</v>
          </cell>
        </row>
        <row r="25348">
          <cell r="J25348">
            <v>22389776</v>
          </cell>
        </row>
        <row r="25349">
          <cell r="J25349">
            <v>22389776</v>
          </cell>
        </row>
        <row r="25350">
          <cell r="J25350">
            <v>22389776</v>
          </cell>
        </row>
        <row r="25351">
          <cell r="J25351">
            <v>22389776</v>
          </cell>
        </row>
        <row r="25352">
          <cell r="J25352">
            <v>22389776</v>
          </cell>
        </row>
        <row r="25353">
          <cell r="J25353">
            <v>22389776</v>
          </cell>
        </row>
        <row r="25354">
          <cell r="J25354">
            <v>22389776</v>
          </cell>
        </row>
        <row r="25355">
          <cell r="J25355">
            <v>22389776</v>
          </cell>
        </row>
        <row r="25356">
          <cell r="J25356">
            <v>22389776</v>
          </cell>
        </row>
        <row r="25357">
          <cell r="J25357">
            <v>22389776</v>
          </cell>
        </row>
        <row r="25358">
          <cell r="J25358">
            <v>22389776</v>
          </cell>
        </row>
        <row r="25359">
          <cell r="J25359">
            <v>22389776</v>
          </cell>
        </row>
        <row r="25360">
          <cell r="J25360">
            <v>22389776</v>
          </cell>
        </row>
        <row r="25361">
          <cell r="J25361">
            <v>22389776</v>
          </cell>
        </row>
        <row r="25362">
          <cell r="J25362">
            <v>22389776</v>
          </cell>
        </row>
        <row r="25363">
          <cell r="J25363">
            <v>22389776</v>
          </cell>
        </row>
        <row r="25364">
          <cell r="J25364">
            <v>22389776</v>
          </cell>
        </row>
        <row r="25365">
          <cell r="J25365">
            <v>22389776</v>
          </cell>
        </row>
        <row r="25366">
          <cell r="J25366">
            <v>22389776</v>
          </cell>
        </row>
        <row r="25367">
          <cell r="J25367">
            <v>22389776</v>
          </cell>
        </row>
        <row r="25368">
          <cell r="J25368">
            <v>22389776</v>
          </cell>
        </row>
        <row r="25369">
          <cell r="J25369">
            <v>22389776</v>
          </cell>
        </row>
        <row r="25370">
          <cell r="J25370">
            <v>22389776</v>
          </cell>
        </row>
        <row r="25371">
          <cell r="J25371">
            <v>22389776</v>
          </cell>
        </row>
        <row r="25372">
          <cell r="J25372">
            <v>22389776</v>
          </cell>
        </row>
        <row r="25373">
          <cell r="J25373">
            <v>22389776</v>
          </cell>
        </row>
        <row r="25374">
          <cell r="J25374">
            <v>22389776</v>
          </cell>
        </row>
        <row r="25375">
          <cell r="J25375">
            <v>22389776</v>
          </cell>
        </row>
        <row r="25376">
          <cell r="J25376">
            <v>22389776</v>
          </cell>
        </row>
        <row r="25377">
          <cell r="J25377">
            <v>22389776</v>
          </cell>
        </row>
        <row r="25378">
          <cell r="J25378">
            <v>22389776</v>
          </cell>
        </row>
        <row r="25379">
          <cell r="J25379">
            <v>22389776</v>
          </cell>
        </row>
        <row r="25380">
          <cell r="J25380">
            <v>22389776</v>
          </cell>
        </row>
        <row r="25381">
          <cell r="J25381">
            <v>22389776</v>
          </cell>
        </row>
        <row r="25382">
          <cell r="J25382">
            <v>22389776</v>
          </cell>
        </row>
        <row r="25383">
          <cell r="J25383">
            <v>22389776</v>
          </cell>
        </row>
        <row r="25384">
          <cell r="J25384">
            <v>22389776</v>
          </cell>
        </row>
        <row r="25385">
          <cell r="J25385">
            <v>22389776</v>
          </cell>
        </row>
        <row r="25386">
          <cell r="J25386">
            <v>22389776</v>
          </cell>
        </row>
        <row r="25387">
          <cell r="J25387">
            <v>22389776</v>
          </cell>
        </row>
        <row r="25388">
          <cell r="J25388">
            <v>22389776</v>
          </cell>
        </row>
        <row r="25389">
          <cell r="J25389">
            <v>22389776</v>
          </cell>
        </row>
        <row r="25390">
          <cell r="J25390">
            <v>22389776</v>
          </cell>
        </row>
        <row r="25391">
          <cell r="J25391">
            <v>22389776</v>
          </cell>
        </row>
        <row r="25392">
          <cell r="J25392">
            <v>22389776</v>
          </cell>
        </row>
        <row r="25393">
          <cell r="J25393">
            <v>22389776</v>
          </cell>
        </row>
        <row r="25394">
          <cell r="J25394">
            <v>22389776</v>
          </cell>
        </row>
        <row r="25395">
          <cell r="J25395">
            <v>22389776</v>
          </cell>
        </row>
        <row r="25396">
          <cell r="J25396">
            <v>22389776</v>
          </cell>
        </row>
        <row r="25397">
          <cell r="J25397">
            <v>22389776</v>
          </cell>
        </row>
        <row r="25398">
          <cell r="J25398">
            <v>22389776</v>
          </cell>
        </row>
        <row r="25399">
          <cell r="J25399">
            <v>22389776</v>
          </cell>
        </row>
        <row r="25400">
          <cell r="J25400">
            <v>22389776</v>
          </cell>
        </row>
        <row r="25401">
          <cell r="J25401">
            <v>22389776</v>
          </cell>
        </row>
        <row r="25402">
          <cell r="J25402">
            <v>22389776</v>
          </cell>
        </row>
        <row r="25403">
          <cell r="J25403">
            <v>22389776</v>
          </cell>
        </row>
        <row r="25404">
          <cell r="J25404">
            <v>22389776</v>
          </cell>
        </row>
        <row r="25405">
          <cell r="J25405">
            <v>22389776</v>
          </cell>
        </row>
        <row r="25406">
          <cell r="J25406">
            <v>22389776</v>
          </cell>
        </row>
        <row r="25407">
          <cell r="J25407">
            <v>22389776</v>
          </cell>
        </row>
        <row r="25408">
          <cell r="J25408">
            <v>22389776</v>
          </cell>
        </row>
        <row r="25409">
          <cell r="J25409">
            <v>22389776</v>
          </cell>
        </row>
        <row r="25410">
          <cell r="J25410">
            <v>22389776</v>
          </cell>
        </row>
        <row r="25411">
          <cell r="J25411">
            <v>22389776</v>
          </cell>
        </row>
        <row r="25412">
          <cell r="J25412">
            <v>22389776</v>
          </cell>
        </row>
        <row r="25413">
          <cell r="J25413">
            <v>22389776</v>
          </cell>
        </row>
        <row r="25414">
          <cell r="J25414">
            <v>22389776</v>
          </cell>
        </row>
        <row r="25415">
          <cell r="J25415">
            <v>22389776</v>
          </cell>
        </row>
        <row r="25416">
          <cell r="J25416">
            <v>22389776</v>
          </cell>
        </row>
        <row r="25417">
          <cell r="J25417">
            <v>22389776</v>
          </cell>
        </row>
        <row r="25418">
          <cell r="J25418">
            <v>22389776</v>
          </cell>
        </row>
        <row r="25419">
          <cell r="J25419">
            <v>22389776</v>
          </cell>
        </row>
        <row r="25420">
          <cell r="J25420">
            <v>22389776</v>
          </cell>
        </row>
        <row r="25421">
          <cell r="J25421">
            <v>22389776</v>
          </cell>
        </row>
        <row r="25422">
          <cell r="J25422">
            <v>22389776</v>
          </cell>
        </row>
        <row r="25423">
          <cell r="J25423">
            <v>22389776</v>
          </cell>
        </row>
        <row r="25424">
          <cell r="J25424">
            <v>22389776</v>
          </cell>
        </row>
        <row r="25425">
          <cell r="J25425">
            <v>22389776</v>
          </cell>
        </row>
        <row r="25426">
          <cell r="J25426">
            <v>22389776</v>
          </cell>
        </row>
        <row r="25427">
          <cell r="J25427">
            <v>22389776</v>
          </cell>
        </row>
        <row r="25428">
          <cell r="J25428">
            <v>22389776</v>
          </cell>
        </row>
        <row r="25429">
          <cell r="J25429">
            <v>22389776</v>
          </cell>
        </row>
        <row r="25430">
          <cell r="J25430">
            <v>22389776</v>
          </cell>
        </row>
        <row r="25431">
          <cell r="J25431">
            <v>22389776</v>
          </cell>
        </row>
        <row r="25432">
          <cell r="J25432">
            <v>22389776</v>
          </cell>
        </row>
        <row r="25433">
          <cell r="J25433">
            <v>22389776</v>
          </cell>
        </row>
        <row r="25434">
          <cell r="J25434">
            <v>22389776</v>
          </cell>
        </row>
        <row r="25435">
          <cell r="J25435">
            <v>22389776</v>
          </cell>
        </row>
        <row r="25436">
          <cell r="J25436">
            <v>22389776</v>
          </cell>
        </row>
        <row r="25437">
          <cell r="J25437">
            <v>22389776</v>
          </cell>
        </row>
        <row r="25438">
          <cell r="J25438">
            <v>22389776</v>
          </cell>
        </row>
        <row r="25439">
          <cell r="J25439">
            <v>22389776</v>
          </cell>
        </row>
        <row r="25440">
          <cell r="J25440">
            <v>22389776</v>
          </cell>
        </row>
        <row r="25441">
          <cell r="J25441">
            <v>22389776</v>
          </cell>
        </row>
        <row r="25442">
          <cell r="J25442">
            <v>22389776</v>
          </cell>
        </row>
        <row r="25443">
          <cell r="J25443">
            <v>22389776</v>
          </cell>
        </row>
        <row r="25444">
          <cell r="J25444">
            <v>22389776</v>
          </cell>
        </row>
        <row r="25445">
          <cell r="J25445">
            <v>22389776</v>
          </cell>
        </row>
        <row r="25446">
          <cell r="J25446">
            <v>22389776</v>
          </cell>
        </row>
        <row r="25447">
          <cell r="J25447">
            <v>22389776</v>
          </cell>
        </row>
        <row r="25448">
          <cell r="J25448">
            <v>22389776</v>
          </cell>
        </row>
        <row r="25449">
          <cell r="J25449">
            <v>22389776</v>
          </cell>
        </row>
        <row r="25450">
          <cell r="J25450">
            <v>22389776</v>
          </cell>
        </row>
        <row r="25451">
          <cell r="J25451">
            <v>22389776</v>
          </cell>
        </row>
        <row r="25452">
          <cell r="J25452">
            <v>22389776</v>
          </cell>
        </row>
        <row r="25453">
          <cell r="J25453">
            <v>22389776</v>
          </cell>
        </row>
        <row r="25454">
          <cell r="J25454">
            <v>22389776</v>
          </cell>
        </row>
        <row r="25455">
          <cell r="J25455">
            <v>22389776</v>
          </cell>
        </row>
        <row r="25456">
          <cell r="J25456">
            <v>22389776</v>
          </cell>
        </row>
        <row r="25457">
          <cell r="J25457">
            <v>22389776</v>
          </cell>
        </row>
        <row r="25458">
          <cell r="J25458">
            <v>22389776</v>
          </cell>
        </row>
        <row r="25459">
          <cell r="J25459">
            <v>22389776</v>
          </cell>
        </row>
        <row r="25460">
          <cell r="J25460">
            <v>22389776</v>
          </cell>
        </row>
        <row r="25461">
          <cell r="J25461">
            <v>22389776</v>
          </cell>
        </row>
        <row r="25462">
          <cell r="J25462">
            <v>22389776</v>
          </cell>
        </row>
        <row r="25463">
          <cell r="J25463">
            <v>22389776</v>
          </cell>
        </row>
        <row r="25464">
          <cell r="J25464">
            <v>22389776</v>
          </cell>
        </row>
        <row r="25465">
          <cell r="J25465">
            <v>22389776</v>
          </cell>
        </row>
        <row r="25466">
          <cell r="J25466">
            <v>22389776</v>
          </cell>
        </row>
        <row r="25467">
          <cell r="J25467">
            <v>22389776</v>
          </cell>
        </row>
        <row r="25468">
          <cell r="J25468">
            <v>22389776</v>
          </cell>
        </row>
        <row r="25469">
          <cell r="J25469">
            <v>22389776</v>
          </cell>
        </row>
        <row r="25470">
          <cell r="J25470">
            <v>22389776</v>
          </cell>
        </row>
        <row r="25471">
          <cell r="J25471">
            <v>22389776</v>
          </cell>
        </row>
        <row r="25472">
          <cell r="J25472">
            <v>22389776</v>
          </cell>
        </row>
        <row r="25473">
          <cell r="J25473">
            <v>22389776</v>
          </cell>
        </row>
        <row r="25474">
          <cell r="J25474">
            <v>22389776</v>
          </cell>
        </row>
        <row r="25475">
          <cell r="J25475">
            <v>22389776</v>
          </cell>
        </row>
        <row r="25476">
          <cell r="J25476">
            <v>22389776</v>
          </cell>
        </row>
        <row r="25477">
          <cell r="J25477">
            <v>22389776</v>
          </cell>
        </row>
        <row r="25478">
          <cell r="J25478">
            <v>22389776</v>
          </cell>
        </row>
        <row r="25479">
          <cell r="J25479">
            <v>22389776</v>
          </cell>
        </row>
        <row r="25480">
          <cell r="J25480">
            <v>22389776</v>
          </cell>
        </row>
        <row r="25481">
          <cell r="J25481">
            <v>22389776</v>
          </cell>
        </row>
        <row r="25482">
          <cell r="J25482">
            <v>22389776</v>
          </cell>
        </row>
        <row r="25483">
          <cell r="J25483">
            <v>22389776</v>
          </cell>
        </row>
        <row r="25484">
          <cell r="J25484">
            <v>22389776</v>
          </cell>
        </row>
        <row r="25485">
          <cell r="J25485">
            <v>22389776</v>
          </cell>
        </row>
        <row r="25486">
          <cell r="J25486">
            <v>22389776</v>
          </cell>
        </row>
        <row r="25487">
          <cell r="J25487">
            <v>22389776</v>
          </cell>
        </row>
        <row r="25488">
          <cell r="J25488">
            <v>22389776</v>
          </cell>
        </row>
        <row r="25489">
          <cell r="J25489">
            <v>22389776</v>
          </cell>
        </row>
        <row r="25490">
          <cell r="J25490">
            <v>22389776</v>
          </cell>
        </row>
        <row r="25491">
          <cell r="J25491">
            <v>22389776</v>
          </cell>
        </row>
        <row r="25492">
          <cell r="J25492">
            <v>22389776</v>
          </cell>
        </row>
        <row r="25493">
          <cell r="J25493">
            <v>22389776</v>
          </cell>
        </row>
        <row r="25494">
          <cell r="J25494">
            <v>22389776</v>
          </cell>
        </row>
        <row r="25495">
          <cell r="J25495">
            <v>22389776</v>
          </cell>
        </row>
        <row r="25496">
          <cell r="J25496">
            <v>22389776</v>
          </cell>
        </row>
        <row r="25497">
          <cell r="J25497">
            <v>22389776</v>
          </cell>
        </row>
        <row r="25498">
          <cell r="J25498">
            <v>22389776</v>
          </cell>
        </row>
        <row r="25499">
          <cell r="J25499">
            <v>22389776</v>
          </cell>
        </row>
        <row r="25500">
          <cell r="J25500">
            <v>22389776</v>
          </cell>
        </row>
        <row r="25501">
          <cell r="J25501">
            <v>22389776</v>
          </cell>
        </row>
        <row r="25502">
          <cell r="J25502">
            <v>22389776</v>
          </cell>
        </row>
        <row r="25503">
          <cell r="J25503">
            <v>22389776</v>
          </cell>
        </row>
        <row r="25504">
          <cell r="J25504">
            <v>22389776</v>
          </cell>
        </row>
        <row r="25505">
          <cell r="J25505">
            <v>22389776</v>
          </cell>
        </row>
        <row r="25506">
          <cell r="J25506">
            <v>22389776</v>
          </cell>
        </row>
        <row r="25507">
          <cell r="J25507">
            <v>22389776</v>
          </cell>
        </row>
        <row r="25508">
          <cell r="J25508">
            <v>22389776</v>
          </cell>
        </row>
        <row r="25509">
          <cell r="J25509">
            <v>22389776</v>
          </cell>
        </row>
        <row r="25510">
          <cell r="J25510">
            <v>22389776</v>
          </cell>
        </row>
        <row r="25511">
          <cell r="J25511">
            <v>22389776</v>
          </cell>
        </row>
        <row r="25512">
          <cell r="J25512">
            <v>22389776</v>
          </cell>
        </row>
        <row r="25513">
          <cell r="J25513">
            <v>22389776</v>
          </cell>
        </row>
        <row r="25514">
          <cell r="J25514">
            <v>22389776</v>
          </cell>
        </row>
        <row r="25515">
          <cell r="J25515">
            <v>22389776</v>
          </cell>
        </row>
        <row r="25516">
          <cell r="J25516">
            <v>22389776</v>
          </cell>
        </row>
        <row r="25517">
          <cell r="J25517">
            <v>22389776</v>
          </cell>
        </row>
        <row r="25518">
          <cell r="J25518">
            <v>22389776</v>
          </cell>
        </row>
        <row r="25519">
          <cell r="J25519">
            <v>22389776</v>
          </cell>
        </row>
        <row r="25520">
          <cell r="J25520">
            <v>22389776</v>
          </cell>
        </row>
        <row r="25521">
          <cell r="J25521">
            <v>22389776</v>
          </cell>
        </row>
        <row r="25522">
          <cell r="J25522">
            <v>22389776</v>
          </cell>
        </row>
        <row r="25523">
          <cell r="J25523">
            <v>22389776</v>
          </cell>
        </row>
        <row r="25524">
          <cell r="J25524">
            <v>22389776</v>
          </cell>
        </row>
        <row r="25525">
          <cell r="J25525">
            <v>22389776</v>
          </cell>
        </row>
        <row r="25526">
          <cell r="J25526">
            <v>22389776</v>
          </cell>
        </row>
        <row r="25527">
          <cell r="J25527">
            <v>22389776</v>
          </cell>
        </row>
        <row r="25528">
          <cell r="J25528">
            <v>22389776</v>
          </cell>
        </row>
        <row r="25529">
          <cell r="J25529">
            <v>22389776</v>
          </cell>
        </row>
        <row r="25530">
          <cell r="J25530">
            <v>22389776</v>
          </cell>
        </row>
        <row r="25531">
          <cell r="J25531">
            <v>22389776</v>
          </cell>
        </row>
        <row r="25532">
          <cell r="J25532">
            <v>22389776</v>
          </cell>
        </row>
        <row r="25533">
          <cell r="J25533">
            <v>22389776</v>
          </cell>
        </row>
        <row r="25534">
          <cell r="J25534">
            <v>22389776</v>
          </cell>
        </row>
        <row r="25535">
          <cell r="J25535">
            <v>22389776</v>
          </cell>
        </row>
        <row r="25536">
          <cell r="J25536">
            <v>22389776</v>
          </cell>
        </row>
        <row r="25537">
          <cell r="J25537">
            <v>22389776</v>
          </cell>
        </row>
        <row r="25538">
          <cell r="J25538">
            <v>22389776</v>
          </cell>
        </row>
        <row r="25539">
          <cell r="J25539">
            <v>22389776</v>
          </cell>
        </row>
        <row r="25540">
          <cell r="J25540">
            <v>22389776</v>
          </cell>
        </row>
        <row r="25541">
          <cell r="J25541">
            <v>22389776</v>
          </cell>
        </row>
        <row r="25542">
          <cell r="J25542">
            <v>22389776</v>
          </cell>
        </row>
        <row r="25543">
          <cell r="J25543">
            <v>22389776</v>
          </cell>
        </row>
        <row r="25544">
          <cell r="J25544">
            <v>22389776</v>
          </cell>
        </row>
        <row r="25545">
          <cell r="J25545">
            <v>22389776</v>
          </cell>
        </row>
        <row r="25546">
          <cell r="J25546">
            <v>22389776</v>
          </cell>
        </row>
        <row r="25547">
          <cell r="J25547">
            <v>22389776</v>
          </cell>
        </row>
        <row r="25548">
          <cell r="J25548">
            <v>22389776</v>
          </cell>
        </row>
        <row r="25549">
          <cell r="J25549">
            <v>22389776</v>
          </cell>
        </row>
        <row r="25550">
          <cell r="J25550">
            <v>22389776</v>
          </cell>
        </row>
        <row r="25551">
          <cell r="J25551">
            <v>22389776</v>
          </cell>
        </row>
        <row r="25552">
          <cell r="J25552">
            <v>22389776</v>
          </cell>
        </row>
        <row r="25553">
          <cell r="J25553">
            <v>22389776</v>
          </cell>
        </row>
        <row r="25554">
          <cell r="J25554">
            <v>22389776</v>
          </cell>
        </row>
        <row r="25555">
          <cell r="J25555">
            <v>22389776</v>
          </cell>
        </row>
        <row r="25556">
          <cell r="J25556">
            <v>22389776</v>
          </cell>
        </row>
        <row r="25557">
          <cell r="J25557">
            <v>22389776</v>
          </cell>
        </row>
        <row r="25558">
          <cell r="J25558">
            <v>22389776</v>
          </cell>
        </row>
        <row r="25559">
          <cell r="J25559">
            <v>22389776</v>
          </cell>
        </row>
        <row r="25560">
          <cell r="J25560">
            <v>22389776</v>
          </cell>
        </row>
        <row r="25561">
          <cell r="J25561">
            <v>22389776</v>
          </cell>
        </row>
        <row r="25562">
          <cell r="J25562">
            <v>22389776</v>
          </cell>
        </row>
        <row r="25563">
          <cell r="J25563">
            <v>22389776</v>
          </cell>
        </row>
        <row r="25564">
          <cell r="J25564">
            <v>22389776</v>
          </cell>
        </row>
        <row r="25565">
          <cell r="J25565">
            <v>22389776</v>
          </cell>
        </row>
        <row r="25566">
          <cell r="J25566">
            <v>22389776</v>
          </cell>
        </row>
        <row r="25567">
          <cell r="J25567">
            <v>22389776</v>
          </cell>
        </row>
        <row r="25568">
          <cell r="J25568">
            <v>22389776</v>
          </cell>
        </row>
        <row r="25569">
          <cell r="J25569">
            <v>22389776</v>
          </cell>
        </row>
        <row r="25570">
          <cell r="J25570">
            <v>22389776</v>
          </cell>
        </row>
        <row r="25571">
          <cell r="J25571">
            <v>22389776</v>
          </cell>
        </row>
        <row r="25572">
          <cell r="J25572">
            <v>22389776</v>
          </cell>
        </row>
        <row r="25573">
          <cell r="J25573">
            <v>22389776</v>
          </cell>
        </row>
        <row r="25574">
          <cell r="J25574">
            <v>22389776</v>
          </cell>
        </row>
        <row r="25575">
          <cell r="J25575">
            <v>22389776</v>
          </cell>
        </row>
        <row r="25576">
          <cell r="J25576">
            <v>22389776</v>
          </cell>
        </row>
        <row r="25577">
          <cell r="J25577">
            <v>22389776</v>
          </cell>
        </row>
        <row r="25578">
          <cell r="J25578">
            <v>22389776</v>
          </cell>
        </row>
        <row r="25579">
          <cell r="J25579">
            <v>22389776</v>
          </cell>
        </row>
        <row r="25580">
          <cell r="J25580">
            <v>22389776</v>
          </cell>
        </row>
        <row r="25581">
          <cell r="J25581">
            <v>22389776</v>
          </cell>
        </row>
        <row r="25582">
          <cell r="J25582">
            <v>22389776</v>
          </cell>
        </row>
        <row r="25583">
          <cell r="J25583">
            <v>22389776</v>
          </cell>
        </row>
        <row r="25584">
          <cell r="J25584">
            <v>22389776</v>
          </cell>
        </row>
        <row r="25585">
          <cell r="J25585">
            <v>22389776</v>
          </cell>
        </row>
        <row r="25586">
          <cell r="J25586">
            <v>22389776</v>
          </cell>
        </row>
        <row r="25587">
          <cell r="J25587">
            <v>22389776</v>
          </cell>
        </row>
        <row r="25588">
          <cell r="J25588">
            <v>22389776</v>
          </cell>
        </row>
        <row r="25589">
          <cell r="J25589">
            <v>22389776</v>
          </cell>
        </row>
        <row r="25590">
          <cell r="J25590">
            <v>22389776</v>
          </cell>
        </row>
        <row r="25591">
          <cell r="J25591">
            <v>22389776</v>
          </cell>
        </row>
        <row r="25592">
          <cell r="J25592">
            <v>22389776</v>
          </cell>
        </row>
        <row r="25593">
          <cell r="J25593">
            <v>22389776</v>
          </cell>
        </row>
        <row r="25594">
          <cell r="J25594">
            <v>22389776</v>
          </cell>
        </row>
        <row r="25595">
          <cell r="J25595">
            <v>22389776</v>
          </cell>
        </row>
        <row r="25596">
          <cell r="J25596">
            <v>22389776</v>
          </cell>
        </row>
        <row r="25597">
          <cell r="J25597">
            <v>22389776</v>
          </cell>
        </row>
        <row r="25598">
          <cell r="J25598">
            <v>22389776</v>
          </cell>
        </row>
        <row r="25599">
          <cell r="J25599">
            <v>22389776</v>
          </cell>
        </row>
        <row r="25600">
          <cell r="J25600">
            <v>22389776</v>
          </cell>
        </row>
        <row r="25601">
          <cell r="J25601">
            <v>22389776</v>
          </cell>
        </row>
        <row r="25602">
          <cell r="J25602">
            <v>22389776</v>
          </cell>
        </row>
        <row r="25603">
          <cell r="J25603">
            <v>22389776</v>
          </cell>
        </row>
        <row r="25604">
          <cell r="J25604">
            <v>22389776</v>
          </cell>
        </row>
        <row r="25605">
          <cell r="J25605">
            <v>22389776</v>
          </cell>
        </row>
        <row r="25606">
          <cell r="J25606">
            <v>22389776</v>
          </cell>
        </row>
        <row r="25607">
          <cell r="J25607">
            <v>22389776</v>
          </cell>
        </row>
        <row r="25608">
          <cell r="J25608">
            <v>22389776</v>
          </cell>
        </row>
        <row r="25609">
          <cell r="J25609">
            <v>22389776</v>
          </cell>
        </row>
        <row r="25610">
          <cell r="J25610">
            <v>22389776</v>
          </cell>
        </row>
        <row r="25611">
          <cell r="J25611">
            <v>22389776</v>
          </cell>
        </row>
        <row r="25612">
          <cell r="J25612">
            <v>22389776</v>
          </cell>
        </row>
        <row r="25613">
          <cell r="J25613">
            <v>22389776</v>
          </cell>
        </row>
        <row r="25614">
          <cell r="J25614">
            <v>22389776</v>
          </cell>
        </row>
        <row r="25615">
          <cell r="J25615">
            <v>22389776</v>
          </cell>
        </row>
        <row r="25616">
          <cell r="J25616">
            <v>22389776</v>
          </cell>
        </row>
        <row r="25617">
          <cell r="J25617">
            <v>22389776</v>
          </cell>
        </row>
        <row r="25618">
          <cell r="J25618">
            <v>22389776</v>
          </cell>
        </row>
        <row r="25619">
          <cell r="J25619">
            <v>22389776</v>
          </cell>
        </row>
        <row r="25620">
          <cell r="J25620">
            <v>22389776</v>
          </cell>
        </row>
        <row r="25621">
          <cell r="J25621">
            <v>22389776</v>
          </cell>
        </row>
        <row r="25622">
          <cell r="J25622">
            <v>22389776</v>
          </cell>
        </row>
        <row r="25623">
          <cell r="J25623">
            <v>22389776</v>
          </cell>
        </row>
        <row r="25624">
          <cell r="J25624">
            <v>22389776</v>
          </cell>
        </row>
        <row r="25625">
          <cell r="J25625">
            <v>22389776</v>
          </cell>
        </row>
        <row r="25626">
          <cell r="J25626">
            <v>22389776</v>
          </cell>
        </row>
        <row r="25627">
          <cell r="J25627">
            <v>22389776</v>
          </cell>
        </row>
        <row r="25628">
          <cell r="J25628">
            <v>22389776</v>
          </cell>
        </row>
        <row r="25629">
          <cell r="J25629">
            <v>22389776</v>
          </cell>
        </row>
        <row r="25630">
          <cell r="J25630">
            <v>22389776</v>
          </cell>
        </row>
        <row r="25631">
          <cell r="J25631">
            <v>22389776</v>
          </cell>
        </row>
        <row r="25632">
          <cell r="J25632">
            <v>22389776</v>
          </cell>
        </row>
        <row r="25633">
          <cell r="J25633">
            <v>22389776</v>
          </cell>
        </row>
        <row r="25634">
          <cell r="J25634">
            <v>22389776</v>
          </cell>
        </row>
        <row r="25635">
          <cell r="J25635">
            <v>22389776</v>
          </cell>
        </row>
        <row r="25636">
          <cell r="J25636">
            <v>22389776</v>
          </cell>
        </row>
        <row r="25637">
          <cell r="J25637">
            <v>22389776</v>
          </cell>
        </row>
        <row r="25638">
          <cell r="J25638">
            <v>22389776</v>
          </cell>
        </row>
        <row r="25639">
          <cell r="J25639">
            <v>22389776</v>
          </cell>
        </row>
        <row r="25640">
          <cell r="J25640">
            <v>22389776</v>
          </cell>
        </row>
        <row r="25641">
          <cell r="J25641">
            <v>22389776</v>
          </cell>
        </row>
        <row r="25642">
          <cell r="J25642">
            <v>22389776</v>
          </cell>
        </row>
        <row r="25643">
          <cell r="J25643">
            <v>22389776</v>
          </cell>
        </row>
        <row r="25644">
          <cell r="J25644">
            <v>22389776</v>
          </cell>
        </row>
        <row r="25645">
          <cell r="J25645">
            <v>22389776</v>
          </cell>
        </row>
        <row r="25646">
          <cell r="J25646">
            <v>22389776</v>
          </cell>
        </row>
        <row r="25647">
          <cell r="J25647">
            <v>22389776</v>
          </cell>
        </row>
        <row r="25648">
          <cell r="J25648">
            <v>22389776</v>
          </cell>
        </row>
        <row r="25649">
          <cell r="J25649">
            <v>22389776</v>
          </cell>
        </row>
        <row r="25650">
          <cell r="J25650">
            <v>22389776</v>
          </cell>
        </row>
        <row r="25651">
          <cell r="J25651">
            <v>22389776</v>
          </cell>
        </row>
        <row r="25652">
          <cell r="J25652">
            <v>22389776</v>
          </cell>
        </row>
        <row r="25653">
          <cell r="J25653">
            <v>22389776</v>
          </cell>
        </row>
        <row r="25654">
          <cell r="J25654">
            <v>22389776</v>
          </cell>
        </row>
        <row r="25655">
          <cell r="J25655">
            <v>22389776</v>
          </cell>
        </row>
        <row r="25656">
          <cell r="J25656">
            <v>22389776</v>
          </cell>
        </row>
        <row r="25657">
          <cell r="J25657">
            <v>22389776</v>
          </cell>
        </row>
        <row r="25658">
          <cell r="J25658">
            <v>22389776</v>
          </cell>
        </row>
        <row r="25659">
          <cell r="J25659">
            <v>22389776</v>
          </cell>
        </row>
        <row r="25660">
          <cell r="J25660">
            <v>22389776</v>
          </cell>
        </row>
        <row r="25661">
          <cell r="J25661">
            <v>22389776</v>
          </cell>
        </row>
        <row r="25662">
          <cell r="J25662">
            <v>22389776</v>
          </cell>
        </row>
        <row r="25663">
          <cell r="J25663">
            <v>22389776</v>
          </cell>
        </row>
        <row r="25664">
          <cell r="J25664">
            <v>22389776</v>
          </cell>
        </row>
        <row r="25665">
          <cell r="J25665">
            <v>22389776</v>
          </cell>
        </row>
        <row r="25666">
          <cell r="J25666">
            <v>22389776</v>
          </cell>
        </row>
        <row r="25667">
          <cell r="J25667">
            <v>22389776</v>
          </cell>
        </row>
        <row r="25668">
          <cell r="J25668">
            <v>22389776</v>
          </cell>
        </row>
        <row r="25669">
          <cell r="J25669">
            <v>22389776</v>
          </cell>
        </row>
        <row r="25670">
          <cell r="J25670">
            <v>22389776</v>
          </cell>
        </row>
        <row r="25671">
          <cell r="J25671">
            <v>22389776</v>
          </cell>
        </row>
        <row r="25672">
          <cell r="J25672">
            <v>22389776</v>
          </cell>
        </row>
        <row r="25673">
          <cell r="J25673">
            <v>22389776</v>
          </cell>
        </row>
        <row r="25674">
          <cell r="J25674">
            <v>22389776</v>
          </cell>
        </row>
        <row r="25675">
          <cell r="J25675">
            <v>22389776</v>
          </cell>
        </row>
        <row r="25676">
          <cell r="J25676">
            <v>22389776</v>
          </cell>
        </row>
        <row r="25677">
          <cell r="J25677">
            <v>22389776</v>
          </cell>
        </row>
        <row r="25678">
          <cell r="J25678">
            <v>22389776</v>
          </cell>
        </row>
        <row r="25679">
          <cell r="J25679">
            <v>22389776</v>
          </cell>
        </row>
        <row r="25680">
          <cell r="J25680">
            <v>22389776</v>
          </cell>
        </row>
        <row r="25681">
          <cell r="J25681">
            <v>22389776</v>
          </cell>
        </row>
        <row r="25682">
          <cell r="J25682">
            <v>22389776</v>
          </cell>
        </row>
        <row r="25683">
          <cell r="J25683">
            <v>22389776</v>
          </cell>
        </row>
        <row r="25684">
          <cell r="J25684">
            <v>22389776</v>
          </cell>
        </row>
        <row r="25685">
          <cell r="J25685">
            <v>22389776</v>
          </cell>
        </row>
        <row r="25686">
          <cell r="J25686">
            <v>22389776</v>
          </cell>
        </row>
        <row r="25687">
          <cell r="J25687">
            <v>22389776</v>
          </cell>
        </row>
        <row r="25688">
          <cell r="J25688">
            <v>22389776</v>
          </cell>
        </row>
        <row r="25689">
          <cell r="J25689">
            <v>22389776</v>
          </cell>
        </row>
        <row r="25690">
          <cell r="J25690">
            <v>22389776</v>
          </cell>
        </row>
        <row r="25691">
          <cell r="J25691">
            <v>22389776</v>
          </cell>
        </row>
        <row r="25692">
          <cell r="J25692">
            <v>22389776</v>
          </cell>
        </row>
        <row r="25693">
          <cell r="J25693">
            <v>22389776</v>
          </cell>
        </row>
        <row r="25694">
          <cell r="J25694">
            <v>22389776</v>
          </cell>
        </row>
        <row r="25695">
          <cell r="J25695">
            <v>22389776</v>
          </cell>
        </row>
        <row r="25696">
          <cell r="J25696">
            <v>22389776</v>
          </cell>
        </row>
        <row r="25697">
          <cell r="J25697">
            <v>22389776</v>
          </cell>
        </row>
        <row r="25698">
          <cell r="J25698">
            <v>22389776</v>
          </cell>
        </row>
        <row r="25699">
          <cell r="J25699">
            <v>22389776</v>
          </cell>
        </row>
        <row r="25700">
          <cell r="J25700">
            <v>22389776</v>
          </cell>
        </row>
        <row r="25701">
          <cell r="J25701">
            <v>22389776</v>
          </cell>
        </row>
        <row r="25702">
          <cell r="J25702">
            <v>22389776</v>
          </cell>
        </row>
        <row r="25703">
          <cell r="J25703">
            <v>22389776</v>
          </cell>
        </row>
        <row r="25704">
          <cell r="J25704">
            <v>22389776</v>
          </cell>
        </row>
        <row r="25705">
          <cell r="J25705">
            <v>22389776</v>
          </cell>
        </row>
        <row r="25706">
          <cell r="J25706">
            <v>22389776</v>
          </cell>
        </row>
        <row r="25707">
          <cell r="J25707">
            <v>22389776</v>
          </cell>
        </row>
        <row r="25708">
          <cell r="J25708">
            <v>22389776</v>
          </cell>
        </row>
        <row r="25709">
          <cell r="J25709">
            <v>22389776</v>
          </cell>
        </row>
        <row r="25710">
          <cell r="J25710">
            <v>22389776</v>
          </cell>
        </row>
        <row r="25711">
          <cell r="J25711">
            <v>22389776</v>
          </cell>
        </row>
        <row r="25712">
          <cell r="J25712">
            <v>22389776</v>
          </cell>
        </row>
        <row r="25713">
          <cell r="J25713">
            <v>22389776</v>
          </cell>
        </row>
        <row r="25714">
          <cell r="J25714">
            <v>22389776</v>
          </cell>
        </row>
        <row r="25715">
          <cell r="J25715">
            <v>22389776</v>
          </cell>
        </row>
        <row r="25716">
          <cell r="J25716">
            <v>22389776</v>
          </cell>
        </row>
        <row r="25717">
          <cell r="J25717">
            <v>22389776</v>
          </cell>
        </row>
        <row r="25718">
          <cell r="J25718">
            <v>22389776</v>
          </cell>
        </row>
        <row r="25719">
          <cell r="J25719">
            <v>22389776</v>
          </cell>
        </row>
        <row r="25720">
          <cell r="J25720">
            <v>22389776</v>
          </cell>
        </row>
        <row r="25721">
          <cell r="J25721">
            <v>22389776</v>
          </cell>
        </row>
        <row r="25722">
          <cell r="J25722">
            <v>22389776</v>
          </cell>
        </row>
        <row r="25723">
          <cell r="J25723">
            <v>22389776</v>
          </cell>
        </row>
        <row r="25724">
          <cell r="J25724">
            <v>22389776</v>
          </cell>
        </row>
        <row r="25725">
          <cell r="J25725">
            <v>22389776</v>
          </cell>
        </row>
        <row r="25726">
          <cell r="J25726">
            <v>22389776</v>
          </cell>
        </row>
        <row r="25727">
          <cell r="J25727">
            <v>22389776</v>
          </cell>
        </row>
        <row r="25728">
          <cell r="J25728">
            <v>22389776</v>
          </cell>
        </row>
        <row r="25729">
          <cell r="J25729">
            <v>22389776</v>
          </cell>
        </row>
        <row r="25730">
          <cell r="J25730">
            <v>22389776</v>
          </cell>
        </row>
        <row r="25731">
          <cell r="J25731">
            <v>22389776</v>
          </cell>
        </row>
        <row r="25732">
          <cell r="J25732">
            <v>22389776</v>
          </cell>
        </row>
        <row r="25733">
          <cell r="J25733">
            <v>22389776</v>
          </cell>
        </row>
        <row r="25734">
          <cell r="J25734">
            <v>22389776</v>
          </cell>
        </row>
        <row r="25735">
          <cell r="J25735">
            <v>22389776</v>
          </cell>
        </row>
        <row r="25736">
          <cell r="J25736">
            <v>22389776</v>
          </cell>
        </row>
        <row r="25737">
          <cell r="J25737">
            <v>22389776</v>
          </cell>
        </row>
        <row r="25738">
          <cell r="J25738">
            <v>22389776</v>
          </cell>
        </row>
        <row r="25739">
          <cell r="J25739">
            <v>22389776</v>
          </cell>
        </row>
        <row r="25740">
          <cell r="J25740">
            <v>22389776</v>
          </cell>
        </row>
        <row r="25741">
          <cell r="J25741">
            <v>22389776</v>
          </cell>
        </row>
        <row r="25742">
          <cell r="J25742">
            <v>22389776</v>
          </cell>
        </row>
        <row r="25743">
          <cell r="J25743">
            <v>22389776</v>
          </cell>
        </row>
        <row r="25744">
          <cell r="J25744">
            <v>22389776</v>
          </cell>
        </row>
        <row r="25745">
          <cell r="J25745">
            <v>22389776</v>
          </cell>
        </row>
        <row r="25746">
          <cell r="J25746">
            <v>22389776</v>
          </cell>
        </row>
        <row r="25747">
          <cell r="J25747">
            <v>22389776</v>
          </cell>
        </row>
        <row r="25748">
          <cell r="J25748">
            <v>22389776</v>
          </cell>
        </row>
        <row r="25749">
          <cell r="J25749">
            <v>22389776</v>
          </cell>
        </row>
        <row r="25750">
          <cell r="J25750">
            <v>22389776</v>
          </cell>
        </row>
        <row r="25751">
          <cell r="J25751">
            <v>22389776</v>
          </cell>
        </row>
        <row r="25752">
          <cell r="J25752">
            <v>22389776</v>
          </cell>
        </row>
        <row r="25753">
          <cell r="J25753">
            <v>22389776</v>
          </cell>
        </row>
        <row r="25754">
          <cell r="J25754">
            <v>22389776</v>
          </cell>
        </row>
        <row r="25755">
          <cell r="J25755">
            <v>22389776</v>
          </cell>
        </row>
        <row r="25756">
          <cell r="J25756">
            <v>22389776</v>
          </cell>
        </row>
        <row r="25757">
          <cell r="J25757">
            <v>22389776</v>
          </cell>
        </row>
        <row r="25758">
          <cell r="J25758">
            <v>22389776</v>
          </cell>
        </row>
        <row r="25759">
          <cell r="J25759">
            <v>22389776</v>
          </cell>
        </row>
        <row r="25760">
          <cell r="J25760">
            <v>22389776</v>
          </cell>
        </row>
        <row r="25761">
          <cell r="J25761">
            <v>22389776</v>
          </cell>
        </row>
        <row r="25762">
          <cell r="J25762">
            <v>22389776</v>
          </cell>
        </row>
        <row r="25763">
          <cell r="J25763">
            <v>22389776</v>
          </cell>
        </row>
        <row r="25764">
          <cell r="J25764">
            <v>22389776</v>
          </cell>
        </row>
        <row r="25765">
          <cell r="J25765">
            <v>22389776</v>
          </cell>
        </row>
        <row r="25766">
          <cell r="J25766">
            <v>22389776</v>
          </cell>
        </row>
        <row r="25767">
          <cell r="J25767">
            <v>22389776</v>
          </cell>
        </row>
        <row r="25768">
          <cell r="J25768">
            <v>22389776</v>
          </cell>
        </row>
        <row r="25769">
          <cell r="J25769">
            <v>22389776</v>
          </cell>
        </row>
        <row r="25770">
          <cell r="J25770">
            <v>22389776</v>
          </cell>
        </row>
        <row r="25771">
          <cell r="J25771">
            <v>22389776</v>
          </cell>
        </row>
        <row r="25772">
          <cell r="J25772">
            <v>22389776</v>
          </cell>
        </row>
        <row r="25773">
          <cell r="J25773">
            <v>22389776</v>
          </cell>
        </row>
        <row r="25774">
          <cell r="J25774">
            <v>22389776</v>
          </cell>
        </row>
        <row r="25775">
          <cell r="J25775">
            <v>22389776</v>
          </cell>
        </row>
        <row r="25776">
          <cell r="J25776">
            <v>22389776</v>
          </cell>
        </row>
        <row r="25777">
          <cell r="J25777">
            <v>22389776</v>
          </cell>
        </row>
        <row r="25778">
          <cell r="J25778">
            <v>22389776</v>
          </cell>
        </row>
        <row r="25779">
          <cell r="J25779">
            <v>22389776</v>
          </cell>
        </row>
        <row r="25780">
          <cell r="J25780">
            <v>22389776</v>
          </cell>
        </row>
        <row r="25781">
          <cell r="J25781">
            <v>22389776</v>
          </cell>
        </row>
        <row r="25782">
          <cell r="J25782">
            <v>22389776</v>
          </cell>
        </row>
        <row r="25783">
          <cell r="J25783">
            <v>22389776</v>
          </cell>
        </row>
        <row r="25784">
          <cell r="J25784">
            <v>22389776</v>
          </cell>
        </row>
        <row r="25785">
          <cell r="J25785">
            <v>22389776</v>
          </cell>
        </row>
        <row r="25786">
          <cell r="J25786">
            <v>22389776</v>
          </cell>
        </row>
        <row r="25787">
          <cell r="J25787">
            <v>22389776</v>
          </cell>
        </row>
        <row r="25788">
          <cell r="J25788">
            <v>22389776</v>
          </cell>
        </row>
        <row r="25789">
          <cell r="J25789">
            <v>22389776</v>
          </cell>
        </row>
        <row r="25790">
          <cell r="J25790">
            <v>22389776</v>
          </cell>
        </row>
        <row r="25791">
          <cell r="J25791">
            <v>22389776</v>
          </cell>
        </row>
        <row r="25792">
          <cell r="J25792">
            <v>22389776</v>
          </cell>
        </row>
        <row r="25793">
          <cell r="J25793">
            <v>22389776</v>
          </cell>
        </row>
        <row r="25794">
          <cell r="J25794">
            <v>22389776</v>
          </cell>
        </row>
        <row r="25795">
          <cell r="J25795">
            <v>22389776</v>
          </cell>
        </row>
        <row r="25796">
          <cell r="J25796">
            <v>22389776</v>
          </cell>
        </row>
        <row r="25797">
          <cell r="J25797">
            <v>22389776</v>
          </cell>
        </row>
        <row r="25798">
          <cell r="J25798">
            <v>22389776</v>
          </cell>
        </row>
        <row r="25799">
          <cell r="J25799">
            <v>22389776</v>
          </cell>
        </row>
        <row r="25800">
          <cell r="J25800">
            <v>22389776</v>
          </cell>
        </row>
        <row r="25801">
          <cell r="J25801">
            <v>22389776</v>
          </cell>
        </row>
        <row r="25802">
          <cell r="J25802">
            <v>22389776</v>
          </cell>
        </row>
        <row r="25803">
          <cell r="J25803">
            <v>22389776</v>
          </cell>
        </row>
        <row r="25804">
          <cell r="J25804">
            <v>22389776</v>
          </cell>
        </row>
        <row r="25805">
          <cell r="J25805">
            <v>22389776</v>
          </cell>
        </row>
        <row r="25806">
          <cell r="J25806">
            <v>22389776</v>
          </cell>
        </row>
        <row r="25807">
          <cell r="J25807">
            <v>22389776</v>
          </cell>
        </row>
        <row r="25808">
          <cell r="J25808">
            <v>22389776</v>
          </cell>
        </row>
        <row r="25809">
          <cell r="J25809">
            <v>22389776</v>
          </cell>
        </row>
        <row r="25810">
          <cell r="J25810">
            <v>22389776</v>
          </cell>
        </row>
        <row r="25811">
          <cell r="J25811">
            <v>22389776</v>
          </cell>
        </row>
        <row r="25812">
          <cell r="J25812">
            <v>22389776</v>
          </cell>
        </row>
        <row r="25813">
          <cell r="J25813">
            <v>22389776</v>
          </cell>
        </row>
        <row r="25814">
          <cell r="J25814">
            <v>22389776</v>
          </cell>
        </row>
        <row r="25815">
          <cell r="J25815">
            <v>22389776</v>
          </cell>
        </row>
        <row r="25816">
          <cell r="J25816">
            <v>22389776</v>
          </cell>
        </row>
        <row r="25817">
          <cell r="J25817">
            <v>22389776</v>
          </cell>
        </row>
        <row r="25818">
          <cell r="J25818">
            <v>22389776</v>
          </cell>
        </row>
        <row r="25819">
          <cell r="J25819">
            <v>22389776</v>
          </cell>
        </row>
        <row r="25820">
          <cell r="J25820">
            <v>22389776</v>
          </cell>
        </row>
        <row r="25821">
          <cell r="J25821">
            <v>22389776</v>
          </cell>
        </row>
        <row r="25822">
          <cell r="J25822">
            <v>22389776</v>
          </cell>
        </row>
        <row r="25823">
          <cell r="J25823">
            <v>22389776</v>
          </cell>
        </row>
        <row r="25824">
          <cell r="J25824">
            <v>22389776</v>
          </cell>
        </row>
        <row r="25825">
          <cell r="J25825">
            <v>22389776</v>
          </cell>
        </row>
        <row r="25826">
          <cell r="J25826">
            <v>22389776</v>
          </cell>
        </row>
        <row r="25827">
          <cell r="J25827">
            <v>22389776</v>
          </cell>
        </row>
        <row r="25828">
          <cell r="J25828">
            <v>22389776</v>
          </cell>
        </row>
        <row r="25829">
          <cell r="J25829">
            <v>22389776</v>
          </cell>
        </row>
        <row r="25830">
          <cell r="J25830">
            <v>22389776</v>
          </cell>
        </row>
        <row r="25831">
          <cell r="J25831">
            <v>22389776</v>
          </cell>
        </row>
        <row r="25832">
          <cell r="J25832">
            <v>22389776</v>
          </cell>
        </row>
        <row r="25833">
          <cell r="J25833">
            <v>22389776</v>
          </cell>
        </row>
        <row r="25834">
          <cell r="J25834">
            <v>22389776</v>
          </cell>
        </row>
        <row r="25835">
          <cell r="J25835">
            <v>22389776</v>
          </cell>
        </row>
        <row r="25836">
          <cell r="J25836">
            <v>22389776</v>
          </cell>
        </row>
        <row r="25837">
          <cell r="J25837">
            <v>22389776</v>
          </cell>
        </row>
        <row r="25838">
          <cell r="J25838">
            <v>22389776</v>
          </cell>
        </row>
        <row r="25839">
          <cell r="J25839">
            <v>22389776</v>
          </cell>
        </row>
        <row r="25840">
          <cell r="J25840">
            <v>22389776</v>
          </cell>
        </row>
        <row r="25841">
          <cell r="J25841">
            <v>22389776</v>
          </cell>
        </row>
        <row r="25842">
          <cell r="J25842">
            <v>22389776</v>
          </cell>
        </row>
        <row r="25843">
          <cell r="J25843">
            <v>22389776</v>
          </cell>
        </row>
        <row r="25844">
          <cell r="J25844">
            <v>22389776</v>
          </cell>
        </row>
        <row r="25845">
          <cell r="J25845">
            <v>22389776</v>
          </cell>
        </row>
        <row r="25846">
          <cell r="J25846">
            <v>22389776</v>
          </cell>
        </row>
        <row r="25847">
          <cell r="J25847">
            <v>22389776</v>
          </cell>
        </row>
        <row r="25848">
          <cell r="J25848">
            <v>22389776</v>
          </cell>
        </row>
        <row r="25849">
          <cell r="J25849">
            <v>22389776</v>
          </cell>
        </row>
        <row r="25850">
          <cell r="J25850">
            <v>22389776</v>
          </cell>
        </row>
        <row r="25851">
          <cell r="J25851">
            <v>22389776</v>
          </cell>
        </row>
        <row r="25852">
          <cell r="J25852">
            <v>22389776</v>
          </cell>
        </row>
        <row r="25853">
          <cell r="J25853">
            <v>22389776</v>
          </cell>
        </row>
        <row r="25854">
          <cell r="J25854">
            <v>22389776</v>
          </cell>
        </row>
        <row r="25855">
          <cell r="J25855">
            <v>22389776</v>
          </cell>
        </row>
        <row r="25856">
          <cell r="J25856">
            <v>22389776</v>
          </cell>
        </row>
        <row r="25857">
          <cell r="J25857">
            <v>22389776</v>
          </cell>
        </row>
        <row r="25858">
          <cell r="J25858">
            <v>22389776</v>
          </cell>
        </row>
        <row r="25859">
          <cell r="J25859">
            <v>22389776</v>
          </cell>
        </row>
        <row r="25860">
          <cell r="J25860">
            <v>22389776</v>
          </cell>
        </row>
        <row r="25861">
          <cell r="J25861">
            <v>22389776</v>
          </cell>
        </row>
        <row r="25862">
          <cell r="J25862">
            <v>22389776</v>
          </cell>
        </row>
        <row r="25863">
          <cell r="J25863">
            <v>22389776</v>
          </cell>
        </row>
        <row r="25864">
          <cell r="J25864">
            <v>22389776</v>
          </cell>
        </row>
        <row r="25865">
          <cell r="J25865">
            <v>22389776</v>
          </cell>
        </row>
        <row r="25866">
          <cell r="J25866">
            <v>22389776</v>
          </cell>
        </row>
        <row r="25867">
          <cell r="J25867">
            <v>22389776</v>
          </cell>
        </row>
        <row r="25868">
          <cell r="J25868">
            <v>22389776</v>
          </cell>
        </row>
        <row r="25869">
          <cell r="J25869">
            <v>22389776</v>
          </cell>
        </row>
        <row r="25870">
          <cell r="J25870">
            <v>22389776</v>
          </cell>
        </row>
        <row r="25871">
          <cell r="J25871">
            <v>22389776</v>
          </cell>
        </row>
        <row r="25872">
          <cell r="J25872">
            <v>22389776</v>
          </cell>
        </row>
        <row r="25873">
          <cell r="J25873">
            <v>22389776</v>
          </cell>
        </row>
        <row r="25874">
          <cell r="J25874">
            <v>22389776</v>
          </cell>
        </row>
        <row r="25875">
          <cell r="J25875">
            <v>22389776</v>
          </cell>
        </row>
        <row r="25876">
          <cell r="J25876">
            <v>22389776</v>
          </cell>
        </row>
        <row r="25877">
          <cell r="J25877">
            <v>22389776</v>
          </cell>
        </row>
        <row r="25878">
          <cell r="J25878">
            <v>22389776</v>
          </cell>
        </row>
        <row r="25879">
          <cell r="J25879">
            <v>22389776</v>
          </cell>
        </row>
        <row r="25880">
          <cell r="J25880">
            <v>22389776</v>
          </cell>
        </row>
        <row r="25881">
          <cell r="J25881">
            <v>22389776</v>
          </cell>
        </row>
        <row r="25882">
          <cell r="J25882">
            <v>22389776</v>
          </cell>
        </row>
        <row r="25883">
          <cell r="J25883">
            <v>22389776</v>
          </cell>
        </row>
        <row r="25884">
          <cell r="J25884">
            <v>22389776</v>
          </cell>
        </row>
        <row r="25885">
          <cell r="J25885">
            <v>22389776</v>
          </cell>
        </row>
        <row r="25886">
          <cell r="J25886">
            <v>22389776</v>
          </cell>
        </row>
        <row r="25887">
          <cell r="J25887">
            <v>22389776</v>
          </cell>
        </row>
        <row r="25888">
          <cell r="J25888">
            <v>22389776</v>
          </cell>
        </row>
        <row r="25889">
          <cell r="J25889">
            <v>22389776</v>
          </cell>
        </row>
        <row r="25890">
          <cell r="J25890">
            <v>22389776</v>
          </cell>
        </row>
        <row r="25891">
          <cell r="J25891">
            <v>22389776</v>
          </cell>
        </row>
        <row r="25892">
          <cell r="J25892">
            <v>22389776</v>
          </cell>
        </row>
        <row r="25893">
          <cell r="J25893">
            <v>22389776</v>
          </cell>
        </row>
        <row r="25894">
          <cell r="J25894">
            <v>22389776</v>
          </cell>
        </row>
        <row r="25895">
          <cell r="J25895">
            <v>22389776</v>
          </cell>
        </row>
        <row r="25896">
          <cell r="J25896">
            <v>22389776</v>
          </cell>
        </row>
        <row r="25897">
          <cell r="J25897">
            <v>22389776</v>
          </cell>
        </row>
        <row r="25898">
          <cell r="J25898">
            <v>22389776</v>
          </cell>
        </row>
        <row r="25899">
          <cell r="J25899">
            <v>22389776</v>
          </cell>
        </row>
        <row r="25900">
          <cell r="J25900">
            <v>22389776</v>
          </cell>
        </row>
        <row r="25901">
          <cell r="J25901">
            <v>22389776</v>
          </cell>
        </row>
        <row r="25902">
          <cell r="J25902">
            <v>22389776</v>
          </cell>
        </row>
        <row r="25903">
          <cell r="J25903">
            <v>22389776</v>
          </cell>
        </row>
        <row r="25904">
          <cell r="J25904">
            <v>22389776</v>
          </cell>
        </row>
        <row r="25905">
          <cell r="J25905">
            <v>22389776</v>
          </cell>
        </row>
        <row r="25906">
          <cell r="J25906">
            <v>22389776</v>
          </cell>
        </row>
        <row r="25907">
          <cell r="J25907">
            <v>22389776</v>
          </cell>
        </row>
        <row r="25908">
          <cell r="J25908">
            <v>22389776</v>
          </cell>
        </row>
        <row r="25909">
          <cell r="J25909">
            <v>22389776</v>
          </cell>
        </row>
        <row r="25910">
          <cell r="J25910">
            <v>22389776</v>
          </cell>
        </row>
        <row r="25911">
          <cell r="J25911">
            <v>22389776</v>
          </cell>
        </row>
        <row r="25912">
          <cell r="J25912">
            <v>22389776</v>
          </cell>
        </row>
        <row r="25913">
          <cell r="J25913">
            <v>22389776</v>
          </cell>
        </row>
        <row r="25914">
          <cell r="J25914">
            <v>22389776</v>
          </cell>
        </row>
        <row r="25915">
          <cell r="J25915">
            <v>22389776</v>
          </cell>
        </row>
        <row r="25916">
          <cell r="J25916">
            <v>22389776</v>
          </cell>
        </row>
        <row r="25917">
          <cell r="J25917">
            <v>22389776</v>
          </cell>
        </row>
        <row r="25918">
          <cell r="J25918">
            <v>22389776</v>
          </cell>
        </row>
        <row r="25919">
          <cell r="J25919">
            <v>22389776</v>
          </cell>
        </row>
        <row r="25920">
          <cell r="J25920">
            <v>22389776</v>
          </cell>
        </row>
        <row r="25921">
          <cell r="J25921">
            <v>22389776</v>
          </cell>
        </row>
        <row r="25922">
          <cell r="J25922">
            <v>22389776</v>
          </cell>
        </row>
        <row r="25923">
          <cell r="J25923">
            <v>22389776</v>
          </cell>
        </row>
        <row r="25924">
          <cell r="J25924">
            <v>22389776</v>
          </cell>
        </row>
        <row r="25925">
          <cell r="J25925">
            <v>22389776</v>
          </cell>
        </row>
        <row r="25926">
          <cell r="J25926">
            <v>22389776</v>
          </cell>
        </row>
        <row r="25927">
          <cell r="J25927">
            <v>22389776</v>
          </cell>
        </row>
        <row r="25928">
          <cell r="J25928">
            <v>22389776</v>
          </cell>
        </row>
        <row r="25929">
          <cell r="J25929">
            <v>22389776</v>
          </cell>
        </row>
        <row r="25930">
          <cell r="J25930">
            <v>22389776</v>
          </cell>
        </row>
        <row r="25931">
          <cell r="J25931">
            <v>22389776</v>
          </cell>
        </row>
        <row r="25932">
          <cell r="J25932">
            <v>22389776</v>
          </cell>
        </row>
        <row r="25933">
          <cell r="J25933">
            <v>22389776</v>
          </cell>
        </row>
        <row r="25934">
          <cell r="J25934">
            <v>22389776</v>
          </cell>
        </row>
        <row r="25935">
          <cell r="J25935">
            <v>22389776</v>
          </cell>
        </row>
        <row r="25936">
          <cell r="J25936">
            <v>22389776</v>
          </cell>
        </row>
        <row r="25937">
          <cell r="J25937">
            <v>22389776</v>
          </cell>
        </row>
        <row r="25938">
          <cell r="J25938">
            <v>22389776</v>
          </cell>
        </row>
        <row r="25939">
          <cell r="J25939">
            <v>22389776</v>
          </cell>
        </row>
        <row r="25940">
          <cell r="J25940">
            <v>22389776</v>
          </cell>
        </row>
        <row r="25941">
          <cell r="J25941">
            <v>22389776</v>
          </cell>
        </row>
        <row r="25942">
          <cell r="J25942">
            <v>22389776</v>
          </cell>
        </row>
        <row r="25943">
          <cell r="J25943">
            <v>22389776</v>
          </cell>
        </row>
        <row r="25944">
          <cell r="J25944">
            <v>22389776</v>
          </cell>
        </row>
        <row r="25945">
          <cell r="J25945">
            <v>22389776</v>
          </cell>
        </row>
        <row r="25946">
          <cell r="J25946">
            <v>22389776</v>
          </cell>
        </row>
        <row r="25947">
          <cell r="J25947">
            <v>22389776</v>
          </cell>
        </row>
        <row r="25948">
          <cell r="J25948">
            <v>22389776</v>
          </cell>
        </row>
        <row r="25949">
          <cell r="J25949">
            <v>22389776</v>
          </cell>
        </row>
        <row r="25950">
          <cell r="J25950">
            <v>22389776</v>
          </cell>
        </row>
        <row r="25951">
          <cell r="J25951">
            <v>22389776</v>
          </cell>
        </row>
        <row r="25952">
          <cell r="J25952">
            <v>22389776</v>
          </cell>
        </row>
        <row r="25953">
          <cell r="J25953">
            <v>22389776</v>
          </cell>
        </row>
        <row r="25954">
          <cell r="J25954">
            <v>22389776</v>
          </cell>
        </row>
        <row r="25955">
          <cell r="J25955">
            <v>22389776</v>
          </cell>
        </row>
        <row r="25956">
          <cell r="J25956">
            <v>22389776</v>
          </cell>
        </row>
        <row r="25957">
          <cell r="J25957">
            <v>22389776</v>
          </cell>
        </row>
        <row r="25958">
          <cell r="J25958">
            <v>22389776</v>
          </cell>
        </row>
        <row r="25959">
          <cell r="J25959">
            <v>22389776</v>
          </cell>
        </row>
        <row r="25960">
          <cell r="J25960">
            <v>22389776</v>
          </cell>
        </row>
        <row r="25961">
          <cell r="J25961">
            <v>22389776</v>
          </cell>
        </row>
        <row r="25962">
          <cell r="J25962">
            <v>22389776</v>
          </cell>
        </row>
        <row r="25963">
          <cell r="J25963">
            <v>22389776</v>
          </cell>
        </row>
        <row r="25964">
          <cell r="J25964">
            <v>22389776</v>
          </cell>
        </row>
        <row r="25965">
          <cell r="J25965">
            <v>22389776</v>
          </cell>
        </row>
        <row r="25966">
          <cell r="J25966">
            <v>22389776</v>
          </cell>
        </row>
        <row r="25967">
          <cell r="J25967">
            <v>22389776</v>
          </cell>
        </row>
        <row r="25968">
          <cell r="J25968">
            <v>22389776</v>
          </cell>
        </row>
        <row r="25969">
          <cell r="J25969">
            <v>22389776</v>
          </cell>
        </row>
        <row r="25970">
          <cell r="J25970">
            <v>22389776</v>
          </cell>
        </row>
        <row r="25971">
          <cell r="J25971">
            <v>22389776</v>
          </cell>
        </row>
        <row r="25972">
          <cell r="J25972">
            <v>22389776</v>
          </cell>
        </row>
        <row r="25973">
          <cell r="J25973">
            <v>22389776</v>
          </cell>
        </row>
        <row r="25974">
          <cell r="J25974">
            <v>22389776</v>
          </cell>
        </row>
        <row r="25975">
          <cell r="J25975">
            <v>22389776</v>
          </cell>
        </row>
        <row r="25976">
          <cell r="J25976">
            <v>22389776</v>
          </cell>
        </row>
        <row r="25977">
          <cell r="J25977">
            <v>22389776</v>
          </cell>
        </row>
        <row r="25978">
          <cell r="J25978">
            <v>22389776</v>
          </cell>
        </row>
        <row r="25979">
          <cell r="J25979">
            <v>22389776</v>
          </cell>
        </row>
        <row r="25980">
          <cell r="J25980">
            <v>22389776</v>
          </cell>
        </row>
        <row r="25981">
          <cell r="J25981">
            <v>22389776</v>
          </cell>
        </row>
        <row r="25982">
          <cell r="J25982">
            <v>22389776</v>
          </cell>
        </row>
        <row r="25983">
          <cell r="J25983">
            <v>22389776</v>
          </cell>
        </row>
        <row r="25984">
          <cell r="J25984">
            <v>22389776</v>
          </cell>
        </row>
        <row r="25985">
          <cell r="J25985">
            <v>22389776</v>
          </cell>
        </row>
        <row r="25986">
          <cell r="J25986">
            <v>22389776</v>
          </cell>
        </row>
        <row r="25987">
          <cell r="J25987">
            <v>22389776</v>
          </cell>
        </row>
        <row r="25988">
          <cell r="J25988">
            <v>22389776</v>
          </cell>
        </row>
        <row r="25989">
          <cell r="J25989">
            <v>22389776</v>
          </cell>
        </row>
        <row r="25990">
          <cell r="J25990">
            <v>22389776</v>
          </cell>
        </row>
        <row r="25991">
          <cell r="J25991">
            <v>22389776</v>
          </cell>
        </row>
        <row r="25992">
          <cell r="J25992">
            <v>22389776</v>
          </cell>
        </row>
        <row r="25993">
          <cell r="J25993">
            <v>22389776</v>
          </cell>
        </row>
        <row r="25994">
          <cell r="J25994">
            <v>22389776</v>
          </cell>
        </row>
        <row r="25995">
          <cell r="J25995">
            <v>22389776</v>
          </cell>
        </row>
        <row r="25996">
          <cell r="J25996">
            <v>22389776</v>
          </cell>
        </row>
        <row r="25997">
          <cell r="J25997">
            <v>22389776</v>
          </cell>
        </row>
        <row r="25998">
          <cell r="J25998">
            <v>22389776</v>
          </cell>
        </row>
        <row r="25999">
          <cell r="J25999">
            <v>22389776</v>
          </cell>
        </row>
        <row r="26000">
          <cell r="J26000">
            <v>22389776</v>
          </cell>
        </row>
        <row r="26001">
          <cell r="J26001">
            <v>22389776</v>
          </cell>
        </row>
        <row r="26002">
          <cell r="J26002">
            <v>22389776</v>
          </cell>
        </row>
        <row r="26003">
          <cell r="J26003">
            <v>22389776</v>
          </cell>
        </row>
        <row r="26004">
          <cell r="J26004">
            <v>22389776</v>
          </cell>
        </row>
        <row r="26005">
          <cell r="J26005">
            <v>22389776</v>
          </cell>
        </row>
        <row r="26006">
          <cell r="J26006">
            <v>22389776</v>
          </cell>
        </row>
        <row r="26007">
          <cell r="J26007">
            <v>22389776</v>
          </cell>
        </row>
        <row r="26008">
          <cell r="J26008">
            <v>22389776</v>
          </cell>
        </row>
        <row r="26009">
          <cell r="J26009">
            <v>22389776</v>
          </cell>
        </row>
        <row r="26010">
          <cell r="J26010">
            <v>22389776</v>
          </cell>
        </row>
        <row r="26011">
          <cell r="J26011">
            <v>22389776</v>
          </cell>
        </row>
        <row r="26012">
          <cell r="J26012">
            <v>22389776</v>
          </cell>
        </row>
        <row r="26013">
          <cell r="J26013">
            <v>22389776</v>
          </cell>
        </row>
        <row r="26014">
          <cell r="J26014">
            <v>22389776</v>
          </cell>
        </row>
        <row r="26015">
          <cell r="J26015">
            <v>22389776</v>
          </cell>
        </row>
        <row r="26016">
          <cell r="J26016">
            <v>22389776</v>
          </cell>
        </row>
        <row r="26017">
          <cell r="J26017">
            <v>22389776</v>
          </cell>
        </row>
        <row r="26018">
          <cell r="J26018">
            <v>22389776</v>
          </cell>
        </row>
        <row r="26019">
          <cell r="J26019">
            <v>22389776</v>
          </cell>
        </row>
        <row r="26020">
          <cell r="J26020">
            <v>22389776</v>
          </cell>
        </row>
        <row r="26021">
          <cell r="J26021">
            <v>22389776</v>
          </cell>
        </row>
        <row r="26022">
          <cell r="J26022">
            <v>22389776</v>
          </cell>
        </row>
        <row r="26023">
          <cell r="J26023">
            <v>22389776</v>
          </cell>
        </row>
        <row r="26024">
          <cell r="J26024">
            <v>22389776</v>
          </cell>
        </row>
        <row r="26025">
          <cell r="J26025">
            <v>22389776</v>
          </cell>
        </row>
        <row r="26026">
          <cell r="J26026">
            <v>22389776</v>
          </cell>
        </row>
        <row r="26027">
          <cell r="J26027">
            <v>22389776</v>
          </cell>
        </row>
        <row r="26028">
          <cell r="J26028">
            <v>22389776</v>
          </cell>
        </row>
        <row r="26029">
          <cell r="J26029">
            <v>22389776</v>
          </cell>
        </row>
        <row r="26030">
          <cell r="J26030">
            <v>22389776</v>
          </cell>
        </row>
        <row r="26031">
          <cell r="J26031">
            <v>22389776</v>
          </cell>
        </row>
        <row r="26032">
          <cell r="J26032">
            <v>22389776</v>
          </cell>
        </row>
        <row r="26033">
          <cell r="J26033">
            <v>22389776</v>
          </cell>
        </row>
        <row r="26034">
          <cell r="J26034">
            <v>22389776</v>
          </cell>
        </row>
        <row r="26035">
          <cell r="J26035">
            <v>22389776</v>
          </cell>
        </row>
        <row r="26036">
          <cell r="J26036">
            <v>22389776</v>
          </cell>
        </row>
        <row r="26037">
          <cell r="J26037">
            <v>22389776</v>
          </cell>
        </row>
        <row r="26038">
          <cell r="J26038">
            <v>22389776</v>
          </cell>
        </row>
        <row r="26039">
          <cell r="J26039">
            <v>22389776</v>
          </cell>
        </row>
        <row r="26040">
          <cell r="J26040">
            <v>22389776</v>
          </cell>
        </row>
        <row r="26041">
          <cell r="J26041">
            <v>22389776</v>
          </cell>
        </row>
        <row r="26042">
          <cell r="J26042">
            <v>22389776</v>
          </cell>
        </row>
        <row r="26043">
          <cell r="J26043">
            <v>22389776</v>
          </cell>
        </row>
        <row r="26044">
          <cell r="J26044">
            <v>22389776</v>
          </cell>
        </row>
        <row r="26045">
          <cell r="J26045">
            <v>22389776</v>
          </cell>
        </row>
        <row r="26046">
          <cell r="J26046">
            <v>22389776</v>
          </cell>
        </row>
        <row r="26047">
          <cell r="J26047">
            <v>22389776</v>
          </cell>
        </row>
        <row r="26048">
          <cell r="J26048">
            <v>22389776</v>
          </cell>
        </row>
        <row r="26049">
          <cell r="J26049">
            <v>22389776</v>
          </cell>
        </row>
        <row r="26050">
          <cell r="J26050">
            <v>22389776</v>
          </cell>
        </row>
        <row r="26051">
          <cell r="J26051">
            <v>22389776</v>
          </cell>
        </row>
        <row r="26052">
          <cell r="J26052">
            <v>22389776</v>
          </cell>
        </row>
        <row r="26053">
          <cell r="J26053">
            <v>22389776</v>
          </cell>
        </row>
        <row r="26054">
          <cell r="J26054">
            <v>22389776</v>
          </cell>
        </row>
        <row r="26055">
          <cell r="J26055">
            <v>22389776</v>
          </cell>
        </row>
        <row r="26056">
          <cell r="J26056">
            <v>22389776</v>
          </cell>
        </row>
        <row r="26057">
          <cell r="J26057">
            <v>22389776</v>
          </cell>
        </row>
        <row r="26058">
          <cell r="J26058">
            <v>22389776</v>
          </cell>
        </row>
        <row r="26059">
          <cell r="J26059">
            <v>22389776</v>
          </cell>
        </row>
        <row r="26060">
          <cell r="J26060">
            <v>22389776</v>
          </cell>
        </row>
        <row r="26061">
          <cell r="J26061">
            <v>22389776</v>
          </cell>
        </row>
        <row r="26062">
          <cell r="J26062">
            <v>22389776</v>
          </cell>
        </row>
        <row r="26063">
          <cell r="J26063">
            <v>22389776</v>
          </cell>
        </row>
        <row r="26064">
          <cell r="J26064">
            <v>22389776</v>
          </cell>
        </row>
        <row r="26065">
          <cell r="J26065">
            <v>22389776</v>
          </cell>
        </row>
        <row r="26066">
          <cell r="J26066">
            <v>22389776</v>
          </cell>
        </row>
        <row r="26067">
          <cell r="J26067">
            <v>22389776</v>
          </cell>
        </row>
        <row r="26068">
          <cell r="J26068">
            <v>22389776</v>
          </cell>
        </row>
        <row r="26069">
          <cell r="J26069">
            <v>22389776</v>
          </cell>
        </row>
        <row r="26070">
          <cell r="J26070">
            <v>22389776</v>
          </cell>
        </row>
        <row r="26071">
          <cell r="J26071">
            <v>22389776</v>
          </cell>
        </row>
        <row r="26072">
          <cell r="J26072">
            <v>22389776</v>
          </cell>
        </row>
        <row r="26073">
          <cell r="J26073">
            <v>22389776</v>
          </cell>
        </row>
        <row r="26074">
          <cell r="J26074">
            <v>22389776</v>
          </cell>
        </row>
        <row r="26075">
          <cell r="J26075">
            <v>22389776</v>
          </cell>
        </row>
        <row r="26076">
          <cell r="J26076">
            <v>22389776</v>
          </cell>
        </row>
        <row r="26077">
          <cell r="J26077">
            <v>22389776</v>
          </cell>
        </row>
        <row r="26078">
          <cell r="J26078">
            <v>22389776</v>
          </cell>
        </row>
        <row r="26079">
          <cell r="J26079">
            <v>22389776</v>
          </cell>
        </row>
        <row r="26080">
          <cell r="J26080">
            <v>22389776</v>
          </cell>
        </row>
        <row r="26081">
          <cell r="J26081">
            <v>22389776</v>
          </cell>
        </row>
        <row r="26082">
          <cell r="J26082">
            <v>22389776</v>
          </cell>
        </row>
        <row r="26083">
          <cell r="J26083">
            <v>22389776</v>
          </cell>
        </row>
        <row r="26084">
          <cell r="J26084">
            <v>22389776</v>
          </cell>
        </row>
        <row r="26085">
          <cell r="J26085">
            <v>22389776</v>
          </cell>
        </row>
        <row r="26086">
          <cell r="J26086">
            <v>22389776</v>
          </cell>
        </row>
        <row r="26087">
          <cell r="J26087">
            <v>22389776</v>
          </cell>
        </row>
        <row r="26088">
          <cell r="J26088">
            <v>22389776</v>
          </cell>
        </row>
        <row r="26089">
          <cell r="J26089">
            <v>22389776</v>
          </cell>
        </row>
        <row r="26090">
          <cell r="J26090">
            <v>22389776</v>
          </cell>
        </row>
        <row r="26091">
          <cell r="J26091">
            <v>22389776</v>
          </cell>
        </row>
        <row r="26092">
          <cell r="J26092">
            <v>22389776</v>
          </cell>
        </row>
        <row r="26093">
          <cell r="J26093">
            <v>22389776</v>
          </cell>
        </row>
        <row r="26094">
          <cell r="J26094">
            <v>22389776</v>
          </cell>
        </row>
        <row r="26095">
          <cell r="J26095">
            <v>22389776</v>
          </cell>
        </row>
        <row r="26096">
          <cell r="J26096">
            <v>22389776</v>
          </cell>
        </row>
        <row r="26097">
          <cell r="J26097">
            <v>22389776</v>
          </cell>
        </row>
        <row r="26098">
          <cell r="J26098">
            <v>22389776</v>
          </cell>
        </row>
        <row r="26099">
          <cell r="J26099">
            <v>22389776</v>
          </cell>
        </row>
        <row r="26100">
          <cell r="J26100">
            <v>22389776</v>
          </cell>
        </row>
        <row r="26101">
          <cell r="J26101">
            <v>22389776</v>
          </cell>
        </row>
        <row r="26102">
          <cell r="J26102">
            <v>22389776</v>
          </cell>
        </row>
        <row r="26103">
          <cell r="J26103">
            <v>22389776</v>
          </cell>
        </row>
        <row r="26104">
          <cell r="J26104">
            <v>22389776</v>
          </cell>
        </row>
        <row r="26105">
          <cell r="J26105">
            <v>22389776</v>
          </cell>
        </row>
        <row r="26106">
          <cell r="J26106">
            <v>22389776</v>
          </cell>
        </row>
        <row r="26107">
          <cell r="J26107">
            <v>22389776</v>
          </cell>
        </row>
        <row r="26108">
          <cell r="J26108">
            <v>22389776</v>
          </cell>
        </row>
        <row r="26109">
          <cell r="J26109">
            <v>22389776</v>
          </cell>
        </row>
        <row r="26110">
          <cell r="J26110">
            <v>22389776</v>
          </cell>
        </row>
        <row r="26111">
          <cell r="J26111">
            <v>22389776</v>
          </cell>
        </row>
        <row r="26112">
          <cell r="J26112">
            <v>22389776</v>
          </cell>
        </row>
        <row r="26113">
          <cell r="J26113">
            <v>22389776</v>
          </cell>
        </row>
        <row r="26114">
          <cell r="J26114">
            <v>22389776</v>
          </cell>
        </row>
        <row r="26115">
          <cell r="J26115">
            <v>22389776</v>
          </cell>
        </row>
        <row r="26116">
          <cell r="J26116">
            <v>22389776</v>
          </cell>
        </row>
        <row r="26117">
          <cell r="J26117">
            <v>22389776</v>
          </cell>
        </row>
        <row r="26118">
          <cell r="J26118">
            <v>22389776</v>
          </cell>
        </row>
        <row r="26119">
          <cell r="J26119">
            <v>22389776</v>
          </cell>
        </row>
        <row r="26120">
          <cell r="J26120">
            <v>22389776</v>
          </cell>
        </row>
        <row r="26121">
          <cell r="J26121">
            <v>22389776</v>
          </cell>
        </row>
        <row r="26122">
          <cell r="J26122">
            <v>22389776</v>
          </cell>
        </row>
        <row r="26123">
          <cell r="J26123">
            <v>22389776</v>
          </cell>
        </row>
        <row r="26124">
          <cell r="J26124">
            <v>22389776</v>
          </cell>
        </row>
        <row r="26125">
          <cell r="J26125">
            <v>22389776</v>
          </cell>
        </row>
        <row r="26126">
          <cell r="J26126">
            <v>22389776</v>
          </cell>
        </row>
        <row r="26127">
          <cell r="J26127">
            <v>22389776</v>
          </cell>
        </row>
        <row r="26128">
          <cell r="J26128">
            <v>22389776</v>
          </cell>
        </row>
        <row r="26129">
          <cell r="J26129">
            <v>22389776</v>
          </cell>
        </row>
        <row r="26130">
          <cell r="J26130">
            <v>22389776</v>
          </cell>
        </row>
        <row r="26131">
          <cell r="J26131">
            <v>22389776</v>
          </cell>
        </row>
        <row r="26132">
          <cell r="J26132">
            <v>22389776</v>
          </cell>
        </row>
        <row r="26133">
          <cell r="J26133">
            <v>22389776</v>
          </cell>
        </row>
        <row r="26134">
          <cell r="J26134">
            <v>22389776</v>
          </cell>
        </row>
        <row r="26135">
          <cell r="J26135">
            <v>22389776</v>
          </cell>
        </row>
        <row r="26136">
          <cell r="J26136">
            <v>22389776</v>
          </cell>
        </row>
        <row r="26137">
          <cell r="J26137">
            <v>22389776</v>
          </cell>
        </row>
        <row r="26138">
          <cell r="J26138">
            <v>22389776</v>
          </cell>
        </row>
        <row r="26139">
          <cell r="J26139">
            <v>22389776</v>
          </cell>
        </row>
        <row r="26140">
          <cell r="J26140">
            <v>22389776</v>
          </cell>
        </row>
        <row r="26141">
          <cell r="J26141">
            <v>22389776</v>
          </cell>
        </row>
        <row r="26142">
          <cell r="J26142">
            <v>22389776</v>
          </cell>
        </row>
        <row r="26143">
          <cell r="J26143">
            <v>22389776</v>
          </cell>
        </row>
        <row r="26144">
          <cell r="J26144">
            <v>22389776</v>
          </cell>
        </row>
        <row r="26145">
          <cell r="J26145">
            <v>22389776</v>
          </cell>
        </row>
        <row r="26146">
          <cell r="J26146">
            <v>22389776</v>
          </cell>
        </row>
        <row r="26147">
          <cell r="J26147">
            <v>22389776</v>
          </cell>
        </row>
        <row r="26148">
          <cell r="J26148">
            <v>22389776</v>
          </cell>
        </row>
        <row r="26149">
          <cell r="J26149">
            <v>22389776</v>
          </cell>
        </row>
        <row r="26150">
          <cell r="J26150">
            <v>22389776</v>
          </cell>
        </row>
        <row r="26151">
          <cell r="J26151">
            <v>22389776</v>
          </cell>
        </row>
        <row r="26152">
          <cell r="J26152">
            <v>22389776</v>
          </cell>
        </row>
        <row r="26153">
          <cell r="J26153">
            <v>22389776</v>
          </cell>
        </row>
        <row r="26154">
          <cell r="J26154">
            <v>22389776</v>
          </cell>
        </row>
        <row r="26155">
          <cell r="J26155">
            <v>22389776</v>
          </cell>
        </row>
        <row r="26156">
          <cell r="J26156">
            <v>22389776</v>
          </cell>
        </row>
        <row r="26157">
          <cell r="J26157">
            <v>22389776</v>
          </cell>
        </row>
        <row r="26158">
          <cell r="J26158">
            <v>22389776</v>
          </cell>
        </row>
        <row r="26159">
          <cell r="J26159">
            <v>22389776</v>
          </cell>
        </row>
        <row r="26160">
          <cell r="J26160">
            <v>22389776</v>
          </cell>
        </row>
        <row r="26161">
          <cell r="J26161">
            <v>22389776</v>
          </cell>
        </row>
        <row r="26162">
          <cell r="J26162">
            <v>22389776</v>
          </cell>
        </row>
        <row r="26163">
          <cell r="J26163">
            <v>22389776</v>
          </cell>
        </row>
        <row r="26164">
          <cell r="J26164">
            <v>22389776</v>
          </cell>
        </row>
        <row r="26165">
          <cell r="J26165">
            <v>22389776</v>
          </cell>
        </row>
        <row r="26166">
          <cell r="J26166">
            <v>22389776</v>
          </cell>
        </row>
        <row r="26167">
          <cell r="J26167">
            <v>22389776</v>
          </cell>
        </row>
        <row r="26168">
          <cell r="J26168">
            <v>22389776</v>
          </cell>
        </row>
        <row r="26169">
          <cell r="J26169">
            <v>22389776</v>
          </cell>
        </row>
        <row r="26170">
          <cell r="J26170">
            <v>22389776</v>
          </cell>
        </row>
        <row r="26171">
          <cell r="J26171">
            <v>22389776</v>
          </cell>
        </row>
        <row r="26172">
          <cell r="J26172">
            <v>22389776</v>
          </cell>
        </row>
        <row r="26173">
          <cell r="J26173">
            <v>22389776</v>
          </cell>
        </row>
        <row r="26174">
          <cell r="J26174">
            <v>22389776</v>
          </cell>
        </row>
        <row r="26175">
          <cell r="J26175">
            <v>22389776</v>
          </cell>
        </row>
        <row r="26176">
          <cell r="J26176">
            <v>22389776</v>
          </cell>
        </row>
        <row r="26177">
          <cell r="J26177">
            <v>22389776</v>
          </cell>
        </row>
        <row r="26178">
          <cell r="J26178">
            <v>22389776</v>
          </cell>
        </row>
        <row r="26179">
          <cell r="J26179">
            <v>22389776</v>
          </cell>
        </row>
        <row r="26180">
          <cell r="J26180">
            <v>22389776</v>
          </cell>
        </row>
        <row r="26181">
          <cell r="J26181">
            <v>22389776</v>
          </cell>
        </row>
        <row r="26182">
          <cell r="J26182">
            <v>22389776</v>
          </cell>
        </row>
        <row r="26183">
          <cell r="J26183">
            <v>22389776</v>
          </cell>
        </row>
        <row r="26184">
          <cell r="J26184">
            <v>22389776</v>
          </cell>
        </row>
        <row r="26185">
          <cell r="J26185">
            <v>22389776</v>
          </cell>
        </row>
        <row r="26186">
          <cell r="J26186">
            <v>22389776</v>
          </cell>
        </row>
        <row r="26187">
          <cell r="J26187">
            <v>22389776</v>
          </cell>
        </row>
        <row r="26188">
          <cell r="J26188">
            <v>22389776</v>
          </cell>
        </row>
        <row r="26189">
          <cell r="J26189">
            <v>22389776</v>
          </cell>
        </row>
        <row r="26190">
          <cell r="J26190">
            <v>22389776</v>
          </cell>
        </row>
        <row r="26191">
          <cell r="J26191">
            <v>22389776</v>
          </cell>
        </row>
        <row r="26192">
          <cell r="J26192">
            <v>22389776</v>
          </cell>
        </row>
        <row r="26193">
          <cell r="J26193">
            <v>22389776</v>
          </cell>
        </row>
        <row r="26194">
          <cell r="J26194">
            <v>22389776</v>
          </cell>
        </row>
        <row r="26195">
          <cell r="J26195">
            <v>22389776</v>
          </cell>
        </row>
        <row r="26196">
          <cell r="J26196">
            <v>22389776</v>
          </cell>
        </row>
        <row r="26197">
          <cell r="J26197">
            <v>22389776</v>
          </cell>
        </row>
        <row r="26198">
          <cell r="J26198">
            <v>22389776</v>
          </cell>
        </row>
        <row r="26199">
          <cell r="J26199">
            <v>22389776</v>
          </cell>
        </row>
        <row r="26200">
          <cell r="J26200">
            <v>22389776</v>
          </cell>
        </row>
        <row r="26201">
          <cell r="J26201">
            <v>22389776</v>
          </cell>
        </row>
        <row r="26202">
          <cell r="J26202">
            <v>22389776</v>
          </cell>
        </row>
        <row r="26203">
          <cell r="J26203">
            <v>22389776</v>
          </cell>
        </row>
        <row r="26204">
          <cell r="J26204">
            <v>22389776</v>
          </cell>
        </row>
        <row r="26205">
          <cell r="J26205">
            <v>22389776</v>
          </cell>
        </row>
        <row r="26206">
          <cell r="J26206">
            <v>22389776</v>
          </cell>
        </row>
        <row r="26207">
          <cell r="J26207">
            <v>22389776</v>
          </cell>
        </row>
        <row r="26208">
          <cell r="J26208">
            <v>22389776</v>
          </cell>
        </row>
        <row r="26209">
          <cell r="J26209">
            <v>22389776</v>
          </cell>
        </row>
        <row r="26210">
          <cell r="J26210">
            <v>22389776</v>
          </cell>
        </row>
        <row r="26211">
          <cell r="J26211">
            <v>22389776</v>
          </cell>
        </row>
        <row r="26212">
          <cell r="J26212">
            <v>22389776</v>
          </cell>
        </row>
        <row r="26213">
          <cell r="J26213">
            <v>22389776</v>
          </cell>
        </row>
        <row r="26214">
          <cell r="J26214">
            <v>22389776</v>
          </cell>
        </row>
        <row r="26215">
          <cell r="J26215">
            <v>22389776</v>
          </cell>
        </row>
        <row r="26216">
          <cell r="J26216">
            <v>22389776</v>
          </cell>
        </row>
        <row r="26217">
          <cell r="J26217">
            <v>22389776</v>
          </cell>
        </row>
        <row r="26218">
          <cell r="J26218">
            <v>22389776</v>
          </cell>
        </row>
        <row r="26219">
          <cell r="J26219">
            <v>22389776</v>
          </cell>
        </row>
        <row r="26220">
          <cell r="J26220">
            <v>22389776</v>
          </cell>
        </row>
        <row r="26221">
          <cell r="J26221">
            <v>22389776</v>
          </cell>
        </row>
        <row r="26222">
          <cell r="J26222">
            <v>22389776</v>
          </cell>
        </row>
        <row r="26223">
          <cell r="J26223">
            <v>22389776</v>
          </cell>
        </row>
        <row r="26224">
          <cell r="J26224">
            <v>22389776</v>
          </cell>
        </row>
        <row r="26225">
          <cell r="J26225">
            <v>22389776</v>
          </cell>
        </row>
        <row r="26226">
          <cell r="J26226">
            <v>22389776</v>
          </cell>
        </row>
        <row r="26227">
          <cell r="J26227">
            <v>22389776</v>
          </cell>
        </row>
        <row r="26228">
          <cell r="J26228">
            <v>22389776</v>
          </cell>
        </row>
        <row r="26229">
          <cell r="J26229">
            <v>22389776</v>
          </cell>
        </row>
        <row r="26230">
          <cell r="J26230">
            <v>22389776</v>
          </cell>
        </row>
        <row r="26231">
          <cell r="J26231">
            <v>22389776</v>
          </cell>
        </row>
        <row r="26232">
          <cell r="J26232">
            <v>22389776</v>
          </cell>
        </row>
        <row r="26233">
          <cell r="J26233">
            <v>22389776</v>
          </cell>
        </row>
        <row r="26234">
          <cell r="J26234">
            <v>22389776</v>
          </cell>
        </row>
        <row r="26235">
          <cell r="J26235">
            <v>22389776</v>
          </cell>
        </row>
        <row r="26236">
          <cell r="J26236">
            <v>22389776</v>
          </cell>
        </row>
        <row r="26237">
          <cell r="J26237">
            <v>22389776</v>
          </cell>
        </row>
        <row r="26238">
          <cell r="J26238">
            <v>22389776</v>
          </cell>
        </row>
        <row r="26239">
          <cell r="J26239">
            <v>22389776</v>
          </cell>
        </row>
        <row r="26240">
          <cell r="J26240">
            <v>22389776</v>
          </cell>
        </row>
        <row r="26241">
          <cell r="J26241">
            <v>22389776</v>
          </cell>
        </row>
        <row r="26242">
          <cell r="J26242">
            <v>22389776</v>
          </cell>
        </row>
        <row r="26243">
          <cell r="J26243">
            <v>22389776</v>
          </cell>
        </row>
        <row r="26244">
          <cell r="J26244">
            <v>22389776</v>
          </cell>
        </row>
        <row r="26245">
          <cell r="J26245">
            <v>22389776</v>
          </cell>
        </row>
        <row r="26246">
          <cell r="J26246">
            <v>22389776</v>
          </cell>
        </row>
        <row r="26247">
          <cell r="J26247">
            <v>22389776</v>
          </cell>
        </row>
        <row r="26248">
          <cell r="J26248">
            <v>22389776</v>
          </cell>
        </row>
        <row r="26249">
          <cell r="J26249">
            <v>22389776</v>
          </cell>
        </row>
        <row r="26250">
          <cell r="J26250">
            <v>22389776</v>
          </cell>
        </row>
        <row r="26251">
          <cell r="J26251">
            <v>22389776</v>
          </cell>
        </row>
        <row r="26252">
          <cell r="J26252">
            <v>22389776</v>
          </cell>
        </row>
        <row r="26253">
          <cell r="J26253">
            <v>22389776</v>
          </cell>
        </row>
        <row r="26254">
          <cell r="J26254">
            <v>22389776</v>
          </cell>
        </row>
        <row r="26255">
          <cell r="J26255">
            <v>22389776</v>
          </cell>
        </row>
        <row r="26256">
          <cell r="J26256">
            <v>22389776</v>
          </cell>
        </row>
        <row r="26257">
          <cell r="J26257">
            <v>22389776</v>
          </cell>
        </row>
        <row r="26258">
          <cell r="J26258">
            <v>22389776</v>
          </cell>
        </row>
        <row r="26259">
          <cell r="J26259">
            <v>22389776</v>
          </cell>
        </row>
        <row r="26260">
          <cell r="J26260">
            <v>22389776</v>
          </cell>
        </row>
        <row r="26261">
          <cell r="J26261">
            <v>22389776</v>
          </cell>
        </row>
        <row r="26262">
          <cell r="J26262">
            <v>22389776</v>
          </cell>
        </row>
        <row r="26263">
          <cell r="J26263">
            <v>22389776</v>
          </cell>
        </row>
        <row r="26264">
          <cell r="J26264">
            <v>22389776</v>
          </cell>
        </row>
        <row r="26265">
          <cell r="J26265">
            <v>22389776</v>
          </cell>
        </row>
        <row r="26266">
          <cell r="J26266">
            <v>22389776</v>
          </cell>
        </row>
        <row r="26267">
          <cell r="J26267">
            <v>22389776</v>
          </cell>
        </row>
        <row r="26268">
          <cell r="J26268">
            <v>22389776</v>
          </cell>
        </row>
        <row r="26269">
          <cell r="J26269">
            <v>22389776</v>
          </cell>
        </row>
        <row r="26270">
          <cell r="J26270">
            <v>22389776</v>
          </cell>
        </row>
        <row r="26271">
          <cell r="J26271">
            <v>22389776</v>
          </cell>
        </row>
        <row r="26272">
          <cell r="J26272">
            <v>22389776</v>
          </cell>
        </row>
        <row r="26273">
          <cell r="J26273">
            <v>22389776</v>
          </cell>
        </row>
        <row r="26274">
          <cell r="J26274">
            <v>22389776</v>
          </cell>
        </row>
        <row r="26275">
          <cell r="J26275">
            <v>22389776</v>
          </cell>
        </row>
        <row r="26276">
          <cell r="J26276">
            <v>22389776</v>
          </cell>
        </row>
        <row r="26277">
          <cell r="J26277">
            <v>22389776</v>
          </cell>
        </row>
        <row r="26278">
          <cell r="J26278">
            <v>22389776</v>
          </cell>
        </row>
        <row r="26279">
          <cell r="J26279">
            <v>22389776</v>
          </cell>
        </row>
        <row r="26280">
          <cell r="J26280">
            <v>22389776</v>
          </cell>
        </row>
        <row r="26281">
          <cell r="J26281">
            <v>22389776</v>
          </cell>
        </row>
        <row r="26282">
          <cell r="J26282">
            <v>22389776</v>
          </cell>
        </row>
        <row r="26283">
          <cell r="J26283">
            <v>22389776</v>
          </cell>
        </row>
        <row r="26284">
          <cell r="J26284">
            <v>22389776</v>
          </cell>
        </row>
        <row r="26285">
          <cell r="J26285">
            <v>22389776</v>
          </cell>
        </row>
        <row r="26286">
          <cell r="J26286">
            <v>22389776</v>
          </cell>
        </row>
        <row r="26287">
          <cell r="J26287">
            <v>22389776</v>
          </cell>
        </row>
        <row r="26288">
          <cell r="J26288">
            <v>22389776</v>
          </cell>
        </row>
        <row r="26289">
          <cell r="J26289">
            <v>22389776</v>
          </cell>
        </row>
        <row r="26290">
          <cell r="J26290">
            <v>22389776</v>
          </cell>
        </row>
        <row r="26291">
          <cell r="J26291">
            <v>22389776</v>
          </cell>
        </row>
        <row r="26292">
          <cell r="J26292">
            <v>22389776</v>
          </cell>
        </row>
        <row r="26293">
          <cell r="J26293">
            <v>22389776</v>
          </cell>
        </row>
        <row r="26294">
          <cell r="J26294">
            <v>22389776</v>
          </cell>
        </row>
        <row r="26295">
          <cell r="J26295">
            <v>22389776</v>
          </cell>
        </row>
        <row r="26296">
          <cell r="J26296">
            <v>22389776</v>
          </cell>
        </row>
        <row r="26297">
          <cell r="J26297">
            <v>22389776</v>
          </cell>
        </row>
        <row r="26298">
          <cell r="J26298">
            <v>22389776</v>
          </cell>
        </row>
        <row r="26299">
          <cell r="J26299">
            <v>22389776</v>
          </cell>
        </row>
        <row r="26300">
          <cell r="J26300">
            <v>22389776</v>
          </cell>
        </row>
        <row r="26301">
          <cell r="J26301">
            <v>22389776</v>
          </cell>
        </row>
        <row r="26302">
          <cell r="J26302">
            <v>22389776</v>
          </cell>
        </row>
        <row r="26303">
          <cell r="J26303">
            <v>22389776</v>
          </cell>
        </row>
        <row r="26304">
          <cell r="J26304">
            <v>22389776</v>
          </cell>
        </row>
        <row r="26305">
          <cell r="J26305">
            <v>22389776</v>
          </cell>
        </row>
        <row r="26306">
          <cell r="J26306">
            <v>22389776</v>
          </cell>
        </row>
        <row r="26307">
          <cell r="J26307">
            <v>22389776</v>
          </cell>
        </row>
        <row r="26308">
          <cell r="J26308">
            <v>22389776</v>
          </cell>
        </row>
        <row r="26309">
          <cell r="J26309">
            <v>22389776</v>
          </cell>
        </row>
        <row r="26310">
          <cell r="J26310">
            <v>22389776</v>
          </cell>
        </row>
        <row r="26311">
          <cell r="J26311">
            <v>22389776</v>
          </cell>
        </row>
        <row r="26312">
          <cell r="J26312">
            <v>22389776</v>
          </cell>
        </row>
        <row r="26313">
          <cell r="J26313">
            <v>22389776</v>
          </cell>
        </row>
        <row r="26314">
          <cell r="J26314">
            <v>22389776</v>
          </cell>
        </row>
        <row r="26315">
          <cell r="J26315">
            <v>22389776</v>
          </cell>
        </row>
        <row r="26316">
          <cell r="J26316">
            <v>22389776</v>
          </cell>
        </row>
        <row r="26317">
          <cell r="J26317">
            <v>22389776</v>
          </cell>
        </row>
        <row r="26318">
          <cell r="J26318">
            <v>22389776</v>
          </cell>
        </row>
        <row r="26319">
          <cell r="J26319">
            <v>22389776</v>
          </cell>
        </row>
        <row r="26320">
          <cell r="J26320">
            <v>22389776</v>
          </cell>
        </row>
        <row r="26321">
          <cell r="J26321">
            <v>22389776</v>
          </cell>
        </row>
        <row r="26322">
          <cell r="J26322">
            <v>22389776</v>
          </cell>
        </row>
        <row r="26323">
          <cell r="J26323">
            <v>22389776</v>
          </cell>
        </row>
        <row r="26324">
          <cell r="J26324">
            <v>22389776</v>
          </cell>
        </row>
        <row r="26325">
          <cell r="J26325">
            <v>22389776</v>
          </cell>
        </row>
        <row r="26326">
          <cell r="J26326">
            <v>22389776</v>
          </cell>
        </row>
        <row r="26327">
          <cell r="J26327">
            <v>22389776</v>
          </cell>
        </row>
        <row r="26328">
          <cell r="J26328">
            <v>22389776</v>
          </cell>
        </row>
        <row r="26329">
          <cell r="J26329">
            <v>22389776</v>
          </cell>
        </row>
        <row r="26330">
          <cell r="J26330">
            <v>22389776</v>
          </cell>
        </row>
        <row r="26331">
          <cell r="J26331">
            <v>22389776</v>
          </cell>
        </row>
        <row r="26332">
          <cell r="J26332">
            <v>22389776</v>
          </cell>
        </row>
        <row r="26333">
          <cell r="J26333">
            <v>22389776</v>
          </cell>
        </row>
        <row r="26334">
          <cell r="J26334">
            <v>22389776</v>
          </cell>
        </row>
        <row r="26335">
          <cell r="J26335">
            <v>22389776</v>
          </cell>
        </row>
        <row r="26336">
          <cell r="J26336">
            <v>22389776</v>
          </cell>
        </row>
        <row r="26337">
          <cell r="J26337">
            <v>22389776</v>
          </cell>
        </row>
        <row r="26338">
          <cell r="J26338">
            <v>22389776</v>
          </cell>
        </row>
        <row r="26339">
          <cell r="J26339">
            <v>22389776</v>
          </cell>
        </row>
        <row r="26340">
          <cell r="J26340">
            <v>22389776</v>
          </cell>
        </row>
        <row r="26341">
          <cell r="J26341">
            <v>22389776</v>
          </cell>
        </row>
        <row r="26342">
          <cell r="J26342">
            <v>22389776</v>
          </cell>
        </row>
        <row r="26343">
          <cell r="J26343">
            <v>22389776</v>
          </cell>
        </row>
        <row r="26344">
          <cell r="J26344">
            <v>22389776</v>
          </cell>
        </row>
        <row r="26345">
          <cell r="J26345">
            <v>22389776</v>
          </cell>
        </row>
        <row r="26346">
          <cell r="J26346">
            <v>22389776</v>
          </cell>
        </row>
        <row r="26347">
          <cell r="J26347">
            <v>22389776</v>
          </cell>
        </row>
        <row r="26348">
          <cell r="J26348">
            <v>22389776</v>
          </cell>
        </row>
        <row r="26349">
          <cell r="J26349">
            <v>22389776</v>
          </cell>
        </row>
        <row r="26350">
          <cell r="J26350">
            <v>22389776</v>
          </cell>
        </row>
        <row r="26351">
          <cell r="J26351">
            <v>22389776</v>
          </cell>
        </row>
        <row r="26352">
          <cell r="J26352">
            <v>22389776</v>
          </cell>
        </row>
        <row r="26353">
          <cell r="J26353">
            <v>22389776</v>
          </cell>
        </row>
        <row r="26354">
          <cell r="J26354">
            <v>22389776</v>
          </cell>
        </row>
        <row r="26355">
          <cell r="J26355">
            <v>22389776</v>
          </cell>
        </row>
        <row r="26356">
          <cell r="J26356">
            <v>22389776</v>
          </cell>
        </row>
        <row r="26357">
          <cell r="J26357">
            <v>22389776</v>
          </cell>
        </row>
        <row r="26358">
          <cell r="J26358">
            <v>22389776</v>
          </cell>
        </row>
        <row r="26359">
          <cell r="J26359">
            <v>22389776</v>
          </cell>
        </row>
        <row r="26360">
          <cell r="J26360">
            <v>22389776</v>
          </cell>
        </row>
        <row r="26361">
          <cell r="J26361">
            <v>22389776</v>
          </cell>
        </row>
        <row r="26362">
          <cell r="J26362">
            <v>22389776</v>
          </cell>
        </row>
        <row r="26363">
          <cell r="J26363">
            <v>22389776</v>
          </cell>
        </row>
        <row r="26364">
          <cell r="J26364">
            <v>22389776</v>
          </cell>
        </row>
        <row r="26365">
          <cell r="J26365">
            <v>22389776</v>
          </cell>
        </row>
        <row r="26366">
          <cell r="J26366">
            <v>22389776</v>
          </cell>
        </row>
        <row r="26367">
          <cell r="J26367">
            <v>22389776</v>
          </cell>
        </row>
        <row r="26368">
          <cell r="J26368">
            <v>22389776</v>
          </cell>
        </row>
        <row r="26369">
          <cell r="J26369">
            <v>22389776</v>
          </cell>
        </row>
        <row r="26370">
          <cell r="J26370">
            <v>22389776</v>
          </cell>
        </row>
        <row r="26371">
          <cell r="J26371">
            <v>22389776</v>
          </cell>
        </row>
        <row r="26372">
          <cell r="J26372">
            <v>22389776</v>
          </cell>
        </row>
        <row r="26373">
          <cell r="J26373">
            <v>22389776</v>
          </cell>
        </row>
        <row r="26374">
          <cell r="J26374">
            <v>22389776</v>
          </cell>
        </row>
        <row r="26375">
          <cell r="J26375">
            <v>22389776</v>
          </cell>
        </row>
        <row r="26376">
          <cell r="J26376">
            <v>22389776</v>
          </cell>
        </row>
        <row r="26377">
          <cell r="J26377">
            <v>22389776</v>
          </cell>
        </row>
        <row r="26378">
          <cell r="J26378">
            <v>22389776</v>
          </cell>
        </row>
        <row r="26379">
          <cell r="J26379">
            <v>22389776</v>
          </cell>
        </row>
        <row r="26380">
          <cell r="J26380">
            <v>22389776</v>
          </cell>
        </row>
        <row r="26381">
          <cell r="J26381">
            <v>22389776</v>
          </cell>
        </row>
        <row r="26382">
          <cell r="J26382">
            <v>22389776</v>
          </cell>
        </row>
        <row r="26383">
          <cell r="J26383">
            <v>22389776</v>
          </cell>
        </row>
        <row r="26384">
          <cell r="J26384">
            <v>22389776</v>
          </cell>
        </row>
        <row r="26385">
          <cell r="J26385">
            <v>22389776</v>
          </cell>
        </row>
        <row r="26386">
          <cell r="J26386">
            <v>22389776</v>
          </cell>
        </row>
        <row r="26387">
          <cell r="J26387">
            <v>22389776</v>
          </cell>
        </row>
        <row r="26388">
          <cell r="J26388">
            <v>22389776</v>
          </cell>
        </row>
        <row r="26389">
          <cell r="J26389">
            <v>22389776</v>
          </cell>
        </row>
        <row r="26390">
          <cell r="J26390">
            <v>22389776</v>
          </cell>
        </row>
        <row r="26391">
          <cell r="J26391">
            <v>22389776</v>
          </cell>
        </row>
        <row r="26392">
          <cell r="J26392">
            <v>22389776</v>
          </cell>
        </row>
        <row r="26393">
          <cell r="J26393">
            <v>22389776</v>
          </cell>
        </row>
        <row r="26394">
          <cell r="J26394">
            <v>22389776</v>
          </cell>
        </row>
        <row r="26395">
          <cell r="J26395">
            <v>22389776</v>
          </cell>
        </row>
        <row r="26396">
          <cell r="J26396">
            <v>22389776</v>
          </cell>
        </row>
        <row r="26397">
          <cell r="J26397">
            <v>22389776</v>
          </cell>
        </row>
        <row r="26398">
          <cell r="J26398">
            <v>22389776</v>
          </cell>
        </row>
        <row r="26399">
          <cell r="J26399">
            <v>22389776</v>
          </cell>
        </row>
        <row r="26400">
          <cell r="J26400">
            <v>22389776</v>
          </cell>
        </row>
        <row r="26401">
          <cell r="J26401">
            <v>22389776</v>
          </cell>
        </row>
        <row r="26402">
          <cell r="J26402">
            <v>22389776</v>
          </cell>
        </row>
        <row r="26403">
          <cell r="J26403">
            <v>22389776</v>
          </cell>
        </row>
        <row r="26404">
          <cell r="J26404">
            <v>22389776</v>
          </cell>
        </row>
        <row r="26405">
          <cell r="J26405">
            <v>22389776</v>
          </cell>
        </row>
        <row r="26406">
          <cell r="J26406">
            <v>22389776</v>
          </cell>
        </row>
        <row r="26407">
          <cell r="J26407">
            <v>22389776</v>
          </cell>
        </row>
        <row r="26408">
          <cell r="J26408">
            <v>22389776</v>
          </cell>
        </row>
        <row r="26409">
          <cell r="J26409">
            <v>22389776</v>
          </cell>
        </row>
        <row r="26410">
          <cell r="J26410">
            <v>22389776</v>
          </cell>
        </row>
        <row r="26411">
          <cell r="J26411">
            <v>22389776</v>
          </cell>
        </row>
        <row r="26412">
          <cell r="J26412">
            <v>22389776</v>
          </cell>
        </row>
        <row r="26413">
          <cell r="J26413">
            <v>22389776</v>
          </cell>
        </row>
        <row r="26414">
          <cell r="J26414">
            <v>22389776</v>
          </cell>
        </row>
        <row r="26415">
          <cell r="J26415">
            <v>22389776</v>
          </cell>
        </row>
        <row r="26416">
          <cell r="J26416">
            <v>22389776</v>
          </cell>
        </row>
        <row r="26417">
          <cell r="J26417">
            <v>22389776</v>
          </cell>
        </row>
        <row r="26418">
          <cell r="J26418">
            <v>22389776</v>
          </cell>
        </row>
        <row r="26419">
          <cell r="J26419">
            <v>22389776</v>
          </cell>
        </row>
        <row r="26420">
          <cell r="J26420">
            <v>22389776</v>
          </cell>
        </row>
        <row r="26421">
          <cell r="J26421">
            <v>22389776</v>
          </cell>
        </row>
        <row r="26422">
          <cell r="J26422">
            <v>22389776</v>
          </cell>
        </row>
        <row r="26423">
          <cell r="J26423">
            <v>22389776</v>
          </cell>
        </row>
        <row r="26424">
          <cell r="J26424">
            <v>22389776</v>
          </cell>
        </row>
        <row r="26425">
          <cell r="J26425">
            <v>22389776</v>
          </cell>
        </row>
        <row r="26426">
          <cell r="J26426">
            <v>22389776</v>
          </cell>
        </row>
        <row r="26427">
          <cell r="J26427">
            <v>22389776</v>
          </cell>
        </row>
        <row r="26428">
          <cell r="J26428">
            <v>22389776</v>
          </cell>
        </row>
        <row r="26429">
          <cell r="J26429">
            <v>22389776</v>
          </cell>
        </row>
        <row r="26430">
          <cell r="J26430">
            <v>22389776</v>
          </cell>
        </row>
        <row r="26431">
          <cell r="J26431">
            <v>22389776</v>
          </cell>
        </row>
        <row r="26432">
          <cell r="J26432">
            <v>22389776</v>
          </cell>
        </row>
        <row r="26433">
          <cell r="J26433">
            <v>22389776</v>
          </cell>
        </row>
        <row r="26434">
          <cell r="J26434">
            <v>22389776</v>
          </cell>
        </row>
        <row r="26435">
          <cell r="J26435">
            <v>22389776</v>
          </cell>
        </row>
        <row r="26436">
          <cell r="J26436">
            <v>22389776</v>
          </cell>
        </row>
        <row r="26437">
          <cell r="J26437">
            <v>22389776</v>
          </cell>
        </row>
        <row r="26438">
          <cell r="J26438">
            <v>22389776</v>
          </cell>
        </row>
        <row r="26439">
          <cell r="J26439">
            <v>22389776</v>
          </cell>
        </row>
        <row r="26440">
          <cell r="J26440">
            <v>22389776</v>
          </cell>
        </row>
        <row r="26441">
          <cell r="J26441">
            <v>22389776</v>
          </cell>
        </row>
        <row r="26442">
          <cell r="J26442">
            <v>22389776</v>
          </cell>
        </row>
        <row r="26443">
          <cell r="J26443">
            <v>22389776</v>
          </cell>
        </row>
        <row r="26444">
          <cell r="J26444">
            <v>22389776</v>
          </cell>
        </row>
        <row r="26445">
          <cell r="J26445">
            <v>22389776</v>
          </cell>
        </row>
        <row r="26446">
          <cell r="J26446">
            <v>22389776</v>
          </cell>
        </row>
        <row r="26447">
          <cell r="J26447">
            <v>22389776</v>
          </cell>
        </row>
        <row r="26448">
          <cell r="J26448">
            <v>22389776</v>
          </cell>
        </row>
        <row r="26449">
          <cell r="J26449">
            <v>22389776</v>
          </cell>
        </row>
        <row r="26450">
          <cell r="J26450">
            <v>22389776</v>
          </cell>
        </row>
        <row r="26451">
          <cell r="J26451">
            <v>22389776</v>
          </cell>
        </row>
        <row r="26452">
          <cell r="J26452">
            <v>22389776</v>
          </cell>
        </row>
        <row r="26453">
          <cell r="J26453">
            <v>22389776</v>
          </cell>
        </row>
        <row r="26454">
          <cell r="J26454">
            <v>22389776</v>
          </cell>
        </row>
        <row r="26455">
          <cell r="J26455">
            <v>22389776</v>
          </cell>
        </row>
        <row r="26456">
          <cell r="J26456">
            <v>22389776</v>
          </cell>
        </row>
        <row r="26457">
          <cell r="J26457">
            <v>22389776</v>
          </cell>
        </row>
        <row r="26458">
          <cell r="J26458">
            <v>22389776</v>
          </cell>
        </row>
        <row r="26459">
          <cell r="J26459">
            <v>22389776</v>
          </cell>
        </row>
        <row r="26460">
          <cell r="J26460">
            <v>22389776</v>
          </cell>
        </row>
        <row r="26461">
          <cell r="J26461">
            <v>22389776</v>
          </cell>
        </row>
        <row r="26462">
          <cell r="J26462">
            <v>22389776</v>
          </cell>
        </row>
        <row r="26463">
          <cell r="J26463">
            <v>22389776</v>
          </cell>
        </row>
        <row r="26464">
          <cell r="J26464">
            <v>22389776</v>
          </cell>
        </row>
        <row r="26465">
          <cell r="J26465">
            <v>22389776</v>
          </cell>
        </row>
        <row r="26466">
          <cell r="J26466">
            <v>22389776</v>
          </cell>
        </row>
        <row r="26467">
          <cell r="J26467">
            <v>22389776</v>
          </cell>
        </row>
        <row r="26468">
          <cell r="J26468">
            <v>22389776</v>
          </cell>
        </row>
        <row r="26469">
          <cell r="J26469">
            <v>22389776</v>
          </cell>
        </row>
        <row r="26470">
          <cell r="J26470">
            <v>22389776</v>
          </cell>
        </row>
        <row r="26471">
          <cell r="J26471">
            <v>22389776</v>
          </cell>
        </row>
        <row r="26472">
          <cell r="J26472">
            <v>22389776</v>
          </cell>
        </row>
        <row r="26473">
          <cell r="J26473">
            <v>22389776</v>
          </cell>
        </row>
        <row r="26474">
          <cell r="J26474">
            <v>22389776</v>
          </cell>
        </row>
        <row r="26475">
          <cell r="J26475">
            <v>22389776</v>
          </cell>
        </row>
        <row r="26476">
          <cell r="J26476">
            <v>22389776</v>
          </cell>
        </row>
        <row r="26477">
          <cell r="J26477">
            <v>22389776</v>
          </cell>
        </row>
        <row r="26478">
          <cell r="J26478">
            <v>22389776</v>
          </cell>
        </row>
        <row r="26479">
          <cell r="J26479">
            <v>22389776</v>
          </cell>
        </row>
        <row r="26480">
          <cell r="J26480">
            <v>22389776</v>
          </cell>
        </row>
        <row r="26481">
          <cell r="J26481">
            <v>22389776</v>
          </cell>
        </row>
        <row r="26482">
          <cell r="J26482">
            <v>22389776</v>
          </cell>
        </row>
        <row r="26483">
          <cell r="J26483">
            <v>22389776</v>
          </cell>
        </row>
        <row r="26484">
          <cell r="J26484">
            <v>22389776</v>
          </cell>
        </row>
        <row r="26485">
          <cell r="J26485">
            <v>22389776</v>
          </cell>
        </row>
        <row r="26486">
          <cell r="J26486">
            <v>22389776</v>
          </cell>
        </row>
        <row r="26487">
          <cell r="J26487">
            <v>22389776</v>
          </cell>
        </row>
        <row r="26488">
          <cell r="J26488">
            <v>22389776</v>
          </cell>
        </row>
        <row r="26489">
          <cell r="J26489">
            <v>22389776</v>
          </cell>
        </row>
        <row r="26490">
          <cell r="J26490">
            <v>22389776</v>
          </cell>
        </row>
        <row r="26491">
          <cell r="J26491">
            <v>22389776</v>
          </cell>
        </row>
        <row r="26492">
          <cell r="J26492">
            <v>22389776</v>
          </cell>
        </row>
        <row r="26493">
          <cell r="J26493">
            <v>22389776</v>
          </cell>
        </row>
        <row r="26494">
          <cell r="J26494">
            <v>22389776</v>
          </cell>
        </row>
        <row r="26495">
          <cell r="J26495">
            <v>22389776</v>
          </cell>
        </row>
        <row r="26496">
          <cell r="J26496">
            <v>22389776</v>
          </cell>
        </row>
        <row r="26497">
          <cell r="J26497">
            <v>22389776</v>
          </cell>
        </row>
        <row r="26498">
          <cell r="J26498">
            <v>22389776</v>
          </cell>
        </row>
        <row r="26499">
          <cell r="J26499">
            <v>22389776</v>
          </cell>
        </row>
        <row r="26500">
          <cell r="J26500">
            <v>22389776</v>
          </cell>
        </row>
        <row r="26501">
          <cell r="J26501">
            <v>22389776</v>
          </cell>
        </row>
        <row r="26502">
          <cell r="J26502">
            <v>22389776</v>
          </cell>
        </row>
        <row r="26503">
          <cell r="J26503">
            <v>22389776</v>
          </cell>
        </row>
        <row r="26504">
          <cell r="J26504">
            <v>22389776</v>
          </cell>
        </row>
        <row r="26505">
          <cell r="J26505">
            <v>22389776</v>
          </cell>
        </row>
        <row r="26506">
          <cell r="J26506">
            <v>22389776</v>
          </cell>
        </row>
        <row r="26507">
          <cell r="J26507">
            <v>22389776</v>
          </cell>
        </row>
        <row r="26508">
          <cell r="J26508">
            <v>22389776</v>
          </cell>
        </row>
        <row r="26509">
          <cell r="J26509">
            <v>22389776</v>
          </cell>
        </row>
        <row r="26510">
          <cell r="J26510">
            <v>22389776</v>
          </cell>
        </row>
        <row r="26511">
          <cell r="J26511">
            <v>22389776</v>
          </cell>
        </row>
        <row r="26512">
          <cell r="J26512">
            <v>22389776</v>
          </cell>
        </row>
        <row r="26513">
          <cell r="J26513">
            <v>22389776</v>
          </cell>
        </row>
        <row r="26514">
          <cell r="J26514">
            <v>22389776</v>
          </cell>
        </row>
        <row r="26515">
          <cell r="J26515">
            <v>22389776</v>
          </cell>
        </row>
        <row r="26516">
          <cell r="J26516">
            <v>22389776</v>
          </cell>
        </row>
        <row r="26517">
          <cell r="J26517">
            <v>22389776</v>
          </cell>
        </row>
        <row r="26518">
          <cell r="J26518">
            <v>22389776</v>
          </cell>
        </row>
        <row r="26519">
          <cell r="J26519">
            <v>22389776</v>
          </cell>
        </row>
        <row r="26520">
          <cell r="J26520">
            <v>22389776</v>
          </cell>
        </row>
        <row r="26521">
          <cell r="J26521">
            <v>22389776</v>
          </cell>
        </row>
        <row r="26522">
          <cell r="J26522">
            <v>22389776</v>
          </cell>
        </row>
        <row r="26523">
          <cell r="J26523">
            <v>22389776</v>
          </cell>
        </row>
        <row r="26524">
          <cell r="J26524">
            <v>22389776</v>
          </cell>
        </row>
        <row r="26525">
          <cell r="J26525">
            <v>22389776</v>
          </cell>
        </row>
        <row r="26526">
          <cell r="J26526">
            <v>22389776</v>
          </cell>
        </row>
        <row r="26527">
          <cell r="J26527">
            <v>22389776</v>
          </cell>
        </row>
        <row r="26528">
          <cell r="J26528">
            <v>22389776</v>
          </cell>
        </row>
        <row r="26529">
          <cell r="J26529">
            <v>22389776</v>
          </cell>
        </row>
        <row r="26530">
          <cell r="J26530">
            <v>22389776</v>
          </cell>
        </row>
        <row r="26531">
          <cell r="J26531">
            <v>22389776</v>
          </cell>
        </row>
        <row r="26532">
          <cell r="J26532">
            <v>22389776</v>
          </cell>
        </row>
        <row r="26533">
          <cell r="J26533">
            <v>22389776</v>
          </cell>
        </row>
        <row r="26534">
          <cell r="J26534">
            <v>22389776</v>
          </cell>
        </row>
        <row r="26535">
          <cell r="J26535">
            <v>22389776</v>
          </cell>
        </row>
        <row r="26536">
          <cell r="J26536">
            <v>22389776</v>
          </cell>
        </row>
        <row r="26537">
          <cell r="J26537">
            <v>22389776</v>
          </cell>
        </row>
        <row r="26538">
          <cell r="J26538">
            <v>22389776</v>
          </cell>
        </row>
        <row r="26539">
          <cell r="J26539">
            <v>22389776</v>
          </cell>
        </row>
        <row r="26540">
          <cell r="J26540">
            <v>22389776</v>
          </cell>
        </row>
        <row r="26541">
          <cell r="J26541">
            <v>22389776</v>
          </cell>
        </row>
        <row r="26542">
          <cell r="J26542">
            <v>22389776</v>
          </cell>
        </row>
        <row r="26543">
          <cell r="J26543">
            <v>22389776</v>
          </cell>
        </row>
        <row r="26544">
          <cell r="J26544">
            <v>22389776</v>
          </cell>
        </row>
        <row r="26545">
          <cell r="J26545">
            <v>22389776</v>
          </cell>
        </row>
        <row r="26546">
          <cell r="J26546">
            <v>22389776</v>
          </cell>
        </row>
        <row r="26547">
          <cell r="J26547">
            <v>22389776</v>
          </cell>
        </row>
        <row r="26548">
          <cell r="J26548">
            <v>22389776</v>
          </cell>
        </row>
        <row r="26549">
          <cell r="J26549">
            <v>22389776</v>
          </cell>
        </row>
        <row r="26550">
          <cell r="J26550">
            <v>22389776</v>
          </cell>
        </row>
        <row r="26551">
          <cell r="J26551">
            <v>22389776</v>
          </cell>
        </row>
        <row r="26552">
          <cell r="J26552">
            <v>22389776</v>
          </cell>
        </row>
        <row r="26553">
          <cell r="J26553">
            <v>22389776</v>
          </cell>
        </row>
        <row r="26554">
          <cell r="J26554">
            <v>22389776</v>
          </cell>
        </row>
        <row r="26555">
          <cell r="J26555">
            <v>22389776</v>
          </cell>
        </row>
        <row r="26556">
          <cell r="J26556">
            <v>22389776</v>
          </cell>
        </row>
        <row r="26557">
          <cell r="J26557">
            <v>22389776</v>
          </cell>
        </row>
        <row r="26558">
          <cell r="J26558">
            <v>22389776</v>
          </cell>
        </row>
        <row r="26559">
          <cell r="J26559">
            <v>22389776</v>
          </cell>
        </row>
        <row r="26560">
          <cell r="J26560">
            <v>22389776</v>
          </cell>
        </row>
        <row r="26561">
          <cell r="J26561">
            <v>22389776</v>
          </cell>
        </row>
        <row r="26562">
          <cell r="J26562">
            <v>22389776</v>
          </cell>
        </row>
        <row r="26563">
          <cell r="J26563">
            <v>22389776</v>
          </cell>
        </row>
        <row r="26564">
          <cell r="J26564">
            <v>22389776</v>
          </cell>
        </row>
        <row r="26565">
          <cell r="J26565">
            <v>22389776</v>
          </cell>
        </row>
        <row r="26566">
          <cell r="J26566">
            <v>22389776</v>
          </cell>
        </row>
        <row r="26567">
          <cell r="J26567">
            <v>22389776</v>
          </cell>
        </row>
        <row r="26568">
          <cell r="J26568">
            <v>22389776</v>
          </cell>
        </row>
        <row r="26569">
          <cell r="J26569">
            <v>22389776</v>
          </cell>
        </row>
        <row r="26570">
          <cell r="J26570">
            <v>22389776</v>
          </cell>
        </row>
        <row r="26571">
          <cell r="J26571">
            <v>22389776</v>
          </cell>
        </row>
        <row r="26572">
          <cell r="J26572">
            <v>22389776</v>
          </cell>
        </row>
        <row r="26573">
          <cell r="J26573">
            <v>22389776</v>
          </cell>
        </row>
        <row r="26574">
          <cell r="J26574">
            <v>22389776</v>
          </cell>
        </row>
        <row r="26575">
          <cell r="J26575">
            <v>22389776</v>
          </cell>
        </row>
        <row r="26576">
          <cell r="J26576">
            <v>22389776</v>
          </cell>
        </row>
        <row r="26577">
          <cell r="J26577">
            <v>22389776</v>
          </cell>
        </row>
        <row r="26578">
          <cell r="J26578">
            <v>22389776</v>
          </cell>
        </row>
        <row r="26579">
          <cell r="J26579">
            <v>22389776</v>
          </cell>
        </row>
        <row r="26580">
          <cell r="J26580">
            <v>22389776</v>
          </cell>
        </row>
        <row r="26581">
          <cell r="J26581">
            <v>22389776</v>
          </cell>
        </row>
        <row r="26582">
          <cell r="J26582">
            <v>22389776</v>
          </cell>
        </row>
        <row r="26583">
          <cell r="J26583">
            <v>22389776</v>
          </cell>
        </row>
        <row r="26584">
          <cell r="J26584">
            <v>22389776</v>
          </cell>
        </row>
        <row r="26585">
          <cell r="J26585">
            <v>22389776</v>
          </cell>
        </row>
        <row r="26586">
          <cell r="J26586">
            <v>22389776</v>
          </cell>
        </row>
        <row r="26587">
          <cell r="J26587">
            <v>22389776</v>
          </cell>
        </row>
        <row r="26588">
          <cell r="J26588">
            <v>22389776</v>
          </cell>
        </row>
        <row r="26589">
          <cell r="J26589">
            <v>22389776</v>
          </cell>
        </row>
        <row r="26590">
          <cell r="J26590">
            <v>22389776</v>
          </cell>
        </row>
        <row r="26591">
          <cell r="J26591">
            <v>22389776</v>
          </cell>
        </row>
        <row r="26592">
          <cell r="J26592">
            <v>22389776</v>
          </cell>
        </row>
        <row r="26593">
          <cell r="J26593">
            <v>22389776</v>
          </cell>
        </row>
        <row r="26594">
          <cell r="J26594">
            <v>22389776</v>
          </cell>
        </row>
        <row r="26595">
          <cell r="J26595">
            <v>22389776</v>
          </cell>
        </row>
        <row r="26596">
          <cell r="J26596">
            <v>22389776</v>
          </cell>
        </row>
        <row r="26597">
          <cell r="J26597">
            <v>22389776</v>
          </cell>
        </row>
        <row r="26598">
          <cell r="J26598">
            <v>22389776</v>
          </cell>
        </row>
        <row r="26599">
          <cell r="J26599">
            <v>22389776</v>
          </cell>
        </row>
        <row r="26600">
          <cell r="J26600">
            <v>22389776</v>
          </cell>
        </row>
        <row r="26601">
          <cell r="J26601">
            <v>22389776</v>
          </cell>
        </row>
        <row r="26602">
          <cell r="J26602">
            <v>22389776</v>
          </cell>
        </row>
        <row r="26603">
          <cell r="J26603">
            <v>22389776</v>
          </cell>
        </row>
        <row r="26604">
          <cell r="J26604">
            <v>22389776</v>
          </cell>
        </row>
        <row r="26605">
          <cell r="J26605">
            <v>22389776</v>
          </cell>
        </row>
        <row r="26606">
          <cell r="J26606">
            <v>22389776</v>
          </cell>
        </row>
        <row r="26607">
          <cell r="J26607">
            <v>22389776</v>
          </cell>
        </row>
        <row r="26608">
          <cell r="J26608">
            <v>22389776</v>
          </cell>
        </row>
        <row r="26609">
          <cell r="J26609">
            <v>22389776</v>
          </cell>
        </row>
        <row r="26610">
          <cell r="J26610">
            <v>22389776</v>
          </cell>
        </row>
        <row r="26611">
          <cell r="J26611">
            <v>22389776</v>
          </cell>
        </row>
        <row r="26612">
          <cell r="J26612">
            <v>22389776</v>
          </cell>
        </row>
        <row r="26613">
          <cell r="J26613">
            <v>22389776</v>
          </cell>
        </row>
        <row r="26614">
          <cell r="J26614">
            <v>22389776</v>
          </cell>
        </row>
        <row r="26615">
          <cell r="J26615">
            <v>22389776</v>
          </cell>
        </row>
        <row r="26616">
          <cell r="J26616">
            <v>22389776</v>
          </cell>
        </row>
        <row r="26617">
          <cell r="J26617">
            <v>22389776</v>
          </cell>
        </row>
        <row r="26618">
          <cell r="J26618">
            <v>22389776</v>
          </cell>
        </row>
        <row r="26619">
          <cell r="J26619">
            <v>22389776</v>
          </cell>
        </row>
        <row r="26620">
          <cell r="J26620">
            <v>22389776</v>
          </cell>
        </row>
        <row r="26621">
          <cell r="J26621">
            <v>22389776</v>
          </cell>
        </row>
        <row r="26622">
          <cell r="J26622">
            <v>22389776</v>
          </cell>
        </row>
        <row r="26623">
          <cell r="J26623">
            <v>22389776</v>
          </cell>
        </row>
        <row r="26624">
          <cell r="J26624">
            <v>22389776</v>
          </cell>
        </row>
        <row r="26625">
          <cell r="J26625">
            <v>22389776</v>
          </cell>
        </row>
        <row r="26626">
          <cell r="J26626">
            <v>22389776</v>
          </cell>
        </row>
        <row r="26627">
          <cell r="J26627">
            <v>22389776</v>
          </cell>
        </row>
        <row r="26628">
          <cell r="J26628">
            <v>22389776</v>
          </cell>
        </row>
        <row r="26629">
          <cell r="J26629">
            <v>22389776</v>
          </cell>
        </row>
        <row r="26630">
          <cell r="J26630">
            <v>22389776</v>
          </cell>
        </row>
        <row r="26631">
          <cell r="J26631">
            <v>22389776</v>
          </cell>
        </row>
        <row r="26632">
          <cell r="J26632">
            <v>22389776</v>
          </cell>
        </row>
        <row r="26633">
          <cell r="J26633">
            <v>22389776</v>
          </cell>
        </row>
        <row r="26634">
          <cell r="J26634">
            <v>22389776</v>
          </cell>
        </row>
        <row r="26635">
          <cell r="J26635">
            <v>22389776</v>
          </cell>
        </row>
        <row r="26636">
          <cell r="J26636">
            <v>22389776</v>
          </cell>
        </row>
        <row r="26637">
          <cell r="J26637">
            <v>22389776</v>
          </cell>
        </row>
        <row r="26638">
          <cell r="J26638">
            <v>22389776</v>
          </cell>
        </row>
        <row r="26639">
          <cell r="J26639">
            <v>22389776</v>
          </cell>
        </row>
        <row r="26640">
          <cell r="J26640">
            <v>22389776</v>
          </cell>
        </row>
        <row r="26641">
          <cell r="J26641">
            <v>22389776</v>
          </cell>
        </row>
        <row r="26642">
          <cell r="J26642">
            <v>22389776</v>
          </cell>
        </row>
        <row r="26643">
          <cell r="J26643">
            <v>22389776</v>
          </cell>
        </row>
        <row r="26644">
          <cell r="J26644">
            <v>22389776</v>
          </cell>
        </row>
        <row r="26645">
          <cell r="J26645">
            <v>22389776</v>
          </cell>
        </row>
        <row r="26646">
          <cell r="J26646">
            <v>22389776</v>
          </cell>
        </row>
        <row r="26647">
          <cell r="J26647">
            <v>22389776</v>
          </cell>
        </row>
        <row r="26648">
          <cell r="J26648">
            <v>22389776</v>
          </cell>
        </row>
        <row r="26649">
          <cell r="J26649">
            <v>22389776</v>
          </cell>
        </row>
        <row r="26650">
          <cell r="J26650">
            <v>22389776</v>
          </cell>
        </row>
        <row r="26651">
          <cell r="J26651">
            <v>22389776</v>
          </cell>
        </row>
        <row r="26652">
          <cell r="J26652">
            <v>22389776</v>
          </cell>
        </row>
        <row r="26653">
          <cell r="J26653">
            <v>22389776</v>
          </cell>
        </row>
        <row r="26654">
          <cell r="J26654">
            <v>22389776</v>
          </cell>
        </row>
        <row r="26655">
          <cell r="J26655">
            <v>22389776</v>
          </cell>
        </row>
        <row r="26656">
          <cell r="J26656">
            <v>22389776</v>
          </cell>
        </row>
        <row r="26657">
          <cell r="J26657">
            <v>22389776</v>
          </cell>
        </row>
        <row r="26658">
          <cell r="J26658">
            <v>22389776</v>
          </cell>
        </row>
        <row r="26659">
          <cell r="J26659">
            <v>22389776</v>
          </cell>
        </row>
        <row r="26660">
          <cell r="J26660">
            <v>22389776</v>
          </cell>
        </row>
        <row r="26661">
          <cell r="J26661">
            <v>22389776</v>
          </cell>
        </row>
        <row r="26662">
          <cell r="J26662">
            <v>22389776</v>
          </cell>
        </row>
        <row r="26663">
          <cell r="J26663">
            <v>22389776</v>
          </cell>
        </row>
        <row r="26664">
          <cell r="J26664">
            <v>22389776</v>
          </cell>
        </row>
        <row r="26665">
          <cell r="J26665">
            <v>22389776</v>
          </cell>
        </row>
        <row r="26666">
          <cell r="J26666">
            <v>22389776</v>
          </cell>
        </row>
        <row r="26667">
          <cell r="J26667">
            <v>22389776</v>
          </cell>
        </row>
        <row r="26668">
          <cell r="J26668">
            <v>22389776</v>
          </cell>
        </row>
        <row r="26669">
          <cell r="J26669">
            <v>22389776</v>
          </cell>
        </row>
        <row r="26670">
          <cell r="J26670">
            <v>22389776</v>
          </cell>
        </row>
        <row r="26671">
          <cell r="J26671">
            <v>22389776</v>
          </cell>
        </row>
        <row r="26672">
          <cell r="J26672">
            <v>22389776</v>
          </cell>
        </row>
        <row r="26673">
          <cell r="J26673">
            <v>22389776</v>
          </cell>
        </row>
        <row r="26674">
          <cell r="J26674">
            <v>22389776</v>
          </cell>
        </row>
        <row r="26675">
          <cell r="J26675">
            <v>22389776</v>
          </cell>
        </row>
        <row r="26676">
          <cell r="J26676">
            <v>22389776</v>
          </cell>
        </row>
        <row r="26677">
          <cell r="J26677">
            <v>22389776</v>
          </cell>
        </row>
        <row r="26678">
          <cell r="J26678">
            <v>22389776</v>
          </cell>
        </row>
        <row r="26679">
          <cell r="J26679">
            <v>22389776</v>
          </cell>
        </row>
        <row r="26680">
          <cell r="J26680">
            <v>22389776</v>
          </cell>
        </row>
        <row r="26681">
          <cell r="J26681">
            <v>22389776</v>
          </cell>
        </row>
        <row r="26682">
          <cell r="J26682">
            <v>22389776</v>
          </cell>
        </row>
        <row r="26683">
          <cell r="J26683">
            <v>22389776</v>
          </cell>
        </row>
        <row r="26684">
          <cell r="J26684">
            <v>22389776</v>
          </cell>
        </row>
        <row r="26685">
          <cell r="J26685">
            <v>22389776</v>
          </cell>
        </row>
        <row r="26686">
          <cell r="J26686">
            <v>22389776</v>
          </cell>
        </row>
        <row r="26687">
          <cell r="J26687">
            <v>22389776</v>
          </cell>
        </row>
        <row r="26688">
          <cell r="J26688">
            <v>22389776</v>
          </cell>
        </row>
        <row r="26689">
          <cell r="J26689">
            <v>22389776</v>
          </cell>
        </row>
        <row r="26690">
          <cell r="J26690">
            <v>22389776</v>
          </cell>
        </row>
        <row r="26691">
          <cell r="J26691">
            <v>22389776</v>
          </cell>
        </row>
        <row r="26692">
          <cell r="J26692">
            <v>22389776</v>
          </cell>
        </row>
        <row r="26693">
          <cell r="J26693">
            <v>22389776</v>
          </cell>
        </row>
        <row r="26694">
          <cell r="J26694">
            <v>22389776</v>
          </cell>
        </row>
        <row r="26695">
          <cell r="J26695">
            <v>22389776</v>
          </cell>
        </row>
        <row r="26696">
          <cell r="J26696">
            <v>22389776</v>
          </cell>
        </row>
        <row r="26697">
          <cell r="J26697">
            <v>22389776</v>
          </cell>
        </row>
        <row r="26698">
          <cell r="J26698">
            <v>22389776</v>
          </cell>
        </row>
        <row r="26699">
          <cell r="J26699">
            <v>22389776</v>
          </cell>
        </row>
        <row r="26700">
          <cell r="J26700">
            <v>22389776</v>
          </cell>
        </row>
        <row r="26701">
          <cell r="J26701">
            <v>22389776</v>
          </cell>
        </row>
        <row r="26702">
          <cell r="J26702">
            <v>22389776</v>
          </cell>
        </row>
        <row r="26703">
          <cell r="J26703">
            <v>22389776</v>
          </cell>
        </row>
        <row r="26704">
          <cell r="J26704">
            <v>22389776</v>
          </cell>
        </row>
        <row r="26705">
          <cell r="J26705">
            <v>22389776</v>
          </cell>
        </row>
        <row r="26706">
          <cell r="J26706">
            <v>22389776</v>
          </cell>
        </row>
        <row r="26707">
          <cell r="J26707">
            <v>22389776</v>
          </cell>
        </row>
        <row r="26708">
          <cell r="J26708">
            <v>22389776</v>
          </cell>
        </row>
        <row r="26709">
          <cell r="J26709">
            <v>22389776</v>
          </cell>
        </row>
        <row r="26710">
          <cell r="J26710">
            <v>22389776</v>
          </cell>
        </row>
        <row r="26711">
          <cell r="J26711">
            <v>22389776</v>
          </cell>
        </row>
        <row r="26712">
          <cell r="J26712">
            <v>22389776</v>
          </cell>
        </row>
        <row r="26713">
          <cell r="J26713">
            <v>22389776</v>
          </cell>
        </row>
        <row r="26714">
          <cell r="J26714">
            <v>22389776</v>
          </cell>
        </row>
        <row r="26715">
          <cell r="J26715">
            <v>22389776</v>
          </cell>
        </row>
        <row r="26716">
          <cell r="J26716">
            <v>22389776</v>
          </cell>
        </row>
        <row r="26717">
          <cell r="J26717">
            <v>22389776</v>
          </cell>
        </row>
        <row r="26718">
          <cell r="J26718">
            <v>22389776</v>
          </cell>
        </row>
        <row r="26719">
          <cell r="J26719">
            <v>22389776</v>
          </cell>
        </row>
        <row r="26720">
          <cell r="J26720">
            <v>22389776</v>
          </cell>
        </row>
        <row r="26721">
          <cell r="J26721">
            <v>22389776</v>
          </cell>
        </row>
        <row r="26722">
          <cell r="J26722">
            <v>22389776</v>
          </cell>
        </row>
        <row r="26723">
          <cell r="J26723">
            <v>22389776</v>
          </cell>
        </row>
        <row r="26724">
          <cell r="J26724">
            <v>22389776</v>
          </cell>
        </row>
        <row r="26725">
          <cell r="J26725">
            <v>22389776</v>
          </cell>
        </row>
        <row r="26726">
          <cell r="J26726">
            <v>22389776</v>
          </cell>
        </row>
        <row r="26727">
          <cell r="J26727">
            <v>22389776</v>
          </cell>
        </row>
        <row r="26728">
          <cell r="J26728">
            <v>22389776</v>
          </cell>
        </row>
        <row r="26729">
          <cell r="J26729">
            <v>22389776</v>
          </cell>
        </row>
        <row r="26730">
          <cell r="J26730">
            <v>22389776</v>
          </cell>
        </row>
        <row r="26731">
          <cell r="J26731">
            <v>22389776</v>
          </cell>
        </row>
        <row r="26732">
          <cell r="J26732">
            <v>22389776</v>
          </cell>
        </row>
        <row r="26733">
          <cell r="J26733">
            <v>22389776</v>
          </cell>
        </row>
        <row r="26734">
          <cell r="J26734">
            <v>22389776</v>
          </cell>
        </row>
        <row r="26735">
          <cell r="J26735">
            <v>22389776</v>
          </cell>
        </row>
        <row r="26736">
          <cell r="J26736">
            <v>22389776</v>
          </cell>
        </row>
        <row r="26737">
          <cell r="J26737">
            <v>22389776</v>
          </cell>
        </row>
        <row r="26738">
          <cell r="J26738">
            <v>22389776</v>
          </cell>
        </row>
        <row r="26739">
          <cell r="J26739">
            <v>22389776</v>
          </cell>
        </row>
        <row r="26740">
          <cell r="J26740">
            <v>22389776</v>
          </cell>
        </row>
        <row r="26741">
          <cell r="J26741">
            <v>22389776</v>
          </cell>
        </row>
        <row r="26742">
          <cell r="J26742">
            <v>22389776</v>
          </cell>
        </row>
        <row r="26743">
          <cell r="J26743">
            <v>22389776</v>
          </cell>
        </row>
        <row r="26744">
          <cell r="J26744">
            <v>22389776</v>
          </cell>
        </row>
        <row r="26745">
          <cell r="J26745">
            <v>22389776</v>
          </cell>
        </row>
        <row r="26746">
          <cell r="J26746">
            <v>22389776</v>
          </cell>
        </row>
        <row r="26747">
          <cell r="J26747">
            <v>22389776</v>
          </cell>
        </row>
        <row r="26748">
          <cell r="J26748">
            <v>22389776</v>
          </cell>
        </row>
        <row r="26749">
          <cell r="J26749">
            <v>22389776</v>
          </cell>
        </row>
        <row r="26750">
          <cell r="J26750">
            <v>22389776</v>
          </cell>
        </row>
        <row r="26751">
          <cell r="J26751">
            <v>22389776</v>
          </cell>
        </row>
        <row r="26752">
          <cell r="J26752">
            <v>22389776</v>
          </cell>
        </row>
        <row r="26753">
          <cell r="J26753">
            <v>22389776</v>
          </cell>
        </row>
        <row r="26754">
          <cell r="J26754">
            <v>22389776</v>
          </cell>
        </row>
        <row r="26755">
          <cell r="J26755">
            <v>22389776</v>
          </cell>
        </row>
        <row r="26756">
          <cell r="J26756">
            <v>22389776</v>
          </cell>
        </row>
        <row r="26757">
          <cell r="J26757">
            <v>22389776</v>
          </cell>
        </row>
        <row r="26758">
          <cell r="J26758">
            <v>22389776</v>
          </cell>
        </row>
        <row r="26759">
          <cell r="J26759">
            <v>22389776</v>
          </cell>
        </row>
        <row r="26760">
          <cell r="J26760">
            <v>22389776</v>
          </cell>
        </row>
        <row r="26761">
          <cell r="J26761">
            <v>22389776</v>
          </cell>
        </row>
        <row r="26762">
          <cell r="J26762">
            <v>22389776</v>
          </cell>
        </row>
        <row r="26763">
          <cell r="J26763">
            <v>22389776</v>
          </cell>
        </row>
        <row r="26764">
          <cell r="J26764">
            <v>22389776</v>
          </cell>
        </row>
        <row r="26765">
          <cell r="J26765">
            <v>22389776</v>
          </cell>
        </row>
        <row r="26766">
          <cell r="J26766">
            <v>22389776</v>
          </cell>
        </row>
        <row r="26767">
          <cell r="J26767">
            <v>22389776</v>
          </cell>
        </row>
        <row r="26768">
          <cell r="J26768">
            <v>22389776</v>
          </cell>
        </row>
        <row r="26769">
          <cell r="J26769">
            <v>22389776</v>
          </cell>
        </row>
        <row r="26770">
          <cell r="J26770">
            <v>22389776</v>
          </cell>
        </row>
        <row r="26771">
          <cell r="J26771">
            <v>22389776</v>
          </cell>
        </row>
        <row r="26772">
          <cell r="J26772">
            <v>22389776</v>
          </cell>
        </row>
        <row r="26773">
          <cell r="J26773">
            <v>22389776</v>
          </cell>
        </row>
        <row r="26774">
          <cell r="J26774">
            <v>22389776</v>
          </cell>
        </row>
        <row r="26775">
          <cell r="J26775">
            <v>22389776</v>
          </cell>
        </row>
        <row r="26776">
          <cell r="J26776">
            <v>22389776</v>
          </cell>
        </row>
        <row r="26777">
          <cell r="J26777">
            <v>22389776</v>
          </cell>
        </row>
        <row r="26778">
          <cell r="J26778">
            <v>22389776</v>
          </cell>
        </row>
        <row r="26779">
          <cell r="J26779">
            <v>22389776</v>
          </cell>
        </row>
        <row r="26780">
          <cell r="J26780">
            <v>22389776</v>
          </cell>
        </row>
        <row r="26781">
          <cell r="J26781">
            <v>22389776</v>
          </cell>
        </row>
        <row r="26782">
          <cell r="J26782">
            <v>22389776</v>
          </cell>
        </row>
        <row r="26783">
          <cell r="J26783">
            <v>22389776</v>
          </cell>
        </row>
        <row r="26784">
          <cell r="J26784">
            <v>22389776</v>
          </cell>
        </row>
        <row r="26785">
          <cell r="J26785">
            <v>22389776</v>
          </cell>
        </row>
        <row r="26786">
          <cell r="J26786">
            <v>22389776</v>
          </cell>
        </row>
        <row r="26787">
          <cell r="J26787">
            <v>22389776</v>
          </cell>
        </row>
        <row r="26788">
          <cell r="J26788">
            <v>22389776</v>
          </cell>
        </row>
        <row r="26789">
          <cell r="J26789">
            <v>22389776</v>
          </cell>
        </row>
        <row r="26790">
          <cell r="J26790">
            <v>22389776</v>
          </cell>
        </row>
        <row r="26791">
          <cell r="J26791">
            <v>22389776</v>
          </cell>
        </row>
        <row r="26792">
          <cell r="J26792">
            <v>22389776</v>
          </cell>
        </row>
        <row r="26793">
          <cell r="J26793">
            <v>22389776</v>
          </cell>
        </row>
        <row r="26794">
          <cell r="J26794">
            <v>22389776</v>
          </cell>
        </row>
        <row r="26795">
          <cell r="J26795">
            <v>22389776</v>
          </cell>
        </row>
        <row r="26796">
          <cell r="J26796">
            <v>22389776</v>
          </cell>
        </row>
        <row r="26797">
          <cell r="J26797">
            <v>22389776</v>
          </cell>
        </row>
        <row r="26798">
          <cell r="J26798">
            <v>22389776</v>
          </cell>
        </row>
        <row r="26799">
          <cell r="J26799">
            <v>22389776</v>
          </cell>
        </row>
        <row r="26800">
          <cell r="J26800">
            <v>22389776</v>
          </cell>
        </row>
        <row r="26801">
          <cell r="J26801">
            <v>22389776</v>
          </cell>
        </row>
        <row r="26802">
          <cell r="J26802">
            <v>22389776</v>
          </cell>
        </row>
        <row r="26803">
          <cell r="J26803">
            <v>22389776</v>
          </cell>
        </row>
        <row r="26804">
          <cell r="J26804">
            <v>22389776</v>
          </cell>
        </row>
        <row r="26805">
          <cell r="J26805">
            <v>22389776</v>
          </cell>
        </row>
        <row r="26806">
          <cell r="J26806">
            <v>22389776</v>
          </cell>
        </row>
        <row r="26807">
          <cell r="J26807">
            <v>22389776</v>
          </cell>
        </row>
        <row r="26808">
          <cell r="J26808">
            <v>22389776</v>
          </cell>
        </row>
        <row r="26809">
          <cell r="J26809">
            <v>22389776</v>
          </cell>
        </row>
        <row r="26810">
          <cell r="J26810">
            <v>22389776</v>
          </cell>
        </row>
        <row r="26811">
          <cell r="J26811">
            <v>22389776</v>
          </cell>
        </row>
        <row r="26812">
          <cell r="J26812">
            <v>22389776</v>
          </cell>
        </row>
        <row r="26813">
          <cell r="J26813">
            <v>22389776</v>
          </cell>
        </row>
        <row r="26814">
          <cell r="J26814">
            <v>22389776</v>
          </cell>
        </row>
        <row r="26815">
          <cell r="J26815">
            <v>22389776</v>
          </cell>
        </row>
        <row r="26816">
          <cell r="J26816">
            <v>22389776</v>
          </cell>
        </row>
        <row r="26817">
          <cell r="J26817">
            <v>22389776</v>
          </cell>
        </row>
        <row r="26818">
          <cell r="J26818">
            <v>22389776</v>
          </cell>
        </row>
        <row r="26819">
          <cell r="J26819">
            <v>22389776</v>
          </cell>
        </row>
        <row r="26820">
          <cell r="J26820">
            <v>22389776</v>
          </cell>
        </row>
        <row r="26821">
          <cell r="J26821">
            <v>22389776</v>
          </cell>
        </row>
        <row r="26822">
          <cell r="J26822">
            <v>22389776</v>
          </cell>
        </row>
        <row r="26823">
          <cell r="J26823">
            <v>22389776</v>
          </cell>
        </row>
        <row r="26824">
          <cell r="J26824">
            <v>22389776</v>
          </cell>
        </row>
        <row r="26825">
          <cell r="J26825">
            <v>22389776</v>
          </cell>
        </row>
        <row r="26826">
          <cell r="J26826">
            <v>22389776</v>
          </cell>
        </row>
        <row r="26827">
          <cell r="J26827">
            <v>22389776</v>
          </cell>
        </row>
        <row r="26828">
          <cell r="J26828">
            <v>22389776</v>
          </cell>
        </row>
        <row r="26829">
          <cell r="J26829">
            <v>22389776</v>
          </cell>
        </row>
        <row r="26830">
          <cell r="J26830">
            <v>22389776</v>
          </cell>
        </row>
        <row r="26831">
          <cell r="J26831">
            <v>22389776</v>
          </cell>
        </row>
        <row r="26832">
          <cell r="J26832">
            <v>22389776</v>
          </cell>
        </row>
        <row r="26833">
          <cell r="J26833">
            <v>22389776</v>
          </cell>
        </row>
        <row r="26834">
          <cell r="J26834">
            <v>22389776</v>
          </cell>
        </row>
        <row r="26835">
          <cell r="J26835">
            <v>22389776</v>
          </cell>
        </row>
        <row r="26836">
          <cell r="J26836">
            <v>22389776</v>
          </cell>
        </row>
        <row r="26837">
          <cell r="J26837">
            <v>22389776</v>
          </cell>
        </row>
        <row r="26838">
          <cell r="J26838">
            <v>22389776</v>
          </cell>
        </row>
        <row r="26839">
          <cell r="J26839">
            <v>22389776</v>
          </cell>
        </row>
        <row r="26840">
          <cell r="J26840">
            <v>22389776</v>
          </cell>
        </row>
        <row r="26841">
          <cell r="J26841">
            <v>22389776</v>
          </cell>
        </row>
        <row r="26842">
          <cell r="J26842">
            <v>22389776</v>
          </cell>
        </row>
        <row r="26843">
          <cell r="J26843">
            <v>22389776</v>
          </cell>
        </row>
        <row r="26844">
          <cell r="J26844">
            <v>22389776</v>
          </cell>
        </row>
        <row r="26845">
          <cell r="J26845">
            <v>22389776</v>
          </cell>
        </row>
        <row r="26846">
          <cell r="J26846">
            <v>22389776</v>
          </cell>
        </row>
        <row r="26847">
          <cell r="J26847">
            <v>22389776</v>
          </cell>
        </row>
        <row r="26848">
          <cell r="J26848">
            <v>22389776</v>
          </cell>
        </row>
        <row r="26849">
          <cell r="J26849">
            <v>22389776</v>
          </cell>
        </row>
        <row r="26850">
          <cell r="J26850">
            <v>22389776</v>
          </cell>
        </row>
        <row r="26851">
          <cell r="J26851">
            <v>22389776</v>
          </cell>
        </row>
        <row r="26852">
          <cell r="J26852">
            <v>22389776</v>
          </cell>
        </row>
        <row r="26853">
          <cell r="J26853">
            <v>22389776</v>
          </cell>
        </row>
        <row r="26854">
          <cell r="J26854">
            <v>22389776</v>
          </cell>
        </row>
        <row r="26855">
          <cell r="J26855">
            <v>22389776</v>
          </cell>
        </row>
        <row r="26856">
          <cell r="J26856">
            <v>22389776</v>
          </cell>
        </row>
        <row r="26857">
          <cell r="J26857">
            <v>22389776</v>
          </cell>
        </row>
        <row r="26858">
          <cell r="J26858">
            <v>22389776</v>
          </cell>
        </row>
        <row r="26859">
          <cell r="J26859">
            <v>22389776</v>
          </cell>
        </row>
        <row r="26860">
          <cell r="J26860">
            <v>22389776</v>
          </cell>
        </row>
        <row r="26861">
          <cell r="J26861">
            <v>22389776</v>
          </cell>
        </row>
        <row r="26862">
          <cell r="J26862">
            <v>22389776</v>
          </cell>
        </row>
        <row r="26863">
          <cell r="J26863">
            <v>22389776</v>
          </cell>
        </row>
        <row r="26864">
          <cell r="J26864">
            <v>22389776</v>
          </cell>
        </row>
        <row r="26865">
          <cell r="J26865">
            <v>22389776</v>
          </cell>
        </row>
        <row r="26866">
          <cell r="J26866">
            <v>22389776</v>
          </cell>
        </row>
        <row r="26867">
          <cell r="J26867">
            <v>22389776</v>
          </cell>
        </row>
        <row r="26868">
          <cell r="J26868">
            <v>22389776</v>
          </cell>
        </row>
        <row r="26869">
          <cell r="J26869">
            <v>22389776</v>
          </cell>
        </row>
        <row r="26870">
          <cell r="J26870">
            <v>22389776</v>
          </cell>
        </row>
        <row r="26871">
          <cell r="J26871">
            <v>22389776</v>
          </cell>
        </row>
        <row r="26872">
          <cell r="J26872">
            <v>22389776</v>
          </cell>
        </row>
        <row r="26873">
          <cell r="J26873">
            <v>22389776</v>
          </cell>
        </row>
        <row r="26874">
          <cell r="J26874">
            <v>22389776</v>
          </cell>
        </row>
        <row r="26875">
          <cell r="J26875">
            <v>22389776</v>
          </cell>
        </row>
        <row r="26876">
          <cell r="J26876">
            <v>22389776</v>
          </cell>
        </row>
        <row r="26877">
          <cell r="J26877">
            <v>22389776</v>
          </cell>
        </row>
        <row r="26878">
          <cell r="J26878">
            <v>22389776</v>
          </cell>
        </row>
        <row r="26879">
          <cell r="J26879">
            <v>22389776</v>
          </cell>
        </row>
        <row r="26880">
          <cell r="J26880">
            <v>22389776</v>
          </cell>
        </row>
        <row r="26881">
          <cell r="J26881">
            <v>22389776</v>
          </cell>
        </row>
        <row r="26882">
          <cell r="J26882">
            <v>22389776</v>
          </cell>
        </row>
        <row r="26883">
          <cell r="J26883">
            <v>22389776</v>
          </cell>
        </row>
        <row r="26884">
          <cell r="J26884">
            <v>22389776</v>
          </cell>
        </row>
        <row r="26885">
          <cell r="J26885">
            <v>22389776</v>
          </cell>
        </row>
        <row r="26886">
          <cell r="J26886">
            <v>22389776</v>
          </cell>
        </row>
        <row r="26887">
          <cell r="J26887">
            <v>22389776</v>
          </cell>
        </row>
        <row r="26888">
          <cell r="J26888">
            <v>22389776</v>
          </cell>
        </row>
        <row r="26889">
          <cell r="J26889">
            <v>22389776</v>
          </cell>
        </row>
        <row r="26890">
          <cell r="J26890">
            <v>22389776</v>
          </cell>
        </row>
        <row r="26891">
          <cell r="J26891">
            <v>22389776</v>
          </cell>
        </row>
        <row r="26892">
          <cell r="J26892">
            <v>22389776</v>
          </cell>
        </row>
        <row r="26893">
          <cell r="J26893">
            <v>22389776</v>
          </cell>
        </row>
        <row r="26894">
          <cell r="J26894">
            <v>22389776</v>
          </cell>
        </row>
        <row r="26895">
          <cell r="J26895">
            <v>22389776</v>
          </cell>
        </row>
        <row r="26896">
          <cell r="J26896">
            <v>22389776</v>
          </cell>
        </row>
        <row r="26897">
          <cell r="J26897">
            <v>22389776</v>
          </cell>
        </row>
        <row r="26898">
          <cell r="J26898">
            <v>22389776</v>
          </cell>
        </row>
        <row r="26899">
          <cell r="J26899">
            <v>22389776</v>
          </cell>
        </row>
        <row r="26900">
          <cell r="J26900">
            <v>22389776</v>
          </cell>
        </row>
        <row r="26901">
          <cell r="J26901">
            <v>22389776</v>
          </cell>
        </row>
        <row r="26902">
          <cell r="J26902">
            <v>22389776</v>
          </cell>
        </row>
        <row r="26903">
          <cell r="J26903">
            <v>22389776</v>
          </cell>
        </row>
        <row r="26904">
          <cell r="J26904">
            <v>22389776</v>
          </cell>
        </row>
        <row r="26905">
          <cell r="J26905">
            <v>22389776</v>
          </cell>
        </row>
        <row r="26906">
          <cell r="J26906">
            <v>22389776</v>
          </cell>
        </row>
        <row r="26907">
          <cell r="J26907">
            <v>22389776</v>
          </cell>
        </row>
        <row r="26908">
          <cell r="J26908">
            <v>22389776</v>
          </cell>
        </row>
        <row r="26909">
          <cell r="J26909">
            <v>22389776</v>
          </cell>
        </row>
        <row r="26910">
          <cell r="J26910">
            <v>22389776</v>
          </cell>
        </row>
        <row r="26911">
          <cell r="J26911">
            <v>22389776</v>
          </cell>
        </row>
        <row r="26912">
          <cell r="J26912">
            <v>22389776</v>
          </cell>
        </row>
        <row r="26913">
          <cell r="J26913">
            <v>22389776</v>
          </cell>
        </row>
        <row r="26914">
          <cell r="J26914">
            <v>22389776</v>
          </cell>
        </row>
        <row r="26915">
          <cell r="J26915">
            <v>22389776</v>
          </cell>
        </row>
        <row r="26916">
          <cell r="J26916">
            <v>22389776</v>
          </cell>
        </row>
        <row r="26917">
          <cell r="J26917">
            <v>22389776</v>
          </cell>
        </row>
        <row r="26918">
          <cell r="J26918">
            <v>22389776</v>
          </cell>
        </row>
        <row r="26919">
          <cell r="J26919">
            <v>22389776</v>
          </cell>
        </row>
        <row r="26920">
          <cell r="J26920">
            <v>22389776</v>
          </cell>
        </row>
        <row r="26921">
          <cell r="J26921">
            <v>22389776</v>
          </cell>
        </row>
        <row r="26922">
          <cell r="J26922">
            <v>22389776</v>
          </cell>
        </row>
        <row r="26923">
          <cell r="J26923">
            <v>22389776</v>
          </cell>
        </row>
        <row r="26924">
          <cell r="J26924">
            <v>22389776</v>
          </cell>
        </row>
        <row r="26925">
          <cell r="J26925">
            <v>22389776</v>
          </cell>
        </row>
        <row r="26926">
          <cell r="J26926">
            <v>22389776</v>
          </cell>
        </row>
        <row r="26927">
          <cell r="J26927">
            <v>22389776</v>
          </cell>
        </row>
        <row r="26928">
          <cell r="J26928">
            <v>22389776</v>
          </cell>
        </row>
        <row r="26929">
          <cell r="J26929">
            <v>22389776</v>
          </cell>
        </row>
        <row r="26930">
          <cell r="J26930">
            <v>22389776</v>
          </cell>
        </row>
        <row r="26931">
          <cell r="J26931">
            <v>22389776</v>
          </cell>
        </row>
        <row r="26932">
          <cell r="J26932">
            <v>22389776</v>
          </cell>
        </row>
        <row r="26933">
          <cell r="J26933">
            <v>22389776</v>
          </cell>
        </row>
        <row r="26934">
          <cell r="J26934">
            <v>22389776</v>
          </cell>
        </row>
        <row r="26935">
          <cell r="J26935">
            <v>22389776</v>
          </cell>
        </row>
        <row r="26936">
          <cell r="J26936">
            <v>22389776</v>
          </cell>
        </row>
        <row r="26937">
          <cell r="J26937">
            <v>22389776</v>
          </cell>
        </row>
        <row r="26938">
          <cell r="J26938">
            <v>22389776</v>
          </cell>
        </row>
        <row r="26939">
          <cell r="J26939">
            <v>22389776</v>
          </cell>
        </row>
        <row r="26940">
          <cell r="J26940">
            <v>22389776</v>
          </cell>
        </row>
        <row r="26941">
          <cell r="J26941">
            <v>22389776</v>
          </cell>
        </row>
        <row r="26942">
          <cell r="J26942">
            <v>22389776</v>
          </cell>
        </row>
        <row r="26943">
          <cell r="J26943">
            <v>22389776</v>
          </cell>
        </row>
        <row r="26944">
          <cell r="J26944">
            <v>22389776</v>
          </cell>
        </row>
        <row r="26945">
          <cell r="J26945">
            <v>22389776</v>
          </cell>
        </row>
        <row r="26946">
          <cell r="J26946">
            <v>22389776</v>
          </cell>
        </row>
        <row r="26947">
          <cell r="J26947">
            <v>22389776</v>
          </cell>
        </row>
        <row r="26948">
          <cell r="J26948">
            <v>22389776</v>
          </cell>
        </row>
        <row r="26949">
          <cell r="J26949">
            <v>22389776</v>
          </cell>
        </row>
        <row r="26950">
          <cell r="J26950">
            <v>22389776</v>
          </cell>
        </row>
        <row r="26951">
          <cell r="J26951">
            <v>22389776</v>
          </cell>
        </row>
        <row r="26952">
          <cell r="J26952">
            <v>22389776</v>
          </cell>
        </row>
        <row r="26953">
          <cell r="J26953">
            <v>22389776</v>
          </cell>
        </row>
        <row r="26954">
          <cell r="J26954">
            <v>22389776</v>
          </cell>
        </row>
        <row r="26955">
          <cell r="J26955">
            <v>22389776</v>
          </cell>
        </row>
        <row r="26956">
          <cell r="J26956">
            <v>22389776</v>
          </cell>
        </row>
        <row r="26957">
          <cell r="J26957">
            <v>22389776</v>
          </cell>
        </row>
        <row r="26958">
          <cell r="J26958">
            <v>22389776</v>
          </cell>
        </row>
        <row r="26959">
          <cell r="J26959">
            <v>22389776</v>
          </cell>
        </row>
        <row r="26960">
          <cell r="J26960">
            <v>22389776</v>
          </cell>
        </row>
        <row r="26961">
          <cell r="J26961">
            <v>22389776</v>
          </cell>
        </row>
        <row r="26962">
          <cell r="J26962">
            <v>22389776</v>
          </cell>
        </row>
        <row r="26963">
          <cell r="J26963">
            <v>22389776</v>
          </cell>
        </row>
        <row r="26964">
          <cell r="J26964">
            <v>22389776</v>
          </cell>
        </row>
        <row r="26965">
          <cell r="J26965">
            <v>22389776</v>
          </cell>
        </row>
        <row r="26966">
          <cell r="J26966">
            <v>22389776</v>
          </cell>
        </row>
        <row r="26967">
          <cell r="J26967">
            <v>22389776</v>
          </cell>
        </row>
        <row r="26968">
          <cell r="J26968">
            <v>22389776</v>
          </cell>
        </row>
        <row r="26969">
          <cell r="J26969">
            <v>22389776</v>
          </cell>
        </row>
        <row r="26970">
          <cell r="J26970">
            <v>22389776</v>
          </cell>
        </row>
        <row r="26971">
          <cell r="J26971">
            <v>22389776</v>
          </cell>
        </row>
        <row r="26972">
          <cell r="J26972">
            <v>22389776</v>
          </cell>
        </row>
        <row r="26973">
          <cell r="J26973">
            <v>22389776</v>
          </cell>
        </row>
        <row r="26974">
          <cell r="J26974">
            <v>22389776</v>
          </cell>
        </row>
        <row r="26975">
          <cell r="J26975">
            <v>22389776</v>
          </cell>
        </row>
        <row r="26976">
          <cell r="J26976">
            <v>22389776</v>
          </cell>
        </row>
        <row r="26977">
          <cell r="J26977">
            <v>22389776</v>
          </cell>
        </row>
        <row r="26978">
          <cell r="J26978">
            <v>22389776</v>
          </cell>
        </row>
        <row r="26979">
          <cell r="J26979">
            <v>22389776</v>
          </cell>
        </row>
        <row r="26980">
          <cell r="J26980">
            <v>22389776</v>
          </cell>
        </row>
        <row r="26981">
          <cell r="J26981">
            <v>22389776</v>
          </cell>
        </row>
        <row r="26982">
          <cell r="J26982">
            <v>22389776</v>
          </cell>
        </row>
        <row r="26983">
          <cell r="J26983">
            <v>22389776</v>
          </cell>
        </row>
        <row r="26984">
          <cell r="J26984">
            <v>22389776</v>
          </cell>
        </row>
        <row r="26985">
          <cell r="J26985">
            <v>22389776</v>
          </cell>
        </row>
        <row r="26986">
          <cell r="J26986">
            <v>22389776</v>
          </cell>
        </row>
        <row r="26987">
          <cell r="J26987">
            <v>22389776</v>
          </cell>
        </row>
        <row r="26988">
          <cell r="J26988">
            <v>22389776</v>
          </cell>
        </row>
        <row r="26989">
          <cell r="J26989">
            <v>22389776</v>
          </cell>
        </row>
        <row r="26990">
          <cell r="J26990">
            <v>22389776</v>
          </cell>
        </row>
        <row r="26991">
          <cell r="J26991">
            <v>22389776</v>
          </cell>
        </row>
        <row r="26992">
          <cell r="J26992">
            <v>22389776</v>
          </cell>
        </row>
        <row r="26993">
          <cell r="J26993">
            <v>22389776</v>
          </cell>
        </row>
        <row r="26994">
          <cell r="J26994">
            <v>22389776</v>
          </cell>
        </row>
        <row r="26995">
          <cell r="J26995">
            <v>22389776</v>
          </cell>
        </row>
        <row r="26996">
          <cell r="J26996">
            <v>22389776</v>
          </cell>
        </row>
        <row r="26997">
          <cell r="J26997">
            <v>22389776</v>
          </cell>
        </row>
        <row r="26998">
          <cell r="J26998">
            <v>22389776</v>
          </cell>
        </row>
        <row r="26999">
          <cell r="J26999">
            <v>22389776</v>
          </cell>
        </row>
        <row r="27000">
          <cell r="J27000">
            <v>22389776</v>
          </cell>
        </row>
        <row r="27001">
          <cell r="J27001">
            <v>22389776</v>
          </cell>
        </row>
        <row r="27002">
          <cell r="J27002">
            <v>22389776</v>
          </cell>
        </row>
        <row r="27003">
          <cell r="J27003">
            <v>22389776</v>
          </cell>
        </row>
        <row r="27004">
          <cell r="J27004">
            <v>22389776</v>
          </cell>
        </row>
        <row r="27005">
          <cell r="J27005">
            <v>22389776</v>
          </cell>
        </row>
        <row r="27006">
          <cell r="J27006">
            <v>22389776</v>
          </cell>
        </row>
        <row r="27007">
          <cell r="J27007">
            <v>22389776</v>
          </cell>
        </row>
        <row r="27008">
          <cell r="J27008">
            <v>22389776</v>
          </cell>
        </row>
        <row r="27009">
          <cell r="J27009">
            <v>22389776</v>
          </cell>
        </row>
        <row r="27010">
          <cell r="J27010">
            <v>22389776</v>
          </cell>
        </row>
        <row r="27011">
          <cell r="J27011">
            <v>22389776</v>
          </cell>
        </row>
        <row r="27012">
          <cell r="J27012">
            <v>22389776</v>
          </cell>
        </row>
        <row r="27013">
          <cell r="J27013">
            <v>22389776</v>
          </cell>
        </row>
        <row r="27014">
          <cell r="J27014">
            <v>22389776</v>
          </cell>
        </row>
        <row r="27015">
          <cell r="J27015">
            <v>22389776</v>
          </cell>
        </row>
        <row r="27016">
          <cell r="J27016">
            <v>22389776</v>
          </cell>
        </row>
        <row r="27017">
          <cell r="J27017">
            <v>22389776</v>
          </cell>
        </row>
        <row r="27018">
          <cell r="J27018">
            <v>22389776</v>
          </cell>
        </row>
        <row r="27019">
          <cell r="J27019">
            <v>22389776</v>
          </cell>
        </row>
        <row r="27020">
          <cell r="J27020">
            <v>22389776</v>
          </cell>
        </row>
        <row r="27021">
          <cell r="J27021">
            <v>22389776</v>
          </cell>
        </row>
        <row r="27022">
          <cell r="J27022">
            <v>22389776</v>
          </cell>
        </row>
        <row r="27023">
          <cell r="J27023">
            <v>22389776</v>
          </cell>
        </row>
        <row r="27024">
          <cell r="J27024">
            <v>22389776</v>
          </cell>
        </row>
        <row r="27025">
          <cell r="J27025">
            <v>22389776</v>
          </cell>
        </row>
        <row r="27026">
          <cell r="J27026">
            <v>22389776</v>
          </cell>
        </row>
        <row r="27027">
          <cell r="J27027">
            <v>22389776</v>
          </cell>
        </row>
        <row r="27028">
          <cell r="J27028">
            <v>22389776</v>
          </cell>
        </row>
        <row r="27029">
          <cell r="J27029">
            <v>22389776</v>
          </cell>
        </row>
        <row r="27030">
          <cell r="J27030">
            <v>22389776</v>
          </cell>
        </row>
        <row r="27031">
          <cell r="J27031">
            <v>22389776</v>
          </cell>
        </row>
        <row r="27032">
          <cell r="J27032">
            <v>22389776</v>
          </cell>
        </row>
        <row r="27033">
          <cell r="J27033">
            <v>22389776</v>
          </cell>
        </row>
        <row r="27034">
          <cell r="J27034">
            <v>22389776</v>
          </cell>
        </row>
        <row r="27035">
          <cell r="J27035">
            <v>22389776</v>
          </cell>
        </row>
        <row r="27036">
          <cell r="J27036">
            <v>22389776</v>
          </cell>
        </row>
        <row r="27037">
          <cell r="J27037">
            <v>22389776</v>
          </cell>
        </row>
        <row r="27038">
          <cell r="J27038">
            <v>22389776</v>
          </cell>
        </row>
        <row r="27039">
          <cell r="J27039">
            <v>22389776</v>
          </cell>
        </row>
        <row r="27040">
          <cell r="J27040">
            <v>22389776</v>
          </cell>
        </row>
        <row r="27041">
          <cell r="J27041">
            <v>22389776</v>
          </cell>
        </row>
        <row r="27042">
          <cell r="J27042">
            <v>22389776</v>
          </cell>
        </row>
        <row r="27043">
          <cell r="J27043">
            <v>22389776</v>
          </cell>
        </row>
        <row r="27044">
          <cell r="J27044">
            <v>22389776</v>
          </cell>
        </row>
        <row r="27045">
          <cell r="J27045">
            <v>22389776</v>
          </cell>
        </row>
        <row r="27046">
          <cell r="J27046">
            <v>22389776</v>
          </cell>
        </row>
        <row r="27047">
          <cell r="J27047">
            <v>22389776</v>
          </cell>
        </row>
        <row r="27048">
          <cell r="J27048">
            <v>22389776</v>
          </cell>
        </row>
        <row r="27049">
          <cell r="J27049">
            <v>22389776</v>
          </cell>
        </row>
        <row r="27050">
          <cell r="J27050">
            <v>22389776</v>
          </cell>
        </row>
        <row r="27051">
          <cell r="J27051">
            <v>22389776</v>
          </cell>
        </row>
        <row r="27052">
          <cell r="J27052">
            <v>22389776</v>
          </cell>
        </row>
        <row r="27053">
          <cell r="J27053">
            <v>22389776</v>
          </cell>
        </row>
        <row r="27054">
          <cell r="J27054">
            <v>22389776</v>
          </cell>
        </row>
        <row r="27055">
          <cell r="J27055">
            <v>22389776</v>
          </cell>
        </row>
        <row r="27056">
          <cell r="J27056">
            <v>22389776</v>
          </cell>
        </row>
        <row r="27057">
          <cell r="J27057">
            <v>22389776</v>
          </cell>
        </row>
        <row r="27058">
          <cell r="J27058">
            <v>22389776</v>
          </cell>
        </row>
        <row r="27059">
          <cell r="J27059">
            <v>22389776</v>
          </cell>
        </row>
        <row r="27060">
          <cell r="J27060">
            <v>22389776</v>
          </cell>
        </row>
        <row r="27061">
          <cell r="J27061">
            <v>22389776</v>
          </cell>
        </row>
        <row r="27062">
          <cell r="J27062">
            <v>22389776</v>
          </cell>
        </row>
        <row r="27063">
          <cell r="J27063">
            <v>22389776</v>
          </cell>
        </row>
        <row r="27064">
          <cell r="J27064">
            <v>22389776</v>
          </cell>
        </row>
        <row r="27065">
          <cell r="J27065">
            <v>22389776</v>
          </cell>
        </row>
        <row r="27066">
          <cell r="J27066">
            <v>22389776</v>
          </cell>
        </row>
        <row r="27067">
          <cell r="J27067">
            <v>22389776</v>
          </cell>
        </row>
        <row r="27068">
          <cell r="J27068">
            <v>22389776</v>
          </cell>
        </row>
        <row r="27069">
          <cell r="J27069">
            <v>22389776</v>
          </cell>
        </row>
        <row r="27070">
          <cell r="J27070">
            <v>22389776</v>
          </cell>
        </row>
        <row r="27071">
          <cell r="J27071">
            <v>22389776</v>
          </cell>
        </row>
        <row r="27072">
          <cell r="J27072">
            <v>22389776</v>
          </cell>
        </row>
        <row r="27073">
          <cell r="J27073">
            <v>22389776</v>
          </cell>
        </row>
        <row r="27074">
          <cell r="J27074">
            <v>22389776</v>
          </cell>
        </row>
        <row r="27075">
          <cell r="J27075">
            <v>22389776</v>
          </cell>
        </row>
        <row r="27076">
          <cell r="J27076">
            <v>22389776</v>
          </cell>
        </row>
        <row r="27077">
          <cell r="J27077">
            <v>22389776</v>
          </cell>
        </row>
        <row r="27078">
          <cell r="J27078">
            <v>22389776</v>
          </cell>
        </row>
        <row r="27079">
          <cell r="J27079">
            <v>22389776</v>
          </cell>
        </row>
        <row r="27080">
          <cell r="J27080">
            <v>22389776</v>
          </cell>
        </row>
        <row r="27081">
          <cell r="J27081">
            <v>22389776</v>
          </cell>
        </row>
        <row r="27082">
          <cell r="J27082">
            <v>22389776</v>
          </cell>
        </row>
        <row r="27083">
          <cell r="J27083">
            <v>22389776</v>
          </cell>
        </row>
        <row r="27084">
          <cell r="J27084">
            <v>22389776</v>
          </cell>
        </row>
        <row r="27085">
          <cell r="J27085">
            <v>22389776</v>
          </cell>
        </row>
        <row r="27086">
          <cell r="J27086">
            <v>22389776</v>
          </cell>
        </row>
        <row r="27087">
          <cell r="J27087">
            <v>22389776</v>
          </cell>
        </row>
        <row r="27088">
          <cell r="J27088">
            <v>22389776</v>
          </cell>
        </row>
        <row r="27089">
          <cell r="J27089">
            <v>22389776</v>
          </cell>
        </row>
        <row r="27090">
          <cell r="J27090">
            <v>22389776</v>
          </cell>
        </row>
        <row r="27091">
          <cell r="J27091">
            <v>22389776</v>
          </cell>
        </row>
        <row r="27092">
          <cell r="J27092">
            <v>22389776</v>
          </cell>
        </row>
        <row r="27093">
          <cell r="J27093">
            <v>22389776</v>
          </cell>
        </row>
        <row r="27094">
          <cell r="J27094">
            <v>22389776</v>
          </cell>
        </row>
        <row r="27095">
          <cell r="J27095">
            <v>22389776</v>
          </cell>
        </row>
        <row r="27096">
          <cell r="J27096">
            <v>22389776</v>
          </cell>
        </row>
        <row r="27097">
          <cell r="J27097">
            <v>22389776</v>
          </cell>
        </row>
        <row r="27098">
          <cell r="J27098">
            <v>22389776</v>
          </cell>
        </row>
        <row r="27099">
          <cell r="J27099">
            <v>22389776</v>
          </cell>
        </row>
        <row r="27100">
          <cell r="J27100">
            <v>22389776</v>
          </cell>
        </row>
        <row r="27101">
          <cell r="J27101">
            <v>22389776</v>
          </cell>
        </row>
        <row r="27102">
          <cell r="J27102">
            <v>22389776</v>
          </cell>
        </row>
        <row r="27103">
          <cell r="J27103">
            <v>22389776</v>
          </cell>
        </row>
        <row r="27104">
          <cell r="J27104">
            <v>22389776</v>
          </cell>
        </row>
        <row r="27105">
          <cell r="J27105">
            <v>22389776</v>
          </cell>
        </row>
        <row r="27106">
          <cell r="J27106">
            <v>22389776</v>
          </cell>
        </row>
        <row r="27107">
          <cell r="J27107">
            <v>22389776</v>
          </cell>
        </row>
        <row r="27108">
          <cell r="J27108">
            <v>22389776</v>
          </cell>
        </row>
        <row r="27109">
          <cell r="J27109">
            <v>22389776</v>
          </cell>
        </row>
        <row r="27110">
          <cell r="J27110">
            <v>22389776</v>
          </cell>
        </row>
        <row r="27111">
          <cell r="J27111">
            <v>22389776</v>
          </cell>
        </row>
        <row r="27112">
          <cell r="J27112">
            <v>22389776</v>
          </cell>
        </row>
        <row r="27113">
          <cell r="J27113">
            <v>22389776</v>
          </cell>
        </row>
        <row r="27114">
          <cell r="J27114">
            <v>22389776</v>
          </cell>
        </row>
        <row r="27115">
          <cell r="J27115">
            <v>22389776</v>
          </cell>
        </row>
        <row r="27116">
          <cell r="J27116">
            <v>22389776</v>
          </cell>
        </row>
        <row r="27117">
          <cell r="J27117">
            <v>22389776</v>
          </cell>
        </row>
        <row r="27118">
          <cell r="J27118">
            <v>22389776</v>
          </cell>
        </row>
        <row r="27119">
          <cell r="J27119">
            <v>22389776</v>
          </cell>
        </row>
        <row r="27120">
          <cell r="J27120">
            <v>22389776</v>
          </cell>
        </row>
        <row r="27121">
          <cell r="J27121">
            <v>22389776</v>
          </cell>
        </row>
        <row r="27122">
          <cell r="J27122">
            <v>22389776</v>
          </cell>
        </row>
        <row r="27123">
          <cell r="J27123">
            <v>22389776</v>
          </cell>
        </row>
        <row r="27124">
          <cell r="J27124">
            <v>22389776</v>
          </cell>
        </row>
        <row r="27125">
          <cell r="J27125">
            <v>22389776</v>
          </cell>
        </row>
        <row r="27126">
          <cell r="J27126">
            <v>22389776</v>
          </cell>
        </row>
        <row r="27127">
          <cell r="J27127">
            <v>22389776</v>
          </cell>
        </row>
        <row r="27128">
          <cell r="J27128">
            <v>22389776</v>
          </cell>
        </row>
        <row r="27129">
          <cell r="J27129">
            <v>22389776</v>
          </cell>
        </row>
        <row r="27130">
          <cell r="J27130">
            <v>22389776</v>
          </cell>
        </row>
        <row r="27131">
          <cell r="J27131">
            <v>22389776</v>
          </cell>
        </row>
        <row r="27132">
          <cell r="J27132">
            <v>22389776</v>
          </cell>
        </row>
        <row r="27133">
          <cell r="J27133">
            <v>22389776</v>
          </cell>
        </row>
        <row r="27134">
          <cell r="J27134">
            <v>22389776</v>
          </cell>
        </row>
        <row r="27135">
          <cell r="J27135">
            <v>22389776</v>
          </cell>
        </row>
        <row r="27136">
          <cell r="J27136">
            <v>22389776</v>
          </cell>
        </row>
        <row r="27137">
          <cell r="J27137">
            <v>22389776</v>
          </cell>
        </row>
        <row r="27138">
          <cell r="J27138">
            <v>22389776</v>
          </cell>
        </row>
        <row r="27139">
          <cell r="J27139">
            <v>22389776</v>
          </cell>
        </row>
        <row r="27140">
          <cell r="J27140">
            <v>22389776</v>
          </cell>
        </row>
        <row r="27141">
          <cell r="J27141">
            <v>22389776</v>
          </cell>
        </row>
        <row r="27142">
          <cell r="J27142">
            <v>22389776</v>
          </cell>
        </row>
        <row r="27143">
          <cell r="J27143">
            <v>22389776</v>
          </cell>
        </row>
        <row r="27144">
          <cell r="J27144">
            <v>22389776</v>
          </cell>
        </row>
        <row r="27145">
          <cell r="J27145">
            <v>22389776</v>
          </cell>
        </row>
        <row r="27146">
          <cell r="J27146">
            <v>22389776</v>
          </cell>
        </row>
        <row r="27147">
          <cell r="J27147">
            <v>22389776</v>
          </cell>
        </row>
        <row r="27148">
          <cell r="J27148">
            <v>22389776</v>
          </cell>
        </row>
        <row r="27149">
          <cell r="J27149">
            <v>22389776</v>
          </cell>
        </row>
        <row r="27150">
          <cell r="J27150">
            <v>22389776</v>
          </cell>
        </row>
        <row r="27151">
          <cell r="J27151">
            <v>22389776</v>
          </cell>
        </row>
        <row r="27152">
          <cell r="J27152">
            <v>22389776</v>
          </cell>
        </row>
        <row r="27153">
          <cell r="J27153">
            <v>22389776</v>
          </cell>
        </row>
        <row r="27154">
          <cell r="J27154">
            <v>22389776</v>
          </cell>
        </row>
        <row r="27155">
          <cell r="J27155">
            <v>22389776</v>
          </cell>
        </row>
        <row r="27156">
          <cell r="J27156">
            <v>22389776</v>
          </cell>
        </row>
        <row r="27157">
          <cell r="J27157">
            <v>22389776</v>
          </cell>
        </row>
        <row r="27158">
          <cell r="J27158">
            <v>22389776</v>
          </cell>
        </row>
        <row r="27159">
          <cell r="J27159">
            <v>22389776</v>
          </cell>
        </row>
        <row r="27160">
          <cell r="J27160">
            <v>22389776</v>
          </cell>
        </row>
        <row r="27161">
          <cell r="J27161">
            <v>22389776</v>
          </cell>
        </row>
        <row r="27162">
          <cell r="J27162">
            <v>22389776</v>
          </cell>
        </row>
        <row r="27163">
          <cell r="J27163">
            <v>22389776</v>
          </cell>
        </row>
        <row r="27164">
          <cell r="J27164">
            <v>22389776</v>
          </cell>
        </row>
        <row r="27165">
          <cell r="J27165">
            <v>22389776</v>
          </cell>
        </row>
        <row r="27166">
          <cell r="J27166">
            <v>22389776</v>
          </cell>
        </row>
        <row r="27167">
          <cell r="J27167">
            <v>22389776</v>
          </cell>
        </row>
        <row r="27168">
          <cell r="J27168">
            <v>22389776</v>
          </cell>
        </row>
        <row r="27169">
          <cell r="J27169">
            <v>22389776</v>
          </cell>
        </row>
        <row r="27170">
          <cell r="J27170">
            <v>22389776</v>
          </cell>
        </row>
        <row r="27171">
          <cell r="J27171">
            <v>22389776</v>
          </cell>
        </row>
        <row r="27172">
          <cell r="J27172">
            <v>22389776</v>
          </cell>
        </row>
        <row r="27173">
          <cell r="J27173">
            <v>22389776</v>
          </cell>
        </row>
        <row r="27174">
          <cell r="J27174">
            <v>22389776</v>
          </cell>
        </row>
        <row r="27175">
          <cell r="J27175">
            <v>22389776</v>
          </cell>
        </row>
        <row r="27176">
          <cell r="J27176">
            <v>22389776</v>
          </cell>
        </row>
        <row r="27177">
          <cell r="J27177">
            <v>22389776</v>
          </cell>
        </row>
        <row r="27178">
          <cell r="J27178">
            <v>22389776</v>
          </cell>
        </row>
        <row r="27179">
          <cell r="J27179">
            <v>22389776</v>
          </cell>
        </row>
        <row r="27180">
          <cell r="J27180">
            <v>22389776</v>
          </cell>
        </row>
        <row r="27181">
          <cell r="J27181">
            <v>22389776</v>
          </cell>
        </row>
        <row r="27182">
          <cell r="J27182">
            <v>22389776</v>
          </cell>
        </row>
        <row r="27183">
          <cell r="J27183">
            <v>22389776</v>
          </cell>
        </row>
        <row r="27184">
          <cell r="J27184">
            <v>22389776</v>
          </cell>
        </row>
        <row r="27185">
          <cell r="J27185">
            <v>22389776</v>
          </cell>
        </row>
        <row r="27186">
          <cell r="J27186">
            <v>22389776</v>
          </cell>
        </row>
        <row r="27187">
          <cell r="J27187">
            <v>22389776</v>
          </cell>
        </row>
        <row r="27188">
          <cell r="J27188">
            <v>22389776</v>
          </cell>
        </row>
        <row r="27189">
          <cell r="J27189">
            <v>22389776</v>
          </cell>
        </row>
        <row r="27190">
          <cell r="J27190">
            <v>22389776</v>
          </cell>
        </row>
        <row r="27191">
          <cell r="J27191">
            <v>22389776</v>
          </cell>
        </row>
        <row r="27192">
          <cell r="J27192">
            <v>22389776</v>
          </cell>
        </row>
        <row r="27193">
          <cell r="J27193">
            <v>22389776</v>
          </cell>
        </row>
        <row r="27194">
          <cell r="J27194">
            <v>22389776</v>
          </cell>
        </row>
        <row r="27195">
          <cell r="J27195">
            <v>22389776</v>
          </cell>
        </row>
        <row r="27196">
          <cell r="J27196">
            <v>22389776</v>
          </cell>
        </row>
        <row r="27197">
          <cell r="J27197">
            <v>22389776</v>
          </cell>
        </row>
        <row r="27198">
          <cell r="J27198">
            <v>22389776</v>
          </cell>
        </row>
        <row r="27199">
          <cell r="J27199">
            <v>22389776</v>
          </cell>
        </row>
        <row r="27200">
          <cell r="J27200">
            <v>22389776</v>
          </cell>
        </row>
        <row r="27201">
          <cell r="J27201">
            <v>22389776</v>
          </cell>
        </row>
        <row r="27202">
          <cell r="J27202">
            <v>22389776</v>
          </cell>
        </row>
        <row r="27203">
          <cell r="J27203">
            <v>22389776</v>
          </cell>
        </row>
        <row r="27204">
          <cell r="J27204">
            <v>22389776</v>
          </cell>
        </row>
        <row r="27205">
          <cell r="J27205">
            <v>22389776</v>
          </cell>
        </row>
        <row r="27206">
          <cell r="J27206">
            <v>22389776</v>
          </cell>
        </row>
        <row r="27207">
          <cell r="J27207">
            <v>22389776</v>
          </cell>
        </row>
        <row r="27208">
          <cell r="J27208">
            <v>22389776</v>
          </cell>
        </row>
        <row r="27209">
          <cell r="J27209">
            <v>22389776</v>
          </cell>
        </row>
        <row r="27210">
          <cell r="J27210">
            <v>22389776</v>
          </cell>
        </row>
        <row r="27211">
          <cell r="J27211">
            <v>22389776</v>
          </cell>
        </row>
        <row r="27212">
          <cell r="J27212">
            <v>22389776</v>
          </cell>
        </row>
        <row r="27213">
          <cell r="J27213">
            <v>22389776</v>
          </cell>
        </row>
        <row r="27214">
          <cell r="J27214">
            <v>22389776</v>
          </cell>
        </row>
        <row r="27215">
          <cell r="J27215">
            <v>22389776</v>
          </cell>
        </row>
        <row r="27216">
          <cell r="J27216">
            <v>22389776</v>
          </cell>
        </row>
        <row r="27217">
          <cell r="J27217">
            <v>22389776</v>
          </cell>
        </row>
        <row r="27218">
          <cell r="J27218">
            <v>22389776</v>
          </cell>
        </row>
        <row r="27219">
          <cell r="J27219">
            <v>22389776</v>
          </cell>
        </row>
        <row r="27220">
          <cell r="J27220">
            <v>22389776</v>
          </cell>
        </row>
        <row r="27221">
          <cell r="J27221">
            <v>22389776</v>
          </cell>
        </row>
        <row r="27222">
          <cell r="J27222">
            <v>22389776</v>
          </cell>
        </row>
        <row r="27223">
          <cell r="J27223">
            <v>22389776</v>
          </cell>
        </row>
        <row r="27224">
          <cell r="J27224">
            <v>22389776</v>
          </cell>
        </row>
        <row r="27225">
          <cell r="J27225">
            <v>22389776</v>
          </cell>
        </row>
        <row r="27226">
          <cell r="J27226">
            <v>22389776</v>
          </cell>
        </row>
        <row r="27227">
          <cell r="J27227">
            <v>22389776</v>
          </cell>
        </row>
        <row r="27228">
          <cell r="J27228">
            <v>22389776</v>
          </cell>
        </row>
        <row r="27229">
          <cell r="J27229">
            <v>22389776</v>
          </cell>
        </row>
        <row r="27230">
          <cell r="J27230">
            <v>22389776</v>
          </cell>
        </row>
        <row r="27231">
          <cell r="J27231">
            <v>22389776</v>
          </cell>
        </row>
        <row r="27232">
          <cell r="J27232">
            <v>22389776</v>
          </cell>
        </row>
        <row r="27233">
          <cell r="J27233">
            <v>22389776</v>
          </cell>
        </row>
        <row r="27234">
          <cell r="J27234">
            <v>22389776</v>
          </cell>
        </row>
        <row r="27235">
          <cell r="J27235">
            <v>22389776</v>
          </cell>
        </row>
        <row r="27236">
          <cell r="J27236">
            <v>22389776</v>
          </cell>
        </row>
        <row r="27237">
          <cell r="J27237">
            <v>22389776</v>
          </cell>
        </row>
        <row r="27238">
          <cell r="J27238">
            <v>22389776</v>
          </cell>
        </row>
        <row r="27239">
          <cell r="J27239">
            <v>22389776</v>
          </cell>
        </row>
        <row r="27240">
          <cell r="J27240">
            <v>22389776</v>
          </cell>
        </row>
        <row r="27241">
          <cell r="J27241">
            <v>22389776</v>
          </cell>
        </row>
        <row r="27242">
          <cell r="J27242">
            <v>22389776</v>
          </cell>
        </row>
        <row r="27243">
          <cell r="J27243">
            <v>22389776</v>
          </cell>
        </row>
        <row r="27244">
          <cell r="J27244">
            <v>22389776</v>
          </cell>
        </row>
        <row r="27245">
          <cell r="J27245">
            <v>22389776</v>
          </cell>
        </row>
        <row r="27246">
          <cell r="J27246">
            <v>22389776</v>
          </cell>
        </row>
        <row r="27247">
          <cell r="J27247">
            <v>22389776</v>
          </cell>
        </row>
        <row r="27248">
          <cell r="J27248">
            <v>22389776</v>
          </cell>
        </row>
        <row r="27249">
          <cell r="J27249">
            <v>22389776</v>
          </cell>
        </row>
        <row r="27250">
          <cell r="J27250">
            <v>22389776</v>
          </cell>
        </row>
        <row r="27251">
          <cell r="J27251">
            <v>22389776</v>
          </cell>
        </row>
        <row r="27252">
          <cell r="J27252">
            <v>22389776</v>
          </cell>
        </row>
        <row r="27253">
          <cell r="J27253">
            <v>22389776</v>
          </cell>
        </row>
        <row r="27254">
          <cell r="J27254">
            <v>22389776</v>
          </cell>
        </row>
        <row r="27255">
          <cell r="J27255">
            <v>22389776</v>
          </cell>
        </row>
        <row r="27256">
          <cell r="J27256">
            <v>22389776</v>
          </cell>
        </row>
        <row r="27257">
          <cell r="J27257">
            <v>22389776</v>
          </cell>
        </row>
        <row r="27258">
          <cell r="J27258">
            <v>22389776</v>
          </cell>
        </row>
        <row r="27259">
          <cell r="J27259">
            <v>22389776</v>
          </cell>
        </row>
        <row r="27260">
          <cell r="J27260">
            <v>22389776</v>
          </cell>
        </row>
        <row r="27261">
          <cell r="J27261">
            <v>22389776</v>
          </cell>
        </row>
        <row r="27262">
          <cell r="J27262">
            <v>22389776</v>
          </cell>
        </row>
        <row r="27263">
          <cell r="J27263">
            <v>22389776</v>
          </cell>
        </row>
        <row r="27264">
          <cell r="J27264">
            <v>22389776</v>
          </cell>
        </row>
        <row r="27265">
          <cell r="J27265">
            <v>22389776</v>
          </cell>
        </row>
        <row r="27266">
          <cell r="J27266">
            <v>22389776</v>
          </cell>
        </row>
        <row r="27267">
          <cell r="J27267">
            <v>22389776</v>
          </cell>
        </row>
        <row r="27268">
          <cell r="J27268">
            <v>22389776</v>
          </cell>
        </row>
        <row r="27269">
          <cell r="J27269">
            <v>22389776</v>
          </cell>
        </row>
        <row r="27270">
          <cell r="J27270">
            <v>22389776</v>
          </cell>
        </row>
        <row r="27271">
          <cell r="J27271">
            <v>22389776</v>
          </cell>
        </row>
        <row r="27272">
          <cell r="J27272">
            <v>22389776</v>
          </cell>
        </row>
        <row r="27273">
          <cell r="J27273">
            <v>22389776</v>
          </cell>
        </row>
        <row r="27274">
          <cell r="J27274">
            <v>22389776</v>
          </cell>
        </row>
        <row r="27275">
          <cell r="J27275">
            <v>22389776</v>
          </cell>
        </row>
        <row r="27276">
          <cell r="J27276">
            <v>22389776</v>
          </cell>
        </row>
        <row r="27277">
          <cell r="J27277">
            <v>22389776</v>
          </cell>
        </row>
        <row r="27278">
          <cell r="J27278">
            <v>22389776</v>
          </cell>
        </row>
        <row r="27279">
          <cell r="J27279">
            <v>22389776</v>
          </cell>
        </row>
        <row r="27280">
          <cell r="J27280">
            <v>22389776</v>
          </cell>
        </row>
        <row r="27281">
          <cell r="J27281">
            <v>22389776</v>
          </cell>
        </row>
        <row r="27282">
          <cell r="J27282">
            <v>22389776</v>
          </cell>
        </row>
        <row r="27283">
          <cell r="J27283">
            <v>22389776</v>
          </cell>
        </row>
        <row r="27284">
          <cell r="J27284">
            <v>22389776</v>
          </cell>
        </row>
        <row r="27285">
          <cell r="J27285">
            <v>22389776</v>
          </cell>
        </row>
        <row r="27286">
          <cell r="J27286">
            <v>22389776</v>
          </cell>
        </row>
        <row r="27287">
          <cell r="J27287">
            <v>22389776</v>
          </cell>
        </row>
        <row r="27288">
          <cell r="J27288">
            <v>22389776</v>
          </cell>
        </row>
        <row r="27289">
          <cell r="J27289">
            <v>22389776</v>
          </cell>
        </row>
        <row r="27290">
          <cell r="J27290">
            <v>22389776</v>
          </cell>
        </row>
        <row r="27291">
          <cell r="J27291">
            <v>22389776</v>
          </cell>
        </row>
        <row r="27292">
          <cell r="J27292">
            <v>22389776</v>
          </cell>
        </row>
        <row r="27293">
          <cell r="J27293">
            <v>22389776</v>
          </cell>
        </row>
        <row r="27294">
          <cell r="J27294">
            <v>22389776</v>
          </cell>
        </row>
        <row r="27295">
          <cell r="J27295">
            <v>22389776</v>
          </cell>
        </row>
        <row r="27296">
          <cell r="J27296">
            <v>22389776</v>
          </cell>
        </row>
        <row r="27297">
          <cell r="J27297">
            <v>22389776</v>
          </cell>
        </row>
        <row r="27298">
          <cell r="J27298">
            <v>22389776</v>
          </cell>
        </row>
        <row r="27299">
          <cell r="J27299">
            <v>22389776</v>
          </cell>
        </row>
        <row r="27300">
          <cell r="J27300">
            <v>22389776</v>
          </cell>
        </row>
        <row r="27301">
          <cell r="J27301">
            <v>22389776</v>
          </cell>
        </row>
        <row r="27302">
          <cell r="J27302">
            <v>22389776</v>
          </cell>
        </row>
        <row r="27303">
          <cell r="J27303">
            <v>22389776</v>
          </cell>
        </row>
        <row r="27304">
          <cell r="J27304">
            <v>22389776</v>
          </cell>
        </row>
        <row r="27305">
          <cell r="J27305">
            <v>22389776</v>
          </cell>
        </row>
        <row r="27306">
          <cell r="J27306">
            <v>22389776</v>
          </cell>
        </row>
        <row r="27307">
          <cell r="J27307">
            <v>22389776</v>
          </cell>
        </row>
        <row r="27308">
          <cell r="J27308">
            <v>22389776</v>
          </cell>
        </row>
        <row r="27309">
          <cell r="J27309">
            <v>22389776</v>
          </cell>
        </row>
        <row r="27310">
          <cell r="J27310">
            <v>22389776</v>
          </cell>
        </row>
        <row r="27311">
          <cell r="J27311">
            <v>22389776</v>
          </cell>
        </row>
        <row r="27312">
          <cell r="J27312">
            <v>22389776</v>
          </cell>
        </row>
        <row r="27313">
          <cell r="J27313">
            <v>22389776</v>
          </cell>
        </row>
        <row r="27314">
          <cell r="J27314">
            <v>22389776</v>
          </cell>
        </row>
        <row r="27315">
          <cell r="J27315">
            <v>22389776</v>
          </cell>
        </row>
        <row r="27316">
          <cell r="J27316">
            <v>22389776</v>
          </cell>
        </row>
        <row r="27317">
          <cell r="J27317">
            <v>22389776</v>
          </cell>
        </row>
        <row r="27318">
          <cell r="J27318">
            <v>22389776</v>
          </cell>
        </row>
        <row r="27319">
          <cell r="J27319">
            <v>22389776</v>
          </cell>
        </row>
        <row r="27320">
          <cell r="J27320">
            <v>22389776</v>
          </cell>
        </row>
        <row r="27321">
          <cell r="J27321">
            <v>22389776</v>
          </cell>
        </row>
        <row r="27322">
          <cell r="J27322">
            <v>22389776</v>
          </cell>
        </row>
        <row r="27323">
          <cell r="J27323">
            <v>22389776</v>
          </cell>
        </row>
        <row r="27324">
          <cell r="J27324">
            <v>22389776</v>
          </cell>
        </row>
        <row r="27325">
          <cell r="J27325">
            <v>22389776</v>
          </cell>
        </row>
        <row r="27326">
          <cell r="J27326">
            <v>22389776</v>
          </cell>
        </row>
        <row r="27327">
          <cell r="J27327">
            <v>22389776</v>
          </cell>
        </row>
        <row r="27328">
          <cell r="J27328">
            <v>22389776</v>
          </cell>
        </row>
        <row r="27329">
          <cell r="J27329">
            <v>22389776</v>
          </cell>
        </row>
        <row r="27330">
          <cell r="J27330">
            <v>22389776</v>
          </cell>
        </row>
        <row r="27331">
          <cell r="J27331">
            <v>22389776</v>
          </cell>
        </row>
        <row r="27332">
          <cell r="J27332">
            <v>22389776</v>
          </cell>
        </row>
        <row r="27333">
          <cell r="J27333">
            <v>22389776</v>
          </cell>
        </row>
        <row r="27334">
          <cell r="J27334">
            <v>22389776</v>
          </cell>
        </row>
        <row r="27335">
          <cell r="J27335">
            <v>22389776</v>
          </cell>
        </row>
        <row r="27336">
          <cell r="J27336">
            <v>22389776</v>
          </cell>
        </row>
        <row r="27337">
          <cell r="J27337">
            <v>22389776</v>
          </cell>
        </row>
        <row r="27338">
          <cell r="J27338">
            <v>22389776</v>
          </cell>
        </row>
        <row r="27339">
          <cell r="J27339">
            <v>22389776</v>
          </cell>
        </row>
        <row r="27340">
          <cell r="J27340">
            <v>22389776</v>
          </cell>
        </row>
        <row r="27341">
          <cell r="J27341">
            <v>22389776</v>
          </cell>
        </row>
        <row r="27342">
          <cell r="J27342">
            <v>22389776</v>
          </cell>
        </row>
        <row r="27343">
          <cell r="J27343">
            <v>22389776</v>
          </cell>
        </row>
        <row r="27344">
          <cell r="J27344">
            <v>22389776</v>
          </cell>
        </row>
        <row r="27345">
          <cell r="J27345">
            <v>22389776</v>
          </cell>
        </row>
        <row r="27346">
          <cell r="J27346">
            <v>22389776</v>
          </cell>
        </row>
        <row r="27347">
          <cell r="J27347">
            <v>22389776</v>
          </cell>
        </row>
        <row r="27348">
          <cell r="J27348">
            <v>22389776</v>
          </cell>
        </row>
        <row r="27349">
          <cell r="J27349">
            <v>22389776</v>
          </cell>
        </row>
        <row r="27350">
          <cell r="J27350">
            <v>22389776</v>
          </cell>
        </row>
        <row r="27351">
          <cell r="J27351">
            <v>22389776</v>
          </cell>
        </row>
        <row r="27352">
          <cell r="J27352">
            <v>22389776</v>
          </cell>
        </row>
        <row r="27353">
          <cell r="J27353">
            <v>22389776</v>
          </cell>
        </row>
        <row r="27354">
          <cell r="J27354">
            <v>22389776</v>
          </cell>
        </row>
        <row r="27355">
          <cell r="J27355">
            <v>22389776</v>
          </cell>
        </row>
        <row r="27356">
          <cell r="J27356">
            <v>22389776</v>
          </cell>
        </row>
        <row r="27357">
          <cell r="J27357">
            <v>22389776</v>
          </cell>
        </row>
        <row r="27358">
          <cell r="J27358">
            <v>22389776</v>
          </cell>
        </row>
        <row r="27359">
          <cell r="J27359">
            <v>22389776</v>
          </cell>
        </row>
        <row r="27360">
          <cell r="J27360">
            <v>22389776</v>
          </cell>
        </row>
        <row r="27361">
          <cell r="J27361">
            <v>22389776</v>
          </cell>
        </row>
        <row r="27362">
          <cell r="J27362">
            <v>22389776</v>
          </cell>
        </row>
        <row r="27363">
          <cell r="J27363">
            <v>22389776</v>
          </cell>
        </row>
        <row r="27364">
          <cell r="J27364">
            <v>22389776</v>
          </cell>
        </row>
        <row r="27365">
          <cell r="J27365">
            <v>22389776</v>
          </cell>
        </row>
        <row r="27366">
          <cell r="J27366">
            <v>22389776</v>
          </cell>
        </row>
        <row r="27367">
          <cell r="J27367">
            <v>22389776</v>
          </cell>
        </row>
        <row r="27368">
          <cell r="J27368">
            <v>22389776</v>
          </cell>
        </row>
        <row r="27369">
          <cell r="J27369">
            <v>22389776</v>
          </cell>
        </row>
        <row r="27370">
          <cell r="J27370">
            <v>22389776</v>
          </cell>
        </row>
        <row r="27371">
          <cell r="J27371">
            <v>22389776</v>
          </cell>
        </row>
        <row r="27372">
          <cell r="J27372">
            <v>22389776</v>
          </cell>
        </row>
        <row r="27373">
          <cell r="J27373">
            <v>22389776</v>
          </cell>
        </row>
        <row r="27374">
          <cell r="J27374">
            <v>22389776</v>
          </cell>
        </row>
        <row r="27375">
          <cell r="J27375">
            <v>22389776</v>
          </cell>
        </row>
        <row r="27376">
          <cell r="J27376">
            <v>22389776</v>
          </cell>
        </row>
        <row r="27377">
          <cell r="J27377">
            <v>22389776</v>
          </cell>
        </row>
        <row r="27378">
          <cell r="J27378">
            <v>22389776</v>
          </cell>
        </row>
        <row r="27379">
          <cell r="J27379">
            <v>22389776</v>
          </cell>
        </row>
        <row r="27380">
          <cell r="J27380">
            <v>22389776</v>
          </cell>
        </row>
        <row r="27381">
          <cell r="J27381">
            <v>22389776</v>
          </cell>
        </row>
        <row r="27382">
          <cell r="J27382">
            <v>22389776</v>
          </cell>
        </row>
        <row r="27383">
          <cell r="J27383">
            <v>22389776</v>
          </cell>
        </row>
        <row r="27384">
          <cell r="J27384">
            <v>22389776</v>
          </cell>
        </row>
        <row r="27385">
          <cell r="J27385">
            <v>22389776</v>
          </cell>
        </row>
        <row r="27386">
          <cell r="J27386">
            <v>22389776</v>
          </cell>
        </row>
        <row r="27387">
          <cell r="J27387">
            <v>22389776</v>
          </cell>
        </row>
        <row r="27388">
          <cell r="J27388">
            <v>22389776</v>
          </cell>
        </row>
        <row r="27389">
          <cell r="J27389">
            <v>22389776</v>
          </cell>
        </row>
        <row r="27390">
          <cell r="J27390">
            <v>22389776</v>
          </cell>
        </row>
        <row r="27391">
          <cell r="J27391">
            <v>22389776</v>
          </cell>
        </row>
        <row r="27392">
          <cell r="J27392">
            <v>22389776</v>
          </cell>
        </row>
        <row r="27393">
          <cell r="J27393">
            <v>22389776</v>
          </cell>
        </row>
        <row r="27394">
          <cell r="J27394">
            <v>22389776</v>
          </cell>
        </row>
        <row r="27395">
          <cell r="J27395">
            <v>22389776</v>
          </cell>
        </row>
        <row r="27396">
          <cell r="J27396">
            <v>22389776</v>
          </cell>
        </row>
        <row r="27397">
          <cell r="J27397">
            <v>22389776</v>
          </cell>
        </row>
        <row r="27398">
          <cell r="J27398">
            <v>22389776</v>
          </cell>
        </row>
        <row r="27399">
          <cell r="J27399">
            <v>22389776</v>
          </cell>
        </row>
        <row r="27400">
          <cell r="J27400">
            <v>22389776</v>
          </cell>
        </row>
        <row r="27401">
          <cell r="J27401">
            <v>22389776</v>
          </cell>
        </row>
        <row r="27402">
          <cell r="J27402">
            <v>22389776</v>
          </cell>
        </row>
        <row r="27403">
          <cell r="J27403">
            <v>22389776</v>
          </cell>
        </row>
        <row r="27404">
          <cell r="J27404">
            <v>22389776</v>
          </cell>
        </row>
        <row r="27405">
          <cell r="J27405">
            <v>22389776</v>
          </cell>
        </row>
        <row r="27406">
          <cell r="J27406">
            <v>22389776</v>
          </cell>
        </row>
        <row r="27407">
          <cell r="J27407">
            <v>22389776</v>
          </cell>
        </row>
        <row r="27408">
          <cell r="J27408">
            <v>22389776</v>
          </cell>
        </row>
        <row r="27409">
          <cell r="J27409">
            <v>22389776</v>
          </cell>
        </row>
        <row r="27410">
          <cell r="J27410">
            <v>22389776</v>
          </cell>
        </row>
        <row r="27411">
          <cell r="J27411">
            <v>22389776</v>
          </cell>
        </row>
        <row r="27412">
          <cell r="J27412">
            <v>22389776</v>
          </cell>
        </row>
        <row r="27413">
          <cell r="J27413">
            <v>22389776</v>
          </cell>
        </row>
        <row r="27414">
          <cell r="J27414">
            <v>22389776</v>
          </cell>
        </row>
        <row r="27415">
          <cell r="J27415">
            <v>22389776</v>
          </cell>
        </row>
        <row r="27416">
          <cell r="J27416">
            <v>22389776</v>
          </cell>
        </row>
        <row r="27417">
          <cell r="J27417">
            <v>22389776</v>
          </cell>
        </row>
        <row r="27418">
          <cell r="J27418">
            <v>22389776</v>
          </cell>
        </row>
        <row r="27419">
          <cell r="J27419">
            <v>22389776</v>
          </cell>
        </row>
        <row r="27420">
          <cell r="J27420">
            <v>22389776</v>
          </cell>
        </row>
        <row r="27421">
          <cell r="J27421">
            <v>22389776</v>
          </cell>
        </row>
        <row r="27422">
          <cell r="J27422">
            <v>22389776</v>
          </cell>
        </row>
        <row r="27423">
          <cell r="J27423">
            <v>22389776</v>
          </cell>
        </row>
        <row r="27424">
          <cell r="J27424">
            <v>22389776</v>
          </cell>
        </row>
        <row r="27425">
          <cell r="J27425">
            <v>22389776</v>
          </cell>
        </row>
        <row r="27426">
          <cell r="J27426">
            <v>22389776</v>
          </cell>
        </row>
        <row r="27427">
          <cell r="J27427">
            <v>22389776</v>
          </cell>
        </row>
        <row r="27428">
          <cell r="J27428">
            <v>22389776</v>
          </cell>
        </row>
        <row r="27429">
          <cell r="J27429">
            <v>22389776</v>
          </cell>
        </row>
        <row r="27430">
          <cell r="J27430">
            <v>22389776</v>
          </cell>
        </row>
        <row r="27431">
          <cell r="J27431">
            <v>22389776</v>
          </cell>
        </row>
        <row r="27432">
          <cell r="J27432">
            <v>22389776</v>
          </cell>
        </row>
        <row r="27433">
          <cell r="J27433">
            <v>22389776</v>
          </cell>
        </row>
        <row r="27434">
          <cell r="J27434">
            <v>22389776</v>
          </cell>
        </row>
        <row r="27435">
          <cell r="J27435">
            <v>22389776</v>
          </cell>
        </row>
        <row r="27436">
          <cell r="J27436">
            <v>22389776</v>
          </cell>
        </row>
        <row r="27437">
          <cell r="J27437">
            <v>22389776</v>
          </cell>
        </row>
        <row r="27438">
          <cell r="J27438">
            <v>22389776</v>
          </cell>
        </row>
        <row r="27439">
          <cell r="J27439">
            <v>22389776</v>
          </cell>
        </row>
        <row r="27440">
          <cell r="J27440">
            <v>22389776</v>
          </cell>
        </row>
        <row r="27441">
          <cell r="J27441">
            <v>22389776</v>
          </cell>
        </row>
        <row r="27442">
          <cell r="J27442">
            <v>22389776</v>
          </cell>
        </row>
        <row r="27443">
          <cell r="J27443">
            <v>22389776</v>
          </cell>
        </row>
        <row r="27444">
          <cell r="J27444">
            <v>22389776</v>
          </cell>
        </row>
        <row r="27445">
          <cell r="J27445">
            <v>22389776</v>
          </cell>
        </row>
        <row r="27446">
          <cell r="J27446">
            <v>22389776</v>
          </cell>
        </row>
        <row r="27447">
          <cell r="J27447">
            <v>22389776</v>
          </cell>
        </row>
        <row r="27448">
          <cell r="J27448">
            <v>22389776</v>
          </cell>
        </row>
        <row r="27449">
          <cell r="J27449">
            <v>22389776</v>
          </cell>
        </row>
        <row r="27450">
          <cell r="J27450">
            <v>22389776</v>
          </cell>
        </row>
        <row r="27451">
          <cell r="J27451">
            <v>22389776</v>
          </cell>
        </row>
        <row r="27452">
          <cell r="J27452">
            <v>22389776</v>
          </cell>
        </row>
        <row r="27453">
          <cell r="J27453">
            <v>22389776</v>
          </cell>
        </row>
        <row r="27454">
          <cell r="J27454">
            <v>22389776</v>
          </cell>
        </row>
        <row r="27455">
          <cell r="J27455">
            <v>22389776</v>
          </cell>
        </row>
        <row r="27456">
          <cell r="J27456">
            <v>22389776</v>
          </cell>
        </row>
        <row r="27457">
          <cell r="J27457">
            <v>22389776</v>
          </cell>
        </row>
        <row r="27458">
          <cell r="J27458">
            <v>22389776</v>
          </cell>
        </row>
        <row r="27459">
          <cell r="J27459">
            <v>22389776</v>
          </cell>
        </row>
        <row r="27460">
          <cell r="J27460">
            <v>22389776</v>
          </cell>
        </row>
        <row r="27461">
          <cell r="J27461">
            <v>22389776</v>
          </cell>
        </row>
        <row r="27462">
          <cell r="J27462">
            <v>22389776</v>
          </cell>
        </row>
        <row r="27463">
          <cell r="J27463">
            <v>22389776</v>
          </cell>
        </row>
        <row r="27464">
          <cell r="J27464">
            <v>22389776</v>
          </cell>
        </row>
        <row r="27465">
          <cell r="J27465">
            <v>22389776</v>
          </cell>
        </row>
        <row r="27466">
          <cell r="J27466">
            <v>22389776</v>
          </cell>
        </row>
        <row r="27467">
          <cell r="J27467">
            <v>22389776</v>
          </cell>
        </row>
        <row r="27468">
          <cell r="J27468">
            <v>22389776</v>
          </cell>
        </row>
        <row r="27469">
          <cell r="J27469">
            <v>22389776</v>
          </cell>
        </row>
        <row r="27470">
          <cell r="J27470">
            <v>22389776</v>
          </cell>
        </row>
        <row r="27471">
          <cell r="J27471">
            <v>22389776</v>
          </cell>
        </row>
        <row r="27472">
          <cell r="J27472">
            <v>22389776</v>
          </cell>
        </row>
        <row r="27473">
          <cell r="J27473">
            <v>22389776</v>
          </cell>
        </row>
        <row r="27474">
          <cell r="J27474">
            <v>22389776</v>
          </cell>
        </row>
        <row r="27475">
          <cell r="J27475">
            <v>22389776</v>
          </cell>
        </row>
        <row r="27476">
          <cell r="J27476">
            <v>22389776</v>
          </cell>
        </row>
        <row r="27477">
          <cell r="J27477">
            <v>22389776</v>
          </cell>
        </row>
        <row r="27478">
          <cell r="J27478">
            <v>22389776</v>
          </cell>
        </row>
        <row r="27479">
          <cell r="J27479">
            <v>22389776</v>
          </cell>
        </row>
        <row r="27480">
          <cell r="J27480">
            <v>22389776</v>
          </cell>
        </row>
        <row r="27481">
          <cell r="J27481">
            <v>22389776</v>
          </cell>
        </row>
        <row r="27482">
          <cell r="J27482">
            <v>22389776</v>
          </cell>
        </row>
        <row r="27483">
          <cell r="J27483">
            <v>22389776</v>
          </cell>
        </row>
        <row r="27484">
          <cell r="J27484">
            <v>22389776</v>
          </cell>
        </row>
        <row r="27485">
          <cell r="J27485">
            <v>22389776</v>
          </cell>
        </row>
        <row r="27486">
          <cell r="J27486">
            <v>22389776</v>
          </cell>
        </row>
        <row r="27487">
          <cell r="J27487">
            <v>22389776</v>
          </cell>
        </row>
        <row r="27488">
          <cell r="J27488">
            <v>22389776</v>
          </cell>
        </row>
        <row r="27489">
          <cell r="J27489">
            <v>22389776</v>
          </cell>
        </row>
        <row r="27490">
          <cell r="J27490">
            <v>22389776</v>
          </cell>
        </row>
        <row r="27491">
          <cell r="J27491">
            <v>22389776</v>
          </cell>
        </row>
        <row r="27492">
          <cell r="J27492">
            <v>22389776</v>
          </cell>
        </row>
        <row r="27493">
          <cell r="J27493">
            <v>22389776</v>
          </cell>
        </row>
        <row r="27494">
          <cell r="J27494">
            <v>22389776</v>
          </cell>
        </row>
        <row r="27495">
          <cell r="J27495">
            <v>22389776</v>
          </cell>
        </row>
        <row r="27496">
          <cell r="J27496">
            <v>22389776</v>
          </cell>
        </row>
        <row r="27497">
          <cell r="J27497">
            <v>22389776</v>
          </cell>
        </row>
        <row r="27498">
          <cell r="J27498">
            <v>22389776</v>
          </cell>
        </row>
        <row r="27499">
          <cell r="J27499">
            <v>22389776</v>
          </cell>
        </row>
        <row r="27500">
          <cell r="J27500">
            <v>22389776</v>
          </cell>
        </row>
        <row r="27501">
          <cell r="J27501">
            <v>22389776</v>
          </cell>
        </row>
        <row r="27502">
          <cell r="J27502">
            <v>22389776</v>
          </cell>
        </row>
        <row r="27503">
          <cell r="J27503">
            <v>22389776</v>
          </cell>
        </row>
        <row r="27504">
          <cell r="J27504">
            <v>22389776</v>
          </cell>
        </row>
        <row r="27505">
          <cell r="J27505">
            <v>22389776</v>
          </cell>
        </row>
        <row r="27506">
          <cell r="J27506">
            <v>22389776</v>
          </cell>
        </row>
        <row r="27507">
          <cell r="J27507">
            <v>22389776</v>
          </cell>
        </row>
        <row r="27508">
          <cell r="J27508">
            <v>22389776</v>
          </cell>
        </row>
        <row r="27509">
          <cell r="J27509">
            <v>22389776</v>
          </cell>
        </row>
        <row r="27510">
          <cell r="J27510">
            <v>22389776</v>
          </cell>
        </row>
        <row r="27511">
          <cell r="J27511">
            <v>22389776</v>
          </cell>
        </row>
        <row r="27512">
          <cell r="J27512">
            <v>22389776</v>
          </cell>
        </row>
        <row r="27513">
          <cell r="J27513">
            <v>22389776</v>
          </cell>
        </row>
        <row r="27514">
          <cell r="J27514">
            <v>22389776</v>
          </cell>
        </row>
        <row r="27515">
          <cell r="J27515">
            <v>22389776</v>
          </cell>
        </row>
        <row r="27516">
          <cell r="J27516">
            <v>22389776</v>
          </cell>
        </row>
        <row r="27517">
          <cell r="J27517">
            <v>22389776</v>
          </cell>
        </row>
        <row r="27518">
          <cell r="J27518">
            <v>22389776</v>
          </cell>
        </row>
        <row r="27519">
          <cell r="J27519">
            <v>22389776</v>
          </cell>
        </row>
        <row r="27520">
          <cell r="J27520">
            <v>22389776</v>
          </cell>
        </row>
        <row r="27521">
          <cell r="J27521">
            <v>22389776</v>
          </cell>
        </row>
        <row r="27522">
          <cell r="J27522">
            <v>22389776</v>
          </cell>
        </row>
        <row r="27523">
          <cell r="J27523">
            <v>22389776</v>
          </cell>
        </row>
        <row r="27524">
          <cell r="J27524">
            <v>22389776</v>
          </cell>
        </row>
        <row r="27525">
          <cell r="J27525">
            <v>22389776</v>
          </cell>
        </row>
        <row r="27526">
          <cell r="J27526">
            <v>22389776</v>
          </cell>
        </row>
        <row r="27527">
          <cell r="J27527">
            <v>22389776</v>
          </cell>
        </row>
        <row r="27528">
          <cell r="J27528">
            <v>22389776</v>
          </cell>
        </row>
        <row r="27529">
          <cell r="J27529">
            <v>22389776</v>
          </cell>
        </row>
        <row r="27530">
          <cell r="J27530">
            <v>22389776</v>
          </cell>
        </row>
        <row r="27531">
          <cell r="J27531">
            <v>22389776</v>
          </cell>
        </row>
        <row r="27532">
          <cell r="J27532">
            <v>22389776</v>
          </cell>
        </row>
        <row r="27533">
          <cell r="J27533">
            <v>22389776</v>
          </cell>
        </row>
        <row r="27534">
          <cell r="J27534">
            <v>22389776</v>
          </cell>
        </row>
        <row r="27535">
          <cell r="J27535">
            <v>22389776</v>
          </cell>
        </row>
        <row r="27536">
          <cell r="J27536">
            <v>22389776</v>
          </cell>
        </row>
        <row r="27537">
          <cell r="J27537">
            <v>22389776</v>
          </cell>
        </row>
        <row r="27538">
          <cell r="J27538">
            <v>22389776</v>
          </cell>
        </row>
        <row r="27539">
          <cell r="J27539">
            <v>22389776</v>
          </cell>
        </row>
        <row r="27540">
          <cell r="J27540">
            <v>22389776</v>
          </cell>
        </row>
        <row r="27541">
          <cell r="J27541">
            <v>22389776</v>
          </cell>
        </row>
        <row r="27542">
          <cell r="J27542">
            <v>22389776</v>
          </cell>
        </row>
        <row r="27543">
          <cell r="J27543">
            <v>22389776</v>
          </cell>
        </row>
        <row r="27544">
          <cell r="J27544">
            <v>22389776</v>
          </cell>
        </row>
        <row r="27545">
          <cell r="J27545">
            <v>22389776</v>
          </cell>
        </row>
        <row r="27546">
          <cell r="J27546">
            <v>22389776</v>
          </cell>
        </row>
        <row r="27547">
          <cell r="J27547">
            <v>22389776</v>
          </cell>
        </row>
        <row r="27548">
          <cell r="J27548">
            <v>22389776</v>
          </cell>
        </row>
        <row r="27549">
          <cell r="J27549">
            <v>22389776</v>
          </cell>
        </row>
        <row r="27550">
          <cell r="J27550">
            <v>22389776</v>
          </cell>
        </row>
        <row r="27551">
          <cell r="J27551">
            <v>22389776</v>
          </cell>
        </row>
        <row r="27552">
          <cell r="J27552">
            <v>22389776</v>
          </cell>
        </row>
        <row r="27553">
          <cell r="J27553">
            <v>22389776</v>
          </cell>
        </row>
        <row r="27554">
          <cell r="J27554">
            <v>22389776</v>
          </cell>
        </row>
        <row r="27555">
          <cell r="J27555">
            <v>22389776</v>
          </cell>
        </row>
        <row r="27556">
          <cell r="J27556">
            <v>22389776</v>
          </cell>
        </row>
        <row r="27557">
          <cell r="J27557">
            <v>22389776</v>
          </cell>
        </row>
        <row r="27558">
          <cell r="J27558">
            <v>22389776</v>
          </cell>
        </row>
        <row r="27559">
          <cell r="J27559">
            <v>22389776</v>
          </cell>
        </row>
        <row r="27560">
          <cell r="J27560">
            <v>22389776</v>
          </cell>
        </row>
        <row r="27561">
          <cell r="J27561">
            <v>22389776</v>
          </cell>
        </row>
        <row r="27562">
          <cell r="J27562">
            <v>22389776</v>
          </cell>
        </row>
        <row r="27563">
          <cell r="J27563">
            <v>22389776</v>
          </cell>
        </row>
        <row r="27564">
          <cell r="J27564">
            <v>22389776</v>
          </cell>
        </row>
        <row r="27565">
          <cell r="J27565">
            <v>22389776</v>
          </cell>
        </row>
        <row r="27566">
          <cell r="J27566">
            <v>22389776</v>
          </cell>
        </row>
        <row r="27567">
          <cell r="J27567">
            <v>22389776</v>
          </cell>
        </row>
        <row r="27568">
          <cell r="J27568">
            <v>22389776</v>
          </cell>
        </row>
        <row r="27569">
          <cell r="J27569">
            <v>22389776</v>
          </cell>
        </row>
        <row r="27570">
          <cell r="J27570">
            <v>22389776</v>
          </cell>
        </row>
        <row r="27571">
          <cell r="J27571">
            <v>22389776</v>
          </cell>
        </row>
        <row r="27572">
          <cell r="J27572">
            <v>22389776</v>
          </cell>
        </row>
        <row r="27573">
          <cell r="J27573">
            <v>22389776</v>
          </cell>
        </row>
        <row r="27574">
          <cell r="J27574">
            <v>22389776</v>
          </cell>
        </row>
        <row r="27575">
          <cell r="J27575">
            <v>22389776</v>
          </cell>
        </row>
        <row r="27576">
          <cell r="J27576">
            <v>22389776</v>
          </cell>
        </row>
        <row r="27577">
          <cell r="J27577">
            <v>22389776</v>
          </cell>
        </row>
        <row r="27578">
          <cell r="J27578">
            <v>22389776</v>
          </cell>
        </row>
        <row r="27579">
          <cell r="J27579">
            <v>22389776</v>
          </cell>
        </row>
        <row r="27580">
          <cell r="J27580">
            <v>22389776</v>
          </cell>
        </row>
        <row r="27581">
          <cell r="J27581">
            <v>22389776</v>
          </cell>
        </row>
        <row r="27582">
          <cell r="J27582">
            <v>22389776</v>
          </cell>
        </row>
        <row r="27583">
          <cell r="J27583">
            <v>22389776</v>
          </cell>
        </row>
        <row r="27584">
          <cell r="J27584">
            <v>22389776</v>
          </cell>
        </row>
        <row r="27585">
          <cell r="J27585">
            <v>22389776</v>
          </cell>
        </row>
        <row r="27586">
          <cell r="J27586">
            <v>22389776</v>
          </cell>
        </row>
        <row r="27587">
          <cell r="J27587">
            <v>22389776</v>
          </cell>
        </row>
        <row r="27588">
          <cell r="J27588">
            <v>22389776</v>
          </cell>
        </row>
        <row r="27589">
          <cell r="J27589">
            <v>22389776</v>
          </cell>
        </row>
        <row r="27590">
          <cell r="J27590">
            <v>22389776</v>
          </cell>
        </row>
        <row r="27591">
          <cell r="J27591">
            <v>22389776</v>
          </cell>
        </row>
        <row r="27592">
          <cell r="J27592">
            <v>22389776</v>
          </cell>
        </row>
        <row r="27593">
          <cell r="J27593">
            <v>22389776</v>
          </cell>
        </row>
        <row r="27594">
          <cell r="J27594">
            <v>22389776</v>
          </cell>
        </row>
        <row r="27595">
          <cell r="J27595">
            <v>22389776</v>
          </cell>
        </row>
        <row r="27596">
          <cell r="J27596">
            <v>22389776</v>
          </cell>
        </row>
        <row r="27597">
          <cell r="J27597">
            <v>22389776</v>
          </cell>
        </row>
        <row r="27598">
          <cell r="J27598">
            <v>22389776</v>
          </cell>
        </row>
        <row r="27599">
          <cell r="J27599">
            <v>22389776</v>
          </cell>
        </row>
        <row r="27600">
          <cell r="J27600">
            <v>22389776</v>
          </cell>
        </row>
        <row r="27601">
          <cell r="J27601">
            <v>22389776</v>
          </cell>
        </row>
        <row r="27602">
          <cell r="J27602">
            <v>22389776</v>
          </cell>
        </row>
        <row r="27603">
          <cell r="J27603">
            <v>22389776</v>
          </cell>
        </row>
        <row r="27604">
          <cell r="J27604">
            <v>22389776</v>
          </cell>
        </row>
        <row r="27605">
          <cell r="J27605">
            <v>22389776</v>
          </cell>
        </row>
        <row r="27606">
          <cell r="J27606">
            <v>22389776</v>
          </cell>
        </row>
        <row r="27607">
          <cell r="J27607">
            <v>22389776</v>
          </cell>
        </row>
        <row r="27608">
          <cell r="J27608">
            <v>22389776</v>
          </cell>
        </row>
        <row r="27609">
          <cell r="J27609">
            <v>22389776</v>
          </cell>
        </row>
        <row r="27610">
          <cell r="J27610">
            <v>22389776</v>
          </cell>
        </row>
        <row r="27611">
          <cell r="J27611">
            <v>22389776</v>
          </cell>
        </row>
        <row r="27612">
          <cell r="J27612">
            <v>22389776</v>
          </cell>
        </row>
        <row r="27613">
          <cell r="J27613">
            <v>22389776</v>
          </cell>
        </row>
        <row r="27614">
          <cell r="J27614">
            <v>22389776</v>
          </cell>
        </row>
        <row r="27615">
          <cell r="J27615">
            <v>22389776</v>
          </cell>
        </row>
        <row r="27616">
          <cell r="J27616">
            <v>22389776</v>
          </cell>
        </row>
        <row r="27617">
          <cell r="J27617">
            <v>22389776</v>
          </cell>
        </row>
        <row r="27618">
          <cell r="J27618">
            <v>22389776</v>
          </cell>
        </row>
        <row r="27619">
          <cell r="J27619">
            <v>22389776</v>
          </cell>
        </row>
        <row r="27620">
          <cell r="J27620">
            <v>22389776</v>
          </cell>
        </row>
        <row r="27621">
          <cell r="J27621">
            <v>22389776</v>
          </cell>
        </row>
        <row r="27622">
          <cell r="J27622">
            <v>22389776</v>
          </cell>
        </row>
        <row r="27623">
          <cell r="J27623">
            <v>22389776</v>
          </cell>
        </row>
        <row r="27624">
          <cell r="J27624">
            <v>22389776</v>
          </cell>
        </row>
        <row r="27625">
          <cell r="J27625">
            <v>22389776</v>
          </cell>
        </row>
        <row r="27626">
          <cell r="J27626">
            <v>22389776</v>
          </cell>
        </row>
        <row r="27627">
          <cell r="J27627">
            <v>22389776</v>
          </cell>
        </row>
        <row r="27628">
          <cell r="J27628">
            <v>22389776</v>
          </cell>
        </row>
        <row r="27629">
          <cell r="J27629">
            <v>22389776</v>
          </cell>
        </row>
        <row r="27630">
          <cell r="J27630">
            <v>22389776</v>
          </cell>
        </row>
        <row r="27631">
          <cell r="J27631">
            <v>22389776</v>
          </cell>
        </row>
        <row r="27632">
          <cell r="J27632">
            <v>22389776</v>
          </cell>
        </row>
        <row r="27633">
          <cell r="J27633">
            <v>22389776</v>
          </cell>
        </row>
        <row r="27634">
          <cell r="J27634">
            <v>22389776</v>
          </cell>
        </row>
        <row r="27635">
          <cell r="J27635">
            <v>22389776</v>
          </cell>
        </row>
        <row r="27636">
          <cell r="J27636">
            <v>22389776</v>
          </cell>
        </row>
        <row r="27637">
          <cell r="J27637">
            <v>22389776</v>
          </cell>
        </row>
        <row r="27638">
          <cell r="J27638">
            <v>22389776</v>
          </cell>
        </row>
        <row r="27639">
          <cell r="J27639">
            <v>22389776</v>
          </cell>
        </row>
        <row r="27640">
          <cell r="J27640">
            <v>22389776</v>
          </cell>
        </row>
        <row r="27641">
          <cell r="J27641">
            <v>22389776</v>
          </cell>
        </row>
        <row r="27642">
          <cell r="J27642">
            <v>22389776</v>
          </cell>
        </row>
        <row r="27643">
          <cell r="J27643">
            <v>22389776</v>
          </cell>
        </row>
        <row r="27644">
          <cell r="J27644">
            <v>22389776</v>
          </cell>
        </row>
        <row r="27645">
          <cell r="J27645">
            <v>22389776</v>
          </cell>
        </row>
        <row r="27646">
          <cell r="J27646">
            <v>22389776</v>
          </cell>
        </row>
        <row r="27647">
          <cell r="J27647">
            <v>22389776</v>
          </cell>
        </row>
        <row r="27648">
          <cell r="J27648">
            <v>22389776</v>
          </cell>
        </row>
        <row r="27649">
          <cell r="J27649">
            <v>22389776</v>
          </cell>
        </row>
        <row r="27650">
          <cell r="J27650">
            <v>22389776</v>
          </cell>
        </row>
        <row r="27651">
          <cell r="J27651">
            <v>22389776</v>
          </cell>
        </row>
        <row r="27652">
          <cell r="J27652">
            <v>22389776</v>
          </cell>
        </row>
        <row r="27653">
          <cell r="J27653">
            <v>22389776</v>
          </cell>
        </row>
        <row r="27654">
          <cell r="J27654">
            <v>22389776</v>
          </cell>
        </row>
        <row r="27655">
          <cell r="J27655">
            <v>22389776</v>
          </cell>
        </row>
        <row r="27656">
          <cell r="J27656">
            <v>22389776</v>
          </cell>
        </row>
        <row r="27657">
          <cell r="J27657">
            <v>22389776</v>
          </cell>
        </row>
        <row r="27658">
          <cell r="J27658">
            <v>22389776</v>
          </cell>
        </row>
        <row r="27659">
          <cell r="J27659">
            <v>22389776</v>
          </cell>
        </row>
        <row r="27660">
          <cell r="J27660">
            <v>22389776</v>
          </cell>
        </row>
        <row r="27661">
          <cell r="J27661">
            <v>22389776</v>
          </cell>
        </row>
        <row r="27662">
          <cell r="J27662">
            <v>22389776</v>
          </cell>
        </row>
        <row r="27663">
          <cell r="J27663">
            <v>22389776</v>
          </cell>
        </row>
        <row r="27664">
          <cell r="J27664">
            <v>22389776</v>
          </cell>
        </row>
        <row r="27665">
          <cell r="J27665">
            <v>22389776</v>
          </cell>
        </row>
        <row r="27666">
          <cell r="J27666">
            <v>22389776</v>
          </cell>
        </row>
        <row r="27667">
          <cell r="J27667">
            <v>22389776</v>
          </cell>
        </row>
        <row r="27668">
          <cell r="J27668">
            <v>22389776</v>
          </cell>
        </row>
        <row r="27669">
          <cell r="J27669">
            <v>22389776</v>
          </cell>
        </row>
        <row r="27670">
          <cell r="J27670">
            <v>22389776</v>
          </cell>
        </row>
        <row r="27671">
          <cell r="J27671">
            <v>22389776</v>
          </cell>
        </row>
        <row r="27672">
          <cell r="J27672">
            <v>22389776</v>
          </cell>
        </row>
        <row r="27673">
          <cell r="J27673">
            <v>22389776</v>
          </cell>
        </row>
        <row r="27674">
          <cell r="J27674">
            <v>22389776</v>
          </cell>
        </row>
        <row r="27675">
          <cell r="J27675">
            <v>22389776</v>
          </cell>
        </row>
        <row r="27676">
          <cell r="J27676">
            <v>22389776</v>
          </cell>
        </row>
        <row r="27677">
          <cell r="J27677">
            <v>22389776</v>
          </cell>
        </row>
        <row r="27678">
          <cell r="J27678">
            <v>22389776</v>
          </cell>
        </row>
        <row r="27679">
          <cell r="J27679">
            <v>22389776</v>
          </cell>
        </row>
        <row r="27680">
          <cell r="J27680">
            <v>22389776</v>
          </cell>
        </row>
        <row r="27681">
          <cell r="J27681">
            <v>22389776</v>
          </cell>
        </row>
        <row r="27682">
          <cell r="J27682">
            <v>22389776</v>
          </cell>
        </row>
        <row r="27683">
          <cell r="J27683">
            <v>22389776</v>
          </cell>
        </row>
        <row r="27684">
          <cell r="J27684">
            <v>22389776</v>
          </cell>
        </row>
        <row r="27685">
          <cell r="J27685">
            <v>22389776</v>
          </cell>
        </row>
        <row r="27686">
          <cell r="J27686">
            <v>22389776</v>
          </cell>
        </row>
        <row r="27687">
          <cell r="J27687">
            <v>22389776</v>
          </cell>
        </row>
        <row r="27688">
          <cell r="J27688">
            <v>22389776</v>
          </cell>
        </row>
        <row r="27689">
          <cell r="J27689">
            <v>22389776</v>
          </cell>
        </row>
        <row r="27690">
          <cell r="J27690">
            <v>22389776</v>
          </cell>
        </row>
        <row r="27691">
          <cell r="J27691">
            <v>22389776</v>
          </cell>
        </row>
        <row r="27692">
          <cell r="J27692">
            <v>22389776</v>
          </cell>
        </row>
        <row r="27693">
          <cell r="J27693">
            <v>22389776</v>
          </cell>
        </row>
        <row r="27694">
          <cell r="J27694">
            <v>22389776</v>
          </cell>
        </row>
        <row r="27695">
          <cell r="J27695">
            <v>22389776</v>
          </cell>
        </row>
        <row r="27696">
          <cell r="J27696">
            <v>22389776</v>
          </cell>
        </row>
        <row r="27697">
          <cell r="J27697">
            <v>22389776</v>
          </cell>
        </row>
        <row r="27698">
          <cell r="J27698">
            <v>22389776</v>
          </cell>
        </row>
        <row r="27699">
          <cell r="J27699">
            <v>22389776</v>
          </cell>
        </row>
        <row r="27700">
          <cell r="J27700">
            <v>22389776</v>
          </cell>
        </row>
        <row r="27701">
          <cell r="J27701">
            <v>22389776</v>
          </cell>
        </row>
        <row r="27702">
          <cell r="J27702">
            <v>22389776</v>
          </cell>
        </row>
        <row r="27703">
          <cell r="J27703">
            <v>22389776</v>
          </cell>
        </row>
        <row r="27704">
          <cell r="J27704">
            <v>22389776</v>
          </cell>
        </row>
        <row r="27705">
          <cell r="J27705">
            <v>22389776</v>
          </cell>
        </row>
        <row r="27706">
          <cell r="J27706">
            <v>22389776</v>
          </cell>
        </row>
        <row r="27707">
          <cell r="J27707">
            <v>22389776</v>
          </cell>
        </row>
        <row r="27708">
          <cell r="J27708">
            <v>22389776</v>
          </cell>
        </row>
        <row r="27709">
          <cell r="J27709">
            <v>22389776</v>
          </cell>
        </row>
        <row r="27710">
          <cell r="J27710">
            <v>22389776</v>
          </cell>
        </row>
        <row r="27711">
          <cell r="J27711">
            <v>22389776</v>
          </cell>
        </row>
        <row r="27712">
          <cell r="J27712">
            <v>22389776</v>
          </cell>
        </row>
        <row r="27713">
          <cell r="J27713">
            <v>22389776</v>
          </cell>
        </row>
        <row r="27714">
          <cell r="J27714">
            <v>22389776</v>
          </cell>
        </row>
        <row r="27715">
          <cell r="J27715">
            <v>22389776</v>
          </cell>
        </row>
        <row r="27716">
          <cell r="J27716">
            <v>22389776</v>
          </cell>
        </row>
        <row r="27717">
          <cell r="J27717">
            <v>22389776</v>
          </cell>
        </row>
        <row r="27718">
          <cell r="J27718">
            <v>22389776</v>
          </cell>
        </row>
        <row r="27719">
          <cell r="J27719">
            <v>22389776</v>
          </cell>
        </row>
        <row r="27720">
          <cell r="J27720">
            <v>22389776</v>
          </cell>
        </row>
        <row r="27721">
          <cell r="J27721">
            <v>22389776</v>
          </cell>
        </row>
        <row r="27722">
          <cell r="J27722">
            <v>22389776</v>
          </cell>
        </row>
        <row r="27723">
          <cell r="J27723">
            <v>22389776</v>
          </cell>
        </row>
        <row r="27724">
          <cell r="J27724">
            <v>22389776</v>
          </cell>
        </row>
        <row r="27725">
          <cell r="J27725">
            <v>22389776</v>
          </cell>
        </row>
        <row r="27726">
          <cell r="J27726">
            <v>22389776</v>
          </cell>
        </row>
        <row r="27727">
          <cell r="J27727">
            <v>22389776</v>
          </cell>
        </row>
        <row r="27728">
          <cell r="J27728">
            <v>22389776</v>
          </cell>
        </row>
        <row r="27729">
          <cell r="J27729">
            <v>22389776</v>
          </cell>
        </row>
        <row r="27730">
          <cell r="J27730">
            <v>22389776</v>
          </cell>
        </row>
        <row r="27731">
          <cell r="J27731">
            <v>22389776</v>
          </cell>
        </row>
        <row r="27732">
          <cell r="J27732">
            <v>22389776</v>
          </cell>
        </row>
        <row r="27733">
          <cell r="J27733">
            <v>22389776</v>
          </cell>
        </row>
        <row r="27734">
          <cell r="J27734">
            <v>22389776</v>
          </cell>
        </row>
        <row r="27735">
          <cell r="J27735">
            <v>22389776</v>
          </cell>
        </row>
        <row r="27736">
          <cell r="J27736">
            <v>22389776</v>
          </cell>
        </row>
        <row r="27737">
          <cell r="J27737">
            <v>22389776</v>
          </cell>
        </row>
        <row r="27738">
          <cell r="J27738">
            <v>22389776</v>
          </cell>
        </row>
        <row r="27739">
          <cell r="J27739">
            <v>22389776</v>
          </cell>
        </row>
        <row r="27740">
          <cell r="J27740">
            <v>22389776</v>
          </cell>
        </row>
        <row r="27741">
          <cell r="J27741">
            <v>22389776</v>
          </cell>
        </row>
        <row r="27742">
          <cell r="J27742">
            <v>22389776</v>
          </cell>
        </row>
        <row r="27743">
          <cell r="J27743">
            <v>22389776</v>
          </cell>
        </row>
        <row r="27744">
          <cell r="J27744">
            <v>22389776</v>
          </cell>
        </row>
        <row r="27745">
          <cell r="J27745">
            <v>22389776</v>
          </cell>
        </row>
        <row r="27746">
          <cell r="J27746">
            <v>22389776</v>
          </cell>
        </row>
        <row r="27747">
          <cell r="J27747">
            <v>22389776</v>
          </cell>
        </row>
        <row r="27748">
          <cell r="J27748">
            <v>22389776</v>
          </cell>
        </row>
        <row r="27749">
          <cell r="J27749">
            <v>22389776</v>
          </cell>
        </row>
        <row r="27750">
          <cell r="J27750">
            <v>22389776</v>
          </cell>
        </row>
        <row r="27751">
          <cell r="J27751">
            <v>22389776</v>
          </cell>
        </row>
        <row r="27752">
          <cell r="J27752">
            <v>22389776</v>
          </cell>
        </row>
        <row r="27753">
          <cell r="J27753">
            <v>22389776</v>
          </cell>
        </row>
        <row r="27754">
          <cell r="J27754">
            <v>22389776</v>
          </cell>
        </row>
        <row r="27755">
          <cell r="J27755">
            <v>22389776</v>
          </cell>
        </row>
        <row r="27756">
          <cell r="J27756">
            <v>22389776</v>
          </cell>
        </row>
        <row r="27757">
          <cell r="J27757">
            <v>22389776</v>
          </cell>
        </row>
        <row r="27758">
          <cell r="J27758">
            <v>22389776</v>
          </cell>
        </row>
        <row r="27759">
          <cell r="J27759">
            <v>22389776</v>
          </cell>
        </row>
        <row r="27760">
          <cell r="J27760">
            <v>22389776</v>
          </cell>
        </row>
        <row r="27761">
          <cell r="J27761">
            <v>22389776</v>
          </cell>
        </row>
        <row r="27762">
          <cell r="J27762">
            <v>22389776</v>
          </cell>
        </row>
        <row r="27763">
          <cell r="J27763">
            <v>22389776</v>
          </cell>
        </row>
        <row r="27764">
          <cell r="J27764">
            <v>22389776</v>
          </cell>
        </row>
        <row r="27765">
          <cell r="J27765">
            <v>22389776</v>
          </cell>
        </row>
        <row r="27766">
          <cell r="J27766">
            <v>22389776</v>
          </cell>
        </row>
        <row r="27767">
          <cell r="J27767">
            <v>22389776</v>
          </cell>
        </row>
        <row r="27768">
          <cell r="J27768">
            <v>22389776</v>
          </cell>
        </row>
        <row r="27769">
          <cell r="J27769">
            <v>22389776</v>
          </cell>
        </row>
        <row r="27770">
          <cell r="J27770">
            <v>22389776</v>
          </cell>
        </row>
        <row r="27771">
          <cell r="J27771">
            <v>22389776</v>
          </cell>
        </row>
        <row r="27772">
          <cell r="J27772">
            <v>22389776</v>
          </cell>
        </row>
        <row r="27773">
          <cell r="J27773">
            <v>22389776</v>
          </cell>
        </row>
        <row r="27774">
          <cell r="J27774">
            <v>22389776</v>
          </cell>
        </row>
        <row r="27775">
          <cell r="J27775">
            <v>22389776</v>
          </cell>
        </row>
        <row r="27776">
          <cell r="J27776">
            <v>22389776</v>
          </cell>
        </row>
        <row r="27777">
          <cell r="J27777">
            <v>22389776</v>
          </cell>
        </row>
        <row r="27778">
          <cell r="J27778">
            <v>22389776</v>
          </cell>
        </row>
        <row r="27779">
          <cell r="J27779">
            <v>22389776</v>
          </cell>
        </row>
        <row r="27780">
          <cell r="J27780">
            <v>22389776</v>
          </cell>
        </row>
        <row r="27781">
          <cell r="J27781">
            <v>22389776</v>
          </cell>
        </row>
        <row r="27782">
          <cell r="J27782">
            <v>22389776</v>
          </cell>
        </row>
        <row r="27783">
          <cell r="J27783">
            <v>22389776</v>
          </cell>
        </row>
        <row r="27784">
          <cell r="J27784">
            <v>22389776</v>
          </cell>
        </row>
        <row r="27785">
          <cell r="J27785">
            <v>22389776</v>
          </cell>
        </row>
        <row r="27786">
          <cell r="J27786">
            <v>22389776</v>
          </cell>
        </row>
        <row r="27787">
          <cell r="J27787">
            <v>22389776</v>
          </cell>
        </row>
        <row r="27788">
          <cell r="J27788">
            <v>22389776</v>
          </cell>
        </row>
        <row r="27789">
          <cell r="J27789">
            <v>22389776</v>
          </cell>
        </row>
        <row r="27790">
          <cell r="J27790">
            <v>22389776</v>
          </cell>
        </row>
        <row r="27791">
          <cell r="J27791">
            <v>22389776</v>
          </cell>
        </row>
        <row r="27792">
          <cell r="J27792">
            <v>22389776</v>
          </cell>
        </row>
        <row r="27793">
          <cell r="J27793">
            <v>22389776</v>
          </cell>
        </row>
        <row r="27794">
          <cell r="J27794">
            <v>22389776</v>
          </cell>
        </row>
        <row r="27795">
          <cell r="J27795">
            <v>22389776</v>
          </cell>
        </row>
        <row r="27796">
          <cell r="J27796">
            <v>22389776</v>
          </cell>
        </row>
        <row r="27797">
          <cell r="J27797">
            <v>22389776</v>
          </cell>
        </row>
        <row r="27798">
          <cell r="J27798">
            <v>22389776</v>
          </cell>
        </row>
        <row r="27799">
          <cell r="J27799">
            <v>22389776</v>
          </cell>
        </row>
        <row r="27800">
          <cell r="J27800">
            <v>22389776</v>
          </cell>
        </row>
        <row r="27801">
          <cell r="J27801">
            <v>22389776</v>
          </cell>
        </row>
        <row r="27802">
          <cell r="J27802">
            <v>22389776</v>
          </cell>
        </row>
        <row r="27803">
          <cell r="J27803">
            <v>22389776</v>
          </cell>
        </row>
        <row r="27804">
          <cell r="J27804">
            <v>22389776</v>
          </cell>
        </row>
        <row r="27805">
          <cell r="J27805">
            <v>22389776</v>
          </cell>
        </row>
        <row r="27806">
          <cell r="J27806">
            <v>22389776</v>
          </cell>
        </row>
        <row r="27807">
          <cell r="J27807">
            <v>22389776</v>
          </cell>
        </row>
        <row r="27808">
          <cell r="J27808">
            <v>22389776</v>
          </cell>
        </row>
        <row r="27809">
          <cell r="J27809">
            <v>22389776</v>
          </cell>
        </row>
        <row r="27810">
          <cell r="J27810">
            <v>22389776</v>
          </cell>
        </row>
        <row r="27811">
          <cell r="J27811">
            <v>22389776</v>
          </cell>
        </row>
        <row r="27812">
          <cell r="J27812">
            <v>22389776</v>
          </cell>
        </row>
        <row r="27813">
          <cell r="J27813">
            <v>22389776</v>
          </cell>
        </row>
        <row r="27814">
          <cell r="J27814">
            <v>22389776</v>
          </cell>
        </row>
        <row r="27815">
          <cell r="J27815">
            <v>22389776</v>
          </cell>
        </row>
        <row r="27816">
          <cell r="J27816">
            <v>22389776</v>
          </cell>
        </row>
        <row r="27817">
          <cell r="J27817">
            <v>22389776</v>
          </cell>
        </row>
        <row r="27818">
          <cell r="J27818">
            <v>22389776</v>
          </cell>
        </row>
        <row r="27819">
          <cell r="J27819">
            <v>22389776</v>
          </cell>
        </row>
        <row r="27820">
          <cell r="J27820">
            <v>22389776</v>
          </cell>
        </row>
        <row r="27821">
          <cell r="J27821">
            <v>22389776</v>
          </cell>
        </row>
        <row r="27822">
          <cell r="J27822">
            <v>22389776</v>
          </cell>
        </row>
        <row r="27823">
          <cell r="J27823">
            <v>22389776</v>
          </cell>
        </row>
        <row r="27824">
          <cell r="J27824">
            <v>22389776</v>
          </cell>
        </row>
        <row r="27825">
          <cell r="J27825">
            <v>22389776</v>
          </cell>
        </row>
        <row r="27826">
          <cell r="J27826">
            <v>22389776</v>
          </cell>
        </row>
        <row r="27827">
          <cell r="J27827">
            <v>22389776</v>
          </cell>
        </row>
        <row r="27828">
          <cell r="J27828">
            <v>22389776</v>
          </cell>
        </row>
        <row r="27829">
          <cell r="J27829">
            <v>22389776</v>
          </cell>
        </row>
        <row r="27830">
          <cell r="J27830">
            <v>22389776</v>
          </cell>
        </row>
        <row r="27831">
          <cell r="J27831">
            <v>22389776</v>
          </cell>
        </row>
        <row r="27832">
          <cell r="J27832">
            <v>22389776</v>
          </cell>
        </row>
        <row r="27833">
          <cell r="J27833">
            <v>22389776</v>
          </cell>
        </row>
        <row r="27834">
          <cell r="J27834">
            <v>22389776</v>
          </cell>
        </row>
        <row r="27835">
          <cell r="J27835">
            <v>22389776</v>
          </cell>
        </row>
        <row r="27836">
          <cell r="J27836">
            <v>22389776</v>
          </cell>
        </row>
        <row r="27837">
          <cell r="J27837">
            <v>22389776</v>
          </cell>
        </row>
        <row r="27838">
          <cell r="J27838">
            <v>22389776</v>
          </cell>
        </row>
        <row r="27839">
          <cell r="J27839">
            <v>22389776</v>
          </cell>
        </row>
        <row r="27840">
          <cell r="J27840">
            <v>22389776</v>
          </cell>
        </row>
        <row r="27841">
          <cell r="J27841">
            <v>22389776</v>
          </cell>
        </row>
        <row r="27842">
          <cell r="J27842">
            <v>22389776</v>
          </cell>
        </row>
        <row r="27843">
          <cell r="J27843">
            <v>22389776</v>
          </cell>
        </row>
        <row r="27844">
          <cell r="J27844">
            <v>22389776</v>
          </cell>
        </row>
        <row r="27845">
          <cell r="J27845">
            <v>22389776</v>
          </cell>
        </row>
        <row r="27846">
          <cell r="J27846">
            <v>22389776</v>
          </cell>
        </row>
        <row r="27847">
          <cell r="J27847">
            <v>22389776</v>
          </cell>
        </row>
        <row r="27848">
          <cell r="J27848">
            <v>22389776</v>
          </cell>
        </row>
        <row r="27849">
          <cell r="J27849">
            <v>22389776</v>
          </cell>
        </row>
        <row r="27850">
          <cell r="J27850">
            <v>22389776</v>
          </cell>
        </row>
        <row r="27851">
          <cell r="J27851">
            <v>22389776</v>
          </cell>
        </row>
        <row r="27852">
          <cell r="J27852">
            <v>22389776</v>
          </cell>
        </row>
        <row r="27853">
          <cell r="J27853">
            <v>22389776</v>
          </cell>
        </row>
        <row r="27854">
          <cell r="J27854">
            <v>22389776</v>
          </cell>
        </row>
        <row r="27855">
          <cell r="J27855">
            <v>22389776</v>
          </cell>
        </row>
        <row r="27856">
          <cell r="J27856">
            <v>22389776</v>
          </cell>
        </row>
        <row r="27857">
          <cell r="J27857">
            <v>22389776</v>
          </cell>
        </row>
        <row r="27858">
          <cell r="J27858">
            <v>22389776</v>
          </cell>
        </row>
        <row r="27859">
          <cell r="J27859">
            <v>22389776</v>
          </cell>
        </row>
        <row r="27860">
          <cell r="J27860">
            <v>22389776</v>
          </cell>
        </row>
        <row r="27861">
          <cell r="J27861">
            <v>22389776</v>
          </cell>
        </row>
        <row r="27862">
          <cell r="J27862">
            <v>22389776</v>
          </cell>
        </row>
        <row r="27863">
          <cell r="J27863">
            <v>22389776</v>
          </cell>
        </row>
        <row r="27864">
          <cell r="J27864">
            <v>22389776</v>
          </cell>
        </row>
        <row r="27865">
          <cell r="J27865">
            <v>22389776</v>
          </cell>
        </row>
        <row r="27866">
          <cell r="J27866">
            <v>22389776</v>
          </cell>
        </row>
        <row r="27867">
          <cell r="J27867">
            <v>22389776</v>
          </cell>
        </row>
        <row r="27868">
          <cell r="J27868">
            <v>22389776</v>
          </cell>
        </row>
        <row r="27869">
          <cell r="J27869">
            <v>22389776</v>
          </cell>
        </row>
        <row r="27870">
          <cell r="J27870">
            <v>22389776</v>
          </cell>
        </row>
        <row r="27871">
          <cell r="J27871">
            <v>22389776</v>
          </cell>
        </row>
        <row r="27872">
          <cell r="J27872">
            <v>22389776</v>
          </cell>
        </row>
        <row r="27873">
          <cell r="J27873">
            <v>22389776</v>
          </cell>
        </row>
        <row r="27874">
          <cell r="J27874">
            <v>22389776</v>
          </cell>
        </row>
        <row r="27875">
          <cell r="J27875">
            <v>22389776</v>
          </cell>
        </row>
        <row r="27876">
          <cell r="J27876">
            <v>22389776</v>
          </cell>
        </row>
        <row r="27877">
          <cell r="J27877">
            <v>22389776</v>
          </cell>
        </row>
        <row r="27878">
          <cell r="J27878">
            <v>22389776</v>
          </cell>
        </row>
        <row r="27879">
          <cell r="J27879">
            <v>22389776</v>
          </cell>
        </row>
        <row r="27880">
          <cell r="J27880">
            <v>22389776</v>
          </cell>
        </row>
        <row r="27881">
          <cell r="J27881">
            <v>22389776</v>
          </cell>
        </row>
        <row r="27882">
          <cell r="J27882">
            <v>22389776</v>
          </cell>
        </row>
        <row r="27883">
          <cell r="J27883">
            <v>22389776</v>
          </cell>
        </row>
        <row r="27884">
          <cell r="J27884">
            <v>22389776</v>
          </cell>
        </row>
        <row r="27885">
          <cell r="J27885">
            <v>22389776</v>
          </cell>
        </row>
        <row r="27886">
          <cell r="J27886">
            <v>22389776</v>
          </cell>
        </row>
        <row r="27887">
          <cell r="J27887">
            <v>22389776</v>
          </cell>
        </row>
        <row r="27888">
          <cell r="J27888">
            <v>22389776</v>
          </cell>
        </row>
        <row r="27889">
          <cell r="J27889">
            <v>22389776</v>
          </cell>
        </row>
        <row r="27890">
          <cell r="J27890">
            <v>22389776</v>
          </cell>
        </row>
        <row r="27891">
          <cell r="J27891">
            <v>22389776</v>
          </cell>
        </row>
        <row r="27892">
          <cell r="J27892">
            <v>22389776</v>
          </cell>
        </row>
        <row r="27893">
          <cell r="J27893">
            <v>22389776</v>
          </cell>
        </row>
        <row r="27894">
          <cell r="J27894">
            <v>22389776</v>
          </cell>
        </row>
        <row r="27895">
          <cell r="J27895">
            <v>22389776</v>
          </cell>
        </row>
        <row r="27896">
          <cell r="J27896">
            <v>22389776</v>
          </cell>
        </row>
        <row r="27897">
          <cell r="J27897">
            <v>22389776</v>
          </cell>
        </row>
        <row r="27898">
          <cell r="J27898">
            <v>22389776</v>
          </cell>
        </row>
        <row r="27899">
          <cell r="J27899">
            <v>22389776</v>
          </cell>
        </row>
        <row r="27900">
          <cell r="J27900">
            <v>22389776</v>
          </cell>
        </row>
        <row r="27901">
          <cell r="J27901">
            <v>22389776</v>
          </cell>
        </row>
        <row r="27902">
          <cell r="J27902">
            <v>22389776</v>
          </cell>
        </row>
        <row r="27903">
          <cell r="J27903">
            <v>22389776</v>
          </cell>
        </row>
        <row r="27904">
          <cell r="J27904">
            <v>22389776</v>
          </cell>
        </row>
        <row r="27905">
          <cell r="J27905">
            <v>22389776</v>
          </cell>
        </row>
        <row r="27906">
          <cell r="J27906">
            <v>22389776</v>
          </cell>
        </row>
        <row r="27907">
          <cell r="J27907">
            <v>22389776</v>
          </cell>
        </row>
        <row r="27908">
          <cell r="J27908">
            <v>22389776</v>
          </cell>
        </row>
        <row r="27909">
          <cell r="J27909">
            <v>22389776</v>
          </cell>
        </row>
        <row r="27910">
          <cell r="J27910">
            <v>22389776</v>
          </cell>
        </row>
        <row r="27911">
          <cell r="J27911">
            <v>22389776</v>
          </cell>
        </row>
        <row r="27912">
          <cell r="J27912">
            <v>22389776</v>
          </cell>
        </row>
        <row r="27913">
          <cell r="J27913">
            <v>22389776</v>
          </cell>
        </row>
        <row r="27914">
          <cell r="J27914">
            <v>22389776</v>
          </cell>
        </row>
        <row r="27915">
          <cell r="J27915">
            <v>22389776</v>
          </cell>
        </row>
        <row r="27916">
          <cell r="J27916">
            <v>22389776</v>
          </cell>
        </row>
        <row r="27917">
          <cell r="J27917">
            <v>22389776</v>
          </cell>
        </row>
        <row r="27918">
          <cell r="J27918">
            <v>22389776</v>
          </cell>
        </row>
        <row r="27919">
          <cell r="J27919">
            <v>22389776</v>
          </cell>
        </row>
        <row r="27920">
          <cell r="J27920">
            <v>22389776</v>
          </cell>
        </row>
        <row r="27921">
          <cell r="J27921">
            <v>22389776</v>
          </cell>
        </row>
        <row r="27922">
          <cell r="J27922">
            <v>22389776</v>
          </cell>
        </row>
        <row r="27923">
          <cell r="J27923">
            <v>22389776</v>
          </cell>
        </row>
        <row r="27924">
          <cell r="J27924">
            <v>22389776</v>
          </cell>
        </row>
        <row r="27925">
          <cell r="J27925">
            <v>22389776</v>
          </cell>
        </row>
        <row r="27926">
          <cell r="J27926">
            <v>22389776</v>
          </cell>
        </row>
        <row r="27927">
          <cell r="J27927">
            <v>22389776</v>
          </cell>
        </row>
        <row r="27928">
          <cell r="J27928">
            <v>22389776</v>
          </cell>
        </row>
        <row r="27929">
          <cell r="J27929">
            <v>22389776</v>
          </cell>
        </row>
        <row r="27930">
          <cell r="J27930">
            <v>22389776</v>
          </cell>
        </row>
        <row r="27931">
          <cell r="J27931">
            <v>22389776</v>
          </cell>
        </row>
        <row r="27932">
          <cell r="J27932">
            <v>22389776</v>
          </cell>
        </row>
        <row r="27933">
          <cell r="J27933">
            <v>22389776</v>
          </cell>
        </row>
        <row r="27934">
          <cell r="J27934">
            <v>22389776</v>
          </cell>
        </row>
        <row r="27935">
          <cell r="J27935">
            <v>22389776</v>
          </cell>
        </row>
        <row r="27936">
          <cell r="J27936">
            <v>22389776</v>
          </cell>
        </row>
        <row r="27937">
          <cell r="J27937">
            <v>22389776</v>
          </cell>
        </row>
        <row r="27938">
          <cell r="J27938">
            <v>22389776</v>
          </cell>
        </row>
        <row r="27939">
          <cell r="J27939">
            <v>22389776</v>
          </cell>
        </row>
        <row r="27940">
          <cell r="J27940">
            <v>22389776</v>
          </cell>
        </row>
        <row r="27941">
          <cell r="J27941">
            <v>22389776</v>
          </cell>
        </row>
        <row r="27942">
          <cell r="J27942">
            <v>22389776</v>
          </cell>
        </row>
        <row r="27943">
          <cell r="J27943">
            <v>22389776</v>
          </cell>
        </row>
        <row r="27944">
          <cell r="J27944">
            <v>22389776</v>
          </cell>
        </row>
        <row r="27945">
          <cell r="J27945">
            <v>22389776</v>
          </cell>
        </row>
        <row r="27946">
          <cell r="J27946">
            <v>22389776</v>
          </cell>
        </row>
        <row r="27947">
          <cell r="J27947">
            <v>22389776</v>
          </cell>
        </row>
        <row r="27948">
          <cell r="J27948">
            <v>22389776</v>
          </cell>
        </row>
        <row r="27949">
          <cell r="J27949">
            <v>22389776</v>
          </cell>
        </row>
        <row r="27950">
          <cell r="J27950">
            <v>22389776</v>
          </cell>
        </row>
        <row r="27951">
          <cell r="J27951">
            <v>22389776</v>
          </cell>
        </row>
        <row r="27952">
          <cell r="J27952">
            <v>22389776</v>
          </cell>
        </row>
        <row r="27953">
          <cell r="J27953">
            <v>22389776</v>
          </cell>
        </row>
        <row r="27954">
          <cell r="J27954">
            <v>22389776</v>
          </cell>
        </row>
        <row r="27955">
          <cell r="J27955">
            <v>22389776</v>
          </cell>
        </row>
        <row r="27956">
          <cell r="J27956">
            <v>22389776</v>
          </cell>
        </row>
        <row r="27957">
          <cell r="J27957">
            <v>22389776</v>
          </cell>
        </row>
        <row r="27958">
          <cell r="J27958">
            <v>22389776</v>
          </cell>
        </row>
        <row r="27959">
          <cell r="J27959">
            <v>22389776</v>
          </cell>
        </row>
        <row r="27960">
          <cell r="J27960">
            <v>22389776</v>
          </cell>
        </row>
        <row r="27961">
          <cell r="J27961">
            <v>22389776</v>
          </cell>
        </row>
        <row r="27962">
          <cell r="J27962">
            <v>22389776</v>
          </cell>
        </row>
        <row r="27963">
          <cell r="J27963">
            <v>22389776</v>
          </cell>
        </row>
        <row r="27964">
          <cell r="J27964">
            <v>22389776</v>
          </cell>
        </row>
        <row r="27965">
          <cell r="J27965">
            <v>22389776</v>
          </cell>
        </row>
        <row r="27966">
          <cell r="J27966">
            <v>22389776</v>
          </cell>
        </row>
        <row r="27967">
          <cell r="J27967">
            <v>22389776</v>
          </cell>
        </row>
        <row r="27968">
          <cell r="J27968">
            <v>22389776</v>
          </cell>
        </row>
        <row r="27969">
          <cell r="J27969">
            <v>22389776</v>
          </cell>
        </row>
        <row r="27970">
          <cell r="J27970">
            <v>22389776</v>
          </cell>
        </row>
        <row r="27971">
          <cell r="J27971">
            <v>22389776</v>
          </cell>
        </row>
        <row r="27972">
          <cell r="J27972">
            <v>22389776</v>
          </cell>
        </row>
        <row r="27973">
          <cell r="J27973">
            <v>22389776</v>
          </cell>
        </row>
        <row r="27974">
          <cell r="J27974">
            <v>22389776</v>
          </cell>
        </row>
        <row r="27975">
          <cell r="J27975">
            <v>22389776</v>
          </cell>
        </row>
        <row r="27976">
          <cell r="J27976">
            <v>22389776</v>
          </cell>
        </row>
        <row r="27977">
          <cell r="J27977">
            <v>22389776</v>
          </cell>
        </row>
        <row r="27978">
          <cell r="J27978">
            <v>22389776</v>
          </cell>
        </row>
        <row r="27979">
          <cell r="J27979">
            <v>22389776</v>
          </cell>
        </row>
        <row r="27980">
          <cell r="J27980">
            <v>22389776</v>
          </cell>
        </row>
        <row r="27981">
          <cell r="J27981">
            <v>22389776</v>
          </cell>
        </row>
        <row r="27982">
          <cell r="J27982">
            <v>22389776</v>
          </cell>
        </row>
        <row r="27983">
          <cell r="J27983">
            <v>22389776</v>
          </cell>
        </row>
        <row r="27984">
          <cell r="J27984">
            <v>22389776</v>
          </cell>
        </row>
        <row r="27985">
          <cell r="J27985">
            <v>22389776</v>
          </cell>
        </row>
        <row r="27986">
          <cell r="J27986">
            <v>22389776</v>
          </cell>
        </row>
        <row r="27987">
          <cell r="J27987">
            <v>22389776</v>
          </cell>
        </row>
        <row r="27988">
          <cell r="J27988">
            <v>22389776</v>
          </cell>
        </row>
        <row r="27989">
          <cell r="J27989">
            <v>22389776</v>
          </cell>
        </row>
        <row r="27990">
          <cell r="J27990">
            <v>22389776</v>
          </cell>
        </row>
        <row r="27991">
          <cell r="J27991">
            <v>22389776</v>
          </cell>
        </row>
        <row r="27992">
          <cell r="J27992">
            <v>22389776</v>
          </cell>
        </row>
        <row r="27993">
          <cell r="J27993">
            <v>22389776</v>
          </cell>
        </row>
        <row r="27994">
          <cell r="J27994">
            <v>22389776</v>
          </cell>
        </row>
        <row r="27995">
          <cell r="J27995">
            <v>22389776</v>
          </cell>
        </row>
        <row r="27996">
          <cell r="J27996">
            <v>22389776</v>
          </cell>
        </row>
        <row r="27997">
          <cell r="J27997">
            <v>22389776</v>
          </cell>
        </row>
        <row r="27998">
          <cell r="J27998">
            <v>22389776</v>
          </cell>
        </row>
        <row r="27999">
          <cell r="J27999">
            <v>22389776</v>
          </cell>
        </row>
        <row r="28000">
          <cell r="J28000">
            <v>22389776</v>
          </cell>
        </row>
        <row r="28001">
          <cell r="J28001">
            <v>22389776</v>
          </cell>
        </row>
        <row r="28002">
          <cell r="J28002">
            <v>22389776</v>
          </cell>
        </row>
        <row r="28003">
          <cell r="J28003">
            <v>22389776</v>
          </cell>
        </row>
        <row r="28004">
          <cell r="J28004">
            <v>22389776</v>
          </cell>
        </row>
        <row r="28005">
          <cell r="J28005">
            <v>22389776</v>
          </cell>
        </row>
        <row r="28006">
          <cell r="J28006">
            <v>22389776</v>
          </cell>
        </row>
        <row r="28007">
          <cell r="J28007">
            <v>22389776</v>
          </cell>
        </row>
        <row r="28008">
          <cell r="J28008">
            <v>22389776</v>
          </cell>
        </row>
        <row r="28009">
          <cell r="J28009">
            <v>22389776</v>
          </cell>
        </row>
        <row r="28010">
          <cell r="J28010">
            <v>22389776</v>
          </cell>
        </row>
        <row r="28011">
          <cell r="J28011">
            <v>22389776</v>
          </cell>
        </row>
        <row r="28012">
          <cell r="J28012">
            <v>22389776</v>
          </cell>
        </row>
        <row r="28013">
          <cell r="J28013">
            <v>22389776</v>
          </cell>
        </row>
        <row r="28014">
          <cell r="J28014">
            <v>22389776</v>
          </cell>
        </row>
        <row r="28015">
          <cell r="J28015">
            <v>22389776</v>
          </cell>
        </row>
        <row r="28016">
          <cell r="J28016">
            <v>22389776</v>
          </cell>
        </row>
        <row r="28017">
          <cell r="J28017">
            <v>22389776</v>
          </cell>
        </row>
        <row r="28018">
          <cell r="J28018">
            <v>22389776</v>
          </cell>
        </row>
        <row r="28019">
          <cell r="J28019">
            <v>22389776</v>
          </cell>
        </row>
        <row r="28020">
          <cell r="J28020">
            <v>22389776</v>
          </cell>
        </row>
        <row r="28021">
          <cell r="J28021">
            <v>22389776</v>
          </cell>
        </row>
        <row r="28022">
          <cell r="J28022">
            <v>22389776</v>
          </cell>
        </row>
        <row r="28023">
          <cell r="J28023">
            <v>22389776</v>
          </cell>
        </row>
        <row r="28024">
          <cell r="J28024">
            <v>22389776</v>
          </cell>
        </row>
        <row r="28025">
          <cell r="J28025">
            <v>22389776</v>
          </cell>
        </row>
        <row r="28026">
          <cell r="J28026">
            <v>22389776</v>
          </cell>
        </row>
        <row r="28027">
          <cell r="J28027">
            <v>22389776</v>
          </cell>
        </row>
        <row r="28028">
          <cell r="J28028">
            <v>22389776</v>
          </cell>
        </row>
        <row r="28029">
          <cell r="J28029">
            <v>22389776</v>
          </cell>
        </row>
        <row r="28030">
          <cell r="J28030">
            <v>22389776</v>
          </cell>
        </row>
        <row r="28031">
          <cell r="J28031">
            <v>22389776</v>
          </cell>
        </row>
        <row r="28032">
          <cell r="J28032">
            <v>22389776</v>
          </cell>
        </row>
        <row r="28033">
          <cell r="J28033">
            <v>22389776</v>
          </cell>
        </row>
        <row r="28034">
          <cell r="J28034">
            <v>22389776</v>
          </cell>
        </row>
        <row r="28035">
          <cell r="J28035">
            <v>22389776</v>
          </cell>
        </row>
        <row r="28036">
          <cell r="J28036">
            <v>22389776</v>
          </cell>
        </row>
        <row r="28037">
          <cell r="J28037">
            <v>22389776</v>
          </cell>
        </row>
        <row r="28038">
          <cell r="J28038">
            <v>22389776</v>
          </cell>
        </row>
        <row r="28039">
          <cell r="J28039">
            <v>22389776</v>
          </cell>
        </row>
        <row r="28040">
          <cell r="J28040">
            <v>22389776</v>
          </cell>
        </row>
        <row r="28041">
          <cell r="J28041">
            <v>22389776</v>
          </cell>
        </row>
        <row r="28042">
          <cell r="J28042">
            <v>22389776</v>
          </cell>
        </row>
        <row r="28043">
          <cell r="J28043">
            <v>22389776</v>
          </cell>
        </row>
        <row r="28044">
          <cell r="J28044">
            <v>22389776</v>
          </cell>
        </row>
        <row r="28045">
          <cell r="J28045">
            <v>22389776</v>
          </cell>
        </row>
        <row r="28046">
          <cell r="J28046">
            <v>22389776</v>
          </cell>
        </row>
        <row r="28047">
          <cell r="J28047">
            <v>22389776</v>
          </cell>
        </row>
        <row r="28048">
          <cell r="J28048">
            <v>22389776</v>
          </cell>
        </row>
        <row r="28049">
          <cell r="J28049">
            <v>22389776</v>
          </cell>
        </row>
        <row r="28050">
          <cell r="J28050">
            <v>22389776</v>
          </cell>
        </row>
        <row r="28051">
          <cell r="J28051">
            <v>22389776</v>
          </cell>
        </row>
        <row r="28052">
          <cell r="J28052">
            <v>22389776</v>
          </cell>
        </row>
        <row r="28053">
          <cell r="J28053">
            <v>22389776</v>
          </cell>
        </row>
        <row r="28054">
          <cell r="J28054">
            <v>22389776</v>
          </cell>
        </row>
        <row r="28055">
          <cell r="J28055">
            <v>22389776</v>
          </cell>
        </row>
        <row r="28056">
          <cell r="J28056">
            <v>22389776</v>
          </cell>
        </row>
        <row r="28057">
          <cell r="J28057">
            <v>22389776</v>
          </cell>
        </row>
        <row r="28058">
          <cell r="J28058">
            <v>22389776</v>
          </cell>
        </row>
        <row r="28059">
          <cell r="J28059">
            <v>22389776</v>
          </cell>
        </row>
        <row r="28060">
          <cell r="J28060">
            <v>22389776</v>
          </cell>
        </row>
        <row r="28061">
          <cell r="J28061">
            <v>22389776</v>
          </cell>
        </row>
        <row r="28062">
          <cell r="J28062">
            <v>22389776</v>
          </cell>
        </row>
        <row r="28063">
          <cell r="J28063">
            <v>22389776</v>
          </cell>
        </row>
        <row r="28064">
          <cell r="J28064">
            <v>22389776</v>
          </cell>
        </row>
        <row r="28065">
          <cell r="J28065">
            <v>22389776</v>
          </cell>
        </row>
        <row r="28066">
          <cell r="J28066">
            <v>22389776</v>
          </cell>
        </row>
        <row r="28067">
          <cell r="J28067">
            <v>22389776</v>
          </cell>
        </row>
        <row r="28068">
          <cell r="J28068">
            <v>22389776</v>
          </cell>
        </row>
        <row r="28069">
          <cell r="J28069">
            <v>22389776</v>
          </cell>
        </row>
        <row r="28070">
          <cell r="J28070">
            <v>22389776</v>
          </cell>
        </row>
        <row r="28071">
          <cell r="J28071">
            <v>22389776</v>
          </cell>
        </row>
        <row r="28072">
          <cell r="J28072">
            <v>22389776</v>
          </cell>
        </row>
        <row r="28073">
          <cell r="J28073">
            <v>22389776</v>
          </cell>
        </row>
        <row r="28074">
          <cell r="J28074">
            <v>22389776</v>
          </cell>
        </row>
        <row r="28075">
          <cell r="J28075">
            <v>22389776</v>
          </cell>
        </row>
        <row r="28076">
          <cell r="J28076">
            <v>22389776</v>
          </cell>
        </row>
        <row r="28077">
          <cell r="J28077">
            <v>22389776</v>
          </cell>
        </row>
        <row r="28078">
          <cell r="J28078">
            <v>22389776</v>
          </cell>
        </row>
        <row r="28079">
          <cell r="J28079">
            <v>22389776</v>
          </cell>
        </row>
        <row r="28080">
          <cell r="J28080">
            <v>22389776</v>
          </cell>
        </row>
        <row r="28081">
          <cell r="J28081">
            <v>22389776</v>
          </cell>
        </row>
        <row r="28082">
          <cell r="J28082">
            <v>22389776</v>
          </cell>
        </row>
        <row r="28083">
          <cell r="J28083">
            <v>22389776</v>
          </cell>
        </row>
        <row r="28084">
          <cell r="J28084">
            <v>22389776</v>
          </cell>
        </row>
        <row r="28085">
          <cell r="J28085">
            <v>22389776</v>
          </cell>
        </row>
        <row r="28086">
          <cell r="J28086">
            <v>22389776</v>
          </cell>
        </row>
        <row r="28087">
          <cell r="J28087">
            <v>22389776</v>
          </cell>
        </row>
        <row r="28088">
          <cell r="J28088">
            <v>22389776</v>
          </cell>
        </row>
        <row r="28089">
          <cell r="J28089">
            <v>22389776</v>
          </cell>
        </row>
        <row r="28090">
          <cell r="J28090">
            <v>22389776</v>
          </cell>
        </row>
        <row r="28091">
          <cell r="J28091">
            <v>22389776</v>
          </cell>
        </row>
        <row r="28092">
          <cell r="J28092">
            <v>22389776</v>
          </cell>
        </row>
        <row r="28093">
          <cell r="J28093">
            <v>22389776</v>
          </cell>
        </row>
        <row r="28094">
          <cell r="J28094">
            <v>22389776</v>
          </cell>
        </row>
        <row r="28095">
          <cell r="J28095">
            <v>22389776</v>
          </cell>
        </row>
        <row r="28096">
          <cell r="J28096">
            <v>22389776</v>
          </cell>
        </row>
        <row r="28097">
          <cell r="J28097">
            <v>22389776</v>
          </cell>
        </row>
        <row r="28098">
          <cell r="J28098">
            <v>22389776</v>
          </cell>
        </row>
        <row r="28099">
          <cell r="J28099">
            <v>22389776</v>
          </cell>
        </row>
        <row r="28100">
          <cell r="J28100">
            <v>22389776</v>
          </cell>
        </row>
        <row r="28101">
          <cell r="J28101">
            <v>22389776</v>
          </cell>
        </row>
        <row r="28102">
          <cell r="J28102">
            <v>22389776</v>
          </cell>
        </row>
        <row r="28103">
          <cell r="J28103">
            <v>22389776</v>
          </cell>
        </row>
        <row r="28104">
          <cell r="J28104">
            <v>22389776</v>
          </cell>
        </row>
        <row r="28105">
          <cell r="J28105">
            <v>22389776</v>
          </cell>
        </row>
        <row r="28106">
          <cell r="J28106">
            <v>22389776</v>
          </cell>
        </row>
        <row r="28107">
          <cell r="J28107">
            <v>22389776</v>
          </cell>
        </row>
        <row r="28108">
          <cell r="J28108">
            <v>22389776</v>
          </cell>
        </row>
        <row r="28109">
          <cell r="J28109">
            <v>22389776</v>
          </cell>
        </row>
        <row r="28110">
          <cell r="J28110">
            <v>22389776</v>
          </cell>
        </row>
        <row r="28111">
          <cell r="J28111">
            <v>22389776</v>
          </cell>
        </row>
        <row r="28112">
          <cell r="J28112">
            <v>22389776</v>
          </cell>
        </row>
        <row r="28113">
          <cell r="J28113">
            <v>22389776</v>
          </cell>
        </row>
        <row r="28114">
          <cell r="J28114">
            <v>22389776</v>
          </cell>
        </row>
        <row r="28115">
          <cell r="J28115">
            <v>22389776</v>
          </cell>
        </row>
        <row r="28116">
          <cell r="J28116">
            <v>22389776</v>
          </cell>
        </row>
        <row r="28117">
          <cell r="J28117">
            <v>22389776</v>
          </cell>
        </row>
        <row r="28118">
          <cell r="J28118">
            <v>22389776</v>
          </cell>
        </row>
        <row r="28119">
          <cell r="J28119">
            <v>22389776</v>
          </cell>
        </row>
        <row r="28120">
          <cell r="J28120">
            <v>22389776</v>
          </cell>
        </row>
        <row r="28121">
          <cell r="J28121">
            <v>22389776</v>
          </cell>
        </row>
        <row r="28122">
          <cell r="J28122">
            <v>22389776</v>
          </cell>
        </row>
        <row r="28123">
          <cell r="J28123">
            <v>22389776</v>
          </cell>
        </row>
        <row r="28124">
          <cell r="J28124">
            <v>22389776</v>
          </cell>
        </row>
        <row r="28125">
          <cell r="J28125">
            <v>22389776</v>
          </cell>
        </row>
        <row r="28126">
          <cell r="J28126">
            <v>22389776</v>
          </cell>
        </row>
        <row r="28127">
          <cell r="J28127">
            <v>22389776</v>
          </cell>
        </row>
        <row r="28128">
          <cell r="J28128">
            <v>22389776</v>
          </cell>
        </row>
        <row r="28129">
          <cell r="J28129">
            <v>22389776</v>
          </cell>
        </row>
        <row r="28130">
          <cell r="J28130">
            <v>22389776</v>
          </cell>
        </row>
        <row r="28131">
          <cell r="J28131">
            <v>22389776</v>
          </cell>
        </row>
        <row r="28132">
          <cell r="J28132">
            <v>22389776</v>
          </cell>
        </row>
        <row r="28133">
          <cell r="J28133">
            <v>22389776</v>
          </cell>
        </row>
        <row r="28134">
          <cell r="J28134">
            <v>22389776</v>
          </cell>
        </row>
        <row r="28135">
          <cell r="J28135">
            <v>22389776</v>
          </cell>
        </row>
        <row r="28136">
          <cell r="J28136">
            <v>22389776</v>
          </cell>
        </row>
        <row r="28137">
          <cell r="J28137">
            <v>22389776</v>
          </cell>
        </row>
        <row r="28138">
          <cell r="J28138">
            <v>22389776</v>
          </cell>
        </row>
        <row r="28139">
          <cell r="J28139">
            <v>22389776</v>
          </cell>
        </row>
        <row r="28140">
          <cell r="J28140">
            <v>22389776</v>
          </cell>
        </row>
        <row r="28141">
          <cell r="J28141">
            <v>22389776</v>
          </cell>
        </row>
        <row r="28142">
          <cell r="J28142">
            <v>22389776</v>
          </cell>
        </row>
        <row r="28143">
          <cell r="J28143">
            <v>22389776</v>
          </cell>
        </row>
        <row r="28144">
          <cell r="J28144">
            <v>22389776</v>
          </cell>
        </row>
        <row r="28145">
          <cell r="J28145">
            <v>22389776</v>
          </cell>
        </row>
        <row r="28146">
          <cell r="J28146">
            <v>22389776</v>
          </cell>
        </row>
        <row r="28147">
          <cell r="J28147">
            <v>22389776</v>
          </cell>
        </row>
        <row r="28148">
          <cell r="J28148">
            <v>22389776</v>
          </cell>
        </row>
        <row r="28149">
          <cell r="J28149">
            <v>22389776</v>
          </cell>
        </row>
        <row r="28150">
          <cell r="J28150">
            <v>22389776</v>
          </cell>
        </row>
        <row r="28151">
          <cell r="J28151">
            <v>22389776</v>
          </cell>
        </row>
        <row r="28152">
          <cell r="J28152">
            <v>22389776</v>
          </cell>
        </row>
        <row r="28153">
          <cell r="J28153">
            <v>22389776</v>
          </cell>
        </row>
        <row r="28154">
          <cell r="J28154">
            <v>22389776</v>
          </cell>
        </row>
        <row r="28155">
          <cell r="J28155">
            <v>22389776</v>
          </cell>
        </row>
        <row r="28156">
          <cell r="J28156">
            <v>22389776</v>
          </cell>
        </row>
        <row r="28157">
          <cell r="J28157">
            <v>22389776</v>
          </cell>
        </row>
        <row r="28158">
          <cell r="J28158">
            <v>22389776</v>
          </cell>
        </row>
        <row r="28159">
          <cell r="J28159">
            <v>22389776</v>
          </cell>
        </row>
        <row r="28160">
          <cell r="J28160">
            <v>22389776</v>
          </cell>
        </row>
        <row r="28161">
          <cell r="J28161">
            <v>22389776</v>
          </cell>
        </row>
        <row r="28162">
          <cell r="J28162">
            <v>22389776</v>
          </cell>
        </row>
        <row r="28163">
          <cell r="J28163">
            <v>22389776</v>
          </cell>
        </row>
        <row r="28164">
          <cell r="J28164">
            <v>22389776</v>
          </cell>
        </row>
        <row r="28165">
          <cell r="J28165">
            <v>22389776</v>
          </cell>
        </row>
        <row r="28166">
          <cell r="J28166">
            <v>22389776</v>
          </cell>
        </row>
        <row r="28167">
          <cell r="J28167">
            <v>22389776</v>
          </cell>
        </row>
        <row r="28168">
          <cell r="J28168">
            <v>22389776</v>
          </cell>
        </row>
        <row r="28169">
          <cell r="J28169">
            <v>22389776</v>
          </cell>
        </row>
        <row r="28170">
          <cell r="J28170">
            <v>22389776</v>
          </cell>
        </row>
        <row r="28171">
          <cell r="J28171">
            <v>22389776</v>
          </cell>
        </row>
        <row r="28172">
          <cell r="J28172">
            <v>22389776</v>
          </cell>
        </row>
        <row r="28173">
          <cell r="J28173">
            <v>22389776</v>
          </cell>
        </row>
        <row r="28174">
          <cell r="J28174">
            <v>22389776</v>
          </cell>
        </row>
        <row r="28175">
          <cell r="J28175">
            <v>22389776</v>
          </cell>
        </row>
        <row r="28176">
          <cell r="J28176">
            <v>22389776</v>
          </cell>
        </row>
        <row r="28177">
          <cell r="J28177">
            <v>22389776</v>
          </cell>
        </row>
        <row r="28178">
          <cell r="J28178">
            <v>22389776</v>
          </cell>
        </row>
        <row r="28179">
          <cell r="J28179">
            <v>22389776</v>
          </cell>
        </row>
        <row r="28180">
          <cell r="J28180">
            <v>22389776</v>
          </cell>
        </row>
        <row r="28181">
          <cell r="J28181">
            <v>22389776</v>
          </cell>
        </row>
        <row r="28182">
          <cell r="J28182">
            <v>22389776</v>
          </cell>
        </row>
        <row r="28183">
          <cell r="J28183">
            <v>22389776</v>
          </cell>
        </row>
        <row r="28184">
          <cell r="J28184">
            <v>22389776</v>
          </cell>
        </row>
        <row r="28185">
          <cell r="J28185">
            <v>22389776</v>
          </cell>
        </row>
        <row r="28186">
          <cell r="J28186">
            <v>22389776</v>
          </cell>
        </row>
        <row r="28187">
          <cell r="J28187">
            <v>22389776</v>
          </cell>
        </row>
        <row r="28188">
          <cell r="J28188">
            <v>22389776</v>
          </cell>
        </row>
        <row r="28189">
          <cell r="J28189">
            <v>22389776</v>
          </cell>
        </row>
        <row r="28190">
          <cell r="J28190">
            <v>22389776</v>
          </cell>
        </row>
        <row r="28191">
          <cell r="J28191">
            <v>22389776</v>
          </cell>
        </row>
        <row r="28192">
          <cell r="J28192">
            <v>22389776</v>
          </cell>
        </row>
        <row r="28193">
          <cell r="J28193">
            <v>22389776</v>
          </cell>
        </row>
        <row r="28194">
          <cell r="J28194">
            <v>22389776</v>
          </cell>
        </row>
        <row r="28195">
          <cell r="J28195">
            <v>22389776</v>
          </cell>
        </row>
        <row r="28196">
          <cell r="J28196">
            <v>22389776</v>
          </cell>
        </row>
        <row r="28197">
          <cell r="J28197">
            <v>22389776</v>
          </cell>
        </row>
        <row r="28198">
          <cell r="J28198">
            <v>22389776</v>
          </cell>
        </row>
        <row r="28199">
          <cell r="J28199">
            <v>22389776</v>
          </cell>
        </row>
        <row r="28200">
          <cell r="J28200">
            <v>22389776</v>
          </cell>
        </row>
        <row r="28201">
          <cell r="J28201">
            <v>22389776</v>
          </cell>
        </row>
        <row r="28202">
          <cell r="J28202">
            <v>22389776</v>
          </cell>
        </row>
        <row r="28203">
          <cell r="J28203">
            <v>22389776</v>
          </cell>
        </row>
        <row r="28204">
          <cell r="J28204">
            <v>22389776</v>
          </cell>
        </row>
        <row r="28205">
          <cell r="J28205">
            <v>22389776</v>
          </cell>
        </row>
        <row r="28206">
          <cell r="J28206">
            <v>22389776</v>
          </cell>
        </row>
        <row r="28207">
          <cell r="J28207">
            <v>22389776</v>
          </cell>
        </row>
        <row r="28208">
          <cell r="J28208">
            <v>22389776</v>
          </cell>
        </row>
        <row r="28209">
          <cell r="J28209">
            <v>22389776</v>
          </cell>
        </row>
        <row r="28210">
          <cell r="J28210">
            <v>22389776</v>
          </cell>
        </row>
        <row r="28211">
          <cell r="J28211">
            <v>22389776</v>
          </cell>
        </row>
        <row r="28212">
          <cell r="J28212">
            <v>22389776</v>
          </cell>
        </row>
        <row r="28213">
          <cell r="J28213">
            <v>22389776</v>
          </cell>
        </row>
        <row r="28214">
          <cell r="J28214">
            <v>22389776</v>
          </cell>
        </row>
        <row r="28215">
          <cell r="J28215">
            <v>22389776</v>
          </cell>
        </row>
        <row r="28216">
          <cell r="J28216">
            <v>22389776</v>
          </cell>
        </row>
        <row r="28217">
          <cell r="J28217">
            <v>22389776</v>
          </cell>
        </row>
        <row r="28218">
          <cell r="J28218">
            <v>22389776</v>
          </cell>
        </row>
        <row r="28219">
          <cell r="J28219">
            <v>22389776</v>
          </cell>
        </row>
        <row r="28220">
          <cell r="J28220">
            <v>22389776</v>
          </cell>
        </row>
        <row r="28221">
          <cell r="J28221">
            <v>22389776</v>
          </cell>
        </row>
        <row r="28222">
          <cell r="J28222">
            <v>22389776</v>
          </cell>
        </row>
        <row r="28223">
          <cell r="J28223">
            <v>22389776</v>
          </cell>
        </row>
        <row r="28224">
          <cell r="J28224">
            <v>22389776</v>
          </cell>
        </row>
        <row r="28225">
          <cell r="J28225">
            <v>22389776</v>
          </cell>
        </row>
        <row r="28226">
          <cell r="J28226">
            <v>22389776</v>
          </cell>
        </row>
        <row r="28227">
          <cell r="J28227">
            <v>22389776</v>
          </cell>
        </row>
        <row r="28228">
          <cell r="J28228">
            <v>22389776</v>
          </cell>
        </row>
        <row r="28229">
          <cell r="J28229">
            <v>22389776</v>
          </cell>
        </row>
        <row r="28230">
          <cell r="J28230">
            <v>22389776</v>
          </cell>
        </row>
        <row r="28231">
          <cell r="J28231">
            <v>22389776</v>
          </cell>
        </row>
        <row r="28232">
          <cell r="J28232">
            <v>22389776</v>
          </cell>
        </row>
        <row r="28233">
          <cell r="J28233">
            <v>22389776</v>
          </cell>
        </row>
        <row r="28234">
          <cell r="J28234">
            <v>22389776</v>
          </cell>
        </row>
        <row r="28235">
          <cell r="J28235">
            <v>22389776</v>
          </cell>
        </row>
        <row r="28236">
          <cell r="J28236">
            <v>22389776</v>
          </cell>
        </row>
        <row r="28237">
          <cell r="J28237">
            <v>22389776</v>
          </cell>
        </row>
        <row r="28238">
          <cell r="J28238">
            <v>22389776</v>
          </cell>
        </row>
        <row r="28239">
          <cell r="J28239">
            <v>22389776</v>
          </cell>
        </row>
        <row r="28240">
          <cell r="J28240">
            <v>22389776</v>
          </cell>
        </row>
        <row r="28241">
          <cell r="J28241">
            <v>22389776</v>
          </cell>
        </row>
        <row r="28242">
          <cell r="J28242">
            <v>22389776</v>
          </cell>
        </row>
        <row r="28243">
          <cell r="J28243">
            <v>22389776</v>
          </cell>
        </row>
        <row r="28244">
          <cell r="J28244">
            <v>22389776</v>
          </cell>
        </row>
        <row r="28245">
          <cell r="J28245">
            <v>22389776</v>
          </cell>
        </row>
        <row r="28246">
          <cell r="J28246">
            <v>22389776</v>
          </cell>
        </row>
        <row r="28247">
          <cell r="J28247">
            <v>22389776</v>
          </cell>
        </row>
        <row r="28248">
          <cell r="J28248">
            <v>22389776</v>
          </cell>
        </row>
        <row r="28249">
          <cell r="J28249">
            <v>22389776</v>
          </cell>
        </row>
        <row r="28250">
          <cell r="J28250">
            <v>22389776</v>
          </cell>
        </row>
        <row r="28251">
          <cell r="J28251">
            <v>22389776</v>
          </cell>
        </row>
        <row r="28252">
          <cell r="J28252">
            <v>22389776</v>
          </cell>
        </row>
        <row r="28253">
          <cell r="J28253">
            <v>22389776</v>
          </cell>
        </row>
        <row r="28254">
          <cell r="J28254">
            <v>22389776</v>
          </cell>
        </row>
        <row r="28255">
          <cell r="J28255">
            <v>22389776</v>
          </cell>
        </row>
        <row r="28256">
          <cell r="J28256">
            <v>22389776</v>
          </cell>
        </row>
        <row r="28257">
          <cell r="J28257">
            <v>22389776</v>
          </cell>
        </row>
        <row r="28258">
          <cell r="J28258">
            <v>22389776</v>
          </cell>
        </row>
        <row r="28259">
          <cell r="J28259">
            <v>22389776</v>
          </cell>
        </row>
        <row r="28260">
          <cell r="J28260">
            <v>22389776</v>
          </cell>
        </row>
        <row r="28261">
          <cell r="J28261">
            <v>22389776</v>
          </cell>
        </row>
        <row r="28262">
          <cell r="J28262">
            <v>22389776</v>
          </cell>
        </row>
        <row r="28263">
          <cell r="J28263">
            <v>22389776</v>
          </cell>
        </row>
        <row r="28264">
          <cell r="J28264">
            <v>22389776</v>
          </cell>
        </row>
        <row r="28265">
          <cell r="J28265">
            <v>22389776</v>
          </cell>
        </row>
        <row r="28266">
          <cell r="J28266">
            <v>22389776</v>
          </cell>
        </row>
        <row r="28267">
          <cell r="J28267">
            <v>22389776</v>
          </cell>
        </row>
        <row r="28268">
          <cell r="J28268">
            <v>22389776</v>
          </cell>
        </row>
        <row r="28269">
          <cell r="J28269">
            <v>22389776</v>
          </cell>
        </row>
        <row r="28270">
          <cell r="J28270">
            <v>22389776</v>
          </cell>
        </row>
        <row r="28271">
          <cell r="J28271">
            <v>22389776</v>
          </cell>
        </row>
        <row r="28272">
          <cell r="J28272">
            <v>22389776</v>
          </cell>
        </row>
        <row r="28273">
          <cell r="J28273">
            <v>22389776</v>
          </cell>
        </row>
        <row r="28274">
          <cell r="J28274">
            <v>22389776</v>
          </cell>
        </row>
        <row r="28275">
          <cell r="J28275">
            <v>22389776</v>
          </cell>
        </row>
        <row r="28276">
          <cell r="J28276">
            <v>22389776</v>
          </cell>
        </row>
        <row r="28277">
          <cell r="J28277">
            <v>22389776</v>
          </cell>
        </row>
        <row r="28278">
          <cell r="J28278">
            <v>22389776</v>
          </cell>
        </row>
        <row r="28279">
          <cell r="J28279">
            <v>22389776</v>
          </cell>
        </row>
        <row r="28280">
          <cell r="J28280">
            <v>22389776</v>
          </cell>
        </row>
        <row r="28281">
          <cell r="J28281">
            <v>22389776</v>
          </cell>
        </row>
        <row r="28282">
          <cell r="J28282">
            <v>22389776</v>
          </cell>
        </row>
        <row r="28283">
          <cell r="J28283">
            <v>22389776</v>
          </cell>
        </row>
        <row r="28284">
          <cell r="J28284">
            <v>22389776</v>
          </cell>
        </row>
        <row r="28285">
          <cell r="J28285">
            <v>22389776</v>
          </cell>
        </row>
        <row r="28286">
          <cell r="J28286">
            <v>22389776</v>
          </cell>
        </row>
        <row r="28287">
          <cell r="J28287">
            <v>22389776</v>
          </cell>
        </row>
        <row r="28288">
          <cell r="J28288">
            <v>22389776</v>
          </cell>
        </row>
        <row r="28289">
          <cell r="J28289">
            <v>22389776</v>
          </cell>
        </row>
        <row r="28290">
          <cell r="J28290">
            <v>22389776</v>
          </cell>
        </row>
        <row r="28291">
          <cell r="J28291">
            <v>22389776</v>
          </cell>
        </row>
        <row r="28292">
          <cell r="J28292">
            <v>22389776</v>
          </cell>
        </row>
        <row r="28293">
          <cell r="J28293">
            <v>22389776</v>
          </cell>
        </row>
        <row r="28294">
          <cell r="J28294">
            <v>22389776</v>
          </cell>
        </row>
        <row r="28295">
          <cell r="J28295">
            <v>22389776</v>
          </cell>
        </row>
        <row r="28296">
          <cell r="J28296">
            <v>22389776</v>
          </cell>
        </row>
        <row r="28297">
          <cell r="J28297">
            <v>22389776</v>
          </cell>
        </row>
        <row r="28298">
          <cell r="J28298">
            <v>22389776</v>
          </cell>
        </row>
        <row r="28299">
          <cell r="J28299">
            <v>22389776</v>
          </cell>
        </row>
        <row r="28300">
          <cell r="J28300">
            <v>22389776</v>
          </cell>
        </row>
        <row r="28301">
          <cell r="J28301">
            <v>22389776</v>
          </cell>
        </row>
        <row r="28302">
          <cell r="J28302">
            <v>22389776</v>
          </cell>
        </row>
        <row r="28303">
          <cell r="J28303">
            <v>22389776</v>
          </cell>
        </row>
        <row r="28304">
          <cell r="J28304">
            <v>22389776</v>
          </cell>
        </row>
        <row r="28305">
          <cell r="J28305">
            <v>22389776</v>
          </cell>
        </row>
        <row r="28306">
          <cell r="J28306">
            <v>22389776</v>
          </cell>
        </row>
        <row r="28307">
          <cell r="J28307">
            <v>22389776</v>
          </cell>
        </row>
        <row r="28308">
          <cell r="J28308">
            <v>22389776</v>
          </cell>
        </row>
        <row r="28309">
          <cell r="J28309">
            <v>22389776</v>
          </cell>
        </row>
        <row r="28310">
          <cell r="J28310">
            <v>22389776</v>
          </cell>
        </row>
        <row r="28311">
          <cell r="J28311">
            <v>22389776</v>
          </cell>
        </row>
        <row r="28312">
          <cell r="J28312">
            <v>22389776</v>
          </cell>
        </row>
        <row r="28313">
          <cell r="J28313">
            <v>22389776</v>
          </cell>
        </row>
        <row r="28314">
          <cell r="J28314">
            <v>22389776</v>
          </cell>
        </row>
        <row r="28315">
          <cell r="J28315">
            <v>22389776</v>
          </cell>
        </row>
        <row r="28316">
          <cell r="J28316">
            <v>22389776</v>
          </cell>
        </row>
        <row r="28317">
          <cell r="J28317">
            <v>22389776</v>
          </cell>
        </row>
        <row r="28318">
          <cell r="J28318">
            <v>22389776</v>
          </cell>
        </row>
        <row r="28319">
          <cell r="J28319">
            <v>22389776</v>
          </cell>
        </row>
        <row r="28320">
          <cell r="J28320">
            <v>22389776</v>
          </cell>
        </row>
        <row r="28321">
          <cell r="J28321">
            <v>22389776</v>
          </cell>
        </row>
        <row r="28322">
          <cell r="J28322">
            <v>22389776</v>
          </cell>
        </row>
        <row r="28323">
          <cell r="J28323">
            <v>22389776</v>
          </cell>
        </row>
        <row r="28324">
          <cell r="J28324">
            <v>22389776</v>
          </cell>
        </row>
        <row r="28325">
          <cell r="J28325">
            <v>22389776</v>
          </cell>
        </row>
        <row r="28326">
          <cell r="J28326">
            <v>22389776</v>
          </cell>
        </row>
        <row r="28327">
          <cell r="J28327">
            <v>22389776</v>
          </cell>
        </row>
        <row r="28328">
          <cell r="J28328">
            <v>22389776</v>
          </cell>
        </row>
        <row r="28329">
          <cell r="J28329">
            <v>22389776</v>
          </cell>
        </row>
        <row r="28330">
          <cell r="J28330">
            <v>22389776</v>
          </cell>
        </row>
        <row r="28331">
          <cell r="J28331">
            <v>22389776</v>
          </cell>
        </row>
        <row r="28332">
          <cell r="J28332">
            <v>22389776</v>
          </cell>
        </row>
        <row r="28333">
          <cell r="J28333">
            <v>22389776</v>
          </cell>
        </row>
        <row r="28334">
          <cell r="J28334">
            <v>22389776</v>
          </cell>
        </row>
        <row r="28335">
          <cell r="J28335">
            <v>22389776</v>
          </cell>
        </row>
        <row r="28336">
          <cell r="J28336">
            <v>22389776</v>
          </cell>
        </row>
        <row r="28337">
          <cell r="J28337">
            <v>22389776</v>
          </cell>
        </row>
        <row r="28338">
          <cell r="J28338">
            <v>22389776</v>
          </cell>
        </row>
        <row r="28339">
          <cell r="J28339">
            <v>22389776</v>
          </cell>
        </row>
        <row r="28340">
          <cell r="J28340">
            <v>22389776</v>
          </cell>
        </row>
        <row r="28341">
          <cell r="J28341">
            <v>22389776</v>
          </cell>
        </row>
        <row r="28342">
          <cell r="J28342">
            <v>22389776</v>
          </cell>
        </row>
        <row r="28343">
          <cell r="J28343">
            <v>22389776</v>
          </cell>
        </row>
        <row r="28344">
          <cell r="J28344">
            <v>22389776</v>
          </cell>
        </row>
        <row r="28345">
          <cell r="J28345">
            <v>22389776</v>
          </cell>
        </row>
        <row r="28346">
          <cell r="J28346">
            <v>22389776</v>
          </cell>
        </row>
        <row r="28347">
          <cell r="J28347">
            <v>22389776</v>
          </cell>
        </row>
        <row r="28348">
          <cell r="J28348">
            <v>22389776</v>
          </cell>
        </row>
        <row r="28349">
          <cell r="J28349">
            <v>22389776</v>
          </cell>
        </row>
        <row r="28350">
          <cell r="J28350">
            <v>22389776</v>
          </cell>
        </row>
        <row r="28351">
          <cell r="J28351">
            <v>22389776</v>
          </cell>
        </row>
        <row r="28352">
          <cell r="J28352">
            <v>22389776</v>
          </cell>
        </row>
        <row r="28353">
          <cell r="J28353">
            <v>22389776</v>
          </cell>
        </row>
        <row r="28354">
          <cell r="J28354">
            <v>22389776</v>
          </cell>
        </row>
        <row r="28355">
          <cell r="J28355">
            <v>22389776</v>
          </cell>
        </row>
        <row r="28356">
          <cell r="J28356">
            <v>22389776</v>
          </cell>
        </row>
        <row r="28357">
          <cell r="J28357">
            <v>22389776</v>
          </cell>
        </row>
        <row r="28358">
          <cell r="J28358">
            <v>22389776</v>
          </cell>
        </row>
        <row r="28359">
          <cell r="J28359">
            <v>22389776</v>
          </cell>
        </row>
        <row r="28360">
          <cell r="J28360">
            <v>22389776</v>
          </cell>
        </row>
        <row r="28361">
          <cell r="J28361">
            <v>22389776</v>
          </cell>
        </row>
        <row r="28362">
          <cell r="J28362">
            <v>22389776</v>
          </cell>
        </row>
        <row r="28363">
          <cell r="J28363">
            <v>22389776</v>
          </cell>
        </row>
        <row r="28364">
          <cell r="J28364">
            <v>22389776</v>
          </cell>
        </row>
        <row r="28365">
          <cell r="J28365">
            <v>22389776</v>
          </cell>
        </row>
        <row r="28366">
          <cell r="J28366">
            <v>22389776</v>
          </cell>
        </row>
        <row r="28367">
          <cell r="J28367">
            <v>22389776</v>
          </cell>
        </row>
        <row r="28368">
          <cell r="J28368">
            <v>22389776</v>
          </cell>
        </row>
        <row r="28369">
          <cell r="J28369">
            <v>22389776</v>
          </cell>
        </row>
        <row r="28370">
          <cell r="J28370">
            <v>22389776</v>
          </cell>
        </row>
        <row r="28371">
          <cell r="J28371">
            <v>22389776</v>
          </cell>
        </row>
        <row r="28372">
          <cell r="J28372">
            <v>22389776</v>
          </cell>
        </row>
        <row r="28373">
          <cell r="J28373">
            <v>22389776</v>
          </cell>
        </row>
        <row r="28374">
          <cell r="J28374">
            <v>22389776</v>
          </cell>
        </row>
        <row r="28375">
          <cell r="J28375">
            <v>22389776</v>
          </cell>
        </row>
        <row r="28376">
          <cell r="J28376">
            <v>22389776</v>
          </cell>
        </row>
        <row r="28377">
          <cell r="J28377">
            <v>22389776</v>
          </cell>
        </row>
        <row r="28378">
          <cell r="J28378">
            <v>22389776</v>
          </cell>
        </row>
        <row r="28379">
          <cell r="J28379">
            <v>22389776</v>
          </cell>
        </row>
        <row r="28380">
          <cell r="J28380">
            <v>22389776</v>
          </cell>
        </row>
        <row r="28381">
          <cell r="J28381">
            <v>22389776</v>
          </cell>
        </row>
        <row r="28382">
          <cell r="J28382">
            <v>22389776</v>
          </cell>
        </row>
        <row r="28383">
          <cell r="J28383">
            <v>22389776</v>
          </cell>
        </row>
        <row r="28384">
          <cell r="J28384">
            <v>22389776</v>
          </cell>
        </row>
        <row r="28385">
          <cell r="J28385">
            <v>22389776</v>
          </cell>
        </row>
        <row r="28386">
          <cell r="J28386">
            <v>22389776</v>
          </cell>
        </row>
        <row r="28387">
          <cell r="J28387">
            <v>22389776</v>
          </cell>
        </row>
        <row r="28388">
          <cell r="J28388">
            <v>22389776</v>
          </cell>
        </row>
        <row r="28389">
          <cell r="J28389">
            <v>22389776</v>
          </cell>
        </row>
        <row r="28390">
          <cell r="J28390">
            <v>22389776</v>
          </cell>
        </row>
        <row r="28391">
          <cell r="J28391">
            <v>22389776</v>
          </cell>
        </row>
        <row r="28392">
          <cell r="J28392">
            <v>22389776</v>
          </cell>
        </row>
        <row r="28393">
          <cell r="J28393">
            <v>22389776</v>
          </cell>
        </row>
        <row r="28394">
          <cell r="J28394">
            <v>22389776</v>
          </cell>
        </row>
        <row r="28395">
          <cell r="J28395">
            <v>22389776</v>
          </cell>
        </row>
        <row r="28396">
          <cell r="J28396">
            <v>22389776</v>
          </cell>
        </row>
        <row r="28397">
          <cell r="J28397">
            <v>22389776</v>
          </cell>
        </row>
        <row r="28398">
          <cell r="J28398">
            <v>22389776</v>
          </cell>
        </row>
        <row r="28399">
          <cell r="J28399">
            <v>22389776</v>
          </cell>
        </row>
        <row r="28400">
          <cell r="J28400">
            <v>22389776</v>
          </cell>
        </row>
        <row r="28401">
          <cell r="J28401">
            <v>22389776</v>
          </cell>
        </row>
        <row r="28402">
          <cell r="J28402">
            <v>22389776</v>
          </cell>
        </row>
        <row r="28403">
          <cell r="J28403">
            <v>22389776</v>
          </cell>
        </row>
        <row r="28404">
          <cell r="J28404">
            <v>22389776</v>
          </cell>
        </row>
        <row r="28405">
          <cell r="J28405">
            <v>22389776</v>
          </cell>
        </row>
        <row r="28406">
          <cell r="J28406">
            <v>22389776</v>
          </cell>
        </row>
        <row r="28407">
          <cell r="J28407">
            <v>22389776</v>
          </cell>
        </row>
        <row r="28408">
          <cell r="J28408">
            <v>22389776</v>
          </cell>
        </row>
        <row r="28409">
          <cell r="J28409">
            <v>22389776</v>
          </cell>
        </row>
        <row r="28410">
          <cell r="J28410">
            <v>22389776</v>
          </cell>
        </row>
        <row r="28411">
          <cell r="J28411">
            <v>22389776</v>
          </cell>
        </row>
        <row r="28412">
          <cell r="J28412">
            <v>22389776</v>
          </cell>
        </row>
        <row r="28413">
          <cell r="J28413">
            <v>22389776</v>
          </cell>
        </row>
        <row r="28414">
          <cell r="J28414">
            <v>22389776</v>
          </cell>
        </row>
        <row r="28415">
          <cell r="J28415">
            <v>22389776</v>
          </cell>
        </row>
        <row r="28416">
          <cell r="J28416">
            <v>22389776</v>
          </cell>
        </row>
        <row r="28417">
          <cell r="J28417">
            <v>22389776</v>
          </cell>
        </row>
        <row r="28418">
          <cell r="J28418">
            <v>22389776</v>
          </cell>
        </row>
        <row r="28419">
          <cell r="J28419">
            <v>22389776</v>
          </cell>
        </row>
        <row r="28420">
          <cell r="J28420">
            <v>22389776</v>
          </cell>
        </row>
        <row r="28421">
          <cell r="J28421">
            <v>22389776</v>
          </cell>
        </row>
        <row r="28422">
          <cell r="J28422">
            <v>22389776</v>
          </cell>
        </row>
        <row r="28423">
          <cell r="J28423">
            <v>22389776</v>
          </cell>
        </row>
        <row r="28424">
          <cell r="J28424">
            <v>22389776</v>
          </cell>
        </row>
        <row r="28425">
          <cell r="J28425">
            <v>22389776</v>
          </cell>
        </row>
        <row r="28426">
          <cell r="J28426">
            <v>22389776</v>
          </cell>
        </row>
        <row r="28427">
          <cell r="J28427">
            <v>22389776</v>
          </cell>
        </row>
        <row r="28428">
          <cell r="J28428">
            <v>22389776</v>
          </cell>
        </row>
        <row r="28429">
          <cell r="J28429">
            <v>22389776</v>
          </cell>
        </row>
        <row r="28430">
          <cell r="J28430">
            <v>22389776</v>
          </cell>
        </row>
        <row r="28431">
          <cell r="J28431">
            <v>22389776</v>
          </cell>
        </row>
        <row r="28432">
          <cell r="J28432">
            <v>22389776</v>
          </cell>
        </row>
        <row r="28433">
          <cell r="J28433">
            <v>22389776</v>
          </cell>
        </row>
        <row r="28434">
          <cell r="J28434">
            <v>22389776</v>
          </cell>
        </row>
        <row r="28435">
          <cell r="J28435">
            <v>22389776</v>
          </cell>
        </row>
        <row r="28436">
          <cell r="J28436">
            <v>22389776</v>
          </cell>
        </row>
        <row r="28437">
          <cell r="J28437">
            <v>22389776</v>
          </cell>
        </row>
        <row r="28438">
          <cell r="J28438">
            <v>22389776</v>
          </cell>
        </row>
        <row r="28439">
          <cell r="J28439">
            <v>22389776</v>
          </cell>
        </row>
        <row r="28440">
          <cell r="J28440">
            <v>22389776</v>
          </cell>
        </row>
        <row r="28441">
          <cell r="J28441">
            <v>22389776</v>
          </cell>
        </row>
        <row r="28442">
          <cell r="J28442">
            <v>22389776</v>
          </cell>
        </row>
        <row r="28443">
          <cell r="J28443">
            <v>22389776</v>
          </cell>
        </row>
        <row r="28444">
          <cell r="J28444">
            <v>22389776</v>
          </cell>
        </row>
        <row r="28445">
          <cell r="J28445">
            <v>22389776</v>
          </cell>
        </row>
        <row r="28446">
          <cell r="J28446">
            <v>22389776</v>
          </cell>
        </row>
        <row r="28447">
          <cell r="J28447">
            <v>22389776</v>
          </cell>
        </row>
        <row r="28448">
          <cell r="J28448">
            <v>22389776</v>
          </cell>
        </row>
        <row r="28449">
          <cell r="J28449">
            <v>22389776</v>
          </cell>
        </row>
        <row r="28450">
          <cell r="J28450">
            <v>22389776</v>
          </cell>
        </row>
        <row r="28451">
          <cell r="J28451">
            <v>22389776</v>
          </cell>
        </row>
        <row r="28452">
          <cell r="J28452">
            <v>22389776</v>
          </cell>
        </row>
        <row r="28453">
          <cell r="J28453">
            <v>22389776</v>
          </cell>
        </row>
        <row r="28454">
          <cell r="J28454">
            <v>22389776</v>
          </cell>
        </row>
        <row r="28455">
          <cell r="J28455">
            <v>22389776</v>
          </cell>
        </row>
        <row r="28456">
          <cell r="J28456">
            <v>22389776</v>
          </cell>
        </row>
        <row r="28457">
          <cell r="J28457">
            <v>22389776</v>
          </cell>
        </row>
        <row r="28458">
          <cell r="J28458">
            <v>22389776</v>
          </cell>
        </row>
        <row r="28459">
          <cell r="J28459">
            <v>22389776</v>
          </cell>
        </row>
        <row r="28460">
          <cell r="J28460">
            <v>22389776</v>
          </cell>
        </row>
        <row r="28461">
          <cell r="J28461">
            <v>22389776</v>
          </cell>
        </row>
        <row r="28462">
          <cell r="J28462">
            <v>22389776</v>
          </cell>
        </row>
        <row r="28463">
          <cell r="J28463">
            <v>22389776</v>
          </cell>
        </row>
        <row r="28464">
          <cell r="J28464">
            <v>22389776</v>
          </cell>
        </row>
        <row r="28465">
          <cell r="J28465">
            <v>22389776</v>
          </cell>
        </row>
        <row r="28466">
          <cell r="J28466">
            <v>22389776</v>
          </cell>
        </row>
        <row r="28467">
          <cell r="J28467">
            <v>22389776</v>
          </cell>
        </row>
        <row r="28468">
          <cell r="J28468">
            <v>22389776</v>
          </cell>
        </row>
        <row r="28469">
          <cell r="J28469">
            <v>22389776</v>
          </cell>
        </row>
        <row r="28470">
          <cell r="J28470">
            <v>22389776</v>
          </cell>
        </row>
        <row r="28471">
          <cell r="J28471">
            <v>22389776</v>
          </cell>
        </row>
        <row r="28472">
          <cell r="J28472">
            <v>22389776</v>
          </cell>
        </row>
        <row r="28473">
          <cell r="J28473">
            <v>22389776</v>
          </cell>
        </row>
        <row r="28474">
          <cell r="J28474">
            <v>22389776</v>
          </cell>
        </row>
        <row r="28475">
          <cell r="J28475">
            <v>22389776</v>
          </cell>
        </row>
        <row r="28476">
          <cell r="J28476">
            <v>22389776</v>
          </cell>
        </row>
        <row r="28477">
          <cell r="J28477">
            <v>22389776</v>
          </cell>
        </row>
        <row r="28478">
          <cell r="J28478">
            <v>22389776</v>
          </cell>
        </row>
        <row r="28479">
          <cell r="J28479">
            <v>22389776</v>
          </cell>
        </row>
        <row r="28480">
          <cell r="J28480">
            <v>22389776</v>
          </cell>
        </row>
        <row r="28481">
          <cell r="J28481">
            <v>22389776</v>
          </cell>
        </row>
        <row r="28482">
          <cell r="J28482">
            <v>22389776</v>
          </cell>
        </row>
        <row r="28483">
          <cell r="J28483">
            <v>22389776</v>
          </cell>
        </row>
        <row r="28484">
          <cell r="J28484">
            <v>22389776</v>
          </cell>
        </row>
        <row r="28485">
          <cell r="J28485">
            <v>22389776</v>
          </cell>
        </row>
        <row r="28486">
          <cell r="J28486">
            <v>22389776</v>
          </cell>
        </row>
        <row r="28487">
          <cell r="J28487">
            <v>22389776</v>
          </cell>
        </row>
        <row r="28488">
          <cell r="J28488">
            <v>22389776</v>
          </cell>
        </row>
        <row r="28489">
          <cell r="J28489">
            <v>22389776</v>
          </cell>
        </row>
        <row r="28490">
          <cell r="J28490">
            <v>22389776</v>
          </cell>
        </row>
        <row r="28491">
          <cell r="J28491">
            <v>22389776</v>
          </cell>
        </row>
        <row r="28492">
          <cell r="J28492">
            <v>22389776</v>
          </cell>
        </row>
        <row r="28493">
          <cell r="J28493">
            <v>22389776</v>
          </cell>
        </row>
        <row r="28494">
          <cell r="J28494">
            <v>22389776</v>
          </cell>
        </row>
        <row r="28495">
          <cell r="J28495">
            <v>22389776</v>
          </cell>
        </row>
        <row r="28496">
          <cell r="J28496">
            <v>22389776</v>
          </cell>
        </row>
        <row r="28497">
          <cell r="J28497">
            <v>22389776</v>
          </cell>
        </row>
        <row r="28498">
          <cell r="J28498">
            <v>22389776</v>
          </cell>
        </row>
        <row r="28499">
          <cell r="J28499">
            <v>22389776</v>
          </cell>
        </row>
        <row r="28500">
          <cell r="J28500">
            <v>22389776</v>
          </cell>
        </row>
        <row r="28501">
          <cell r="J28501">
            <v>22389776</v>
          </cell>
        </row>
        <row r="28502">
          <cell r="J28502">
            <v>22389776</v>
          </cell>
        </row>
        <row r="28503">
          <cell r="J28503">
            <v>22389776</v>
          </cell>
        </row>
        <row r="28504">
          <cell r="J28504">
            <v>22389776</v>
          </cell>
        </row>
        <row r="28505">
          <cell r="J28505">
            <v>22389776</v>
          </cell>
        </row>
        <row r="28506">
          <cell r="J28506">
            <v>22389776</v>
          </cell>
        </row>
        <row r="28507">
          <cell r="J28507">
            <v>22389776</v>
          </cell>
        </row>
        <row r="28508">
          <cell r="J28508">
            <v>22389776</v>
          </cell>
        </row>
        <row r="28509">
          <cell r="J28509">
            <v>22389776</v>
          </cell>
        </row>
        <row r="28510">
          <cell r="J28510">
            <v>22389776</v>
          </cell>
        </row>
        <row r="28511">
          <cell r="J28511">
            <v>22389776</v>
          </cell>
        </row>
        <row r="28512">
          <cell r="J28512">
            <v>22389776</v>
          </cell>
        </row>
        <row r="28513">
          <cell r="J28513">
            <v>22389776</v>
          </cell>
        </row>
        <row r="28514">
          <cell r="J28514">
            <v>22389776</v>
          </cell>
        </row>
        <row r="28515">
          <cell r="J28515">
            <v>22389776</v>
          </cell>
        </row>
        <row r="28516">
          <cell r="J28516">
            <v>22389776</v>
          </cell>
        </row>
        <row r="28517">
          <cell r="J28517">
            <v>22389776</v>
          </cell>
        </row>
        <row r="28518">
          <cell r="J28518">
            <v>22389776</v>
          </cell>
        </row>
        <row r="28519">
          <cell r="J28519">
            <v>22389776</v>
          </cell>
        </row>
        <row r="28520">
          <cell r="J28520">
            <v>22389776</v>
          </cell>
        </row>
        <row r="28521">
          <cell r="J28521">
            <v>22389776</v>
          </cell>
        </row>
        <row r="28522">
          <cell r="J28522">
            <v>22389776</v>
          </cell>
        </row>
        <row r="28523">
          <cell r="J28523">
            <v>22389776</v>
          </cell>
        </row>
        <row r="28524">
          <cell r="J28524">
            <v>22389776</v>
          </cell>
        </row>
        <row r="28525">
          <cell r="J28525">
            <v>22389776</v>
          </cell>
        </row>
        <row r="28526">
          <cell r="J28526">
            <v>22389776</v>
          </cell>
        </row>
        <row r="28527">
          <cell r="J28527">
            <v>22389776</v>
          </cell>
        </row>
        <row r="28528">
          <cell r="J28528">
            <v>22389776</v>
          </cell>
        </row>
        <row r="28529">
          <cell r="J28529">
            <v>22389776</v>
          </cell>
        </row>
        <row r="28530">
          <cell r="J28530">
            <v>22389776</v>
          </cell>
        </row>
        <row r="28531">
          <cell r="J28531">
            <v>22389776</v>
          </cell>
        </row>
        <row r="28532">
          <cell r="J28532">
            <v>22389776</v>
          </cell>
        </row>
        <row r="28533">
          <cell r="J28533">
            <v>22389776</v>
          </cell>
        </row>
        <row r="28534">
          <cell r="J28534">
            <v>22389776</v>
          </cell>
        </row>
        <row r="28535">
          <cell r="J28535">
            <v>22389776</v>
          </cell>
        </row>
        <row r="28536">
          <cell r="J28536">
            <v>22389776</v>
          </cell>
        </row>
        <row r="28537">
          <cell r="J28537">
            <v>22389776</v>
          </cell>
        </row>
        <row r="28538">
          <cell r="J28538">
            <v>22389776</v>
          </cell>
        </row>
        <row r="28539">
          <cell r="J28539">
            <v>22389776</v>
          </cell>
        </row>
        <row r="28540">
          <cell r="J28540">
            <v>22389776</v>
          </cell>
        </row>
        <row r="28541">
          <cell r="J28541">
            <v>22389776</v>
          </cell>
        </row>
        <row r="28542">
          <cell r="J28542">
            <v>22389776</v>
          </cell>
        </row>
        <row r="28543">
          <cell r="J28543">
            <v>22389776</v>
          </cell>
        </row>
        <row r="28544">
          <cell r="J28544">
            <v>22389776</v>
          </cell>
        </row>
        <row r="28545">
          <cell r="J28545">
            <v>22389776</v>
          </cell>
        </row>
        <row r="28546">
          <cell r="J28546">
            <v>22389776</v>
          </cell>
        </row>
        <row r="28547">
          <cell r="J28547">
            <v>22389776</v>
          </cell>
        </row>
        <row r="28548">
          <cell r="J28548">
            <v>22389776</v>
          </cell>
        </row>
        <row r="28549">
          <cell r="J28549">
            <v>22389776</v>
          </cell>
        </row>
        <row r="28550">
          <cell r="J28550">
            <v>22389776</v>
          </cell>
        </row>
        <row r="28551">
          <cell r="J28551">
            <v>22389776</v>
          </cell>
        </row>
        <row r="28552">
          <cell r="J28552">
            <v>22389776</v>
          </cell>
        </row>
        <row r="28553">
          <cell r="J28553">
            <v>22389776</v>
          </cell>
        </row>
        <row r="28554">
          <cell r="J28554">
            <v>22389776</v>
          </cell>
        </row>
        <row r="28555">
          <cell r="J28555">
            <v>22389776</v>
          </cell>
        </row>
        <row r="28556">
          <cell r="J28556">
            <v>22389776</v>
          </cell>
        </row>
        <row r="28557">
          <cell r="J28557">
            <v>22389776</v>
          </cell>
        </row>
        <row r="28558">
          <cell r="J28558">
            <v>22389776</v>
          </cell>
        </row>
        <row r="28559">
          <cell r="J28559">
            <v>22389776</v>
          </cell>
        </row>
        <row r="28560">
          <cell r="J28560">
            <v>22389776</v>
          </cell>
        </row>
        <row r="28561">
          <cell r="J28561">
            <v>22389776</v>
          </cell>
        </row>
        <row r="28562">
          <cell r="J28562">
            <v>22389776</v>
          </cell>
        </row>
        <row r="28563">
          <cell r="J28563">
            <v>22389776</v>
          </cell>
        </row>
        <row r="28564">
          <cell r="J28564">
            <v>22389776</v>
          </cell>
        </row>
        <row r="28565">
          <cell r="J28565">
            <v>22389776</v>
          </cell>
        </row>
        <row r="28566">
          <cell r="J28566">
            <v>22389776</v>
          </cell>
        </row>
        <row r="28567">
          <cell r="J28567">
            <v>22389776</v>
          </cell>
        </row>
        <row r="28568">
          <cell r="J28568">
            <v>22389776</v>
          </cell>
        </row>
        <row r="28569">
          <cell r="J28569">
            <v>22389776</v>
          </cell>
        </row>
        <row r="28570">
          <cell r="J28570">
            <v>22389776</v>
          </cell>
        </row>
        <row r="28571">
          <cell r="J28571">
            <v>22389776</v>
          </cell>
        </row>
        <row r="28572">
          <cell r="J28572">
            <v>22389776</v>
          </cell>
        </row>
        <row r="28573">
          <cell r="J28573">
            <v>22389776</v>
          </cell>
        </row>
        <row r="28574">
          <cell r="J28574">
            <v>22389776</v>
          </cell>
        </row>
        <row r="28575">
          <cell r="J28575">
            <v>22389776</v>
          </cell>
        </row>
        <row r="28576">
          <cell r="J28576">
            <v>22389776</v>
          </cell>
        </row>
        <row r="28577">
          <cell r="J28577">
            <v>22389776</v>
          </cell>
        </row>
        <row r="28578">
          <cell r="J28578">
            <v>22389776</v>
          </cell>
        </row>
        <row r="28579">
          <cell r="J28579">
            <v>22389776</v>
          </cell>
        </row>
        <row r="28580">
          <cell r="J28580">
            <v>22389776</v>
          </cell>
        </row>
        <row r="28581">
          <cell r="J28581">
            <v>22389776</v>
          </cell>
        </row>
        <row r="28582">
          <cell r="J28582">
            <v>22389776</v>
          </cell>
        </row>
        <row r="28583">
          <cell r="J28583">
            <v>22389776</v>
          </cell>
        </row>
        <row r="28584">
          <cell r="J28584">
            <v>22389776</v>
          </cell>
        </row>
        <row r="28585">
          <cell r="J28585">
            <v>22389776</v>
          </cell>
        </row>
        <row r="28586">
          <cell r="J28586">
            <v>22389776</v>
          </cell>
        </row>
        <row r="28587">
          <cell r="J28587">
            <v>22389776</v>
          </cell>
        </row>
        <row r="28588">
          <cell r="J28588">
            <v>22389776</v>
          </cell>
        </row>
        <row r="28589">
          <cell r="J28589">
            <v>22389776</v>
          </cell>
        </row>
        <row r="28590">
          <cell r="J28590">
            <v>22389776</v>
          </cell>
        </row>
        <row r="28591">
          <cell r="J28591">
            <v>22389776</v>
          </cell>
        </row>
        <row r="28592">
          <cell r="J28592">
            <v>22389776</v>
          </cell>
        </row>
        <row r="28593">
          <cell r="J28593">
            <v>22389776</v>
          </cell>
        </row>
        <row r="28594">
          <cell r="J28594">
            <v>22389776</v>
          </cell>
        </row>
        <row r="28595">
          <cell r="J28595">
            <v>22389776</v>
          </cell>
        </row>
        <row r="28596">
          <cell r="J28596">
            <v>22389776</v>
          </cell>
        </row>
        <row r="28597">
          <cell r="J28597">
            <v>22389776</v>
          </cell>
        </row>
        <row r="28598">
          <cell r="J28598">
            <v>22389776</v>
          </cell>
        </row>
        <row r="28599">
          <cell r="J28599">
            <v>22389776</v>
          </cell>
        </row>
        <row r="28600">
          <cell r="J28600">
            <v>22389776</v>
          </cell>
        </row>
        <row r="28601">
          <cell r="J28601">
            <v>22389776</v>
          </cell>
        </row>
        <row r="28602">
          <cell r="J28602">
            <v>22389776</v>
          </cell>
        </row>
        <row r="28603">
          <cell r="J28603">
            <v>22389776</v>
          </cell>
        </row>
        <row r="28604">
          <cell r="J28604">
            <v>22389776</v>
          </cell>
        </row>
        <row r="28605">
          <cell r="J28605">
            <v>22389776</v>
          </cell>
        </row>
        <row r="28606">
          <cell r="J28606">
            <v>22389776</v>
          </cell>
        </row>
        <row r="28607">
          <cell r="J28607">
            <v>22389776</v>
          </cell>
        </row>
        <row r="28608">
          <cell r="J28608">
            <v>22389776</v>
          </cell>
        </row>
        <row r="28609">
          <cell r="J28609">
            <v>22389776</v>
          </cell>
        </row>
        <row r="28610">
          <cell r="J28610">
            <v>22389776</v>
          </cell>
        </row>
        <row r="28611">
          <cell r="J28611">
            <v>22389776</v>
          </cell>
        </row>
        <row r="28612">
          <cell r="J28612">
            <v>22389776</v>
          </cell>
        </row>
        <row r="28613">
          <cell r="J28613">
            <v>22389776</v>
          </cell>
        </row>
        <row r="28614">
          <cell r="J28614">
            <v>22389776</v>
          </cell>
        </row>
        <row r="28615">
          <cell r="J28615">
            <v>22389776</v>
          </cell>
        </row>
        <row r="28616">
          <cell r="J28616">
            <v>22389776</v>
          </cell>
        </row>
        <row r="28617">
          <cell r="J28617">
            <v>22389776</v>
          </cell>
        </row>
        <row r="28618">
          <cell r="J28618">
            <v>22389776</v>
          </cell>
        </row>
        <row r="28619">
          <cell r="J28619">
            <v>22389776</v>
          </cell>
        </row>
        <row r="28620">
          <cell r="J28620">
            <v>22389776</v>
          </cell>
        </row>
        <row r="28621">
          <cell r="J28621">
            <v>22389776</v>
          </cell>
        </row>
        <row r="28622">
          <cell r="J28622">
            <v>22389776</v>
          </cell>
        </row>
        <row r="28623">
          <cell r="J28623">
            <v>22389776</v>
          </cell>
        </row>
        <row r="28624">
          <cell r="J28624">
            <v>22389776</v>
          </cell>
        </row>
        <row r="28625">
          <cell r="J28625">
            <v>22389776</v>
          </cell>
        </row>
        <row r="28626">
          <cell r="J28626">
            <v>22389776</v>
          </cell>
        </row>
        <row r="28627">
          <cell r="J28627">
            <v>22389776</v>
          </cell>
        </row>
        <row r="28628">
          <cell r="J28628">
            <v>22389776</v>
          </cell>
        </row>
        <row r="28629">
          <cell r="J28629">
            <v>22389776</v>
          </cell>
        </row>
        <row r="28630">
          <cell r="J28630">
            <v>22389776</v>
          </cell>
        </row>
        <row r="28631">
          <cell r="J28631">
            <v>22389776</v>
          </cell>
        </row>
        <row r="28632">
          <cell r="J28632">
            <v>22389776</v>
          </cell>
        </row>
        <row r="28633">
          <cell r="J28633">
            <v>22389776</v>
          </cell>
        </row>
        <row r="28634">
          <cell r="J28634">
            <v>22389776</v>
          </cell>
        </row>
        <row r="28635">
          <cell r="J28635">
            <v>22389776</v>
          </cell>
        </row>
        <row r="28636">
          <cell r="J28636">
            <v>22389776</v>
          </cell>
        </row>
        <row r="28637">
          <cell r="J28637">
            <v>22389776</v>
          </cell>
        </row>
        <row r="28638">
          <cell r="J28638">
            <v>22389776</v>
          </cell>
        </row>
        <row r="28639">
          <cell r="J28639">
            <v>22389776</v>
          </cell>
        </row>
        <row r="28640">
          <cell r="J28640">
            <v>22389776</v>
          </cell>
        </row>
        <row r="28641">
          <cell r="J28641">
            <v>22389776</v>
          </cell>
        </row>
        <row r="28642">
          <cell r="J28642">
            <v>22389776</v>
          </cell>
        </row>
        <row r="28643">
          <cell r="J28643">
            <v>22389776</v>
          </cell>
        </row>
        <row r="28644">
          <cell r="J28644">
            <v>22389776</v>
          </cell>
        </row>
        <row r="28645">
          <cell r="J28645">
            <v>22389776</v>
          </cell>
        </row>
        <row r="28646">
          <cell r="J28646">
            <v>22389776</v>
          </cell>
        </row>
        <row r="28647">
          <cell r="J28647">
            <v>22389776</v>
          </cell>
        </row>
        <row r="28648">
          <cell r="J28648">
            <v>22389776</v>
          </cell>
        </row>
        <row r="28649">
          <cell r="J28649">
            <v>22389776</v>
          </cell>
        </row>
        <row r="28650">
          <cell r="J28650">
            <v>22389776</v>
          </cell>
        </row>
        <row r="28651">
          <cell r="J28651">
            <v>22389776</v>
          </cell>
        </row>
        <row r="28652">
          <cell r="J28652">
            <v>22389776</v>
          </cell>
        </row>
        <row r="28653">
          <cell r="J28653">
            <v>22389776</v>
          </cell>
        </row>
        <row r="28654">
          <cell r="J28654">
            <v>22389776</v>
          </cell>
        </row>
        <row r="28655">
          <cell r="J28655">
            <v>22389776</v>
          </cell>
        </row>
        <row r="28656">
          <cell r="J28656">
            <v>22389776</v>
          </cell>
        </row>
        <row r="28657">
          <cell r="J28657">
            <v>22389776</v>
          </cell>
        </row>
        <row r="28658">
          <cell r="J28658">
            <v>22389776</v>
          </cell>
        </row>
        <row r="28659">
          <cell r="J28659">
            <v>22389776</v>
          </cell>
        </row>
        <row r="28660">
          <cell r="J28660">
            <v>22389776</v>
          </cell>
        </row>
        <row r="28661">
          <cell r="J28661">
            <v>22389776</v>
          </cell>
        </row>
        <row r="28662">
          <cell r="J28662">
            <v>22389776</v>
          </cell>
        </row>
        <row r="28663">
          <cell r="J28663">
            <v>22389776</v>
          </cell>
        </row>
        <row r="28664">
          <cell r="J28664">
            <v>22389776</v>
          </cell>
        </row>
        <row r="28665">
          <cell r="J28665">
            <v>22389776</v>
          </cell>
        </row>
        <row r="28666">
          <cell r="J28666">
            <v>22389776</v>
          </cell>
        </row>
        <row r="28667">
          <cell r="J28667">
            <v>22389776</v>
          </cell>
        </row>
        <row r="28668">
          <cell r="J28668">
            <v>22389776</v>
          </cell>
        </row>
        <row r="28669">
          <cell r="J28669">
            <v>22389776</v>
          </cell>
        </row>
        <row r="28670">
          <cell r="J28670">
            <v>22389776</v>
          </cell>
        </row>
        <row r="28671">
          <cell r="J28671">
            <v>22389776</v>
          </cell>
        </row>
        <row r="28672">
          <cell r="J28672">
            <v>22389776</v>
          </cell>
        </row>
        <row r="28673">
          <cell r="J28673">
            <v>22389776</v>
          </cell>
        </row>
        <row r="28674">
          <cell r="J28674">
            <v>22389776</v>
          </cell>
        </row>
        <row r="28675">
          <cell r="J28675">
            <v>22389776</v>
          </cell>
        </row>
        <row r="28676">
          <cell r="J28676">
            <v>22389776</v>
          </cell>
        </row>
        <row r="28677">
          <cell r="J28677">
            <v>22389776</v>
          </cell>
        </row>
        <row r="28678">
          <cell r="J28678">
            <v>22389776</v>
          </cell>
        </row>
        <row r="28679">
          <cell r="J28679">
            <v>22389776</v>
          </cell>
        </row>
        <row r="28680">
          <cell r="J28680">
            <v>22389776</v>
          </cell>
        </row>
        <row r="28681">
          <cell r="J28681">
            <v>22389776</v>
          </cell>
        </row>
        <row r="28682">
          <cell r="J28682">
            <v>22389776</v>
          </cell>
        </row>
        <row r="28683">
          <cell r="J28683">
            <v>22389776</v>
          </cell>
        </row>
        <row r="28684">
          <cell r="J28684">
            <v>22389776</v>
          </cell>
        </row>
        <row r="28685">
          <cell r="J28685">
            <v>22389776</v>
          </cell>
        </row>
        <row r="28686">
          <cell r="J28686">
            <v>22389776</v>
          </cell>
        </row>
        <row r="28687">
          <cell r="J28687">
            <v>22389776</v>
          </cell>
        </row>
        <row r="28688">
          <cell r="J28688">
            <v>22389776</v>
          </cell>
        </row>
        <row r="28689">
          <cell r="J28689">
            <v>22389776</v>
          </cell>
        </row>
        <row r="28690">
          <cell r="J28690">
            <v>22389776</v>
          </cell>
        </row>
        <row r="28691">
          <cell r="J28691">
            <v>22389776</v>
          </cell>
        </row>
        <row r="28692">
          <cell r="J28692">
            <v>22389776</v>
          </cell>
        </row>
        <row r="28693">
          <cell r="J28693">
            <v>22389776</v>
          </cell>
        </row>
        <row r="28694">
          <cell r="J28694">
            <v>22389776</v>
          </cell>
        </row>
        <row r="28695">
          <cell r="J28695">
            <v>22389776</v>
          </cell>
        </row>
        <row r="28696">
          <cell r="J28696">
            <v>22389776</v>
          </cell>
        </row>
        <row r="28697">
          <cell r="J28697">
            <v>22389776</v>
          </cell>
        </row>
        <row r="28698">
          <cell r="J28698">
            <v>22389776</v>
          </cell>
        </row>
        <row r="28699">
          <cell r="J28699">
            <v>22389776</v>
          </cell>
        </row>
        <row r="28700">
          <cell r="J28700">
            <v>22389776</v>
          </cell>
        </row>
        <row r="28701">
          <cell r="J28701">
            <v>22389776</v>
          </cell>
        </row>
        <row r="28702">
          <cell r="J28702">
            <v>22389776</v>
          </cell>
        </row>
        <row r="28703">
          <cell r="J28703">
            <v>22389776</v>
          </cell>
        </row>
        <row r="28704">
          <cell r="J28704">
            <v>22389776</v>
          </cell>
        </row>
        <row r="28705">
          <cell r="J28705">
            <v>22389776</v>
          </cell>
        </row>
        <row r="28706">
          <cell r="J28706">
            <v>22389776</v>
          </cell>
        </row>
        <row r="28707">
          <cell r="J28707">
            <v>22389776</v>
          </cell>
        </row>
        <row r="28708">
          <cell r="J28708">
            <v>22389776</v>
          </cell>
        </row>
        <row r="28709">
          <cell r="J28709">
            <v>22389776</v>
          </cell>
        </row>
        <row r="28710">
          <cell r="J28710">
            <v>22389776</v>
          </cell>
        </row>
        <row r="28711">
          <cell r="J28711">
            <v>22389776</v>
          </cell>
        </row>
        <row r="28712">
          <cell r="J28712">
            <v>22389776</v>
          </cell>
        </row>
        <row r="28713">
          <cell r="J28713">
            <v>22389776</v>
          </cell>
        </row>
        <row r="28714">
          <cell r="J28714">
            <v>22389776</v>
          </cell>
        </row>
        <row r="28715">
          <cell r="J28715">
            <v>22389776</v>
          </cell>
        </row>
        <row r="28716">
          <cell r="J28716">
            <v>22389776</v>
          </cell>
        </row>
        <row r="28717">
          <cell r="J28717">
            <v>22389776</v>
          </cell>
        </row>
        <row r="28718">
          <cell r="J28718">
            <v>22389776</v>
          </cell>
        </row>
        <row r="28719">
          <cell r="J28719">
            <v>22389776</v>
          </cell>
        </row>
        <row r="28720">
          <cell r="J28720">
            <v>22389776</v>
          </cell>
        </row>
        <row r="28721">
          <cell r="J28721">
            <v>22389776</v>
          </cell>
        </row>
        <row r="28722">
          <cell r="J28722">
            <v>22389776</v>
          </cell>
        </row>
        <row r="28723">
          <cell r="J28723">
            <v>22389776</v>
          </cell>
        </row>
        <row r="28724">
          <cell r="J28724">
            <v>22389776</v>
          </cell>
        </row>
        <row r="28725">
          <cell r="J28725">
            <v>22389776</v>
          </cell>
        </row>
        <row r="28726">
          <cell r="J28726">
            <v>22389776</v>
          </cell>
        </row>
        <row r="28727">
          <cell r="J28727">
            <v>22389776</v>
          </cell>
        </row>
        <row r="28728">
          <cell r="J28728">
            <v>22389776</v>
          </cell>
        </row>
        <row r="28729">
          <cell r="J28729">
            <v>22389776</v>
          </cell>
        </row>
        <row r="28730">
          <cell r="J28730">
            <v>22389776</v>
          </cell>
        </row>
        <row r="28731">
          <cell r="J28731">
            <v>22389776</v>
          </cell>
        </row>
        <row r="28732">
          <cell r="J28732">
            <v>22389776</v>
          </cell>
        </row>
        <row r="28733">
          <cell r="J28733">
            <v>22389776</v>
          </cell>
        </row>
        <row r="28734">
          <cell r="J28734">
            <v>22389776</v>
          </cell>
        </row>
        <row r="28735">
          <cell r="J28735">
            <v>22389776</v>
          </cell>
        </row>
        <row r="28736">
          <cell r="J28736">
            <v>22389776</v>
          </cell>
        </row>
        <row r="28737">
          <cell r="J28737">
            <v>22389776</v>
          </cell>
        </row>
        <row r="28738">
          <cell r="J28738">
            <v>22389776</v>
          </cell>
        </row>
        <row r="28739">
          <cell r="J28739">
            <v>22389776</v>
          </cell>
        </row>
        <row r="28740">
          <cell r="J28740">
            <v>22389776</v>
          </cell>
        </row>
        <row r="28741">
          <cell r="J28741">
            <v>22389776</v>
          </cell>
        </row>
        <row r="28742">
          <cell r="J28742">
            <v>22389776</v>
          </cell>
        </row>
        <row r="28743">
          <cell r="J28743">
            <v>22389776</v>
          </cell>
        </row>
        <row r="28744">
          <cell r="J28744">
            <v>22389776</v>
          </cell>
        </row>
        <row r="28745">
          <cell r="J28745">
            <v>22389776</v>
          </cell>
        </row>
        <row r="28746">
          <cell r="J28746">
            <v>22389776</v>
          </cell>
        </row>
        <row r="28747">
          <cell r="J28747">
            <v>22389776</v>
          </cell>
        </row>
        <row r="28748">
          <cell r="J28748">
            <v>22389776</v>
          </cell>
        </row>
        <row r="28749">
          <cell r="J28749">
            <v>22389776</v>
          </cell>
        </row>
        <row r="28750">
          <cell r="J28750">
            <v>22389776</v>
          </cell>
        </row>
        <row r="28751">
          <cell r="J28751">
            <v>22389776</v>
          </cell>
        </row>
        <row r="28752">
          <cell r="J28752">
            <v>22389776</v>
          </cell>
        </row>
        <row r="28753">
          <cell r="J28753">
            <v>22389776</v>
          </cell>
        </row>
        <row r="28754">
          <cell r="J28754">
            <v>22389776</v>
          </cell>
        </row>
        <row r="28755">
          <cell r="J28755">
            <v>22389776</v>
          </cell>
        </row>
        <row r="28756">
          <cell r="J28756">
            <v>22389776</v>
          </cell>
        </row>
        <row r="28757">
          <cell r="J28757">
            <v>22389776</v>
          </cell>
        </row>
        <row r="28758">
          <cell r="J28758">
            <v>22389776</v>
          </cell>
        </row>
        <row r="28759">
          <cell r="J28759">
            <v>22389776</v>
          </cell>
        </row>
        <row r="28760">
          <cell r="J28760">
            <v>22389776</v>
          </cell>
        </row>
        <row r="28761">
          <cell r="J28761">
            <v>22389776</v>
          </cell>
        </row>
        <row r="28762">
          <cell r="J28762">
            <v>22389776</v>
          </cell>
        </row>
        <row r="28763">
          <cell r="J28763">
            <v>22389776</v>
          </cell>
        </row>
        <row r="28764">
          <cell r="J28764">
            <v>22389776</v>
          </cell>
        </row>
        <row r="28765">
          <cell r="J28765">
            <v>22389776</v>
          </cell>
        </row>
        <row r="28766">
          <cell r="J28766">
            <v>22389776</v>
          </cell>
        </row>
        <row r="28767">
          <cell r="J28767">
            <v>22389776</v>
          </cell>
        </row>
        <row r="28768">
          <cell r="J28768">
            <v>22389776</v>
          </cell>
        </row>
        <row r="28769">
          <cell r="J28769">
            <v>22389776</v>
          </cell>
        </row>
        <row r="28770">
          <cell r="J28770">
            <v>22389776</v>
          </cell>
        </row>
        <row r="28771">
          <cell r="J28771">
            <v>22389776</v>
          </cell>
        </row>
        <row r="28772">
          <cell r="J28772">
            <v>22389776</v>
          </cell>
        </row>
        <row r="28773">
          <cell r="J28773">
            <v>22389776</v>
          </cell>
        </row>
        <row r="28774">
          <cell r="J28774">
            <v>22389776</v>
          </cell>
        </row>
        <row r="28775">
          <cell r="J28775">
            <v>22389776</v>
          </cell>
        </row>
        <row r="28776">
          <cell r="J28776">
            <v>22389776</v>
          </cell>
        </row>
        <row r="28777">
          <cell r="J28777">
            <v>22389776</v>
          </cell>
        </row>
        <row r="28778">
          <cell r="J28778">
            <v>22389776</v>
          </cell>
        </row>
        <row r="28779">
          <cell r="J28779">
            <v>22389776</v>
          </cell>
        </row>
        <row r="28780">
          <cell r="J28780">
            <v>22389776</v>
          </cell>
        </row>
        <row r="28781">
          <cell r="J28781">
            <v>22389776</v>
          </cell>
        </row>
        <row r="28782">
          <cell r="J28782">
            <v>22389776</v>
          </cell>
        </row>
        <row r="28783">
          <cell r="J28783">
            <v>22389776</v>
          </cell>
        </row>
        <row r="28784">
          <cell r="J28784">
            <v>22389776</v>
          </cell>
        </row>
        <row r="28785">
          <cell r="J28785">
            <v>22389776</v>
          </cell>
        </row>
        <row r="28786">
          <cell r="J28786">
            <v>22389776</v>
          </cell>
        </row>
        <row r="28787">
          <cell r="J28787">
            <v>22389776</v>
          </cell>
        </row>
        <row r="28788">
          <cell r="J28788">
            <v>22389776</v>
          </cell>
        </row>
        <row r="28789">
          <cell r="J28789">
            <v>22389776</v>
          </cell>
        </row>
        <row r="28790">
          <cell r="J28790">
            <v>22389776</v>
          </cell>
        </row>
        <row r="28791">
          <cell r="J28791">
            <v>22389776</v>
          </cell>
        </row>
        <row r="28792">
          <cell r="J28792">
            <v>22389776</v>
          </cell>
        </row>
        <row r="28793">
          <cell r="J28793">
            <v>22389776</v>
          </cell>
        </row>
        <row r="28794">
          <cell r="J28794">
            <v>22389776</v>
          </cell>
        </row>
        <row r="28795">
          <cell r="J28795">
            <v>22389776</v>
          </cell>
        </row>
        <row r="28796">
          <cell r="J28796">
            <v>22389776</v>
          </cell>
        </row>
        <row r="28797">
          <cell r="J28797">
            <v>22389776</v>
          </cell>
        </row>
        <row r="28798">
          <cell r="J28798">
            <v>22389776</v>
          </cell>
        </row>
        <row r="28799">
          <cell r="J28799">
            <v>22389776</v>
          </cell>
        </row>
        <row r="28800">
          <cell r="J28800">
            <v>22389776</v>
          </cell>
        </row>
        <row r="28801">
          <cell r="J28801">
            <v>22389776</v>
          </cell>
        </row>
        <row r="28802">
          <cell r="J28802">
            <v>22389776</v>
          </cell>
        </row>
        <row r="28803">
          <cell r="J28803">
            <v>22389776</v>
          </cell>
        </row>
        <row r="28804">
          <cell r="J28804">
            <v>22389776</v>
          </cell>
        </row>
        <row r="28805">
          <cell r="J28805">
            <v>22389776</v>
          </cell>
        </row>
        <row r="28806">
          <cell r="J28806">
            <v>22389776</v>
          </cell>
        </row>
        <row r="28807">
          <cell r="J28807">
            <v>22389776</v>
          </cell>
        </row>
        <row r="28808">
          <cell r="J28808">
            <v>22389776</v>
          </cell>
        </row>
        <row r="28809">
          <cell r="J28809">
            <v>22389776</v>
          </cell>
        </row>
        <row r="28810">
          <cell r="J28810">
            <v>22389776</v>
          </cell>
        </row>
        <row r="28811">
          <cell r="J28811">
            <v>22389776</v>
          </cell>
        </row>
        <row r="28812">
          <cell r="J28812">
            <v>22389776</v>
          </cell>
        </row>
        <row r="28813">
          <cell r="J28813">
            <v>22389776</v>
          </cell>
        </row>
        <row r="28814">
          <cell r="J28814">
            <v>22389776</v>
          </cell>
        </row>
        <row r="28815">
          <cell r="J28815">
            <v>22389776</v>
          </cell>
        </row>
        <row r="28816">
          <cell r="J28816">
            <v>22389776</v>
          </cell>
        </row>
        <row r="28817">
          <cell r="J28817">
            <v>22389776</v>
          </cell>
        </row>
        <row r="28818">
          <cell r="J28818">
            <v>22389776</v>
          </cell>
        </row>
        <row r="28819">
          <cell r="J28819">
            <v>22389776</v>
          </cell>
        </row>
        <row r="28820">
          <cell r="J28820">
            <v>22389776</v>
          </cell>
        </row>
        <row r="28821">
          <cell r="J28821">
            <v>22389776</v>
          </cell>
        </row>
        <row r="28822">
          <cell r="J28822">
            <v>22389776</v>
          </cell>
        </row>
        <row r="28823">
          <cell r="J28823">
            <v>22389776</v>
          </cell>
        </row>
        <row r="28824">
          <cell r="J28824">
            <v>22389776</v>
          </cell>
        </row>
        <row r="28825">
          <cell r="J28825">
            <v>22389776</v>
          </cell>
        </row>
        <row r="28826">
          <cell r="J28826">
            <v>22389776</v>
          </cell>
        </row>
        <row r="28827">
          <cell r="J28827">
            <v>22389776</v>
          </cell>
        </row>
        <row r="28828">
          <cell r="J28828">
            <v>22389776</v>
          </cell>
        </row>
        <row r="28829">
          <cell r="J28829">
            <v>22389776</v>
          </cell>
        </row>
        <row r="28830">
          <cell r="J28830">
            <v>22389776</v>
          </cell>
        </row>
        <row r="28831">
          <cell r="J28831">
            <v>22389776</v>
          </cell>
        </row>
        <row r="28832">
          <cell r="J28832">
            <v>22389776</v>
          </cell>
        </row>
        <row r="28833">
          <cell r="J28833">
            <v>22389776</v>
          </cell>
        </row>
        <row r="28834">
          <cell r="J28834">
            <v>22389776</v>
          </cell>
        </row>
        <row r="28835">
          <cell r="J28835">
            <v>22389776</v>
          </cell>
        </row>
        <row r="28836">
          <cell r="J28836">
            <v>22389776</v>
          </cell>
        </row>
        <row r="28837">
          <cell r="J28837">
            <v>22389776</v>
          </cell>
        </row>
        <row r="28838">
          <cell r="J28838">
            <v>22389776</v>
          </cell>
        </row>
        <row r="28839">
          <cell r="J28839">
            <v>22389776</v>
          </cell>
        </row>
        <row r="28840">
          <cell r="J28840">
            <v>22389776</v>
          </cell>
        </row>
        <row r="28841">
          <cell r="J28841">
            <v>22389776</v>
          </cell>
        </row>
        <row r="28842">
          <cell r="J28842">
            <v>22389776</v>
          </cell>
        </row>
        <row r="28843">
          <cell r="J28843">
            <v>22389776</v>
          </cell>
        </row>
        <row r="28844">
          <cell r="J28844">
            <v>22389776</v>
          </cell>
        </row>
        <row r="28845">
          <cell r="J28845">
            <v>22389776</v>
          </cell>
        </row>
        <row r="28846">
          <cell r="J28846">
            <v>22389776</v>
          </cell>
        </row>
        <row r="28847">
          <cell r="J28847">
            <v>22389776</v>
          </cell>
        </row>
        <row r="28848">
          <cell r="J28848">
            <v>22389776</v>
          </cell>
        </row>
        <row r="28849">
          <cell r="J28849">
            <v>22389776</v>
          </cell>
        </row>
        <row r="28850">
          <cell r="J28850">
            <v>22389776</v>
          </cell>
        </row>
        <row r="28851">
          <cell r="J28851">
            <v>22389776</v>
          </cell>
        </row>
        <row r="28852">
          <cell r="J28852">
            <v>22389776</v>
          </cell>
        </row>
        <row r="28853">
          <cell r="J28853">
            <v>22389776</v>
          </cell>
        </row>
        <row r="28854">
          <cell r="J28854">
            <v>22389776</v>
          </cell>
        </row>
        <row r="28855">
          <cell r="J28855">
            <v>22389776</v>
          </cell>
        </row>
        <row r="28856">
          <cell r="J28856">
            <v>22389776</v>
          </cell>
        </row>
        <row r="28857">
          <cell r="J28857">
            <v>22389776</v>
          </cell>
        </row>
        <row r="28858">
          <cell r="J28858">
            <v>22389776</v>
          </cell>
        </row>
        <row r="28859">
          <cell r="J28859">
            <v>22389776</v>
          </cell>
        </row>
        <row r="28860">
          <cell r="J28860">
            <v>22389776</v>
          </cell>
        </row>
        <row r="28861">
          <cell r="J28861">
            <v>22389776</v>
          </cell>
        </row>
        <row r="28862">
          <cell r="J28862">
            <v>22389776</v>
          </cell>
        </row>
        <row r="28863">
          <cell r="J28863">
            <v>22389776</v>
          </cell>
        </row>
        <row r="28864">
          <cell r="J28864">
            <v>22389776</v>
          </cell>
        </row>
        <row r="28865">
          <cell r="J28865">
            <v>22389776</v>
          </cell>
        </row>
        <row r="28866">
          <cell r="J28866">
            <v>22389776</v>
          </cell>
        </row>
        <row r="28867">
          <cell r="J28867">
            <v>22389776</v>
          </cell>
        </row>
        <row r="28868">
          <cell r="J28868">
            <v>22389776</v>
          </cell>
        </row>
        <row r="28869">
          <cell r="J28869">
            <v>22389776</v>
          </cell>
        </row>
        <row r="28870">
          <cell r="J28870">
            <v>22389776</v>
          </cell>
        </row>
        <row r="28871">
          <cell r="J28871">
            <v>22389776</v>
          </cell>
        </row>
        <row r="28872">
          <cell r="J28872">
            <v>22389776</v>
          </cell>
        </row>
        <row r="28873">
          <cell r="J28873">
            <v>22389776</v>
          </cell>
        </row>
        <row r="28874">
          <cell r="J28874">
            <v>22389776</v>
          </cell>
        </row>
        <row r="28875">
          <cell r="J28875">
            <v>22389776</v>
          </cell>
        </row>
        <row r="28876">
          <cell r="J28876">
            <v>22389776</v>
          </cell>
        </row>
        <row r="28877">
          <cell r="J28877">
            <v>22389776</v>
          </cell>
        </row>
        <row r="28878">
          <cell r="J28878">
            <v>22389776</v>
          </cell>
        </row>
        <row r="28879">
          <cell r="J28879">
            <v>22389776</v>
          </cell>
        </row>
        <row r="28880">
          <cell r="J28880">
            <v>22389776</v>
          </cell>
        </row>
        <row r="28881">
          <cell r="J28881">
            <v>22389776</v>
          </cell>
        </row>
        <row r="28882">
          <cell r="J28882">
            <v>22389776</v>
          </cell>
        </row>
        <row r="28883">
          <cell r="J28883">
            <v>22389776</v>
          </cell>
        </row>
        <row r="28884">
          <cell r="J28884">
            <v>22389776</v>
          </cell>
        </row>
        <row r="28885">
          <cell r="J28885">
            <v>22389776</v>
          </cell>
        </row>
        <row r="28886">
          <cell r="J28886">
            <v>22389776</v>
          </cell>
        </row>
        <row r="28887">
          <cell r="J28887">
            <v>22389776</v>
          </cell>
        </row>
        <row r="28888">
          <cell r="J28888">
            <v>22389776</v>
          </cell>
        </row>
        <row r="28889">
          <cell r="J28889">
            <v>22389776</v>
          </cell>
        </row>
        <row r="28890">
          <cell r="J28890">
            <v>22389776</v>
          </cell>
        </row>
        <row r="28891">
          <cell r="J28891">
            <v>22389776</v>
          </cell>
        </row>
        <row r="28892">
          <cell r="J28892">
            <v>22389776</v>
          </cell>
        </row>
        <row r="28893">
          <cell r="J28893">
            <v>22389776</v>
          </cell>
        </row>
        <row r="28894">
          <cell r="J28894">
            <v>22389776</v>
          </cell>
        </row>
        <row r="28895">
          <cell r="J28895">
            <v>22389776</v>
          </cell>
        </row>
        <row r="28896">
          <cell r="J28896">
            <v>22389776</v>
          </cell>
        </row>
        <row r="28897">
          <cell r="J28897">
            <v>22389776</v>
          </cell>
        </row>
        <row r="28898">
          <cell r="J28898">
            <v>22389776</v>
          </cell>
        </row>
        <row r="28899">
          <cell r="J28899">
            <v>22389776</v>
          </cell>
        </row>
        <row r="28900">
          <cell r="J28900">
            <v>22389776</v>
          </cell>
        </row>
        <row r="28901">
          <cell r="J28901">
            <v>22389776</v>
          </cell>
        </row>
        <row r="28902">
          <cell r="J28902">
            <v>22389776</v>
          </cell>
        </row>
        <row r="28903">
          <cell r="J28903">
            <v>22389776</v>
          </cell>
        </row>
        <row r="28904">
          <cell r="J28904">
            <v>22389776</v>
          </cell>
        </row>
        <row r="28905">
          <cell r="J28905">
            <v>22389776</v>
          </cell>
        </row>
        <row r="28906">
          <cell r="J28906">
            <v>22389776</v>
          </cell>
        </row>
        <row r="28907">
          <cell r="J28907">
            <v>22389776</v>
          </cell>
        </row>
        <row r="28908">
          <cell r="J28908">
            <v>22389776</v>
          </cell>
        </row>
        <row r="28909">
          <cell r="J28909">
            <v>22389776</v>
          </cell>
        </row>
        <row r="28910">
          <cell r="J28910">
            <v>22389776</v>
          </cell>
        </row>
        <row r="28911">
          <cell r="J28911">
            <v>22389776</v>
          </cell>
        </row>
        <row r="28912">
          <cell r="J28912">
            <v>22389776</v>
          </cell>
        </row>
        <row r="28913">
          <cell r="J28913">
            <v>22389776</v>
          </cell>
        </row>
        <row r="28914">
          <cell r="J28914">
            <v>22389776</v>
          </cell>
        </row>
        <row r="28915">
          <cell r="J28915">
            <v>22389776</v>
          </cell>
        </row>
        <row r="28916">
          <cell r="J28916">
            <v>22389776</v>
          </cell>
        </row>
        <row r="28917">
          <cell r="J28917">
            <v>22389776</v>
          </cell>
        </row>
        <row r="28918">
          <cell r="J28918">
            <v>22389776</v>
          </cell>
        </row>
        <row r="28919">
          <cell r="J28919">
            <v>22389776</v>
          </cell>
        </row>
        <row r="28920">
          <cell r="J28920">
            <v>22389776</v>
          </cell>
        </row>
        <row r="28921">
          <cell r="J28921">
            <v>22389776</v>
          </cell>
        </row>
        <row r="28922">
          <cell r="J28922">
            <v>22389776</v>
          </cell>
        </row>
        <row r="28923">
          <cell r="J28923">
            <v>22389776</v>
          </cell>
        </row>
        <row r="28924">
          <cell r="J28924">
            <v>22389776</v>
          </cell>
        </row>
        <row r="28925">
          <cell r="J28925">
            <v>22389776</v>
          </cell>
        </row>
        <row r="28926">
          <cell r="J28926">
            <v>22389776</v>
          </cell>
        </row>
        <row r="28927">
          <cell r="J28927">
            <v>22389776</v>
          </cell>
        </row>
        <row r="28928">
          <cell r="J28928">
            <v>22389776</v>
          </cell>
        </row>
        <row r="28929">
          <cell r="J28929">
            <v>22389776</v>
          </cell>
        </row>
        <row r="28930">
          <cell r="J28930">
            <v>22389776</v>
          </cell>
        </row>
        <row r="28931">
          <cell r="J28931">
            <v>22389776</v>
          </cell>
        </row>
        <row r="28932">
          <cell r="J28932">
            <v>22389776</v>
          </cell>
        </row>
        <row r="28933">
          <cell r="J28933">
            <v>22389776</v>
          </cell>
        </row>
        <row r="28934">
          <cell r="J28934">
            <v>22389776</v>
          </cell>
        </row>
        <row r="28935">
          <cell r="J28935">
            <v>22389776</v>
          </cell>
        </row>
        <row r="28936">
          <cell r="J28936">
            <v>22389776</v>
          </cell>
        </row>
        <row r="28937">
          <cell r="J28937">
            <v>22389776</v>
          </cell>
        </row>
        <row r="28938">
          <cell r="J28938">
            <v>22389776</v>
          </cell>
        </row>
        <row r="28939">
          <cell r="J28939">
            <v>22389776</v>
          </cell>
        </row>
        <row r="28940">
          <cell r="J28940">
            <v>22389776</v>
          </cell>
        </row>
        <row r="28941">
          <cell r="J28941">
            <v>22389776</v>
          </cell>
        </row>
        <row r="28942">
          <cell r="J28942">
            <v>22389776</v>
          </cell>
        </row>
        <row r="28943">
          <cell r="J28943">
            <v>22389776</v>
          </cell>
        </row>
        <row r="28944">
          <cell r="J28944">
            <v>22389776</v>
          </cell>
        </row>
        <row r="28945">
          <cell r="J28945">
            <v>22389776</v>
          </cell>
        </row>
        <row r="28946">
          <cell r="J28946">
            <v>22389776</v>
          </cell>
        </row>
        <row r="28947">
          <cell r="J28947">
            <v>22389776</v>
          </cell>
        </row>
        <row r="28948">
          <cell r="J28948">
            <v>22389776</v>
          </cell>
        </row>
        <row r="28949">
          <cell r="J28949">
            <v>22389776</v>
          </cell>
        </row>
        <row r="28950">
          <cell r="J28950">
            <v>22389776</v>
          </cell>
        </row>
        <row r="28951">
          <cell r="J28951">
            <v>22389776</v>
          </cell>
        </row>
        <row r="28952">
          <cell r="J28952">
            <v>22389776</v>
          </cell>
        </row>
        <row r="28953">
          <cell r="J28953">
            <v>22389776</v>
          </cell>
        </row>
        <row r="28954">
          <cell r="J28954">
            <v>22389776</v>
          </cell>
        </row>
        <row r="28955">
          <cell r="J28955">
            <v>22389776</v>
          </cell>
        </row>
        <row r="28956">
          <cell r="J28956">
            <v>22389776</v>
          </cell>
        </row>
        <row r="28957">
          <cell r="J28957">
            <v>22389776</v>
          </cell>
        </row>
        <row r="28958">
          <cell r="J28958">
            <v>22389776</v>
          </cell>
        </row>
        <row r="28959">
          <cell r="J28959">
            <v>22389776</v>
          </cell>
        </row>
        <row r="28960">
          <cell r="J28960">
            <v>22389776</v>
          </cell>
        </row>
        <row r="28961">
          <cell r="J28961">
            <v>22389776</v>
          </cell>
        </row>
        <row r="28962">
          <cell r="J28962">
            <v>22389776</v>
          </cell>
        </row>
        <row r="28963">
          <cell r="J28963">
            <v>22389776</v>
          </cell>
        </row>
        <row r="28964">
          <cell r="J28964">
            <v>22389776</v>
          </cell>
        </row>
        <row r="28965">
          <cell r="J28965">
            <v>22389776</v>
          </cell>
        </row>
        <row r="28966">
          <cell r="J28966">
            <v>22389776</v>
          </cell>
        </row>
        <row r="28967">
          <cell r="J28967">
            <v>22389776</v>
          </cell>
        </row>
        <row r="28968">
          <cell r="J28968">
            <v>22389776</v>
          </cell>
        </row>
        <row r="28969">
          <cell r="J28969">
            <v>22389776</v>
          </cell>
        </row>
        <row r="28970">
          <cell r="J28970">
            <v>22389776</v>
          </cell>
        </row>
        <row r="28971">
          <cell r="J28971">
            <v>22389776</v>
          </cell>
        </row>
        <row r="28972">
          <cell r="J28972">
            <v>22389776</v>
          </cell>
        </row>
        <row r="28973">
          <cell r="J28973">
            <v>22389776</v>
          </cell>
        </row>
        <row r="28974">
          <cell r="J28974">
            <v>22389776</v>
          </cell>
        </row>
        <row r="28975">
          <cell r="J28975">
            <v>22389776</v>
          </cell>
        </row>
        <row r="28976">
          <cell r="J28976">
            <v>22389776</v>
          </cell>
        </row>
        <row r="28977">
          <cell r="J28977">
            <v>22389776</v>
          </cell>
        </row>
        <row r="28978">
          <cell r="J28978">
            <v>22389776</v>
          </cell>
        </row>
        <row r="28979">
          <cell r="J28979">
            <v>22389776</v>
          </cell>
        </row>
        <row r="28980">
          <cell r="J28980">
            <v>22389776</v>
          </cell>
        </row>
        <row r="28981">
          <cell r="J28981">
            <v>22389776</v>
          </cell>
        </row>
        <row r="28982">
          <cell r="J28982">
            <v>22389776</v>
          </cell>
        </row>
        <row r="28983">
          <cell r="J28983">
            <v>22389776</v>
          </cell>
        </row>
        <row r="28984">
          <cell r="J28984">
            <v>22389776</v>
          </cell>
        </row>
        <row r="28985">
          <cell r="J28985">
            <v>22389776</v>
          </cell>
        </row>
        <row r="28986">
          <cell r="J28986">
            <v>22389776</v>
          </cell>
        </row>
        <row r="28987">
          <cell r="J28987">
            <v>22389776</v>
          </cell>
        </row>
        <row r="28988">
          <cell r="J28988">
            <v>22389776</v>
          </cell>
        </row>
        <row r="28989">
          <cell r="J28989">
            <v>22389776</v>
          </cell>
        </row>
        <row r="28990">
          <cell r="J28990">
            <v>22389776</v>
          </cell>
        </row>
        <row r="28991">
          <cell r="J28991">
            <v>22389776</v>
          </cell>
        </row>
        <row r="28992">
          <cell r="J28992">
            <v>22389776</v>
          </cell>
        </row>
        <row r="28993">
          <cell r="J28993">
            <v>22389776</v>
          </cell>
        </row>
        <row r="28994">
          <cell r="J28994">
            <v>22389776</v>
          </cell>
        </row>
        <row r="28995">
          <cell r="J28995">
            <v>22389776</v>
          </cell>
        </row>
        <row r="28996">
          <cell r="J28996">
            <v>22389776</v>
          </cell>
        </row>
        <row r="28997">
          <cell r="J28997">
            <v>22389776</v>
          </cell>
        </row>
        <row r="28998">
          <cell r="J28998">
            <v>22389776</v>
          </cell>
        </row>
        <row r="28999">
          <cell r="J28999">
            <v>22389776</v>
          </cell>
        </row>
        <row r="29000">
          <cell r="J29000">
            <v>22389776</v>
          </cell>
        </row>
        <row r="29001">
          <cell r="J29001">
            <v>22389776</v>
          </cell>
        </row>
        <row r="29002">
          <cell r="J29002">
            <v>22389776</v>
          </cell>
        </row>
        <row r="29003">
          <cell r="J29003">
            <v>22389776</v>
          </cell>
        </row>
        <row r="29004">
          <cell r="J29004">
            <v>22389776</v>
          </cell>
        </row>
        <row r="29005">
          <cell r="J29005">
            <v>22389776</v>
          </cell>
        </row>
        <row r="29006">
          <cell r="J29006">
            <v>22389776</v>
          </cell>
        </row>
        <row r="29007">
          <cell r="J29007">
            <v>22389776</v>
          </cell>
        </row>
        <row r="29008">
          <cell r="J29008">
            <v>22389776</v>
          </cell>
        </row>
        <row r="29009">
          <cell r="J29009">
            <v>22389776</v>
          </cell>
        </row>
        <row r="29010">
          <cell r="J29010">
            <v>22389776</v>
          </cell>
        </row>
        <row r="29011">
          <cell r="J29011">
            <v>22389776</v>
          </cell>
        </row>
        <row r="29012">
          <cell r="J29012">
            <v>22389776</v>
          </cell>
        </row>
        <row r="29013">
          <cell r="J29013">
            <v>22389776</v>
          </cell>
        </row>
        <row r="29014">
          <cell r="J29014">
            <v>22389776</v>
          </cell>
        </row>
        <row r="29015">
          <cell r="J29015">
            <v>22389776</v>
          </cell>
        </row>
        <row r="29016">
          <cell r="J29016">
            <v>22389776</v>
          </cell>
        </row>
        <row r="29017">
          <cell r="J29017">
            <v>22389776</v>
          </cell>
        </row>
        <row r="29018">
          <cell r="J29018">
            <v>22389776</v>
          </cell>
        </row>
        <row r="29019">
          <cell r="J29019">
            <v>22389776</v>
          </cell>
        </row>
        <row r="29020">
          <cell r="J29020">
            <v>22389776</v>
          </cell>
        </row>
        <row r="29021">
          <cell r="J29021">
            <v>22389776</v>
          </cell>
        </row>
        <row r="29022">
          <cell r="J29022">
            <v>22389776</v>
          </cell>
        </row>
        <row r="29023">
          <cell r="J29023">
            <v>22389776</v>
          </cell>
        </row>
        <row r="29024">
          <cell r="J29024">
            <v>22389776</v>
          </cell>
        </row>
        <row r="29025">
          <cell r="J29025">
            <v>22389776</v>
          </cell>
        </row>
        <row r="29026">
          <cell r="J29026">
            <v>22389776</v>
          </cell>
        </row>
        <row r="29027">
          <cell r="J29027">
            <v>22389776</v>
          </cell>
        </row>
        <row r="29028">
          <cell r="J29028">
            <v>22389776</v>
          </cell>
        </row>
        <row r="29029">
          <cell r="J29029">
            <v>22389776</v>
          </cell>
        </row>
        <row r="29030">
          <cell r="J29030">
            <v>22389776</v>
          </cell>
        </row>
        <row r="29031">
          <cell r="J29031">
            <v>22389776</v>
          </cell>
        </row>
        <row r="29032">
          <cell r="J29032">
            <v>22389776</v>
          </cell>
        </row>
        <row r="29033">
          <cell r="J29033">
            <v>22389776</v>
          </cell>
        </row>
        <row r="29034">
          <cell r="J29034">
            <v>22389776</v>
          </cell>
        </row>
        <row r="29035">
          <cell r="J29035">
            <v>22389776</v>
          </cell>
        </row>
        <row r="29036">
          <cell r="J29036">
            <v>22389776</v>
          </cell>
        </row>
        <row r="29037">
          <cell r="J29037">
            <v>22389776</v>
          </cell>
        </row>
        <row r="29038">
          <cell r="J29038">
            <v>22389776</v>
          </cell>
        </row>
        <row r="29039">
          <cell r="J29039">
            <v>22389776</v>
          </cell>
        </row>
        <row r="29040">
          <cell r="J29040">
            <v>22389776</v>
          </cell>
        </row>
        <row r="29041">
          <cell r="J29041">
            <v>22389776</v>
          </cell>
        </row>
        <row r="29042">
          <cell r="J29042">
            <v>22389776</v>
          </cell>
        </row>
        <row r="29043">
          <cell r="J29043">
            <v>22389776</v>
          </cell>
        </row>
        <row r="29044">
          <cell r="J29044">
            <v>22389776</v>
          </cell>
        </row>
        <row r="29045">
          <cell r="J29045">
            <v>22389776</v>
          </cell>
        </row>
        <row r="29046">
          <cell r="J29046">
            <v>22389776</v>
          </cell>
        </row>
        <row r="29047">
          <cell r="J29047">
            <v>22389776</v>
          </cell>
        </row>
        <row r="29048">
          <cell r="J29048">
            <v>22389776</v>
          </cell>
        </row>
        <row r="29049">
          <cell r="J29049">
            <v>22389776</v>
          </cell>
        </row>
        <row r="29050">
          <cell r="J29050">
            <v>22389776</v>
          </cell>
        </row>
        <row r="29051">
          <cell r="J29051">
            <v>22389776</v>
          </cell>
        </row>
        <row r="29052">
          <cell r="J29052">
            <v>22389776</v>
          </cell>
        </row>
        <row r="29053">
          <cell r="J29053">
            <v>22389776</v>
          </cell>
        </row>
        <row r="29054">
          <cell r="J29054">
            <v>22389776</v>
          </cell>
        </row>
        <row r="29055">
          <cell r="J29055">
            <v>22389776</v>
          </cell>
        </row>
        <row r="29056">
          <cell r="J29056">
            <v>22389776</v>
          </cell>
        </row>
        <row r="29057">
          <cell r="J29057">
            <v>22389776</v>
          </cell>
        </row>
        <row r="29058">
          <cell r="J29058">
            <v>22389776</v>
          </cell>
        </row>
        <row r="29059">
          <cell r="J29059">
            <v>22389776</v>
          </cell>
        </row>
        <row r="29060">
          <cell r="J29060">
            <v>22389776</v>
          </cell>
        </row>
        <row r="29061">
          <cell r="J29061">
            <v>22389776</v>
          </cell>
        </row>
        <row r="29062">
          <cell r="J29062">
            <v>22389776</v>
          </cell>
        </row>
        <row r="29063">
          <cell r="J29063">
            <v>22389776</v>
          </cell>
        </row>
        <row r="29064">
          <cell r="J29064">
            <v>22389776</v>
          </cell>
        </row>
        <row r="29065">
          <cell r="J29065">
            <v>22389776</v>
          </cell>
        </row>
        <row r="29066">
          <cell r="J29066">
            <v>22389776</v>
          </cell>
        </row>
        <row r="29067">
          <cell r="J29067">
            <v>22389776</v>
          </cell>
        </row>
        <row r="29068">
          <cell r="J29068">
            <v>22389776</v>
          </cell>
        </row>
        <row r="29069">
          <cell r="J29069">
            <v>22389776</v>
          </cell>
        </row>
        <row r="29070">
          <cell r="J29070">
            <v>22389776</v>
          </cell>
        </row>
        <row r="29071">
          <cell r="J29071">
            <v>22389776</v>
          </cell>
        </row>
        <row r="29072">
          <cell r="J29072">
            <v>22389776</v>
          </cell>
        </row>
        <row r="29073">
          <cell r="J29073">
            <v>22389776</v>
          </cell>
        </row>
        <row r="29074">
          <cell r="J29074">
            <v>22389776</v>
          </cell>
        </row>
        <row r="29075">
          <cell r="J29075">
            <v>22389776</v>
          </cell>
        </row>
        <row r="29076">
          <cell r="J29076">
            <v>22389776</v>
          </cell>
        </row>
        <row r="29077">
          <cell r="J29077">
            <v>22389776</v>
          </cell>
        </row>
        <row r="29078">
          <cell r="J29078">
            <v>22389776</v>
          </cell>
        </row>
        <row r="29079">
          <cell r="J29079">
            <v>22389776</v>
          </cell>
        </row>
        <row r="29080">
          <cell r="J29080">
            <v>22389776</v>
          </cell>
        </row>
        <row r="29081">
          <cell r="J29081">
            <v>22389776</v>
          </cell>
        </row>
        <row r="29082">
          <cell r="J29082">
            <v>22389776</v>
          </cell>
        </row>
        <row r="29083">
          <cell r="J29083">
            <v>22389776</v>
          </cell>
        </row>
        <row r="29084">
          <cell r="J29084">
            <v>22389776</v>
          </cell>
        </row>
        <row r="29085">
          <cell r="J29085">
            <v>22389776</v>
          </cell>
        </row>
        <row r="29086">
          <cell r="J29086">
            <v>22389776</v>
          </cell>
        </row>
        <row r="29087">
          <cell r="J29087">
            <v>22389776</v>
          </cell>
        </row>
        <row r="29088">
          <cell r="J29088">
            <v>22389776</v>
          </cell>
        </row>
        <row r="29089">
          <cell r="J29089">
            <v>22389776</v>
          </cell>
        </row>
        <row r="29090">
          <cell r="J29090">
            <v>22389776</v>
          </cell>
        </row>
        <row r="29091">
          <cell r="J29091">
            <v>22389776</v>
          </cell>
        </row>
        <row r="29092">
          <cell r="J29092">
            <v>22389776</v>
          </cell>
        </row>
        <row r="29093">
          <cell r="J29093">
            <v>22389776</v>
          </cell>
        </row>
        <row r="29094">
          <cell r="J29094">
            <v>22389776</v>
          </cell>
        </row>
        <row r="29095">
          <cell r="J29095">
            <v>22389776</v>
          </cell>
        </row>
        <row r="29096">
          <cell r="J29096">
            <v>22389776</v>
          </cell>
        </row>
        <row r="29097">
          <cell r="J29097">
            <v>22389776</v>
          </cell>
        </row>
        <row r="29098">
          <cell r="J29098">
            <v>22389776</v>
          </cell>
        </row>
        <row r="29099">
          <cell r="J29099">
            <v>22389776</v>
          </cell>
        </row>
        <row r="29100">
          <cell r="J29100">
            <v>22389776</v>
          </cell>
        </row>
        <row r="29101">
          <cell r="J29101">
            <v>22389776</v>
          </cell>
        </row>
        <row r="29102">
          <cell r="J29102">
            <v>22389776</v>
          </cell>
        </row>
        <row r="29103">
          <cell r="J29103">
            <v>22389776</v>
          </cell>
        </row>
        <row r="29104">
          <cell r="J29104">
            <v>22389776</v>
          </cell>
        </row>
        <row r="29105">
          <cell r="J29105">
            <v>22389776</v>
          </cell>
        </row>
        <row r="29106">
          <cell r="J29106">
            <v>22389776</v>
          </cell>
        </row>
        <row r="29107">
          <cell r="J29107">
            <v>22389776</v>
          </cell>
        </row>
        <row r="29108">
          <cell r="J29108">
            <v>22389776</v>
          </cell>
        </row>
        <row r="29109">
          <cell r="J29109">
            <v>22389776</v>
          </cell>
        </row>
        <row r="29110">
          <cell r="J29110">
            <v>22389776</v>
          </cell>
        </row>
        <row r="29111">
          <cell r="J29111">
            <v>22389776</v>
          </cell>
        </row>
        <row r="29112">
          <cell r="J29112">
            <v>22389776</v>
          </cell>
        </row>
        <row r="29113">
          <cell r="J29113">
            <v>22389776</v>
          </cell>
        </row>
        <row r="29114">
          <cell r="J29114">
            <v>22389776</v>
          </cell>
        </row>
        <row r="29115">
          <cell r="J29115">
            <v>22389776</v>
          </cell>
        </row>
        <row r="29116">
          <cell r="J29116">
            <v>22389776</v>
          </cell>
        </row>
        <row r="29117">
          <cell r="J29117">
            <v>22389776</v>
          </cell>
        </row>
        <row r="29118">
          <cell r="J29118">
            <v>22389776</v>
          </cell>
        </row>
        <row r="29119">
          <cell r="J29119">
            <v>22389776</v>
          </cell>
        </row>
        <row r="29120">
          <cell r="J29120">
            <v>22389776</v>
          </cell>
        </row>
        <row r="29121">
          <cell r="J29121">
            <v>22389776</v>
          </cell>
        </row>
        <row r="29122">
          <cell r="J29122">
            <v>22389776</v>
          </cell>
        </row>
        <row r="29123">
          <cell r="J29123">
            <v>22389776</v>
          </cell>
        </row>
        <row r="29124">
          <cell r="J29124">
            <v>22389776</v>
          </cell>
        </row>
        <row r="29125">
          <cell r="J29125">
            <v>22389776</v>
          </cell>
        </row>
        <row r="29126">
          <cell r="J29126">
            <v>22389776</v>
          </cell>
        </row>
        <row r="29127">
          <cell r="J29127">
            <v>22389776</v>
          </cell>
        </row>
        <row r="29128">
          <cell r="J29128">
            <v>22389776</v>
          </cell>
        </row>
        <row r="29129">
          <cell r="J29129">
            <v>22389776</v>
          </cell>
        </row>
        <row r="29130">
          <cell r="J29130">
            <v>22389776</v>
          </cell>
        </row>
        <row r="29131">
          <cell r="J29131">
            <v>22389776</v>
          </cell>
        </row>
        <row r="29132">
          <cell r="J29132">
            <v>22389776</v>
          </cell>
        </row>
        <row r="29133">
          <cell r="J29133">
            <v>22389776</v>
          </cell>
        </row>
        <row r="29134">
          <cell r="J29134">
            <v>22389776</v>
          </cell>
        </row>
        <row r="29135">
          <cell r="J29135">
            <v>22389776</v>
          </cell>
        </row>
        <row r="29136">
          <cell r="J29136">
            <v>22389776</v>
          </cell>
        </row>
        <row r="29137">
          <cell r="J29137">
            <v>22389776</v>
          </cell>
        </row>
        <row r="29138">
          <cell r="J29138">
            <v>22389776</v>
          </cell>
        </row>
        <row r="29139">
          <cell r="J29139">
            <v>22389776</v>
          </cell>
        </row>
        <row r="29140">
          <cell r="J29140">
            <v>22389776</v>
          </cell>
        </row>
        <row r="29141">
          <cell r="J29141">
            <v>22389776</v>
          </cell>
        </row>
        <row r="29142">
          <cell r="J29142">
            <v>22389776</v>
          </cell>
        </row>
        <row r="29143">
          <cell r="J29143">
            <v>22389776</v>
          </cell>
        </row>
        <row r="29144">
          <cell r="J29144">
            <v>22389776</v>
          </cell>
        </row>
        <row r="29145">
          <cell r="J29145">
            <v>22389776</v>
          </cell>
        </row>
        <row r="29146">
          <cell r="J29146">
            <v>22389776</v>
          </cell>
        </row>
        <row r="29147">
          <cell r="J29147">
            <v>22389776</v>
          </cell>
        </row>
        <row r="29148">
          <cell r="J29148">
            <v>22389776</v>
          </cell>
        </row>
        <row r="29149">
          <cell r="J29149">
            <v>22389776</v>
          </cell>
        </row>
        <row r="29150">
          <cell r="J29150">
            <v>22389776</v>
          </cell>
        </row>
        <row r="29151">
          <cell r="J29151">
            <v>22389776</v>
          </cell>
        </row>
        <row r="29152">
          <cell r="J29152">
            <v>22389776</v>
          </cell>
        </row>
        <row r="29153">
          <cell r="J29153">
            <v>22389776</v>
          </cell>
        </row>
        <row r="29154">
          <cell r="J29154">
            <v>22389776</v>
          </cell>
        </row>
        <row r="29155">
          <cell r="J29155">
            <v>22389776</v>
          </cell>
        </row>
        <row r="29156">
          <cell r="J29156">
            <v>22389776</v>
          </cell>
        </row>
        <row r="29157">
          <cell r="J29157">
            <v>22389776</v>
          </cell>
        </row>
        <row r="29158">
          <cell r="J29158">
            <v>22389776</v>
          </cell>
        </row>
        <row r="29159">
          <cell r="J29159">
            <v>22389776</v>
          </cell>
        </row>
        <row r="29160">
          <cell r="J29160">
            <v>22389776</v>
          </cell>
        </row>
        <row r="29161">
          <cell r="J29161">
            <v>22389776</v>
          </cell>
        </row>
        <row r="29162">
          <cell r="J29162">
            <v>22389776</v>
          </cell>
        </row>
        <row r="29163">
          <cell r="J29163">
            <v>22389776</v>
          </cell>
        </row>
        <row r="29164">
          <cell r="J29164">
            <v>22389776</v>
          </cell>
        </row>
        <row r="29165">
          <cell r="J29165">
            <v>22389776</v>
          </cell>
        </row>
        <row r="29166">
          <cell r="J29166">
            <v>22389776</v>
          </cell>
        </row>
        <row r="29167">
          <cell r="J29167">
            <v>22389776</v>
          </cell>
        </row>
        <row r="29168">
          <cell r="J29168">
            <v>22389776</v>
          </cell>
        </row>
        <row r="29169">
          <cell r="J29169">
            <v>22389776</v>
          </cell>
        </row>
        <row r="29170">
          <cell r="J29170">
            <v>22389776</v>
          </cell>
        </row>
        <row r="29171">
          <cell r="J29171">
            <v>22389776</v>
          </cell>
        </row>
        <row r="29172">
          <cell r="J29172">
            <v>22389776</v>
          </cell>
        </row>
        <row r="29173">
          <cell r="J29173">
            <v>22389776</v>
          </cell>
        </row>
        <row r="29174">
          <cell r="J29174">
            <v>22389776</v>
          </cell>
        </row>
        <row r="29175">
          <cell r="J29175">
            <v>22389776</v>
          </cell>
        </row>
        <row r="29176">
          <cell r="J29176">
            <v>22389776</v>
          </cell>
        </row>
        <row r="29177">
          <cell r="J29177">
            <v>22389776</v>
          </cell>
        </row>
        <row r="29178">
          <cell r="J29178">
            <v>22389776</v>
          </cell>
        </row>
        <row r="29179">
          <cell r="J29179">
            <v>22389776</v>
          </cell>
        </row>
        <row r="29180">
          <cell r="J29180">
            <v>22389776</v>
          </cell>
        </row>
        <row r="29181">
          <cell r="J29181">
            <v>22389776</v>
          </cell>
        </row>
        <row r="29182">
          <cell r="J29182">
            <v>22389776</v>
          </cell>
        </row>
        <row r="29183">
          <cell r="J29183">
            <v>22389776</v>
          </cell>
        </row>
        <row r="29184">
          <cell r="J29184">
            <v>22389776</v>
          </cell>
        </row>
        <row r="29185">
          <cell r="J29185">
            <v>22389776</v>
          </cell>
        </row>
        <row r="29186">
          <cell r="J29186">
            <v>22389776</v>
          </cell>
        </row>
        <row r="29187">
          <cell r="J29187">
            <v>22389776</v>
          </cell>
        </row>
        <row r="29188">
          <cell r="J29188">
            <v>22389776</v>
          </cell>
        </row>
        <row r="29189">
          <cell r="J29189">
            <v>22389776</v>
          </cell>
        </row>
        <row r="29190">
          <cell r="J29190">
            <v>22389776</v>
          </cell>
        </row>
        <row r="29191">
          <cell r="J29191">
            <v>22389776</v>
          </cell>
        </row>
        <row r="29192">
          <cell r="J29192">
            <v>22389776</v>
          </cell>
        </row>
        <row r="29193">
          <cell r="J29193">
            <v>22389776</v>
          </cell>
        </row>
        <row r="29194">
          <cell r="J29194">
            <v>22389776</v>
          </cell>
        </row>
        <row r="29195">
          <cell r="J29195">
            <v>22389776</v>
          </cell>
        </row>
        <row r="29196">
          <cell r="J29196">
            <v>22389776</v>
          </cell>
        </row>
        <row r="29197">
          <cell r="J29197">
            <v>22389776</v>
          </cell>
        </row>
        <row r="29198">
          <cell r="J29198">
            <v>22389776</v>
          </cell>
        </row>
        <row r="29199">
          <cell r="J29199">
            <v>22389776</v>
          </cell>
        </row>
        <row r="29200">
          <cell r="J29200">
            <v>22389776</v>
          </cell>
        </row>
        <row r="29201">
          <cell r="J29201">
            <v>22389776</v>
          </cell>
        </row>
        <row r="29202">
          <cell r="J29202">
            <v>22389776</v>
          </cell>
        </row>
        <row r="29203">
          <cell r="J29203">
            <v>22389776</v>
          </cell>
        </row>
        <row r="29204">
          <cell r="J29204">
            <v>22389776</v>
          </cell>
        </row>
        <row r="29205">
          <cell r="J29205">
            <v>22389776</v>
          </cell>
        </row>
        <row r="29206">
          <cell r="J29206">
            <v>22389776</v>
          </cell>
        </row>
        <row r="29207">
          <cell r="J29207">
            <v>22389776</v>
          </cell>
        </row>
        <row r="29208">
          <cell r="J29208">
            <v>22389776</v>
          </cell>
        </row>
        <row r="29209">
          <cell r="J29209">
            <v>22389776</v>
          </cell>
        </row>
        <row r="29210">
          <cell r="J29210">
            <v>22389776</v>
          </cell>
        </row>
        <row r="29211">
          <cell r="J29211">
            <v>22389776</v>
          </cell>
        </row>
        <row r="29212">
          <cell r="J29212">
            <v>22389776</v>
          </cell>
        </row>
        <row r="29213">
          <cell r="J29213">
            <v>22389776</v>
          </cell>
        </row>
        <row r="29214">
          <cell r="J29214">
            <v>22389776</v>
          </cell>
        </row>
        <row r="29215">
          <cell r="J29215">
            <v>22389776</v>
          </cell>
        </row>
        <row r="29216">
          <cell r="J29216">
            <v>22389776</v>
          </cell>
        </row>
        <row r="29217">
          <cell r="J29217">
            <v>22389776</v>
          </cell>
        </row>
        <row r="29218">
          <cell r="J29218">
            <v>22389776</v>
          </cell>
        </row>
        <row r="29219">
          <cell r="J29219">
            <v>22389776</v>
          </cell>
        </row>
        <row r="29220">
          <cell r="J29220">
            <v>22389776</v>
          </cell>
        </row>
        <row r="29221">
          <cell r="J29221">
            <v>22389776</v>
          </cell>
        </row>
        <row r="29222">
          <cell r="J29222">
            <v>22389776</v>
          </cell>
        </row>
        <row r="29223">
          <cell r="J29223">
            <v>22389776</v>
          </cell>
        </row>
        <row r="29224">
          <cell r="J29224">
            <v>22389776</v>
          </cell>
        </row>
        <row r="29225">
          <cell r="J29225">
            <v>22389776</v>
          </cell>
        </row>
        <row r="29226">
          <cell r="J29226">
            <v>22389776</v>
          </cell>
        </row>
        <row r="29227">
          <cell r="J29227">
            <v>22389776</v>
          </cell>
        </row>
        <row r="29228">
          <cell r="J29228">
            <v>22389776</v>
          </cell>
        </row>
        <row r="29229">
          <cell r="J29229">
            <v>22389776</v>
          </cell>
        </row>
        <row r="29230">
          <cell r="J29230">
            <v>22389776</v>
          </cell>
        </row>
        <row r="29231">
          <cell r="J29231">
            <v>22389776</v>
          </cell>
        </row>
        <row r="29232">
          <cell r="J29232">
            <v>22389776</v>
          </cell>
        </row>
        <row r="29233">
          <cell r="J29233">
            <v>22389776</v>
          </cell>
        </row>
        <row r="29234">
          <cell r="J29234">
            <v>22389776</v>
          </cell>
        </row>
        <row r="29235">
          <cell r="J29235">
            <v>22389776</v>
          </cell>
        </row>
        <row r="29236">
          <cell r="J29236">
            <v>22389776</v>
          </cell>
        </row>
        <row r="29237">
          <cell r="J29237">
            <v>22389776</v>
          </cell>
        </row>
        <row r="29238">
          <cell r="J29238">
            <v>22389776</v>
          </cell>
        </row>
        <row r="29239">
          <cell r="J29239">
            <v>22389776</v>
          </cell>
        </row>
        <row r="29240">
          <cell r="J29240">
            <v>22389776</v>
          </cell>
        </row>
        <row r="29241">
          <cell r="J29241">
            <v>22389776</v>
          </cell>
        </row>
        <row r="29242">
          <cell r="J29242">
            <v>22389776</v>
          </cell>
        </row>
        <row r="29243">
          <cell r="J29243">
            <v>22389776</v>
          </cell>
        </row>
        <row r="29244">
          <cell r="J29244">
            <v>22389776</v>
          </cell>
        </row>
        <row r="29245">
          <cell r="J29245">
            <v>22389776</v>
          </cell>
        </row>
        <row r="29246">
          <cell r="J29246">
            <v>22389776</v>
          </cell>
        </row>
        <row r="29247">
          <cell r="J29247">
            <v>22389776</v>
          </cell>
        </row>
        <row r="29248">
          <cell r="J29248">
            <v>22389776</v>
          </cell>
        </row>
        <row r="29249">
          <cell r="J29249">
            <v>22389776</v>
          </cell>
        </row>
        <row r="29250">
          <cell r="J29250">
            <v>22389776</v>
          </cell>
        </row>
        <row r="29251">
          <cell r="J29251">
            <v>22389776</v>
          </cell>
        </row>
        <row r="29252">
          <cell r="J29252">
            <v>22389776</v>
          </cell>
        </row>
        <row r="29253">
          <cell r="J29253">
            <v>22389776</v>
          </cell>
        </row>
        <row r="29254">
          <cell r="J29254">
            <v>22389776</v>
          </cell>
        </row>
        <row r="29255">
          <cell r="J29255">
            <v>22389776</v>
          </cell>
        </row>
        <row r="29256">
          <cell r="J29256">
            <v>22389776</v>
          </cell>
        </row>
        <row r="29257">
          <cell r="J29257">
            <v>22389776</v>
          </cell>
        </row>
        <row r="29258">
          <cell r="J29258">
            <v>22389776</v>
          </cell>
        </row>
        <row r="29259">
          <cell r="J29259">
            <v>22389776</v>
          </cell>
        </row>
        <row r="29260">
          <cell r="J29260">
            <v>22389776</v>
          </cell>
        </row>
        <row r="29261">
          <cell r="J29261">
            <v>22389776</v>
          </cell>
        </row>
        <row r="29262">
          <cell r="J29262">
            <v>22389776</v>
          </cell>
        </row>
        <row r="29263">
          <cell r="J29263">
            <v>22389776</v>
          </cell>
        </row>
        <row r="29264">
          <cell r="J29264">
            <v>22389776</v>
          </cell>
        </row>
        <row r="29265">
          <cell r="J29265">
            <v>22389776</v>
          </cell>
        </row>
        <row r="29266">
          <cell r="J29266">
            <v>22389776</v>
          </cell>
        </row>
        <row r="29267">
          <cell r="J29267">
            <v>22389776</v>
          </cell>
        </row>
        <row r="29268">
          <cell r="J29268">
            <v>22389776</v>
          </cell>
        </row>
        <row r="29269">
          <cell r="J29269">
            <v>22389776</v>
          </cell>
        </row>
        <row r="29270">
          <cell r="J29270">
            <v>22389776</v>
          </cell>
        </row>
        <row r="29271">
          <cell r="J29271">
            <v>22389776</v>
          </cell>
        </row>
        <row r="29272">
          <cell r="J29272">
            <v>22389776</v>
          </cell>
        </row>
        <row r="29273">
          <cell r="J29273">
            <v>22389776</v>
          </cell>
        </row>
        <row r="29274">
          <cell r="J29274">
            <v>22389776</v>
          </cell>
        </row>
        <row r="29275">
          <cell r="J29275">
            <v>22389776</v>
          </cell>
        </row>
        <row r="29276">
          <cell r="J29276">
            <v>22389776</v>
          </cell>
        </row>
        <row r="29277">
          <cell r="J29277">
            <v>22389776</v>
          </cell>
        </row>
        <row r="29278">
          <cell r="J29278">
            <v>22389776</v>
          </cell>
        </row>
        <row r="29279">
          <cell r="J29279">
            <v>22389776</v>
          </cell>
        </row>
        <row r="29280">
          <cell r="J29280">
            <v>22389776</v>
          </cell>
        </row>
        <row r="29281">
          <cell r="J29281">
            <v>22389776</v>
          </cell>
        </row>
        <row r="29282">
          <cell r="J29282">
            <v>22389776</v>
          </cell>
        </row>
        <row r="29283">
          <cell r="J29283">
            <v>22389776</v>
          </cell>
        </row>
        <row r="29284">
          <cell r="J29284">
            <v>22389776</v>
          </cell>
        </row>
        <row r="29285">
          <cell r="J29285">
            <v>22389776</v>
          </cell>
        </row>
        <row r="29286">
          <cell r="J29286">
            <v>22389776</v>
          </cell>
        </row>
        <row r="29287">
          <cell r="J29287">
            <v>22389776</v>
          </cell>
        </row>
        <row r="29288">
          <cell r="J29288">
            <v>22389776</v>
          </cell>
        </row>
        <row r="29289">
          <cell r="J29289">
            <v>22389776</v>
          </cell>
        </row>
        <row r="29290">
          <cell r="J29290">
            <v>22389776</v>
          </cell>
        </row>
        <row r="29291">
          <cell r="J29291">
            <v>22389776</v>
          </cell>
        </row>
        <row r="29292">
          <cell r="J29292">
            <v>22389776</v>
          </cell>
        </row>
        <row r="29293">
          <cell r="J29293">
            <v>22389776</v>
          </cell>
        </row>
        <row r="29294">
          <cell r="J29294">
            <v>22389776</v>
          </cell>
        </row>
        <row r="29295">
          <cell r="J29295">
            <v>22389776</v>
          </cell>
        </row>
        <row r="29296">
          <cell r="J29296">
            <v>22389776</v>
          </cell>
        </row>
        <row r="29297">
          <cell r="J29297">
            <v>22389776</v>
          </cell>
        </row>
        <row r="29298">
          <cell r="J29298">
            <v>22389776</v>
          </cell>
        </row>
        <row r="29299">
          <cell r="J29299">
            <v>22389776</v>
          </cell>
        </row>
        <row r="29300">
          <cell r="J29300">
            <v>22389776</v>
          </cell>
        </row>
        <row r="29301">
          <cell r="J29301">
            <v>22389776</v>
          </cell>
        </row>
        <row r="29302">
          <cell r="J29302">
            <v>22389776</v>
          </cell>
        </row>
        <row r="29303">
          <cell r="J29303">
            <v>22389776</v>
          </cell>
        </row>
        <row r="29304">
          <cell r="J29304">
            <v>22389776</v>
          </cell>
        </row>
        <row r="29305">
          <cell r="J29305">
            <v>22389776</v>
          </cell>
        </row>
        <row r="29306">
          <cell r="J29306">
            <v>22389776</v>
          </cell>
        </row>
        <row r="29307">
          <cell r="J29307">
            <v>22389776</v>
          </cell>
        </row>
        <row r="29308">
          <cell r="J29308">
            <v>22389776</v>
          </cell>
        </row>
        <row r="29309">
          <cell r="J29309">
            <v>22389776</v>
          </cell>
        </row>
        <row r="29310">
          <cell r="J29310">
            <v>22389776</v>
          </cell>
        </row>
        <row r="29311">
          <cell r="J29311">
            <v>22389776</v>
          </cell>
        </row>
        <row r="29312">
          <cell r="J29312">
            <v>22389776</v>
          </cell>
        </row>
        <row r="29313">
          <cell r="J29313">
            <v>22389776</v>
          </cell>
        </row>
        <row r="29314">
          <cell r="J29314">
            <v>22389776</v>
          </cell>
        </row>
        <row r="29315">
          <cell r="J29315">
            <v>22389776</v>
          </cell>
        </row>
        <row r="29316">
          <cell r="J29316">
            <v>22389776</v>
          </cell>
        </row>
        <row r="29317">
          <cell r="J29317">
            <v>22389776</v>
          </cell>
        </row>
        <row r="29318">
          <cell r="J29318">
            <v>22389776</v>
          </cell>
        </row>
        <row r="29319">
          <cell r="J29319">
            <v>22389776</v>
          </cell>
        </row>
        <row r="29320">
          <cell r="J29320">
            <v>22389776</v>
          </cell>
        </row>
        <row r="29321">
          <cell r="J29321">
            <v>22389776</v>
          </cell>
        </row>
        <row r="29322">
          <cell r="J29322">
            <v>22389776</v>
          </cell>
        </row>
        <row r="29323">
          <cell r="J29323">
            <v>22389776</v>
          </cell>
        </row>
        <row r="29324">
          <cell r="J29324">
            <v>22389776</v>
          </cell>
        </row>
        <row r="29325">
          <cell r="J29325">
            <v>22389776</v>
          </cell>
        </row>
        <row r="29326">
          <cell r="J29326">
            <v>22389776</v>
          </cell>
        </row>
        <row r="29327">
          <cell r="J29327">
            <v>22389776</v>
          </cell>
        </row>
        <row r="29328">
          <cell r="J29328">
            <v>22389776</v>
          </cell>
        </row>
        <row r="29329">
          <cell r="J29329">
            <v>22389776</v>
          </cell>
        </row>
        <row r="29330">
          <cell r="J29330">
            <v>22389776</v>
          </cell>
        </row>
        <row r="29331">
          <cell r="J29331">
            <v>22389776</v>
          </cell>
        </row>
        <row r="29332">
          <cell r="J29332">
            <v>22389776</v>
          </cell>
        </row>
        <row r="29333">
          <cell r="J29333">
            <v>22389776</v>
          </cell>
        </row>
        <row r="29334">
          <cell r="J29334">
            <v>22389776</v>
          </cell>
        </row>
        <row r="29335">
          <cell r="J29335">
            <v>22389776</v>
          </cell>
        </row>
        <row r="29336">
          <cell r="J29336">
            <v>22389776</v>
          </cell>
        </row>
        <row r="29337">
          <cell r="J29337">
            <v>22389776</v>
          </cell>
        </row>
        <row r="29338">
          <cell r="J29338">
            <v>22389776</v>
          </cell>
        </row>
        <row r="29339">
          <cell r="J29339">
            <v>22389776</v>
          </cell>
        </row>
        <row r="29340">
          <cell r="J29340">
            <v>22389776</v>
          </cell>
        </row>
        <row r="29341">
          <cell r="J29341">
            <v>22389776</v>
          </cell>
        </row>
        <row r="29342">
          <cell r="J29342">
            <v>22389776</v>
          </cell>
        </row>
        <row r="29343">
          <cell r="J29343">
            <v>22389776</v>
          </cell>
        </row>
        <row r="29344">
          <cell r="J29344">
            <v>22389776</v>
          </cell>
        </row>
        <row r="29345">
          <cell r="J29345">
            <v>22389776</v>
          </cell>
        </row>
        <row r="29346">
          <cell r="J29346">
            <v>22389776</v>
          </cell>
        </row>
        <row r="29347">
          <cell r="J29347">
            <v>22389776</v>
          </cell>
        </row>
        <row r="29348">
          <cell r="J29348">
            <v>22389776</v>
          </cell>
        </row>
        <row r="29349">
          <cell r="J29349">
            <v>22389776</v>
          </cell>
        </row>
        <row r="29350">
          <cell r="J29350">
            <v>22389776</v>
          </cell>
        </row>
        <row r="29351">
          <cell r="J29351">
            <v>22389776</v>
          </cell>
        </row>
        <row r="29352">
          <cell r="J29352">
            <v>22389776</v>
          </cell>
        </row>
        <row r="29353">
          <cell r="J29353">
            <v>22389776</v>
          </cell>
        </row>
        <row r="29354">
          <cell r="J29354">
            <v>22389776</v>
          </cell>
        </row>
        <row r="29355">
          <cell r="J29355">
            <v>22389776</v>
          </cell>
        </row>
        <row r="29356">
          <cell r="J29356">
            <v>22389776</v>
          </cell>
        </row>
        <row r="29357">
          <cell r="J29357">
            <v>22389776</v>
          </cell>
        </row>
        <row r="29358">
          <cell r="J29358">
            <v>22389776</v>
          </cell>
        </row>
        <row r="29359">
          <cell r="J29359">
            <v>22389776</v>
          </cell>
        </row>
        <row r="29360">
          <cell r="J29360">
            <v>22389776</v>
          </cell>
        </row>
        <row r="29361">
          <cell r="J29361">
            <v>22389776</v>
          </cell>
        </row>
        <row r="29362">
          <cell r="J29362">
            <v>22389776</v>
          </cell>
        </row>
        <row r="29363">
          <cell r="J29363">
            <v>22389776</v>
          </cell>
        </row>
        <row r="29364">
          <cell r="J29364">
            <v>22389776</v>
          </cell>
        </row>
        <row r="29365">
          <cell r="J29365">
            <v>22389776</v>
          </cell>
        </row>
        <row r="29366">
          <cell r="J29366">
            <v>22389776</v>
          </cell>
        </row>
        <row r="29367">
          <cell r="J29367">
            <v>22389776</v>
          </cell>
        </row>
        <row r="29368">
          <cell r="J29368">
            <v>22389776</v>
          </cell>
        </row>
        <row r="29369">
          <cell r="J29369">
            <v>22389776</v>
          </cell>
        </row>
        <row r="29370">
          <cell r="J29370">
            <v>22389776</v>
          </cell>
        </row>
        <row r="29371">
          <cell r="J29371">
            <v>22389776</v>
          </cell>
        </row>
        <row r="29372">
          <cell r="J29372">
            <v>22389776</v>
          </cell>
        </row>
        <row r="29373">
          <cell r="J29373">
            <v>22389776</v>
          </cell>
        </row>
        <row r="29374">
          <cell r="J29374">
            <v>22389776</v>
          </cell>
        </row>
        <row r="29375">
          <cell r="J29375">
            <v>22389776</v>
          </cell>
        </row>
        <row r="29376">
          <cell r="J29376">
            <v>22389776</v>
          </cell>
        </row>
        <row r="29377">
          <cell r="J29377">
            <v>22389776</v>
          </cell>
        </row>
        <row r="29378">
          <cell r="J29378">
            <v>22389776</v>
          </cell>
        </row>
        <row r="29379">
          <cell r="J29379">
            <v>22389776</v>
          </cell>
        </row>
        <row r="29380">
          <cell r="J29380">
            <v>22389776</v>
          </cell>
        </row>
        <row r="29381">
          <cell r="J29381">
            <v>22389776</v>
          </cell>
        </row>
        <row r="29382">
          <cell r="J29382">
            <v>22389776</v>
          </cell>
        </row>
        <row r="29383">
          <cell r="J29383">
            <v>22389776</v>
          </cell>
        </row>
        <row r="29384">
          <cell r="J29384">
            <v>22389776</v>
          </cell>
        </row>
        <row r="29385">
          <cell r="J29385">
            <v>22389776</v>
          </cell>
        </row>
        <row r="29386">
          <cell r="J29386">
            <v>22389776</v>
          </cell>
        </row>
        <row r="29387">
          <cell r="J29387">
            <v>22389776</v>
          </cell>
        </row>
        <row r="29388">
          <cell r="J29388">
            <v>22389776</v>
          </cell>
        </row>
        <row r="29389">
          <cell r="J29389">
            <v>22389776</v>
          </cell>
        </row>
        <row r="29390">
          <cell r="J29390">
            <v>22389776</v>
          </cell>
        </row>
        <row r="29391">
          <cell r="J29391">
            <v>22389776</v>
          </cell>
        </row>
        <row r="29392">
          <cell r="J29392">
            <v>22389776</v>
          </cell>
        </row>
        <row r="29393">
          <cell r="J29393">
            <v>22389776</v>
          </cell>
        </row>
        <row r="29394">
          <cell r="J29394">
            <v>22389776</v>
          </cell>
        </row>
        <row r="29395">
          <cell r="J29395">
            <v>22389776</v>
          </cell>
        </row>
        <row r="29396">
          <cell r="J29396">
            <v>22389776</v>
          </cell>
        </row>
        <row r="29397">
          <cell r="J29397">
            <v>22389776</v>
          </cell>
        </row>
        <row r="29398">
          <cell r="J29398">
            <v>22389776</v>
          </cell>
        </row>
        <row r="29399">
          <cell r="J29399">
            <v>22389776</v>
          </cell>
        </row>
        <row r="29400">
          <cell r="J29400">
            <v>22389776</v>
          </cell>
        </row>
        <row r="29401">
          <cell r="J29401">
            <v>22389776</v>
          </cell>
        </row>
        <row r="29402">
          <cell r="J29402">
            <v>22389776</v>
          </cell>
        </row>
        <row r="29403">
          <cell r="J29403">
            <v>22389776</v>
          </cell>
        </row>
        <row r="29404">
          <cell r="J29404">
            <v>22389776</v>
          </cell>
        </row>
        <row r="29405">
          <cell r="J29405">
            <v>22389776</v>
          </cell>
        </row>
        <row r="29406">
          <cell r="J29406">
            <v>22389776</v>
          </cell>
        </row>
        <row r="29407">
          <cell r="J29407">
            <v>22389776</v>
          </cell>
        </row>
        <row r="29408">
          <cell r="J29408">
            <v>22389776</v>
          </cell>
        </row>
        <row r="29409">
          <cell r="J29409">
            <v>22389776</v>
          </cell>
        </row>
        <row r="29410">
          <cell r="J29410">
            <v>22389776</v>
          </cell>
        </row>
        <row r="29411">
          <cell r="J29411">
            <v>22389776</v>
          </cell>
        </row>
        <row r="29412">
          <cell r="J29412">
            <v>22389776</v>
          </cell>
        </row>
        <row r="29413">
          <cell r="J29413">
            <v>22389776</v>
          </cell>
        </row>
        <row r="29414">
          <cell r="J29414">
            <v>22389776</v>
          </cell>
        </row>
        <row r="29415">
          <cell r="J29415">
            <v>22389776</v>
          </cell>
        </row>
        <row r="29416">
          <cell r="J29416">
            <v>22389776</v>
          </cell>
        </row>
        <row r="29417">
          <cell r="J29417">
            <v>22389776</v>
          </cell>
        </row>
        <row r="29418">
          <cell r="J29418">
            <v>22389776</v>
          </cell>
        </row>
        <row r="29419">
          <cell r="J29419">
            <v>22389776</v>
          </cell>
        </row>
        <row r="29420">
          <cell r="J29420">
            <v>22389776</v>
          </cell>
        </row>
        <row r="29421">
          <cell r="J29421">
            <v>22389776</v>
          </cell>
        </row>
        <row r="29422">
          <cell r="J29422">
            <v>22389776</v>
          </cell>
        </row>
        <row r="29423">
          <cell r="J29423">
            <v>22389776</v>
          </cell>
        </row>
        <row r="29424">
          <cell r="J29424">
            <v>22389776</v>
          </cell>
        </row>
        <row r="29425">
          <cell r="J29425">
            <v>22389776</v>
          </cell>
        </row>
        <row r="29426">
          <cell r="J29426">
            <v>22389776</v>
          </cell>
        </row>
        <row r="29427">
          <cell r="J29427">
            <v>22389776</v>
          </cell>
        </row>
        <row r="29428">
          <cell r="J29428">
            <v>22389776</v>
          </cell>
        </row>
        <row r="29429">
          <cell r="J29429">
            <v>22389776</v>
          </cell>
        </row>
        <row r="29430">
          <cell r="J29430">
            <v>22389776</v>
          </cell>
        </row>
        <row r="29431">
          <cell r="J29431">
            <v>22389776</v>
          </cell>
        </row>
        <row r="29432">
          <cell r="J29432">
            <v>22389776</v>
          </cell>
        </row>
        <row r="29433">
          <cell r="J29433">
            <v>22389776</v>
          </cell>
        </row>
        <row r="29434">
          <cell r="J29434">
            <v>22389776</v>
          </cell>
        </row>
        <row r="29435">
          <cell r="J29435">
            <v>22389776</v>
          </cell>
        </row>
        <row r="29436">
          <cell r="J29436">
            <v>22389776</v>
          </cell>
        </row>
        <row r="29437">
          <cell r="J29437">
            <v>22389776</v>
          </cell>
        </row>
        <row r="29438">
          <cell r="J29438">
            <v>22389776</v>
          </cell>
        </row>
        <row r="29439">
          <cell r="J29439">
            <v>22389776</v>
          </cell>
        </row>
        <row r="29440">
          <cell r="J29440">
            <v>22389776</v>
          </cell>
        </row>
        <row r="29441">
          <cell r="J29441">
            <v>22389776</v>
          </cell>
        </row>
        <row r="29442">
          <cell r="J29442">
            <v>22389776</v>
          </cell>
        </row>
        <row r="29443">
          <cell r="J29443">
            <v>22389776</v>
          </cell>
        </row>
        <row r="29444">
          <cell r="J29444">
            <v>22389776</v>
          </cell>
        </row>
        <row r="29445">
          <cell r="J29445">
            <v>22389776</v>
          </cell>
        </row>
        <row r="29446">
          <cell r="J29446">
            <v>22389776</v>
          </cell>
        </row>
        <row r="29447">
          <cell r="J29447">
            <v>22389776</v>
          </cell>
        </row>
        <row r="29448">
          <cell r="J29448">
            <v>22389776</v>
          </cell>
        </row>
        <row r="29449">
          <cell r="J29449">
            <v>22389776</v>
          </cell>
        </row>
        <row r="29450">
          <cell r="J29450">
            <v>22389776</v>
          </cell>
        </row>
        <row r="29451">
          <cell r="J29451">
            <v>22389776</v>
          </cell>
        </row>
        <row r="29452">
          <cell r="J29452">
            <v>22389776</v>
          </cell>
        </row>
        <row r="29453">
          <cell r="J29453">
            <v>22389776</v>
          </cell>
        </row>
        <row r="29454">
          <cell r="J29454">
            <v>22389776</v>
          </cell>
        </row>
        <row r="29455">
          <cell r="J29455">
            <v>22389776</v>
          </cell>
        </row>
        <row r="29456">
          <cell r="J29456">
            <v>22389776</v>
          </cell>
        </row>
        <row r="29457">
          <cell r="J29457">
            <v>22389776</v>
          </cell>
        </row>
        <row r="29458">
          <cell r="J29458">
            <v>22389776</v>
          </cell>
        </row>
        <row r="29459">
          <cell r="J29459">
            <v>22389776</v>
          </cell>
        </row>
        <row r="29460">
          <cell r="J29460">
            <v>22389776</v>
          </cell>
        </row>
        <row r="29461">
          <cell r="J29461">
            <v>22389776</v>
          </cell>
        </row>
        <row r="29462">
          <cell r="J29462">
            <v>22389776</v>
          </cell>
        </row>
        <row r="29463">
          <cell r="J29463">
            <v>22389776</v>
          </cell>
        </row>
        <row r="29464">
          <cell r="J29464">
            <v>22389776</v>
          </cell>
        </row>
        <row r="29465">
          <cell r="J29465">
            <v>22389776</v>
          </cell>
        </row>
        <row r="29466">
          <cell r="J29466">
            <v>22389776</v>
          </cell>
        </row>
        <row r="29467">
          <cell r="J29467">
            <v>22389776</v>
          </cell>
        </row>
        <row r="29468">
          <cell r="J29468">
            <v>22389776</v>
          </cell>
        </row>
        <row r="29469">
          <cell r="J29469">
            <v>22389776</v>
          </cell>
        </row>
        <row r="29470">
          <cell r="J29470">
            <v>22389776</v>
          </cell>
        </row>
        <row r="29471">
          <cell r="J29471">
            <v>22389776</v>
          </cell>
        </row>
        <row r="29472">
          <cell r="J29472">
            <v>22389776</v>
          </cell>
        </row>
        <row r="29473">
          <cell r="J29473">
            <v>22389776</v>
          </cell>
        </row>
        <row r="29474">
          <cell r="J29474">
            <v>22389776</v>
          </cell>
        </row>
        <row r="29475">
          <cell r="J29475">
            <v>22389776</v>
          </cell>
        </row>
        <row r="29476">
          <cell r="J29476">
            <v>22389776</v>
          </cell>
        </row>
        <row r="29477">
          <cell r="J29477">
            <v>22389776</v>
          </cell>
        </row>
        <row r="29478">
          <cell r="J29478">
            <v>22389776</v>
          </cell>
        </row>
        <row r="29479">
          <cell r="J29479">
            <v>22389776</v>
          </cell>
        </row>
        <row r="29480">
          <cell r="J29480">
            <v>22389776</v>
          </cell>
        </row>
        <row r="29481">
          <cell r="J29481">
            <v>22389776</v>
          </cell>
        </row>
        <row r="29482">
          <cell r="J29482">
            <v>22389776</v>
          </cell>
        </row>
        <row r="29483">
          <cell r="J29483">
            <v>22389776</v>
          </cell>
        </row>
        <row r="29484">
          <cell r="J29484">
            <v>22389776</v>
          </cell>
        </row>
        <row r="29485">
          <cell r="J29485">
            <v>22389776</v>
          </cell>
        </row>
        <row r="29486">
          <cell r="J29486">
            <v>22389776</v>
          </cell>
        </row>
        <row r="29487">
          <cell r="J29487">
            <v>22389776</v>
          </cell>
        </row>
        <row r="29488">
          <cell r="J29488">
            <v>22389776</v>
          </cell>
        </row>
        <row r="29489">
          <cell r="J29489">
            <v>22389776</v>
          </cell>
        </row>
        <row r="29490">
          <cell r="J29490">
            <v>22389776</v>
          </cell>
        </row>
        <row r="29491">
          <cell r="J29491">
            <v>22389776</v>
          </cell>
        </row>
        <row r="29492">
          <cell r="J29492">
            <v>22389776</v>
          </cell>
        </row>
        <row r="29493">
          <cell r="J29493">
            <v>22389776</v>
          </cell>
        </row>
        <row r="29494">
          <cell r="J29494">
            <v>22389776</v>
          </cell>
        </row>
        <row r="29495">
          <cell r="J29495">
            <v>22389776</v>
          </cell>
        </row>
        <row r="29496">
          <cell r="J29496">
            <v>22389776</v>
          </cell>
        </row>
        <row r="29497">
          <cell r="J29497">
            <v>22389776</v>
          </cell>
        </row>
        <row r="29498">
          <cell r="J29498">
            <v>22389776</v>
          </cell>
        </row>
        <row r="29499">
          <cell r="J29499">
            <v>22389776</v>
          </cell>
        </row>
        <row r="29500">
          <cell r="J29500">
            <v>22389776</v>
          </cell>
        </row>
        <row r="29501">
          <cell r="J29501">
            <v>22389776</v>
          </cell>
        </row>
        <row r="29502">
          <cell r="J29502">
            <v>22389776</v>
          </cell>
        </row>
        <row r="29503">
          <cell r="J29503">
            <v>22389776</v>
          </cell>
        </row>
        <row r="29504">
          <cell r="J29504">
            <v>22389776</v>
          </cell>
        </row>
        <row r="29505">
          <cell r="J29505">
            <v>22389776</v>
          </cell>
        </row>
        <row r="29506">
          <cell r="J29506">
            <v>22389776</v>
          </cell>
        </row>
        <row r="29507">
          <cell r="J29507">
            <v>22389776</v>
          </cell>
        </row>
        <row r="29508">
          <cell r="J29508">
            <v>22389776</v>
          </cell>
        </row>
        <row r="29509">
          <cell r="J29509">
            <v>22389776</v>
          </cell>
        </row>
        <row r="29510">
          <cell r="J29510">
            <v>22389776</v>
          </cell>
        </row>
        <row r="29511">
          <cell r="J29511">
            <v>22389776</v>
          </cell>
        </row>
        <row r="29512">
          <cell r="J29512">
            <v>22389776</v>
          </cell>
        </row>
        <row r="29513">
          <cell r="J29513">
            <v>22389776</v>
          </cell>
        </row>
        <row r="29514">
          <cell r="J29514">
            <v>22389776</v>
          </cell>
        </row>
        <row r="29515">
          <cell r="J29515">
            <v>22389776</v>
          </cell>
        </row>
        <row r="29516">
          <cell r="J29516">
            <v>22389776</v>
          </cell>
        </row>
        <row r="29517">
          <cell r="J29517">
            <v>22389776</v>
          </cell>
        </row>
        <row r="29518">
          <cell r="J29518">
            <v>22389776</v>
          </cell>
        </row>
        <row r="29519">
          <cell r="J29519">
            <v>22389776</v>
          </cell>
        </row>
        <row r="29520">
          <cell r="J29520">
            <v>22389776</v>
          </cell>
        </row>
        <row r="29521">
          <cell r="J29521">
            <v>22389776</v>
          </cell>
        </row>
        <row r="29522">
          <cell r="J29522">
            <v>22389776</v>
          </cell>
        </row>
        <row r="29523">
          <cell r="J29523">
            <v>22389776</v>
          </cell>
        </row>
        <row r="29524">
          <cell r="J29524">
            <v>22389776</v>
          </cell>
        </row>
        <row r="29525">
          <cell r="J29525">
            <v>22389776</v>
          </cell>
        </row>
        <row r="29526">
          <cell r="J29526">
            <v>22389776</v>
          </cell>
        </row>
        <row r="29527">
          <cell r="J29527">
            <v>22389776</v>
          </cell>
        </row>
        <row r="29528">
          <cell r="J29528">
            <v>22389776</v>
          </cell>
        </row>
        <row r="29529">
          <cell r="J29529">
            <v>22389776</v>
          </cell>
        </row>
        <row r="29530">
          <cell r="J29530">
            <v>22389776</v>
          </cell>
        </row>
        <row r="29531">
          <cell r="J29531">
            <v>22389776</v>
          </cell>
        </row>
        <row r="29532">
          <cell r="J29532">
            <v>22389776</v>
          </cell>
        </row>
        <row r="29533">
          <cell r="J29533">
            <v>22389776</v>
          </cell>
        </row>
        <row r="29534">
          <cell r="J29534">
            <v>22389776</v>
          </cell>
        </row>
        <row r="29535">
          <cell r="J29535">
            <v>22389776</v>
          </cell>
        </row>
        <row r="29536">
          <cell r="J29536">
            <v>22389776</v>
          </cell>
        </row>
        <row r="29537">
          <cell r="J29537">
            <v>22389776</v>
          </cell>
        </row>
        <row r="29538">
          <cell r="J29538">
            <v>22389776</v>
          </cell>
        </row>
        <row r="29539">
          <cell r="J29539">
            <v>22389776</v>
          </cell>
        </row>
        <row r="29540">
          <cell r="J29540">
            <v>22389776</v>
          </cell>
        </row>
        <row r="29541">
          <cell r="J29541">
            <v>22389776</v>
          </cell>
        </row>
        <row r="29542">
          <cell r="J29542">
            <v>22389776</v>
          </cell>
        </row>
        <row r="29543">
          <cell r="J29543">
            <v>22389776</v>
          </cell>
        </row>
        <row r="29544">
          <cell r="J29544">
            <v>22389776</v>
          </cell>
        </row>
        <row r="29545">
          <cell r="J29545">
            <v>22389776</v>
          </cell>
        </row>
        <row r="29546">
          <cell r="J29546">
            <v>22389776</v>
          </cell>
        </row>
        <row r="29547">
          <cell r="J29547">
            <v>22389776</v>
          </cell>
        </row>
        <row r="29548">
          <cell r="J29548">
            <v>22389776</v>
          </cell>
        </row>
        <row r="29549">
          <cell r="J29549">
            <v>22389776</v>
          </cell>
        </row>
        <row r="29550">
          <cell r="J29550">
            <v>22389776</v>
          </cell>
        </row>
        <row r="29551">
          <cell r="J29551">
            <v>22389776</v>
          </cell>
        </row>
        <row r="29552">
          <cell r="J29552">
            <v>22389776</v>
          </cell>
        </row>
        <row r="29553">
          <cell r="J29553">
            <v>22389776</v>
          </cell>
        </row>
        <row r="29554">
          <cell r="J29554">
            <v>22389776</v>
          </cell>
        </row>
        <row r="29555">
          <cell r="J29555">
            <v>22389776</v>
          </cell>
        </row>
        <row r="29556">
          <cell r="J29556">
            <v>22389776</v>
          </cell>
        </row>
        <row r="29557">
          <cell r="J29557">
            <v>22389776</v>
          </cell>
        </row>
        <row r="29558">
          <cell r="J29558">
            <v>22389776</v>
          </cell>
        </row>
        <row r="29559">
          <cell r="J29559">
            <v>22389776</v>
          </cell>
        </row>
        <row r="29560">
          <cell r="J29560">
            <v>22389776</v>
          </cell>
        </row>
        <row r="29561">
          <cell r="J29561">
            <v>22389776</v>
          </cell>
        </row>
        <row r="29562">
          <cell r="J29562">
            <v>22389776</v>
          </cell>
        </row>
        <row r="29563">
          <cell r="J29563">
            <v>22389776</v>
          </cell>
        </row>
        <row r="29564">
          <cell r="J29564">
            <v>22389776</v>
          </cell>
        </row>
        <row r="29565">
          <cell r="J29565">
            <v>22389776</v>
          </cell>
        </row>
        <row r="29566">
          <cell r="J29566">
            <v>22389776</v>
          </cell>
        </row>
        <row r="29567">
          <cell r="J29567">
            <v>22389776</v>
          </cell>
        </row>
        <row r="29568">
          <cell r="J29568">
            <v>22389776</v>
          </cell>
        </row>
        <row r="29569">
          <cell r="J29569">
            <v>22389776</v>
          </cell>
        </row>
        <row r="29570">
          <cell r="J29570">
            <v>22389776</v>
          </cell>
        </row>
        <row r="29571">
          <cell r="J29571">
            <v>22389776</v>
          </cell>
        </row>
        <row r="29572">
          <cell r="J29572">
            <v>22389776</v>
          </cell>
        </row>
        <row r="29573">
          <cell r="J29573">
            <v>22389776</v>
          </cell>
        </row>
        <row r="29574">
          <cell r="J29574">
            <v>22389776</v>
          </cell>
        </row>
        <row r="29575">
          <cell r="J29575">
            <v>22389776</v>
          </cell>
        </row>
        <row r="29576">
          <cell r="J29576">
            <v>22389776</v>
          </cell>
        </row>
        <row r="29577">
          <cell r="J29577">
            <v>22389776</v>
          </cell>
        </row>
        <row r="29578">
          <cell r="J29578">
            <v>22389776</v>
          </cell>
        </row>
        <row r="29579">
          <cell r="J29579">
            <v>22389776</v>
          </cell>
        </row>
        <row r="29580">
          <cell r="J29580">
            <v>22389776</v>
          </cell>
        </row>
        <row r="29581">
          <cell r="J29581">
            <v>22389776</v>
          </cell>
        </row>
        <row r="29582">
          <cell r="J29582">
            <v>22389776</v>
          </cell>
        </row>
        <row r="29583">
          <cell r="J29583">
            <v>22389776</v>
          </cell>
        </row>
        <row r="29584">
          <cell r="J29584">
            <v>22389776</v>
          </cell>
        </row>
        <row r="29585">
          <cell r="J29585">
            <v>22389776</v>
          </cell>
        </row>
        <row r="29586">
          <cell r="J29586">
            <v>22389776</v>
          </cell>
        </row>
        <row r="29587">
          <cell r="J29587">
            <v>22389776</v>
          </cell>
        </row>
        <row r="29588">
          <cell r="J29588">
            <v>22389776</v>
          </cell>
        </row>
        <row r="29589">
          <cell r="J29589">
            <v>22389776</v>
          </cell>
        </row>
        <row r="29590">
          <cell r="J29590">
            <v>22389776</v>
          </cell>
        </row>
        <row r="29591">
          <cell r="J29591">
            <v>22389776</v>
          </cell>
        </row>
        <row r="29592">
          <cell r="J29592">
            <v>22389776</v>
          </cell>
        </row>
        <row r="29593">
          <cell r="J29593">
            <v>22389776</v>
          </cell>
        </row>
        <row r="29594">
          <cell r="J29594">
            <v>22389776</v>
          </cell>
        </row>
        <row r="29595">
          <cell r="J29595">
            <v>22389776</v>
          </cell>
        </row>
        <row r="29596">
          <cell r="J29596">
            <v>22389776</v>
          </cell>
        </row>
        <row r="29597">
          <cell r="J29597">
            <v>22389776</v>
          </cell>
        </row>
        <row r="29598">
          <cell r="J29598">
            <v>22389776</v>
          </cell>
        </row>
        <row r="29599">
          <cell r="J29599">
            <v>22389776</v>
          </cell>
        </row>
        <row r="29600">
          <cell r="J29600">
            <v>22389776</v>
          </cell>
        </row>
        <row r="29601">
          <cell r="J29601">
            <v>22389776</v>
          </cell>
        </row>
        <row r="29602">
          <cell r="J29602">
            <v>22389776</v>
          </cell>
        </row>
        <row r="29603">
          <cell r="J29603">
            <v>22389776</v>
          </cell>
        </row>
        <row r="29604">
          <cell r="J29604">
            <v>22389776</v>
          </cell>
        </row>
        <row r="29605">
          <cell r="J29605">
            <v>22389776</v>
          </cell>
        </row>
        <row r="29606">
          <cell r="J29606">
            <v>22389776</v>
          </cell>
        </row>
        <row r="29607">
          <cell r="J29607">
            <v>22389776</v>
          </cell>
        </row>
        <row r="29608">
          <cell r="J29608">
            <v>22389776</v>
          </cell>
        </row>
        <row r="29609">
          <cell r="J29609">
            <v>22389776</v>
          </cell>
        </row>
        <row r="29610">
          <cell r="J29610">
            <v>22389776</v>
          </cell>
        </row>
        <row r="29611">
          <cell r="J29611">
            <v>22389776</v>
          </cell>
        </row>
        <row r="29612">
          <cell r="J29612">
            <v>22389776</v>
          </cell>
        </row>
        <row r="29613">
          <cell r="J29613">
            <v>22389776</v>
          </cell>
        </row>
        <row r="29614">
          <cell r="J29614">
            <v>22389776</v>
          </cell>
        </row>
        <row r="29615">
          <cell r="J29615">
            <v>22389776</v>
          </cell>
        </row>
        <row r="29616">
          <cell r="J29616">
            <v>22389776</v>
          </cell>
        </row>
        <row r="29617">
          <cell r="J29617">
            <v>22389776</v>
          </cell>
        </row>
        <row r="29618">
          <cell r="J29618">
            <v>22389776</v>
          </cell>
        </row>
        <row r="29619">
          <cell r="J29619">
            <v>22389776</v>
          </cell>
        </row>
        <row r="29620">
          <cell r="J29620">
            <v>22389776</v>
          </cell>
        </row>
        <row r="29621">
          <cell r="J29621">
            <v>22389776</v>
          </cell>
        </row>
        <row r="29622">
          <cell r="J29622">
            <v>22389776</v>
          </cell>
        </row>
        <row r="29623">
          <cell r="J29623">
            <v>22389776</v>
          </cell>
        </row>
        <row r="29624">
          <cell r="J29624">
            <v>22389776</v>
          </cell>
        </row>
        <row r="29625">
          <cell r="J29625">
            <v>22389776</v>
          </cell>
        </row>
        <row r="29626">
          <cell r="J29626">
            <v>22389776</v>
          </cell>
        </row>
        <row r="29627">
          <cell r="J29627">
            <v>22389776</v>
          </cell>
        </row>
        <row r="29628">
          <cell r="J29628">
            <v>22389776</v>
          </cell>
        </row>
        <row r="29629">
          <cell r="J29629">
            <v>22389776</v>
          </cell>
        </row>
        <row r="29630">
          <cell r="J29630">
            <v>22389776</v>
          </cell>
        </row>
        <row r="29631">
          <cell r="J29631">
            <v>22389776</v>
          </cell>
        </row>
        <row r="29632">
          <cell r="J29632">
            <v>22389776</v>
          </cell>
        </row>
        <row r="29633">
          <cell r="J29633">
            <v>22389776</v>
          </cell>
        </row>
        <row r="29634">
          <cell r="J29634">
            <v>22389776</v>
          </cell>
        </row>
        <row r="29635">
          <cell r="J29635">
            <v>22389776</v>
          </cell>
        </row>
        <row r="29636">
          <cell r="J29636">
            <v>22389776</v>
          </cell>
        </row>
        <row r="29637">
          <cell r="J29637">
            <v>22389776</v>
          </cell>
        </row>
        <row r="29638">
          <cell r="J29638">
            <v>22389776</v>
          </cell>
        </row>
        <row r="29639">
          <cell r="J29639">
            <v>22389776</v>
          </cell>
        </row>
        <row r="29640">
          <cell r="J29640">
            <v>22389776</v>
          </cell>
        </row>
        <row r="29641">
          <cell r="J29641">
            <v>22389776</v>
          </cell>
        </row>
        <row r="29642">
          <cell r="J29642">
            <v>22389776</v>
          </cell>
        </row>
        <row r="29643">
          <cell r="J29643">
            <v>22389776</v>
          </cell>
        </row>
        <row r="29644">
          <cell r="J29644">
            <v>22389776</v>
          </cell>
        </row>
        <row r="29645">
          <cell r="J29645">
            <v>22389776</v>
          </cell>
        </row>
        <row r="29646">
          <cell r="J29646">
            <v>22389776</v>
          </cell>
        </row>
        <row r="29647">
          <cell r="J29647">
            <v>22389776</v>
          </cell>
        </row>
        <row r="29648">
          <cell r="J29648">
            <v>22389776</v>
          </cell>
        </row>
        <row r="29649">
          <cell r="J29649">
            <v>22389776</v>
          </cell>
        </row>
        <row r="29650">
          <cell r="J29650">
            <v>22389776</v>
          </cell>
        </row>
        <row r="29651">
          <cell r="J29651">
            <v>22389776</v>
          </cell>
        </row>
        <row r="29652">
          <cell r="J29652">
            <v>22389776</v>
          </cell>
        </row>
        <row r="29653">
          <cell r="J29653">
            <v>22389776</v>
          </cell>
        </row>
        <row r="29654">
          <cell r="J29654">
            <v>22389776</v>
          </cell>
        </row>
        <row r="29655">
          <cell r="J29655">
            <v>22389776</v>
          </cell>
        </row>
        <row r="29656">
          <cell r="J29656">
            <v>22389776</v>
          </cell>
        </row>
        <row r="29657">
          <cell r="J29657">
            <v>22389776</v>
          </cell>
        </row>
        <row r="29658">
          <cell r="J29658">
            <v>22389776</v>
          </cell>
        </row>
        <row r="29659">
          <cell r="J29659">
            <v>22389776</v>
          </cell>
        </row>
        <row r="29660">
          <cell r="J29660">
            <v>22389776</v>
          </cell>
        </row>
        <row r="29661">
          <cell r="J29661">
            <v>22389776</v>
          </cell>
        </row>
        <row r="29662">
          <cell r="J29662">
            <v>22389776</v>
          </cell>
        </row>
        <row r="29663">
          <cell r="J29663">
            <v>22389776</v>
          </cell>
        </row>
        <row r="29664">
          <cell r="J29664">
            <v>22389776</v>
          </cell>
        </row>
        <row r="29665">
          <cell r="J29665">
            <v>22389776</v>
          </cell>
        </row>
        <row r="29666">
          <cell r="J29666">
            <v>22389776</v>
          </cell>
        </row>
        <row r="29667">
          <cell r="J29667">
            <v>22389776</v>
          </cell>
        </row>
        <row r="29668">
          <cell r="J29668">
            <v>22389776</v>
          </cell>
        </row>
        <row r="29669">
          <cell r="J29669">
            <v>22389776</v>
          </cell>
        </row>
        <row r="29670">
          <cell r="J29670">
            <v>22389776</v>
          </cell>
        </row>
        <row r="29671">
          <cell r="J29671">
            <v>22389776</v>
          </cell>
        </row>
        <row r="29672">
          <cell r="J29672">
            <v>22389776</v>
          </cell>
        </row>
        <row r="29673">
          <cell r="J29673">
            <v>22389776</v>
          </cell>
        </row>
        <row r="29674">
          <cell r="J29674">
            <v>22389776</v>
          </cell>
        </row>
        <row r="29675">
          <cell r="J29675">
            <v>22389776</v>
          </cell>
        </row>
        <row r="29676">
          <cell r="J29676">
            <v>22389776</v>
          </cell>
        </row>
        <row r="29677">
          <cell r="J29677">
            <v>22389776</v>
          </cell>
        </row>
        <row r="29678">
          <cell r="J29678">
            <v>22389776</v>
          </cell>
        </row>
        <row r="29679">
          <cell r="J29679">
            <v>22389776</v>
          </cell>
        </row>
        <row r="29680">
          <cell r="J29680">
            <v>22389776</v>
          </cell>
        </row>
        <row r="29681">
          <cell r="J29681">
            <v>22389776</v>
          </cell>
        </row>
        <row r="29682">
          <cell r="J29682">
            <v>22389776</v>
          </cell>
        </row>
        <row r="29683">
          <cell r="J29683">
            <v>22389776</v>
          </cell>
        </row>
        <row r="29684">
          <cell r="J29684">
            <v>22389776</v>
          </cell>
        </row>
        <row r="29685">
          <cell r="J29685">
            <v>22389776</v>
          </cell>
        </row>
        <row r="29686">
          <cell r="J29686">
            <v>22389776</v>
          </cell>
        </row>
        <row r="29687">
          <cell r="J29687">
            <v>22389776</v>
          </cell>
        </row>
        <row r="29688">
          <cell r="J29688">
            <v>22389776</v>
          </cell>
        </row>
        <row r="29689">
          <cell r="J29689">
            <v>22389776</v>
          </cell>
        </row>
        <row r="29690">
          <cell r="J29690">
            <v>22389776</v>
          </cell>
        </row>
        <row r="29691">
          <cell r="J29691">
            <v>22389776</v>
          </cell>
        </row>
        <row r="29692">
          <cell r="J29692">
            <v>22389776</v>
          </cell>
        </row>
        <row r="29693">
          <cell r="J29693">
            <v>22389776</v>
          </cell>
        </row>
        <row r="29694">
          <cell r="J29694">
            <v>22389776</v>
          </cell>
        </row>
        <row r="29695">
          <cell r="J29695">
            <v>22389776</v>
          </cell>
        </row>
        <row r="29696">
          <cell r="J29696">
            <v>22389776</v>
          </cell>
        </row>
        <row r="29697">
          <cell r="J29697">
            <v>22389776</v>
          </cell>
        </row>
        <row r="29698">
          <cell r="J29698">
            <v>22389776</v>
          </cell>
        </row>
        <row r="29699">
          <cell r="J29699">
            <v>22389776</v>
          </cell>
        </row>
        <row r="29700">
          <cell r="J29700">
            <v>22389776</v>
          </cell>
        </row>
        <row r="29701">
          <cell r="J29701">
            <v>22389776</v>
          </cell>
        </row>
        <row r="29702">
          <cell r="J29702">
            <v>22389776</v>
          </cell>
        </row>
        <row r="29703">
          <cell r="J29703">
            <v>22389776</v>
          </cell>
        </row>
        <row r="29704">
          <cell r="J29704">
            <v>22389776</v>
          </cell>
        </row>
        <row r="29705">
          <cell r="J29705">
            <v>22389776</v>
          </cell>
        </row>
        <row r="29706">
          <cell r="J29706">
            <v>22389776</v>
          </cell>
        </row>
        <row r="29707">
          <cell r="J29707">
            <v>22389776</v>
          </cell>
        </row>
        <row r="29708">
          <cell r="J29708">
            <v>22389776</v>
          </cell>
        </row>
        <row r="29709">
          <cell r="J29709">
            <v>22389776</v>
          </cell>
        </row>
        <row r="29710">
          <cell r="J29710">
            <v>22389776</v>
          </cell>
        </row>
        <row r="29711">
          <cell r="J29711">
            <v>22389776</v>
          </cell>
        </row>
        <row r="29712">
          <cell r="J29712">
            <v>22389776</v>
          </cell>
        </row>
        <row r="29713">
          <cell r="J29713">
            <v>22389776</v>
          </cell>
        </row>
        <row r="29714">
          <cell r="J29714">
            <v>22389776</v>
          </cell>
        </row>
        <row r="29715">
          <cell r="J29715">
            <v>22389776</v>
          </cell>
        </row>
        <row r="29716">
          <cell r="J29716">
            <v>22389776</v>
          </cell>
        </row>
        <row r="29717">
          <cell r="J29717">
            <v>22389776</v>
          </cell>
        </row>
        <row r="29718">
          <cell r="J29718">
            <v>22389776</v>
          </cell>
        </row>
        <row r="29719">
          <cell r="J29719">
            <v>22389776</v>
          </cell>
        </row>
        <row r="29720">
          <cell r="J29720">
            <v>22389776</v>
          </cell>
        </row>
        <row r="29721">
          <cell r="J29721">
            <v>22389776</v>
          </cell>
        </row>
        <row r="29722">
          <cell r="J29722">
            <v>22389776</v>
          </cell>
        </row>
        <row r="29723">
          <cell r="J29723">
            <v>22389776</v>
          </cell>
        </row>
        <row r="29724">
          <cell r="J29724">
            <v>22389776</v>
          </cell>
        </row>
        <row r="29725">
          <cell r="J29725">
            <v>22389776</v>
          </cell>
        </row>
        <row r="29726">
          <cell r="J29726">
            <v>22389776</v>
          </cell>
        </row>
        <row r="29727">
          <cell r="J29727">
            <v>22389776</v>
          </cell>
        </row>
        <row r="29728">
          <cell r="J29728">
            <v>22389776</v>
          </cell>
        </row>
        <row r="29729">
          <cell r="J29729">
            <v>22389776</v>
          </cell>
        </row>
        <row r="29730">
          <cell r="J29730">
            <v>22389776</v>
          </cell>
        </row>
        <row r="29731">
          <cell r="J29731">
            <v>22389776</v>
          </cell>
        </row>
        <row r="29732">
          <cell r="J29732">
            <v>22389776</v>
          </cell>
        </row>
        <row r="29733">
          <cell r="J29733">
            <v>22389776</v>
          </cell>
        </row>
        <row r="29734">
          <cell r="J29734">
            <v>22389776</v>
          </cell>
        </row>
        <row r="29735">
          <cell r="J29735">
            <v>22389776</v>
          </cell>
        </row>
        <row r="29736">
          <cell r="J29736">
            <v>22389776</v>
          </cell>
        </row>
        <row r="29737">
          <cell r="J29737">
            <v>22389776</v>
          </cell>
        </row>
        <row r="29738">
          <cell r="J29738">
            <v>22389776</v>
          </cell>
        </row>
        <row r="29739">
          <cell r="J29739">
            <v>22389776</v>
          </cell>
        </row>
        <row r="29740">
          <cell r="J29740">
            <v>22389776</v>
          </cell>
        </row>
        <row r="29741">
          <cell r="J29741">
            <v>22389776</v>
          </cell>
        </row>
        <row r="29742">
          <cell r="J29742">
            <v>22389776</v>
          </cell>
        </row>
        <row r="29743">
          <cell r="J29743">
            <v>22389776</v>
          </cell>
        </row>
        <row r="29744">
          <cell r="J29744">
            <v>22389776</v>
          </cell>
        </row>
        <row r="29745">
          <cell r="J29745">
            <v>22389776</v>
          </cell>
        </row>
        <row r="29746">
          <cell r="J29746">
            <v>22389776</v>
          </cell>
        </row>
        <row r="29747">
          <cell r="J29747">
            <v>22389776</v>
          </cell>
        </row>
        <row r="29748">
          <cell r="J29748">
            <v>22389776</v>
          </cell>
        </row>
        <row r="29749">
          <cell r="J29749">
            <v>22389776</v>
          </cell>
        </row>
        <row r="29750">
          <cell r="J29750">
            <v>22389776</v>
          </cell>
        </row>
        <row r="29751">
          <cell r="J29751">
            <v>22389776</v>
          </cell>
        </row>
        <row r="29752">
          <cell r="J29752">
            <v>22389776</v>
          </cell>
        </row>
        <row r="29753">
          <cell r="J29753">
            <v>22389776</v>
          </cell>
        </row>
        <row r="29754">
          <cell r="J29754">
            <v>22389776</v>
          </cell>
        </row>
        <row r="29755">
          <cell r="J29755">
            <v>22389776</v>
          </cell>
        </row>
        <row r="29756">
          <cell r="J29756">
            <v>22389776</v>
          </cell>
        </row>
        <row r="29757">
          <cell r="J29757">
            <v>22389776</v>
          </cell>
        </row>
        <row r="29758">
          <cell r="J29758">
            <v>22389776</v>
          </cell>
        </row>
        <row r="29759">
          <cell r="J29759">
            <v>22389776</v>
          </cell>
        </row>
        <row r="29760">
          <cell r="J29760">
            <v>22389776</v>
          </cell>
        </row>
        <row r="29761">
          <cell r="J29761">
            <v>22389776</v>
          </cell>
        </row>
        <row r="29762">
          <cell r="J29762">
            <v>22389776</v>
          </cell>
        </row>
        <row r="29763">
          <cell r="J29763">
            <v>22389776</v>
          </cell>
        </row>
        <row r="29764">
          <cell r="J29764">
            <v>22389776</v>
          </cell>
        </row>
        <row r="29765">
          <cell r="J29765">
            <v>22389776</v>
          </cell>
        </row>
        <row r="29766">
          <cell r="J29766">
            <v>22389776</v>
          </cell>
        </row>
        <row r="29767">
          <cell r="J29767">
            <v>22389776</v>
          </cell>
        </row>
        <row r="29768">
          <cell r="J29768">
            <v>22389776</v>
          </cell>
        </row>
        <row r="29769">
          <cell r="J29769">
            <v>22389776</v>
          </cell>
        </row>
        <row r="29770">
          <cell r="J29770">
            <v>22389776</v>
          </cell>
        </row>
        <row r="29771">
          <cell r="J29771">
            <v>22389776</v>
          </cell>
        </row>
        <row r="29772">
          <cell r="J29772">
            <v>22389776</v>
          </cell>
        </row>
        <row r="29773">
          <cell r="J29773">
            <v>22389776</v>
          </cell>
        </row>
        <row r="29774">
          <cell r="J29774">
            <v>22389776</v>
          </cell>
        </row>
        <row r="29775">
          <cell r="J29775">
            <v>22389776</v>
          </cell>
        </row>
        <row r="29776">
          <cell r="J29776">
            <v>22389776</v>
          </cell>
        </row>
        <row r="29777">
          <cell r="J29777">
            <v>22389776</v>
          </cell>
        </row>
        <row r="29778">
          <cell r="J29778">
            <v>22389776</v>
          </cell>
        </row>
        <row r="29779">
          <cell r="J29779">
            <v>22389776</v>
          </cell>
        </row>
        <row r="29780">
          <cell r="J29780">
            <v>22389776</v>
          </cell>
        </row>
        <row r="29781">
          <cell r="J29781">
            <v>22389776</v>
          </cell>
        </row>
        <row r="29782">
          <cell r="J29782">
            <v>22389776</v>
          </cell>
        </row>
        <row r="29783">
          <cell r="J29783">
            <v>22389776</v>
          </cell>
        </row>
        <row r="29784">
          <cell r="J29784">
            <v>22389776</v>
          </cell>
        </row>
        <row r="29785">
          <cell r="J29785">
            <v>22389776</v>
          </cell>
        </row>
        <row r="29786">
          <cell r="J29786">
            <v>22389776</v>
          </cell>
        </row>
        <row r="29787">
          <cell r="J29787">
            <v>22389776</v>
          </cell>
        </row>
        <row r="29788">
          <cell r="J29788">
            <v>22389776</v>
          </cell>
        </row>
        <row r="29789">
          <cell r="J29789">
            <v>22389776</v>
          </cell>
        </row>
        <row r="29790">
          <cell r="J29790">
            <v>22389776</v>
          </cell>
        </row>
        <row r="29791">
          <cell r="J29791">
            <v>22389776</v>
          </cell>
        </row>
        <row r="29792">
          <cell r="J29792">
            <v>22389776</v>
          </cell>
        </row>
        <row r="29793">
          <cell r="J29793">
            <v>22389776</v>
          </cell>
        </row>
        <row r="29794">
          <cell r="J29794">
            <v>22389776</v>
          </cell>
        </row>
        <row r="29795">
          <cell r="J29795">
            <v>22389776</v>
          </cell>
        </row>
        <row r="29796">
          <cell r="J29796">
            <v>22389776</v>
          </cell>
        </row>
        <row r="29797">
          <cell r="J29797">
            <v>22389776</v>
          </cell>
        </row>
        <row r="29798">
          <cell r="J29798">
            <v>22389776</v>
          </cell>
        </row>
        <row r="29799">
          <cell r="J29799">
            <v>22389776</v>
          </cell>
        </row>
        <row r="29800">
          <cell r="J29800">
            <v>22389776</v>
          </cell>
        </row>
        <row r="29801">
          <cell r="J29801">
            <v>22389776</v>
          </cell>
        </row>
        <row r="29802">
          <cell r="J29802">
            <v>22389776</v>
          </cell>
        </row>
        <row r="29803">
          <cell r="J29803">
            <v>22389776</v>
          </cell>
        </row>
        <row r="29804">
          <cell r="J29804">
            <v>22389776</v>
          </cell>
        </row>
        <row r="29805">
          <cell r="J29805">
            <v>22389776</v>
          </cell>
        </row>
        <row r="29806">
          <cell r="J29806">
            <v>22389776</v>
          </cell>
        </row>
        <row r="29807">
          <cell r="J29807">
            <v>22389776</v>
          </cell>
        </row>
        <row r="29808">
          <cell r="J29808">
            <v>22389776</v>
          </cell>
        </row>
        <row r="29809">
          <cell r="J29809">
            <v>22389776</v>
          </cell>
        </row>
        <row r="29810">
          <cell r="J29810">
            <v>22389776</v>
          </cell>
        </row>
        <row r="29811">
          <cell r="J29811">
            <v>22389776</v>
          </cell>
        </row>
        <row r="29812">
          <cell r="J29812">
            <v>22389776</v>
          </cell>
        </row>
        <row r="29813">
          <cell r="J29813">
            <v>22389776</v>
          </cell>
        </row>
        <row r="29814">
          <cell r="J29814">
            <v>22389776</v>
          </cell>
        </row>
        <row r="29815">
          <cell r="J29815">
            <v>22389776</v>
          </cell>
        </row>
        <row r="29816">
          <cell r="J29816">
            <v>22389776</v>
          </cell>
        </row>
        <row r="29817">
          <cell r="J29817">
            <v>22389776</v>
          </cell>
        </row>
        <row r="29818">
          <cell r="J29818">
            <v>22389776</v>
          </cell>
        </row>
        <row r="29819">
          <cell r="J29819">
            <v>22389776</v>
          </cell>
        </row>
        <row r="29820">
          <cell r="J29820">
            <v>22389776</v>
          </cell>
        </row>
        <row r="29821">
          <cell r="J29821">
            <v>22389776</v>
          </cell>
        </row>
        <row r="29822">
          <cell r="J29822">
            <v>22389776</v>
          </cell>
        </row>
        <row r="29823">
          <cell r="J29823">
            <v>22389776</v>
          </cell>
        </row>
        <row r="29824">
          <cell r="J29824">
            <v>22389776</v>
          </cell>
        </row>
        <row r="29825">
          <cell r="J29825">
            <v>22389776</v>
          </cell>
        </row>
        <row r="29826">
          <cell r="J29826">
            <v>22389776</v>
          </cell>
        </row>
        <row r="29827">
          <cell r="J29827">
            <v>22389776</v>
          </cell>
        </row>
        <row r="29828">
          <cell r="J29828">
            <v>22389776</v>
          </cell>
        </row>
        <row r="29829">
          <cell r="J29829">
            <v>22389776</v>
          </cell>
        </row>
        <row r="29830">
          <cell r="J29830">
            <v>22389776</v>
          </cell>
        </row>
        <row r="29831">
          <cell r="J29831">
            <v>22389776</v>
          </cell>
        </row>
        <row r="29832">
          <cell r="J29832">
            <v>22389776</v>
          </cell>
        </row>
        <row r="29833">
          <cell r="J29833">
            <v>22389776</v>
          </cell>
        </row>
        <row r="29834">
          <cell r="J29834">
            <v>22389776</v>
          </cell>
        </row>
        <row r="29835">
          <cell r="J29835">
            <v>22389776</v>
          </cell>
        </row>
        <row r="29836">
          <cell r="J29836">
            <v>22389776</v>
          </cell>
        </row>
        <row r="29837">
          <cell r="J29837">
            <v>22389776</v>
          </cell>
        </row>
        <row r="29838">
          <cell r="J29838">
            <v>22389776</v>
          </cell>
        </row>
        <row r="29839">
          <cell r="J29839">
            <v>22389776</v>
          </cell>
        </row>
        <row r="29840">
          <cell r="J29840">
            <v>22389776</v>
          </cell>
        </row>
        <row r="29841">
          <cell r="J29841">
            <v>22389776</v>
          </cell>
        </row>
        <row r="29842">
          <cell r="J29842">
            <v>22389776</v>
          </cell>
        </row>
        <row r="29843">
          <cell r="J29843">
            <v>22389776</v>
          </cell>
        </row>
        <row r="29844">
          <cell r="J29844">
            <v>22389776</v>
          </cell>
        </row>
        <row r="29845">
          <cell r="J29845">
            <v>22389776</v>
          </cell>
        </row>
        <row r="29846">
          <cell r="J29846">
            <v>22389776</v>
          </cell>
        </row>
        <row r="29847">
          <cell r="J29847">
            <v>22389776</v>
          </cell>
        </row>
        <row r="29848">
          <cell r="J29848">
            <v>22389776</v>
          </cell>
        </row>
        <row r="29849">
          <cell r="J29849">
            <v>22389776</v>
          </cell>
        </row>
        <row r="29850">
          <cell r="J29850">
            <v>22389776</v>
          </cell>
        </row>
        <row r="29851">
          <cell r="J29851">
            <v>22389776</v>
          </cell>
        </row>
        <row r="29852">
          <cell r="J29852">
            <v>22389776</v>
          </cell>
        </row>
        <row r="29853">
          <cell r="J29853">
            <v>22389776</v>
          </cell>
        </row>
        <row r="29854">
          <cell r="J29854">
            <v>22389776</v>
          </cell>
        </row>
        <row r="29855">
          <cell r="J29855">
            <v>22389776</v>
          </cell>
        </row>
        <row r="29856">
          <cell r="J29856">
            <v>22389776</v>
          </cell>
        </row>
        <row r="29857">
          <cell r="J29857">
            <v>22389776</v>
          </cell>
        </row>
        <row r="29858">
          <cell r="J29858">
            <v>22389776</v>
          </cell>
        </row>
        <row r="29859">
          <cell r="J29859">
            <v>22389776</v>
          </cell>
        </row>
        <row r="29860">
          <cell r="J29860">
            <v>22389776</v>
          </cell>
        </row>
        <row r="29861">
          <cell r="J29861">
            <v>22389776</v>
          </cell>
        </row>
        <row r="29862">
          <cell r="J29862">
            <v>22389776</v>
          </cell>
        </row>
        <row r="29863">
          <cell r="J29863">
            <v>22389776</v>
          </cell>
        </row>
        <row r="29864">
          <cell r="J29864">
            <v>22389776</v>
          </cell>
        </row>
        <row r="29865">
          <cell r="J29865">
            <v>22389776</v>
          </cell>
        </row>
        <row r="29866">
          <cell r="J29866">
            <v>22389776</v>
          </cell>
        </row>
        <row r="29867">
          <cell r="J29867">
            <v>22389776</v>
          </cell>
        </row>
        <row r="29868">
          <cell r="J29868">
            <v>22389776</v>
          </cell>
        </row>
        <row r="29869">
          <cell r="J29869">
            <v>22389776</v>
          </cell>
        </row>
        <row r="29870">
          <cell r="J29870">
            <v>22389776</v>
          </cell>
        </row>
        <row r="29871">
          <cell r="J29871">
            <v>22389776</v>
          </cell>
        </row>
        <row r="29872">
          <cell r="J29872">
            <v>22389776</v>
          </cell>
        </row>
        <row r="29873">
          <cell r="J29873">
            <v>22389776</v>
          </cell>
        </row>
        <row r="29874">
          <cell r="J29874">
            <v>22389776</v>
          </cell>
        </row>
        <row r="29875">
          <cell r="J29875">
            <v>22389776</v>
          </cell>
        </row>
        <row r="29876">
          <cell r="J29876">
            <v>22389776</v>
          </cell>
        </row>
        <row r="29877">
          <cell r="J29877">
            <v>22389776</v>
          </cell>
        </row>
        <row r="29878">
          <cell r="J29878">
            <v>22389776</v>
          </cell>
        </row>
        <row r="29879">
          <cell r="J29879">
            <v>22389776</v>
          </cell>
        </row>
        <row r="29880">
          <cell r="J29880">
            <v>22389776</v>
          </cell>
        </row>
        <row r="29881">
          <cell r="J29881">
            <v>22389776</v>
          </cell>
        </row>
        <row r="29882">
          <cell r="J29882">
            <v>22389776</v>
          </cell>
        </row>
        <row r="29883">
          <cell r="J29883">
            <v>22389776</v>
          </cell>
        </row>
        <row r="29884">
          <cell r="J29884">
            <v>22389776</v>
          </cell>
        </row>
        <row r="29885">
          <cell r="J29885">
            <v>22389776</v>
          </cell>
        </row>
        <row r="29886">
          <cell r="J29886">
            <v>22389776</v>
          </cell>
        </row>
        <row r="29887">
          <cell r="J29887">
            <v>22389776</v>
          </cell>
        </row>
        <row r="29888">
          <cell r="J29888">
            <v>22389776</v>
          </cell>
        </row>
        <row r="29889">
          <cell r="J29889">
            <v>22389776</v>
          </cell>
        </row>
        <row r="29890">
          <cell r="J29890">
            <v>22389776</v>
          </cell>
        </row>
        <row r="29891">
          <cell r="J29891">
            <v>22389776</v>
          </cell>
        </row>
        <row r="29892">
          <cell r="J29892">
            <v>22389776</v>
          </cell>
        </row>
        <row r="29893">
          <cell r="J29893">
            <v>22389776</v>
          </cell>
        </row>
        <row r="29894">
          <cell r="J29894">
            <v>22389776</v>
          </cell>
        </row>
        <row r="29895">
          <cell r="J29895">
            <v>22389776</v>
          </cell>
        </row>
        <row r="29896">
          <cell r="J29896">
            <v>22389776</v>
          </cell>
        </row>
        <row r="29897">
          <cell r="J29897">
            <v>22389776</v>
          </cell>
        </row>
        <row r="29898">
          <cell r="J29898">
            <v>22389776</v>
          </cell>
        </row>
        <row r="29899">
          <cell r="J29899">
            <v>22389776</v>
          </cell>
        </row>
        <row r="29900">
          <cell r="J29900">
            <v>22389776</v>
          </cell>
        </row>
        <row r="29901">
          <cell r="J29901">
            <v>22389776</v>
          </cell>
        </row>
        <row r="29902">
          <cell r="J29902">
            <v>22389776</v>
          </cell>
        </row>
        <row r="29903">
          <cell r="J29903">
            <v>22389776</v>
          </cell>
        </row>
        <row r="29904">
          <cell r="J29904">
            <v>22389776</v>
          </cell>
        </row>
        <row r="29905">
          <cell r="J29905">
            <v>22389776</v>
          </cell>
        </row>
        <row r="29906">
          <cell r="J29906">
            <v>22389776</v>
          </cell>
        </row>
        <row r="29907">
          <cell r="J29907">
            <v>22389776</v>
          </cell>
        </row>
        <row r="29908">
          <cell r="J29908">
            <v>22389776</v>
          </cell>
        </row>
        <row r="29909">
          <cell r="J29909">
            <v>22389776</v>
          </cell>
        </row>
        <row r="29910">
          <cell r="J29910">
            <v>22389776</v>
          </cell>
        </row>
        <row r="29911">
          <cell r="J29911">
            <v>22389776</v>
          </cell>
        </row>
        <row r="29912">
          <cell r="J29912">
            <v>22389776</v>
          </cell>
        </row>
        <row r="29913">
          <cell r="J29913">
            <v>22389776</v>
          </cell>
        </row>
        <row r="29914">
          <cell r="J29914">
            <v>22389776</v>
          </cell>
        </row>
        <row r="29915">
          <cell r="J29915">
            <v>22389776</v>
          </cell>
        </row>
        <row r="29916">
          <cell r="J29916">
            <v>22389776</v>
          </cell>
        </row>
        <row r="29917">
          <cell r="J29917">
            <v>22389776</v>
          </cell>
        </row>
        <row r="29918">
          <cell r="J29918">
            <v>22389776</v>
          </cell>
        </row>
        <row r="29919">
          <cell r="J29919">
            <v>22389776</v>
          </cell>
        </row>
        <row r="29920">
          <cell r="J29920">
            <v>22389776</v>
          </cell>
        </row>
        <row r="29921">
          <cell r="J29921">
            <v>22389776</v>
          </cell>
        </row>
        <row r="29922">
          <cell r="J29922">
            <v>22389776</v>
          </cell>
        </row>
        <row r="29923">
          <cell r="J29923">
            <v>22389776</v>
          </cell>
        </row>
        <row r="29924">
          <cell r="J29924">
            <v>22389776</v>
          </cell>
        </row>
        <row r="29925">
          <cell r="J29925">
            <v>22389776</v>
          </cell>
        </row>
        <row r="29926">
          <cell r="J29926">
            <v>22389776</v>
          </cell>
        </row>
        <row r="29927">
          <cell r="J29927">
            <v>22389776</v>
          </cell>
        </row>
        <row r="29928">
          <cell r="J29928">
            <v>22389776</v>
          </cell>
        </row>
        <row r="29929">
          <cell r="J29929">
            <v>22389776</v>
          </cell>
        </row>
        <row r="29930">
          <cell r="J29930">
            <v>22389776</v>
          </cell>
        </row>
        <row r="29931">
          <cell r="J29931">
            <v>22389776</v>
          </cell>
        </row>
        <row r="29932">
          <cell r="J29932">
            <v>22389776</v>
          </cell>
        </row>
        <row r="29933">
          <cell r="J29933">
            <v>22389776</v>
          </cell>
        </row>
        <row r="29934">
          <cell r="J29934">
            <v>22389776</v>
          </cell>
        </row>
        <row r="29935">
          <cell r="J29935">
            <v>22389776</v>
          </cell>
        </row>
        <row r="29936">
          <cell r="J29936">
            <v>22389776</v>
          </cell>
        </row>
        <row r="29937">
          <cell r="J29937">
            <v>22389776</v>
          </cell>
        </row>
        <row r="29938">
          <cell r="J29938">
            <v>22389776</v>
          </cell>
        </row>
        <row r="29939">
          <cell r="J29939">
            <v>22389776</v>
          </cell>
        </row>
        <row r="29940">
          <cell r="J29940">
            <v>22389776</v>
          </cell>
        </row>
        <row r="29941">
          <cell r="J29941">
            <v>22389776</v>
          </cell>
        </row>
        <row r="29942">
          <cell r="J29942">
            <v>22389776</v>
          </cell>
        </row>
        <row r="29943">
          <cell r="J29943">
            <v>22389776</v>
          </cell>
        </row>
        <row r="29944">
          <cell r="J29944">
            <v>22389776</v>
          </cell>
        </row>
        <row r="29945">
          <cell r="J29945">
            <v>22389776</v>
          </cell>
        </row>
        <row r="29946">
          <cell r="J29946">
            <v>22389776</v>
          </cell>
        </row>
        <row r="29947">
          <cell r="J29947">
            <v>22389776</v>
          </cell>
        </row>
        <row r="29948">
          <cell r="J29948">
            <v>22389776</v>
          </cell>
        </row>
        <row r="29949">
          <cell r="J29949">
            <v>22389776</v>
          </cell>
        </row>
        <row r="29950">
          <cell r="J29950">
            <v>22389776</v>
          </cell>
        </row>
        <row r="29951">
          <cell r="J29951">
            <v>22389776</v>
          </cell>
        </row>
        <row r="29952">
          <cell r="J29952">
            <v>22389776</v>
          </cell>
        </row>
        <row r="29953">
          <cell r="J29953">
            <v>22389776</v>
          </cell>
        </row>
        <row r="29954">
          <cell r="J29954">
            <v>22389776</v>
          </cell>
        </row>
        <row r="29955">
          <cell r="J29955">
            <v>22389776</v>
          </cell>
        </row>
        <row r="29956">
          <cell r="J29956">
            <v>22389776</v>
          </cell>
        </row>
        <row r="29957">
          <cell r="J29957">
            <v>22389776</v>
          </cell>
        </row>
        <row r="29958">
          <cell r="J29958">
            <v>22389776</v>
          </cell>
        </row>
        <row r="29959">
          <cell r="J29959">
            <v>22389776</v>
          </cell>
        </row>
        <row r="29960">
          <cell r="J29960">
            <v>22389776</v>
          </cell>
        </row>
        <row r="29961">
          <cell r="J29961">
            <v>22389776</v>
          </cell>
        </row>
        <row r="29962">
          <cell r="J29962">
            <v>22389776</v>
          </cell>
        </row>
        <row r="29963">
          <cell r="J29963">
            <v>22389776</v>
          </cell>
        </row>
        <row r="29964">
          <cell r="J29964">
            <v>22389776</v>
          </cell>
        </row>
        <row r="29965">
          <cell r="J29965">
            <v>22389776</v>
          </cell>
        </row>
        <row r="29966">
          <cell r="J29966">
            <v>22389776</v>
          </cell>
        </row>
        <row r="29967">
          <cell r="J29967">
            <v>22389776</v>
          </cell>
        </row>
        <row r="29968">
          <cell r="J29968">
            <v>22389776</v>
          </cell>
        </row>
        <row r="29969">
          <cell r="J29969">
            <v>22389776</v>
          </cell>
        </row>
        <row r="29970">
          <cell r="J29970">
            <v>22389776</v>
          </cell>
        </row>
        <row r="29971">
          <cell r="J29971">
            <v>22389776</v>
          </cell>
        </row>
        <row r="29972">
          <cell r="J29972">
            <v>22389776</v>
          </cell>
        </row>
        <row r="29973">
          <cell r="J29973">
            <v>22389776</v>
          </cell>
        </row>
        <row r="29974">
          <cell r="J29974">
            <v>22389776</v>
          </cell>
        </row>
        <row r="29975">
          <cell r="J29975">
            <v>22389776</v>
          </cell>
        </row>
        <row r="29976">
          <cell r="J29976">
            <v>22389776</v>
          </cell>
        </row>
        <row r="29977">
          <cell r="J29977">
            <v>22389776</v>
          </cell>
        </row>
        <row r="29978">
          <cell r="J29978">
            <v>22389776</v>
          </cell>
        </row>
        <row r="29979">
          <cell r="J29979">
            <v>22389776</v>
          </cell>
        </row>
        <row r="29980">
          <cell r="J29980">
            <v>22389776</v>
          </cell>
        </row>
        <row r="29981">
          <cell r="J29981">
            <v>22389776</v>
          </cell>
        </row>
        <row r="29982">
          <cell r="J29982">
            <v>22389776</v>
          </cell>
        </row>
        <row r="29983">
          <cell r="J29983">
            <v>22389776</v>
          </cell>
        </row>
        <row r="29984">
          <cell r="J29984">
            <v>22389776</v>
          </cell>
        </row>
        <row r="29985">
          <cell r="J29985">
            <v>22389776</v>
          </cell>
        </row>
        <row r="29986">
          <cell r="J29986">
            <v>22389776</v>
          </cell>
        </row>
        <row r="29987">
          <cell r="J29987">
            <v>22389776</v>
          </cell>
        </row>
        <row r="29988">
          <cell r="J29988">
            <v>22389776</v>
          </cell>
        </row>
        <row r="29989">
          <cell r="J29989">
            <v>22389776</v>
          </cell>
        </row>
        <row r="29990">
          <cell r="J29990">
            <v>22389776</v>
          </cell>
        </row>
        <row r="29991">
          <cell r="J29991">
            <v>22389776</v>
          </cell>
        </row>
        <row r="29992">
          <cell r="J29992">
            <v>22389776</v>
          </cell>
        </row>
        <row r="29993">
          <cell r="J29993">
            <v>22389776</v>
          </cell>
        </row>
        <row r="29994">
          <cell r="J29994">
            <v>22389776</v>
          </cell>
        </row>
        <row r="29995">
          <cell r="J29995">
            <v>22389776</v>
          </cell>
        </row>
        <row r="29996">
          <cell r="J29996">
            <v>22389776</v>
          </cell>
        </row>
        <row r="29997">
          <cell r="J29997">
            <v>22389776</v>
          </cell>
        </row>
        <row r="29998">
          <cell r="J29998">
            <v>22389776</v>
          </cell>
        </row>
        <row r="29999">
          <cell r="J29999">
            <v>22389776</v>
          </cell>
        </row>
        <row r="30000">
          <cell r="J30000">
            <v>22389776</v>
          </cell>
        </row>
        <row r="30001">
          <cell r="J30001">
            <v>22389776</v>
          </cell>
        </row>
        <row r="30002">
          <cell r="J30002">
            <v>22389776</v>
          </cell>
        </row>
        <row r="30003">
          <cell r="J30003">
            <v>22389776</v>
          </cell>
        </row>
        <row r="30004">
          <cell r="J30004">
            <v>22389776</v>
          </cell>
        </row>
        <row r="30005">
          <cell r="J30005">
            <v>22389776</v>
          </cell>
        </row>
        <row r="30006">
          <cell r="J30006">
            <v>22389776</v>
          </cell>
        </row>
        <row r="30007">
          <cell r="J30007">
            <v>22389776</v>
          </cell>
        </row>
        <row r="30008">
          <cell r="J30008">
            <v>22389776</v>
          </cell>
        </row>
        <row r="30009">
          <cell r="J30009">
            <v>22389776</v>
          </cell>
        </row>
        <row r="30010">
          <cell r="J30010">
            <v>22389776</v>
          </cell>
        </row>
        <row r="30011">
          <cell r="J30011">
            <v>22389776</v>
          </cell>
        </row>
        <row r="30012">
          <cell r="J30012">
            <v>22389776</v>
          </cell>
        </row>
        <row r="30013">
          <cell r="J30013">
            <v>22389776</v>
          </cell>
        </row>
        <row r="30014">
          <cell r="J30014">
            <v>22389776</v>
          </cell>
        </row>
        <row r="30015">
          <cell r="J30015">
            <v>22389776</v>
          </cell>
        </row>
        <row r="30016">
          <cell r="J30016">
            <v>22389776</v>
          </cell>
        </row>
        <row r="30017">
          <cell r="J30017">
            <v>22389776</v>
          </cell>
        </row>
        <row r="30018">
          <cell r="J30018">
            <v>22389776</v>
          </cell>
        </row>
        <row r="30019">
          <cell r="J30019">
            <v>22389776</v>
          </cell>
        </row>
        <row r="30020">
          <cell r="J30020">
            <v>22389776</v>
          </cell>
        </row>
        <row r="30021">
          <cell r="J30021">
            <v>22389776</v>
          </cell>
        </row>
        <row r="30022">
          <cell r="J30022">
            <v>22389776</v>
          </cell>
        </row>
        <row r="30023">
          <cell r="J30023">
            <v>22389776</v>
          </cell>
        </row>
        <row r="30024">
          <cell r="J30024">
            <v>22389776</v>
          </cell>
        </row>
        <row r="30025">
          <cell r="J30025">
            <v>22389776</v>
          </cell>
        </row>
        <row r="30026">
          <cell r="J30026">
            <v>22389776</v>
          </cell>
        </row>
        <row r="30027">
          <cell r="J30027">
            <v>22389776</v>
          </cell>
        </row>
        <row r="30028">
          <cell r="J30028">
            <v>22389776</v>
          </cell>
        </row>
        <row r="30029">
          <cell r="J30029">
            <v>22389776</v>
          </cell>
        </row>
        <row r="30030">
          <cell r="J30030">
            <v>22389776</v>
          </cell>
        </row>
        <row r="30031">
          <cell r="J30031">
            <v>22389776</v>
          </cell>
        </row>
        <row r="30032">
          <cell r="J30032">
            <v>22389776</v>
          </cell>
        </row>
        <row r="30033">
          <cell r="J30033">
            <v>22389776</v>
          </cell>
        </row>
        <row r="30034">
          <cell r="J30034">
            <v>22389776</v>
          </cell>
        </row>
        <row r="30035">
          <cell r="J30035">
            <v>22389776</v>
          </cell>
        </row>
        <row r="30036">
          <cell r="J30036">
            <v>22389776</v>
          </cell>
        </row>
        <row r="30037">
          <cell r="J30037">
            <v>22389776</v>
          </cell>
        </row>
        <row r="30038">
          <cell r="J30038">
            <v>22389776</v>
          </cell>
        </row>
        <row r="30039">
          <cell r="J30039">
            <v>22389776</v>
          </cell>
        </row>
        <row r="30040">
          <cell r="J30040">
            <v>22389776</v>
          </cell>
        </row>
        <row r="30041">
          <cell r="J30041">
            <v>22389776</v>
          </cell>
        </row>
        <row r="30042">
          <cell r="J30042">
            <v>22389776</v>
          </cell>
        </row>
        <row r="30043">
          <cell r="J30043">
            <v>22389776</v>
          </cell>
        </row>
        <row r="30044">
          <cell r="J30044">
            <v>22389776</v>
          </cell>
        </row>
        <row r="30045">
          <cell r="J30045">
            <v>22389776</v>
          </cell>
        </row>
        <row r="30046">
          <cell r="J30046">
            <v>22389776</v>
          </cell>
        </row>
        <row r="30047">
          <cell r="J30047">
            <v>22389776</v>
          </cell>
        </row>
        <row r="30048">
          <cell r="J30048">
            <v>22389776</v>
          </cell>
        </row>
        <row r="30049">
          <cell r="J30049">
            <v>22389776</v>
          </cell>
        </row>
        <row r="30050">
          <cell r="J30050">
            <v>22389776</v>
          </cell>
        </row>
        <row r="30051">
          <cell r="J30051">
            <v>22389776</v>
          </cell>
        </row>
        <row r="30052">
          <cell r="J30052">
            <v>22389776</v>
          </cell>
        </row>
        <row r="30053">
          <cell r="J30053">
            <v>22389776</v>
          </cell>
        </row>
        <row r="30054">
          <cell r="J30054">
            <v>22389776</v>
          </cell>
        </row>
        <row r="30055">
          <cell r="J30055">
            <v>22389776</v>
          </cell>
        </row>
        <row r="30056">
          <cell r="J30056">
            <v>22389776</v>
          </cell>
        </row>
        <row r="30057">
          <cell r="J30057">
            <v>22389776</v>
          </cell>
        </row>
        <row r="30058">
          <cell r="J30058">
            <v>22389776</v>
          </cell>
        </row>
        <row r="30059">
          <cell r="J30059">
            <v>22389776</v>
          </cell>
        </row>
        <row r="30060">
          <cell r="J30060">
            <v>22389776</v>
          </cell>
        </row>
        <row r="30061">
          <cell r="J30061">
            <v>22389776</v>
          </cell>
        </row>
        <row r="30062">
          <cell r="J30062">
            <v>22389776</v>
          </cell>
        </row>
        <row r="30063">
          <cell r="J30063">
            <v>22389776</v>
          </cell>
        </row>
        <row r="30064">
          <cell r="J30064">
            <v>22389776</v>
          </cell>
        </row>
        <row r="30065">
          <cell r="J30065">
            <v>22389776</v>
          </cell>
        </row>
        <row r="30066">
          <cell r="J30066">
            <v>22389776</v>
          </cell>
        </row>
        <row r="30067">
          <cell r="J30067">
            <v>22389776</v>
          </cell>
        </row>
        <row r="30068">
          <cell r="J30068">
            <v>22389776</v>
          </cell>
        </row>
        <row r="30069">
          <cell r="J30069">
            <v>22389776</v>
          </cell>
        </row>
        <row r="30070">
          <cell r="J30070">
            <v>22389776</v>
          </cell>
        </row>
        <row r="30071">
          <cell r="J30071">
            <v>22389776</v>
          </cell>
        </row>
        <row r="30072">
          <cell r="J30072">
            <v>22389776</v>
          </cell>
        </row>
        <row r="30073">
          <cell r="J30073">
            <v>22389776</v>
          </cell>
        </row>
        <row r="30074">
          <cell r="J30074">
            <v>22389776</v>
          </cell>
        </row>
        <row r="30075">
          <cell r="J30075">
            <v>22389776</v>
          </cell>
        </row>
        <row r="30076">
          <cell r="J30076">
            <v>22389776</v>
          </cell>
        </row>
        <row r="30077">
          <cell r="J30077">
            <v>22389776</v>
          </cell>
        </row>
        <row r="30078">
          <cell r="J30078">
            <v>22389776</v>
          </cell>
        </row>
        <row r="30079">
          <cell r="J30079">
            <v>22389776</v>
          </cell>
        </row>
        <row r="30080">
          <cell r="J30080">
            <v>22389776</v>
          </cell>
        </row>
        <row r="30081">
          <cell r="J30081">
            <v>22389776</v>
          </cell>
        </row>
        <row r="30082">
          <cell r="J30082">
            <v>22389776</v>
          </cell>
        </row>
        <row r="30083">
          <cell r="J30083">
            <v>22389776</v>
          </cell>
        </row>
        <row r="30084">
          <cell r="J30084">
            <v>22389776</v>
          </cell>
        </row>
        <row r="30085">
          <cell r="J30085">
            <v>22389776</v>
          </cell>
        </row>
        <row r="30086">
          <cell r="J30086">
            <v>22389776</v>
          </cell>
        </row>
        <row r="30087">
          <cell r="J30087">
            <v>22389776</v>
          </cell>
        </row>
        <row r="30088">
          <cell r="J30088">
            <v>22389776</v>
          </cell>
        </row>
        <row r="30089">
          <cell r="J30089">
            <v>22389776</v>
          </cell>
        </row>
        <row r="30090">
          <cell r="J30090">
            <v>22389776</v>
          </cell>
        </row>
        <row r="30091">
          <cell r="J30091">
            <v>22389776</v>
          </cell>
        </row>
        <row r="30092">
          <cell r="J30092">
            <v>22389776</v>
          </cell>
        </row>
        <row r="30093">
          <cell r="J30093">
            <v>22389776</v>
          </cell>
        </row>
        <row r="30094">
          <cell r="J30094">
            <v>22389776</v>
          </cell>
        </row>
        <row r="30095">
          <cell r="J30095">
            <v>22389776</v>
          </cell>
        </row>
        <row r="30096">
          <cell r="J30096">
            <v>22389776</v>
          </cell>
        </row>
        <row r="30097">
          <cell r="J30097">
            <v>22389776</v>
          </cell>
        </row>
        <row r="30098">
          <cell r="J30098">
            <v>22389776</v>
          </cell>
        </row>
        <row r="30099">
          <cell r="J30099">
            <v>22389776</v>
          </cell>
        </row>
        <row r="30100">
          <cell r="J30100">
            <v>22389776</v>
          </cell>
        </row>
        <row r="30101">
          <cell r="J30101">
            <v>22389776</v>
          </cell>
        </row>
        <row r="30102">
          <cell r="J30102">
            <v>22389776</v>
          </cell>
        </row>
        <row r="30103">
          <cell r="J30103">
            <v>22389776</v>
          </cell>
        </row>
        <row r="30104">
          <cell r="J30104">
            <v>22389776</v>
          </cell>
        </row>
        <row r="30105">
          <cell r="J30105">
            <v>22389776</v>
          </cell>
        </row>
        <row r="30106">
          <cell r="J30106">
            <v>22389776</v>
          </cell>
        </row>
        <row r="30107">
          <cell r="J30107">
            <v>22389776</v>
          </cell>
        </row>
        <row r="30108">
          <cell r="J30108">
            <v>22389776</v>
          </cell>
        </row>
        <row r="30109">
          <cell r="J30109">
            <v>22389776</v>
          </cell>
        </row>
        <row r="30110">
          <cell r="J30110">
            <v>22389776</v>
          </cell>
        </row>
        <row r="30111">
          <cell r="J30111">
            <v>22389776</v>
          </cell>
        </row>
        <row r="30112">
          <cell r="J30112">
            <v>22389776</v>
          </cell>
        </row>
        <row r="30113">
          <cell r="J30113">
            <v>22389776</v>
          </cell>
        </row>
        <row r="30114">
          <cell r="J30114">
            <v>22389776</v>
          </cell>
        </row>
        <row r="30115">
          <cell r="J30115">
            <v>22389776</v>
          </cell>
        </row>
        <row r="30116">
          <cell r="J30116">
            <v>22389776</v>
          </cell>
        </row>
        <row r="30117">
          <cell r="J30117">
            <v>22389776</v>
          </cell>
        </row>
        <row r="30118">
          <cell r="J30118">
            <v>22389776</v>
          </cell>
        </row>
        <row r="30119">
          <cell r="J30119">
            <v>22389776</v>
          </cell>
        </row>
        <row r="30120">
          <cell r="J30120">
            <v>22389776</v>
          </cell>
        </row>
        <row r="30121">
          <cell r="J30121">
            <v>22389776</v>
          </cell>
        </row>
        <row r="30122">
          <cell r="J30122">
            <v>22389776</v>
          </cell>
        </row>
        <row r="30123">
          <cell r="J30123">
            <v>22389776</v>
          </cell>
        </row>
        <row r="30124">
          <cell r="J30124">
            <v>22389776</v>
          </cell>
        </row>
        <row r="30125">
          <cell r="J30125">
            <v>22389776</v>
          </cell>
        </row>
        <row r="30126">
          <cell r="J30126">
            <v>22389776</v>
          </cell>
        </row>
        <row r="30127">
          <cell r="J30127">
            <v>22389776</v>
          </cell>
        </row>
        <row r="30128">
          <cell r="J30128">
            <v>22389776</v>
          </cell>
        </row>
        <row r="30129">
          <cell r="J30129">
            <v>22389776</v>
          </cell>
        </row>
        <row r="30130">
          <cell r="J30130">
            <v>22389776</v>
          </cell>
        </row>
        <row r="30131">
          <cell r="J30131">
            <v>22389776</v>
          </cell>
        </row>
        <row r="30132">
          <cell r="J30132">
            <v>22389776</v>
          </cell>
        </row>
        <row r="30133">
          <cell r="J30133">
            <v>22389776</v>
          </cell>
        </row>
        <row r="30134">
          <cell r="J30134">
            <v>22389776</v>
          </cell>
        </row>
        <row r="30135">
          <cell r="J30135">
            <v>22389776</v>
          </cell>
        </row>
        <row r="30136">
          <cell r="J30136">
            <v>22389776</v>
          </cell>
        </row>
        <row r="30137">
          <cell r="J30137">
            <v>22389776</v>
          </cell>
        </row>
        <row r="30138">
          <cell r="J30138">
            <v>22389776</v>
          </cell>
        </row>
        <row r="30139">
          <cell r="J30139">
            <v>22389776</v>
          </cell>
        </row>
        <row r="30140">
          <cell r="J30140">
            <v>22389776</v>
          </cell>
        </row>
        <row r="30141">
          <cell r="J30141">
            <v>22389776</v>
          </cell>
        </row>
        <row r="30142">
          <cell r="J30142">
            <v>22389776</v>
          </cell>
        </row>
        <row r="30143">
          <cell r="J30143">
            <v>22389776</v>
          </cell>
        </row>
        <row r="30144">
          <cell r="J30144">
            <v>22389776</v>
          </cell>
        </row>
        <row r="30145">
          <cell r="J30145">
            <v>22389776</v>
          </cell>
        </row>
        <row r="30146">
          <cell r="J30146">
            <v>22389776</v>
          </cell>
        </row>
        <row r="30147">
          <cell r="J30147">
            <v>22389776</v>
          </cell>
        </row>
        <row r="30148">
          <cell r="J30148">
            <v>22389776</v>
          </cell>
        </row>
        <row r="30149">
          <cell r="J30149">
            <v>22389776</v>
          </cell>
        </row>
        <row r="30150">
          <cell r="J30150">
            <v>22389776</v>
          </cell>
        </row>
        <row r="30151">
          <cell r="J30151">
            <v>22389776</v>
          </cell>
        </row>
        <row r="30152">
          <cell r="J30152">
            <v>22389776</v>
          </cell>
        </row>
        <row r="30153">
          <cell r="J30153">
            <v>22389776</v>
          </cell>
        </row>
        <row r="30154">
          <cell r="J30154">
            <v>22389776</v>
          </cell>
        </row>
        <row r="30155">
          <cell r="J30155">
            <v>22389776</v>
          </cell>
        </row>
        <row r="30156">
          <cell r="J30156">
            <v>22389776</v>
          </cell>
        </row>
        <row r="30157">
          <cell r="J30157">
            <v>22389776</v>
          </cell>
        </row>
        <row r="30158">
          <cell r="J30158">
            <v>22389776</v>
          </cell>
        </row>
        <row r="30159">
          <cell r="J30159">
            <v>22389776</v>
          </cell>
        </row>
        <row r="30160">
          <cell r="J30160">
            <v>22389776</v>
          </cell>
        </row>
        <row r="30161">
          <cell r="J30161">
            <v>22389776</v>
          </cell>
        </row>
        <row r="30162">
          <cell r="J30162">
            <v>22389776</v>
          </cell>
        </row>
        <row r="30163">
          <cell r="J30163">
            <v>22389776</v>
          </cell>
        </row>
        <row r="30164">
          <cell r="J30164">
            <v>22389776</v>
          </cell>
        </row>
        <row r="30165">
          <cell r="J30165">
            <v>22389776</v>
          </cell>
        </row>
        <row r="30166">
          <cell r="J30166">
            <v>22389776</v>
          </cell>
        </row>
        <row r="30167">
          <cell r="J30167">
            <v>22389776</v>
          </cell>
        </row>
        <row r="30168">
          <cell r="J30168">
            <v>22389776</v>
          </cell>
        </row>
        <row r="30169">
          <cell r="J30169">
            <v>22389776</v>
          </cell>
        </row>
        <row r="30170">
          <cell r="J30170">
            <v>22389776</v>
          </cell>
        </row>
        <row r="30171">
          <cell r="J30171">
            <v>22389776</v>
          </cell>
        </row>
        <row r="30172">
          <cell r="J30172">
            <v>22389776</v>
          </cell>
        </row>
        <row r="30173">
          <cell r="J30173">
            <v>22389776</v>
          </cell>
        </row>
        <row r="30174">
          <cell r="J30174">
            <v>22389776</v>
          </cell>
        </row>
        <row r="30175">
          <cell r="J30175">
            <v>22389776</v>
          </cell>
        </row>
        <row r="30176">
          <cell r="J30176">
            <v>22389776</v>
          </cell>
        </row>
        <row r="30177">
          <cell r="J30177">
            <v>22389776</v>
          </cell>
        </row>
        <row r="30178">
          <cell r="J30178">
            <v>22389776</v>
          </cell>
        </row>
        <row r="30179">
          <cell r="J30179">
            <v>22389776</v>
          </cell>
        </row>
        <row r="30180">
          <cell r="J30180">
            <v>22389776</v>
          </cell>
        </row>
        <row r="30181">
          <cell r="J30181">
            <v>22389776</v>
          </cell>
        </row>
        <row r="30182">
          <cell r="J30182">
            <v>22389776</v>
          </cell>
        </row>
        <row r="30183">
          <cell r="J30183">
            <v>22389776</v>
          </cell>
        </row>
        <row r="30184">
          <cell r="J30184">
            <v>22389776</v>
          </cell>
        </row>
        <row r="30185">
          <cell r="J30185">
            <v>22389776</v>
          </cell>
        </row>
        <row r="30186">
          <cell r="J30186">
            <v>22389776</v>
          </cell>
        </row>
        <row r="30187">
          <cell r="J30187">
            <v>22389776</v>
          </cell>
        </row>
        <row r="30188">
          <cell r="J30188">
            <v>22389776</v>
          </cell>
        </row>
        <row r="30189">
          <cell r="J30189">
            <v>22389776</v>
          </cell>
        </row>
        <row r="30190">
          <cell r="J30190">
            <v>22389776</v>
          </cell>
        </row>
        <row r="30191">
          <cell r="J30191">
            <v>22389776</v>
          </cell>
        </row>
        <row r="30192">
          <cell r="J30192">
            <v>22389776</v>
          </cell>
        </row>
        <row r="30193">
          <cell r="J30193">
            <v>22389776</v>
          </cell>
        </row>
        <row r="30194">
          <cell r="J30194">
            <v>22389776</v>
          </cell>
        </row>
        <row r="30195">
          <cell r="J30195">
            <v>22389776</v>
          </cell>
        </row>
        <row r="30196">
          <cell r="J30196">
            <v>22389776</v>
          </cell>
        </row>
        <row r="30197">
          <cell r="J30197">
            <v>22389776</v>
          </cell>
        </row>
        <row r="30198">
          <cell r="J30198">
            <v>22389776</v>
          </cell>
        </row>
        <row r="30199">
          <cell r="J30199">
            <v>22389776</v>
          </cell>
        </row>
        <row r="30200">
          <cell r="J30200">
            <v>22389776</v>
          </cell>
        </row>
        <row r="30201">
          <cell r="J30201">
            <v>22389776</v>
          </cell>
        </row>
        <row r="30202">
          <cell r="J30202">
            <v>22389776</v>
          </cell>
        </row>
        <row r="30203">
          <cell r="J30203">
            <v>22389776</v>
          </cell>
        </row>
        <row r="30204">
          <cell r="J30204">
            <v>22389776</v>
          </cell>
        </row>
        <row r="30205">
          <cell r="J30205">
            <v>22389776</v>
          </cell>
        </row>
        <row r="30206">
          <cell r="J30206">
            <v>22389776</v>
          </cell>
        </row>
        <row r="30207">
          <cell r="J30207">
            <v>22389776</v>
          </cell>
        </row>
        <row r="30208">
          <cell r="J30208">
            <v>22389776</v>
          </cell>
        </row>
        <row r="30209">
          <cell r="J30209">
            <v>22389776</v>
          </cell>
        </row>
        <row r="30210">
          <cell r="J30210">
            <v>22389776</v>
          </cell>
        </row>
        <row r="30211">
          <cell r="J30211">
            <v>22389776</v>
          </cell>
        </row>
        <row r="30212">
          <cell r="J30212">
            <v>22389776</v>
          </cell>
        </row>
        <row r="30213">
          <cell r="J30213">
            <v>22389776</v>
          </cell>
        </row>
        <row r="30214">
          <cell r="J30214">
            <v>22389776</v>
          </cell>
        </row>
        <row r="30215">
          <cell r="J30215">
            <v>22389776</v>
          </cell>
        </row>
        <row r="30216">
          <cell r="J30216">
            <v>22389776</v>
          </cell>
        </row>
        <row r="30217">
          <cell r="J30217">
            <v>22389776</v>
          </cell>
        </row>
        <row r="30218">
          <cell r="J30218">
            <v>22389776</v>
          </cell>
        </row>
        <row r="30219">
          <cell r="J30219">
            <v>22389776</v>
          </cell>
        </row>
        <row r="30220">
          <cell r="J30220">
            <v>22389776</v>
          </cell>
        </row>
        <row r="30221">
          <cell r="J30221">
            <v>22389776</v>
          </cell>
        </row>
        <row r="30222">
          <cell r="J30222">
            <v>22389776</v>
          </cell>
        </row>
        <row r="30223">
          <cell r="J30223">
            <v>22389776</v>
          </cell>
        </row>
        <row r="30224">
          <cell r="J30224">
            <v>22389776</v>
          </cell>
        </row>
        <row r="30225">
          <cell r="J30225">
            <v>22389776</v>
          </cell>
        </row>
        <row r="30226">
          <cell r="J30226">
            <v>22389776</v>
          </cell>
        </row>
        <row r="30227">
          <cell r="J30227">
            <v>22389776</v>
          </cell>
        </row>
        <row r="30228">
          <cell r="J30228">
            <v>22389776</v>
          </cell>
        </row>
        <row r="30229">
          <cell r="J30229">
            <v>22389776</v>
          </cell>
        </row>
        <row r="30230">
          <cell r="J30230">
            <v>22389776</v>
          </cell>
        </row>
        <row r="30231">
          <cell r="J30231">
            <v>22389776</v>
          </cell>
        </row>
        <row r="30232">
          <cell r="J30232">
            <v>22389776</v>
          </cell>
        </row>
        <row r="30233">
          <cell r="J30233">
            <v>22389776</v>
          </cell>
        </row>
        <row r="30234">
          <cell r="J30234">
            <v>22389776</v>
          </cell>
        </row>
        <row r="30235">
          <cell r="J30235">
            <v>22389776</v>
          </cell>
        </row>
        <row r="30236">
          <cell r="J30236">
            <v>22389776</v>
          </cell>
        </row>
        <row r="30237">
          <cell r="J30237">
            <v>22389776</v>
          </cell>
        </row>
        <row r="30238">
          <cell r="J30238">
            <v>22389776</v>
          </cell>
        </row>
        <row r="30239">
          <cell r="J30239">
            <v>22389776</v>
          </cell>
        </row>
        <row r="30240">
          <cell r="J30240">
            <v>22389776</v>
          </cell>
        </row>
        <row r="30241">
          <cell r="J30241">
            <v>22389776</v>
          </cell>
        </row>
        <row r="30242">
          <cell r="J30242">
            <v>22389776</v>
          </cell>
        </row>
        <row r="30243">
          <cell r="J30243">
            <v>22389776</v>
          </cell>
        </row>
        <row r="30244">
          <cell r="J30244">
            <v>22389776</v>
          </cell>
        </row>
        <row r="30245">
          <cell r="J30245">
            <v>22389776</v>
          </cell>
        </row>
        <row r="30246">
          <cell r="J30246">
            <v>22389776</v>
          </cell>
        </row>
        <row r="30247">
          <cell r="J30247">
            <v>22389776</v>
          </cell>
        </row>
        <row r="30248">
          <cell r="J30248">
            <v>22389776</v>
          </cell>
        </row>
        <row r="30249">
          <cell r="J30249">
            <v>22389776</v>
          </cell>
        </row>
        <row r="30250">
          <cell r="J30250">
            <v>22389776</v>
          </cell>
        </row>
        <row r="30251">
          <cell r="J30251">
            <v>22389776</v>
          </cell>
        </row>
        <row r="30252">
          <cell r="J30252">
            <v>22389776</v>
          </cell>
        </row>
        <row r="30253">
          <cell r="J30253">
            <v>22389776</v>
          </cell>
        </row>
        <row r="30254">
          <cell r="J30254">
            <v>22389776</v>
          </cell>
        </row>
        <row r="30255">
          <cell r="J30255">
            <v>22389776</v>
          </cell>
        </row>
        <row r="30256">
          <cell r="J30256">
            <v>22389776</v>
          </cell>
        </row>
        <row r="30257">
          <cell r="J30257">
            <v>22389776</v>
          </cell>
        </row>
        <row r="30258">
          <cell r="J30258">
            <v>22389776</v>
          </cell>
        </row>
        <row r="30259">
          <cell r="J30259">
            <v>22389776</v>
          </cell>
        </row>
        <row r="30260">
          <cell r="J30260">
            <v>22389776</v>
          </cell>
        </row>
        <row r="30261">
          <cell r="J30261">
            <v>22389776</v>
          </cell>
        </row>
        <row r="30262">
          <cell r="J30262">
            <v>22389776</v>
          </cell>
        </row>
        <row r="30263">
          <cell r="J30263">
            <v>22389776</v>
          </cell>
        </row>
        <row r="30264">
          <cell r="J30264">
            <v>22389776</v>
          </cell>
        </row>
        <row r="30265">
          <cell r="J30265">
            <v>22389776</v>
          </cell>
        </row>
        <row r="30266">
          <cell r="J30266">
            <v>22389776</v>
          </cell>
        </row>
        <row r="30267">
          <cell r="J30267">
            <v>22389776</v>
          </cell>
        </row>
        <row r="30268">
          <cell r="J30268">
            <v>22389776</v>
          </cell>
        </row>
        <row r="30269">
          <cell r="J30269">
            <v>22389776</v>
          </cell>
        </row>
        <row r="30270">
          <cell r="J30270">
            <v>22389776</v>
          </cell>
        </row>
        <row r="30271">
          <cell r="J30271">
            <v>22389776</v>
          </cell>
        </row>
        <row r="30272">
          <cell r="J30272">
            <v>22389776</v>
          </cell>
        </row>
        <row r="30273">
          <cell r="J30273">
            <v>22389776</v>
          </cell>
        </row>
        <row r="30274">
          <cell r="J30274">
            <v>22389776</v>
          </cell>
        </row>
        <row r="30275">
          <cell r="J30275">
            <v>22389776</v>
          </cell>
        </row>
        <row r="30276">
          <cell r="J30276">
            <v>22389776</v>
          </cell>
        </row>
        <row r="30277">
          <cell r="J30277">
            <v>22389776</v>
          </cell>
        </row>
        <row r="30278">
          <cell r="J30278">
            <v>22389776</v>
          </cell>
        </row>
        <row r="30279">
          <cell r="J30279">
            <v>22389776</v>
          </cell>
        </row>
        <row r="30280">
          <cell r="J30280">
            <v>22389776</v>
          </cell>
        </row>
        <row r="30281">
          <cell r="J30281">
            <v>22389776</v>
          </cell>
        </row>
        <row r="30282">
          <cell r="J30282">
            <v>22389776</v>
          </cell>
        </row>
        <row r="30283">
          <cell r="J30283">
            <v>22389776</v>
          </cell>
        </row>
        <row r="30284">
          <cell r="J30284">
            <v>22389776</v>
          </cell>
        </row>
        <row r="30285">
          <cell r="J30285">
            <v>22389776</v>
          </cell>
        </row>
        <row r="30286">
          <cell r="J30286">
            <v>22389776</v>
          </cell>
        </row>
        <row r="30287">
          <cell r="J30287">
            <v>22389776</v>
          </cell>
        </row>
        <row r="30288">
          <cell r="J30288">
            <v>22389776</v>
          </cell>
        </row>
        <row r="30289">
          <cell r="J30289">
            <v>22389776</v>
          </cell>
        </row>
        <row r="30290">
          <cell r="J30290">
            <v>22389776</v>
          </cell>
        </row>
        <row r="30291">
          <cell r="J30291">
            <v>22389776</v>
          </cell>
        </row>
        <row r="30292">
          <cell r="J30292">
            <v>22389776</v>
          </cell>
        </row>
        <row r="30293">
          <cell r="J30293">
            <v>22389776</v>
          </cell>
        </row>
        <row r="30294">
          <cell r="J30294">
            <v>22389776</v>
          </cell>
        </row>
        <row r="30295">
          <cell r="J30295">
            <v>22389776</v>
          </cell>
        </row>
        <row r="30296">
          <cell r="J30296">
            <v>22389776</v>
          </cell>
        </row>
        <row r="30297">
          <cell r="J30297">
            <v>22389776</v>
          </cell>
        </row>
        <row r="30298">
          <cell r="J30298">
            <v>22389776</v>
          </cell>
        </row>
        <row r="30299">
          <cell r="J30299">
            <v>22389776</v>
          </cell>
        </row>
        <row r="30300">
          <cell r="J30300">
            <v>22389776</v>
          </cell>
        </row>
        <row r="30301">
          <cell r="J30301">
            <v>22389776</v>
          </cell>
        </row>
        <row r="30302">
          <cell r="J30302">
            <v>22389776</v>
          </cell>
        </row>
        <row r="30303">
          <cell r="J30303">
            <v>22389776</v>
          </cell>
        </row>
        <row r="30304">
          <cell r="J30304">
            <v>22389776</v>
          </cell>
        </row>
        <row r="30305">
          <cell r="J30305">
            <v>22389776</v>
          </cell>
        </row>
        <row r="30306">
          <cell r="J30306">
            <v>22389776</v>
          </cell>
        </row>
        <row r="30307">
          <cell r="J30307">
            <v>22389776</v>
          </cell>
        </row>
        <row r="30308">
          <cell r="J30308">
            <v>22389776</v>
          </cell>
        </row>
        <row r="30309">
          <cell r="J30309">
            <v>22389776</v>
          </cell>
        </row>
        <row r="30310">
          <cell r="J30310">
            <v>22389776</v>
          </cell>
        </row>
        <row r="30311">
          <cell r="J30311">
            <v>22389776</v>
          </cell>
        </row>
        <row r="30312">
          <cell r="J30312">
            <v>22389776</v>
          </cell>
        </row>
        <row r="30313">
          <cell r="J30313">
            <v>22389776</v>
          </cell>
        </row>
        <row r="30314">
          <cell r="J30314">
            <v>22389776</v>
          </cell>
        </row>
        <row r="30315">
          <cell r="J30315">
            <v>22389776</v>
          </cell>
        </row>
        <row r="30316">
          <cell r="J30316">
            <v>22389776</v>
          </cell>
        </row>
        <row r="30317">
          <cell r="J30317">
            <v>22389776</v>
          </cell>
        </row>
        <row r="30318">
          <cell r="J30318">
            <v>22389776</v>
          </cell>
        </row>
        <row r="30319">
          <cell r="J30319">
            <v>22389776</v>
          </cell>
        </row>
        <row r="30320">
          <cell r="J30320">
            <v>22389776</v>
          </cell>
        </row>
        <row r="30321">
          <cell r="J30321">
            <v>22389776</v>
          </cell>
        </row>
        <row r="30322">
          <cell r="J30322">
            <v>22389776</v>
          </cell>
        </row>
        <row r="30323">
          <cell r="J30323">
            <v>22389776</v>
          </cell>
        </row>
        <row r="30324">
          <cell r="J30324">
            <v>22389776</v>
          </cell>
        </row>
        <row r="30325">
          <cell r="J30325">
            <v>22389776</v>
          </cell>
        </row>
        <row r="30326">
          <cell r="J30326">
            <v>22389776</v>
          </cell>
        </row>
        <row r="30327">
          <cell r="J30327">
            <v>22389776</v>
          </cell>
        </row>
        <row r="30328">
          <cell r="J30328">
            <v>22389776</v>
          </cell>
        </row>
        <row r="30329">
          <cell r="J30329">
            <v>22389776</v>
          </cell>
        </row>
        <row r="30330">
          <cell r="J30330">
            <v>22389776</v>
          </cell>
        </row>
        <row r="30331">
          <cell r="J30331">
            <v>22389776</v>
          </cell>
        </row>
        <row r="30332">
          <cell r="J30332">
            <v>22389776</v>
          </cell>
        </row>
        <row r="30333">
          <cell r="J30333">
            <v>22389776</v>
          </cell>
        </row>
        <row r="30334">
          <cell r="J30334">
            <v>22389776</v>
          </cell>
        </row>
        <row r="30335">
          <cell r="J30335">
            <v>22389776</v>
          </cell>
        </row>
        <row r="30336">
          <cell r="J30336">
            <v>22389776</v>
          </cell>
        </row>
        <row r="30337">
          <cell r="J30337">
            <v>22389776</v>
          </cell>
        </row>
        <row r="30338">
          <cell r="J30338">
            <v>22389776</v>
          </cell>
        </row>
        <row r="30339">
          <cell r="J30339">
            <v>22389776</v>
          </cell>
        </row>
        <row r="30340">
          <cell r="J30340">
            <v>22389776</v>
          </cell>
        </row>
        <row r="30341">
          <cell r="J30341">
            <v>22389776</v>
          </cell>
        </row>
        <row r="30342">
          <cell r="J30342">
            <v>22389776</v>
          </cell>
        </row>
        <row r="30343">
          <cell r="J30343">
            <v>22389776</v>
          </cell>
        </row>
        <row r="30344">
          <cell r="J30344">
            <v>22389776</v>
          </cell>
        </row>
        <row r="30345">
          <cell r="J30345">
            <v>22389776</v>
          </cell>
        </row>
        <row r="30346">
          <cell r="J30346">
            <v>22389776</v>
          </cell>
        </row>
        <row r="30347">
          <cell r="J30347">
            <v>22389776</v>
          </cell>
        </row>
        <row r="30348">
          <cell r="J30348">
            <v>22389776</v>
          </cell>
        </row>
        <row r="30349">
          <cell r="J30349">
            <v>22389776</v>
          </cell>
        </row>
        <row r="30350">
          <cell r="J30350">
            <v>22389776</v>
          </cell>
        </row>
        <row r="30351">
          <cell r="J30351">
            <v>22389776</v>
          </cell>
        </row>
        <row r="30352">
          <cell r="J30352">
            <v>22389776</v>
          </cell>
        </row>
        <row r="30353">
          <cell r="J30353">
            <v>22389776</v>
          </cell>
        </row>
        <row r="30354">
          <cell r="J30354">
            <v>22389776</v>
          </cell>
        </row>
        <row r="30355">
          <cell r="J30355">
            <v>22389776</v>
          </cell>
        </row>
        <row r="30356">
          <cell r="J30356">
            <v>22389776</v>
          </cell>
        </row>
        <row r="30357">
          <cell r="J30357">
            <v>22389776</v>
          </cell>
        </row>
        <row r="30358">
          <cell r="J30358">
            <v>22389776</v>
          </cell>
        </row>
        <row r="30359">
          <cell r="J30359">
            <v>22389776</v>
          </cell>
        </row>
        <row r="30360">
          <cell r="J30360">
            <v>22389776</v>
          </cell>
        </row>
        <row r="30361">
          <cell r="J30361">
            <v>22389776</v>
          </cell>
        </row>
        <row r="30362">
          <cell r="J30362">
            <v>22389776</v>
          </cell>
        </row>
        <row r="30363">
          <cell r="J30363">
            <v>22389776</v>
          </cell>
        </row>
        <row r="30364">
          <cell r="J30364">
            <v>22389776</v>
          </cell>
        </row>
        <row r="30365">
          <cell r="J30365">
            <v>22389776</v>
          </cell>
        </row>
        <row r="30366">
          <cell r="J30366">
            <v>22389776</v>
          </cell>
        </row>
        <row r="30367">
          <cell r="J30367">
            <v>22389776</v>
          </cell>
        </row>
        <row r="30368">
          <cell r="J30368">
            <v>22389776</v>
          </cell>
        </row>
        <row r="30369">
          <cell r="J30369">
            <v>22389776</v>
          </cell>
        </row>
        <row r="30370">
          <cell r="J30370">
            <v>22389776</v>
          </cell>
        </row>
        <row r="30371">
          <cell r="J30371">
            <v>22389776</v>
          </cell>
        </row>
        <row r="30372">
          <cell r="J30372">
            <v>22389776</v>
          </cell>
        </row>
        <row r="30373">
          <cell r="J30373">
            <v>22389776</v>
          </cell>
        </row>
        <row r="30374">
          <cell r="J30374">
            <v>22389776</v>
          </cell>
        </row>
        <row r="30375">
          <cell r="J30375">
            <v>22389776</v>
          </cell>
        </row>
        <row r="30376">
          <cell r="J30376">
            <v>22389776</v>
          </cell>
        </row>
        <row r="30377">
          <cell r="J30377">
            <v>22389776</v>
          </cell>
        </row>
        <row r="30378">
          <cell r="J30378">
            <v>22389776</v>
          </cell>
        </row>
        <row r="30379">
          <cell r="J30379">
            <v>22389776</v>
          </cell>
        </row>
        <row r="30380">
          <cell r="J30380">
            <v>22389776</v>
          </cell>
        </row>
        <row r="30381">
          <cell r="J30381">
            <v>22389776</v>
          </cell>
        </row>
        <row r="30382">
          <cell r="J30382">
            <v>22389776</v>
          </cell>
        </row>
        <row r="30383">
          <cell r="J30383">
            <v>22389776</v>
          </cell>
        </row>
        <row r="30384">
          <cell r="J30384">
            <v>22389776</v>
          </cell>
        </row>
        <row r="30385">
          <cell r="J30385">
            <v>22389776</v>
          </cell>
        </row>
        <row r="30386">
          <cell r="J30386">
            <v>22389776</v>
          </cell>
        </row>
        <row r="30387">
          <cell r="J30387">
            <v>22389776</v>
          </cell>
        </row>
        <row r="30388">
          <cell r="J30388">
            <v>22389776</v>
          </cell>
        </row>
        <row r="30389">
          <cell r="J30389">
            <v>22389776</v>
          </cell>
        </row>
        <row r="30390">
          <cell r="J30390">
            <v>22389776</v>
          </cell>
        </row>
        <row r="30391">
          <cell r="J30391">
            <v>22389776</v>
          </cell>
        </row>
        <row r="30392">
          <cell r="J30392">
            <v>22389776</v>
          </cell>
        </row>
        <row r="30393">
          <cell r="J30393">
            <v>22389776</v>
          </cell>
        </row>
        <row r="30394">
          <cell r="J30394">
            <v>22389776</v>
          </cell>
        </row>
        <row r="30395">
          <cell r="J30395">
            <v>22389776</v>
          </cell>
        </row>
        <row r="30396">
          <cell r="J30396">
            <v>22389776</v>
          </cell>
        </row>
        <row r="30397">
          <cell r="J30397">
            <v>22389776</v>
          </cell>
        </row>
        <row r="30398">
          <cell r="J30398">
            <v>22389776</v>
          </cell>
        </row>
        <row r="30399">
          <cell r="J30399">
            <v>22389776</v>
          </cell>
        </row>
        <row r="30400">
          <cell r="J30400">
            <v>22389776</v>
          </cell>
        </row>
        <row r="30401">
          <cell r="J30401">
            <v>22389776</v>
          </cell>
        </row>
        <row r="30402">
          <cell r="J30402">
            <v>22389776</v>
          </cell>
        </row>
        <row r="30403">
          <cell r="J30403">
            <v>22389776</v>
          </cell>
        </row>
        <row r="30404">
          <cell r="J30404">
            <v>22389776</v>
          </cell>
        </row>
        <row r="30405">
          <cell r="J30405">
            <v>22389776</v>
          </cell>
        </row>
        <row r="30406">
          <cell r="J30406">
            <v>22389776</v>
          </cell>
        </row>
        <row r="30407">
          <cell r="J30407">
            <v>22389776</v>
          </cell>
        </row>
        <row r="30408">
          <cell r="J30408">
            <v>22389776</v>
          </cell>
        </row>
        <row r="30409">
          <cell r="J30409">
            <v>22389776</v>
          </cell>
        </row>
        <row r="30410">
          <cell r="J30410">
            <v>22389776</v>
          </cell>
        </row>
        <row r="30411">
          <cell r="J30411">
            <v>22389776</v>
          </cell>
        </row>
        <row r="30412">
          <cell r="J30412">
            <v>22389776</v>
          </cell>
        </row>
        <row r="30413">
          <cell r="J30413">
            <v>22389776</v>
          </cell>
        </row>
        <row r="30414">
          <cell r="J30414">
            <v>22389776</v>
          </cell>
        </row>
        <row r="30415">
          <cell r="J30415">
            <v>22389776</v>
          </cell>
        </row>
        <row r="30416">
          <cell r="J30416">
            <v>22389776</v>
          </cell>
        </row>
        <row r="30417">
          <cell r="J30417">
            <v>22389776</v>
          </cell>
        </row>
        <row r="30418">
          <cell r="J30418">
            <v>22389776</v>
          </cell>
        </row>
        <row r="30419">
          <cell r="J30419">
            <v>22389776</v>
          </cell>
        </row>
        <row r="30420">
          <cell r="J30420">
            <v>22389776</v>
          </cell>
        </row>
        <row r="30421">
          <cell r="J30421">
            <v>22389776</v>
          </cell>
        </row>
        <row r="30422">
          <cell r="J30422">
            <v>22389776</v>
          </cell>
        </row>
        <row r="30423">
          <cell r="J30423">
            <v>22389776</v>
          </cell>
        </row>
        <row r="30424">
          <cell r="J30424">
            <v>22389776</v>
          </cell>
        </row>
        <row r="30425">
          <cell r="J30425">
            <v>22389776</v>
          </cell>
        </row>
        <row r="30426">
          <cell r="J30426">
            <v>22389776</v>
          </cell>
        </row>
        <row r="30427">
          <cell r="J30427">
            <v>22389776</v>
          </cell>
        </row>
        <row r="30428">
          <cell r="J30428">
            <v>22389776</v>
          </cell>
        </row>
        <row r="30429">
          <cell r="J30429">
            <v>22389776</v>
          </cell>
        </row>
        <row r="30430">
          <cell r="J30430">
            <v>22389776</v>
          </cell>
        </row>
        <row r="30431">
          <cell r="J30431">
            <v>22389776</v>
          </cell>
        </row>
        <row r="30432">
          <cell r="J30432">
            <v>22389776</v>
          </cell>
        </row>
        <row r="30433">
          <cell r="J30433">
            <v>22389776</v>
          </cell>
        </row>
        <row r="30434">
          <cell r="J30434">
            <v>22389776</v>
          </cell>
        </row>
        <row r="30435">
          <cell r="J30435">
            <v>22389776</v>
          </cell>
        </row>
        <row r="30436">
          <cell r="J30436">
            <v>22389776</v>
          </cell>
        </row>
        <row r="30437">
          <cell r="J30437">
            <v>22389776</v>
          </cell>
        </row>
        <row r="30438">
          <cell r="J30438">
            <v>22389776</v>
          </cell>
        </row>
        <row r="30439">
          <cell r="J30439">
            <v>22389776</v>
          </cell>
        </row>
        <row r="30440">
          <cell r="J30440">
            <v>22389776</v>
          </cell>
        </row>
        <row r="30441">
          <cell r="J30441">
            <v>22389776</v>
          </cell>
        </row>
        <row r="30442">
          <cell r="J30442">
            <v>22389776</v>
          </cell>
        </row>
        <row r="30443">
          <cell r="J30443">
            <v>22389776</v>
          </cell>
        </row>
        <row r="30444">
          <cell r="J30444">
            <v>22389776</v>
          </cell>
        </row>
        <row r="30445">
          <cell r="J30445">
            <v>22389776</v>
          </cell>
        </row>
        <row r="30446">
          <cell r="J30446">
            <v>22389776</v>
          </cell>
        </row>
        <row r="30447">
          <cell r="J30447">
            <v>22389776</v>
          </cell>
        </row>
        <row r="30448">
          <cell r="J30448">
            <v>22389776</v>
          </cell>
        </row>
        <row r="30449">
          <cell r="J30449">
            <v>22389776</v>
          </cell>
        </row>
        <row r="30450">
          <cell r="J30450">
            <v>22389776</v>
          </cell>
        </row>
        <row r="30451">
          <cell r="J30451">
            <v>22389776</v>
          </cell>
        </row>
        <row r="30452">
          <cell r="J30452">
            <v>22389776</v>
          </cell>
        </row>
        <row r="30453">
          <cell r="J30453">
            <v>22389776</v>
          </cell>
        </row>
        <row r="30454">
          <cell r="J30454">
            <v>22389776</v>
          </cell>
        </row>
        <row r="30455">
          <cell r="J30455">
            <v>22389776</v>
          </cell>
        </row>
        <row r="30456">
          <cell r="J30456">
            <v>22389776</v>
          </cell>
        </row>
        <row r="30457">
          <cell r="J30457">
            <v>22389776</v>
          </cell>
        </row>
        <row r="30458">
          <cell r="J30458">
            <v>22389776</v>
          </cell>
        </row>
        <row r="30459">
          <cell r="J30459">
            <v>22389776</v>
          </cell>
        </row>
        <row r="30460">
          <cell r="J30460">
            <v>22389776</v>
          </cell>
        </row>
        <row r="30461">
          <cell r="J30461">
            <v>22389776</v>
          </cell>
        </row>
        <row r="30462">
          <cell r="J30462">
            <v>22389776</v>
          </cell>
        </row>
        <row r="30463">
          <cell r="J30463">
            <v>22389776</v>
          </cell>
        </row>
        <row r="30464">
          <cell r="J30464">
            <v>22389776</v>
          </cell>
        </row>
        <row r="30465">
          <cell r="J30465">
            <v>22389776</v>
          </cell>
        </row>
        <row r="30466">
          <cell r="J30466">
            <v>22389776</v>
          </cell>
        </row>
        <row r="30467">
          <cell r="J30467">
            <v>22389776</v>
          </cell>
        </row>
        <row r="30468">
          <cell r="J30468">
            <v>22389776</v>
          </cell>
        </row>
        <row r="30469">
          <cell r="J30469">
            <v>22389776</v>
          </cell>
        </row>
        <row r="30470">
          <cell r="J30470">
            <v>22389776</v>
          </cell>
        </row>
        <row r="30471">
          <cell r="J30471">
            <v>22389776</v>
          </cell>
        </row>
        <row r="30472">
          <cell r="J30472">
            <v>22389776</v>
          </cell>
        </row>
        <row r="30473">
          <cell r="J30473">
            <v>22389776</v>
          </cell>
        </row>
        <row r="30474">
          <cell r="J30474">
            <v>22389776</v>
          </cell>
        </row>
        <row r="30475">
          <cell r="J30475">
            <v>22389776</v>
          </cell>
        </row>
        <row r="30476">
          <cell r="J30476">
            <v>22389776</v>
          </cell>
        </row>
        <row r="30477">
          <cell r="J30477">
            <v>22389776</v>
          </cell>
        </row>
        <row r="30478">
          <cell r="J30478">
            <v>22389776</v>
          </cell>
        </row>
        <row r="30479">
          <cell r="J30479">
            <v>22389776</v>
          </cell>
        </row>
        <row r="30480">
          <cell r="J30480">
            <v>22389776</v>
          </cell>
        </row>
        <row r="30481">
          <cell r="J30481">
            <v>22389776</v>
          </cell>
        </row>
        <row r="30482">
          <cell r="J30482">
            <v>22389776</v>
          </cell>
        </row>
        <row r="30483">
          <cell r="J30483">
            <v>22389776</v>
          </cell>
        </row>
        <row r="30484">
          <cell r="J30484">
            <v>22389776</v>
          </cell>
        </row>
        <row r="30485">
          <cell r="J30485">
            <v>22389776</v>
          </cell>
        </row>
        <row r="30486">
          <cell r="J30486">
            <v>22389776</v>
          </cell>
        </row>
        <row r="30487">
          <cell r="J30487">
            <v>22389776</v>
          </cell>
        </row>
        <row r="30488">
          <cell r="J30488">
            <v>22389776</v>
          </cell>
        </row>
        <row r="30489">
          <cell r="J30489">
            <v>22389776</v>
          </cell>
        </row>
        <row r="30490">
          <cell r="J30490">
            <v>22389776</v>
          </cell>
        </row>
        <row r="30491">
          <cell r="J30491">
            <v>22389776</v>
          </cell>
        </row>
        <row r="30492">
          <cell r="J30492">
            <v>22389776</v>
          </cell>
        </row>
        <row r="30493">
          <cell r="J30493">
            <v>22389776</v>
          </cell>
        </row>
        <row r="30494">
          <cell r="J30494">
            <v>22389776</v>
          </cell>
        </row>
        <row r="30495">
          <cell r="J30495">
            <v>22389776</v>
          </cell>
        </row>
        <row r="30496">
          <cell r="J30496">
            <v>22389776</v>
          </cell>
        </row>
        <row r="30497">
          <cell r="J30497">
            <v>22389776</v>
          </cell>
        </row>
        <row r="30498">
          <cell r="J30498">
            <v>22389776</v>
          </cell>
        </row>
        <row r="30499">
          <cell r="J30499">
            <v>22389776</v>
          </cell>
        </row>
        <row r="30500">
          <cell r="J30500">
            <v>22389776</v>
          </cell>
        </row>
        <row r="30501">
          <cell r="J30501">
            <v>22389776</v>
          </cell>
        </row>
        <row r="30502">
          <cell r="J30502">
            <v>22389776</v>
          </cell>
        </row>
        <row r="30503">
          <cell r="J30503">
            <v>22389776</v>
          </cell>
        </row>
        <row r="30504">
          <cell r="J30504">
            <v>22389776</v>
          </cell>
        </row>
        <row r="30505">
          <cell r="J30505">
            <v>22389776</v>
          </cell>
        </row>
        <row r="30506">
          <cell r="J30506">
            <v>22389776</v>
          </cell>
        </row>
        <row r="30507">
          <cell r="J30507">
            <v>22389776</v>
          </cell>
        </row>
        <row r="30508">
          <cell r="J30508">
            <v>22389776</v>
          </cell>
        </row>
        <row r="30509">
          <cell r="J30509">
            <v>22389776</v>
          </cell>
        </row>
        <row r="30510">
          <cell r="J30510">
            <v>22389776</v>
          </cell>
        </row>
        <row r="30511">
          <cell r="J30511">
            <v>22389776</v>
          </cell>
        </row>
        <row r="30512">
          <cell r="J30512">
            <v>22389776</v>
          </cell>
        </row>
        <row r="30513">
          <cell r="J30513">
            <v>22389776</v>
          </cell>
        </row>
        <row r="30514">
          <cell r="J30514">
            <v>22389776</v>
          </cell>
        </row>
        <row r="30515">
          <cell r="J30515">
            <v>22389776</v>
          </cell>
        </row>
        <row r="30516">
          <cell r="J30516">
            <v>22389776</v>
          </cell>
        </row>
        <row r="30517">
          <cell r="J30517">
            <v>22389776</v>
          </cell>
        </row>
        <row r="30518">
          <cell r="J30518">
            <v>22389776</v>
          </cell>
        </row>
        <row r="30519">
          <cell r="J30519">
            <v>22389776</v>
          </cell>
        </row>
        <row r="30520">
          <cell r="J30520">
            <v>22389776</v>
          </cell>
        </row>
        <row r="30521">
          <cell r="J30521">
            <v>22389776</v>
          </cell>
        </row>
        <row r="30522">
          <cell r="J30522">
            <v>22389776</v>
          </cell>
        </row>
        <row r="30523">
          <cell r="J30523">
            <v>22389776</v>
          </cell>
        </row>
        <row r="30524">
          <cell r="J30524">
            <v>22389776</v>
          </cell>
        </row>
        <row r="30525">
          <cell r="J30525">
            <v>22389776</v>
          </cell>
        </row>
        <row r="30526">
          <cell r="J30526">
            <v>22389776</v>
          </cell>
        </row>
        <row r="30527">
          <cell r="J30527">
            <v>22389776</v>
          </cell>
        </row>
        <row r="30528">
          <cell r="J30528">
            <v>22389776</v>
          </cell>
        </row>
        <row r="30529">
          <cell r="J30529">
            <v>22389776</v>
          </cell>
        </row>
        <row r="30530">
          <cell r="J30530">
            <v>22389776</v>
          </cell>
        </row>
        <row r="30531">
          <cell r="J30531">
            <v>22389776</v>
          </cell>
        </row>
        <row r="30532">
          <cell r="J30532">
            <v>22389776</v>
          </cell>
        </row>
        <row r="30533">
          <cell r="J30533">
            <v>22389776</v>
          </cell>
        </row>
        <row r="30534">
          <cell r="J30534">
            <v>22389776</v>
          </cell>
        </row>
        <row r="30535">
          <cell r="J30535">
            <v>22389776</v>
          </cell>
        </row>
        <row r="30536">
          <cell r="J30536">
            <v>22389776</v>
          </cell>
        </row>
        <row r="30537">
          <cell r="J30537">
            <v>22389776</v>
          </cell>
        </row>
        <row r="30538">
          <cell r="J30538">
            <v>22389776</v>
          </cell>
        </row>
        <row r="30539">
          <cell r="J30539">
            <v>22389776</v>
          </cell>
        </row>
        <row r="30540">
          <cell r="J30540">
            <v>22389776</v>
          </cell>
        </row>
        <row r="30541">
          <cell r="J30541">
            <v>22389776</v>
          </cell>
        </row>
        <row r="30542">
          <cell r="J30542">
            <v>22389776</v>
          </cell>
        </row>
        <row r="30543">
          <cell r="J30543">
            <v>22389776</v>
          </cell>
        </row>
        <row r="30544">
          <cell r="J30544">
            <v>22389776</v>
          </cell>
        </row>
        <row r="30545">
          <cell r="J30545">
            <v>22389776</v>
          </cell>
        </row>
        <row r="30546">
          <cell r="J30546">
            <v>22389776</v>
          </cell>
        </row>
        <row r="30547">
          <cell r="J30547">
            <v>22389776</v>
          </cell>
        </row>
        <row r="30548">
          <cell r="J30548">
            <v>22389776</v>
          </cell>
        </row>
        <row r="30549">
          <cell r="J30549">
            <v>22389776</v>
          </cell>
        </row>
        <row r="30550">
          <cell r="J30550">
            <v>22389776</v>
          </cell>
        </row>
        <row r="30551">
          <cell r="J30551">
            <v>22389776</v>
          </cell>
        </row>
        <row r="30552">
          <cell r="J30552">
            <v>22389776</v>
          </cell>
        </row>
        <row r="30553">
          <cell r="J30553">
            <v>22389776</v>
          </cell>
        </row>
        <row r="30554">
          <cell r="J30554">
            <v>22389776</v>
          </cell>
        </row>
        <row r="30555">
          <cell r="J30555">
            <v>22389776</v>
          </cell>
        </row>
        <row r="30556">
          <cell r="J30556">
            <v>22389776</v>
          </cell>
        </row>
        <row r="30557">
          <cell r="J30557">
            <v>22389776</v>
          </cell>
        </row>
        <row r="30558">
          <cell r="J30558">
            <v>22389776</v>
          </cell>
        </row>
        <row r="30559">
          <cell r="J30559">
            <v>22389776</v>
          </cell>
        </row>
        <row r="30560">
          <cell r="J30560">
            <v>22389776</v>
          </cell>
        </row>
        <row r="30561">
          <cell r="J30561">
            <v>22389776</v>
          </cell>
        </row>
        <row r="30562">
          <cell r="J30562">
            <v>22389776</v>
          </cell>
        </row>
        <row r="30563">
          <cell r="J30563">
            <v>22389776</v>
          </cell>
        </row>
        <row r="30564">
          <cell r="J30564">
            <v>22389776</v>
          </cell>
        </row>
        <row r="30565">
          <cell r="J30565">
            <v>22389776</v>
          </cell>
        </row>
        <row r="30566">
          <cell r="J30566">
            <v>22389776</v>
          </cell>
        </row>
        <row r="30567">
          <cell r="J30567">
            <v>22389776</v>
          </cell>
        </row>
        <row r="30568">
          <cell r="J30568">
            <v>22389776</v>
          </cell>
        </row>
        <row r="30569">
          <cell r="J30569">
            <v>22389776</v>
          </cell>
        </row>
        <row r="30570">
          <cell r="J30570">
            <v>22389776</v>
          </cell>
        </row>
        <row r="30571">
          <cell r="J30571">
            <v>22389776</v>
          </cell>
        </row>
        <row r="30572">
          <cell r="J30572">
            <v>22389776</v>
          </cell>
        </row>
        <row r="30573">
          <cell r="J30573">
            <v>22389776</v>
          </cell>
        </row>
        <row r="30574">
          <cell r="J30574">
            <v>22389776</v>
          </cell>
        </row>
        <row r="30575">
          <cell r="J30575">
            <v>22389776</v>
          </cell>
        </row>
        <row r="30576">
          <cell r="J30576">
            <v>22389776</v>
          </cell>
        </row>
        <row r="30577">
          <cell r="J30577">
            <v>22389776</v>
          </cell>
        </row>
        <row r="30578">
          <cell r="J30578">
            <v>22389776</v>
          </cell>
        </row>
        <row r="30579">
          <cell r="J30579">
            <v>22389776</v>
          </cell>
        </row>
        <row r="30580">
          <cell r="J30580">
            <v>22389776</v>
          </cell>
        </row>
        <row r="30581">
          <cell r="J30581">
            <v>22389776</v>
          </cell>
        </row>
        <row r="30582">
          <cell r="J30582">
            <v>22389776</v>
          </cell>
        </row>
        <row r="30583">
          <cell r="J30583">
            <v>22389776</v>
          </cell>
        </row>
        <row r="30584">
          <cell r="J30584">
            <v>22389776</v>
          </cell>
        </row>
        <row r="30585">
          <cell r="J30585">
            <v>22389776</v>
          </cell>
        </row>
        <row r="30586">
          <cell r="J30586">
            <v>22389776</v>
          </cell>
        </row>
        <row r="30587">
          <cell r="J30587">
            <v>22389776</v>
          </cell>
        </row>
        <row r="30588">
          <cell r="J30588">
            <v>22389776</v>
          </cell>
        </row>
        <row r="30589">
          <cell r="J30589">
            <v>22389776</v>
          </cell>
        </row>
        <row r="30590">
          <cell r="J30590">
            <v>22389776</v>
          </cell>
        </row>
        <row r="30591">
          <cell r="J30591">
            <v>22389776</v>
          </cell>
        </row>
        <row r="30592">
          <cell r="J30592">
            <v>22389776</v>
          </cell>
        </row>
        <row r="30593">
          <cell r="J30593">
            <v>22389776</v>
          </cell>
        </row>
        <row r="30594">
          <cell r="J30594">
            <v>22389776</v>
          </cell>
        </row>
        <row r="30595">
          <cell r="J30595">
            <v>22389776</v>
          </cell>
        </row>
        <row r="30596">
          <cell r="J30596">
            <v>22389776</v>
          </cell>
        </row>
        <row r="30597">
          <cell r="J30597">
            <v>22389776</v>
          </cell>
        </row>
        <row r="30598">
          <cell r="J30598">
            <v>22389776</v>
          </cell>
        </row>
        <row r="30599">
          <cell r="J30599">
            <v>22389776</v>
          </cell>
        </row>
        <row r="30600">
          <cell r="J30600">
            <v>22389776</v>
          </cell>
        </row>
        <row r="30601">
          <cell r="J30601">
            <v>22389776</v>
          </cell>
        </row>
        <row r="30602">
          <cell r="J30602">
            <v>22389776</v>
          </cell>
        </row>
        <row r="30603">
          <cell r="J30603">
            <v>22389776</v>
          </cell>
        </row>
        <row r="30604">
          <cell r="J30604">
            <v>22389776</v>
          </cell>
        </row>
        <row r="30605">
          <cell r="J30605">
            <v>22389776</v>
          </cell>
        </row>
        <row r="30606">
          <cell r="J30606">
            <v>22389776</v>
          </cell>
        </row>
        <row r="30607">
          <cell r="J30607">
            <v>22389776</v>
          </cell>
        </row>
        <row r="30608">
          <cell r="J30608">
            <v>22389776</v>
          </cell>
        </row>
        <row r="30609">
          <cell r="J30609">
            <v>22389776</v>
          </cell>
        </row>
        <row r="30610">
          <cell r="J30610">
            <v>22389776</v>
          </cell>
        </row>
        <row r="30611">
          <cell r="J30611">
            <v>22389776</v>
          </cell>
        </row>
        <row r="30612">
          <cell r="J30612">
            <v>22389776</v>
          </cell>
        </row>
        <row r="30613">
          <cell r="J30613">
            <v>22389776</v>
          </cell>
        </row>
        <row r="30614">
          <cell r="J30614">
            <v>22389776</v>
          </cell>
        </row>
        <row r="30615">
          <cell r="J30615">
            <v>22389776</v>
          </cell>
        </row>
        <row r="30616">
          <cell r="J30616">
            <v>22389776</v>
          </cell>
        </row>
        <row r="30617">
          <cell r="J30617">
            <v>22389776</v>
          </cell>
        </row>
        <row r="30618">
          <cell r="J30618">
            <v>22389776</v>
          </cell>
        </row>
        <row r="30619">
          <cell r="J30619">
            <v>22389776</v>
          </cell>
        </row>
        <row r="30620">
          <cell r="J30620">
            <v>22389776</v>
          </cell>
        </row>
        <row r="30621">
          <cell r="J30621">
            <v>22389776</v>
          </cell>
        </row>
        <row r="30622">
          <cell r="J30622">
            <v>22389776</v>
          </cell>
        </row>
        <row r="30623">
          <cell r="J30623">
            <v>22389776</v>
          </cell>
        </row>
        <row r="30624">
          <cell r="J30624">
            <v>22389776</v>
          </cell>
        </row>
        <row r="30625">
          <cell r="J30625">
            <v>22389776</v>
          </cell>
        </row>
        <row r="30626">
          <cell r="J30626">
            <v>22389776</v>
          </cell>
        </row>
        <row r="30627">
          <cell r="J30627">
            <v>22389776</v>
          </cell>
        </row>
        <row r="30628">
          <cell r="J30628">
            <v>22389776</v>
          </cell>
        </row>
        <row r="30629">
          <cell r="J30629">
            <v>22389776</v>
          </cell>
        </row>
        <row r="30630">
          <cell r="J30630">
            <v>22389776</v>
          </cell>
        </row>
        <row r="30631">
          <cell r="J30631">
            <v>22389776</v>
          </cell>
        </row>
        <row r="30632">
          <cell r="J30632">
            <v>22389776</v>
          </cell>
        </row>
        <row r="30633">
          <cell r="J30633">
            <v>22389776</v>
          </cell>
        </row>
        <row r="30634">
          <cell r="J30634">
            <v>22389776</v>
          </cell>
        </row>
        <row r="30635">
          <cell r="J30635">
            <v>22389776</v>
          </cell>
        </row>
        <row r="30636">
          <cell r="J30636">
            <v>22389776</v>
          </cell>
        </row>
        <row r="30637">
          <cell r="J30637">
            <v>22389776</v>
          </cell>
        </row>
        <row r="30638">
          <cell r="J30638">
            <v>22389776</v>
          </cell>
        </row>
        <row r="30639">
          <cell r="J30639">
            <v>22389776</v>
          </cell>
        </row>
        <row r="30640">
          <cell r="J30640">
            <v>22389776</v>
          </cell>
        </row>
        <row r="30641">
          <cell r="J30641">
            <v>22389776</v>
          </cell>
        </row>
        <row r="30642">
          <cell r="J30642">
            <v>22389776</v>
          </cell>
        </row>
        <row r="30643">
          <cell r="J30643">
            <v>22389776</v>
          </cell>
        </row>
        <row r="30644">
          <cell r="J30644">
            <v>22389776</v>
          </cell>
        </row>
        <row r="30645">
          <cell r="J30645">
            <v>22389776</v>
          </cell>
        </row>
        <row r="30646">
          <cell r="J30646">
            <v>22389776</v>
          </cell>
        </row>
        <row r="30647">
          <cell r="J30647">
            <v>22389776</v>
          </cell>
        </row>
        <row r="30648">
          <cell r="J30648">
            <v>22389776</v>
          </cell>
        </row>
        <row r="30649">
          <cell r="J30649">
            <v>22389776</v>
          </cell>
        </row>
        <row r="30650">
          <cell r="J30650">
            <v>22389776</v>
          </cell>
        </row>
        <row r="30651">
          <cell r="J30651">
            <v>22389776</v>
          </cell>
        </row>
        <row r="30652">
          <cell r="J30652">
            <v>22389776</v>
          </cell>
        </row>
        <row r="30653">
          <cell r="J30653">
            <v>22389776</v>
          </cell>
        </row>
        <row r="30654">
          <cell r="J30654">
            <v>22389776</v>
          </cell>
        </row>
        <row r="30655">
          <cell r="J30655">
            <v>22389776</v>
          </cell>
        </row>
        <row r="30656">
          <cell r="J30656">
            <v>22389776</v>
          </cell>
        </row>
        <row r="30657">
          <cell r="J30657">
            <v>22389776</v>
          </cell>
        </row>
        <row r="30658">
          <cell r="J30658">
            <v>22389776</v>
          </cell>
        </row>
        <row r="30659">
          <cell r="J30659">
            <v>22389776</v>
          </cell>
        </row>
        <row r="30660">
          <cell r="J30660">
            <v>22389776</v>
          </cell>
        </row>
        <row r="30661">
          <cell r="J30661">
            <v>22389776</v>
          </cell>
        </row>
        <row r="30662">
          <cell r="J30662">
            <v>22389776</v>
          </cell>
        </row>
        <row r="30663">
          <cell r="J30663">
            <v>22389776</v>
          </cell>
        </row>
        <row r="30664">
          <cell r="J30664">
            <v>22389776</v>
          </cell>
        </row>
        <row r="30665">
          <cell r="J30665">
            <v>22389776</v>
          </cell>
        </row>
        <row r="30666">
          <cell r="J30666">
            <v>22389776</v>
          </cell>
        </row>
        <row r="30667">
          <cell r="J30667">
            <v>22389776</v>
          </cell>
        </row>
        <row r="30668">
          <cell r="J30668">
            <v>22389776</v>
          </cell>
        </row>
        <row r="30669">
          <cell r="J30669">
            <v>22389776</v>
          </cell>
        </row>
        <row r="30670">
          <cell r="J30670">
            <v>22389776</v>
          </cell>
        </row>
        <row r="30671">
          <cell r="J30671">
            <v>22389776</v>
          </cell>
        </row>
        <row r="30672">
          <cell r="J30672">
            <v>22389776</v>
          </cell>
        </row>
        <row r="30673">
          <cell r="J30673">
            <v>22389776</v>
          </cell>
        </row>
        <row r="30674">
          <cell r="J30674">
            <v>22389776</v>
          </cell>
        </row>
        <row r="30675">
          <cell r="J30675">
            <v>22389776</v>
          </cell>
        </row>
        <row r="30676">
          <cell r="J30676">
            <v>22389776</v>
          </cell>
        </row>
        <row r="30677">
          <cell r="J30677">
            <v>22389776</v>
          </cell>
        </row>
        <row r="30678">
          <cell r="J30678">
            <v>22389776</v>
          </cell>
        </row>
        <row r="30679">
          <cell r="J30679">
            <v>22389776</v>
          </cell>
        </row>
        <row r="30680">
          <cell r="J30680">
            <v>22389776</v>
          </cell>
        </row>
        <row r="30681">
          <cell r="J30681">
            <v>22389776</v>
          </cell>
        </row>
        <row r="30682">
          <cell r="J30682">
            <v>22389776</v>
          </cell>
        </row>
        <row r="30683">
          <cell r="J30683">
            <v>22389776</v>
          </cell>
        </row>
        <row r="30684">
          <cell r="J30684">
            <v>22389776</v>
          </cell>
        </row>
        <row r="30685">
          <cell r="J30685">
            <v>22389776</v>
          </cell>
        </row>
        <row r="30686">
          <cell r="J30686">
            <v>22389776</v>
          </cell>
        </row>
        <row r="30687">
          <cell r="J30687">
            <v>22389776</v>
          </cell>
        </row>
        <row r="30688">
          <cell r="J30688">
            <v>22389776</v>
          </cell>
        </row>
        <row r="30689">
          <cell r="J30689">
            <v>22389776</v>
          </cell>
        </row>
        <row r="30690">
          <cell r="J30690">
            <v>22389776</v>
          </cell>
        </row>
        <row r="30691">
          <cell r="J30691">
            <v>22389776</v>
          </cell>
        </row>
        <row r="30692">
          <cell r="J30692">
            <v>22389776</v>
          </cell>
        </row>
        <row r="30693">
          <cell r="J30693">
            <v>22389776</v>
          </cell>
        </row>
        <row r="30694">
          <cell r="J30694">
            <v>22389776</v>
          </cell>
        </row>
        <row r="30695">
          <cell r="J30695">
            <v>22389776</v>
          </cell>
        </row>
        <row r="30696">
          <cell r="J30696">
            <v>22389776</v>
          </cell>
        </row>
        <row r="30697">
          <cell r="J30697">
            <v>22389776</v>
          </cell>
        </row>
        <row r="30698">
          <cell r="J30698">
            <v>22389776</v>
          </cell>
        </row>
        <row r="30699">
          <cell r="J30699">
            <v>22389776</v>
          </cell>
        </row>
        <row r="30700">
          <cell r="J30700">
            <v>22389776</v>
          </cell>
        </row>
        <row r="30701">
          <cell r="J30701">
            <v>22389776</v>
          </cell>
        </row>
        <row r="30702">
          <cell r="J30702">
            <v>22389776</v>
          </cell>
        </row>
        <row r="30703">
          <cell r="J30703">
            <v>22389776</v>
          </cell>
        </row>
        <row r="30704">
          <cell r="J30704">
            <v>22389776</v>
          </cell>
        </row>
        <row r="30705">
          <cell r="J30705">
            <v>22389776</v>
          </cell>
        </row>
        <row r="30706">
          <cell r="J30706">
            <v>22389776</v>
          </cell>
        </row>
        <row r="30707">
          <cell r="J30707">
            <v>22389776</v>
          </cell>
        </row>
        <row r="30708">
          <cell r="J30708">
            <v>22389776</v>
          </cell>
        </row>
        <row r="30709">
          <cell r="J30709">
            <v>22389776</v>
          </cell>
        </row>
        <row r="30710">
          <cell r="J30710">
            <v>22389776</v>
          </cell>
        </row>
        <row r="30711">
          <cell r="J30711">
            <v>22389776</v>
          </cell>
        </row>
        <row r="30712">
          <cell r="J30712">
            <v>22389776</v>
          </cell>
        </row>
        <row r="30713">
          <cell r="J30713">
            <v>22389776</v>
          </cell>
        </row>
        <row r="30714">
          <cell r="J30714">
            <v>22389776</v>
          </cell>
        </row>
        <row r="30715">
          <cell r="J30715">
            <v>22389776</v>
          </cell>
        </row>
        <row r="30716">
          <cell r="J30716">
            <v>22389776</v>
          </cell>
        </row>
        <row r="30717">
          <cell r="J30717">
            <v>22389776</v>
          </cell>
        </row>
        <row r="30718">
          <cell r="J30718">
            <v>22389776</v>
          </cell>
        </row>
        <row r="30719">
          <cell r="J30719">
            <v>22389776</v>
          </cell>
        </row>
        <row r="30720">
          <cell r="J30720">
            <v>22389776</v>
          </cell>
        </row>
        <row r="30721">
          <cell r="J30721">
            <v>22389776</v>
          </cell>
        </row>
        <row r="30722">
          <cell r="J30722">
            <v>22389776</v>
          </cell>
        </row>
        <row r="30723">
          <cell r="J30723">
            <v>22389776</v>
          </cell>
        </row>
        <row r="30724">
          <cell r="J30724">
            <v>22389776</v>
          </cell>
        </row>
        <row r="30725">
          <cell r="J30725">
            <v>22389776</v>
          </cell>
        </row>
        <row r="30726">
          <cell r="J30726">
            <v>22389776</v>
          </cell>
        </row>
        <row r="30727">
          <cell r="J30727">
            <v>22389776</v>
          </cell>
        </row>
        <row r="30728">
          <cell r="J30728">
            <v>22389776</v>
          </cell>
        </row>
        <row r="30729">
          <cell r="J30729">
            <v>22389776</v>
          </cell>
        </row>
        <row r="30730">
          <cell r="J30730">
            <v>22389776</v>
          </cell>
        </row>
        <row r="30731">
          <cell r="J30731">
            <v>22389776</v>
          </cell>
        </row>
        <row r="30732">
          <cell r="J30732">
            <v>22389776</v>
          </cell>
        </row>
        <row r="30733">
          <cell r="J30733">
            <v>22389776</v>
          </cell>
        </row>
        <row r="30734">
          <cell r="J30734">
            <v>22389776</v>
          </cell>
        </row>
        <row r="30735">
          <cell r="J30735">
            <v>22389776</v>
          </cell>
        </row>
        <row r="30736">
          <cell r="J30736">
            <v>22389776</v>
          </cell>
        </row>
        <row r="30737">
          <cell r="J30737">
            <v>22389776</v>
          </cell>
        </row>
        <row r="30738">
          <cell r="J30738">
            <v>22389776</v>
          </cell>
        </row>
        <row r="30739">
          <cell r="J30739">
            <v>22389776</v>
          </cell>
        </row>
        <row r="30740">
          <cell r="J30740">
            <v>22389776</v>
          </cell>
        </row>
        <row r="30741">
          <cell r="J30741">
            <v>22389776</v>
          </cell>
        </row>
        <row r="30742">
          <cell r="J30742">
            <v>22389776</v>
          </cell>
        </row>
        <row r="30743">
          <cell r="J30743">
            <v>22389776</v>
          </cell>
        </row>
        <row r="30744">
          <cell r="J30744">
            <v>22389776</v>
          </cell>
        </row>
        <row r="30745">
          <cell r="J30745">
            <v>22389776</v>
          </cell>
        </row>
        <row r="30746">
          <cell r="J30746">
            <v>22389776</v>
          </cell>
        </row>
        <row r="30747">
          <cell r="J30747">
            <v>22389776</v>
          </cell>
        </row>
        <row r="30748">
          <cell r="J30748">
            <v>22389776</v>
          </cell>
        </row>
        <row r="30749">
          <cell r="J30749">
            <v>22389776</v>
          </cell>
        </row>
        <row r="30750">
          <cell r="J30750">
            <v>22389776</v>
          </cell>
        </row>
        <row r="30751">
          <cell r="J30751">
            <v>22389776</v>
          </cell>
        </row>
        <row r="30752">
          <cell r="J30752">
            <v>22389776</v>
          </cell>
        </row>
        <row r="30753">
          <cell r="J30753">
            <v>22389776</v>
          </cell>
        </row>
        <row r="30754">
          <cell r="J30754">
            <v>22389776</v>
          </cell>
        </row>
        <row r="30755">
          <cell r="J30755">
            <v>22389776</v>
          </cell>
        </row>
        <row r="30756">
          <cell r="J30756">
            <v>22389776</v>
          </cell>
        </row>
        <row r="30757">
          <cell r="J30757">
            <v>22389776</v>
          </cell>
        </row>
        <row r="30758">
          <cell r="J30758">
            <v>22389776</v>
          </cell>
        </row>
        <row r="30759">
          <cell r="J30759">
            <v>22389776</v>
          </cell>
        </row>
        <row r="30760">
          <cell r="J30760">
            <v>22389776</v>
          </cell>
        </row>
        <row r="30761">
          <cell r="J30761">
            <v>22389776</v>
          </cell>
        </row>
        <row r="30762">
          <cell r="J30762">
            <v>22389776</v>
          </cell>
        </row>
        <row r="30763">
          <cell r="J30763">
            <v>22389776</v>
          </cell>
        </row>
        <row r="30764">
          <cell r="J30764">
            <v>22389776</v>
          </cell>
        </row>
        <row r="30765">
          <cell r="J30765">
            <v>22389776</v>
          </cell>
        </row>
        <row r="30766">
          <cell r="J30766">
            <v>22389776</v>
          </cell>
        </row>
        <row r="30767">
          <cell r="J30767">
            <v>22389776</v>
          </cell>
        </row>
        <row r="30768">
          <cell r="J30768">
            <v>22389776</v>
          </cell>
        </row>
        <row r="30769">
          <cell r="J30769">
            <v>22389776</v>
          </cell>
        </row>
        <row r="30770">
          <cell r="J30770">
            <v>22389776</v>
          </cell>
        </row>
        <row r="30771">
          <cell r="J30771">
            <v>22389776</v>
          </cell>
        </row>
        <row r="30772">
          <cell r="J30772">
            <v>22389776</v>
          </cell>
        </row>
        <row r="30773">
          <cell r="J30773">
            <v>22389776</v>
          </cell>
        </row>
        <row r="30774">
          <cell r="J30774">
            <v>22389776</v>
          </cell>
        </row>
        <row r="30775">
          <cell r="J30775">
            <v>22389776</v>
          </cell>
        </row>
        <row r="30776">
          <cell r="J30776">
            <v>22389776</v>
          </cell>
        </row>
        <row r="30777">
          <cell r="J30777">
            <v>22389776</v>
          </cell>
        </row>
        <row r="30778">
          <cell r="J30778">
            <v>22389776</v>
          </cell>
        </row>
        <row r="30779">
          <cell r="J30779">
            <v>22389776</v>
          </cell>
        </row>
        <row r="30780">
          <cell r="J30780">
            <v>22389776</v>
          </cell>
        </row>
        <row r="30781">
          <cell r="J30781">
            <v>22389776</v>
          </cell>
        </row>
        <row r="30782">
          <cell r="J30782">
            <v>22389776</v>
          </cell>
        </row>
        <row r="30783">
          <cell r="J30783">
            <v>22389776</v>
          </cell>
        </row>
        <row r="30784">
          <cell r="J30784">
            <v>22389776</v>
          </cell>
        </row>
        <row r="30785">
          <cell r="J30785">
            <v>22389776</v>
          </cell>
        </row>
        <row r="30786">
          <cell r="J30786">
            <v>22389776</v>
          </cell>
        </row>
        <row r="30787">
          <cell r="J30787">
            <v>22389776</v>
          </cell>
        </row>
        <row r="30788">
          <cell r="J30788">
            <v>22389776</v>
          </cell>
        </row>
        <row r="30789">
          <cell r="J30789">
            <v>22389776</v>
          </cell>
        </row>
        <row r="30790">
          <cell r="J30790">
            <v>22389776</v>
          </cell>
        </row>
        <row r="30791">
          <cell r="J30791">
            <v>22389776</v>
          </cell>
        </row>
        <row r="30792">
          <cell r="J30792">
            <v>22389776</v>
          </cell>
        </row>
        <row r="30793">
          <cell r="J30793">
            <v>22389776</v>
          </cell>
        </row>
        <row r="30794">
          <cell r="J30794">
            <v>22389776</v>
          </cell>
        </row>
        <row r="30795">
          <cell r="J30795">
            <v>22389776</v>
          </cell>
        </row>
        <row r="30796">
          <cell r="J30796">
            <v>22389776</v>
          </cell>
        </row>
        <row r="30797">
          <cell r="J30797">
            <v>22389776</v>
          </cell>
        </row>
        <row r="30798">
          <cell r="J30798">
            <v>22389776</v>
          </cell>
        </row>
        <row r="30799">
          <cell r="J30799">
            <v>22389776</v>
          </cell>
        </row>
        <row r="30800">
          <cell r="J30800">
            <v>22389776</v>
          </cell>
        </row>
        <row r="30801">
          <cell r="J30801">
            <v>22389776</v>
          </cell>
        </row>
        <row r="30802">
          <cell r="J30802">
            <v>22389776</v>
          </cell>
        </row>
        <row r="30803">
          <cell r="J30803">
            <v>22389776</v>
          </cell>
        </row>
        <row r="30804">
          <cell r="J30804">
            <v>22389776</v>
          </cell>
        </row>
        <row r="30805">
          <cell r="J30805">
            <v>22389776</v>
          </cell>
        </row>
        <row r="30806">
          <cell r="J30806">
            <v>22389776</v>
          </cell>
        </row>
        <row r="30807">
          <cell r="J30807">
            <v>22389776</v>
          </cell>
        </row>
        <row r="30808">
          <cell r="J30808">
            <v>22389776</v>
          </cell>
        </row>
        <row r="30809">
          <cell r="J30809">
            <v>22389776</v>
          </cell>
        </row>
        <row r="30810">
          <cell r="J30810">
            <v>22389776</v>
          </cell>
        </row>
        <row r="30811">
          <cell r="J30811">
            <v>22389776</v>
          </cell>
        </row>
        <row r="30812">
          <cell r="J30812">
            <v>22389776</v>
          </cell>
        </row>
        <row r="30813">
          <cell r="J30813">
            <v>22389776</v>
          </cell>
        </row>
        <row r="30814">
          <cell r="J30814">
            <v>22389776</v>
          </cell>
        </row>
        <row r="30815">
          <cell r="J30815">
            <v>22389776</v>
          </cell>
        </row>
        <row r="30816">
          <cell r="J30816">
            <v>22389776</v>
          </cell>
        </row>
        <row r="30817">
          <cell r="J30817">
            <v>22389776</v>
          </cell>
        </row>
        <row r="30818">
          <cell r="J30818">
            <v>22389776</v>
          </cell>
        </row>
        <row r="30819">
          <cell r="J30819">
            <v>22389776</v>
          </cell>
        </row>
        <row r="30820">
          <cell r="J30820">
            <v>22389776</v>
          </cell>
        </row>
        <row r="30821">
          <cell r="J30821">
            <v>22389776</v>
          </cell>
        </row>
        <row r="30822">
          <cell r="J30822">
            <v>22389776</v>
          </cell>
        </row>
        <row r="30823">
          <cell r="J30823">
            <v>22389776</v>
          </cell>
        </row>
        <row r="30824">
          <cell r="J30824">
            <v>22389776</v>
          </cell>
        </row>
        <row r="30825">
          <cell r="J30825">
            <v>22389776</v>
          </cell>
        </row>
        <row r="30826">
          <cell r="J30826">
            <v>22389776</v>
          </cell>
        </row>
        <row r="30827">
          <cell r="J30827">
            <v>22389776</v>
          </cell>
        </row>
        <row r="30828">
          <cell r="J30828">
            <v>22389776</v>
          </cell>
        </row>
        <row r="30829">
          <cell r="J30829">
            <v>22389776</v>
          </cell>
        </row>
        <row r="30830">
          <cell r="J30830">
            <v>22389776</v>
          </cell>
        </row>
        <row r="30831">
          <cell r="J30831">
            <v>22389776</v>
          </cell>
        </row>
        <row r="30832">
          <cell r="J30832">
            <v>22389776</v>
          </cell>
        </row>
        <row r="30833">
          <cell r="J30833">
            <v>22389776</v>
          </cell>
        </row>
        <row r="30834">
          <cell r="J30834">
            <v>22389776</v>
          </cell>
        </row>
        <row r="30835">
          <cell r="J30835">
            <v>22389776</v>
          </cell>
        </row>
        <row r="30836">
          <cell r="J30836">
            <v>22389776</v>
          </cell>
        </row>
        <row r="30837">
          <cell r="J30837">
            <v>22389776</v>
          </cell>
        </row>
        <row r="30838">
          <cell r="J30838">
            <v>22389776</v>
          </cell>
        </row>
        <row r="30839">
          <cell r="J30839">
            <v>22389776</v>
          </cell>
        </row>
        <row r="30840">
          <cell r="J30840">
            <v>22389776</v>
          </cell>
        </row>
        <row r="30841">
          <cell r="J30841">
            <v>22389776</v>
          </cell>
        </row>
        <row r="30842">
          <cell r="J30842">
            <v>22389776</v>
          </cell>
        </row>
        <row r="30843">
          <cell r="J30843">
            <v>22389776</v>
          </cell>
        </row>
        <row r="30844">
          <cell r="J30844">
            <v>22389776</v>
          </cell>
        </row>
        <row r="30845">
          <cell r="J30845">
            <v>22389776</v>
          </cell>
        </row>
        <row r="30846">
          <cell r="J30846">
            <v>22389776</v>
          </cell>
        </row>
        <row r="30847">
          <cell r="J30847">
            <v>22389776</v>
          </cell>
        </row>
        <row r="30848">
          <cell r="J30848">
            <v>22389776</v>
          </cell>
        </row>
        <row r="30849">
          <cell r="J30849">
            <v>22389776</v>
          </cell>
        </row>
        <row r="30850">
          <cell r="J30850">
            <v>22389776</v>
          </cell>
        </row>
        <row r="30851">
          <cell r="J30851">
            <v>22389776</v>
          </cell>
        </row>
        <row r="30852">
          <cell r="J30852">
            <v>22389776</v>
          </cell>
        </row>
        <row r="30853">
          <cell r="J30853">
            <v>22389776</v>
          </cell>
        </row>
        <row r="30854">
          <cell r="J30854">
            <v>22389776</v>
          </cell>
        </row>
        <row r="30855">
          <cell r="J30855">
            <v>22389776</v>
          </cell>
        </row>
        <row r="30856">
          <cell r="J30856">
            <v>22389776</v>
          </cell>
        </row>
        <row r="30857">
          <cell r="J30857">
            <v>22389776</v>
          </cell>
        </row>
        <row r="30858">
          <cell r="J30858">
            <v>22389776</v>
          </cell>
        </row>
        <row r="30859">
          <cell r="J30859">
            <v>22389776</v>
          </cell>
        </row>
        <row r="30860">
          <cell r="J30860">
            <v>22389776</v>
          </cell>
        </row>
        <row r="30861">
          <cell r="J30861">
            <v>22389776</v>
          </cell>
        </row>
        <row r="30862">
          <cell r="J30862">
            <v>22389776</v>
          </cell>
        </row>
        <row r="30863">
          <cell r="J30863">
            <v>22389776</v>
          </cell>
        </row>
        <row r="30864">
          <cell r="J30864">
            <v>22389776</v>
          </cell>
        </row>
        <row r="30865">
          <cell r="J30865">
            <v>22389776</v>
          </cell>
        </row>
        <row r="30866">
          <cell r="J30866">
            <v>22389776</v>
          </cell>
        </row>
        <row r="30867">
          <cell r="J30867">
            <v>22389776</v>
          </cell>
        </row>
        <row r="30868">
          <cell r="J30868">
            <v>22389776</v>
          </cell>
        </row>
        <row r="30869">
          <cell r="J30869">
            <v>22389776</v>
          </cell>
        </row>
        <row r="30870">
          <cell r="J30870">
            <v>22389776</v>
          </cell>
        </row>
        <row r="30871">
          <cell r="J30871">
            <v>22389776</v>
          </cell>
        </row>
        <row r="30872">
          <cell r="J30872">
            <v>22389776</v>
          </cell>
        </row>
        <row r="30873">
          <cell r="J30873">
            <v>22389776</v>
          </cell>
        </row>
        <row r="30874">
          <cell r="J30874">
            <v>22389776</v>
          </cell>
        </row>
        <row r="30875">
          <cell r="J30875">
            <v>22389776</v>
          </cell>
        </row>
        <row r="30876">
          <cell r="J30876">
            <v>22389776</v>
          </cell>
        </row>
        <row r="30877">
          <cell r="J30877">
            <v>22389776</v>
          </cell>
        </row>
        <row r="30878">
          <cell r="J30878">
            <v>22389776</v>
          </cell>
        </row>
        <row r="30879">
          <cell r="J30879">
            <v>22389776</v>
          </cell>
        </row>
        <row r="30880">
          <cell r="J30880">
            <v>22389776</v>
          </cell>
        </row>
        <row r="30881">
          <cell r="J30881">
            <v>22389776</v>
          </cell>
        </row>
        <row r="30882">
          <cell r="J30882">
            <v>22389776</v>
          </cell>
        </row>
        <row r="30883">
          <cell r="J30883">
            <v>22389776</v>
          </cell>
        </row>
        <row r="30884">
          <cell r="J30884">
            <v>22389776</v>
          </cell>
        </row>
        <row r="30885">
          <cell r="J30885">
            <v>22389776</v>
          </cell>
        </row>
        <row r="30886">
          <cell r="J30886">
            <v>22389776</v>
          </cell>
        </row>
        <row r="30887">
          <cell r="J30887">
            <v>22389776</v>
          </cell>
        </row>
        <row r="30888">
          <cell r="J30888">
            <v>22389776</v>
          </cell>
        </row>
        <row r="30889">
          <cell r="J30889">
            <v>22389776</v>
          </cell>
        </row>
        <row r="30890">
          <cell r="J30890">
            <v>22389776</v>
          </cell>
        </row>
        <row r="30891">
          <cell r="J30891">
            <v>22389776</v>
          </cell>
        </row>
        <row r="30892">
          <cell r="J30892">
            <v>22389776</v>
          </cell>
        </row>
        <row r="30893">
          <cell r="J30893">
            <v>22389776</v>
          </cell>
        </row>
        <row r="30894">
          <cell r="J30894">
            <v>22389776</v>
          </cell>
        </row>
        <row r="30895">
          <cell r="J30895">
            <v>22389776</v>
          </cell>
        </row>
        <row r="30896">
          <cell r="J30896">
            <v>22389776</v>
          </cell>
        </row>
        <row r="30897">
          <cell r="J30897">
            <v>22389776</v>
          </cell>
        </row>
        <row r="30898">
          <cell r="J30898">
            <v>22389776</v>
          </cell>
        </row>
        <row r="30899">
          <cell r="J30899">
            <v>22389776</v>
          </cell>
        </row>
        <row r="30900">
          <cell r="J30900">
            <v>22389776</v>
          </cell>
        </row>
        <row r="30901">
          <cell r="J30901">
            <v>22389776</v>
          </cell>
        </row>
        <row r="30902">
          <cell r="J30902">
            <v>22389776</v>
          </cell>
        </row>
        <row r="30903">
          <cell r="J30903">
            <v>22389776</v>
          </cell>
        </row>
        <row r="30904">
          <cell r="J30904">
            <v>22389776</v>
          </cell>
        </row>
        <row r="30905">
          <cell r="J30905">
            <v>22389776</v>
          </cell>
        </row>
        <row r="30906">
          <cell r="J30906">
            <v>22389776</v>
          </cell>
        </row>
        <row r="30907">
          <cell r="J30907">
            <v>22389776</v>
          </cell>
        </row>
        <row r="30908">
          <cell r="J30908">
            <v>22389776</v>
          </cell>
        </row>
        <row r="30909">
          <cell r="J30909">
            <v>22389776</v>
          </cell>
        </row>
        <row r="30910">
          <cell r="J30910">
            <v>22389776</v>
          </cell>
        </row>
        <row r="30911">
          <cell r="J30911">
            <v>22389776</v>
          </cell>
        </row>
        <row r="30912">
          <cell r="J30912">
            <v>22389776</v>
          </cell>
        </row>
        <row r="30913">
          <cell r="J30913">
            <v>22389776</v>
          </cell>
        </row>
        <row r="30914">
          <cell r="J30914">
            <v>22389776</v>
          </cell>
        </row>
        <row r="30915">
          <cell r="J30915">
            <v>22389776</v>
          </cell>
        </row>
        <row r="30916">
          <cell r="J30916">
            <v>22389776</v>
          </cell>
        </row>
        <row r="30917">
          <cell r="J30917">
            <v>22389776</v>
          </cell>
        </row>
        <row r="30918">
          <cell r="J30918">
            <v>22389776</v>
          </cell>
        </row>
        <row r="30919">
          <cell r="J30919">
            <v>22389776</v>
          </cell>
        </row>
        <row r="30920">
          <cell r="J30920">
            <v>22389776</v>
          </cell>
        </row>
        <row r="30921">
          <cell r="J30921">
            <v>22389776</v>
          </cell>
        </row>
        <row r="30922">
          <cell r="J30922">
            <v>22389776</v>
          </cell>
        </row>
        <row r="30923">
          <cell r="J30923">
            <v>22389776</v>
          </cell>
        </row>
        <row r="30924">
          <cell r="J30924">
            <v>22389776</v>
          </cell>
        </row>
        <row r="30925">
          <cell r="J30925">
            <v>22389776</v>
          </cell>
        </row>
        <row r="30926">
          <cell r="J30926">
            <v>22389776</v>
          </cell>
        </row>
        <row r="30927">
          <cell r="J30927">
            <v>22389776</v>
          </cell>
        </row>
        <row r="30928">
          <cell r="J30928">
            <v>22389776</v>
          </cell>
        </row>
        <row r="30929">
          <cell r="J30929">
            <v>22389776</v>
          </cell>
        </row>
        <row r="30930">
          <cell r="J30930">
            <v>22389776</v>
          </cell>
        </row>
        <row r="30931">
          <cell r="J30931">
            <v>22389776</v>
          </cell>
        </row>
        <row r="30932">
          <cell r="J30932">
            <v>22389776</v>
          </cell>
        </row>
        <row r="30933">
          <cell r="J30933">
            <v>22389776</v>
          </cell>
        </row>
        <row r="30934">
          <cell r="J30934">
            <v>22389776</v>
          </cell>
        </row>
        <row r="30935">
          <cell r="J30935">
            <v>22389776</v>
          </cell>
        </row>
        <row r="30936">
          <cell r="J30936">
            <v>22389776</v>
          </cell>
        </row>
        <row r="30937">
          <cell r="J30937">
            <v>22389776</v>
          </cell>
        </row>
        <row r="30938">
          <cell r="J30938">
            <v>22389776</v>
          </cell>
        </row>
        <row r="30939">
          <cell r="J30939">
            <v>22389776</v>
          </cell>
        </row>
        <row r="30940">
          <cell r="J30940">
            <v>22389776</v>
          </cell>
        </row>
        <row r="30941">
          <cell r="J30941">
            <v>22389776</v>
          </cell>
        </row>
        <row r="30942">
          <cell r="J30942">
            <v>22389776</v>
          </cell>
        </row>
        <row r="30943">
          <cell r="J30943">
            <v>22389776</v>
          </cell>
        </row>
        <row r="30944">
          <cell r="J30944">
            <v>22389776</v>
          </cell>
        </row>
        <row r="30945">
          <cell r="J30945">
            <v>22389776</v>
          </cell>
        </row>
        <row r="30946">
          <cell r="J30946">
            <v>22389776</v>
          </cell>
        </row>
        <row r="30947">
          <cell r="J30947">
            <v>22389776</v>
          </cell>
        </row>
        <row r="30948">
          <cell r="J30948">
            <v>22389776</v>
          </cell>
        </row>
        <row r="30949">
          <cell r="J30949">
            <v>22389776</v>
          </cell>
        </row>
        <row r="30950">
          <cell r="J30950">
            <v>22389776</v>
          </cell>
        </row>
        <row r="30951">
          <cell r="J30951">
            <v>22389776</v>
          </cell>
        </row>
        <row r="30952">
          <cell r="J30952">
            <v>22389776</v>
          </cell>
        </row>
        <row r="30953">
          <cell r="J30953">
            <v>22389776</v>
          </cell>
        </row>
        <row r="30954">
          <cell r="J30954">
            <v>22389776</v>
          </cell>
        </row>
        <row r="30955">
          <cell r="J30955">
            <v>22389776</v>
          </cell>
        </row>
        <row r="30956">
          <cell r="J30956">
            <v>22389776</v>
          </cell>
        </row>
        <row r="30957">
          <cell r="J30957">
            <v>22389776</v>
          </cell>
        </row>
        <row r="30958">
          <cell r="J30958">
            <v>22389776</v>
          </cell>
        </row>
        <row r="30959">
          <cell r="J30959">
            <v>22389776</v>
          </cell>
        </row>
        <row r="30960">
          <cell r="J30960">
            <v>22389776</v>
          </cell>
        </row>
        <row r="30961">
          <cell r="J30961">
            <v>22389776</v>
          </cell>
        </row>
        <row r="30962">
          <cell r="J30962">
            <v>22389776</v>
          </cell>
        </row>
        <row r="30963">
          <cell r="J30963">
            <v>22389776</v>
          </cell>
        </row>
        <row r="30964">
          <cell r="J30964">
            <v>22389776</v>
          </cell>
        </row>
        <row r="30965">
          <cell r="J30965">
            <v>22389776</v>
          </cell>
        </row>
        <row r="30966">
          <cell r="J30966">
            <v>22389776</v>
          </cell>
        </row>
        <row r="30967">
          <cell r="J30967">
            <v>22389776</v>
          </cell>
        </row>
        <row r="30968">
          <cell r="J30968">
            <v>22389776</v>
          </cell>
        </row>
        <row r="30969">
          <cell r="J30969">
            <v>22389776</v>
          </cell>
        </row>
        <row r="30970">
          <cell r="J30970">
            <v>22389776</v>
          </cell>
        </row>
        <row r="30971">
          <cell r="J30971">
            <v>22389776</v>
          </cell>
        </row>
        <row r="30972">
          <cell r="J30972">
            <v>22389776</v>
          </cell>
        </row>
        <row r="30973">
          <cell r="J30973">
            <v>22389776</v>
          </cell>
        </row>
        <row r="30974">
          <cell r="J30974">
            <v>22389776</v>
          </cell>
        </row>
        <row r="30975">
          <cell r="J30975">
            <v>22389776</v>
          </cell>
        </row>
        <row r="30976">
          <cell r="J30976">
            <v>22389776</v>
          </cell>
        </row>
        <row r="30977">
          <cell r="J30977">
            <v>22389776</v>
          </cell>
        </row>
        <row r="30978">
          <cell r="J30978">
            <v>22389776</v>
          </cell>
        </row>
        <row r="30979">
          <cell r="J30979">
            <v>22389776</v>
          </cell>
        </row>
        <row r="30980">
          <cell r="J30980">
            <v>22389776</v>
          </cell>
        </row>
        <row r="30981">
          <cell r="J30981">
            <v>22389776</v>
          </cell>
        </row>
        <row r="30982">
          <cell r="J30982">
            <v>22389776</v>
          </cell>
        </row>
        <row r="30983">
          <cell r="J30983">
            <v>22389776</v>
          </cell>
        </row>
        <row r="30984">
          <cell r="J30984">
            <v>22389776</v>
          </cell>
        </row>
        <row r="30985">
          <cell r="J30985">
            <v>22389776</v>
          </cell>
        </row>
        <row r="30986">
          <cell r="J30986">
            <v>22389776</v>
          </cell>
        </row>
        <row r="30987">
          <cell r="J30987">
            <v>22389776</v>
          </cell>
        </row>
        <row r="30988">
          <cell r="J30988">
            <v>22389776</v>
          </cell>
        </row>
        <row r="30989">
          <cell r="J30989">
            <v>22389776</v>
          </cell>
        </row>
        <row r="30990">
          <cell r="J30990">
            <v>22389776</v>
          </cell>
        </row>
        <row r="30991">
          <cell r="J30991">
            <v>22389776</v>
          </cell>
        </row>
        <row r="30992">
          <cell r="J30992">
            <v>22389776</v>
          </cell>
        </row>
        <row r="30993">
          <cell r="J30993">
            <v>22389776</v>
          </cell>
        </row>
        <row r="30994">
          <cell r="J30994">
            <v>22389776</v>
          </cell>
        </row>
        <row r="30995">
          <cell r="J30995">
            <v>22389776</v>
          </cell>
        </row>
        <row r="30996">
          <cell r="J30996">
            <v>22389776</v>
          </cell>
        </row>
        <row r="30997">
          <cell r="J30997">
            <v>22389776</v>
          </cell>
        </row>
        <row r="30998">
          <cell r="J30998">
            <v>22389776</v>
          </cell>
        </row>
        <row r="30999">
          <cell r="J30999">
            <v>22389776</v>
          </cell>
        </row>
        <row r="31000">
          <cell r="J31000">
            <v>22389776</v>
          </cell>
        </row>
        <row r="31001">
          <cell r="J31001">
            <v>22389776</v>
          </cell>
        </row>
        <row r="31002">
          <cell r="J31002">
            <v>22389776</v>
          </cell>
        </row>
        <row r="31003">
          <cell r="J31003">
            <v>22389776</v>
          </cell>
        </row>
        <row r="31004">
          <cell r="J31004">
            <v>22389776</v>
          </cell>
        </row>
        <row r="31005">
          <cell r="J31005">
            <v>22389776</v>
          </cell>
        </row>
        <row r="31006">
          <cell r="J31006">
            <v>22389776</v>
          </cell>
        </row>
        <row r="31007">
          <cell r="J31007">
            <v>22389776</v>
          </cell>
        </row>
        <row r="31008">
          <cell r="J31008">
            <v>22389776</v>
          </cell>
        </row>
        <row r="31009">
          <cell r="J31009">
            <v>22389776</v>
          </cell>
        </row>
        <row r="31010">
          <cell r="J31010">
            <v>22389776</v>
          </cell>
        </row>
        <row r="31011">
          <cell r="J31011">
            <v>22389776</v>
          </cell>
        </row>
        <row r="31012">
          <cell r="J31012">
            <v>22389776</v>
          </cell>
        </row>
        <row r="31013">
          <cell r="J31013">
            <v>22389776</v>
          </cell>
        </row>
        <row r="31014">
          <cell r="J31014">
            <v>22389776</v>
          </cell>
        </row>
        <row r="31015">
          <cell r="J31015">
            <v>22389776</v>
          </cell>
        </row>
        <row r="31016">
          <cell r="J31016">
            <v>22389776</v>
          </cell>
        </row>
        <row r="31017">
          <cell r="J31017">
            <v>22389776</v>
          </cell>
        </row>
        <row r="31018">
          <cell r="J31018">
            <v>22389776</v>
          </cell>
        </row>
        <row r="31019">
          <cell r="J31019">
            <v>22389776</v>
          </cell>
        </row>
        <row r="31020">
          <cell r="J31020">
            <v>22389776</v>
          </cell>
        </row>
        <row r="31021">
          <cell r="J31021">
            <v>22389776</v>
          </cell>
        </row>
        <row r="31022">
          <cell r="J31022">
            <v>22389776</v>
          </cell>
        </row>
        <row r="31023">
          <cell r="J31023">
            <v>22389776</v>
          </cell>
        </row>
        <row r="31024">
          <cell r="J31024">
            <v>22389776</v>
          </cell>
        </row>
        <row r="31025">
          <cell r="J31025">
            <v>22389776</v>
          </cell>
        </row>
        <row r="31026">
          <cell r="J31026">
            <v>22389776</v>
          </cell>
        </row>
        <row r="31027">
          <cell r="J31027">
            <v>22389776</v>
          </cell>
        </row>
        <row r="31028">
          <cell r="J31028">
            <v>22389776</v>
          </cell>
        </row>
        <row r="31029">
          <cell r="J31029">
            <v>22389776</v>
          </cell>
        </row>
        <row r="31030">
          <cell r="J31030">
            <v>22389776</v>
          </cell>
        </row>
        <row r="31031">
          <cell r="J31031">
            <v>22389776</v>
          </cell>
        </row>
        <row r="31032">
          <cell r="J31032">
            <v>22389776</v>
          </cell>
        </row>
        <row r="31033">
          <cell r="J31033">
            <v>22389776</v>
          </cell>
        </row>
        <row r="31034">
          <cell r="J31034">
            <v>22389776</v>
          </cell>
        </row>
        <row r="31035">
          <cell r="J31035">
            <v>22389776</v>
          </cell>
        </row>
        <row r="31036">
          <cell r="J31036">
            <v>22389776</v>
          </cell>
        </row>
        <row r="31037">
          <cell r="J31037">
            <v>22389776</v>
          </cell>
        </row>
        <row r="31038">
          <cell r="J31038">
            <v>22389776</v>
          </cell>
        </row>
        <row r="31039">
          <cell r="J31039">
            <v>22389776</v>
          </cell>
        </row>
        <row r="31040">
          <cell r="J31040">
            <v>22389776</v>
          </cell>
        </row>
        <row r="31041">
          <cell r="J31041">
            <v>22389776</v>
          </cell>
        </row>
        <row r="31042">
          <cell r="J31042">
            <v>22389776</v>
          </cell>
        </row>
        <row r="31043">
          <cell r="J31043">
            <v>22389776</v>
          </cell>
        </row>
        <row r="31044">
          <cell r="J31044">
            <v>22389776</v>
          </cell>
        </row>
        <row r="31045">
          <cell r="J31045">
            <v>22389776</v>
          </cell>
        </row>
        <row r="31046">
          <cell r="J31046">
            <v>22389776</v>
          </cell>
        </row>
        <row r="31047">
          <cell r="J31047">
            <v>22389776</v>
          </cell>
        </row>
        <row r="31048">
          <cell r="J31048">
            <v>22389776</v>
          </cell>
        </row>
        <row r="31049">
          <cell r="J31049">
            <v>22389776</v>
          </cell>
        </row>
        <row r="31050">
          <cell r="J31050">
            <v>22389776</v>
          </cell>
        </row>
        <row r="31051">
          <cell r="J31051">
            <v>22389776</v>
          </cell>
        </row>
        <row r="31052">
          <cell r="J31052">
            <v>22389776</v>
          </cell>
        </row>
        <row r="31053">
          <cell r="J31053">
            <v>22389776</v>
          </cell>
        </row>
        <row r="31054">
          <cell r="J31054">
            <v>22389776</v>
          </cell>
        </row>
        <row r="31055">
          <cell r="J31055">
            <v>22389776</v>
          </cell>
        </row>
        <row r="31056">
          <cell r="J31056">
            <v>22389776</v>
          </cell>
        </row>
        <row r="31057">
          <cell r="J31057">
            <v>22389776</v>
          </cell>
        </row>
        <row r="31058">
          <cell r="J31058">
            <v>22389776</v>
          </cell>
        </row>
        <row r="31059">
          <cell r="J31059">
            <v>22389776</v>
          </cell>
        </row>
        <row r="31060">
          <cell r="J31060">
            <v>22389776</v>
          </cell>
        </row>
        <row r="31061">
          <cell r="J31061">
            <v>22389776</v>
          </cell>
        </row>
        <row r="31062">
          <cell r="J31062">
            <v>22389776</v>
          </cell>
        </row>
        <row r="31063">
          <cell r="J31063">
            <v>22389776</v>
          </cell>
        </row>
        <row r="31064">
          <cell r="J31064">
            <v>22389776</v>
          </cell>
        </row>
        <row r="31065">
          <cell r="J31065">
            <v>22389776</v>
          </cell>
        </row>
        <row r="31066">
          <cell r="J31066">
            <v>22389776</v>
          </cell>
        </row>
        <row r="31067">
          <cell r="J31067">
            <v>22389776</v>
          </cell>
        </row>
        <row r="31068">
          <cell r="J31068">
            <v>22389776</v>
          </cell>
        </row>
        <row r="31069">
          <cell r="J31069">
            <v>22389776</v>
          </cell>
        </row>
        <row r="31070">
          <cell r="J31070">
            <v>22389776</v>
          </cell>
        </row>
        <row r="31071">
          <cell r="J31071">
            <v>22389776</v>
          </cell>
        </row>
        <row r="31072">
          <cell r="J31072">
            <v>22389776</v>
          </cell>
        </row>
        <row r="31073">
          <cell r="J31073">
            <v>22389776</v>
          </cell>
        </row>
        <row r="31074">
          <cell r="J31074">
            <v>22389776</v>
          </cell>
        </row>
        <row r="31075">
          <cell r="J31075">
            <v>22389776</v>
          </cell>
        </row>
        <row r="31076">
          <cell r="J31076">
            <v>22389776</v>
          </cell>
        </row>
        <row r="31077">
          <cell r="J31077">
            <v>22389776</v>
          </cell>
        </row>
        <row r="31078">
          <cell r="J31078">
            <v>22389776</v>
          </cell>
        </row>
        <row r="31079">
          <cell r="J31079">
            <v>22389776</v>
          </cell>
        </row>
        <row r="31080">
          <cell r="J31080">
            <v>22389776</v>
          </cell>
        </row>
        <row r="31081">
          <cell r="J31081">
            <v>22389776</v>
          </cell>
        </row>
        <row r="31082">
          <cell r="J31082">
            <v>22389776</v>
          </cell>
        </row>
        <row r="31083">
          <cell r="J31083">
            <v>22389776</v>
          </cell>
        </row>
        <row r="31084">
          <cell r="J31084">
            <v>22389776</v>
          </cell>
        </row>
        <row r="31085">
          <cell r="J31085">
            <v>22389776</v>
          </cell>
        </row>
        <row r="31086">
          <cell r="J31086">
            <v>22389776</v>
          </cell>
        </row>
        <row r="31087">
          <cell r="J31087">
            <v>22389776</v>
          </cell>
        </row>
        <row r="31088">
          <cell r="J31088">
            <v>22389776</v>
          </cell>
        </row>
        <row r="31089">
          <cell r="J31089">
            <v>22389776</v>
          </cell>
        </row>
        <row r="31090">
          <cell r="J31090">
            <v>22389776</v>
          </cell>
        </row>
        <row r="31091">
          <cell r="J31091">
            <v>22389776</v>
          </cell>
        </row>
        <row r="31092">
          <cell r="J31092">
            <v>22389776</v>
          </cell>
        </row>
        <row r="31093">
          <cell r="J31093">
            <v>22389776</v>
          </cell>
        </row>
        <row r="31094">
          <cell r="J31094">
            <v>22389776</v>
          </cell>
        </row>
        <row r="31095">
          <cell r="J31095">
            <v>22389776</v>
          </cell>
        </row>
        <row r="31096">
          <cell r="J31096">
            <v>22389776</v>
          </cell>
        </row>
        <row r="31097">
          <cell r="J31097">
            <v>22389776</v>
          </cell>
        </row>
        <row r="31098">
          <cell r="J31098">
            <v>22389776</v>
          </cell>
        </row>
        <row r="31099">
          <cell r="J31099">
            <v>22389776</v>
          </cell>
        </row>
        <row r="31100">
          <cell r="J31100">
            <v>22389776</v>
          </cell>
        </row>
        <row r="31101">
          <cell r="J31101">
            <v>22389776</v>
          </cell>
        </row>
        <row r="31102">
          <cell r="J31102">
            <v>22389776</v>
          </cell>
        </row>
        <row r="31103">
          <cell r="J31103">
            <v>22389776</v>
          </cell>
        </row>
        <row r="31104">
          <cell r="J31104">
            <v>22389776</v>
          </cell>
        </row>
        <row r="31105">
          <cell r="J31105">
            <v>22389776</v>
          </cell>
        </row>
        <row r="31106">
          <cell r="J31106">
            <v>22389776</v>
          </cell>
        </row>
        <row r="31107">
          <cell r="J31107">
            <v>22389776</v>
          </cell>
        </row>
        <row r="31108">
          <cell r="J31108">
            <v>22389776</v>
          </cell>
        </row>
        <row r="31109">
          <cell r="J31109">
            <v>22389776</v>
          </cell>
        </row>
        <row r="31110">
          <cell r="J31110">
            <v>22389776</v>
          </cell>
        </row>
        <row r="31111">
          <cell r="J31111">
            <v>22389776</v>
          </cell>
        </row>
        <row r="31112">
          <cell r="J31112">
            <v>22389776</v>
          </cell>
        </row>
        <row r="31113">
          <cell r="J31113">
            <v>22389776</v>
          </cell>
        </row>
        <row r="31114">
          <cell r="J31114">
            <v>22389776</v>
          </cell>
        </row>
        <row r="31115">
          <cell r="J31115">
            <v>22389776</v>
          </cell>
        </row>
        <row r="31116">
          <cell r="J31116">
            <v>22389776</v>
          </cell>
        </row>
        <row r="31117">
          <cell r="J31117">
            <v>22389776</v>
          </cell>
        </row>
        <row r="31118">
          <cell r="J31118">
            <v>22389776</v>
          </cell>
        </row>
        <row r="31119">
          <cell r="J31119">
            <v>22389776</v>
          </cell>
        </row>
        <row r="31120">
          <cell r="J31120">
            <v>22389776</v>
          </cell>
        </row>
        <row r="31121">
          <cell r="J31121">
            <v>22389776</v>
          </cell>
        </row>
        <row r="31122">
          <cell r="J31122">
            <v>22389776</v>
          </cell>
        </row>
        <row r="31123">
          <cell r="J31123">
            <v>22389776</v>
          </cell>
        </row>
        <row r="31124">
          <cell r="J31124">
            <v>22389776</v>
          </cell>
        </row>
        <row r="31125">
          <cell r="J31125">
            <v>22389776</v>
          </cell>
        </row>
        <row r="31126">
          <cell r="J31126">
            <v>22389776</v>
          </cell>
        </row>
        <row r="31127">
          <cell r="J31127">
            <v>22389776</v>
          </cell>
        </row>
        <row r="31128">
          <cell r="J31128">
            <v>22389776</v>
          </cell>
        </row>
        <row r="31129">
          <cell r="J31129">
            <v>22389776</v>
          </cell>
        </row>
        <row r="31130">
          <cell r="J31130">
            <v>22389776</v>
          </cell>
        </row>
        <row r="31131">
          <cell r="J31131">
            <v>22389776</v>
          </cell>
        </row>
        <row r="31132">
          <cell r="J31132">
            <v>22389776</v>
          </cell>
        </row>
        <row r="31133">
          <cell r="J31133">
            <v>22389776</v>
          </cell>
        </row>
        <row r="31134">
          <cell r="J31134">
            <v>22389776</v>
          </cell>
        </row>
        <row r="31135">
          <cell r="J31135">
            <v>22389776</v>
          </cell>
        </row>
        <row r="31136">
          <cell r="J31136">
            <v>22389776</v>
          </cell>
        </row>
        <row r="31137">
          <cell r="J31137">
            <v>22389776</v>
          </cell>
        </row>
        <row r="31138">
          <cell r="J31138">
            <v>22389776</v>
          </cell>
        </row>
        <row r="31139">
          <cell r="J31139">
            <v>22389776</v>
          </cell>
        </row>
        <row r="31140">
          <cell r="J31140">
            <v>22389776</v>
          </cell>
        </row>
        <row r="31141">
          <cell r="J31141">
            <v>22389776</v>
          </cell>
        </row>
        <row r="31142">
          <cell r="J31142">
            <v>22389776</v>
          </cell>
        </row>
        <row r="31143">
          <cell r="J31143">
            <v>22389776</v>
          </cell>
        </row>
        <row r="31144">
          <cell r="J31144">
            <v>22389776</v>
          </cell>
        </row>
        <row r="31145">
          <cell r="J31145">
            <v>22389776</v>
          </cell>
        </row>
        <row r="31146">
          <cell r="J31146">
            <v>22389776</v>
          </cell>
        </row>
        <row r="31147">
          <cell r="J31147">
            <v>22389776</v>
          </cell>
        </row>
        <row r="31148">
          <cell r="J31148">
            <v>22389776</v>
          </cell>
        </row>
        <row r="31149">
          <cell r="J31149">
            <v>22389776</v>
          </cell>
        </row>
        <row r="31150">
          <cell r="J31150">
            <v>22389776</v>
          </cell>
        </row>
        <row r="31151">
          <cell r="J31151">
            <v>22389776</v>
          </cell>
        </row>
        <row r="31152">
          <cell r="J31152">
            <v>22389776</v>
          </cell>
        </row>
        <row r="31153">
          <cell r="J31153">
            <v>22389776</v>
          </cell>
        </row>
        <row r="31154">
          <cell r="J31154">
            <v>22389776</v>
          </cell>
        </row>
        <row r="31155">
          <cell r="J31155">
            <v>22389776</v>
          </cell>
        </row>
        <row r="31156">
          <cell r="J31156">
            <v>22389776</v>
          </cell>
        </row>
        <row r="31157">
          <cell r="J31157">
            <v>22389776</v>
          </cell>
        </row>
        <row r="31158">
          <cell r="J31158">
            <v>22389776</v>
          </cell>
        </row>
        <row r="31159">
          <cell r="J31159">
            <v>22389776</v>
          </cell>
        </row>
        <row r="31160">
          <cell r="J31160">
            <v>22389776</v>
          </cell>
        </row>
        <row r="31161">
          <cell r="J31161">
            <v>22389776</v>
          </cell>
        </row>
        <row r="31162">
          <cell r="J31162">
            <v>22389776</v>
          </cell>
        </row>
        <row r="31163">
          <cell r="J31163">
            <v>22389776</v>
          </cell>
        </row>
        <row r="31164">
          <cell r="J31164">
            <v>22389776</v>
          </cell>
        </row>
        <row r="31165">
          <cell r="J31165">
            <v>22389776</v>
          </cell>
        </row>
        <row r="31166">
          <cell r="J31166">
            <v>22389776</v>
          </cell>
        </row>
        <row r="31167">
          <cell r="J31167">
            <v>22389776</v>
          </cell>
        </row>
        <row r="31168">
          <cell r="J31168">
            <v>22389776</v>
          </cell>
        </row>
        <row r="31169">
          <cell r="J31169">
            <v>22389776</v>
          </cell>
        </row>
        <row r="31170">
          <cell r="J31170">
            <v>22389776</v>
          </cell>
        </row>
        <row r="31171">
          <cell r="J31171">
            <v>22389776</v>
          </cell>
        </row>
        <row r="31172">
          <cell r="J31172">
            <v>22389776</v>
          </cell>
        </row>
        <row r="31173">
          <cell r="J31173">
            <v>22389776</v>
          </cell>
        </row>
        <row r="31174">
          <cell r="J31174">
            <v>22389776</v>
          </cell>
        </row>
        <row r="31175">
          <cell r="J31175">
            <v>22389776</v>
          </cell>
        </row>
        <row r="31176">
          <cell r="J31176">
            <v>22389776</v>
          </cell>
        </row>
        <row r="31177">
          <cell r="J31177">
            <v>22389776</v>
          </cell>
        </row>
        <row r="31178">
          <cell r="J31178">
            <v>22389776</v>
          </cell>
        </row>
        <row r="31179">
          <cell r="J31179">
            <v>22389776</v>
          </cell>
        </row>
        <row r="31180">
          <cell r="J31180">
            <v>22389776</v>
          </cell>
        </row>
        <row r="31181">
          <cell r="J31181">
            <v>22389776</v>
          </cell>
        </row>
        <row r="31182">
          <cell r="J31182">
            <v>22389776</v>
          </cell>
        </row>
        <row r="31183">
          <cell r="J31183">
            <v>22389776</v>
          </cell>
        </row>
        <row r="31184">
          <cell r="J31184">
            <v>22389776</v>
          </cell>
        </row>
        <row r="31185">
          <cell r="J31185">
            <v>22389776</v>
          </cell>
        </row>
        <row r="31186">
          <cell r="J31186">
            <v>22389776</v>
          </cell>
        </row>
        <row r="31187">
          <cell r="J31187">
            <v>22389776</v>
          </cell>
        </row>
        <row r="31188">
          <cell r="J31188">
            <v>22389776</v>
          </cell>
        </row>
        <row r="31189">
          <cell r="J31189">
            <v>22389776</v>
          </cell>
        </row>
        <row r="31190">
          <cell r="J31190">
            <v>22389776</v>
          </cell>
        </row>
        <row r="31191">
          <cell r="J31191">
            <v>22389776</v>
          </cell>
        </row>
        <row r="31192">
          <cell r="J31192">
            <v>22389776</v>
          </cell>
        </row>
        <row r="31193">
          <cell r="J31193">
            <v>22389776</v>
          </cell>
        </row>
        <row r="31194">
          <cell r="J31194">
            <v>22389776</v>
          </cell>
        </row>
        <row r="31195">
          <cell r="J31195">
            <v>22389776</v>
          </cell>
        </row>
        <row r="31196">
          <cell r="J31196">
            <v>22389776</v>
          </cell>
        </row>
        <row r="31197">
          <cell r="J31197">
            <v>22389776</v>
          </cell>
        </row>
        <row r="31198">
          <cell r="J31198">
            <v>22389776</v>
          </cell>
        </row>
        <row r="31199">
          <cell r="J31199">
            <v>22389776</v>
          </cell>
        </row>
        <row r="31200">
          <cell r="J31200">
            <v>22389776</v>
          </cell>
        </row>
        <row r="31201">
          <cell r="J31201">
            <v>22389776</v>
          </cell>
        </row>
        <row r="31202">
          <cell r="J31202">
            <v>22389776</v>
          </cell>
        </row>
        <row r="31203">
          <cell r="J31203">
            <v>22389776</v>
          </cell>
        </row>
        <row r="31204">
          <cell r="J31204">
            <v>22389776</v>
          </cell>
        </row>
        <row r="31205">
          <cell r="J31205">
            <v>22389776</v>
          </cell>
        </row>
        <row r="31206">
          <cell r="J31206">
            <v>22389776</v>
          </cell>
        </row>
        <row r="31207">
          <cell r="J31207">
            <v>22389776</v>
          </cell>
        </row>
        <row r="31208">
          <cell r="J31208">
            <v>22389776</v>
          </cell>
        </row>
        <row r="31209">
          <cell r="J31209">
            <v>22389776</v>
          </cell>
        </row>
        <row r="31210">
          <cell r="J31210">
            <v>22389776</v>
          </cell>
        </row>
        <row r="31211">
          <cell r="J31211">
            <v>22389776</v>
          </cell>
        </row>
        <row r="31212">
          <cell r="J31212">
            <v>22389776</v>
          </cell>
        </row>
        <row r="31213">
          <cell r="J31213">
            <v>22389776</v>
          </cell>
        </row>
        <row r="31214">
          <cell r="J31214">
            <v>22389776</v>
          </cell>
        </row>
        <row r="31215">
          <cell r="J31215">
            <v>22389776</v>
          </cell>
        </row>
        <row r="31216">
          <cell r="J31216">
            <v>22389776</v>
          </cell>
        </row>
        <row r="31217">
          <cell r="J31217">
            <v>22389776</v>
          </cell>
        </row>
        <row r="31218">
          <cell r="J31218">
            <v>22389776</v>
          </cell>
        </row>
        <row r="31219">
          <cell r="J31219">
            <v>22389776</v>
          </cell>
        </row>
        <row r="31220">
          <cell r="J31220">
            <v>22389776</v>
          </cell>
        </row>
        <row r="31221">
          <cell r="J31221">
            <v>22389776</v>
          </cell>
        </row>
        <row r="31222">
          <cell r="J31222">
            <v>22389776</v>
          </cell>
        </row>
        <row r="31223">
          <cell r="J31223">
            <v>22389776</v>
          </cell>
        </row>
        <row r="31224">
          <cell r="J31224">
            <v>22389776</v>
          </cell>
        </row>
        <row r="31225">
          <cell r="J31225">
            <v>22389776</v>
          </cell>
        </row>
        <row r="31226">
          <cell r="J31226">
            <v>22389776</v>
          </cell>
        </row>
        <row r="31227">
          <cell r="J31227">
            <v>22389776</v>
          </cell>
        </row>
        <row r="31228">
          <cell r="J31228">
            <v>22389776</v>
          </cell>
        </row>
        <row r="31229">
          <cell r="J31229">
            <v>22389776</v>
          </cell>
        </row>
        <row r="31230">
          <cell r="J31230">
            <v>22389776</v>
          </cell>
        </row>
        <row r="31231">
          <cell r="J31231">
            <v>22389776</v>
          </cell>
        </row>
        <row r="31232">
          <cell r="J31232">
            <v>22389776</v>
          </cell>
        </row>
        <row r="31233">
          <cell r="J31233">
            <v>22389776</v>
          </cell>
        </row>
        <row r="31234">
          <cell r="J31234">
            <v>22389776</v>
          </cell>
        </row>
        <row r="31235">
          <cell r="J31235">
            <v>22389776</v>
          </cell>
        </row>
        <row r="31236">
          <cell r="J31236">
            <v>22389776</v>
          </cell>
        </row>
        <row r="31237">
          <cell r="J31237">
            <v>22389776</v>
          </cell>
        </row>
        <row r="31238">
          <cell r="J31238">
            <v>22389776</v>
          </cell>
        </row>
        <row r="31239">
          <cell r="J31239">
            <v>22389776</v>
          </cell>
        </row>
        <row r="31240">
          <cell r="J31240">
            <v>22389776</v>
          </cell>
        </row>
        <row r="31241">
          <cell r="J31241">
            <v>22389776</v>
          </cell>
        </row>
        <row r="31242">
          <cell r="J31242">
            <v>22389776</v>
          </cell>
        </row>
        <row r="31243">
          <cell r="J31243">
            <v>22389776</v>
          </cell>
        </row>
        <row r="31244">
          <cell r="J31244">
            <v>22389776</v>
          </cell>
        </row>
        <row r="31245">
          <cell r="J31245">
            <v>22389776</v>
          </cell>
        </row>
        <row r="31246">
          <cell r="J31246">
            <v>22389776</v>
          </cell>
        </row>
        <row r="31247">
          <cell r="J31247">
            <v>22389776</v>
          </cell>
        </row>
        <row r="31248">
          <cell r="J31248">
            <v>22389776</v>
          </cell>
        </row>
        <row r="31249">
          <cell r="J31249">
            <v>22389776</v>
          </cell>
        </row>
        <row r="31250">
          <cell r="J31250">
            <v>22389776</v>
          </cell>
        </row>
        <row r="31251">
          <cell r="J31251">
            <v>22389776</v>
          </cell>
        </row>
        <row r="31252">
          <cell r="J31252">
            <v>22389776</v>
          </cell>
        </row>
        <row r="31253">
          <cell r="J31253">
            <v>22389776</v>
          </cell>
        </row>
        <row r="31254">
          <cell r="J31254">
            <v>22389776</v>
          </cell>
        </row>
        <row r="31255">
          <cell r="J31255">
            <v>22389776</v>
          </cell>
        </row>
        <row r="31256">
          <cell r="J31256">
            <v>22389776</v>
          </cell>
        </row>
        <row r="31257">
          <cell r="J31257">
            <v>22389776</v>
          </cell>
        </row>
        <row r="31258">
          <cell r="J31258">
            <v>22389776</v>
          </cell>
        </row>
        <row r="31259">
          <cell r="J31259">
            <v>22389776</v>
          </cell>
        </row>
        <row r="31260">
          <cell r="J31260">
            <v>22389776</v>
          </cell>
        </row>
        <row r="31261">
          <cell r="J31261">
            <v>22389776</v>
          </cell>
        </row>
        <row r="31262">
          <cell r="J31262">
            <v>22389776</v>
          </cell>
        </row>
        <row r="31263">
          <cell r="J31263">
            <v>22389776</v>
          </cell>
        </row>
        <row r="31264">
          <cell r="J31264">
            <v>22389776</v>
          </cell>
        </row>
        <row r="31265">
          <cell r="J31265">
            <v>22389776</v>
          </cell>
        </row>
        <row r="31266">
          <cell r="J31266">
            <v>22389776</v>
          </cell>
        </row>
        <row r="31267">
          <cell r="J31267">
            <v>22389776</v>
          </cell>
        </row>
        <row r="31268">
          <cell r="J31268">
            <v>22389776</v>
          </cell>
        </row>
        <row r="31269">
          <cell r="J31269">
            <v>22389776</v>
          </cell>
        </row>
        <row r="31270">
          <cell r="J31270">
            <v>22389776</v>
          </cell>
        </row>
        <row r="31271">
          <cell r="J31271">
            <v>22389776</v>
          </cell>
        </row>
        <row r="31272">
          <cell r="J31272">
            <v>22389776</v>
          </cell>
        </row>
        <row r="31273">
          <cell r="J31273">
            <v>22389776</v>
          </cell>
        </row>
        <row r="31274">
          <cell r="J31274">
            <v>22389776</v>
          </cell>
        </row>
        <row r="31275">
          <cell r="J31275">
            <v>22389776</v>
          </cell>
        </row>
        <row r="31276">
          <cell r="J31276">
            <v>22389776</v>
          </cell>
        </row>
        <row r="31277">
          <cell r="J31277">
            <v>22389776</v>
          </cell>
        </row>
        <row r="31278">
          <cell r="J31278">
            <v>22389776</v>
          </cell>
        </row>
        <row r="31279">
          <cell r="J31279">
            <v>22389776</v>
          </cell>
        </row>
        <row r="31280">
          <cell r="J31280">
            <v>22389776</v>
          </cell>
        </row>
        <row r="31281">
          <cell r="J31281">
            <v>22389776</v>
          </cell>
        </row>
        <row r="31282">
          <cell r="J31282">
            <v>22389776</v>
          </cell>
        </row>
        <row r="31283">
          <cell r="J31283">
            <v>22389776</v>
          </cell>
        </row>
        <row r="31284">
          <cell r="J31284">
            <v>22389776</v>
          </cell>
        </row>
        <row r="31285">
          <cell r="J31285">
            <v>22389776</v>
          </cell>
        </row>
        <row r="31286">
          <cell r="J31286">
            <v>22389776</v>
          </cell>
        </row>
        <row r="31287">
          <cell r="J31287">
            <v>22389776</v>
          </cell>
        </row>
        <row r="31288">
          <cell r="J31288">
            <v>22389776</v>
          </cell>
        </row>
        <row r="31289">
          <cell r="J31289">
            <v>22389776</v>
          </cell>
        </row>
        <row r="31290">
          <cell r="J31290">
            <v>22389776</v>
          </cell>
        </row>
        <row r="31291">
          <cell r="J31291">
            <v>22389776</v>
          </cell>
        </row>
        <row r="31292">
          <cell r="J31292">
            <v>22389776</v>
          </cell>
        </row>
        <row r="31293">
          <cell r="J31293">
            <v>22389776</v>
          </cell>
        </row>
        <row r="31294">
          <cell r="J31294">
            <v>22389776</v>
          </cell>
        </row>
        <row r="31295">
          <cell r="J31295">
            <v>22389776</v>
          </cell>
        </row>
        <row r="31296">
          <cell r="J31296">
            <v>22389776</v>
          </cell>
        </row>
        <row r="31297">
          <cell r="J31297">
            <v>22389776</v>
          </cell>
        </row>
        <row r="31298">
          <cell r="J31298">
            <v>22389776</v>
          </cell>
        </row>
        <row r="31299">
          <cell r="J31299">
            <v>22389776</v>
          </cell>
        </row>
        <row r="31300">
          <cell r="J31300">
            <v>22389776</v>
          </cell>
        </row>
        <row r="31301">
          <cell r="J31301">
            <v>22389776</v>
          </cell>
        </row>
        <row r="31302">
          <cell r="J31302">
            <v>22389776</v>
          </cell>
        </row>
        <row r="31303">
          <cell r="J31303">
            <v>22389776</v>
          </cell>
        </row>
        <row r="31304">
          <cell r="J31304">
            <v>22389776</v>
          </cell>
        </row>
        <row r="31305">
          <cell r="J31305">
            <v>22389776</v>
          </cell>
        </row>
        <row r="31306">
          <cell r="J31306">
            <v>22389776</v>
          </cell>
        </row>
        <row r="31307">
          <cell r="J31307">
            <v>22389776</v>
          </cell>
        </row>
        <row r="31308">
          <cell r="J31308">
            <v>22389776</v>
          </cell>
        </row>
        <row r="31309">
          <cell r="J31309">
            <v>22389776</v>
          </cell>
        </row>
        <row r="31310">
          <cell r="J31310">
            <v>22389776</v>
          </cell>
        </row>
        <row r="31311">
          <cell r="J31311">
            <v>22389776</v>
          </cell>
        </row>
        <row r="31312">
          <cell r="J31312">
            <v>22389776</v>
          </cell>
        </row>
        <row r="31313">
          <cell r="J31313">
            <v>22389776</v>
          </cell>
        </row>
        <row r="31314">
          <cell r="J31314">
            <v>22389776</v>
          </cell>
        </row>
        <row r="31315">
          <cell r="J31315">
            <v>22389776</v>
          </cell>
        </row>
        <row r="31316">
          <cell r="J31316">
            <v>22389776</v>
          </cell>
        </row>
        <row r="31317">
          <cell r="J31317">
            <v>22389776</v>
          </cell>
        </row>
        <row r="31318">
          <cell r="J31318">
            <v>22389776</v>
          </cell>
        </row>
        <row r="31319">
          <cell r="J31319">
            <v>22389776</v>
          </cell>
        </row>
        <row r="31320">
          <cell r="J31320">
            <v>22389776</v>
          </cell>
        </row>
        <row r="31321">
          <cell r="J31321">
            <v>22389776</v>
          </cell>
        </row>
        <row r="31322">
          <cell r="J31322">
            <v>22389776</v>
          </cell>
        </row>
        <row r="31323">
          <cell r="J31323">
            <v>22389776</v>
          </cell>
        </row>
        <row r="31324">
          <cell r="J31324">
            <v>22389776</v>
          </cell>
        </row>
        <row r="31325">
          <cell r="J31325">
            <v>22389776</v>
          </cell>
        </row>
        <row r="31326">
          <cell r="J31326">
            <v>22389776</v>
          </cell>
        </row>
        <row r="31327">
          <cell r="J31327">
            <v>22389776</v>
          </cell>
        </row>
        <row r="31328">
          <cell r="J31328">
            <v>22389776</v>
          </cell>
        </row>
        <row r="31329">
          <cell r="J31329">
            <v>22389776</v>
          </cell>
        </row>
        <row r="31330">
          <cell r="J31330">
            <v>22389776</v>
          </cell>
        </row>
        <row r="31331">
          <cell r="J31331">
            <v>22389776</v>
          </cell>
        </row>
        <row r="31332">
          <cell r="J31332">
            <v>22389776</v>
          </cell>
        </row>
        <row r="31333">
          <cell r="J31333">
            <v>22389776</v>
          </cell>
        </row>
        <row r="31334">
          <cell r="J31334">
            <v>22389776</v>
          </cell>
        </row>
        <row r="31335">
          <cell r="J31335">
            <v>22389776</v>
          </cell>
        </row>
        <row r="31336">
          <cell r="J31336">
            <v>22389776</v>
          </cell>
        </row>
        <row r="31337">
          <cell r="J31337">
            <v>22389776</v>
          </cell>
        </row>
        <row r="31338">
          <cell r="J31338">
            <v>22389776</v>
          </cell>
        </row>
        <row r="31339">
          <cell r="J31339">
            <v>22389776</v>
          </cell>
        </row>
        <row r="31340">
          <cell r="J31340">
            <v>22389776</v>
          </cell>
        </row>
        <row r="31341">
          <cell r="J31341">
            <v>22389776</v>
          </cell>
        </row>
        <row r="31342">
          <cell r="J31342">
            <v>22389776</v>
          </cell>
        </row>
        <row r="31343">
          <cell r="J31343">
            <v>22389776</v>
          </cell>
        </row>
        <row r="31344">
          <cell r="J31344">
            <v>22389776</v>
          </cell>
        </row>
        <row r="31345">
          <cell r="J31345">
            <v>22389776</v>
          </cell>
        </row>
        <row r="31346">
          <cell r="J31346">
            <v>22389776</v>
          </cell>
        </row>
        <row r="31347">
          <cell r="J31347">
            <v>22389776</v>
          </cell>
        </row>
        <row r="31348">
          <cell r="J31348">
            <v>22389776</v>
          </cell>
        </row>
        <row r="31349">
          <cell r="J31349">
            <v>22389776</v>
          </cell>
        </row>
        <row r="31350">
          <cell r="J31350">
            <v>22389776</v>
          </cell>
        </row>
        <row r="31351">
          <cell r="J31351">
            <v>22389776</v>
          </cell>
        </row>
        <row r="31352">
          <cell r="J31352">
            <v>22389776</v>
          </cell>
        </row>
        <row r="31353">
          <cell r="J31353">
            <v>22389776</v>
          </cell>
        </row>
        <row r="31354">
          <cell r="J31354">
            <v>22389776</v>
          </cell>
        </row>
        <row r="31355">
          <cell r="J31355">
            <v>22389776</v>
          </cell>
        </row>
        <row r="31356">
          <cell r="J31356">
            <v>22389776</v>
          </cell>
        </row>
        <row r="31357">
          <cell r="J31357">
            <v>22389776</v>
          </cell>
        </row>
        <row r="31358">
          <cell r="J31358">
            <v>22389776</v>
          </cell>
        </row>
        <row r="31359">
          <cell r="J31359">
            <v>22389776</v>
          </cell>
        </row>
        <row r="31360">
          <cell r="J31360">
            <v>22389776</v>
          </cell>
        </row>
        <row r="31361">
          <cell r="J31361">
            <v>22389776</v>
          </cell>
        </row>
        <row r="31362">
          <cell r="J31362">
            <v>22389776</v>
          </cell>
        </row>
        <row r="31363">
          <cell r="J31363">
            <v>22389776</v>
          </cell>
        </row>
        <row r="31364">
          <cell r="J31364">
            <v>22389776</v>
          </cell>
        </row>
        <row r="31365">
          <cell r="J31365">
            <v>22389776</v>
          </cell>
        </row>
        <row r="31366">
          <cell r="J31366">
            <v>22389776</v>
          </cell>
        </row>
        <row r="31367">
          <cell r="J31367">
            <v>22389776</v>
          </cell>
        </row>
        <row r="31368">
          <cell r="J31368">
            <v>22389776</v>
          </cell>
        </row>
        <row r="31369">
          <cell r="J31369">
            <v>22389776</v>
          </cell>
        </row>
        <row r="31370">
          <cell r="J31370">
            <v>22389776</v>
          </cell>
        </row>
        <row r="31371">
          <cell r="J31371">
            <v>22389776</v>
          </cell>
        </row>
        <row r="31372">
          <cell r="J31372">
            <v>22389776</v>
          </cell>
        </row>
        <row r="31373">
          <cell r="J31373">
            <v>22389776</v>
          </cell>
        </row>
        <row r="31374">
          <cell r="J31374">
            <v>22389776</v>
          </cell>
        </row>
        <row r="31375">
          <cell r="J31375">
            <v>22389776</v>
          </cell>
        </row>
        <row r="31376">
          <cell r="J31376">
            <v>22389776</v>
          </cell>
        </row>
        <row r="31377">
          <cell r="J31377">
            <v>22389776</v>
          </cell>
        </row>
        <row r="31378">
          <cell r="J31378">
            <v>22389776</v>
          </cell>
        </row>
        <row r="31379">
          <cell r="J31379">
            <v>22389776</v>
          </cell>
        </row>
        <row r="31380">
          <cell r="J31380">
            <v>22389776</v>
          </cell>
        </row>
        <row r="31381">
          <cell r="J31381">
            <v>22389776</v>
          </cell>
        </row>
        <row r="31382">
          <cell r="J31382">
            <v>22389776</v>
          </cell>
        </row>
        <row r="31383">
          <cell r="J31383">
            <v>22389776</v>
          </cell>
        </row>
        <row r="31384">
          <cell r="J31384">
            <v>22389776</v>
          </cell>
        </row>
        <row r="31385">
          <cell r="J31385">
            <v>22389776</v>
          </cell>
        </row>
        <row r="31386">
          <cell r="J31386">
            <v>22389776</v>
          </cell>
        </row>
        <row r="31387">
          <cell r="J31387">
            <v>22389776</v>
          </cell>
        </row>
        <row r="31388">
          <cell r="J31388">
            <v>22389776</v>
          </cell>
        </row>
        <row r="31389">
          <cell r="J31389">
            <v>22389776</v>
          </cell>
        </row>
        <row r="31390">
          <cell r="J31390">
            <v>22389776</v>
          </cell>
        </row>
        <row r="31391">
          <cell r="J31391">
            <v>22389776</v>
          </cell>
        </row>
        <row r="31392">
          <cell r="J31392">
            <v>22389776</v>
          </cell>
        </row>
        <row r="31393">
          <cell r="J31393">
            <v>22389776</v>
          </cell>
        </row>
        <row r="31394">
          <cell r="J31394">
            <v>22389776</v>
          </cell>
        </row>
        <row r="31395">
          <cell r="J31395">
            <v>22389776</v>
          </cell>
        </row>
        <row r="31396">
          <cell r="J31396">
            <v>22389776</v>
          </cell>
        </row>
        <row r="31397">
          <cell r="J31397">
            <v>22389776</v>
          </cell>
        </row>
        <row r="31398">
          <cell r="J31398">
            <v>22389776</v>
          </cell>
        </row>
        <row r="31399">
          <cell r="J31399">
            <v>22389776</v>
          </cell>
        </row>
        <row r="31400">
          <cell r="J31400">
            <v>22389776</v>
          </cell>
        </row>
        <row r="31401">
          <cell r="J31401">
            <v>22389776</v>
          </cell>
        </row>
        <row r="31402">
          <cell r="J31402">
            <v>22389776</v>
          </cell>
        </row>
        <row r="31403">
          <cell r="J31403">
            <v>22389776</v>
          </cell>
        </row>
        <row r="31404">
          <cell r="J31404">
            <v>22389776</v>
          </cell>
        </row>
        <row r="31405">
          <cell r="J31405">
            <v>22389776</v>
          </cell>
        </row>
        <row r="31406">
          <cell r="J31406">
            <v>22389776</v>
          </cell>
        </row>
        <row r="31407">
          <cell r="J31407">
            <v>22389776</v>
          </cell>
        </row>
        <row r="31408">
          <cell r="J31408">
            <v>22389776</v>
          </cell>
        </row>
        <row r="31409">
          <cell r="J31409">
            <v>22389776</v>
          </cell>
        </row>
        <row r="31410">
          <cell r="J31410">
            <v>22389776</v>
          </cell>
        </row>
        <row r="31411">
          <cell r="J31411">
            <v>22389776</v>
          </cell>
        </row>
        <row r="31412">
          <cell r="J31412">
            <v>22389776</v>
          </cell>
        </row>
        <row r="31413">
          <cell r="J31413">
            <v>22389776</v>
          </cell>
        </row>
        <row r="31414">
          <cell r="J31414">
            <v>22389776</v>
          </cell>
        </row>
        <row r="31415">
          <cell r="J31415">
            <v>22389776</v>
          </cell>
        </row>
        <row r="31416">
          <cell r="J31416">
            <v>22389776</v>
          </cell>
        </row>
        <row r="31417">
          <cell r="J31417">
            <v>22389776</v>
          </cell>
        </row>
        <row r="31418">
          <cell r="J31418">
            <v>22389776</v>
          </cell>
        </row>
        <row r="31419">
          <cell r="J31419">
            <v>22389776</v>
          </cell>
        </row>
        <row r="31420">
          <cell r="J31420">
            <v>22389776</v>
          </cell>
        </row>
        <row r="31421">
          <cell r="J31421">
            <v>22389776</v>
          </cell>
        </row>
        <row r="31422">
          <cell r="J31422">
            <v>22389776</v>
          </cell>
        </row>
        <row r="31423">
          <cell r="J31423">
            <v>22389776</v>
          </cell>
        </row>
        <row r="31424">
          <cell r="J31424">
            <v>22389776</v>
          </cell>
        </row>
        <row r="31425">
          <cell r="J31425">
            <v>22389776</v>
          </cell>
        </row>
        <row r="31426">
          <cell r="J31426">
            <v>22389776</v>
          </cell>
        </row>
        <row r="31427">
          <cell r="J31427">
            <v>22389776</v>
          </cell>
        </row>
        <row r="31428">
          <cell r="J31428">
            <v>22389776</v>
          </cell>
        </row>
        <row r="31429">
          <cell r="J31429">
            <v>22389776</v>
          </cell>
        </row>
        <row r="31430">
          <cell r="J31430">
            <v>22389776</v>
          </cell>
        </row>
        <row r="31431">
          <cell r="J31431">
            <v>22389776</v>
          </cell>
        </row>
        <row r="31432">
          <cell r="J31432">
            <v>22389776</v>
          </cell>
        </row>
        <row r="31433">
          <cell r="J31433">
            <v>22389776</v>
          </cell>
        </row>
        <row r="31434">
          <cell r="J31434">
            <v>22389776</v>
          </cell>
        </row>
        <row r="31435">
          <cell r="J31435">
            <v>22389776</v>
          </cell>
        </row>
        <row r="31436">
          <cell r="J31436">
            <v>22389776</v>
          </cell>
        </row>
        <row r="31437">
          <cell r="J31437">
            <v>22389776</v>
          </cell>
        </row>
        <row r="31438">
          <cell r="J31438">
            <v>22389776</v>
          </cell>
        </row>
        <row r="31439">
          <cell r="J31439">
            <v>22389776</v>
          </cell>
        </row>
        <row r="31440">
          <cell r="J31440">
            <v>22389776</v>
          </cell>
        </row>
        <row r="31441">
          <cell r="J31441">
            <v>22389776</v>
          </cell>
        </row>
        <row r="31442">
          <cell r="J31442">
            <v>22389776</v>
          </cell>
        </row>
        <row r="31443">
          <cell r="J31443">
            <v>22389776</v>
          </cell>
        </row>
        <row r="31444">
          <cell r="J31444">
            <v>22389776</v>
          </cell>
        </row>
        <row r="31445">
          <cell r="J31445">
            <v>22389776</v>
          </cell>
        </row>
        <row r="31446">
          <cell r="J31446">
            <v>22389776</v>
          </cell>
        </row>
        <row r="31447">
          <cell r="J31447">
            <v>22389776</v>
          </cell>
        </row>
        <row r="31448">
          <cell r="J31448">
            <v>22389776</v>
          </cell>
        </row>
        <row r="31449">
          <cell r="J31449">
            <v>22389776</v>
          </cell>
        </row>
        <row r="31450">
          <cell r="J31450">
            <v>22389776</v>
          </cell>
        </row>
        <row r="31451">
          <cell r="J31451">
            <v>22389776</v>
          </cell>
        </row>
        <row r="31452">
          <cell r="J31452">
            <v>22389776</v>
          </cell>
        </row>
        <row r="31453">
          <cell r="J31453">
            <v>22389776</v>
          </cell>
        </row>
        <row r="31454">
          <cell r="J31454">
            <v>22389776</v>
          </cell>
        </row>
        <row r="31455">
          <cell r="J31455">
            <v>22389776</v>
          </cell>
        </row>
        <row r="31456">
          <cell r="J31456">
            <v>22389776</v>
          </cell>
        </row>
        <row r="31457">
          <cell r="J31457">
            <v>22389776</v>
          </cell>
        </row>
        <row r="31458">
          <cell r="J31458">
            <v>22389776</v>
          </cell>
        </row>
        <row r="31459">
          <cell r="J31459">
            <v>22389776</v>
          </cell>
        </row>
        <row r="31460">
          <cell r="J31460">
            <v>22389776</v>
          </cell>
        </row>
        <row r="31461">
          <cell r="J31461">
            <v>22389776</v>
          </cell>
        </row>
        <row r="31462">
          <cell r="J31462">
            <v>22389776</v>
          </cell>
        </row>
        <row r="31463">
          <cell r="J31463">
            <v>22389776</v>
          </cell>
        </row>
        <row r="31464">
          <cell r="J31464">
            <v>22389776</v>
          </cell>
        </row>
        <row r="31465">
          <cell r="J31465">
            <v>22389776</v>
          </cell>
        </row>
        <row r="31466">
          <cell r="J31466">
            <v>22389776</v>
          </cell>
        </row>
        <row r="31467">
          <cell r="J31467">
            <v>22389776</v>
          </cell>
        </row>
        <row r="31468">
          <cell r="J31468">
            <v>22389776</v>
          </cell>
        </row>
        <row r="31469">
          <cell r="J31469">
            <v>22389776</v>
          </cell>
        </row>
        <row r="31470">
          <cell r="J31470">
            <v>22389776</v>
          </cell>
        </row>
        <row r="31471">
          <cell r="J31471">
            <v>22389776</v>
          </cell>
        </row>
        <row r="31472">
          <cell r="J31472">
            <v>22389776</v>
          </cell>
        </row>
        <row r="31473">
          <cell r="J31473">
            <v>22389776</v>
          </cell>
        </row>
        <row r="31474">
          <cell r="J31474">
            <v>22389776</v>
          </cell>
        </row>
        <row r="31475">
          <cell r="J31475">
            <v>22389776</v>
          </cell>
        </row>
        <row r="31476">
          <cell r="J31476">
            <v>22389776</v>
          </cell>
        </row>
        <row r="31477">
          <cell r="J31477">
            <v>22389776</v>
          </cell>
        </row>
        <row r="31478">
          <cell r="J31478">
            <v>22389776</v>
          </cell>
        </row>
        <row r="31479">
          <cell r="J31479">
            <v>22389776</v>
          </cell>
        </row>
        <row r="31480">
          <cell r="J31480">
            <v>22389776</v>
          </cell>
        </row>
        <row r="31481">
          <cell r="J31481">
            <v>22389776</v>
          </cell>
        </row>
        <row r="31482">
          <cell r="J31482">
            <v>22389776</v>
          </cell>
        </row>
        <row r="31483">
          <cell r="J31483">
            <v>22389776</v>
          </cell>
        </row>
        <row r="31484">
          <cell r="J31484">
            <v>22389776</v>
          </cell>
        </row>
        <row r="31485">
          <cell r="J31485">
            <v>22389776</v>
          </cell>
        </row>
        <row r="31486">
          <cell r="J31486">
            <v>22389776</v>
          </cell>
        </row>
        <row r="31487">
          <cell r="J31487">
            <v>22389776</v>
          </cell>
        </row>
        <row r="31488">
          <cell r="J31488">
            <v>22389776</v>
          </cell>
        </row>
        <row r="31489">
          <cell r="J31489">
            <v>22389776</v>
          </cell>
        </row>
        <row r="31490">
          <cell r="J31490">
            <v>22389776</v>
          </cell>
        </row>
        <row r="31491">
          <cell r="J31491">
            <v>22389776</v>
          </cell>
        </row>
        <row r="31492">
          <cell r="J31492">
            <v>22389776</v>
          </cell>
        </row>
        <row r="31493">
          <cell r="J31493">
            <v>22389776</v>
          </cell>
        </row>
        <row r="31494">
          <cell r="J31494">
            <v>22389776</v>
          </cell>
        </row>
        <row r="31495">
          <cell r="J31495">
            <v>22389776</v>
          </cell>
        </row>
        <row r="31496">
          <cell r="J31496">
            <v>22389776</v>
          </cell>
        </row>
        <row r="31497">
          <cell r="J31497">
            <v>22389776</v>
          </cell>
        </row>
        <row r="31498">
          <cell r="J31498">
            <v>22389776</v>
          </cell>
        </row>
        <row r="31499">
          <cell r="J31499">
            <v>22389776</v>
          </cell>
        </row>
        <row r="31500">
          <cell r="J31500">
            <v>22389776</v>
          </cell>
        </row>
        <row r="31501">
          <cell r="J31501">
            <v>22389776</v>
          </cell>
        </row>
        <row r="31502">
          <cell r="J31502">
            <v>22389776</v>
          </cell>
        </row>
        <row r="31503">
          <cell r="J31503">
            <v>22389776</v>
          </cell>
        </row>
        <row r="31504">
          <cell r="J31504">
            <v>22389776</v>
          </cell>
        </row>
        <row r="31505">
          <cell r="J31505">
            <v>22389776</v>
          </cell>
        </row>
        <row r="31506">
          <cell r="J31506">
            <v>22389776</v>
          </cell>
        </row>
        <row r="31507">
          <cell r="J31507">
            <v>22389776</v>
          </cell>
        </row>
        <row r="31508">
          <cell r="J31508">
            <v>22389776</v>
          </cell>
        </row>
        <row r="31509">
          <cell r="J31509">
            <v>22389776</v>
          </cell>
        </row>
        <row r="31510">
          <cell r="J31510">
            <v>22389776</v>
          </cell>
        </row>
        <row r="31511">
          <cell r="J31511">
            <v>22389776</v>
          </cell>
        </row>
        <row r="31512">
          <cell r="J31512">
            <v>22389776</v>
          </cell>
        </row>
        <row r="31513">
          <cell r="J31513">
            <v>22389776</v>
          </cell>
        </row>
        <row r="31514">
          <cell r="J31514">
            <v>22389776</v>
          </cell>
        </row>
        <row r="31515">
          <cell r="J31515">
            <v>22389776</v>
          </cell>
        </row>
        <row r="31516">
          <cell r="J31516">
            <v>22389776</v>
          </cell>
        </row>
        <row r="31517">
          <cell r="J31517">
            <v>22389776</v>
          </cell>
        </row>
        <row r="31518">
          <cell r="J31518">
            <v>22389776</v>
          </cell>
        </row>
        <row r="31519">
          <cell r="J31519">
            <v>22389776</v>
          </cell>
        </row>
        <row r="31520">
          <cell r="J31520">
            <v>22389776</v>
          </cell>
        </row>
        <row r="31521">
          <cell r="J31521">
            <v>22389776</v>
          </cell>
        </row>
        <row r="31522">
          <cell r="J31522">
            <v>22389776</v>
          </cell>
        </row>
        <row r="31523">
          <cell r="J31523">
            <v>22389776</v>
          </cell>
        </row>
        <row r="31524">
          <cell r="J31524">
            <v>22389776</v>
          </cell>
        </row>
        <row r="31525">
          <cell r="J31525">
            <v>22389776</v>
          </cell>
        </row>
        <row r="31526">
          <cell r="J31526">
            <v>22389776</v>
          </cell>
        </row>
        <row r="31527">
          <cell r="J31527">
            <v>22389776</v>
          </cell>
        </row>
        <row r="31528">
          <cell r="J31528">
            <v>22389776</v>
          </cell>
        </row>
        <row r="31529">
          <cell r="J31529">
            <v>22389776</v>
          </cell>
        </row>
        <row r="31530">
          <cell r="J31530">
            <v>22389776</v>
          </cell>
        </row>
        <row r="31531">
          <cell r="J31531">
            <v>22389776</v>
          </cell>
        </row>
        <row r="31532">
          <cell r="J31532">
            <v>22389776</v>
          </cell>
        </row>
        <row r="31533">
          <cell r="J31533">
            <v>22389776</v>
          </cell>
        </row>
        <row r="31534">
          <cell r="J31534">
            <v>22389776</v>
          </cell>
        </row>
        <row r="31535">
          <cell r="J31535">
            <v>22389776</v>
          </cell>
        </row>
        <row r="31536">
          <cell r="J31536">
            <v>22389776</v>
          </cell>
        </row>
        <row r="31537">
          <cell r="J31537">
            <v>22389776</v>
          </cell>
        </row>
        <row r="31538">
          <cell r="J31538">
            <v>22389776</v>
          </cell>
        </row>
        <row r="31539">
          <cell r="J31539">
            <v>22389776</v>
          </cell>
        </row>
        <row r="31540">
          <cell r="J31540">
            <v>22389776</v>
          </cell>
        </row>
        <row r="31541">
          <cell r="J31541">
            <v>22389776</v>
          </cell>
        </row>
        <row r="31542">
          <cell r="J31542">
            <v>22389776</v>
          </cell>
        </row>
        <row r="31543">
          <cell r="J31543">
            <v>22389776</v>
          </cell>
        </row>
        <row r="31544">
          <cell r="J31544">
            <v>22389776</v>
          </cell>
        </row>
        <row r="31545">
          <cell r="J31545">
            <v>22389776</v>
          </cell>
        </row>
        <row r="31546">
          <cell r="J31546">
            <v>22389776</v>
          </cell>
        </row>
        <row r="31547">
          <cell r="J31547">
            <v>22389776</v>
          </cell>
        </row>
        <row r="31548">
          <cell r="J31548">
            <v>22389776</v>
          </cell>
        </row>
        <row r="31549">
          <cell r="J31549">
            <v>22389776</v>
          </cell>
        </row>
        <row r="31550">
          <cell r="J31550">
            <v>22389776</v>
          </cell>
        </row>
        <row r="31551">
          <cell r="J31551">
            <v>22389776</v>
          </cell>
        </row>
        <row r="31552">
          <cell r="J31552">
            <v>22389776</v>
          </cell>
        </row>
        <row r="31553">
          <cell r="J31553">
            <v>22389776</v>
          </cell>
        </row>
        <row r="31554">
          <cell r="J31554">
            <v>22389776</v>
          </cell>
        </row>
        <row r="31555">
          <cell r="J31555">
            <v>22389776</v>
          </cell>
        </row>
        <row r="31556">
          <cell r="J31556">
            <v>22389776</v>
          </cell>
        </row>
        <row r="31557">
          <cell r="J31557">
            <v>22389776</v>
          </cell>
        </row>
        <row r="31558">
          <cell r="J31558">
            <v>22389776</v>
          </cell>
        </row>
        <row r="31559">
          <cell r="J31559">
            <v>22389776</v>
          </cell>
        </row>
        <row r="31560">
          <cell r="J31560">
            <v>22389776</v>
          </cell>
        </row>
        <row r="31561">
          <cell r="J31561">
            <v>22389776</v>
          </cell>
        </row>
        <row r="31562">
          <cell r="J31562">
            <v>22389776</v>
          </cell>
        </row>
        <row r="31563">
          <cell r="J31563">
            <v>22389776</v>
          </cell>
        </row>
        <row r="31564">
          <cell r="J31564">
            <v>22389776</v>
          </cell>
        </row>
        <row r="31565">
          <cell r="J31565">
            <v>22389776</v>
          </cell>
        </row>
        <row r="31566">
          <cell r="J31566">
            <v>22389776</v>
          </cell>
        </row>
        <row r="31567">
          <cell r="J31567">
            <v>22389776</v>
          </cell>
        </row>
        <row r="31568">
          <cell r="J31568">
            <v>22389776</v>
          </cell>
        </row>
        <row r="31569">
          <cell r="J31569">
            <v>22389776</v>
          </cell>
        </row>
        <row r="31570">
          <cell r="J31570">
            <v>22389776</v>
          </cell>
        </row>
        <row r="31571">
          <cell r="J31571">
            <v>22389776</v>
          </cell>
        </row>
        <row r="31572">
          <cell r="J31572">
            <v>22389776</v>
          </cell>
        </row>
        <row r="31573">
          <cell r="J31573">
            <v>22389776</v>
          </cell>
        </row>
        <row r="31574">
          <cell r="J31574">
            <v>22389776</v>
          </cell>
        </row>
        <row r="31575">
          <cell r="J31575">
            <v>22389776</v>
          </cell>
        </row>
        <row r="31576">
          <cell r="J31576">
            <v>22389776</v>
          </cell>
        </row>
        <row r="31577">
          <cell r="J31577">
            <v>22389776</v>
          </cell>
        </row>
        <row r="31578">
          <cell r="J31578">
            <v>22389776</v>
          </cell>
        </row>
        <row r="31579">
          <cell r="J31579">
            <v>22389776</v>
          </cell>
        </row>
        <row r="31580">
          <cell r="J31580">
            <v>22389776</v>
          </cell>
        </row>
        <row r="31581">
          <cell r="J31581">
            <v>22389776</v>
          </cell>
        </row>
        <row r="31582">
          <cell r="J31582">
            <v>22389776</v>
          </cell>
        </row>
        <row r="31583">
          <cell r="J31583">
            <v>22389776</v>
          </cell>
        </row>
        <row r="31584">
          <cell r="J31584">
            <v>22389776</v>
          </cell>
        </row>
        <row r="31585">
          <cell r="J31585">
            <v>22389776</v>
          </cell>
        </row>
        <row r="31586">
          <cell r="J31586">
            <v>22389776</v>
          </cell>
        </row>
        <row r="31587">
          <cell r="J31587">
            <v>22389776</v>
          </cell>
        </row>
        <row r="31588">
          <cell r="J31588">
            <v>22389776</v>
          </cell>
        </row>
        <row r="31589">
          <cell r="J31589">
            <v>22389776</v>
          </cell>
        </row>
        <row r="31590">
          <cell r="J31590">
            <v>22389776</v>
          </cell>
        </row>
        <row r="31591">
          <cell r="J31591">
            <v>22389776</v>
          </cell>
        </row>
        <row r="31592">
          <cell r="J31592">
            <v>22389776</v>
          </cell>
        </row>
        <row r="31593">
          <cell r="J31593">
            <v>22389776</v>
          </cell>
        </row>
        <row r="31594">
          <cell r="J31594">
            <v>22389776</v>
          </cell>
        </row>
        <row r="31595">
          <cell r="J31595">
            <v>22389776</v>
          </cell>
        </row>
        <row r="31596">
          <cell r="J31596">
            <v>22389776</v>
          </cell>
        </row>
        <row r="31597">
          <cell r="J31597">
            <v>22389776</v>
          </cell>
        </row>
        <row r="31598">
          <cell r="J31598">
            <v>22389776</v>
          </cell>
        </row>
        <row r="31599">
          <cell r="J31599">
            <v>22389776</v>
          </cell>
        </row>
        <row r="31600">
          <cell r="J31600">
            <v>22389776</v>
          </cell>
        </row>
        <row r="31601">
          <cell r="J31601">
            <v>22389776</v>
          </cell>
        </row>
        <row r="31602">
          <cell r="J31602">
            <v>22389776</v>
          </cell>
        </row>
        <row r="31603">
          <cell r="J31603">
            <v>22389776</v>
          </cell>
        </row>
        <row r="31604">
          <cell r="J31604">
            <v>22389776</v>
          </cell>
        </row>
        <row r="31605">
          <cell r="J31605">
            <v>22389776</v>
          </cell>
        </row>
        <row r="31606">
          <cell r="J31606">
            <v>22389776</v>
          </cell>
        </row>
        <row r="31607">
          <cell r="J31607">
            <v>22389776</v>
          </cell>
        </row>
        <row r="31608">
          <cell r="J31608">
            <v>22389776</v>
          </cell>
        </row>
        <row r="31609">
          <cell r="J31609">
            <v>22389776</v>
          </cell>
        </row>
        <row r="31610">
          <cell r="J31610">
            <v>22389776</v>
          </cell>
        </row>
        <row r="31611">
          <cell r="J31611">
            <v>22389776</v>
          </cell>
        </row>
        <row r="31612">
          <cell r="J31612">
            <v>22389776</v>
          </cell>
        </row>
        <row r="31613">
          <cell r="J31613">
            <v>22389776</v>
          </cell>
        </row>
        <row r="31614">
          <cell r="J31614">
            <v>22389776</v>
          </cell>
        </row>
        <row r="31615">
          <cell r="J31615">
            <v>22389776</v>
          </cell>
        </row>
        <row r="31616">
          <cell r="J31616">
            <v>22389776</v>
          </cell>
        </row>
        <row r="31617">
          <cell r="J31617">
            <v>22389776</v>
          </cell>
        </row>
        <row r="31618">
          <cell r="J31618">
            <v>22389776</v>
          </cell>
        </row>
        <row r="31619">
          <cell r="J31619">
            <v>22389776</v>
          </cell>
        </row>
        <row r="31620">
          <cell r="J31620">
            <v>22389776</v>
          </cell>
        </row>
        <row r="31621">
          <cell r="J31621">
            <v>22389776</v>
          </cell>
        </row>
        <row r="31622">
          <cell r="J31622">
            <v>22389776</v>
          </cell>
        </row>
        <row r="31623">
          <cell r="J31623">
            <v>22389776</v>
          </cell>
        </row>
        <row r="31624">
          <cell r="J31624">
            <v>22389776</v>
          </cell>
        </row>
        <row r="31625">
          <cell r="J31625">
            <v>22389776</v>
          </cell>
        </row>
        <row r="31626">
          <cell r="J31626">
            <v>22389776</v>
          </cell>
        </row>
        <row r="31627">
          <cell r="J31627">
            <v>22389776</v>
          </cell>
        </row>
        <row r="31628">
          <cell r="J31628">
            <v>22389776</v>
          </cell>
        </row>
        <row r="31629">
          <cell r="J31629">
            <v>22389776</v>
          </cell>
        </row>
        <row r="31630">
          <cell r="J31630">
            <v>22389776</v>
          </cell>
        </row>
        <row r="31631">
          <cell r="J31631">
            <v>22389776</v>
          </cell>
        </row>
        <row r="31632">
          <cell r="J31632">
            <v>22389776</v>
          </cell>
        </row>
        <row r="31633">
          <cell r="J31633">
            <v>22389776</v>
          </cell>
        </row>
        <row r="31634">
          <cell r="J31634">
            <v>22389776</v>
          </cell>
        </row>
        <row r="31635">
          <cell r="J31635">
            <v>22389776</v>
          </cell>
        </row>
        <row r="31636">
          <cell r="J31636">
            <v>22389776</v>
          </cell>
        </row>
        <row r="31637">
          <cell r="J31637">
            <v>22389776</v>
          </cell>
        </row>
        <row r="31638">
          <cell r="J31638">
            <v>22389776</v>
          </cell>
        </row>
        <row r="31639">
          <cell r="J31639">
            <v>22389776</v>
          </cell>
        </row>
        <row r="31640">
          <cell r="J31640">
            <v>22389776</v>
          </cell>
        </row>
        <row r="31641">
          <cell r="J31641">
            <v>22389776</v>
          </cell>
        </row>
        <row r="31642">
          <cell r="J31642">
            <v>22389776</v>
          </cell>
        </row>
        <row r="31643">
          <cell r="J31643">
            <v>22389776</v>
          </cell>
        </row>
        <row r="31644">
          <cell r="J31644">
            <v>22389776</v>
          </cell>
        </row>
        <row r="31645">
          <cell r="J31645">
            <v>22389776</v>
          </cell>
        </row>
        <row r="31646">
          <cell r="J31646">
            <v>22389776</v>
          </cell>
        </row>
        <row r="31647">
          <cell r="J31647">
            <v>22389776</v>
          </cell>
        </row>
        <row r="31648">
          <cell r="J31648">
            <v>22389776</v>
          </cell>
        </row>
        <row r="31649">
          <cell r="J31649">
            <v>22389776</v>
          </cell>
        </row>
        <row r="31650">
          <cell r="J31650">
            <v>22389776</v>
          </cell>
        </row>
        <row r="31651">
          <cell r="J31651">
            <v>22389776</v>
          </cell>
        </row>
        <row r="31652">
          <cell r="J31652">
            <v>22389776</v>
          </cell>
        </row>
        <row r="31653">
          <cell r="J31653">
            <v>22389776</v>
          </cell>
        </row>
        <row r="31654">
          <cell r="J31654">
            <v>22389776</v>
          </cell>
        </row>
        <row r="31655">
          <cell r="J31655">
            <v>22389776</v>
          </cell>
        </row>
        <row r="31656">
          <cell r="J31656">
            <v>22389776</v>
          </cell>
        </row>
        <row r="31657">
          <cell r="J31657">
            <v>22389776</v>
          </cell>
        </row>
        <row r="31658">
          <cell r="J31658">
            <v>22389776</v>
          </cell>
        </row>
        <row r="31659">
          <cell r="J31659">
            <v>22389776</v>
          </cell>
        </row>
        <row r="31660">
          <cell r="J31660">
            <v>22389776</v>
          </cell>
        </row>
        <row r="31661">
          <cell r="J31661">
            <v>22389776</v>
          </cell>
        </row>
        <row r="31662">
          <cell r="J31662">
            <v>22389776</v>
          </cell>
        </row>
        <row r="31663">
          <cell r="J31663">
            <v>22389776</v>
          </cell>
        </row>
        <row r="31664">
          <cell r="J31664">
            <v>22389776</v>
          </cell>
        </row>
        <row r="31665">
          <cell r="J31665">
            <v>22389776</v>
          </cell>
        </row>
        <row r="31666">
          <cell r="J31666">
            <v>22389776</v>
          </cell>
        </row>
        <row r="31667">
          <cell r="J31667">
            <v>22389776</v>
          </cell>
        </row>
        <row r="31668">
          <cell r="J31668">
            <v>22389776</v>
          </cell>
        </row>
        <row r="31669">
          <cell r="J31669">
            <v>22389776</v>
          </cell>
        </row>
        <row r="31670">
          <cell r="J31670">
            <v>22389776</v>
          </cell>
        </row>
        <row r="31671">
          <cell r="J31671">
            <v>22389776</v>
          </cell>
        </row>
        <row r="31672">
          <cell r="J31672">
            <v>22389776</v>
          </cell>
        </row>
        <row r="31673">
          <cell r="J31673">
            <v>22389776</v>
          </cell>
        </row>
        <row r="31674">
          <cell r="J31674">
            <v>22389776</v>
          </cell>
        </row>
        <row r="31675">
          <cell r="J31675">
            <v>22389776</v>
          </cell>
        </row>
        <row r="31676">
          <cell r="J31676">
            <v>22389776</v>
          </cell>
        </row>
        <row r="31677">
          <cell r="J31677">
            <v>22389776</v>
          </cell>
        </row>
        <row r="31678">
          <cell r="J31678">
            <v>22389776</v>
          </cell>
        </row>
        <row r="31679">
          <cell r="J31679">
            <v>22389776</v>
          </cell>
        </row>
        <row r="31680">
          <cell r="J31680">
            <v>22389776</v>
          </cell>
        </row>
        <row r="31681">
          <cell r="J31681">
            <v>22389776</v>
          </cell>
        </row>
        <row r="31682">
          <cell r="J31682">
            <v>22389776</v>
          </cell>
        </row>
        <row r="31683">
          <cell r="J31683">
            <v>22389776</v>
          </cell>
        </row>
        <row r="31684">
          <cell r="J31684">
            <v>22389776</v>
          </cell>
        </row>
        <row r="31685">
          <cell r="J31685">
            <v>22389776</v>
          </cell>
        </row>
        <row r="31686">
          <cell r="J31686">
            <v>22389776</v>
          </cell>
        </row>
        <row r="31687">
          <cell r="J31687">
            <v>22389776</v>
          </cell>
        </row>
        <row r="31688">
          <cell r="J31688">
            <v>22389776</v>
          </cell>
        </row>
        <row r="31689">
          <cell r="J31689">
            <v>22389776</v>
          </cell>
        </row>
        <row r="31690">
          <cell r="J31690">
            <v>22389776</v>
          </cell>
        </row>
        <row r="31691">
          <cell r="J31691">
            <v>22389776</v>
          </cell>
        </row>
        <row r="31692">
          <cell r="J31692">
            <v>22389776</v>
          </cell>
        </row>
        <row r="31693">
          <cell r="J31693">
            <v>22389776</v>
          </cell>
        </row>
        <row r="31694">
          <cell r="J31694">
            <v>22389776</v>
          </cell>
        </row>
        <row r="31695">
          <cell r="J31695">
            <v>22389776</v>
          </cell>
        </row>
        <row r="31696">
          <cell r="J31696">
            <v>22389776</v>
          </cell>
        </row>
        <row r="31697">
          <cell r="J31697">
            <v>22389776</v>
          </cell>
        </row>
        <row r="31698">
          <cell r="J31698">
            <v>22389776</v>
          </cell>
        </row>
        <row r="31699">
          <cell r="J31699">
            <v>22389776</v>
          </cell>
        </row>
        <row r="31700">
          <cell r="J31700">
            <v>22389776</v>
          </cell>
        </row>
        <row r="31701">
          <cell r="J31701">
            <v>22389776</v>
          </cell>
        </row>
        <row r="31702">
          <cell r="J31702">
            <v>22389776</v>
          </cell>
        </row>
        <row r="31703">
          <cell r="J31703">
            <v>22389776</v>
          </cell>
        </row>
        <row r="31704">
          <cell r="J31704">
            <v>22389776</v>
          </cell>
        </row>
        <row r="31705">
          <cell r="J31705">
            <v>22389776</v>
          </cell>
        </row>
        <row r="31706">
          <cell r="J31706">
            <v>22389776</v>
          </cell>
        </row>
        <row r="31707">
          <cell r="J31707">
            <v>22389776</v>
          </cell>
        </row>
        <row r="31708">
          <cell r="J31708">
            <v>22389776</v>
          </cell>
        </row>
        <row r="31709">
          <cell r="J31709">
            <v>22389776</v>
          </cell>
        </row>
        <row r="31710">
          <cell r="J31710">
            <v>22389776</v>
          </cell>
        </row>
        <row r="31711">
          <cell r="J31711">
            <v>22389776</v>
          </cell>
        </row>
        <row r="31712">
          <cell r="J31712">
            <v>22389776</v>
          </cell>
        </row>
        <row r="31713">
          <cell r="J31713">
            <v>22389776</v>
          </cell>
        </row>
        <row r="31714">
          <cell r="J31714">
            <v>22389776</v>
          </cell>
        </row>
        <row r="31715">
          <cell r="J31715">
            <v>22389776</v>
          </cell>
        </row>
        <row r="31716">
          <cell r="J31716">
            <v>22389776</v>
          </cell>
        </row>
        <row r="31717">
          <cell r="J31717">
            <v>22389776</v>
          </cell>
        </row>
        <row r="31718">
          <cell r="J31718">
            <v>22389776</v>
          </cell>
        </row>
        <row r="31719">
          <cell r="J31719">
            <v>22389776</v>
          </cell>
        </row>
        <row r="31720">
          <cell r="J31720">
            <v>22389776</v>
          </cell>
        </row>
        <row r="31721">
          <cell r="J31721">
            <v>22389776</v>
          </cell>
        </row>
        <row r="31722">
          <cell r="J31722">
            <v>22389776</v>
          </cell>
        </row>
        <row r="31723">
          <cell r="J31723">
            <v>22389776</v>
          </cell>
        </row>
        <row r="31724">
          <cell r="J31724">
            <v>22389776</v>
          </cell>
        </row>
        <row r="31725">
          <cell r="J31725">
            <v>22389776</v>
          </cell>
        </row>
        <row r="31726">
          <cell r="J31726">
            <v>22389776</v>
          </cell>
        </row>
        <row r="31727">
          <cell r="J31727">
            <v>22389776</v>
          </cell>
        </row>
        <row r="31728">
          <cell r="J31728">
            <v>22389776</v>
          </cell>
        </row>
        <row r="31729">
          <cell r="J31729">
            <v>22389776</v>
          </cell>
        </row>
        <row r="31730">
          <cell r="J31730">
            <v>22389776</v>
          </cell>
        </row>
        <row r="31731">
          <cell r="J31731">
            <v>22389776</v>
          </cell>
        </row>
        <row r="31732">
          <cell r="J31732">
            <v>22389776</v>
          </cell>
        </row>
        <row r="31733">
          <cell r="J31733">
            <v>22389776</v>
          </cell>
        </row>
        <row r="31734">
          <cell r="J31734">
            <v>22389776</v>
          </cell>
        </row>
        <row r="31735">
          <cell r="J31735">
            <v>22389776</v>
          </cell>
        </row>
        <row r="31736">
          <cell r="J31736">
            <v>22389776</v>
          </cell>
        </row>
        <row r="31737">
          <cell r="J31737">
            <v>22389776</v>
          </cell>
        </row>
        <row r="31738">
          <cell r="J31738">
            <v>22389776</v>
          </cell>
        </row>
        <row r="31739">
          <cell r="J31739">
            <v>22389776</v>
          </cell>
        </row>
        <row r="31740">
          <cell r="J31740">
            <v>22389776</v>
          </cell>
        </row>
        <row r="31741">
          <cell r="J31741">
            <v>22389776</v>
          </cell>
        </row>
        <row r="31742">
          <cell r="J31742">
            <v>22389776</v>
          </cell>
        </row>
        <row r="31743">
          <cell r="J31743">
            <v>22389776</v>
          </cell>
        </row>
        <row r="31744">
          <cell r="J31744">
            <v>22389776</v>
          </cell>
        </row>
        <row r="31745">
          <cell r="J31745">
            <v>22389776</v>
          </cell>
        </row>
        <row r="31746">
          <cell r="J31746">
            <v>22389776</v>
          </cell>
        </row>
        <row r="31747">
          <cell r="J31747">
            <v>22389776</v>
          </cell>
        </row>
        <row r="31748">
          <cell r="J31748">
            <v>22389776</v>
          </cell>
        </row>
        <row r="31749">
          <cell r="J31749">
            <v>22389776</v>
          </cell>
        </row>
        <row r="31750">
          <cell r="J31750">
            <v>22389776</v>
          </cell>
        </row>
        <row r="31751">
          <cell r="J31751">
            <v>22389776</v>
          </cell>
        </row>
        <row r="31752">
          <cell r="J31752">
            <v>22389776</v>
          </cell>
        </row>
        <row r="31753">
          <cell r="J31753">
            <v>22389776</v>
          </cell>
        </row>
        <row r="31754">
          <cell r="J31754">
            <v>22389776</v>
          </cell>
        </row>
        <row r="31755">
          <cell r="J31755">
            <v>22389776</v>
          </cell>
        </row>
        <row r="31756">
          <cell r="J31756">
            <v>22389776</v>
          </cell>
        </row>
        <row r="31757">
          <cell r="J31757">
            <v>22389776</v>
          </cell>
        </row>
        <row r="31758">
          <cell r="J31758">
            <v>22389776</v>
          </cell>
        </row>
        <row r="31759">
          <cell r="J31759">
            <v>22389776</v>
          </cell>
        </row>
        <row r="31760">
          <cell r="J31760">
            <v>22389776</v>
          </cell>
        </row>
        <row r="31761">
          <cell r="J31761">
            <v>22389776</v>
          </cell>
        </row>
        <row r="31762">
          <cell r="J31762">
            <v>22389776</v>
          </cell>
        </row>
        <row r="31763">
          <cell r="J31763">
            <v>22389776</v>
          </cell>
        </row>
        <row r="31764">
          <cell r="J31764">
            <v>22389776</v>
          </cell>
        </row>
        <row r="31765">
          <cell r="J31765">
            <v>22389776</v>
          </cell>
        </row>
        <row r="31766">
          <cell r="J31766">
            <v>22389776</v>
          </cell>
        </row>
        <row r="31767">
          <cell r="J31767">
            <v>22389776</v>
          </cell>
        </row>
        <row r="31768">
          <cell r="J31768">
            <v>22389776</v>
          </cell>
        </row>
        <row r="31769">
          <cell r="J31769">
            <v>22389776</v>
          </cell>
        </row>
        <row r="31770">
          <cell r="J31770">
            <v>22389776</v>
          </cell>
        </row>
        <row r="31771">
          <cell r="J31771">
            <v>22389776</v>
          </cell>
        </row>
        <row r="31772">
          <cell r="J31772">
            <v>22389776</v>
          </cell>
        </row>
        <row r="31773">
          <cell r="J31773">
            <v>22389776</v>
          </cell>
        </row>
        <row r="31774">
          <cell r="J31774">
            <v>22389776</v>
          </cell>
        </row>
        <row r="31775">
          <cell r="J31775">
            <v>22389776</v>
          </cell>
        </row>
        <row r="31776">
          <cell r="J31776">
            <v>22389776</v>
          </cell>
        </row>
        <row r="31777">
          <cell r="J31777">
            <v>22389776</v>
          </cell>
        </row>
        <row r="31778">
          <cell r="J31778">
            <v>22389776</v>
          </cell>
        </row>
        <row r="31779">
          <cell r="J31779">
            <v>22389776</v>
          </cell>
        </row>
        <row r="31780">
          <cell r="J31780">
            <v>22389776</v>
          </cell>
        </row>
        <row r="31781">
          <cell r="J31781">
            <v>22389776</v>
          </cell>
        </row>
        <row r="31782">
          <cell r="J31782">
            <v>22389776</v>
          </cell>
        </row>
        <row r="31783">
          <cell r="J31783">
            <v>22389776</v>
          </cell>
        </row>
        <row r="31784">
          <cell r="J31784">
            <v>22389776</v>
          </cell>
        </row>
        <row r="31785">
          <cell r="J31785">
            <v>22389776</v>
          </cell>
        </row>
        <row r="31786">
          <cell r="J31786">
            <v>22389776</v>
          </cell>
        </row>
        <row r="31787">
          <cell r="J31787">
            <v>22389776</v>
          </cell>
        </row>
        <row r="31788">
          <cell r="J31788">
            <v>22389776</v>
          </cell>
        </row>
        <row r="31789">
          <cell r="J31789">
            <v>22389776</v>
          </cell>
        </row>
        <row r="31790">
          <cell r="J31790">
            <v>22389776</v>
          </cell>
        </row>
        <row r="31791">
          <cell r="J31791">
            <v>22389776</v>
          </cell>
        </row>
        <row r="31792">
          <cell r="J31792">
            <v>22389776</v>
          </cell>
        </row>
        <row r="31793">
          <cell r="J31793">
            <v>22389776</v>
          </cell>
        </row>
        <row r="31794">
          <cell r="J31794">
            <v>22389776</v>
          </cell>
        </row>
        <row r="31795">
          <cell r="J31795">
            <v>22389776</v>
          </cell>
        </row>
        <row r="31796">
          <cell r="J31796">
            <v>22389776</v>
          </cell>
        </row>
        <row r="31797">
          <cell r="J31797">
            <v>22389776</v>
          </cell>
        </row>
        <row r="31798">
          <cell r="J31798">
            <v>22389776</v>
          </cell>
        </row>
        <row r="31799">
          <cell r="J31799">
            <v>22389776</v>
          </cell>
        </row>
        <row r="31800">
          <cell r="J31800">
            <v>22389776</v>
          </cell>
        </row>
        <row r="31801">
          <cell r="J31801">
            <v>22389776</v>
          </cell>
        </row>
        <row r="31802">
          <cell r="J31802">
            <v>22389776</v>
          </cell>
        </row>
        <row r="31803">
          <cell r="J31803">
            <v>22389776</v>
          </cell>
        </row>
        <row r="31804">
          <cell r="J31804">
            <v>22389776</v>
          </cell>
        </row>
        <row r="31805">
          <cell r="J31805">
            <v>22389776</v>
          </cell>
        </row>
        <row r="31806">
          <cell r="J31806">
            <v>22389776</v>
          </cell>
        </row>
        <row r="31807">
          <cell r="J31807">
            <v>22389776</v>
          </cell>
        </row>
        <row r="31808">
          <cell r="J31808">
            <v>22389776</v>
          </cell>
        </row>
        <row r="31809">
          <cell r="J31809">
            <v>22389776</v>
          </cell>
        </row>
        <row r="31810">
          <cell r="J31810">
            <v>22389776</v>
          </cell>
        </row>
        <row r="31811">
          <cell r="J31811">
            <v>22389776</v>
          </cell>
        </row>
        <row r="31812">
          <cell r="J31812">
            <v>22389776</v>
          </cell>
        </row>
        <row r="31813">
          <cell r="J31813">
            <v>22389776</v>
          </cell>
        </row>
        <row r="31814">
          <cell r="J31814">
            <v>22389776</v>
          </cell>
        </row>
        <row r="31815">
          <cell r="J31815">
            <v>22389776</v>
          </cell>
        </row>
        <row r="31816">
          <cell r="J31816">
            <v>22389776</v>
          </cell>
        </row>
        <row r="31817">
          <cell r="J31817">
            <v>22389776</v>
          </cell>
        </row>
        <row r="31818">
          <cell r="J31818">
            <v>22389776</v>
          </cell>
        </row>
        <row r="31819">
          <cell r="J31819">
            <v>22389776</v>
          </cell>
        </row>
        <row r="31820">
          <cell r="J31820">
            <v>22389776</v>
          </cell>
        </row>
        <row r="31821">
          <cell r="J31821">
            <v>22389776</v>
          </cell>
        </row>
        <row r="31822">
          <cell r="J31822">
            <v>22389776</v>
          </cell>
        </row>
        <row r="31823">
          <cell r="J31823">
            <v>22389776</v>
          </cell>
        </row>
        <row r="31824">
          <cell r="J31824">
            <v>22389776</v>
          </cell>
        </row>
        <row r="31825">
          <cell r="J31825">
            <v>22389776</v>
          </cell>
        </row>
        <row r="31826">
          <cell r="J31826">
            <v>22389776</v>
          </cell>
        </row>
        <row r="31827">
          <cell r="J31827">
            <v>22389776</v>
          </cell>
        </row>
        <row r="31828">
          <cell r="J31828">
            <v>22389776</v>
          </cell>
        </row>
        <row r="31829">
          <cell r="J31829">
            <v>22389776</v>
          </cell>
        </row>
        <row r="31830">
          <cell r="J31830">
            <v>22389776</v>
          </cell>
        </row>
        <row r="31831">
          <cell r="J31831">
            <v>22389776</v>
          </cell>
        </row>
        <row r="31832">
          <cell r="J31832">
            <v>22389776</v>
          </cell>
        </row>
        <row r="31833">
          <cell r="J31833">
            <v>22389776</v>
          </cell>
        </row>
        <row r="31834">
          <cell r="J31834">
            <v>22389776</v>
          </cell>
        </row>
        <row r="31835">
          <cell r="J31835">
            <v>22389776</v>
          </cell>
        </row>
        <row r="31836">
          <cell r="J31836">
            <v>22389776</v>
          </cell>
        </row>
        <row r="31837">
          <cell r="J31837">
            <v>22389776</v>
          </cell>
        </row>
        <row r="31838">
          <cell r="J31838">
            <v>22389776</v>
          </cell>
        </row>
        <row r="31839">
          <cell r="J31839">
            <v>22389776</v>
          </cell>
        </row>
        <row r="31840">
          <cell r="J31840">
            <v>22389776</v>
          </cell>
        </row>
        <row r="31841">
          <cell r="J31841">
            <v>22389776</v>
          </cell>
        </row>
        <row r="31842">
          <cell r="J31842">
            <v>22389776</v>
          </cell>
        </row>
        <row r="31843">
          <cell r="J31843">
            <v>22389776</v>
          </cell>
        </row>
        <row r="31844">
          <cell r="J31844">
            <v>22389776</v>
          </cell>
        </row>
        <row r="31845">
          <cell r="J31845">
            <v>22389776</v>
          </cell>
        </row>
        <row r="31846">
          <cell r="J31846">
            <v>22389776</v>
          </cell>
        </row>
        <row r="31847">
          <cell r="J31847">
            <v>22389776</v>
          </cell>
        </row>
        <row r="31848">
          <cell r="J31848">
            <v>22389776</v>
          </cell>
        </row>
        <row r="31849">
          <cell r="J31849">
            <v>22389776</v>
          </cell>
        </row>
        <row r="31850">
          <cell r="J31850">
            <v>22389776</v>
          </cell>
        </row>
        <row r="31851">
          <cell r="J31851">
            <v>22389776</v>
          </cell>
        </row>
        <row r="31852">
          <cell r="J31852">
            <v>22389776</v>
          </cell>
        </row>
        <row r="31853">
          <cell r="J31853">
            <v>22389776</v>
          </cell>
        </row>
        <row r="31854">
          <cell r="J31854">
            <v>22389776</v>
          </cell>
        </row>
        <row r="31855">
          <cell r="J31855">
            <v>22389776</v>
          </cell>
        </row>
        <row r="31856">
          <cell r="J31856">
            <v>22389776</v>
          </cell>
        </row>
        <row r="31857">
          <cell r="J31857">
            <v>22389776</v>
          </cell>
        </row>
        <row r="31858">
          <cell r="J31858">
            <v>22389776</v>
          </cell>
        </row>
        <row r="31859">
          <cell r="J31859">
            <v>22389776</v>
          </cell>
        </row>
        <row r="31860">
          <cell r="J31860">
            <v>22389776</v>
          </cell>
        </row>
        <row r="31861">
          <cell r="J31861">
            <v>22389776</v>
          </cell>
        </row>
        <row r="31862">
          <cell r="J31862">
            <v>22389776</v>
          </cell>
        </row>
        <row r="31863">
          <cell r="J31863">
            <v>22389776</v>
          </cell>
        </row>
        <row r="31864">
          <cell r="J31864">
            <v>22389776</v>
          </cell>
        </row>
        <row r="31865">
          <cell r="J31865">
            <v>22389776</v>
          </cell>
        </row>
        <row r="31866">
          <cell r="J31866">
            <v>22389776</v>
          </cell>
        </row>
        <row r="31867">
          <cell r="J31867">
            <v>22389776</v>
          </cell>
        </row>
        <row r="31868">
          <cell r="J31868">
            <v>22389776</v>
          </cell>
        </row>
        <row r="31869">
          <cell r="J31869">
            <v>22389776</v>
          </cell>
        </row>
        <row r="31870">
          <cell r="J31870">
            <v>22389776</v>
          </cell>
        </row>
        <row r="31871">
          <cell r="J31871">
            <v>22389776</v>
          </cell>
        </row>
        <row r="31872">
          <cell r="J31872">
            <v>22389776</v>
          </cell>
        </row>
        <row r="31873">
          <cell r="J31873">
            <v>22389776</v>
          </cell>
        </row>
        <row r="31874">
          <cell r="J31874">
            <v>22389776</v>
          </cell>
        </row>
        <row r="31875">
          <cell r="J31875">
            <v>22389776</v>
          </cell>
        </row>
        <row r="31876">
          <cell r="J31876">
            <v>22389776</v>
          </cell>
        </row>
        <row r="31877">
          <cell r="J31877">
            <v>22389776</v>
          </cell>
        </row>
        <row r="31878">
          <cell r="J31878">
            <v>22389776</v>
          </cell>
        </row>
        <row r="31879">
          <cell r="J31879">
            <v>22389776</v>
          </cell>
        </row>
        <row r="31880">
          <cell r="J31880">
            <v>22389776</v>
          </cell>
        </row>
        <row r="31881">
          <cell r="J31881">
            <v>22389776</v>
          </cell>
        </row>
        <row r="31882">
          <cell r="J31882">
            <v>22389776</v>
          </cell>
        </row>
        <row r="31883">
          <cell r="J31883">
            <v>22389776</v>
          </cell>
        </row>
        <row r="31884">
          <cell r="J31884">
            <v>22389776</v>
          </cell>
        </row>
        <row r="31885">
          <cell r="J31885">
            <v>22389776</v>
          </cell>
        </row>
        <row r="31886">
          <cell r="J31886">
            <v>22389776</v>
          </cell>
        </row>
        <row r="31887">
          <cell r="J31887">
            <v>22389776</v>
          </cell>
        </row>
        <row r="31888">
          <cell r="J31888">
            <v>22389776</v>
          </cell>
        </row>
        <row r="31889">
          <cell r="J31889">
            <v>22389776</v>
          </cell>
        </row>
        <row r="31890">
          <cell r="J31890">
            <v>22389776</v>
          </cell>
        </row>
        <row r="31891">
          <cell r="J31891">
            <v>22389776</v>
          </cell>
        </row>
        <row r="31892">
          <cell r="J31892">
            <v>22389776</v>
          </cell>
        </row>
        <row r="31893">
          <cell r="J31893">
            <v>22389776</v>
          </cell>
        </row>
        <row r="31894">
          <cell r="J31894">
            <v>22389776</v>
          </cell>
        </row>
        <row r="31895">
          <cell r="J31895">
            <v>22389776</v>
          </cell>
        </row>
        <row r="31896">
          <cell r="J31896">
            <v>22389776</v>
          </cell>
        </row>
        <row r="31897">
          <cell r="J31897">
            <v>22389776</v>
          </cell>
        </row>
        <row r="31898">
          <cell r="J31898">
            <v>22389776</v>
          </cell>
        </row>
        <row r="31899">
          <cell r="J31899">
            <v>22389776</v>
          </cell>
        </row>
        <row r="31900">
          <cell r="J31900">
            <v>22389776</v>
          </cell>
        </row>
        <row r="31901">
          <cell r="J31901">
            <v>22389776</v>
          </cell>
        </row>
        <row r="31902">
          <cell r="J31902">
            <v>22389776</v>
          </cell>
        </row>
        <row r="31903">
          <cell r="J31903">
            <v>22389776</v>
          </cell>
        </row>
        <row r="31904">
          <cell r="J31904">
            <v>22389776</v>
          </cell>
        </row>
        <row r="31905">
          <cell r="J31905">
            <v>22389776</v>
          </cell>
        </row>
        <row r="31906">
          <cell r="J31906">
            <v>22389776</v>
          </cell>
        </row>
        <row r="31907">
          <cell r="J31907">
            <v>22389776</v>
          </cell>
        </row>
        <row r="31908">
          <cell r="J31908">
            <v>22389776</v>
          </cell>
        </row>
        <row r="31909">
          <cell r="J31909">
            <v>22389776</v>
          </cell>
        </row>
        <row r="31910">
          <cell r="J31910">
            <v>22389776</v>
          </cell>
        </row>
        <row r="31911">
          <cell r="J31911">
            <v>22389776</v>
          </cell>
        </row>
        <row r="31912">
          <cell r="J31912">
            <v>22389776</v>
          </cell>
        </row>
        <row r="31913">
          <cell r="J31913">
            <v>22389776</v>
          </cell>
        </row>
        <row r="31914">
          <cell r="J31914">
            <v>22389776</v>
          </cell>
        </row>
        <row r="31915">
          <cell r="J31915">
            <v>22389776</v>
          </cell>
        </row>
        <row r="31916">
          <cell r="J31916">
            <v>22389776</v>
          </cell>
        </row>
        <row r="31917">
          <cell r="J31917">
            <v>22389776</v>
          </cell>
        </row>
        <row r="31918">
          <cell r="J31918">
            <v>22389776</v>
          </cell>
        </row>
        <row r="31919">
          <cell r="J31919">
            <v>22389776</v>
          </cell>
        </row>
        <row r="31920">
          <cell r="J31920">
            <v>22389776</v>
          </cell>
        </row>
        <row r="31921">
          <cell r="J31921">
            <v>22389776</v>
          </cell>
        </row>
        <row r="31922">
          <cell r="J31922">
            <v>22389776</v>
          </cell>
        </row>
        <row r="31923">
          <cell r="J31923">
            <v>22389776</v>
          </cell>
        </row>
        <row r="31924">
          <cell r="J31924">
            <v>22389776</v>
          </cell>
        </row>
        <row r="31925">
          <cell r="J31925">
            <v>22389776</v>
          </cell>
        </row>
        <row r="31926">
          <cell r="J31926">
            <v>22389776</v>
          </cell>
        </row>
        <row r="31927">
          <cell r="J31927">
            <v>22389776</v>
          </cell>
        </row>
        <row r="31928">
          <cell r="J31928">
            <v>22389776</v>
          </cell>
        </row>
        <row r="31929">
          <cell r="J31929">
            <v>22389776</v>
          </cell>
        </row>
        <row r="31930">
          <cell r="J31930">
            <v>22389776</v>
          </cell>
        </row>
        <row r="31931">
          <cell r="J31931">
            <v>22389776</v>
          </cell>
        </row>
        <row r="31932">
          <cell r="J31932">
            <v>22389776</v>
          </cell>
        </row>
        <row r="31933">
          <cell r="J31933">
            <v>22389776</v>
          </cell>
        </row>
        <row r="31934">
          <cell r="J31934">
            <v>22389776</v>
          </cell>
        </row>
        <row r="31935">
          <cell r="J31935">
            <v>22389776</v>
          </cell>
        </row>
        <row r="31936">
          <cell r="J31936">
            <v>22389776</v>
          </cell>
        </row>
        <row r="31937">
          <cell r="J31937">
            <v>22389776</v>
          </cell>
        </row>
        <row r="31938">
          <cell r="J31938">
            <v>22389776</v>
          </cell>
        </row>
        <row r="31939">
          <cell r="J31939">
            <v>22389776</v>
          </cell>
        </row>
        <row r="31940">
          <cell r="J31940">
            <v>22389776</v>
          </cell>
        </row>
        <row r="31941">
          <cell r="J31941">
            <v>22389776</v>
          </cell>
        </row>
        <row r="31942">
          <cell r="J31942">
            <v>22389776</v>
          </cell>
        </row>
        <row r="31943">
          <cell r="J31943">
            <v>22389776</v>
          </cell>
        </row>
        <row r="31944">
          <cell r="J31944">
            <v>22389776</v>
          </cell>
        </row>
        <row r="31945">
          <cell r="J31945">
            <v>22389776</v>
          </cell>
        </row>
        <row r="31946">
          <cell r="J31946">
            <v>22389776</v>
          </cell>
        </row>
        <row r="31947">
          <cell r="J31947">
            <v>22389776</v>
          </cell>
        </row>
        <row r="31948">
          <cell r="J31948">
            <v>22389776</v>
          </cell>
        </row>
        <row r="31949">
          <cell r="J31949">
            <v>22389776</v>
          </cell>
        </row>
        <row r="31950">
          <cell r="J31950">
            <v>22389776</v>
          </cell>
        </row>
        <row r="31951">
          <cell r="J31951">
            <v>22389776</v>
          </cell>
        </row>
        <row r="31952">
          <cell r="J31952">
            <v>22389776</v>
          </cell>
        </row>
        <row r="31953">
          <cell r="J31953">
            <v>22389776</v>
          </cell>
        </row>
        <row r="31954">
          <cell r="J31954">
            <v>22389776</v>
          </cell>
        </row>
        <row r="31955">
          <cell r="J31955">
            <v>22389776</v>
          </cell>
        </row>
        <row r="31956">
          <cell r="J31956">
            <v>22389776</v>
          </cell>
        </row>
        <row r="31957">
          <cell r="J31957">
            <v>22389776</v>
          </cell>
        </row>
        <row r="31958">
          <cell r="J31958">
            <v>22389776</v>
          </cell>
        </row>
        <row r="31959">
          <cell r="J31959">
            <v>22389776</v>
          </cell>
        </row>
        <row r="31960">
          <cell r="J31960">
            <v>22389776</v>
          </cell>
        </row>
        <row r="31961">
          <cell r="J31961">
            <v>22389776</v>
          </cell>
        </row>
        <row r="31962">
          <cell r="J31962">
            <v>22389776</v>
          </cell>
        </row>
        <row r="31963">
          <cell r="J31963">
            <v>22389776</v>
          </cell>
        </row>
        <row r="31964">
          <cell r="J31964">
            <v>22389776</v>
          </cell>
        </row>
        <row r="31965">
          <cell r="J31965">
            <v>22389776</v>
          </cell>
        </row>
        <row r="31966">
          <cell r="J31966">
            <v>22389776</v>
          </cell>
        </row>
        <row r="31967">
          <cell r="J31967">
            <v>22389776</v>
          </cell>
        </row>
        <row r="31968">
          <cell r="J31968">
            <v>22389776</v>
          </cell>
        </row>
        <row r="31969">
          <cell r="J31969">
            <v>22389776</v>
          </cell>
        </row>
        <row r="31970">
          <cell r="J31970">
            <v>22389776</v>
          </cell>
        </row>
        <row r="31971">
          <cell r="J31971">
            <v>22389776</v>
          </cell>
        </row>
        <row r="31972">
          <cell r="J31972">
            <v>22389776</v>
          </cell>
        </row>
        <row r="31973">
          <cell r="J31973">
            <v>22389776</v>
          </cell>
        </row>
        <row r="31974">
          <cell r="J31974">
            <v>22389776</v>
          </cell>
        </row>
        <row r="31975">
          <cell r="J31975">
            <v>22389776</v>
          </cell>
        </row>
        <row r="31976">
          <cell r="J31976">
            <v>22389776</v>
          </cell>
        </row>
        <row r="31977">
          <cell r="J31977">
            <v>22389776</v>
          </cell>
        </row>
        <row r="31978">
          <cell r="J31978">
            <v>22389776</v>
          </cell>
        </row>
        <row r="31979">
          <cell r="J31979">
            <v>22389776</v>
          </cell>
        </row>
        <row r="31980">
          <cell r="J31980">
            <v>22389776</v>
          </cell>
        </row>
        <row r="31981">
          <cell r="J31981">
            <v>22389776</v>
          </cell>
        </row>
        <row r="31982">
          <cell r="J31982">
            <v>22389776</v>
          </cell>
        </row>
        <row r="31983">
          <cell r="J31983">
            <v>22389776</v>
          </cell>
        </row>
        <row r="31984">
          <cell r="J31984">
            <v>22389776</v>
          </cell>
        </row>
        <row r="31985">
          <cell r="J31985">
            <v>22389776</v>
          </cell>
        </row>
        <row r="31986">
          <cell r="J31986">
            <v>22389776</v>
          </cell>
        </row>
        <row r="31987">
          <cell r="J31987">
            <v>22389776</v>
          </cell>
        </row>
        <row r="31988">
          <cell r="J31988">
            <v>22389776</v>
          </cell>
        </row>
        <row r="31989">
          <cell r="J31989">
            <v>22389776</v>
          </cell>
        </row>
        <row r="31990">
          <cell r="J31990">
            <v>22389776</v>
          </cell>
        </row>
        <row r="31991">
          <cell r="J31991">
            <v>22389776</v>
          </cell>
        </row>
        <row r="31992">
          <cell r="J31992">
            <v>22389776</v>
          </cell>
        </row>
        <row r="31993">
          <cell r="J31993">
            <v>22389776</v>
          </cell>
        </row>
        <row r="31994">
          <cell r="J31994">
            <v>22389776</v>
          </cell>
        </row>
        <row r="31995">
          <cell r="J31995">
            <v>22389776</v>
          </cell>
        </row>
        <row r="31996">
          <cell r="J31996">
            <v>22389776</v>
          </cell>
        </row>
        <row r="31997">
          <cell r="J31997">
            <v>22389776</v>
          </cell>
        </row>
        <row r="31998">
          <cell r="J31998">
            <v>22389776</v>
          </cell>
        </row>
        <row r="31999">
          <cell r="J31999">
            <v>22389776</v>
          </cell>
        </row>
        <row r="32000">
          <cell r="J32000">
            <v>22389776</v>
          </cell>
        </row>
        <row r="32001">
          <cell r="J32001">
            <v>22389776</v>
          </cell>
        </row>
        <row r="32002">
          <cell r="J32002">
            <v>22389776</v>
          </cell>
        </row>
        <row r="32003">
          <cell r="J32003">
            <v>22389776</v>
          </cell>
        </row>
        <row r="32004">
          <cell r="J32004">
            <v>22389776</v>
          </cell>
        </row>
        <row r="32005">
          <cell r="J32005">
            <v>22389776</v>
          </cell>
        </row>
        <row r="32006">
          <cell r="J32006">
            <v>22389776</v>
          </cell>
        </row>
        <row r="32007">
          <cell r="J32007">
            <v>22389776</v>
          </cell>
        </row>
        <row r="32008">
          <cell r="J32008">
            <v>22389776</v>
          </cell>
        </row>
        <row r="32009">
          <cell r="J32009">
            <v>22389776</v>
          </cell>
        </row>
        <row r="32010">
          <cell r="J32010">
            <v>22389776</v>
          </cell>
        </row>
        <row r="32011">
          <cell r="J32011">
            <v>22389776</v>
          </cell>
        </row>
        <row r="32012">
          <cell r="J32012">
            <v>22389776</v>
          </cell>
        </row>
        <row r="32013">
          <cell r="J32013">
            <v>22389776</v>
          </cell>
        </row>
        <row r="32014">
          <cell r="J32014">
            <v>22389776</v>
          </cell>
        </row>
        <row r="32015">
          <cell r="J32015">
            <v>22389776</v>
          </cell>
        </row>
        <row r="32016">
          <cell r="J32016">
            <v>22389776</v>
          </cell>
        </row>
        <row r="32017">
          <cell r="J32017">
            <v>22389776</v>
          </cell>
        </row>
        <row r="32018">
          <cell r="J32018">
            <v>22389776</v>
          </cell>
        </row>
        <row r="32019">
          <cell r="J32019">
            <v>22389776</v>
          </cell>
        </row>
        <row r="32020">
          <cell r="J32020">
            <v>22389776</v>
          </cell>
        </row>
        <row r="32021">
          <cell r="J32021">
            <v>22389776</v>
          </cell>
        </row>
        <row r="32022">
          <cell r="J32022">
            <v>22389776</v>
          </cell>
        </row>
        <row r="32023">
          <cell r="J32023">
            <v>22389776</v>
          </cell>
        </row>
        <row r="32024">
          <cell r="J32024">
            <v>22389776</v>
          </cell>
        </row>
        <row r="32025">
          <cell r="J32025">
            <v>22389776</v>
          </cell>
        </row>
        <row r="32026">
          <cell r="J32026">
            <v>22389776</v>
          </cell>
        </row>
        <row r="32027">
          <cell r="J32027">
            <v>22389776</v>
          </cell>
        </row>
        <row r="32028">
          <cell r="J32028">
            <v>22389776</v>
          </cell>
        </row>
        <row r="32029">
          <cell r="J32029">
            <v>22389776</v>
          </cell>
        </row>
        <row r="32030">
          <cell r="J32030">
            <v>22389776</v>
          </cell>
        </row>
        <row r="32031">
          <cell r="J32031">
            <v>22389776</v>
          </cell>
        </row>
        <row r="32032">
          <cell r="J32032">
            <v>22389776</v>
          </cell>
        </row>
        <row r="32033">
          <cell r="J32033">
            <v>22389776</v>
          </cell>
        </row>
        <row r="32034">
          <cell r="J32034">
            <v>22389776</v>
          </cell>
        </row>
        <row r="32035">
          <cell r="J32035">
            <v>22389776</v>
          </cell>
        </row>
        <row r="32036">
          <cell r="J32036">
            <v>22389776</v>
          </cell>
        </row>
        <row r="32037">
          <cell r="J32037">
            <v>22389776</v>
          </cell>
        </row>
        <row r="32038">
          <cell r="J32038">
            <v>22389776</v>
          </cell>
        </row>
        <row r="32039">
          <cell r="J32039">
            <v>22389776</v>
          </cell>
        </row>
        <row r="32040">
          <cell r="J32040">
            <v>22389776</v>
          </cell>
        </row>
        <row r="32041">
          <cell r="J32041">
            <v>22389776</v>
          </cell>
        </row>
        <row r="32042">
          <cell r="J32042">
            <v>22389776</v>
          </cell>
        </row>
        <row r="32043">
          <cell r="J32043">
            <v>22389776</v>
          </cell>
        </row>
        <row r="32044">
          <cell r="J32044">
            <v>22389776</v>
          </cell>
        </row>
        <row r="32045">
          <cell r="J32045">
            <v>22389776</v>
          </cell>
        </row>
        <row r="32046">
          <cell r="J32046">
            <v>22389776</v>
          </cell>
        </row>
        <row r="32047">
          <cell r="J32047">
            <v>22389776</v>
          </cell>
        </row>
        <row r="32048">
          <cell r="J32048">
            <v>22389776</v>
          </cell>
        </row>
        <row r="32049">
          <cell r="J32049">
            <v>22389776</v>
          </cell>
        </row>
        <row r="32050">
          <cell r="J32050">
            <v>22389776</v>
          </cell>
        </row>
        <row r="32051">
          <cell r="J32051">
            <v>22389776</v>
          </cell>
        </row>
        <row r="32052">
          <cell r="J32052">
            <v>22389776</v>
          </cell>
        </row>
        <row r="32053">
          <cell r="J32053">
            <v>22389776</v>
          </cell>
        </row>
        <row r="32054">
          <cell r="J32054">
            <v>22389776</v>
          </cell>
        </row>
        <row r="32055">
          <cell r="J32055">
            <v>22389776</v>
          </cell>
        </row>
        <row r="32056">
          <cell r="J32056">
            <v>22389776</v>
          </cell>
        </row>
        <row r="32057">
          <cell r="J32057">
            <v>22389776</v>
          </cell>
        </row>
        <row r="32058">
          <cell r="J32058">
            <v>22389776</v>
          </cell>
        </row>
        <row r="32059">
          <cell r="J32059">
            <v>22389776</v>
          </cell>
        </row>
        <row r="32060">
          <cell r="J32060">
            <v>22389776</v>
          </cell>
        </row>
        <row r="32061">
          <cell r="J32061">
            <v>22389776</v>
          </cell>
        </row>
        <row r="32062">
          <cell r="J32062">
            <v>22389776</v>
          </cell>
        </row>
        <row r="32063">
          <cell r="J32063">
            <v>22389776</v>
          </cell>
        </row>
        <row r="32064">
          <cell r="J32064">
            <v>22389776</v>
          </cell>
        </row>
        <row r="32065">
          <cell r="J32065">
            <v>22389776</v>
          </cell>
        </row>
        <row r="32066">
          <cell r="J32066">
            <v>22389776</v>
          </cell>
        </row>
        <row r="32067">
          <cell r="J32067">
            <v>22389776</v>
          </cell>
        </row>
        <row r="32068">
          <cell r="J32068">
            <v>22389776</v>
          </cell>
        </row>
        <row r="32069">
          <cell r="J32069">
            <v>22389776</v>
          </cell>
        </row>
        <row r="32070">
          <cell r="J32070">
            <v>22389776</v>
          </cell>
        </row>
        <row r="32071">
          <cell r="J32071">
            <v>22389776</v>
          </cell>
        </row>
        <row r="32072">
          <cell r="J32072">
            <v>22389776</v>
          </cell>
        </row>
        <row r="32073">
          <cell r="J32073">
            <v>22389776</v>
          </cell>
        </row>
        <row r="32074">
          <cell r="J32074">
            <v>22389776</v>
          </cell>
        </row>
        <row r="32075">
          <cell r="J32075">
            <v>22389776</v>
          </cell>
        </row>
        <row r="32076">
          <cell r="J32076">
            <v>22389776</v>
          </cell>
        </row>
        <row r="32077">
          <cell r="J32077">
            <v>22389776</v>
          </cell>
        </row>
        <row r="32078">
          <cell r="J32078">
            <v>22389776</v>
          </cell>
        </row>
        <row r="32079">
          <cell r="J32079">
            <v>22389776</v>
          </cell>
        </row>
        <row r="32080">
          <cell r="J32080">
            <v>22389776</v>
          </cell>
        </row>
        <row r="32081">
          <cell r="J32081">
            <v>22389776</v>
          </cell>
        </row>
        <row r="32082">
          <cell r="J32082">
            <v>22389776</v>
          </cell>
        </row>
        <row r="32083">
          <cell r="J32083">
            <v>22389776</v>
          </cell>
        </row>
        <row r="32084">
          <cell r="J32084">
            <v>22389776</v>
          </cell>
        </row>
        <row r="32085">
          <cell r="J32085">
            <v>22389776</v>
          </cell>
        </row>
        <row r="32086">
          <cell r="J32086">
            <v>22389776</v>
          </cell>
        </row>
        <row r="32087">
          <cell r="J32087">
            <v>22389776</v>
          </cell>
        </row>
        <row r="32088">
          <cell r="J32088">
            <v>22389776</v>
          </cell>
        </row>
        <row r="32089">
          <cell r="J32089">
            <v>22389776</v>
          </cell>
        </row>
        <row r="32090">
          <cell r="J32090">
            <v>22389776</v>
          </cell>
        </row>
        <row r="32091">
          <cell r="J32091">
            <v>22389776</v>
          </cell>
        </row>
        <row r="32092">
          <cell r="J32092">
            <v>22389776</v>
          </cell>
        </row>
        <row r="32093">
          <cell r="J32093">
            <v>22389776</v>
          </cell>
        </row>
        <row r="32094">
          <cell r="J32094">
            <v>22389776</v>
          </cell>
        </row>
        <row r="32095">
          <cell r="J32095">
            <v>22389776</v>
          </cell>
        </row>
        <row r="32096">
          <cell r="J32096">
            <v>22389776</v>
          </cell>
        </row>
        <row r="32097">
          <cell r="J32097">
            <v>22389776</v>
          </cell>
        </row>
        <row r="32098">
          <cell r="J32098">
            <v>22389776</v>
          </cell>
        </row>
        <row r="32099">
          <cell r="J32099">
            <v>22389776</v>
          </cell>
        </row>
        <row r="32100">
          <cell r="J32100">
            <v>22389776</v>
          </cell>
        </row>
        <row r="32101">
          <cell r="J32101">
            <v>22389776</v>
          </cell>
        </row>
        <row r="32102">
          <cell r="J32102">
            <v>22389776</v>
          </cell>
        </row>
        <row r="32103">
          <cell r="J32103">
            <v>22389776</v>
          </cell>
        </row>
        <row r="32104">
          <cell r="J32104">
            <v>22389776</v>
          </cell>
        </row>
        <row r="32105">
          <cell r="J32105">
            <v>22389776</v>
          </cell>
        </row>
        <row r="32106">
          <cell r="J32106">
            <v>22389776</v>
          </cell>
        </row>
        <row r="32107">
          <cell r="J32107">
            <v>22389776</v>
          </cell>
        </row>
        <row r="32108">
          <cell r="J32108">
            <v>22389776</v>
          </cell>
        </row>
        <row r="32109">
          <cell r="J32109">
            <v>22389776</v>
          </cell>
        </row>
        <row r="32110">
          <cell r="J32110">
            <v>22389776</v>
          </cell>
        </row>
        <row r="32111">
          <cell r="J32111">
            <v>22389776</v>
          </cell>
        </row>
        <row r="32112">
          <cell r="J32112">
            <v>22389776</v>
          </cell>
        </row>
        <row r="32113">
          <cell r="J32113">
            <v>22389776</v>
          </cell>
        </row>
        <row r="32114">
          <cell r="J32114">
            <v>22389776</v>
          </cell>
        </row>
        <row r="32115">
          <cell r="J32115">
            <v>22389776</v>
          </cell>
        </row>
        <row r="32116">
          <cell r="J32116">
            <v>22389776</v>
          </cell>
        </row>
        <row r="32117">
          <cell r="J32117">
            <v>22389776</v>
          </cell>
        </row>
        <row r="32118">
          <cell r="J32118">
            <v>22389776</v>
          </cell>
        </row>
        <row r="32119">
          <cell r="J32119">
            <v>22389776</v>
          </cell>
        </row>
        <row r="32120">
          <cell r="J32120">
            <v>22389776</v>
          </cell>
        </row>
        <row r="32121">
          <cell r="J32121">
            <v>22389776</v>
          </cell>
        </row>
        <row r="32122">
          <cell r="J32122">
            <v>22389776</v>
          </cell>
        </row>
        <row r="32123">
          <cell r="J32123">
            <v>22389776</v>
          </cell>
        </row>
        <row r="32124">
          <cell r="J32124">
            <v>22389776</v>
          </cell>
        </row>
        <row r="32125">
          <cell r="J32125">
            <v>22389776</v>
          </cell>
        </row>
        <row r="32126">
          <cell r="J32126">
            <v>22389776</v>
          </cell>
        </row>
        <row r="32127">
          <cell r="J32127">
            <v>22389776</v>
          </cell>
        </row>
        <row r="32128">
          <cell r="J32128">
            <v>22389776</v>
          </cell>
        </row>
        <row r="32129">
          <cell r="J32129">
            <v>22389776</v>
          </cell>
        </row>
        <row r="32130">
          <cell r="J32130">
            <v>22389776</v>
          </cell>
        </row>
        <row r="32131">
          <cell r="J32131">
            <v>22389776</v>
          </cell>
        </row>
        <row r="32132">
          <cell r="J32132">
            <v>22389776</v>
          </cell>
        </row>
        <row r="32133">
          <cell r="J32133">
            <v>22389776</v>
          </cell>
        </row>
        <row r="32134">
          <cell r="J32134">
            <v>22389776</v>
          </cell>
        </row>
        <row r="32135">
          <cell r="J32135">
            <v>22389776</v>
          </cell>
        </row>
        <row r="32136">
          <cell r="J32136">
            <v>22389776</v>
          </cell>
        </row>
        <row r="32137">
          <cell r="J32137">
            <v>22389776</v>
          </cell>
        </row>
        <row r="32138">
          <cell r="J32138">
            <v>22389776</v>
          </cell>
        </row>
        <row r="32139">
          <cell r="J32139">
            <v>22389776</v>
          </cell>
        </row>
        <row r="32140">
          <cell r="J32140">
            <v>22389776</v>
          </cell>
        </row>
        <row r="32141">
          <cell r="J32141">
            <v>22389776</v>
          </cell>
        </row>
        <row r="32142">
          <cell r="J32142">
            <v>22389776</v>
          </cell>
        </row>
        <row r="32143">
          <cell r="J32143">
            <v>22389776</v>
          </cell>
        </row>
        <row r="32144">
          <cell r="J32144">
            <v>22389776</v>
          </cell>
        </row>
        <row r="32145">
          <cell r="J32145">
            <v>22389776</v>
          </cell>
        </row>
        <row r="32146">
          <cell r="J32146">
            <v>22389776</v>
          </cell>
        </row>
        <row r="32147">
          <cell r="J32147">
            <v>22389776</v>
          </cell>
        </row>
        <row r="32148">
          <cell r="J32148">
            <v>22389776</v>
          </cell>
        </row>
        <row r="32149">
          <cell r="J32149">
            <v>22389776</v>
          </cell>
        </row>
        <row r="32150">
          <cell r="J32150">
            <v>22389776</v>
          </cell>
        </row>
        <row r="32151">
          <cell r="J32151">
            <v>22389776</v>
          </cell>
        </row>
        <row r="32152">
          <cell r="J32152">
            <v>22389776</v>
          </cell>
        </row>
        <row r="32153">
          <cell r="J32153">
            <v>22389776</v>
          </cell>
        </row>
        <row r="32154">
          <cell r="J32154">
            <v>22389776</v>
          </cell>
        </row>
        <row r="32155">
          <cell r="J32155">
            <v>22389776</v>
          </cell>
        </row>
        <row r="32156">
          <cell r="J32156">
            <v>22389776</v>
          </cell>
        </row>
        <row r="32157">
          <cell r="J32157">
            <v>22389776</v>
          </cell>
        </row>
        <row r="32158">
          <cell r="J32158">
            <v>22389776</v>
          </cell>
        </row>
        <row r="32159">
          <cell r="J32159">
            <v>22389776</v>
          </cell>
        </row>
        <row r="32160">
          <cell r="J32160">
            <v>22389776</v>
          </cell>
        </row>
        <row r="32161">
          <cell r="J32161">
            <v>22389776</v>
          </cell>
        </row>
        <row r="32162">
          <cell r="J32162">
            <v>22389776</v>
          </cell>
        </row>
        <row r="32163">
          <cell r="J32163">
            <v>22389776</v>
          </cell>
        </row>
        <row r="32164">
          <cell r="J32164">
            <v>22389776</v>
          </cell>
        </row>
        <row r="32165">
          <cell r="J32165">
            <v>22389776</v>
          </cell>
        </row>
        <row r="32166">
          <cell r="J32166">
            <v>22389776</v>
          </cell>
        </row>
        <row r="32167">
          <cell r="J32167">
            <v>22389776</v>
          </cell>
        </row>
        <row r="32168">
          <cell r="J32168">
            <v>22389776</v>
          </cell>
        </row>
        <row r="32169">
          <cell r="J32169">
            <v>22389776</v>
          </cell>
        </row>
        <row r="32170">
          <cell r="J32170">
            <v>22389776</v>
          </cell>
        </row>
        <row r="32171">
          <cell r="J32171">
            <v>22389776</v>
          </cell>
        </row>
        <row r="32172">
          <cell r="J32172">
            <v>22389776</v>
          </cell>
        </row>
        <row r="32173">
          <cell r="J32173">
            <v>22389776</v>
          </cell>
        </row>
        <row r="32174">
          <cell r="J32174">
            <v>22389776</v>
          </cell>
        </row>
        <row r="32175">
          <cell r="J32175">
            <v>22389776</v>
          </cell>
        </row>
        <row r="32176">
          <cell r="J32176">
            <v>22389776</v>
          </cell>
        </row>
        <row r="32177">
          <cell r="J32177">
            <v>22389776</v>
          </cell>
        </row>
        <row r="32178">
          <cell r="J32178">
            <v>22389776</v>
          </cell>
        </row>
        <row r="32179">
          <cell r="J32179">
            <v>22389776</v>
          </cell>
        </row>
        <row r="32180">
          <cell r="J32180">
            <v>22389776</v>
          </cell>
        </row>
        <row r="32181">
          <cell r="J32181">
            <v>22389776</v>
          </cell>
        </row>
        <row r="32182">
          <cell r="J32182">
            <v>22389776</v>
          </cell>
        </row>
        <row r="32183">
          <cell r="J32183">
            <v>22389776</v>
          </cell>
        </row>
        <row r="32184">
          <cell r="J32184">
            <v>22389776</v>
          </cell>
        </row>
        <row r="32185">
          <cell r="J32185">
            <v>22389776</v>
          </cell>
        </row>
        <row r="32186">
          <cell r="J32186">
            <v>22389776</v>
          </cell>
        </row>
        <row r="32187">
          <cell r="J32187">
            <v>22389776</v>
          </cell>
        </row>
        <row r="32188">
          <cell r="J32188">
            <v>22389776</v>
          </cell>
        </row>
        <row r="32189">
          <cell r="J32189">
            <v>22389776</v>
          </cell>
        </row>
        <row r="32190">
          <cell r="J32190">
            <v>22389776</v>
          </cell>
        </row>
        <row r="32191">
          <cell r="J32191">
            <v>22389776</v>
          </cell>
        </row>
        <row r="32192">
          <cell r="J32192">
            <v>22389776</v>
          </cell>
        </row>
        <row r="32193">
          <cell r="J32193">
            <v>22389776</v>
          </cell>
        </row>
        <row r="32194">
          <cell r="J32194">
            <v>22389776</v>
          </cell>
        </row>
        <row r="32195">
          <cell r="J32195">
            <v>22389776</v>
          </cell>
        </row>
        <row r="32196">
          <cell r="J32196">
            <v>22389776</v>
          </cell>
        </row>
        <row r="32197">
          <cell r="J32197">
            <v>22389776</v>
          </cell>
        </row>
        <row r="32198">
          <cell r="J32198">
            <v>22389776</v>
          </cell>
        </row>
        <row r="32199">
          <cell r="J32199">
            <v>22389776</v>
          </cell>
        </row>
        <row r="32200">
          <cell r="J32200">
            <v>22389776</v>
          </cell>
        </row>
        <row r="32201">
          <cell r="J32201">
            <v>22389776</v>
          </cell>
        </row>
        <row r="32202">
          <cell r="J32202">
            <v>22389776</v>
          </cell>
        </row>
        <row r="32203">
          <cell r="J32203">
            <v>22389776</v>
          </cell>
        </row>
        <row r="32204">
          <cell r="J32204">
            <v>22389776</v>
          </cell>
        </row>
        <row r="32205">
          <cell r="J32205">
            <v>22389776</v>
          </cell>
        </row>
        <row r="32206">
          <cell r="J32206">
            <v>22389776</v>
          </cell>
        </row>
        <row r="32207">
          <cell r="J32207">
            <v>22389776</v>
          </cell>
        </row>
        <row r="32208">
          <cell r="J32208">
            <v>22389776</v>
          </cell>
        </row>
        <row r="32209">
          <cell r="J32209">
            <v>22389776</v>
          </cell>
        </row>
        <row r="32210">
          <cell r="J32210">
            <v>22389776</v>
          </cell>
        </row>
        <row r="32211">
          <cell r="J32211">
            <v>22389776</v>
          </cell>
        </row>
        <row r="32212">
          <cell r="J32212">
            <v>22389776</v>
          </cell>
        </row>
        <row r="32213">
          <cell r="J32213">
            <v>22389776</v>
          </cell>
        </row>
        <row r="32214">
          <cell r="J32214">
            <v>22389776</v>
          </cell>
        </row>
        <row r="32215">
          <cell r="J32215">
            <v>22389776</v>
          </cell>
        </row>
        <row r="32216">
          <cell r="J32216">
            <v>22389776</v>
          </cell>
        </row>
        <row r="32217">
          <cell r="J32217">
            <v>22389776</v>
          </cell>
        </row>
        <row r="32218">
          <cell r="J32218">
            <v>22389776</v>
          </cell>
        </row>
        <row r="32219">
          <cell r="J32219">
            <v>22389776</v>
          </cell>
        </row>
        <row r="32220">
          <cell r="J32220">
            <v>22389776</v>
          </cell>
        </row>
        <row r="32221">
          <cell r="J32221">
            <v>22389776</v>
          </cell>
        </row>
        <row r="32222">
          <cell r="J32222">
            <v>22389776</v>
          </cell>
        </row>
        <row r="32223">
          <cell r="J32223">
            <v>22389776</v>
          </cell>
        </row>
        <row r="32224">
          <cell r="J32224">
            <v>22389776</v>
          </cell>
        </row>
        <row r="32225">
          <cell r="J32225">
            <v>22389776</v>
          </cell>
        </row>
        <row r="32226">
          <cell r="J32226">
            <v>22389776</v>
          </cell>
        </row>
        <row r="32227">
          <cell r="J32227">
            <v>22389776</v>
          </cell>
        </row>
        <row r="32228">
          <cell r="J32228">
            <v>22389776</v>
          </cell>
        </row>
        <row r="32229">
          <cell r="J32229">
            <v>22389776</v>
          </cell>
        </row>
        <row r="32230">
          <cell r="J32230">
            <v>22389776</v>
          </cell>
        </row>
        <row r="32231">
          <cell r="J32231">
            <v>22389776</v>
          </cell>
        </row>
        <row r="32232">
          <cell r="J32232">
            <v>22389776</v>
          </cell>
        </row>
        <row r="32233">
          <cell r="J32233">
            <v>22389776</v>
          </cell>
        </row>
        <row r="32234">
          <cell r="J32234">
            <v>22389776</v>
          </cell>
        </row>
        <row r="32235">
          <cell r="J32235">
            <v>22389776</v>
          </cell>
        </row>
        <row r="32236">
          <cell r="J32236">
            <v>22389776</v>
          </cell>
        </row>
        <row r="32237">
          <cell r="J32237">
            <v>22389776</v>
          </cell>
        </row>
        <row r="32238">
          <cell r="J32238">
            <v>22389776</v>
          </cell>
        </row>
        <row r="32239">
          <cell r="J32239">
            <v>22389776</v>
          </cell>
        </row>
        <row r="32240">
          <cell r="J32240">
            <v>22389776</v>
          </cell>
        </row>
        <row r="32241">
          <cell r="J32241">
            <v>22389776</v>
          </cell>
        </row>
        <row r="32242">
          <cell r="J32242">
            <v>22389776</v>
          </cell>
        </row>
        <row r="32243">
          <cell r="J32243">
            <v>22389776</v>
          </cell>
        </row>
        <row r="32244">
          <cell r="J32244">
            <v>22389776</v>
          </cell>
        </row>
        <row r="32245">
          <cell r="J32245">
            <v>22389776</v>
          </cell>
        </row>
        <row r="32246">
          <cell r="J32246">
            <v>22389776</v>
          </cell>
        </row>
        <row r="32247">
          <cell r="J32247">
            <v>22389776</v>
          </cell>
        </row>
        <row r="32248">
          <cell r="J32248">
            <v>22389776</v>
          </cell>
        </row>
        <row r="32249">
          <cell r="J32249">
            <v>22389776</v>
          </cell>
        </row>
        <row r="32250">
          <cell r="J32250">
            <v>22389776</v>
          </cell>
        </row>
        <row r="32251">
          <cell r="J32251">
            <v>22389776</v>
          </cell>
        </row>
        <row r="32252">
          <cell r="J32252">
            <v>22389776</v>
          </cell>
        </row>
        <row r="32253">
          <cell r="J32253">
            <v>22389776</v>
          </cell>
        </row>
        <row r="32254">
          <cell r="J32254">
            <v>22389776</v>
          </cell>
        </row>
        <row r="32255">
          <cell r="J32255">
            <v>22389776</v>
          </cell>
        </row>
        <row r="32256">
          <cell r="J32256">
            <v>22389776</v>
          </cell>
        </row>
        <row r="32257">
          <cell r="J32257">
            <v>22389776</v>
          </cell>
        </row>
        <row r="32258">
          <cell r="J32258">
            <v>22389776</v>
          </cell>
        </row>
        <row r="32259">
          <cell r="J32259">
            <v>22389776</v>
          </cell>
        </row>
        <row r="32260">
          <cell r="J32260">
            <v>22389776</v>
          </cell>
        </row>
        <row r="32261">
          <cell r="J32261">
            <v>22389776</v>
          </cell>
        </row>
        <row r="32262">
          <cell r="J32262">
            <v>22389776</v>
          </cell>
        </row>
        <row r="32263">
          <cell r="J32263">
            <v>22389776</v>
          </cell>
        </row>
        <row r="32264">
          <cell r="J32264">
            <v>22389776</v>
          </cell>
        </row>
        <row r="32265">
          <cell r="J32265">
            <v>22389776</v>
          </cell>
        </row>
        <row r="32266">
          <cell r="J32266">
            <v>22389776</v>
          </cell>
        </row>
        <row r="32267">
          <cell r="J32267">
            <v>22389776</v>
          </cell>
        </row>
        <row r="32268">
          <cell r="J32268">
            <v>22389776</v>
          </cell>
        </row>
        <row r="32269">
          <cell r="J32269">
            <v>22389776</v>
          </cell>
        </row>
        <row r="32270">
          <cell r="J32270">
            <v>22389776</v>
          </cell>
        </row>
        <row r="32271">
          <cell r="J32271">
            <v>22389776</v>
          </cell>
        </row>
        <row r="32272">
          <cell r="J32272">
            <v>22389776</v>
          </cell>
        </row>
        <row r="32273">
          <cell r="J32273">
            <v>22389776</v>
          </cell>
        </row>
        <row r="32274">
          <cell r="J32274">
            <v>22389776</v>
          </cell>
        </row>
        <row r="32275">
          <cell r="J32275">
            <v>22389776</v>
          </cell>
        </row>
        <row r="32276">
          <cell r="J32276">
            <v>22389776</v>
          </cell>
        </row>
        <row r="32277">
          <cell r="J32277">
            <v>22389776</v>
          </cell>
        </row>
        <row r="32278">
          <cell r="J32278">
            <v>22389776</v>
          </cell>
        </row>
        <row r="32279">
          <cell r="J32279">
            <v>22389776</v>
          </cell>
        </row>
        <row r="32280">
          <cell r="J32280">
            <v>22389776</v>
          </cell>
        </row>
        <row r="32281">
          <cell r="J32281">
            <v>22389776</v>
          </cell>
        </row>
        <row r="32282">
          <cell r="J32282">
            <v>22389776</v>
          </cell>
        </row>
        <row r="32283">
          <cell r="J32283">
            <v>22389776</v>
          </cell>
        </row>
        <row r="32284">
          <cell r="J32284">
            <v>22389776</v>
          </cell>
        </row>
        <row r="32285">
          <cell r="J32285">
            <v>22389776</v>
          </cell>
        </row>
        <row r="32286">
          <cell r="J32286">
            <v>22389776</v>
          </cell>
        </row>
        <row r="32287">
          <cell r="J32287">
            <v>22389776</v>
          </cell>
        </row>
        <row r="32288">
          <cell r="J32288">
            <v>22389776</v>
          </cell>
        </row>
        <row r="32289">
          <cell r="J32289">
            <v>22389776</v>
          </cell>
        </row>
        <row r="32290">
          <cell r="J32290">
            <v>22389776</v>
          </cell>
        </row>
        <row r="32291">
          <cell r="J32291">
            <v>22389776</v>
          </cell>
        </row>
        <row r="32292">
          <cell r="J32292">
            <v>22389776</v>
          </cell>
        </row>
        <row r="32293">
          <cell r="J32293">
            <v>22389776</v>
          </cell>
        </row>
        <row r="32294">
          <cell r="J32294">
            <v>22389776</v>
          </cell>
        </row>
        <row r="32295">
          <cell r="J32295">
            <v>22389776</v>
          </cell>
        </row>
        <row r="32296">
          <cell r="J32296">
            <v>22389776</v>
          </cell>
        </row>
        <row r="32297">
          <cell r="J32297">
            <v>22389776</v>
          </cell>
        </row>
        <row r="32298">
          <cell r="J32298">
            <v>22389776</v>
          </cell>
        </row>
        <row r="32299">
          <cell r="J32299">
            <v>22389776</v>
          </cell>
        </row>
        <row r="32300">
          <cell r="J32300">
            <v>22389776</v>
          </cell>
        </row>
        <row r="32301">
          <cell r="J32301">
            <v>22389776</v>
          </cell>
        </row>
        <row r="32302">
          <cell r="J32302">
            <v>22389776</v>
          </cell>
        </row>
        <row r="32303">
          <cell r="J32303">
            <v>22389776</v>
          </cell>
        </row>
        <row r="32304">
          <cell r="J32304">
            <v>22389776</v>
          </cell>
        </row>
        <row r="32305">
          <cell r="J32305">
            <v>22389776</v>
          </cell>
        </row>
        <row r="32306">
          <cell r="J32306">
            <v>22389776</v>
          </cell>
        </row>
        <row r="32307">
          <cell r="J32307">
            <v>22389776</v>
          </cell>
        </row>
        <row r="32308">
          <cell r="J32308">
            <v>22389776</v>
          </cell>
        </row>
        <row r="32309">
          <cell r="J32309">
            <v>22389776</v>
          </cell>
        </row>
        <row r="32310">
          <cell r="J32310">
            <v>22389776</v>
          </cell>
        </row>
        <row r="32311">
          <cell r="J32311">
            <v>22389776</v>
          </cell>
        </row>
        <row r="32312">
          <cell r="J32312">
            <v>22389776</v>
          </cell>
        </row>
        <row r="32313">
          <cell r="J32313">
            <v>22389776</v>
          </cell>
        </row>
        <row r="32314">
          <cell r="J32314">
            <v>22389776</v>
          </cell>
        </row>
        <row r="32315">
          <cell r="J32315">
            <v>22389776</v>
          </cell>
        </row>
        <row r="32316">
          <cell r="J32316">
            <v>22389776</v>
          </cell>
        </row>
        <row r="32317">
          <cell r="J32317">
            <v>22389776</v>
          </cell>
        </row>
        <row r="32318">
          <cell r="J32318">
            <v>22389776</v>
          </cell>
        </row>
        <row r="32319">
          <cell r="J32319">
            <v>22389776</v>
          </cell>
        </row>
        <row r="32320">
          <cell r="J32320">
            <v>22389776</v>
          </cell>
        </row>
        <row r="32321">
          <cell r="J32321">
            <v>22389776</v>
          </cell>
        </row>
        <row r="32322">
          <cell r="J32322">
            <v>22389776</v>
          </cell>
        </row>
        <row r="32323">
          <cell r="J32323">
            <v>22389776</v>
          </cell>
        </row>
        <row r="32324">
          <cell r="J32324">
            <v>22389776</v>
          </cell>
        </row>
        <row r="32325">
          <cell r="J32325">
            <v>22389776</v>
          </cell>
        </row>
        <row r="32326">
          <cell r="J32326">
            <v>22389776</v>
          </cell>
        </row>
        <row r="32327">
          <cell r="J32327">
            <v>22389776</v>
          </cell>
        </row>
        <row r="32328">
          <cell r="J32328">
            <v>22389776</v>
          </cell>
        </row>
        <row r="32329">
          <cell r="J32329">
            <v>22389776</v>
          </cell>
        </row>
        <row r="32330">
          <cell r="J32330">
            <v>22389776</v>
          </cell>
        </row>
        <row r="32331">
          <cell r="J32331">
            <v>22389776</v>
          </cell>
        </row>
        <row r="32332">
          <cell r="J32332">
            <v>22389776</v>
          </cell>
        </row>
        <row r="32333">
          <cell r="J32333">
            <v>22389776</v>
          </cell>
        </row>
        <row r="32334">
          <cell r="J32334">
            <v>22389776</v>
          </cell>
        </row>
        <row r="32335">
          <cell r="J32335">
            <v>22389776</v>
          </cell>
        </row>
        <row r="32336">
          <cell r="J32336">
            <v>22389776</v>
          </cell>
        </row>
        <row r="32337">
          <cell r="J32337">
            <v>22389776</v>
          </cell>
        </row>
        <row r="32338">
          <cell r="J32338">
            <v>22389776</v>
          </cell>
        </row>
        <row r="32339">
          <cell r="J32339">
            <v>22389776</v>
          </cell>
        </row>
        <row r="32340">
          <cell r="J32340">
            <v>22389776</v>
          </cell>
        </row>
        <row r="32341">
          <cell r="J32341">
            <v>22389776</v>
          </cell>
        </row>
        <row r="32342">
          <cell r="J32342">
            <v>22389776</v>
          </cell>
        </row>
        <row r="32343">
          <cell r="J32343">
            <v>22389776</v>
          </cell>
        </row>
        <row r="32344">
          <cell r="J32344">
            <v>22389776</v>
          </cell>
        </row>
        <row r="32345">
          <cell r="J32345">
            <v>22389776</v>
          </cell>
        </row>
        <row r="32346">
          <cell r="J32346">
            <v>22389776</v>
          </cell>
        </row>
        <row r="32347">
          <cell r="J32347">
            <v>22389776</v>
          </cell>
        </row>
        <row r="32348">
          <cell r="J32348">
            <v>22389776</v>
          </cell>
        </row>
        <row r="32349">
          <cell r="J32349">
            <v>22389776</v>
          </cell>
        </row>
        <row r="32350">
          <cell r="J32350">
            <v>22389776</v>
          </cell>
        </row>
        <row r="32351">
          <cell r="J32351">
            <v>22389776</v>
          </cell>
        </row>
        <row r="32352">
          <cell r="J32352">
            <v>22389776</v>
          </cell>
        </row>
        <row r="32353">
          <cell r="J32353">
            <v>22389776</v>
          </cell>
        </row>
        <row r="32354">
          <cell r="J32354">
            <v>22389776</v>
          </cell>
        </row>
        <row r="32355">
          <cell r="J32355">
            <v>22389776</v>
          </cell>
        </row>
        <row r="32356">
          <cell r="J32356">
            <v>22389776</v>
          </cell>
        </row>
        <row r="32357">
          <cell r="J32357">
            <v>22389776</v>
          </cell>
        </row>
        <row r="32358">
          <cell r="J32358">
            <v>22389776</v>
          </cell>
        </row>
        <row r="32359">
          <cell r="J32359">
            <v>22389776</v>
          </cell>
        </row>
        <row r="32360">
          <cell r="J32360">
            <v>22389776</v>
          </cell>
        </row>
        <row r="32361">
          <cell r="J32361">
            <v>22389776</v>
          </cell>
        </row>
        <row r="32362">
          <cell r="J32362">
            <v>22389776</v>
          </cell>
        </row>
        <row r="32363">
          <cell r="J32363">
            <v>22389776</v>
          </cell>
        </row>
        <row r="32364">
          <cell r="J32364">
            <v>22389776</v>
          </cell>
        </row>
        <row r="32365">
          <cell r="J32365">
            <v>22389776</v>
          </cell>
        </row>
        <row r="32366">
          <cell r="J32366">
            <v>22389776</v>
          </cell>
        </row>
        <row r="32367">
          <cell r="J32367">
            <v>22389776</v>
          </cell>
        </row>
        <row r="32368">
          <cell r="J32368">
            <v>22389776</v>
          </cell>
        </row>
        <row r="32369">
          <cell r="J32369">
            <v>22389776</v>
          </cell>
        </row>
        <row r="32370">
          <cell r="J32370">
            <v>22389776</v>
          </cell>
        </row>
        <row r="32371">
          <cell r="J32371">
            <v>22389776</v>
          </cell>
        </row>
        <row r="32372">
          <cell r="J32372">
            <v>22389776</v>
          </cell>
        </row>
        <row r="32373">
          <cell r="J32373">
            <v>22389776</v>
          </cell>
        </row>
        <row r="32374">
          <cell r="J32374">
            <v>22389776</v>
          </cell>
        </row>
        <row r="32375">
          <cell r="J32375">
            <v>22389776</v>
          </cell>
        </row>
        <row r="32376">
          <cell r="J32376">
            <v>22389776</v>
          </cell>
        </row>
        <row r="32377">
          <cell r="J32377">
            <v>22389776</v>
          </cell>
        </row>
        <row r="32378">
          <cell r="J32378">
            <v>22389776</v>
          </cell>
        </row>
        <row r="32379">
          <cell r="J32379">
            <v>22389776</v>
          </cell>
        </row>
        <row r="32380">
          <cell r="J32380">
            <v>22389776</v>
          </cell>
        </row>
        <row r="32381">
          <cell r="J32381">
            <v>22389776</v>
          </cell>
        </row>
        <row r="32382">
          <cell r="J32382">
            <v>22389776</v>
          </cell>
        </row>
        <row r="32383">
          <cell r="J32383">
            <v>22389776</v>
          </cell>
        </row>
        <row r="32384">
          <cell r="J32384">
            <v>22389776</v>
          </cell>
        </row>
        <row r="32385">
          <cell r="J32385">
            <v>22389776</v>
          </cell>
        </row>
        <row r="32386">
          <cell r="J32386">
            <v>22389776</v>
          </cell>
        </row>
        <row r="32387">
          <cell r="J32387">
            <v>22389776</v>
          </cell>
        </row>
        <row r="32388">
          <cell r="J32388">
            <v>22389776</v>
          </cell>
        </row>
        <row r="32389">
          <cell r="J32389">
            <v>22389776</v>
          </cell>
        </row>
        <row r="32390">
          <cell r="J32390">
            <v>22389776</v>
          </cell>
        </row>
        <row r="32391">
          <cell r="J32391">
            <v>22389776</v>
          </cell>
        </row>
        <row r="32392">
          <cell r="J32392">
            <v>22389776</v>
          </cell>
        </row>
        <row r="32393">
          <cell r="J32393">
            <v>22389776</v>
          </cell>
        </row>
        <row r="32394">
          <cell r="J32394">
            <v>22389776</v>
          </cell>
        </row>
        <row r="32395">
          <cell r="J32395">
            <v>22389776</v>
          </cell>
        </row>
        <row r="32396">
          <cell r="J32396">
            <v>22389776</v>
          </cell>
        </row>
        <row r="32397">
          <cell r="J32397">
            <v>22389776</v>
          </cell>
        </row>
        <row r="32398">
          <cell r="J32398">
            <v>22389776</v>
          </cell>
        </row>
        <row r="32399">
          <cell r="J32399">
            <v>22389776</v>
          </cell>
        </row>
        <row r="32400">
          <cell r="J32400">
            <v>22389776</v>
          </cell>
        </row>
        <row r="32401">
          <cell r="J32401">
            <v>22389776</v>
          </cell>
        </row>
        <row r="32402">
          <cell r="J32402">
            <v>22389776</v>
          </cell>
        </row>
        <row r="32403">
          <cell r="J32403">
            <v>22389776</v>
          </cell>
        </row>
        <row r="32404">
          <cell r="J32404">
            <v>22389776</v>
          </cell>
        </row>
        <row r="32405">
          <cell r="J32405">
            <v>22389776</v>
          </cell>
        </row>
        <row r="32406">
          <cell r="J32406">
            <v>22389776</v>
          </cell>
        </row>
        <row r="32407">
          <cell r="J32407">
            <v>22389776</v>
          </cell>
        </row>
        <row r="32408">
          <cell r="J32408">
            <v>22389776</v>
          </cell>
        </row>
        <row r="32409">
          <cell r="J32409">
            <v>22389776</v>
          </cell>
        </row>
        <row r="32410">
          <cell r="J32410">
            <v>22389776</v>
          </cell>
        </row>
        <row r="32411">
          <cell r="J32411">
            <v>22389776</v>
          </cell>
        </row>
        <row r="32412">
          <cell r="J32412">
            <v>22389776</v>
          </cell>
        </row>
        <row r="32413">
          <cell r="J32413">
            <v>22389776</v>
          </cell>
        </row>
        <row r="32414">
          <cell r="J32414">
            <v>22389776</v>
          </cell>
        </row>
        <row r="32415">
          <cell r="J32415">
            <v>22389776</v>
          </cell>
        </row>
        <row r="32416">
          <cell r="J32416">
            <v>22389776</v>
          </cell>
        </row>
        <row r="32417">
          <cell r="J32417">
            <v>22389776</v>
          </cell>
        </row>
        <row r="32418">
          <cell r="J32418">
            <v>22389776</v>
          </cell>
        </row>
        <row r="32419">
          <cell r="J32419">
            <v>22389776</v>
          </cell>
        </row>
        <row r="32420">
          <cell r="J32420">
            <v>22389776</v>
          </cell>
        </row>
        <row r="32421">
          <cell r="J32421">
            <v>22389776</v>
          </cell>
        </row>
        <row r="32422">
          <cell r="J32422">
            <v>22389776</v>
          </cell>
        </row>
        <row r="32423">
          <cell r="J32423">
            <v>22389776</v>
          </cell>
        </row>
        <row r="32424">
          <cell r="J32424">
            <v>22389776</v>
          </cell>
        </row>
        <row r="32425">
          <cell r="J32425">
            <v>22389776</v>
          </cell>
        </row>
        <row r="32426">
          <cell r="J32426">
            <v>22389776</v>
          </cell>
        </row>
        <row r="32427">
          <cell r="J32427">
            <v>22389776</v>
          </cell>
        </row>
        <row r="32428">
          <cell r="J32428">
            <v>22389776</v>
          </cell>
        </row>
        <row r="32429">
          <cell r="J32429">
            <v>22389776</v>
          </cell>
        </row>
        <row r="32430">
          <cell r="J32430">
            <v>22389776</v>
          </cell>
        </row>
        <row r="32431">
          <cell r="J32431">
            <v>22389776</v>
          </cell>
        </row>
        <row r="32432">
          <cell r="J32432">
            <v>22389776</v>
          </cell>
        </row>
        <row r="32433">
          <cell r="J32433">
            <v>22389776</v>
          </cell>
        </row>
        <row r="32434">
          <cell r="J32434">
            <v>22389776</v>
          </cell>
        </row>
        <row r="32435">
          <cell r="J32435">
            <v>22389776</v>
          </cell>
        </row>
        <row r="32436">
          <cell r="J32436">
            <v>22389776</v>
          </cell>
        </row>
        <row r="32437">
          <cell r="J32437">
            <v>22389776</v>
          </cell>
        </row>
        <row r="32438">
          <cell r="J32438">
            <v>22389776</v>
          </cell>
        </row>
        <row r="32439">
          <cell r="J32439">
            <v>22389776</v>
          </cell>
        </row>
        <row r="32440">
          <cell r="J32440">
            <v>22389776</v>
          </cell>
        </row>
        <row r="32441">
          <cell r="J32441">
            <v>22389776</v>
          </cell>
        </row>
        <row r="32442">
          <cell r="J32442">
            <v>22389776</v>
          </cell>
        </row>
        <row r="32443">
          <cell r="J32443">
            <v>22389776</v>
          </cell>
        </row>
        <row r="32444">
          <cell r="J32444">
            <v>22389776</v>
          </cell>
        </row>
        <row r="32445">
          <cell r="J32445">
            <v>22389776</v>
          </cell>
        </row>
        <row r="32446">
          <cell r="J32446">
            <v>22389776</v>
          </cell>
        </row>
        <row r="32447">
          <cell r="J32447">
            <v>22389776</v>
          </cell>
        </row>
        <row r="32448">
          <cell r="J32448">
            <v>22389776</v>
          </cell>
        </row>
        <row r="32449">
          <cell r="J32449">
            <v>22389776</v>
          </cell>
        </row>
        <row r="32450">
          <cell r="J32450">
            <v>22389776</v>
          </cell>
        </row>
        <row r="32451">
          <cell r="J32451">
            <v>22389776</v>
          </cell>
        </row>
        <row r="32452">
          <cell r="J32452">
            <v>22389776</v>
          </cell>
        </row>
        <row r="32453">
          <cell r="J32453">
            <v>22389776</v>
          </cell>
        </row>
        <row r="32454">
          <cell r="J32454">
            <v>22389776</v>
          </cell>
        </row>
        <row r="32455">
          <cell r="J32455">
            <v>22389776</v>
          </cell>
        </row>
        <row r="32456">
          <cell r="J32456">
            <v>22389776</v>
          </cell>
        </row>
        <row r="32457">
          <cell r="J32457">
            <v>22389776</v>
          </cell>
        </row>
        <row r="32458">
          <cell r="J32458">
            <v>22389776</v>
          </cell>
        </row>
        <row r="32459">
          <cell r="J32459">
            <v>22389776</v>
          </cell>
        </row>
        <row r="32460">
          <cell r="J32460">
            <v>22389776</v>
          </cell>
        </row>
        <row r="32461">
          <cell r="J32461">
            <v>22389776</v>
          </cell>
        </row>
        <row r="32462">
          <cell r="J32462">
            <v>22389776</v>
          </cell>
        </row>
        <row r="32463">
          <cell r="J32463">
            <v>22389776</v>
          </cell>
        </row>
        <row r="32464">
          <cell r="J32464">
            <v>22389776</v>
          </cell>
        </row>
        <row r="32465">
          <cell r="J32465">
            <v>22389776</v>
          </cell>
        </row>
        <row r="32466">
          <cell r="J32466">
            <v>22389776</v>
          </cell>
        </row>
        <row r="32467">
          <cell r="J32467">
            <v>22389776</v>
          </cell>
        </row>
        <row r="32468">
          <cell r="J32468">
            <v>22389776</v>
          </cell>
        </row>
        <row r="32469">
          <cell r="J32469">
            <v>22389776</v>
          </cell>
        </row>
        <row r="32470">
          <cell r="J32470">
            <v>22389776</v>
          </cell>
        </row>
        <row r="32471">
          <cell r="J32471">
            <v>22389776</v>
          </cell>
        </row>
        <row r="32472">
          <cell r="J32472">
            <v>22389776</v>
          </cell>
        </row>
        <row r="32473">
          <cell r="J32473">
            <v>22389776</v>
          </cell>
        </row>
        <row r="32474">
          <cell r="J32474">
            <v>22389776</v>
          </cell>
        </row>
        <row r="32475">
          <cell r="J32475">
            <v>22389776</v>
          </cell>
        </row>
        <row r="32476">
          <cell r="J32476">
            <v>22389776</v>
          </cell>
        </row>
        <row r="32477">
          <cell r="J32477">
            <v>22389776</v>
          </cell>
        </row>
        <row r="32478">
          <cell r="J32478">
            <v>22389776</v>
          </cell>
        </row>
        <row r="32479">
          <cell r="J32479">
            <v>22389776</v>
          </cell>
        </row>
        <row r="32480">
          <cell r="J32480">
            <v>22389776</v>
          </cell>
        </row>
        <row r="32481">
          <cell r="J32481">
            <v>22389776</v>
          </cell>
        </row>
        <row r="32482">
          <cell r="J32482">
            <v>22389776</v>
          </cell>
        </row>
        <row r="32483">
          <cell r="J32483">
            <v>22389776</v>
          </cell>
        </row>
        <row r="32484">
          <cell r="J32484">
            <v>22389776</v>
          </cell>
        </row>
        <row r="32485">
          <cell r="J32485">
            <v>22389776</v>
          </cell>
        </row>
        <row r="32486">
          <cell r="J32486">
            <v>22389776</v>
          </cell>
        </row>
        <row r="32487">
          <cell r="J32487">
            <v>22389776</v>
          </cell>
        </row>
        <row r="32488">
          <cell r="J32488">
            <v>22389776</v>
          </cell>
        </row>
        <row r="32489">
          <cell r="J32489">
            <v>22389776</v>
          </cell>
        </row>
        <row r="32490">
          <cell r="J32490">
            <v>22389776</v>
          </cell>
        </row>
        <row r="32491">
          <cell r="J32491">
            <v>22389776</v>
          </cell>
        </row>
        <row r="32492">
          <cell r="J32492">
            <v>22389776</v>
          </cell>
        </row>
        <row r="32493">
          <cell r="J32493">
            <v>22389776</v>
          </cell>
        </row>
        <row r="32494">
          <cell r="J32494">
            <v>22389776</v>
          </cell>
        </row>
        <row r="32495">
          <cell r="J32495">
            <v>22389776</v>
          </cell>
        </row>
        <row r="32496">
          <cell r="J32496">
            <v>22389776</v>
          </cell>
        </row>
        <row r="32497">
          <cell r="J32497">
            <v>22389776</v>
          </cell>
        </row>
        <row r="32498">
          <cell r="J32498">
            <v>22389776</v>
          </cell>
        </row>
        <row r="32499">
          <cell r="J32499">
            <v>22389776</v>
          </cell>
        </row>
        <row r="32500">
          <cell r="J32500">
            <v>22389776</v>
          </cell>
        </row>
        <row r="32501">
          <cell r="J32501">
            <v>22389776</v>
          </cell>
        </row>
        <row r="32502">
          <cell r="J32502">
            <v>22389776</v>
          </cell>
        </row>
        <row r="32503">
          <cell r="J32503">
            <v>22389776</v>
          </cell>
        </row>
        <row r="32504">
          <cell r="J32504">
            <v>22389776</v>
          </cell>
        </row>
        <row r="32505">
          <cell r="J32505">
            <v>22389776</v>
          </cell>
        </row>
        <row r="32506">
          <cell r="J32506">
            <v>22389776</v>
          </cell>
        </row>
        <row r="32507">
          <cell r="J32507">
            <v>22389776</v>
          </cell>
        </row>
        <row r="32508">
          <cell r="J32508">
            <v>22389776</v>
          </cell>
        </row>
        <row r="32509">
          <cell r="J32509">
            <v>22389776</v>
          </cell>
        </row>
        <row r="32510">
          <cell r="J32510">
            <v>22389776</v>
          </cell>
        </row>
        <row r="32511">
          <cell r="J32511">
            <v>22389776</v>
          </cell>
        </row>
        <row r="32512">
          <cell r="J32512">
            <v>22389776</v>
          </cell>
        </row>
        <row r="32513">
          <cell r="J32513">
            <v>22389776</v>
          </cell>
        </row>
        <row r="32514">
          <cell r="J32514">
            <v>22389776</v>
          </cell>
        </row>
        <row r="32515">
          <cell r="J32515">
            <v>22389776</v>
          </cell>
        </row>
        <row r="32516">
          <cell r="J32516">
            <v>22389776</v>
          </cell>
        </row>
        <row r="32517">
          <cell r="J32517">
            <v>22389776</v>
          </cell>
        </row>
        <row r="32518">
          <cell r="J32518">
            <v>22389776</v>
          </cell>
        </row>
        <row r="32519">
          <cell r="J32519">
            <v>22389776</v>
          </cell>
        </row>
        <row r="32520">
          <cell r="J32520">
            <v>22389776</v>
          </cell>
        </row>
        <row r="32521">
          <cell r="J32521">
            <v>22389776</v>
          </cell>
        </row>
        <row r="32522">
          <cell r="J32522">
            <v>22389776</v>
          </cell>
        </row>
        <row r="32523">
          <cell r="J32523">
            <v>22389776</v>
          </cell>
        </row>
        <row r="32524">
          <cell r="J32524">
            <v>22389776</v>
          </cell>
        </row>
        <row r="32525">
          <cell r="J32525">
            <v>22389776</v>
          </cell>
        </row>
        <row r="32526">
          <cell r="J32526">
            <v>22389776</v>
          </cell>
        </row>
        <row r="32527">
          <cell r="J32527">
            <v>22389776</v>
          </cell>
        </row>
        <row r="32528">
          <cell r="J32528">
            <v>22389776</v>
          </cell>
        </row>
        <row r="32529">
          <cell r="J32529">
            <v>22389776</v>
          </cell>
        </row>
        <row r="32530">
          <cell r="J32530">
            <v>22389776</v>
          </cell>
        </row>
        <row r="32531">
          <cell r="J32531">
            <v>22389776</v>
          </cell>
        </row>
        <row r="32532">
          <cell r="J32532">
            <v>22389776</v>
          </cell>
        </row>
        <row r="32533">
          <cell r="J32533">
            <v>22389776</v>
          </cell>
        </row>
        <row r="32534">
          <cell r="J32534">
            <v>22389776</v>
          </cell>
        </row>
        <row r="32535">
          <cell r="J32535">
            <v>22389776</v>
          </cell>
        </row>
        <row r="32536">
          <cell r="J32536">
            <v>22389776</v>
          </cell>
        </row>
        <row r="32537">
          <cell r="J32537">
            <v>22389776</v>
          </cell>
        </row>
        <row r="32538">
          <cell r="J32538">
            <v>22389776</v>
          </cell>
        </row>
        <row r="32539">
          <cell r="J32539">
            <v>22389776</v>
          </cell>
        </row>
        <row r="32540">
          <cell r="J32540">
            <v>22389776</v>
          </cell>
        </row>
        <row r="32541">
          <cell r="J32541">
            <v>22389776</v>
          </cell>
        </row>
        <row r="32542">
          <cell r="J32542">
            <v>22389776</v>
          </cell>
        </row>
        <row r="32543">
          <cell r="J32543">
            <v>22389776</v>
          </cell>
        </row>
        <row r="32544">
          <cell r="J32544">
            <v>22389776</v>
          </cell>
        </row>
        <row r="32545">
          <cell r="J32545">
            <v>22389776</v>
          </cell>
        </row>
        <row r="32546">
          <cell r="J32546">
            <v>22389776</v>
          </cell>
        </row>
        <row r="32547">
          <cell r="J32547">
            <v>22389776</v>
          </cell>
        </row>
        <row r="32548">
          <cell r="J32548">
            <v>22389776</v>
          </cell>
        </row>
        <row r="32549">
          <cell r="J32549">
            <v>22389776</v>
          </cell>
        </row>
        <row r="32550">
          <cell r="J32550">
            <v>22389776</v>
          </cell>
        </row>
        <row r="32551">
          <cell r="J32551">
            <v>22389776</v>
          </cell>
        </row>
        <row r="32552">
          <cell r="J32552">
            <v>22389776</v>
          </cell>
        </row>
        <row r="32553">
          <cell r="J32553">
            <v>22389776</v>
          </cell>
        </row>
        <row r="32554">
          <cell r="J32554">
            <v>22389776</v>
          </cell>
        </row>
        <row r="32555">
          <cell r="J32555">
            <v>22389776</v>
          </cell>
        </row>
        <row r="32556">
          <cell r="J32556">
            <v>22389776</v>
          </cell>
        </row>
        <row r="32557">
          <cell r="J32557">
            <v>22389776</v>
          </cell>
        </row>
        <row r="32558">
          <cell r="J32558">
            <v>22389776</v>
          </cell>
        </row>
        <row r="32559">
          <cell r="J32559">
            <v>22389776</v>
          </cell>
        </row>
        <row r="32560">
          <cell r="J32560">
            <v>22389776</v>
          </cell>
        </row>
        <row r="32561">
          <cell r="J32561">
            <v>22389776</v>
          </cell>
        </row>
        <row r="32562">
          <cell r="J32562">
            <v>22389776</v>
          </cell>
        </row>
        <row r="32563">
          <cell r="J32563">
            <v>22389776</v>
          </cell>
        </row>
        <row r="32564">
          <cell r="J32564">
            <v>22389776</v>
          </cell>
        </row>
        <row r="32565">
          <cell r="J32565">
            <v>22389776</v>
          </cell>
        </row>
        <row r="32566">
          <cell r="J32566">
            <v>22389776</v>
          </cell>
        </row>
        <row r="32567">
          <cell r="J32567">
            <v>22389776</v>
          </cell>
        </row>
        <row r="32568">
          <cell r="J32568">
            <v>22389776</v>
          </cell>
        </row>
        <row r="32569">
          <cell r="J32569">
            <v>22389776</v>
          </cell>
        </row>
        <row r="32570">
          <cell r="J32570">
            <v>22389776</v>
          </cell>
        </row>
        <row r="32571">
          <cell r="J32571">
            <v>22389776</v>
          </cell>
        </row>
        <row r="32572">
          <cell r="J32572">
            <v>22389776</v>
          </cell>
        </row>
        <row r="32573">
          <cell r="J32573">
            <v>22389776</v>
          </cell>
        </row>
        <row r="32574">
          <cell r="J32574">
            <v>22389776</v>
          </cell>
        </row>
        <row r="32575">
          <cell r="J32575">
            <v>22389776</v>
          </cell>
        </row>
        <row r="32576">
          <cell r="J32576">
            <v>22389776</v>
          </cell>
        </row>
        <row r="32577">
          <cell r="J32577">
            <v>22389776</v>
          </cell>
        </row>
        <row r="32578">
          <cell r="J32578">
            <v>22389776</v>
          </cell>
        </row>
        <row r="32579">
          <cell r="J32579">
            <v>22389776</v>
          </cell>
        </row>
        <row r="32580">
          <cell r="J32580">
            <v>22389776</v>
          </cell>
        </row>
        <row r="32581">
          <cell r="J32581">
            <v>22389776</v>
          </cell>
        </row>
        <row r="32582">
          <cell r="J32582">
            <v>22389776</v>
          </cell>
        </row>
        <row r="32583">
          <cell r="J32583">
            <v>22389776</v>
          </cell>
        </row>
        <row r="32584">
          <cell r="J32584">
            <v>22389776</v>
          </cell>
        </row>
        <row r="32585">
          <cell r="J32585">
            <v>22389776</v>
          </cell>
        </row>
        <row r="32586">
          <cell r="J32586">
            <v>22389776</v>
          </cell>
        </row>
        <row r="32587">
          <cell r="J32587">
            <v>22389776</v>
          </cell>
        </row>
        <row r="32588">
          <cell r="J32588">
            <v>22389776</v>
          </cell>
        </row>
        <row r="32589">
          <cell r="J32589">
            <v>22389776</v>
          </cell>
        </row>
        <row r="32590">
          <cell r="J32590">
            <v>22389776</v>
          </cell>
        </row>
        <row r="32591">
          <cell r="J32591">
            <v>22389776</v>
          </cell>
        </row>
        <row r="32592">
          <cell r="J32592">
            <v>22389776</v>
          </cell>
        </row>
        <row r="32593">
          <cell r="J32593">
            <v>22389776</v>
          </cell>
        </row>
        <row r="32594">
          <cell r="J32594">
            <v>22389776</v>
          </cell>
        </row>
        <row r="32595">
          <cell r="J32595">
            <v>22389776</v>
          </cell>
        </row>
        <row r="32596">
          <cell r="J32596">
            <v>22389776</v>
          </cell>
        </row>
        <row r="32597">
          <cell r="J32597">
            <v>22389776</v>
          </cell>
        </row>
        <row r="32598">
          <cell r="J32598">
            <v>22389776</v>
          </cell>
        </row>
        <row r="32599">
          <cell r="J32599">
            <v>22389776</v>
          </cell>
        </row>
        <row r="32600">
          <cell r="J32600">
            <v>22389776</v>
          </cell>
        </row>
        <row r="32601">
          <cell r="J32601">
            <v>22389776</v>
          </cell>
        </row>
        <row r="32602">
          <cell r="J32602">
            <v>22389776</v>
          </cell>
        </row>
        <row r="32603">
          <cell r="J32603">
            <v>22389776</v>
          </cell>
        </row>
        <row r="32604">
          <cell r="J32604">
            <v>22389776</v>
          </cell>
        </row>
        <row r="32605">
          <cell r="J32605">
            <v>22389776</v>
          </cell>
        </row>
        <row r="32606">
          <cell r="J32606">
            <v>22389776</v>
          </cell>
        </row>
        <row r="32607">
          <cell r="J32607">
            <v>22389776</v>
          </cell>
        </row>
        <row r="32608">
          <cell r="J32608">
            <v>22389776</v>
          </cell>
        </row>
        <row r="32609">
          <cell r="J32609">
            <v>22389776</v>
          </cell>
        </row>
        <row r="32610">
          <cell r="J32610">
            <v>22389776</v>
          </cell>
        </row>
        <row r="32611">
          <cell r="J32611">
            <v>22389776</v>
          </cell>
        </row>
        <row r="32612">
          <cell r="J32612">
            <v>22389776</v>
          </cell>
        </row>
        <row r="32613">
          <cell r="J32613">
            <v>22389776</v>
          </cell>
        </row>
        <row r="32614">
          <cell r="J32614">
            <v>22389776</v>
          </cell>
        </row>
        <row r="32615">
          <cell r="J32615">
            <v>22389776</v>
          </cell>
        </row>
        <row r="32616">
          <cell r="J32616">
            <v>22389776</v>
          </cell>
        </row>
        <row r="32617">
          <cell r="J32617">
            <v>22389776</v>
          </cell>
        </row>
        <row r="32618">
          <cell r="J32618">
            <v>22389776</v>
          </cell>
        </row>
        <row r="32619">
          <cell r="J32619">
            <v>22389776</v>
          </cell>
        </row>
        <row r="32620">
          <cell r="J32620">
            <v>22389776</v>
          </cell>
        </row>
        <row r="32621">
          <cell r="J32621">
            <v>22389776</v>
          </cell>
        </row>
        <row r="32622">
          <cell r="J32622">
            <v>22389776</v>
          </cell>
        </row>
        <row r="32623">
          <cell r="J32623">
            <v>22389776</v>
          </cell>
        </row>
        <row r="32624">
          <cell r="J32624">
            <v>22389776</v>
          </cell>
        </row>
        <row r="32625">
          <cell r="J32625">
            <v>22389776</v>
          </cell>
        </row>
        <row r="32626">
          <cell r="J32626">
            <v>22389776</v>
          </cell>
        </row>
        <row r="32627">
          <cell r="J32627">
            <v>22389776</v>
          </cell>
        </row>
        <row r="32628">
          <cell r="J32628">
            <v>22389776</v>
          </cell>
        </row>
        <row r="32629">
          <cell r="J32629">
            <v>22389776</v>
          </cell>
        </row>
        <row r="32630">
          <cell r="J32630">
            <v>22389776</v>
          </cell>
        </row>
        <row r="32631">
          <cell r="J32631">
            <v>22389776</v>
          </cell>
        </row>
        <row r="32632">
          <cell r="J32632">
            <v>22389776</v>
          </cell>
        </row>
        <row r="32633">
          <cell r="J32633">
            <v>22389776</v>
          </cell>
        </row>
        <row r="32634">
          <cell r="J32634">
            <v>22389776</v>
          </cell>
        </row>
        <row r="32635">
          <cell r="J32635">
            <v>22389776</v>
          </cell>
        </row>
        <row r="32636">
          <cell r="J32636">
            <v>22389776</v>
          </cell>
        </row>
        <row r="32637">
          <cell r="J32637">
            <v>22389776</v>
          </cell>
        </row>
        <row r="32638">
          <cell r="J32638">
            <v>22389776</v>
          </cell>
        </row>
        <row r="32639">
          <cell r="J32639">
            <v>22389776</v>
          </cell>
        </row>
        <row r="32640">
          <cell r="J32640">
            <v>22389776</v>
          </cell>
        </row>
        <row r="32641">
          <cell r="J32641">
            <v>22389776</v>
          </cell>
        </row>
        <row r="32642">
          <cell r="J32642">
            <v>22389776</v>
          </cell>
        </row>
        <row r="32643">
          <cell r="J32643">
            <v>22389776</v>
          </cell>
        </row>
        <row r="32644">
          <cell r="J32644">
            <v>22389776</v>
          </cell>
        </row>
        <row r="32645">
          <cell r="J32645">
            <v>22389776</v>
          </cell>
        </row>
        <row r="32646">
          <cell r="J32646">
            <v>22389776</v>
          </cell>
        </row>
        <row r="32647">
          <cell r="J32647">
            <v>22389776</v>
          </cell>
        </row>
        <row r="32648">
          <cell r="J32648">
            <v>22389776</v>
          </cell>
        </row>
        <row r="32649">
          <cell r="J32649">
            <v>22389776</v>
          </cell>
        </row>
        <row r="32650">
          <cell r="J32650">
            <v>22389776</v>
          </cell>
        </row>
        <row r="32651">
          <cell r="J32651">
            <v>22389776</v>
          </cell>
        </row>
        <row r="32652">
          <cell r="J32652">
            <v>22389776</v>
          </cell>
        </row>
        <row r="32653">
          <cell r="J32653">
            <v>22389776</v>
          </cell>
        </row>
        <row r="32654">
          <cell r="J32654">
            <v>22389776</v>
          </cell>
        </row>
        <row r="32655">
          <cell r="J32655">
            <v>22389776</v>
          </cell>
        </row>
        <row r="32656">
          <cell r="J32656">
            <v>22389776</v>
          </cell>
        </row>
        <row r="32657">
          <cell r="J32657">
            <v>22389776</v>
          </cell>
        </row>
        <row r="32658">
          <cell r="J32658">
            <v>22389776</v>
          </cell>
        </row>
        <row r="32659">
          <cell r="J32659">
            <v>22389776</v>
          </cell>
        </row>
        <row r="32660">
          <cell r="J32660">
            <v>22389776</v>
          </cell>
        </row>
        <row r="32661">
          <cell r="J32661">
            <v>22389776</v>
          </cell>
        </row>
        <row r="32662">
          <cell r="J32662">
            <v>22389776</v>
          </cell>
        </row>
        <row r="32663">
          <cell r="J32663">
            <v>22389776</v>
          </cell>
        </row>
        <row r="32664">
          <cell r="J32664">
            <v>22389776</v>
          </cell>
        </row>
        <row r="32665">
          <cell r="J32665">
            <v>22389776</v>
          </cell>
        </row>
        <row r="32666">
          <cell r="J32666">
            <v>22389776</v>
          </cell>
        </row>
        <row r="32667">
          <cell r="J32667">
            <v>22389776</v>
          </cell>
        </row>
        <row r="32668">
          <cell r="J32668">
            <v>22389776</v>
          </cell>
        </row>
        <row r="32669">
          <cell r="J32669">
            <v>22389776</v>
          </cell>
        </row>
        <row r="32670">
          <cell r="J32670">
            <v>22389776</v>
          </cell>
        </row>
        <row r="32671">
          <cell r="J32671">
            <v>22389776</v>
          </cell>
        </row>
        <row r="32672">
          <cell r="J32672">
            <v>22389776</v>
          </cell>
        </row>
        <row r="32673">
          <cell r="J32673">
            <v>22389776</v>
          </cell>
        </row>
        <row r="32674">
          <cell r="J32674">
            <v>22389776</v>
          </cell>
        </row>
        <row r="32675">
          <cell r="J32675">
            <v>22389776</v>
          </cell>
        </row>
        <row r="32676">
          <cell r="J32676">
            <v>22389776</v>
          </cell>
        </row>
        <row r="32677">
          <cell r="J32677">
            <v>22389776</v>
          </cell>
        </row>
        <row r="32678">
          <cell r="J32678">
            <v>22389776</v>
          </cell>
        </row>
        <row r="32679">
          <cell r="J32679">
            <v>22389776</v>
          </cell>
        </row>
        <row r="32680">
          <cell r="J32680">
            <v>22389776</v>
          </cell>
        </row>
        <row r="32681">
          <cell r="J32681">
            <v>22389776</v>
          </cell>
        </row>
        <row r="32682">
          <cell r="J32682">
            <v>22389776</v>
          </cell>
        </row>
        <row r="32683">
          <cell r="J32683">
            <v>22389776</v>
          </cell>
        </row>
        <row r="32684">
          <cell r="J32684">
            <v>22389776</v>
          </cell>
        </row>
        <row r="32685">
          <cell r="J32685">
            <v>22389776</v>
          </cell>
        </row>
        <row r="32686">
          <cell r="J32686">
            <v>22389776</v>
          </cell>
        </row>
        <row r="32687">
          <cell r="J32687">
            <v>22389776</v>
          </cell>
        </row>
        <row r="32688">
          <cell r="J32688">
            <v>22389776</v>
          </cell>
        </row>
        <row r="32689">
          <cell r="J32689">
            <v>22389776</v>
          </cell>
        </row>
        <row r="32690">
          <cell r="J32690">
            <v>22389776</v>
          </cell>
        </row>
        <row r="32691">
          <cell r="J32691">
            <v>22389776</v>
          </cell>
        </row>
        <row r="32692">
          <cell r="J32692">
            <v>22389776</v>
          </cell>
        </row>
        <row r="32693">
          <cell r="J32693">
            <v>22389776</v>
          </cell>
        </row>
        <row r="32694">
          <cell r="J32694">
            <v>22389776</v>
          </cell>
        </row>
        <row r="32695">
          <cell r="J32695">
            <v>22389776</v>
          </cell>
        </row>
        <row r="32696">
          <cell r="J32696">
            <v>22389776</v>
          </cell>
        </row>
        <row r="32697">
          <cell r="J32697">
            <v>22389776</v>
          </cell>
        </row>
        <row r="32698">
          <cell r="J32698">
            <v>22389776</v>
          </cell>
        </row>
        <row r="32699">
          <cell r="J32699">
            <v>22389776</v>
          </cell>
        </row>
        <row r="32700">
          <cell r="J32700">
            <v>22389776</v>
          </cell>
        </row>
        <row r="32701">
          <cell r="J32701">
            <v>22389776</v>
          </cell>
        </row>
        <row r="32702">
          <cell r="J32702">
            <v>22389776</v>
          </cell>
        </row>
        <row r="32703">
          <cell r="J32703">
            <v>22389776</v>
          </cell>
        </row>
        <row r="32704">
          <cell r="J32704">
            <v>22389776</v>
          </cell>
        </row>
        <row r="32705">
          <cell r="J32705">
            <v>22389776</v>
          </cell>
        </row>
        <row r="32706">
          <cell r="J32706">
            <v>22389776</v>
          </cell>
        </row>
        <row r="32707">
          <cell r="J32707">
            <v>22389776</v>
          </cell>
        </row>
        <row r="32708">
          <cell r="J32708">
            <v>22389776</v>
          </cell>
        </row>
        <row r="32709">
          <cell r="J32709">
            <v>22389776</v>
          </cell>
        </row>
        <row r="32710">
          <cell r="J32710">
            <v>22389776</v>
          </cell>
        </row>
        <row r="32711">
          <cell r="J32711">
            <v>22389776</v>
          </cell>
        </row>
        <row r="32712">
          <cell r="J32712">
            <v>22389776</v>
          </cell>
        </row>
        <row r="32713">
          <cell r="J32713">
            <v>22389776</v>
          </cell>
        </row>
        <row r="32714">
          <cell r="J32714">
            <v>22389776</v>
          </cell>
        </row>
        <row r="32715">
          <cell r="J32715">
            <v>22389776</v>
          </cell>
        </row>
        <row r="32716">
          <cell r="J32716">
            <v>22389776</v>
          </cell>
        </row>
        <row r="32717">
          <cell r="J32717">
            <v>22389776</v>
          </cell>
        </row>
        <row r="32718">
          <cell r="J32718">
            <v>22389776</v>
          </cell>
        </row>
        <row r="32719">
          <cell r="J32719">
            <v>22389776</v>
          </cell>
        </row>
        <row r="32720">
          <cell r="J32720">
            <v>22389776</v>
          </cell>
        </row>
        <row r="32721">
          <cell r="J32721">
            <v>22389776</v>
          </cell>
        </row>
        <row r="32722">
          <cell r="J32722">
            <v>22389776</v>
          </cell>
        </row>
        <row r="32723">
          <cell r="J32723">
            <v>22389776</v>
          </cell>
        </row>
        <row r="32724">
          <cell r="J32724">
            <v>22389776</v>
          </cell>
        </row>
        <row r="32725">
          <cell r="J32725">
            <v>22389776</v>
          </cell>
        </row>
        <row r="32726">
          <cell r="J32726">
            <v>22389776</v>
          </cell>
        </row>
        <row r="32727">
          <cell r="J32727">
            <v>22389776</v>
          </cell>
        </row>
        <row r="32728">
          <cell r="J32728">
            <v>22389776</v>
          </cell>
        </row>
        <row r="32729">
          <cell r="J32729">
            <v>22389776</v>
          </cell>
        </row>
        <row r="32730">
          <cell r="J32730">
            <v>22389776</v>
          </cell>
        </row>
        <row r="32731">
          <cell r="J32731">
            <v>22389776</v>
          </cell>
        </row>
        <row r="32732">
          <cell r="J32732">
            <v>22389776</v>
          </cell>
        </row>
        <row r="32733">
          <cell r="J32733">
            <v>22389776</v>
          </cell>
        </row>
        <row r="32734">
          <cell r="J32734">
            <v>22389776</v>
          </cell>
        </row>
        <row r="32735">
          <cell r="J32735">
            <v>22389776</v>
          </cell>
        </row>
        <row r="32736">
          <cell r="J32736">
            <v>22389776</v>
          </cell>
        </row>
        <row r="32737">
          <cell r="J32737">
            <v>22389776</v>
          </cell>
        </row>
        <row r="32738">
          <cell r="J32738">
            <v>22389776</v>
          </cell>
        </row>
        <row r="32739">
          <cell r="J32739">
            <v>22389776</v>
          </cell>
        </row>
        <row r="32740">
          <cell r="J32740">
            <v>22389776</v>
          </cell>
        </row>
        <row r="32741">
          <cell r="J32741">
            <v>22389776</v>
          </cell>
        </row>
        <row r="32742">
          <cell r="J32742">
            <v>22389776</v>
          </cell>
        </row>
        <row r="32743">
          <cell r="J32743">
            <v>22389776</v>
          </cell>
        </row>
        <row r="32744">
          <cell r="J32744">
            <v>22389776</v>
          </cell>
        </row>
        <row r="32745">
          <cell r="J32745">
            <v>22389776</v>
          </cell>
        </row>
        <row r="32746">
          <cell r="J32746">
            <v>22389776</v>
          </cell>
        </row>
        <row r="32747">
          <cell r="J32747">
            <v>22389776</v>
          </cell>
        </row>
        <row r="32748">
          <cell r="J32748">
            <v>22389776</v>
          </cell>
        </row>
        <row r="32749">
          <cell r="J32749">
            <v>22389776</v>
          </cell>
        </row>
        <row r="32750">
          <cell r="J32750">
            <v>22389776</v>
          </cell>
        </row>
        <row r="32751">
          <cell r="J32751">
            <v>22389776</v>
          </cell>
        </row>
        <row r="32752">
          <cell r="J32752">
            <v>22389776</v>
          </cell>
        </row>
        <row r="32753">
          <cell r="J32753">
            <v>22389776</v>
          </cell>
        </row>
        <row r="32754">
          <cell r="J32754">
            <v>22389776</v>
          </cell>
        </row>
        <row r="32755">
          <cell r="J32755">
            <v>22389776</v>
          </cell>
        </row>
        <row r="32756">
          <cell r="J32756">
            <v>22389776</v>
          </cell>
        </row>
        <row r="32757">
          <cell r="J32757">
            <v>22389776</v>
          </cell>
        </row>
        <row r="32758">
          <cell r="J32758">
            <v>22389776</v>
          </cell>
        </row>
        <row r="32759">
          <cell r="J32759">
            <v>22389776</v>
          </cell>
        </row>
        <row r="32760">
          <cell r="J32760">
            <v>22389776</v>
          </cell>
        </row>
        <row r="32761">
          <cell r="J32761">
            <v>22389776</v>
          </cell>
        </row>
        <row r="32762">
          <cell r="J32762">
            <v>22389776</v>
          </cell>
        </row>
        <row r="32763">
          <cell r="J32763">
            <v>22389776</v>
          </cell>
        </row>
        <row r="32764">
          <cell r="J32764">
            <v>22389776</v>
          </cell>
        </row>
        <row r="32765">
          <cell r="J32765">
            <v>22389776</v>
          </cell>
        </row>
        <row r="32766">
          <cell r="J32766">
            <v>22389776</v>
          </cell>
        </row>
        <row r="32767">
          <cell r="J32767">
            <v>22389776</v>
          </cell>
        </row>
        <row r="32768">
          <cell r="J32768">
            <v>22389776</v>
          </cell>
        </row>
        <row r="32769">
          <cell r="J32769">
            <v>22389776</v>
          </cell>
        </row>
        <row r="32770">
          <cell r="J32770">
            <v>22389776</v>
          </cell>
        </row>
        <row r="32771">
          <cell r="J32771">
            <v>22389776</v>
          </cell>
        </row>
        <row r="32772">
          <cell r="J32772">
            <v>22389776</v>
          </cell>
        </row>
        <row r="32773">
          <cell r="J32773">
            <v>22389776</v>
          </cell>
        </row>
        <row r="32774">
          <cell r="J32774">
            <v>22389776</v>
          </cell>
        </row>
        <row r="32775">
          <cell r="J32775">
            <v>22389776</v>
          </cell>
        </row>
        <row r="32776">
          <cell r="J32776">
            <v>22389776</v>
          </cell>
        </row>
        <row r="32777">
          <cell r="J32777">
            <v>22389776</v>
          </cell>
        </row>
        <row r="32778">
          <cell r="J32778">
            <v>22389776</v>
          </cell>
        </row>
        <row r="32779">
          <cell r="J32779">
            <v>22389776</v>
          </cell>
        </row>
        <row r="32780">
          <cell r="J32780">
            <v>22389776</v>
          </cell>
        </row>
        <row r="32781">
          <cell r="J32781">
            <v>22389776</v>
          </cell>
        </row>
        <row r="32782">
          <cell r="J32782">
            <v>22389776</v>
          </cell>
        </row>
        <row r="32783">
          <cell r="J32783">
            <v>22389776</v>
          </cell>
        </row>
        <row r="32784">
          <cell r="J32784">
            <v>22389776</v>
          </cell>
        </row>
        <row r="32785">
          <cell r="J32785">
            <v>22389776</v>
          </cell>
        </row>
        <row r="32786">
          <cell r="J32786">
            <v>22389776</v>
          </cell>
        </row>
        <row r="32787">
          <cell r="J32787">
            <v>22389776</v>
          </cell>
        </row>
        <row r="32788">
          <cell r="J32788">
            <v>22389776</v>
          </cell>
        </row>
        <row r="32789">
          <cell r="J32789">
            <v>22389776</v>
          </cell>
        </row>
        <row r="32790">
          <cell r="J32790">
            <v>22389776</v>
          </cell>
        </row>
        <row r="32791">
          <cell r="J32791">
            <v>22389776</v>
          </cell>
        </row>
        <row r="32792">
          <cell r="J32792">
            <v>22389776</v>
          </cell>
        </row>
        <row r="32793">
          <cell r="J32793">
            <v>22389776</v>
          </cell>
        </row>
        <row r="32794">
          <cell r="J32794">
            <v>22389776</v>
          </cell>
        </row>
        <row r="32795">
          <cell r="J32795">
            <v>22389776</v>
          </cell>
        </row>
        <row r="32796">
          <cell r="J32796">
            <v>22389776</v>
          </cell>
        </row>
        <row r="32797">
          <cell r="J32797">
            <v>22389776</v>
          </cell>
        </row>
        <row r="32798">
          <cell r="J32798">
            <v>22389776</v>
          </cell>
        </row>
        <row r="32799">
          <cell r="J32799">
            <v>22389776</v>
          </cell>
        </row>
        <row r="32800">
          <cell r="J32800">
            <v>22389776</v>
          </cell>
        </row>
        <row r="32801">
          <cell r="J32801">
            <v>22389776</v>
          </cell>
        </row>
        <row r="32802">
          <cell r="J32802">
            <v>22389776</v>
          </cell>
        </row>
        <row r="32803">
          <cell r="J32803">
            <v>22389776</v>
          </cell>
        </row>
        <row r="32804">
          <cell r="J32804">
            <v>22389776</v>
          </cell>
        </row>
        <row r="32805">
          <cell r="J32805">
            <v>22389776</v>
          </cell>
        </row>
        <row r="32806">
          <cell r="J32806">
            <v>22389776</v>
          </cell>
        </row>
        <row r="32807">
          <cell r="J32807">
            <v>22389776</v>
          </cell>
        </row>
        <row r="32808">
          <cell r="J32808">
            <v>22389776</v>
          </cell>
        </row>
        <row r="32809">
          <cell r="J32809">
            <v>22389776</v>
          </cell>
        </row>
        <row r="32810">
          <cell r="J32810">
            <v>22389776</v>
          </cell>
        </row>
        <row r="32811">
          <cell r="J32811">
            <v>22389776</v>
          </cell>
        </row>
        <row r="32812">
          <cell r="J32812">
            <v>22389776</v>
          </cell>
        </row>
        <row r="32813">
          <cell r="J32813">
            <v>22389776</v>
          </cell>
        </row>
        <row r="32814">
          <cell r="J32814">
            <v>22389776</v>
          </cell>
        </row>
        <row r="32815">
          <cell r="J32815">
            <v>22389776</v>
          </cell>
        </row>
        <row r="32816">
          <cell r="J32816">
            <v>22389776</v>
          </cell>
        </row>
        <row r="32817">
          <cell r="J32817">
            <v>22389776</v>
          </cell>
        </row>
        <row r="32818">
          <cell r="J32818">
            <v>22389776</v>
          </cell>
        </row>
        <row r="32819">
          <cell r="J32819">
            <v>22389776</v>
          </cell>
        </row>
        <row r="32820">
          <cell r="J32820">
            <v>22389776</v>
          </cell>
        </row>
        <row r="32821">
          <cell r="J32821">
            <v>22389776</v>
          </cell>
        </row>
        <row r="32822">
          <cell r="J32822">
            <v>22389776</v>
          </cell>
        </row>
        <row r="32823">
          <cell r="J32823">
            <v>22389776</v>
          </cell>
        </row>
        <row r="32824">
          <cell r="J32824">
            <v>22389776</v>
          </cell>
        </row>
        <row r="32825">
          <cell r="J32825">
            <v>22389776</v>
          </cell>
        </row>
        <row r="32826">
          <cell r="J32826">
            <v>22389776</v>
          </cell>
        </row>
        <row r="32827">
          <cell r="J32827">
            <v>22389776</v>
          </cell>
        </row>
        <row r="32828">
          <cell r="J32828">
            <v>22389776</v>
          </cell>
        </row>
        <row r="32829">
          <cell r="J32829">
            <v>22389776</v>
          </cell>
        </row>
        <row r="32830">
          <cell r="J32830">
            <v>22389776</v>
          </cell>
        </row>
        <row r="32831">
          <cell r="J32831">
            <v>22389776</v>
          </cell>
        </row>
        <row r="32832">
          <cell r="J32832">
            <v>22389776</v>
          </cell>
        </row>
        <row r="32833">
          <cell r="J32833">
            <v>22389776</v>
          </cell>
        </row>
        <row r="32834">
          <cell r="J32834">
            <v>22389776</v>
          </cell>
        </row>
        <row r="32835">
          <cell r="J32835">
            <v>22389776</v>
          </cell>
        </row>
        <row r="32836">
          <cell r="J32836">
            <v>22389776</v>
          </cell>
        </row>
        <row r="32837">
          <cell r="J32837">
            <v>22389776</v>
          </cell>
        </row>
        <row r="32838">
          <cell r="J32838">
            <v>22389776</v>
          </cell>
        </row>
        <row r="32839">
          <cell r="J32839">
            <v>22389776</v>
          </cell>
        </row>
        <row r="32840">
          <cell r="J32840">
            <v>22389776</v>
          </cell>
        </row>
        <row r="32841">
          <cell r="J32841">
            <v>22389776</v>
          </cell>
        </row>
        <row r="32842">
          <cell r="J32842">
            <v>22389776</v>
          </cell>
        </row>
        <row r="32843">
          <cell r="J32843">
            <v>22389776</v>
          </cell>
        </row>
        <row r="32844">
          <cell r="J32844">
            <v>22389776</v>
          </cell>
        </row>
        <row r="32845">
          <cell r="J32845">
            <v>22389776</v>
          </cell>
        </row>
        <row r="32846">
          <cell r="J32846">
            <v>22389776</v>
          </cell>
        </row>
        <row r="32847">
          <cell r="J32847">
            <v>22389776</v>
          </cell>
        </row>
        <row r="32848">
          <cell r="J32848">
            <v>22389776</v>
          </cell>
        </row>
        <row r="32849">
          <cell r="J32849">
            <v>22389776</v>
          </cell>
        </row>
        <row r="32850">
          <cell r="J32850">
            <v>22389776</v>
          </cell>
        </row>
        <row r="32851">
          <cell r="J32851">
            <v>22389776</v>
          </cell>
        </row>
        <row r="32852">
          <cell r="J32852">
            <v>22389776</v>
          </cell>
        </row>
        <row r="32853">
          <cell r="J32853">
            <v>22389776</v>
          </cell>
        </row>
        <row r="32854">
          <cell r="J32854">
            <v>22389776</v>
          </cell>
        </row>
        <row r="32855">
          <cell r="J32855">
            <v>22389776</v>
          </cell>
        </row>
        <row r="32856">
          <cell r="J32856">
            <v>22389776</v>
          </cell>
        </row>
        <row r="32857">
          <cell r="J32857">
            <v>22389776</v>
          </cell>
        </row>
        <row r="32858">
          <cell r="J32858">
            <v>22389776</v>
          </cell>
        </row>
        <row r="32859">
          <cell r="J32859">
            <v>22389776</v>
          </cell>
        </row>
        <row r="32860">
          <cell r="J32860">
            <v>22389776</v>
          </cell>
        </row>
        <row r="32861">
          <cell r="J32861">
            <v>22389776</v>
          </cell>
        </row>
        <row r="32862">
          <cell r="J32862">
            <v>22389776</v>
          </cell>
        </row>
        <row r="32863">
          <cell r="J32863">
            <v>22389776</v>
          </cell>
        </row>
        <row r="32864">
          <cell r="J32864">
            <v>22389776</v>
          </cell>
        </row>
        <row r="32865">
          <cell r="J32865">
            <v>22389776</v>
          </cell>
        </row>
        <row r="32866">
          <cell r="J32866">
            <v>22389776</v>
          </cell>
        </row>
        <row r="32867">
          <cell r="J32867">
            <v>22389776</v>
          </cell>
        </row>
        <row r="32868">
          <cell r="J32868">
            <v>22389776</v>
          </cell>
        </row>
        <row r="32869">
          <cell r="J32869">
            <v>22389776</v>
          </cell>
        </row>
        <row r="32870">
          <cell r="J32870">
            <v>22389776</v>
          </cell>
        </row>
        <row r="32871">
          <cell r="J32871">
            <v>22389776</v>
          </cell>
        </row>
        <row r="32872">
          <cell r="J32872">
            <v>22389776</v>
          </cell>
        </row>
        <row r="32873">
          <cell r="J32873">
            <v>22389776</v>
          </cell>
        </row>
        <row r="32874">
          <cell r="J32874">
            <v>22389776</v>
          </cell>
        </row>
        <row r="32875">
          <cell r="J32875">
            <v>22389776</v>
          </cell>
        </row>
        <row r="32876">
          <cell r="J32876">
            <v>22389776</v>
          </cell>
        </row>
        <row r="32877">
          <cell r="J32877">
            <v>22389776</v>
          </cell>
        </row>
        <row r="32878">
          <cell r="J32878">
            <v>22389776</v>
          </cell>
        </row>
        <row r="32879">
          <cell r="J32879">
            <v>22389776</v>
          </cell>
        </row>
        <row r="32880">
          <cell r="J32880">
            <v>22389776</v>
          </cell>
        </row>
        <row r="32881">
          <cell r="J32881">
            <v>22389776</v>
          </cell>
        </row>
        <row r="32882">
          <cell r="J32882">
            <v>22389776</v>
          </cell>
        </row>
        <row r="32883">
          <cell r="J32883">
            <v>22389776</v>
          </cell>
        </row>
        <row r="32884">
          <cell r="J32884">
            <v>22389776</v>
          </cell>
        </row>
        <row r="32885">
          <cell r="J32885">
            <v>22389776</v>
          </cell>
        </row>
        <row r="32886">
          <cell r="J32886">
            <v>22389776</v>
          </cell>
        </row>
        <row r="32887">
          <cell r="J32887">
            <v>22389776</v>
          </cell>
        </row>
        <row r="32888">
          <cell r="J32888">
            <v>22389776</v>
          </cell>
        </row>
        <row r="32889">
          <cell r="J32889">
            <v>22389776</v>
          </cell>
        </row>
        <row r="32890">
          <cell r="J32890">
            <v>22389776</v>
          </cell>
        </row>
        <row r="32891">
          <cell r="J32891">
            <v>22389776</v>
          </cell>
        </row>
        <row r="32892">
          <cell r="J32892">
            <v>22389776</v>
          </cell>
        </row>
        <row r="32893">
          <cell r="J32893">
            <v>22389776</v>
          </cell>
        </row>
        <row r="32894">
          <cell r="J32894">
            <v>22389776</v>
          </cell>
        </row>
        <row r="32895">
          <cell r="J32895">
            <v>22389776</v>
          </cell>
        </row>
        <row r="32896">
          <cell r="J32896">
            <v>22389776</v>
          </cell>
        </row>
        <row r="32897">
          <cell r="J32897">
            <v>22389776</v>
          </cell>
        </row>
        <row r="32898">
          <cell r="J32898">
            <v>22389776</v>
          </cell>
        </row>
        <row r="32899">
          <cell r="J32899">
            <v>22389776</v>
          </cell>
        </row>
        <row r="32900">
          <cell r="J32900">
            <v>22389776</v>
          </cell>
        </row>
        <row r="32901">
          <cell r="J32901">
            <v>22389776</v>
          </cell>
        </row>
        <row r="32902">
          <cell r="J32902">
            <v>22389776</v>
          </cell>
        </row>
        <row r="32903">
          <cell r="J32903">
            <v>22389776</v>
          </cell>
        </row>
        <row r="32904">
          <cell r="J32904">
            <v>22389776</v>
          </cell>
        </row>
        <row r="32905">
          <cell r="J32905">
            <v>22389776</v>
          </cell>
        </row>
        <row r="32906">
          <cell r="J32906">
            <v>22389776</v>
          </cell>
        </row>
        <row r="32907">
          <cell r="J32907">
            <v>22389776</v>
          </cell>
        </row>
        <row r="32908">
          <cell r="J32908">
            <v>22389776</v>
          </cell>
        </row>
        <row r="32909">
          <cell r="J32909">
            <v>22389776</v>
          </cell>
        </row>
        <row r="32910">
          <cell r="J32910">
            <v>22389776</v>
          </cell>
        </row>
        <row r="32911">
          <cell r="J32911">
            <v>22389776</v>
          </cell>
        </row>
        <row r="32912">
          <cell r="J32912">
            <v>22389776</v>
          </cell>
        </row>
        <row r="32913">
          <cell r="J32913">
            <v>22389776</v>
          </cell>
        </row>
        <row r="32914">
          <cell r="J32914">
            <v>22389776</v>
          </cell>
        </row>
        <row r="32915">
          <cell r="J32915">
            <v>22389776</v>
          </cell>
        </row>
        <row r="32916">
          <cell r="J32916">
            <v>22389776</v>
          </cell>
        </row>
        <row r="32917">
          <cell r="J32917">
            <v>22389776</v>
          </cell>
        </row>
        <row r="32918">
          <cell r="J32918">
            <v>22389776</v>
          </cell>
        </row>
        <row r="32919">
          <cell r="J32919">
            <v>22389776</v>
          </cell>
        </row>
        <row r="32920">
          <cell r="J32920">
            <v>22389776</v>
          </cell>
        </row>
        <row r="32921">
          <cell r="J32921">
            <v>22389776</v>
          </cell>
        </row>
        <row r="32922">
          <cell r="J32922">
            <v>22389776</v>
          </cell>
        </row>
        <row r="32923">
          <cell r="J32923">
            <v>22389776</v>
          </cell>
        </row>
        <row r="32924">
          <cell r="J32924">
            <v>22389776</v>
          </cell>
        </row>
        <row r="32925">
          <cell r="J32925">
            <v>22389776</v>
          </cell>
        </row>
        <row r="32926">
          <cell r="J32926">
            <v>22389776</v>
          </cell>
        </row>
        <row r="32927">
          <cell r="J32927">
            <v>22389776</v>
          </cell>
        </row>
        <row r="32928">
          <cell r="J32928">
            <v>22389776</v>
          </cell>
        </row>
        <row r="32929">
          <cell r="J32929">
            <v>22389776</v>
          </cell>
        </row>
        <row r="32930">
          <cell r="J32930">
            <v>22389776</v>
          </cell>
        </row>
        <row r="32931">
          <cell r="J32931">
            <v>22389776</v>
          </cell>
        </row>
        <row r="32932">
          <cell r="J32932">
            <v>22389776</v>
          </cell>
        </row>
        <row r="32933">
          <cell r="J32933">
            <v>22389776</v>
          </cell>
        </row>
        <row r="32934">
          <cell r="J32934">
            <v>22389776</v>
          </cell>
        </row>
        <row r="32935">
          <cell r="J32935">
            <v>22389776</v>
          </cell>
        </row>
        <row r="32936">
          <cell r="J32936">
            <v>22389776</v>
          </cell>
        </row>
        <row r="32937">
          <cell r="J32937">
            <v>22389776</v>
          </cell>
        </row>
        <row r="32938">
          <cell r="J32938">
            <v>22389776</v>
          </cell>
        </row>
        <row r="32939">
          <cell r="J32939">
            <v>22389776</v>
          </cell>
        </row>
        <row r="32940">
          <cell r="J32940">
            <v>22389776</v>
          </cell>
        </row>
        <row r="32941">
          <cell r="J32941">
            <v>22389776</v>
          </cell>
        </row>
        <row r="32942">
          <cell r="J32942">
            <v>22389776</v>
          </cell>
        </row>
        <row r="32943">
          <cell r="J32943">
            <v>22389776</v>
          </cell>
        </row>
        <row r="32944">
          <cell r="J32944">
            <v>22389776</v>
          </cell>
        </row>
        <row r="32945">
          <cell r="J32945">
            <v>22389776</v>
          </cell>
        </row>
        <row r="32946">
          <cell r="J32946">
            <v>22389776</v>
          </cell>
        </row>
        <row r="32947">
          <cell r="J32947">
            <v>22389776</v>
          </cell>
        </row>
        <row r="32948">
          <cell r="J32948">
            <v>22389776</v>
          </cell>
        </row>
        <row r="32949">
          <cell r="J32949">
            <v>22389776</v>
          </cell>
        </row>
        <row r="32950">
          <cell r="J32950">
            <v>22389776</v>
          </cell>
        </row>
        <row r="32951">
          <cell r="J32951">
            <v>22389776</v>
          </cell>
        </row>
        <row r="32952">
          <cell r="J32952">
            <v>22389776</v>
          </cell>
        </row>
        <row r="32953">
          <cell r="J32953">
            <v>22389776</v>
          </cell>
        </row>
        <row r="32954">
          <cell r="J32954">
            <v>22389776</v>
          </cell>
        </row>
        <row r="32955">
          <cell r="J32955">
            <v>22389776</v>
          </cell>
        </row>
        <row r="32956">
          <cell r="J32956">
            <v>22389776</v>
          </cell>
        </row>
        <row r="32957">
          <cell r="J32957">
            <v>22389776</v>
          </cell>
        </row>
        <row r="32958">
          <cell r="J32958">
            <v>22389776</v>
          </cell>
        </row>
        <row r="32959">
          <cell r="J32959">
            <v>22389776</v>
          </cell>
        </row>
        <row r="32960">
          <cell r="J32960">
            <v>22389776</v>
          </cell>
        </row>
        <row r="32961">
          <cell r="J32961">
            <v>22389776</v>
          </cell>
        </row>
        <row r="32962">
          <cell r="J32962">
            <v>22389776</v>
          </cell>
        </row>
        <row r="32963">
          <cell r="J32963">
            <v>22389776</v>
          </cell>
        </row>
        <row r="32964">
          <cell r="J32964">
            <v>22389776</v>
          </cell>
        </row>
        <row r="32965">
          <cell r="J32965">
            <v>22389776</v>
          </cell>
        </row>
        <row r="32966">
          <cell r="J32966">
            <v>22389776</v>
          </cell>
        </row>
        <row r="32967">
          <cell r="J32967">
            <v>22389776</v>
          </cell>
        </row>
        <row r="32968">
          <cell r="J32968">
            <v>22389776</v>
          </cell>
        </row>
        <row r="32969">
          <cell r="J32969">
            <v>22389776</v>
          </cell>
        </row>
        <row r="32970">
          <cell r="J32970">
            <v>22389776</v>
          </cell>
        </row>
        <row r="32971">
          <cell r="J32971">
            <v>22389776</v>
          </cell>
        </row>
        <row r="32972">
          <cell r="J32972">
            <v>22389776</v>
          </cell>
        </row>
        <row r="32973">
          <cell r="J32973">
            <v>22389776</v>
          </cell>
        </row>
        <row r="32974">
          <cell r="J32974">
            <v>22389776</v>
          </cell>
        </row>
        <row r="32975">
          <cell r="J32975">
            <v>22389776</v>
          </cell>
        </row>
        <row r="32976">
          <cell r="J32976">
            <v>22389776</v>
          </cell>
        </row>
        <row r="32977">
          <cell r="J32977">
            <v>22389776</v>
          </cell>
        </row>
        <row r="32978">
          <cell r="J32978">
            <v>22389776</v>
          </cell>
        </row>
        <row r="32979">
          <cell r="J32979">
            <v>22389776</v>
          </cell>
        </row>
        <row r="32980">
          <cell r="J32980">
            <v>22389776</v>
          </cell>
        </row>
        <row r="32981">
          <cell r="J32981">
            <v>22389776</v>
          </cell>
        </row>
        <row r="32982">
          <cell r="J32982">
            <v>22389776</v>
          </cell>
        </row>
        <row r="32983">
          <cell r="J32983">
            <v>22389776</v>
          </cell>
        </row>
        <row r="32984">
          <cell r="J32984">
            <v>22389776</v>
          </cell>
        </row>
        <row r="32985">
          <cell r="J32985">
            <v>22389776</v>
          </cell>
        </row>
        <row r="32986">
          <cell r="J32986">
            <v>22389776</v>
          </cell>
        </row>
        <row r="32987">
          <cell r="J32987">
            <v>22389776</v>
          </cell>
        </row>
        <row r="32988">
          <cell r="J32988">
            <v>22389776</v>
          </cell>
        </row>
        <row r="32989">
          <cell r="J32989">
            <v>22389776</v>
          </cell>
        </row>
        <row r="32990">
          <cell r="J32990">
            <v>22389776</v>
          </cell>
        </row>
        <row r="32991">
          <cell r="J32991">
            <v>22389776</v>
          </cell>
        </row>
        <row r="32992">
          <cell r="J32992">
            <v>22389776</v>
          </cell>
        </row>
        <row r="32993">
          <cell r="J32993">
            <v>22389776</v>
          </cell>
        </row>
        <row r="32994">
          <cell r="J32994">
            <v>22389776</v>
          </cell>
        </row>
        <row r="32995">
          <cell r="J32995">
            <v>22389776</v>
          </cell>
        </row>
        <row r="32996">
          <cell r="J32996">
            <v>22389776</v>
          </cell>
        </row>
        <row r="32997">
          <cell r="J32997">
            <v>22389776</v>
          </cell>
        </row>
        <row r="32998">
          <cell r="J32998">
            <v>22389776</v>
          </cell>
        </row>
        <row r="32999">
          <cell r="J32999">
            <v>22389776</v>
          </cell>
        </row>
        <row r="33000">
          <cell r="J33000">
            <v>22389776</v>
          </cell>
        </row>
        <row r="33001">
          <cell r="J33001">
            <v>22389776</v>
          </cell>
        </row>
        <row r="33002">
          <cell r="J33002">
            <v>22389776</v>
          </cell>
        </row>
        <row r="33003">
          <cell r="J33003">
            <v>22389776</v>
          </cell>
        </row>
        <row r="33004">
          <cell r="J33004">
            <v>22389776</v>
          </cell>
        </row>
        <row r="33005">
          <cell r="J33005">
            <v>22389776</v>
          </cell>
        </row>
        <row r="33006">
          <cell r="J33006">
            <v>22389776</v>
          </cell>
        </row>
        <row r="33007">
          <cell r="J33007">
            <v>22389776</v>
          </cell>
        </row>
        <row r="33008">
          <cell r="J33008">
            <v>22389776</v>
          </cell>
        </row>
        <row r="33009">
          <cell r="J33009">
            <v>22389776</v>
          </cell>
        </row>
        <row r="33010">
          <cell r="J33010">
            <v>22389776</v>
          </cell>
        </row>
        <row r="33011">
          <cell r="J33011">
            <v>22389776</v>
          </cell>
        </row>
        <row r="33012">
          <cell r="J33012">
            <v>22389776</v>
          </cell>
        </row>
        <row r="33013">
          <cell r="J33013">
            <v>22389776</v>
          </cell>
        </row>
        <row r="33014">
          <cell r="J33014">
            <v>22389776</v>
          </cell>
        </row>
        <row r="33015">
          <cell r="J33015">
            <v>22389776</v>
          </cell>
        </row>
        <row r="33016">
          <cell r="J33016">
            <v>22389776</v>
          </cell>
        </row>
        <row r="33017">
          <cell r="J33017">
            <v>22389776</v>
          </cell>
        </row>
        <row r="33018">
          <cell r="J33018">
            <v>22389776</v>
          </cell>
        </row>
        <row r="33019">
          <cell r="J33019">
            <v>22389776</v>
          </cell>
        </row>
        <row r="33020">
          <cell r="J33020">
            <v>22389776</v>
          </cell>
        </row>
        <row r="33021">
          <cell r="J33021">
            <v>22389776</v>
          </cell>
        </row>
        <row r="33022">
          <cell r="J33022">
            <v>22389776</v>
          </cell>
        </row>
        <row r="33023">
          <cell r="J33023">
            <v>22389776</v>
          </cell>
        </row>
        <row r="33024">
          <cell r="J33024">
            <v>22389776</v>
          </cell>
        </row>
        <row r="33025">
          <cell r="J33025">
            <v>22389776</v>
          </cell>
        </row>
        <row r="33026">
          <cell r="J33026">
            <v>22389776</v>
          </cell>
        </row>
        <row r="33027">
          <cell r="J33027">
            <v>22389776</v>
          </cell>
        </row>
        <row r="33028">
          <cell r="J33028">
            <v>22389776</v>
          </cell>
        </row>
        <row r="33029">
          <cell r="J33029">
            <v>22389776</v>
          </cell>
        </row>
        <row r="33030">
          <cell r="J33030">
            <v>22389776</v>
          </cell>
        </row>
        <row r="33031">
          <cell r="J33031">
            <v>22389776</v>
          </cell>
        </row>
        <row r="33032">
          <cell r="J33032">
            <v>22389776</v>
          </cell>
        </row>
        <row r="33033">
          <cell r="J33033">
            <v>22389776</v>
          </cell>
        </row>
        <row r="33034">
          <cell r="J33034">
            <v>22389776</v>
          </cell>
        </row>
        <row r="33035">
          <cell r="J33035">
            <v>22389776</v>
          </cell>
        </row>
        <row r="33036">
          <cell r="J33036">
            <v>22389776</v>
          </cell>
        </row>
        <row r="33037">
          <cell r="J33037">
            <v>22389776</v>
          </cell>
        </row>
        <row r="33038">
          <cell r="J33038">
            <v>22389776</v>
          </cell>
        </row>
        <row r="33039">
          <cell r="J33039">
            <v>22389776</v>
          </cell>
        </row>
        <row r="33040">
          <cell r="J33040">
            <v>22389776</v>
          </cell>
        </row>
        <row r="33041">
          <cell r="J33041">
            <v>22389776</v>
          </cell>
        </row>
        <row r="33042">
          <cell r="J33042">
            <v>22389776</v>
          </cell>
        </row>
        <row r="33043">
          <cell r="J33043">
            <v>22389776</v>
          </cell>
        </row>
        <row r="33044">
          <cell r="J33044">
            <v>22389776</v>
          </cell>
        </row>
        <row r="33045">
          <cell r="J33045">
            <v>22389776</v>
          </cell>
        </row>
        <row r="33046">
          <cell r="J33046">
            <v>22389776</v>
          </cell>
        </row>
        <row r="33047">
          <cell r="J33047">
            <v>22389776</v>
          </cell>
        </row>
        <row r="33048">
          <cell r="J33048">
            <v>22389776</v>
          </cell>
        </row>
        <row r="33049">
          <cell r="J33049">
            <v>22389776</v>
          </cell>
        </row>
        <row r="33050">
          <cell r="J33050">
            <v>22389776</v>
          </cell>
        </row>
        <row r="33051">
          <cell r="J33051">
            <v>22389776</v>
          </cell>
        </row>
        <row r="33052">
          <cell r="J33052">
            <v>22389776</v>
          </cell>
        </row>
        <row r="33053">
          <cell r="J33053">
            <v>22389776</v>
          </cell>
        </row>
        <row r="33054">
          <cell r="J33054">
            <v>22389776</v>
          </cell>
        </row>
        <row r="33055">
          <cell r="J33055">
            <v>22389776</v>
          </cell>
        </row>
        <row r="33056">
          <cell r="J33056">
            <v>22389776</v>
          </cell>
        </row>
        <row r="33057">
          <cell r="J33057">
            <v>22389776</v>
          </cell>
        </row>
        <row r="33058">
          <cell r="J33058">
            <v>22389776</v>
          </cell>
        </row>
        <row r="33059">
          <cell r="J33059">
            <v>22389776</v>
          </cell>
        </row>
        <row r="33060">
          <cell r="J33060">
            <v>22389776</v>
          </cell>
        </row>
        <row r="33061">
          <cell r="J33061">
            <v>22389776</v>
          </cell>
        </row>
        <row r="33062">
          <cell r="J33062">
            <v>22389776</v>
          </cell>
        </row>
        <row r="33063">
          <cell r="J33063">
            <v>22389776</v>
          </cell>
        </row>
        <row r="33064">
          <cell r="J33064">
            <v>22389776</v>
          </cell>
        </row>
        <row r="33065">
          <cell r="J33065">
            <v>22389776</v>
          </cell>
        </row>
        <row r="33066">
          <cell r="J33066">
            <v>22389776</v>
          </cell>
        </row>
        <row r="33067">
          <cell r="J33067">
            <v>22389776</v>
          </cell>
        </row>
        <row r="33068">
          <cell r="J33068">
            <v>22389776</v>
          </cell>
        </row>
        <row r="33069">
          <cell r="J33069">
            <v>22389776</v>
          </cell>
        </row>
        <row r="33070">
          <cell r="J33070">
            <v>22389776</v>
          </cell>
        </row>
        <row r="33071">
          <cell r="J33071">
            <v>22389776</v>
          </cell>
        </row>
        <row r="33072">
          <cell r="J33072">
            <v>22389776</v>
          </cell>
        </row>
        <row r="33073">
          <cell r="J33073">
            <v>22389776</v>
          </cell>
        </row>
        <row r="33074">
          <cell r="J33074">
            <v>22389776</v>
          </cell>
        </row>
        <row r="33075">
          <cell r="J33075">
            <v>22389776</v>
          </cell>
        </row>
        <row r="33076">
          <cell r="J33076">
            <v>22389776</v>
          </cell>
        </row>
        <row r="33077">
          <cell r="J33077">
            <v>22389776</v>
          </cell>
        </row>
        <row r="33078">
          <cell r="J33078">
            <v>22389776</v>
          </cell>
        </row>
        <row r="33079">
          <cell r="J33079">
            <v>22389776</v>
          </cell>
        </row>
        <row r="33080">
          <cell r="J33080">
            <v>22389776</v>
          </cell>
        </row>
        <row r="33081">
          <cell r="J33081">
            <v>22389776</v>
          </cell>
        </row>
        <row r="33082">
          <cell r="J33082">
            <v>22389776</v>
          </cell>
        </row>
        <row r="33083">
          <cell r="J33083">
            <v>22389776</v>
          </cell>
        </row>
        <row r="33084">
          <cell r="J33084">
            <v>22389776</v>
          </cell>
        </row>
        <row r="33085">
          <cell r="J33085">
            <v>22389776</v>
          </cell>
        </row>
        <row r="33086">
          <cell r="J33086">
            <v>22389776</v>
          </cell>
        </row>
        <row r="33087">
          <cell r="J33087">
            <v>22389776</v>
          </cell>
        </row>
        <row r="33088">
          <cell r="J33088">
            <v>22389776</v>
          </cell>
        </row>
        <row r="33089">
          <cell r="J33089">
            <v>22389776</v>
          </cell>
        </row>
        <row r="33090">
          <cell r="J33090">
            <v>22389776</v>
          </cell>
        </row>
        <row r="33091">
          <cell r="J33091">
            <v>22389776</v>
          </cell>
        </row>
        <row r="33092">
          <cell r="J33092">
            <v>22389776</v>
          </cell>
        </row>
        <row r="33093">
          <cell r="J33093">
            <v>22389776</v>
          </cell>
        </row>
        <row r="33094">
          <cell r="J33094">
            <v>22389776</v>
          </cell>
        </row>
        <row r="33095">
          <cell r="J33095">
            <v>22389776</v>
          </cell>
        </row>
        <row r="33096">
          <cell r="J33096">
            <v>22389776</v>
          </cell>
        </row>
        <row r="33097">
          <cell r="J33097">
            <v>22389776</v>
          </cell>
        </row>
        <row r="33098">
          <cell r="J33098">
            <v>22389776</v>
          </cell>
        </row>
        <row r="33099">
          <cell r="J33099">
            <v>22389776</v>
          </cell>
        </row>
        <row r="33100">
          <cell r="J33100">
            <v>22389776</v>
          </cell>
        </row>
        <row r="33101">
          <cell r="J33101">
            <v>22389776</v>
          </cell>
        </row>
        <row r="33102">
          <cell r="J33102">
            <v>22389776</v>
          </cell>
        </row>
        <row r="33103">
          <cell r="J33103">
            <v>22389776</v>
          </cell>
        </row>
        <row r="33104">
          <cell r="J33104">
            <v>22389776</v>
          </cell>
        </row>
        <row r="33105">
          <cell r="J33105">
            <v>22389776</v>
          </cell>
        </row>
        <row r="33106">
          <cell r="J33106">
            <v>22389776</v>
          </cell>
        </row>
        <row r="33107">
          <cell r="J33107">
            <v>22389776</v>
          </cell>
        </row>
        <row r="33108">
          <cell r="J33108">
            <v>22389776</v>
          </cell>
        </row>
        <row r="33109">
          <cell r="J33109">
            <v>22389776</v>
          </cell>
        </row>
        <row r="33110">
          <cell r="J33110">
            <v>22389776</v>
          </cell>
        </row>
        <row r="33111">
          <cell r="J33111">
            <v>22389776</v>
          </cell>
        </row>
        <row r="33112">
          <cell r="J33112">
            <v>22389776</v>
          </cell>
        </row>
        <row r="33113">
          <cell r="J33113">
            <v>22389776</v>
          </cell>
        </row>
        <row r="33114">
          <cell r="J33114">
            <v>22389776</v>
          </cell>
        </row>
        <row r="33115">
          <cell r="J33115">
            <v>22389776</v>
          </cell>
        </row>
        <row r="33116">
          <cell r="J33116">
            <v>22389776</v>
          </cell>
        </row>
        <row r="33117">
          <cell r="J33117">
            <v>22389776</v>
          </cell>
        </row>
        <row r="33118">
          <cell r="J33118">
            <v>22389776</v>
          </cell>
        </row>
        <row r="33119">
          <cell r="J33119">
            <v>22389776</v>
          </cell>
        </row>
        <row r="33120">
          <cell r="J33120">
            <v>22389776</v>
          </cell>
        </row>
        <row r="33121">
          <cell r="J33121">
            <v>22389776</v>
          </cell>
        </row>
        <row r="33122">
          <cell r="J33122">
            <v>22389776</v>
          </cell>
        </row>
        <row r="33123">
          <cell r="J33123">
            <v>22389776</v>
          </cell>
        </row>
        <row r="33124">
          <cell r="J33124">
            <v>22389776</v>
          </cell>
        </row>
        <row r="33125">
          <cell r="J33125">
            <v>22389776</v>
          </cell>
        </row>
        <row r="33126">
          <cell r="J33126">
            <v>22389776</v>
          </cell>
        </row>
        <row r="33127">
          <cell r="J33127">
            <v>22389776</v>
          </cell>
        </row>
        <row r="33128">
          <cell r="J33128">
            <v>22389776</v>
          </cell>
        </row>
        <row r="33129">
          <cell r="J33129">
            <v>22389776</v>
          </cell>
        </row>
        <row r="33130">
          <cell r="J33130">
            <v>22389776</v>
          </cell>
        </row>
        <row r="33131">
          <cell r="J33131">
            <v>22389776</v>
          </cell>
        </row>
        <row r="33132">
          <cell r="J33132">
            <v>22389776</v>
          </cell>
        </row>
        <row r="33133">
          <cell r="J33133">
            <v>22389776</v>
          </cell>
        </row>
        <row r="33134">
          <cell r="J33134">
            <v>22389776</v>
          </cell>
        </row>
        <row r="33135">
          <cell r="J33135">
            <v>22389776</v>
          </cell>
        </row>
        <row r="33136">
          <cell r="J33136">
            <v>22389776</v>
          </cell>
        </row>
        <row r="33137">
          <cell r="J33137">
            <v>22389776</v>
          </cell>
        </row>
        <row r="33138">
          <cell r="J33138">
            <v>22389776</v>
          </cell>
        </row>
        <row r="33139">
          <cell r="J33139">
            <v>22389776</v>
          </cell>
        </row>
        <row r="33140">
          <cell r="J33140">
            <v>22389776</v>
          </cell>
        </row>
        <row r="33141">
          <cell r="J33141">
            <v>22389776</v>
          </cell>
        </row>
        <row r="33142">
          <cell r="J33142">
            <v>22389776</v>
          </cell>
        </row>
        <row r="33143">
          <cell r="J33143">
            <v>22389776</v>
          </cell>
        </row>
        <row r="33144">
          <cell r="J33144">
            <v>22389776</v>
          </cell>
        </row>
        <row r="33145">
          <cell r="J33145">
            <v>22389776</v>
          </cell>
        </row>
        <row r="33146">
          <cell r="J33146">
            <v>22389776</v>
          </cell>
        </row>
        <row r="33147">
          <cell r="J33147">
            <v>22389776</v>
          </cell>
        </row>
        <row r="33148">
          <cell r="J33148">
            <v>22389776</v>
          </cell>
        </row>
        <row r="33149">
          <cell r="J33149">
            <v>22389776</v>
          </cell>
        </row>
        <row r="33150">
          <cell r="J33150">
            <v>22389776</v>
          </cell>
        </row>
        <row r="33151">
          <cell r="J33151">
            <v>22389776</v>
          </cell>
        </row>
        <row r="33152">
          <cell r="J33152">
            <v>22389776</v>
          </cell>
        </row>
        <row r="33153">
          <cell r="J33153">
            <v>22389776</v>
          </cell>
        </row>
        <row r="33154">
          <cell r="J33154">
            <v>22389776</v>
          </cell>
        </row>
        <row r="33155">
          <cell r="J33155">
            <v>22389776</v>
          </cell>
        </row>
        <row r="33156">
          <cell r="J33156">
            <v>22389776</v>
          </cell>
        </row>
        <row r="33157">
          <cell r="J33157">
            <v>22389776</v>
          </cell>
        </row>
        <row r="33158">
          <cell r="J33158">
            <v>22389776</v>
          </cell>
        </row>
        <row r="33159">
          <cell r="J33159">
            <v>22389776</v>
          </cell>
        </row>
        <row r="33160">
          <cell r="J33160">
            <v>22389776</v>
          </cell>
        </row>
        <row r="33161">
          <cell r="J33161">
            <v>22389776</v>
          </cell>
        </row>
        <row r="33162">
          <cell r="J33162">
            <v>22389776</v>
          </cell>
        </row>
        <row r="33163">
          <cell r="J33163">
            <v>22389776</v>
          </cell>
        </row>
        <row r="33164">
          <cell r="J33164">
            <v>22389776</v>
          </cell>
        </row>
        <row r="33165">
          <cell r="J33165">
            <v>22389776</v>
          </cell>
        </row>
        <row r="33166">
          <cell r="J33166">
            <v>22389776</v>
          </cell>
        </row>
        <row r="33167">
          <cell r="J33167">
            <v>22389776</v>
          </cell>
        </row>
        <row r="33168">
          <cell r="J33168">
            <v>22389776</v>
          </cell>
        </row>
        <row r="33169">
          <cell r="J33169">
            <v>22389776</v>
          </cell>
        </row>
        <row r="33170">
          <cell r="J33170">
            <v>22389776</v>
          </cell>
        </row>
        <row r="33171">
          <cell r="J33171">
            <v>22389776</v>
          </cell>
        </row>
        <row r="33172">
          <cell r="J33172">
            <v>22389776</v>
          </cell>
        </row>
        <row r="33173">
          <cell r="J33173">
            <v>22389776</v>
          </cell>
        </row>
        <row r="33174">
          <cell r="J33174">
            <v>22389776</v>
          </cell>
        </row>
        <row r="33175">
          <cell r="J33175">
            <v>22389776</v>
          </cell>
        </row>
        <row r="33176">
          <cell r="J33176">
            <v>22389776</v>
          </cell>
        </row>
        <row r="33177">
          <cell r="J33177">
            <v>22389776</v>
          </cell>
        </row>
        <row r="33178">
          <cell r="J33178">
            <v>22389776</v>
          </cell>
        </row>
        <row r="33179">
          <cell r="J33179">
            <v>22389776</v>
          </cell>
        </row>
        <row r="33180">
          <cell r="J33180">
            <v>22389776</v>
          </cell>
        </row>
        <row r="33181">
          <cell r="J33181">
            <v>22389776</v>
          </cell>
        </row>
        <row r="33182">
          <cell r="J33182">
            <v>22389776</v>
          </cell>
        </row>
        <row r="33183">
          <cell r="J33183">
            <v>22389776</v>
          </cell>
        </row>
        <row r="33184">
          <cell r="J33184">
            <v>22389776</v>
          </cell>
        </row>
        <row r="33185">
          <cell r="J33185">
            <v>22389776</v>
          </cell>
        </row>
        <row r="33186">
          <cell r="J33186">
            <v>22389776</v>
          </cell>
        </row>
        <row r="33187">
          <cell r="J33187">
            <v>22389776</v>
          </cell>
        </row>
        <row r="33188">
          <cell r="J33188">
            <v>22389776</v>
          </cell>
        </row>
        <row r="33189">
          <cell r="J33189">
            <v>22389776</v>
          </cell>
        </row>
        <row r="33190">
          <cell r="J33190">
            <v>22389776</v>
          </cell>
        </row>
        <row r="33191">
          <cell r="J33191">
            <v>22389776</v>
          </cell>
        </row>
        <row r="33192">
          <cell r="J33192">
            <v>22389776</v>
          </cell>
        </row>
        <row r="33193">
          <cell r="J33193">
            <v>22389776</v>
          </cell>
        </row>
        <row r="33194">
          <cell r="J33194">
            <v>22389776</v>
          </cell>
        </row>
        <row r="33195">
          <cell r="J33195">
            <v>22389776</v>
          </cell>
        </row>
        <row r="33196">
          <cell r="J33196">
            <v>22389776</v>
          </cell>
        </row>
        <row r="33197">
          <cell r="J33197">
            <v>22389776</v>
          </cell>
        </row>
        <row r="33198">
          <cell r="J33198">
            <v>22389776</v>
          </cell>
        </row>
        <row r="33199">
          <cell r="J33199">
            <v>22389776</v>
          </cell>
        </row>
        <row r="33200">
          <cell r="J33200">
            <v>22389776</v>
          </cell>
        </row>
        <row r="33201">
          <cell r="J33201">
            <v>22389776</v>
          </cell>
        </row>
        <row r="33202">
          <cell r="J33202">
            <v>22389776</v>
          </cell>
        </row>
        <row r="33203">
          <cell r="J33203">
            <v>22389776</v>
          </cell>
        </row>
        <row r="33204">
          <cell r="J33204">
            <v>22389776</v>
          </cell>
        </row>
        <row r="33205">
          <cell r="J33205">
            <v>22389776</v>
          </cell>
        </row>
        <row r="33206">
          <cell r="J33206">
            <v>22389776</v>
          </cell>
        </row>
        <row r="33207">
          <cell r="J33207">
            <v>22389776</v>
          </cell>
        </row>
        <row r="33208">
          <cell r="J33208">
            <v>22389776</v>
          </cell>
        </row>
        <row r="33209">
          <cell r="J33209">
            <v>22389776</v>
          </cell>
        </row>
        <row r="33210">
          <cell r="J33210">
            <v>22389776</v>
          </cell>
        </row>
        <row r="33211">
          <cell r="J33211">
            <v>22389776</v>
          </cell>
        </row>
        <row r="33212">
          <cell r="J33212">
            <v>22389776</v>
          </cell>
        </row>
        <row r="33213">
          <cell r="J33213">
            <v>22389776</v>
          </cell>
        </row>
        <row r="33214">
          <cell r="J33214">
            <v>22389776</v>
          </cell>
        </row>
        <row r="33215">
          <cell r="J33215">
            <v>22389776</v>
          </cell>
        </row>
        <row r="33216">
          <cell r="J33216">
            <v>22389776</v>
          </cell>
        </row>
        <row r="33217">
          <cell r="J33217">
            <v>22389776</v>
          </cell>
        </row>
        <row r="33218">
          <cell r="J33218">
            <v>22389776</v>
          </cell>
        </row>
        <row r="33219">
          <cell r="J33219">
            <v>22389776</v>
          </cell>
        </row>
        <row r="33220">
          <cell r="J33220">
            <v>22389776</v>
          </cell>
        </row>
        <row r="33221">
          <cell r="J33221">
            <v>22389776</v>
          </cell>
        </row>
        <row r="33222">
          <cell r="J33222">
            <v>22389776</v>
          </cell>
        </row>
        <row r="33223">
          <cell r="J33223">
            <v>22389776</v>
          </cell>
        </row>
        <row r="33224">
          <cell r="J33224">
            <v>22389776</v>
          </cell>
        </row>
        <row r="33225">
          <cell r="J33225">
            <v>22389776</v>
          </cell>
        </row>
        <row r="33226">
          <cell r="J33226">
            <v>22389776</v>
          </cell>
        </row>
        <row r="33227">
          <cell r="J33227">
            <v>22389776</v>
          </cell>
        </row>
        <row r="33228">
          <cell r="J33228">
            <v>22389776</v>
          </cell>
        </row>
        <row r="33229">
          <cell r="J33229">
            <v>22389776</v>
          </cell>
        </row>
        <row r="33230">
          <cell r="J33230">
            <v>22389776</v>
          </cell>
        </row>
        <row r="33231">
          <cell r="J33231">
            <v>22389776</v>
          </cell>
        </row>
        <row r="33232">
          <cell r="J33232">
            <v>22389776</v>
          </cell>
        </row>
        <row r="33233">
          <cell r="J33233">
            <v>22389776</v>
          </cell>
        </row>
        <row r="33234">
          <cell r="J33234">
            <v>22389776</v>
          </cell>
        </row>
        <row r="33235">
          <cell r="J33235">
            <v>22389776</v>
          </cell>
        </row>
        <row r="33236">
          <cell r="J33236">
            <v>22389776</v>
          </cell>
        </row>
        <row r="33237">
          <cell r="J33237">
            <v>22389776</v>
          </cell>
        </row>
        <row r="33238">
          <cell r="J33238">
            <v>22389776</v>
          </cell>
        </row>
        <row r="33239">
          <cell r="J33239">
            <v>22389776</v>
          </cell>
        </row>
        <row r="33240">
          <cell r="J33240">
            <v>22389776</v>
          </cell>
        </row>
        <row r="33241">
          <cell r="J33241">
            <v>22389776</v>
          </cell>
        </row>
        <row r="33242">
          <cell r="J33242">
            <v>22389776</v>
          </cell>
        </row>
        <row r="33243">
          <cell r="J33243">
            <v>22389776</v>
          </cell>
        </row>
        <row r="33244">
          <cell r="J33244">
            <v>22389776</v>
          </cell>
        </row>
        <row r="33245">
          <cell r="J33245">
            <v>22389776</v>
          </cell>
        </row>
        <row r="33246">
          <cell r="J33246">
            <v>22389776</v>
          </cell>
        </row>
        <row r="33247">
          <cell r="J33247">
            <v>22389776</v>
          </cell>
        </row>
        <row r="33248">
          <cell r="J33248">
            <v>22389776</v>
          </cell>
        </row>
        <row r="33249">
          <cell r="J33249">
            <v>22389776</v>
          </cell>
        </row>
        <row r="33250">
          <cell r="J33250">
            <v>22389776</v>
          </cell>
        </row>
        <row r="33251">
          <cell r="J33251">
            <v>22389776</v>
          </cell>
        </row>
        <row r="33252">
          <cell r="J33252">
            <v>22389776</v>
          </cell>
        </row>
        <row r="33253">
          <cell r="J33253">
            <v>22389776</v>
          </cell>
        </row>
        <row r="33254">
          <cell r="J33254">
            <v>22389776</v>
          </cell>
        </row>
        <row r="33255">
          <cell r="J33255">
            <v>22389776</v>
          </cell>
        </row>
        <row r="33256">
          <cell r="J33256">
            <v>22389776</v>
          </cell>
        </row>
        <row r="33257">
          <cell r="J33257">
            <v>22389776</v>
          </cell>
        </row>
        <row r="33258">
          <cell r="J33258">
            <v>22389776</v>
          </cell>
        </row>
        <row r="33259">
          <cell r="J33259">
            <v>22389776</v>
          </cell>
        </row>
        <row r="33260">
          <cell r="J33260">
            <v>22389776</v>
          </cell>
        </row>
        <row r="33261">
          <cell r="J33261">
            <v>22389776</v>
          </cell>
        </row>
        <row r="33262">
          <cell r="J33262">
            <v>22389776</v>
          </cell>
        </row>
        <row r="33263">
          <cell r="J33263">
            <v>22389776</v>
          </cell>
        </row>
        <row r="33264">
          <cell r="J33264">
            <v>22389776</v>
          </cell>
        </row>
        <row r="33265">
          <cell r="J33265">
            <v>22389776</v>
          </cell>
        </row>
        <row r="33266">
          <cell r="J33266">
            <v>22389776</v>
          </cell>
        </row>
        <row r="33267">
          <cell r="J33267">
            <v>22389776</v>
          </cell>
        </row>
        <row r="33268">
          <cell r="J33268">
            <v>22389776</v>
          </cell>
        </row>
        <row r="33269">
          <cell r="J33269">
            <v>22389776</v>
          </cell>
        </row>
        <row r="33270">
          <cell r="J33270">
            <v>22389776</v>
          </cell>
        </row>
        <row r="33271">
          <cell r="J33271">
            <v>22389776</v>
          </cell>
        </row>
        <row r="33272">
          <cell r="J33272">
            <v>22389776</v>
          </cell>
        </row>
        <row r="33273">
          <cell r="J33273">
            <v>22389776</v>
          </cell>
        </row>
        <row r="33274">
          <cell r="J33274">
            <v>22389776</v>
          </cell>
        </row>
        <row r="33275">
          <cell r="J33275">
            <v>22389776</v>
          </cell>
        </row>
        <row r="33276">
          <cell r="J33276">
            <v>22389776</v>
          </cell>
        </row>
        <row r="33277">
          <cell r="J33277">
            <v>22389776</v>
          </cell>
        </row>
        <row r="33278">
          <cell r="J33278">
            <v>22389776</v>
          </cell>
        </row>
        <row r="33279">
          <cell r="J33279">
            <v>22389776</v>
          </cell>
        </row>
        <row r="33280">
          <cell r="J33280">
            <v>22389776</v>
          </cell>
        </row>
        <row r="33281">
          <cell r="J33281">
            <v>22389776</v>
          </cell>
        </row>
        <row r="33282">
          <cell r="J33282">
            <v>22389776</v>
          </cell>
        </row>
        <row r="33283">
          <cell r="J33283">
            <v>22389776</v>
          </cell>
        </row>
        <row r="33284">
          <cell r="J33284">
            <v>22389776</v>
          </cell>
        </row>
        <row r="33285">
          <cell r="J33285">
            <v>22389776</v>
          </cell>
        </row>
        <row r="33286">
          <cell r="J33286">
            <v>22389776</v>
          </cell>
        </row>
        <row r="33287">
          <cell r="J33287">
            <v>22389776</v>
          </cell>
        </row>
        <row r="33288">
          <cell r="J33288">
            <v>22389776</v>
          </cell>
        </row>
        <row r="33289">
          <cell r="J33289">
            <v>22389776</v>
          </cell>
        </row>
        <row r="33290">
          <cell r="J33290">
            <v>22389776</v>
          </cell>
        </row>
        <row r="33291">
          <cell r="J33291">
            <v>22389776</v>
          </cell>
        </row>
        <row r="33292">
          <cell r="J33292">
            <v>22389776</v>
          </cell>
        </row>
        <row r="33293">
          <cell r="J33293">
            <v>22389776</v>
          </cell>
        </row>
        <row r="33294">
          <cell r="J33294">
            <v>22389776</v>
          </cell>
        </row>
        <row r="33295">
          <cell r="J33295">
            <v>22389776</v>
          </cell>
        </row>
        <row r="33296">
          <cell r="J33296">
            <v>22389776</v>
          </cell>
        </row>
        <row r="33297">
          <cell r="J33297">
            <v>22389776</v>
          </cell>
        </row>
        <row r="33298">
          <cell r="J33298">
            <v>22389776</v>
          </cell>
        </row>
        <row r="33299">
          <cell r="J33299">
            <v>22389776</v>
          </cell>
        </row>
        <row r="33300">
          <cell r="J33300">
            <v>22389776</v>
          </cell>
        </row>
        <row r="33301">
          <cell r="J33301">
            <v>22389776</v>
          </cell>
        </row>
        <row r="33302">
          <cell r="J33302">
            <v>22389776</v>
          </cell>
        </row>
        <row r="33303">
          <cell r="J33303">
            <v>22389776</v>
          </cell>
        </row>
        <row r="33304">
          <cell r="J33304">
            <v>22389776</v>
          </cell>
        </row>
        <row r="33305">
          <cell r="J33305">
            <v>22389776</v>
          </cell>
        </row>
        <row r="33306">
          <cell r="J33306">
            <v>22389776</v>
          </cell>
        </row>
        <row r="33307">
          <cell r="J33307">
            <v>22389776</v>
          </cell>
        </row>
        <row r="33308">
          <cell r="J33308">
            <v>22389776</v>
          </cell>
        </row>
        <row r="33309">
          <cell r="J33309">
            <v>22389776</v>
          </cell>
        </row>
        <row r="33310">
          <cell r="J33310">
            <v>22389776</v>
          </cell>
        </row>
        <row r="33311">
          <cell r="J33311">
            <v>22389776</v>
          </cell>
        </row>
        <row r="33312">
          <cell r="J33312">
            <v>22389776</v>
          </cell>
        </row>
        <row r="33313">
          <cell r="J33313">
            <v>22389776</v>
          </cell>
        </row>
        <row r="33314">
          <cell r="J33314">
            <v>22389776</v>
          </cell>
        </row>
        <row r="33315">
          <cell r="J33315">
            <v>22389776</v>
          </cell>
        </row>
        <row r="33316">
          <cell r="J33316">
            <v>22389776</v>
          </cell>
        </row>
        <row r="33317">
          <cell r="J33317">
            <v>22389776</v>
          </cell>
        </row>
        <row r="33318">
          <cell r="J33318">
            <v>22389776</v>
          </cell>
        </row>
        <row r="33319">
          <cell r="J33319">
            <v>22389776</v>
          </cell>
        </row>
        <row r="33320">
          <cell r="J33320">
            <v>22389776</v>
          </cell>
        </row>
        <row r="33321">
          <cell r="J33321">
            <v>22389776</v>
          </cell>
        </row>
        <row r="33322">
          <cell r="J33322">
            <v>22389776</v>
          </cell>
        </row>
        <row r="33323">
          <cell r="J33323">
            <v>22389776</v>
          </cell>
        </row>
        <row r="33324">
          <cell r="J33324">
            <v>22389776</v>
          </cell>
        </row>
        <row r="33325">
          <cell r="J33325">
            <v>22389776</v>
          </cell>
        </row>
        <row r="33326">
          <cell r="J33326">
            <v>22389776</v>
          </cell>
        </row>
        <row r="33327">
          <cell r="J33327">
            <v>22389776</v>
          </cell>
        </row>
        <row r="33328">
          <cell r="J33328">
            <v>22389776</v>
          </cell>
        </row>
        <row r="33329">
          <cell r="J33329">
            <v>22389776</v>
          </cell>
        </row>
        <row r="33330">
          <cell r="J33330">
            <v>22389776</v>
          </cell>
        </row>
        <row r="33331">
          <cell r="J33331">
            <v>22389776</v>
          </cell>
        </row>
        <row r="33332">
          <cell r="J33332">
            <v>22389776</v>
          </cell>
        </row>
        <row r="33333">
          <cell r="J33333">
            <v>22389776</v>
          </cell>
        </row>
        <row r="33334">
          <cell r="J33334">
            <v>22389776</v>
          </cell>
        </row>
        <row r="33335">
          <cell r="J33335">
            <v>22389776</v>
          </cell>
        </row>
        <row r="33336">
          <cell r="J33336">
            <v>22389776</v>
          </cell>
        </row>
        <row r="33337">
          <cell r="J33337">
            <v>22389776</v>
          </cell>
        </row>
        <row r="33338">
          <cell r="J33338">
            <v>22389776</v>
          </cell>
        </row>
        <row r="33339">
          <cell r="J33339">
            <v>22389776</v>
          </cell>
        </row>
        <row r="33340">
          <cell r="J33340">
            <v>22389776</v>
          </cell>
        </row>
        <row r="33341">
          <cell r="J33341">
            <v>22389776</v>
          </cell>
        </row>
        <row r="33342">
          <cell r="J33342">
            <v>22389776</v>
          </cell>
        </row>
        <row r="33343">
          <cell r="J33343">
            <v>22389776</v>
          </cell>
        </row>
        <row r="33344">
          <cell r="J33344">
            <v>22389776</v>
          </cell>
        </row>
        <row r="33345">
          <cell r="J33345">
            <v>22389776</v>
          </cell>
        </row>
        <row r="33346">
          <cell r="J33346">
            <v>22389776</v>
          </cell>
        </row>
        <row r="33347">
          <cell r="J33347">
            <v>22389776</v>
          </cell>
        </row>
        <row r="33348">
          <cell r="J33348">
            <v>22389776</v>
          </cell>
        </row>
        <row r="33349">
          <cell r="J33349">
            <v>22389776</v>
          </cell>
        </row>
        <row r="33350">
          <cell r="J33350">
            <v>22389776</v>
          </cell>
        </row>
        <row r="33351">
          <cell r="J33351">
            <v>22389776</v>
          </cell>
        </row>
        <row r="33352">
          <cell r="J33352">
            <v>22389776</v>
          </cell>
        </row>
        <row r="33353">
          <cell r="J33353">
            <v>22389776</v>
          </cell>
        </row>
        <row r="33354">
          <cell r="J33354">
            <v>22389776</v>
          </cell>
        </row>
        <row r="33355">
          <cell r="J33355">
            <v>22389776</v>
          </cell>
        </row>
        <row r="33356">
          <cell r="J33356">
            <v>22389776</v>
          </cell>
        </row>
        <row r="33357">
          <cell r="J33357">
            <v>22389776</v>
          </cell>
        </row>
        <row r="33358">
          <cell r="J33358">
            <v>22389776</v>
          </cell>
        </row>
        <row r="33359">
          <cell r="J33359">
            <v>22389776</v>
          </cell>
        </row>
        <row r="33360">
          <cell r="J33360">
            <v>22389776</v>
          </cell>
        </row>
        <row r="33361">
          <cell r="J33361">
            <v>22389776</v>
          </cell>
        </row>
        <row r="33362">
          <cell r="J33362">
            <v>22389776</v>
          </cell>
        </row>
        <row r="33363">
          <cell r="J33363">
            <v>22389776</v>
          </cell>
        </row>
        <row r="33364">
          <cell r="J33364">
            <v>22389776</v>
          </cell>
        </row>
        <row r="33365">
          <cell r="J33365">
            <v>22389776</v>
          </cell>
        </row>
        <row r="33366">
          <cell r="J33366">
            <v>22389776</v>
          </cell>
        </row>
        <row r="33367">
          <cell r="J33367">
            <v>22389776</v>
          </cell>
        </row>
        <row r="33368">
          <cell r="J33368">
            <v>22389776</v>
          </cell>
        </row>
        <row r="33369">
          <cell r="J33369">
            <v>22389776</v>
          </cell>
        </row>
        <row r="33370">
          <cell r="J33370">
            <v>22389776</v>
          </cell>
        </row>
        <row r="33371">
          <cell r="J33371">
            <v>22389776</v>
          </cell>
        </row>
        <row r="33372">
          <cell r="J33372">
            <v>22389776</v>
          </cell>
        </row>
        <row r="33373">
          <cell r="J33373">
            <v>22389776</v>
          </cell>
        </row>
        <row r="33374">
          <cell r="J33374">
            <v>22389776</v>
          </cell>
        </row>
        <row r="33375">
          <cell r="J33375">
            <v>22389776</v>
          </cell>
        </row>
        <row r="33376">
          <cell r="J33376">
            <v>22389776</v>
          </cell>
        </row>
        <row r="33377">
          <cell r="J33377">
            <v>22389776</v>
          </cell>
        </row>
        <row r="33378">
          <cell r="J33378">
            <v>22389776</v>
          </cell>
        </row>
        <row r="33379">
          <cell r="J33379">
            <v>22389776</v>
          </cell>
        </row>
        <row r="33380">
          <cell r="J33380">
            <v>22389776</v>
          </cell>
        </row>
        <row r="33381">
          <cell r="J33381">
            <v>22389776</v>
          </cell>
        </row>
        <row r="33382">
          <cell r="J33382">
            <v>22389776</v>
          </cell>
        </row>
        <row r="33383">
          <cell r="J33383">
            <v>22389776</v>
          </cell>
        </row>
        <row r="33384">
          <cell r="J33384">
            <v>22389776</v>
          </cell>
        </row>
        <row r="33385">
          <cell r="J33385">
            <v>22389776</v>
          </cell>
        </row>
        <row r="33386">
          <cell r="J33386">
            <v>22389776</v>
          </cell>
        </row>
        <row r="33387">
          <cell r="J33387">
            <v>22389776</v>
          </cell>
        </row>
        <row r="33388">
          <cell r="J33388">
            <v>22389776</v>
          </cell>
        </row>
        <row r="33389">
          <cell r="J33389">
            <v>22389776</v>
          </cell>
        </row>
        <row r="33390">
          <cell r="J33390">
            <v>22389776</v>
          </cell>
        </row>
        <row r="33391">
          <cell r="J33391">
            <v>22389776</v>
          </cell>
        </row>
        <row r="33392">
          <cell r="J33392">
            <v>22389776</v>
          </cell>
        </row>
        <row r="33393">
          <cell r="J33393">
            <v>22389776</v>
          </cell>
        </row>
        <row r="33394">
          <cell r="J33394">
            <v>22389776</v>
          </cell>
        </row>
        <row r="33395">
          <cell r="J33395">
            <v>22389776</v>
          </cell>
        </row>
        <row r="33396">
          <cell r="J33396">
            <v>22389776</v>
          </cell>
        </row>
        <row r="33397">
          <cell r="J33397">
            <v>22389776</v>
          </cell>
        </row>
        <row r="33398">
          <cell r="J33398">
            <v>22389776</v>
          </cell>
        </row>
        <row r="33399">
          <cell r="J33399">
            <v>22389776</v>
          </cell>
        </row>
        <row r="33400">
          <cell r="J33400">
            <v>22389776</v>
          </cell>
        </row>
        <row r="33401">
          <cell r="J33401">
            <v>22389776</v>
          </cell>
        </row>
        <row r="33402">
          <cell r="J33402">
            <v>22389776</v>
          </cell>
        </row>
        <row r="33403">
          <cell r="J33403">
            <v>22389776</v>
          </cell>
        </row>
        <row r="33404">
          <cell r="J33404">
            <v>22389776</v>
          </cell>
        </row>
        <row r="33405">
          <cell r="J33405">
            <v>22389776</v>
          </cell>
        </row>
        <row r="33406">
          <cell r="J33406">
            <v>22389776</v>
          </cell>
        </row>
        <row r="33407">
          <cell r="J33407">
            <v>22389776</v>
          </cell>
        </row>
        <row r="33408">
          <cell r="J33408">
            <v>22389776</v>
          </cell>
        </row>
        <row r="33409">
          <cell r="J33409">
            <v>22389776</v>
          </cell>
        </row>
        <row r="33410">
          <cell r="J33410">
            <v>22389776</v>
          </cell>
        </row>
        <row r="33411">
          <cell r="J33411">
            <v>22389776</v>
          </cell>
        </row>
        <row r="33412">
          <cell r="J33412">
            <v>22389776</v>
          </cell>
        </row>
        <row r="33413">
          <cell r="J33413">
            <v>22389776</v>
          </cell>
        </row>
        <row r="33414">
          <cell r="J33414">
            <v>22389776</v>
          </cell>
        </row>
        <row r="33415">
          <cell r="J33415">
            <v>22389776</v>
          </cell>
        </row>
        <row r="33416">
          <cell r="J33416">
            <v>22389776</v>
          </cell>
        </row>
        <row r="33417">
          <cell r="J33417">
            <v>22389776</v>
          </cell>
        </row>
        <row r="33418">
          <cell r="J33418">
            <v>22389776</v>
          </cell>
        </row>
        <row r="33419">
          <cell r="J33419">
            <v>22389776</v>
          </cell>
        </row>
        <row r="33420">
          <cell r="J33420">
            <v>22389776</v>
          </cell>
        </row>
        <row r="33421">
          <cell r="J33421">
            <v>22389776</v>
          </cell>
        </row>
        <row r="33422">
          <cell r="J33422">
            <v>22389776</v>
          </cell>
        </row>
        <row r="33423">
          <cell r="J33423">
            <v>22389776</v>
          </cell>
        </row>
        <row r="33424">
          <cell r="J33424">
            <v>22389776</v>
          </cell>
        </row>
        <row r="33425">
          <cell r="J33425">
            <v>22389776</v>
          </cell>
        </row>
        <row r="33426">
          <cell r="J33426">
            <v>22389776</v>
          </cell>
        </row>
        <row r="33427">
          <cell r="J33427">
            <v>22389776</v>
          </cell>
        </row>
        <row r="33428">
          <cell r="J33428">
            <v>22389776</v>
          </cell>
        </row>
        <row r="33429">
          <cell r="J33429">
            <v>22389776</v>
          </cell>
        </row>
        <row r="33430">
          <cell r="J33430">
            <v>22389776</v>
          </cell>
        </row>
        <row r="33431">
          <cell r="J33431">
            <v>22389776</v>
          </cell>
        </row>
        <row r="33432">
          <cell r="J33432">
            <v>22389776</v>
          </cell>
        </row>
        <row r="33433">
          <cell r="J33433">
            <v>22389776</v>
          </cell>
        </row>
        <row r="33434">
          <cell r="J33434">
            <v>22389776</v>
          </cell>
        </row>
        <row r="33435">
          <cell r="J33435">
            <v>22389776</v>
          </cell>
        </row>
        <row r="33436">
          <cell r="J33436">
            <v>22389776</v>
          </cell>
        </row>
        <row r="33437">
          <cell r="J33437">
            <v>22389776</v>
          </cell>
        </row>
        <row r="33438">
          <cell r="J33438">
            <v>22389776</v>
          </cell>
        </row>
        <row r="33439">
          <cell r="J33439">
            <v>22389776</v>
          </cell>
        </row>
        <row r="33440">
          <cell r="J33440">
            <v>22389776</v>
          </cell>
        </row>
        <row r="33441">
          <cell r="J33441">
            <v>22389776</v>
          </cell>
        </row>
        <row r="33442">
          <cell r="J33442">
            <v>22389776</v>
          </cell>
        </row>
        <row r="33443">
          <cell r="J33443">
            <v>22389776</v>
          </cell>
        </row>
        <row r="33444">
          <cell r="J33444">
            <v>22389776</v>
          </cell>
        </row>
        <row r="33445">
          <cell r="J33445">
            <v>22389776</v>
          </cell>
        </row>
        <row r="33446">
          <cell r="J33446">
            <v>22389776</v>
          </cell>
        </row>
        <row r="33447">
          <cell r="J33447">
            <v>22389776</v>
          </cell>
        </row>
        <row r="33448">
          <cell r="J33448">
            <v>22389776</v>
          </cell>
        </row>
        <row r="33449">
          <cell r="J33449">
            <v>22389776</v>
          </cell>
        </row>
        <row r="33450">
          <cell r="J33450">
            <v>22389776</v>
          </cell>
        </row>
        <row r="33451">
          <cell r="J33451">
            <v>22389776</v>
          </cell>
        </row>
        <row r="33452">
          <cell r="J33452">
            <v>22389776</v>
          </cell>
        </row>
        <row r="33453">
          <cell r="J33453">
            <v>22389776</v>
          </cell>
        </row>
        <row r="33454">
          <cell r="J33454">
            <v>22389776</v>
          </cell>
        </row>
        <row r="33455">
          <cell r="J33455">
            <v>22389776</v>
          </cell>
        </row>
        <row r="33456">
          <cell r="J33456">
            <v>22389776</v>
          </cell>
        </row>
        <row r="33457">
          <cell r="J33457">
            <v>22389776</v>
          </cell>
        </row>
        <row r="33458">
          <cell r="J33458">
            <v>22389776</v>
          </cell>
        </row>
        <row r="33459">
          <cell r="J33459">
            <v>22389776</v>
          </cell>
        </row>
        <row r="33460">
          <cell r="J33460">
            <v>22389776</v>
          </cell>
        </row>
        <row r="33461">
          <cell r="J33461">
            <v>22389776</v>
          </cell>
        </row>
        <row r="33462">
          <cell r="J33462">
            <v>22389776</v>
          </cell>
        </row>
        <row r="33463">
          <cell r="J33463">
            <v>22389776</v>
          </cell>
        </row>
        <row r="33464">
          <cell r="J33464">
            <v>22389776</v>
          </cell>
        </row>
        <row r="33465">
          <cell r="J33465">
            <v>22389776</v>
          </cell>
        </row>
        <row r="33466">
          <cell r="J33466">
            <v>22389776</v>
          </cell>
        </row>
        <row r="33467">
          <cell r="J33467">
            <v>22389776</v>
          </cell>
        </row>
        <row r="33468">
          <cell r="J33468">
            <v>22389776</v>
          </cell>
        </row>
        <row r="33469">
          <cell r="J33469">
            <v>22389776</v>
          </cell>
        </row>
        <row r="33470">
          <cell r="J33470">
            <v>22389776</v>
          </cell>
        </row>
        <row r="33471">
          <cell r="J33471">
            <v>22389776</v>
          </cell>
        </row>
        <row r="33472">
          <cell r="J33472">
            <v>22389776</v>
          </cell>
        </row>
        <row r="33473">
          <cell r="J33473">
            <v>22389776</v>
          </cell>
        </row>
        <row r="33474">
          <cell r="J33474">
            <v>22389776</v>
          </cell>
        </row>
        <row r="33475">
          <cell r="J33475">
            <v>22389776</v>
          </cell>
        </row>
        <row r="33476">
          <cell r="J33476">
            <v>22389776</v>
          </cell>
        </row>
        <row r="33477">
          <cell r="J33477">
            <v>22389776</v>
          </cell>
        </row>
        <row r="33478">
          <cell r="J33478">
            <v>22389776</v>
          </cell>
        </row>
        <row r="33479">
          <cell r="J33479">
            <v>22389776</v>
          </cell>
        </row>
        <row r="33480">
          <cell r="J33480">
            <v>22389776</v>
          </cell>
        </row>
        <row r="33481">
          <cell r="J33481">
            <v>22389776</v>
          </cell>
        </row>
        <row r="33482">
          <cell r="J33482">
            <v>22389776</v>
          </cell>
        </row>
        <row r="33483">
          <cell r="J33483">
            <v>22389776</v>
          </cell>
        </row>
        <row r="33484">
          <cell r="J33484">
            <v>22389776</v>
          </cell>
        </row>
        <row r="33485">
          <cell r="J33485">
            <v>22389776</v>
          </cell>
        </row>
        <row r="33486">
          <cell r="J33486">
            <v>22389776</v>
          </cell>
        </row>
        <row r="33487">
          <cell r="J33487">
            <v>22389776</v>
          </cell>
        </row>
        <row r="33488">
          <cell r="J33488">
            <v>22389776</v>
          </cell>
        </row>
        <row r="33489">
          <cell r="J33489">
            <v>22389776</v>
          </cell>
        </row>
        <row r="33490">
          <cell r="J33490">
            <v>22389776</v>
          </cell>
        </row>
        <row r="33491">
          <cell r="J33491">
            <v>22389776</v>
          </cell>
        </row>
        <row r="33492">
          <cell r="J33492">
            <v>22389776</v>
          </cell>
        </row>
        <row r="33493">
          <cell r="J33493">
            <v>22389776</v>
          </cell>
        </row>
        <row r="33494">
          <cell r="J33494">
            <v>22389776</v>
          </cell>
        </row>
        <row r="33495">
          <cell r="J33495">
            <v>22389776</v>
          </cell>
        </row>
        <row r="33496">
          <cell r="J33496">
            <v>22389776</v>
          </cell>
        </row>
        <row r="33497">
          <cell r="J33497">
            <v>22389776</v>
          </cell>
        </row>
        <row r="33498">
          <cell r="J33498">
            <v>22389776</v>
          </cell>
        </row>
        <row r="33499">
          <cell r="J33499">
            <v>22389776</v>
          </cell>
        </row>
        <row r="33500">
          <cell r="J33500">
            <v>22389776</v>
          </cell>
        </row>
        <row r="33501">
          <cell r="J33501">
            <v>22389776</v>
          </cell>
        </row>
        <row r="33502">
          <cell r="J33502">
            <v>22389776</v>
          </cell>
        </row>
        <row r="33503">
          <cell r="J33503">
            <v>22389776</v>
          </cell>
        </row>
        <row r="33504">
          <cell r="J33504">
            <v>22389776</v>
          </cell>
        </row>
        <row r="33505">
          <cell r="J33505">
            <v>22389776</v>
          </cell>
        </row>
        <row r="33506">
          <cell r="J33506">
            <v>22389776</v>
          </cell>
        </row>
        <row r="33507">
          <cell r="J33507">
            <v>22389776</v>
          </cell>
        </row>
        <row r="33508">
          <cell r="J33508">
            <v>22389776</v>
          </cell>
        </row>
        <row r="33509">
          <cell r="J33509">
            <v>22389776</v>
          </cell>
        </row>
        <row r="33510">
          <cell r="J33510">
            <v>22389776</v>
          </cell>
        </row>
        <row r="33511">
          <cell r="J33511">
            <v>22389776</v>
          </cell>
        </row>
        <row r="33512">
          <cell r="J33512">
            <v>22389776</v>
          </cell>
        </row>
        <row r="33513">
          <cell r="J33513">
            <v>22389776</v>
          </cell>
        </row>
        <row r="33514">
          <cell r="J33514">
            <v>22389776</v>
          </cell>
        </row>
        <row r="33515">
          <cell r="J33515">
            <v>22389776</v>
          </cell>
        </row>
        <row r="33516">
          <cell r="J33516">
            <v>22389776</v>
          </cell>
        </row>
        <row r="33517">
          <cell r="J33517">
            <v>22389776</v>
          </cell>
        </row>
        <row r="33518">
          <cell r="J33518">
            <v>22389776</v>
          </cell>
        </row>
        <row r="33519">
          <cell r="J33519">
            <v>22389776</v>
          </cell>
        </row>
        <row r="33520">
          <cell r="J33520">
            <v>22389776</v>
          </cell>
        </row>
        <row r="33521">
          <cell r="J33521">
            <v>22389776</v>
          </cell>
        </row>
        <row r="33522">
          <cell r="J33522">
            <v>22389776</v>
          </cell>
        </row>
        <row r="33523">
          <cell r="J33523">
            <v>22389776</v>
          </cell>
        </row>
        <row r="33524">
          <cell r="J33524">
            <v>22389776</v>
          </cell>
        </row>
        <row r="33525">
          <cell r="J33525">
            <v>22389776</v>
          </cell>
        </row>
        <row r="33526">
          <cell r="J33526">
            <v>22389776</v>
          </cell>
        </row>
        <row r="33527">
          <cell r="J33527">
            <v>22389776</v>
          </cell>
        </row>
        <row r="33528">
          <cell r="J33528">
            <v>22389776</v>
          </cell>
        </row>
        <row r="33529">
          <cell r="J33529">
            <v>22389776</v>
          </cell>
        </row>
        <row r="33530">
          <cell r="J33530">
            <v>22389776</v>
          </cell>
        </row>
        <row r="33531">
          <cell r="J33531">
            <v>22389776</v>
          </cell>
        </row>
        <row r="33532">
          <cell r="J33532">
            <v>22389776</v>
          </cell>
        </row>
        <row r="33533">
          <cell r="J33533">
            <v>22389776</v>
          </cell>
        </row>
        <row r="33534">
          <cell r="J33534">
            <v>22389776</v>
          </cell>
        </row>
        <row r="33535">
          <cell r="J33535">
            <v>22389776</v>
          </cell>
        </row>
        <row r="33536">
          <cell r="J33536">
            <v>22389776</v>
          </cell>
        </row>
        <row r="33537">
          <cell r="J33537">
            <v>22389776</v>
          </cell>
        </row>
        <row r="33538">
          <cell r="J33538">
            <v>22389776</v>
          </cell>
        </row>
        <row r="33539">
          <cell r="J33539">
            <v>22389776</v>
          </cell>
        </row>
        <row r="33540">
          <cell r="J33540">
            <v>22389776</v>
          </cell>
        </row>
        <row r="33541">
          <cell r="J33541">
            <v>22389776</v>
          </cell>
        </row>
        <row r="33542">
          <cell r="J33542">
            <v>22389776</v>
          </cell>
        </row>
        <row r="33543">
          <cell r="J33543">
            <v>22389776</v>
          </cell>
        </row>
        <row r="33544">
          <cell r="J33544">
            <v>22389776</v>
          </cell>
        </row>
        <row r="33545">
          <cell r="J33545">
            <v>22389776</v>
          </cell>
        </row>
        <row r="33546">
          <cell r="J33546">
            <v>22389776</v>
          </cell>
        </row>
        <row r="33547">
          <cell r="J33547">
            <v>22389776</v>
          </cell>
        </row>
        <row r="33548">
          <cell r="J33548">
            <v>22389776</v>
          </cell>
        </row>
        <row r="33549">
          <cell r="J33549">
            <v>22389776</v>
          </cell>
        </row>
        <row r="33550">
          <cell r="J33550">
            <v>22389776</v>
          </cell>
        </row>
        <row r="33551">
          <cell r="J33551">
            <v>22389776</v>
          </cell>
        </row>
        <row r="33552">
          <cell r="J33552">
            <v>22389776</v>
          </cell>
        </row>
        <row r="33553">
          <cell r="J33553">
            <v>22389776</v>
          </cell>
        </row>
        <row r="33554">
          <cell r="J33554">
            <v>22389776</v>
          </cell>
        </row>
        <row r="33555">
          <cell r="J33555">
            <v>22389776</v>
          </cell>
        </row>
        <row r="33556">
          <cell r="J33556">
            <v>22389776</v>
          </cell>
        </row>
        <row r="33557">
          <cell r="J33557">
            <v>22389776</v>
          </cell>
        </row>
        <row r="33558">
          <cell r="J33558">
            <v>22389776</v>
          </cell>
        </row>
        <row r="33559">
          <cell r="J33559">
            <v>22389776</v>
          </cell>
        </row>
        <row r="33560">
          <cell r="J33560">
            <v>22389776</v>
          </cell>
        </row>
        <row r="33561">
          <cell r="J33561">
            <v>22389776</v>
          </cell>
        </row>
        <row r="33562">
          <cell r="J33562">
            <v>22389776</v>
          </cell>
        </row>
        <row r="33563">
          <cell r="J33563">
            <v>22389776</v>
          </cell>
        </row>
        <row r="33564">
          <cell r="J33564">
            <v>22389776</v>
          </cell>
        </row>
        <row r="33565">
          <cell r="J33565">
            <v>22389776</v>
          </cell>
        </row>
        <row r="33566">
          <cell r="J33566">
            <v>22389776</v>
          </cell>
        </row>
        <row r="33567">
          <cell r="J33567">
            <v>22389776</v>
          </cell>
        </row>
        <row r="33568">
          <cell r="J33568">
            <v>22389776</v>
          </cell>
        </row>
        <row r="33569">
          <cell r="J33569">
            <v>22389776</v>
          </cell>
        </row>
        <row r="33570">
          <cell r="J33570">
            <v>22389776</v>
          </cell>
        </row>
        <row r="33571">
          <cell r="J33571">
            <v>22389776</v>
          </cell>
        </row>
        <row r="33572">
          <cell r="J33572">
            <v>22389776</v>
          </cell>
        </row>
        <row r="33573">
          <cell r="J33573">
            <v>22389776</v>
          </cell>
        </row>
        <row r="33574">
          <cell r="J33574">
            <v>22389776</v>
          </cell>
        </row>
        <row r="33575">
          <cell r="J33575">
            <v>22389776</v>
          </cell>
        </row>
        <row r="33576">
          <cell r="J33576">
            <v>22389776</v>
          </cell>
        </row>
        <row r="33577">
          <cell r="J33577">
            <v>22389776</v>
          </cell>
        </row>
        <row r="33578">
          <cell r="J33578">
            <v>22389776</v>
          </cell>
        </row>
        <row r="33579">
          <cell r="J33579">
            <v>22389776</v>
          </cell>
        </row>
        <row r="33580">
          <cell r="J33580">
            <v>22389776</v>
          </cell>
        </row>
        <row r="33581">
          <cell r="J33581">
            <v>22389776</v>
          </cell>
        </row>
        <row r="33582">
          <cell r="J33582">
            <v>22389776</v>
          </cell>
        </row>
        <row r="33583">
          <cell r="J33583">
            <v>22389776</v>
          </cell>
        </row>
        <row r="33584">
          <cell r="J33584">
            <v>22389776</v>
          </cell>
        </row>
        <row r="33585">
          <cell r="J33585">
            <v>22389776</v>
          </cell>
        </row>
        <row r="33586">
          <cell r="J33586">
            <v>22389776</v>
          </cell>
        </row>
        <row r="33587">
          <cell r="J33587">
            <v>22389776</v>
          </cell>
        </row>
        <row r="33588">
          <cell r="J33588">
            <v>22389776</v>
          </cell>
        </row>
        <row r="33589">
          <cell r="J33589">
            <v>22389776</v>
          </cell>
        </row>
        <row r="33590">
          <cell r="J33590">
            <v>22389776</v>
          </cell>
        </row>
        <row r="33591">
          <cell r="J33591">
            <v>22389776</v>
          </cell>
        </row>
        <row r="33592">
          <cell r="J33592">
            <v>22389776</v>
          </cell>
        </row>
        <row r="33593">
          <cell r="J33593">
            <v>22389776</v>
          </cell>
        </row>
        <row r="33594">
          <cell r="J33594">
            <v>22389776</v>
          </cell>
        </row>
        <row r="33595">
          <cell r="J33595">
            <v>22389776</v>
          </cell>
        </row>
        <row r="33596">
          <cell r="J33596">
            <v>22389776</v>
          </cell>
        </row>
        <row r="33597">
          <cell r="J33597">
            <v>22389776</v>
          </cell>
        </row>
        <row r="33598">
          <cell r="J33598">
            <v>22389776</v>
          </cell>
        </row>
        <row r="33599">
          <cell r="J33599">
            <v>22389776</v>
          </cell>
        </row>
        <row r="33600">
          <cell r="J33600">
            <v>22389776</v>
          </cell>
        </row>
        <row r="33601">
          <cell r="J33601">
            <v>22389776</v>
          </cell>
        </row>
        <row r="33602">
          <cell r="J33602">
            <v>22389776</v>
          </cell>
        </row>
        <row r="33603">
          <cell r="J33603">
            <v>22389776</v>
          </cell>
        </row>
        <row r="33604">
          <cell r="J33604">
            <v>22389776</v>
          </cell>
        </row>
        <row r="33605">
          <cell r="J33605">
            <v>22389776</v>
          </cell>
        </row>
        <row r="33606">
          <cell r="J33606">
            <v>22389776</v>
          </cell>
        </row>
        <row r="33607">
          <cell r="J33607">
            <v>22389776</v>
          </cell>
        </row>
        <row r="33608">
          <cell r="J33608">
            <v>22389776</v>
          </cell>
        </row>
        <row r="33609">
          <cell r="J33609">
            <v>22389776</v>
          </cell>
        </row>
        <row r="33610">
          <cell r="J33610">
            <v>22389776</v>
          </cell>
        </row>
        <row r="33611">
          <cell r="J33611">
            <v>22389776</v>
          </cell>
        </row>
        <row r="33612">
          <cell r="J33612">
            <v>22389776</v>
          </cell>
        </row>
        <row r="33613">
          <cell r="J33613">
            <v>22389776</v>
          </cell>
        </row>
        <row r="33614">
          <cell r="J33614">
            <v>22389776</v>
          </cell>
        </row>
        <row r="33615">
          <cell r="J33615">
            <v>22389776</v>
          </cell>
        </row>
        <row r="33616">
          <cell r="J33616">
            <v>22389776</v>
          </cell>
        </row>
        <row r="33617">
          <cell r="J33617">
            <v>22389776</v>
          </cell>
        </row>
        <row r="33618">
          <cell r="J33618">
            <v>22389776</v>
          </cell>
        </row>
        <row r="33619">
          <cell r="J33619">
            <v>22389776</v>
          </cell>
        </row>
        <row r="33620">
          <cell r="J33620">
            <v>22389776</v>
          </cell>
        </row>
        <row r="33621">
          <cell r="J33621">
            <v>22389776</v>
          </cell>
        </row>
        <row r="33622">
          <cell r="J33622">
            <v>22389776</v>
          </cell>
        </row>
        <row r="33623">
          <cell r="J33623">
            <v>22389776</v>
          </cell>
        </row>
        <row r="33624">
          <cell r="J33624">
            <v>22389776</v>
          </cell>
        </row>
        <row r="33625">
          <cell r="J33625">
            <v>22389776</v>
          </cell>
        </row>
        <row r="33626">
          <cell r="J33626">
            <v>22389776</v>
          </cell>
        </row>
        <row r="33627">
          <cell r="J33627">
            <v>22389776</v>
          </cell>
        </row>
        <row r="33628">
          <cell r="J33628">
            <v>22389776</v>
          </cell>
        </row>
        <row r="33629">
          <cell r="J33629">
            <v>22389776</v>
          </cell>
        </row>
        <row r="33630">
          <cell r="J33630">
            <v>22389776</v>
          </cell>
        </row>
        <row r="33631">
          <cell r="J33631">
            <v>22389776</v>
          </cell>
        </row>
        <row r="33632">
          <cell r="J33632">
            <v>22389776</v>
          </cell>
        </row>
        <row r="33633">
          <cell r="J33633">
            <v>22389776</v>
          </cell>
        </row>
        <row r="33634">
          <cell r="J33634">
            <v>22389776</v>
          </cell>
        </row>
        <row r="33635">
          <cell r="J33635">
            <v>22389776</v>
          </cell>
        </row>
        <row r="33636">
          <cell r="J33636">
            <v>22389776</v>
          </cell>
        </row>
        <row r="33637">
          <cell r="J33637">
            <v>22389776</v>
          </cell>
        </row>
        <row r="33638">
          <cell r="J33638">
            <v>22389776</v>
          </cell>
        </row>
        <row r="33639">
          <cell r="J33639">
            <v>22389776</v>
          </cell>
        </row>
        <row r="33640">
          <cell r="J33640">
            <v>22389776</v>
          </cell>
        </row>
        <row r="33641">
          <cell r="J33641">
            <v>22389776</v>
          </cell>
        </row>
        <row r="33642">
          <cell r="J33642">
            <v>22389776</v>
          </cell>
        </row>
        <row r="33643">
          <cell r="J33643">
            <v>22389776</v>
          </cell>
        </row>
        <row r="33644">
          <cell r="J33644">
            <v>22389776</v>
          </cell>
        </row>
        <row r="33645">
          <cell r="J33645">
            <v>22389776</v>
          </cell>
        </row>
        <row r="33646">
          <cell r="J33646">
            <v>22389776</v>
          </cell>
        </row>
        <row r="33647">
          <cell r="J33647">
            <v>22389776</v>
          </cell>
        </row>
        <row r="33648">
          <cell r="J33648">
            <v>22389776</v>
          </cell>
        </row>
        <row r="33649">
          <cell r="J33649">
            <v>22389776</v>
          </cell>
        </row>
        <row r="33650">
          <cell r="J33650">
            <v>22389776</v>
          </cell>
        </row>
        <row r="33651">
          <cell r="J33651">
            <v>22389776</v>
          </cell>
        </row>
        <row r="33652">
          <cell r="J33652">
            <v>22389776</v>
          </cell>
        </row>
        <row r="33653">
          <cell r="J33653">
            <v>22389776</v>
          </cell>
        </row>
        <row r="33654">
          <cell r="J33654">
            <v>22389776</v>
          </cell>
        </row>
        <row r="33655">
          <cell r="J33655">
            <v>22389776</v>
          </cell>
        </row>
        <row r="33656">
          <cell r="J33656">
            <v>22389776</v>
          </cell>
        </row>
        <row r="33657">
          <cell r="J33657">
            <v>22389776</v>
          </cell>
        </row>
        <row r="33658">
          <cell r="J33658">
            <v>22389776</v>
          </cell>
        </row>
        <row r="33659">
          <cell r="J33659">
            <v>22389776</v>
          </cell>
        </row>
        <row r="33660">
          <cell r="J33660">
            <v>22389776</v>
          </cell>
        </row>
        <row r="33661">
          <cell r="J33661">
            <v>22389776</v>
          </cell>
        </row>
        <row r="33662">
          <cell r="J33662">
            <v>22389776</v>
          </cell>
        </row>
        <row r="33663">
          <cell r="J33663">
            <v>22389776</v>
          </cell>
        </row>
        <row r="33664">
          <cell r="J33664">
            <v>22389776</v>
          </cell>
        </row>
        <row r="33665">
          <cell r="J33665">
            <v>22389776</v>
          </cell>
        </row>
        <row r="33666">
          <cell r="J33666">
            <v>22389776</v>
          </cell>
        </row>
        <row r="33667">
          <cell r="J33667">
            <v>22389776</v>
          </cell>
        </row>
        <row r="33668">
          <cell r="J33668">
            <v>22389776</v>
          </cell>
        </row>
        <row r="33669">
          <cell r="J33669">
            <v>22389776</v>
          </cell>
        </row>
        <row r="33670">
          <cell r="J33670">
            <v>22389776</v>
          </cell>
        </row>
        <row r="33671">
          <cell r="J33671">
            <v>22389776</v>
          </cell>
        </row>
        <row r="33672">
          <cell r="J33672">
            <v>22389776</v>
          </cell>
        </row>
        <row r="33673">
          <cell r="J33673">
            <v>22389776</v>
          </cell>
        </row>
        <row r="33674">
          <cell r="J33674">
            <v>22389776</v>
          </cell>
        </row>
        <row r="33675">
          <cell r="J33675">
            <v>22389776</v>
          </cell>
        </row>
        <row r="33676">
          <cell r="J33676">
            <v>22389776</v>
          </cell>
        </row>
        <row r="33677">
          <cell r="J33677">
            <v>22389776</v>
          </cell>
        </row>
        <row r="33678">
          <cell r="J33678">
            <v>22389776</v>
          </cell>
        </row>
        <row r="33679">
          <cell r="J33679">
            <v>22389776</v>
          </cell>
        </row>
        <row r="33680">
          <cell r="J33680">
            <v>22389776</v>
          </cell>
        </row>
        <row r="33681">
          <cell r="J33681">
            <v>22389776</v>
          </cell>
        </row>
        <row r="33682">
          <cell r="J33682">
            <v>22389776</v>
          </cell>
        </row>
        <row r="33683">
          <cell r="J33683">
            <v>22389776</v>
          </cell>
        </row>
        <row r="33684">
          <cell r="J33684">
            <v>22389776</v>
          </cell>
        </row>
        <row r="33685">
          <cell r="J33685">
            <v>22389776</v>
          </cell>
        </row>
        <row r="33686">
          <cell r="J33686">
            <v>22389776</v>
          </cell>
        </row>
        <row r="33687">
          <cell r="J33687">
            <v>22389776</v>
          </cell>
        </row>
        <row r="33688">
          <cell r="J33688">
            <v>22389776</v>
          </cell>
        </row>
        <row r="33689">
          <cell r="J33689">
            <v>22389776</v>
          </cell>
        </row>
        <row r="33690">
          <cell r="J33690">
            <v>22389776</v>
          </cell>
        </row>
        <row r="33691">
          <cell r="J33691">
            <v>22389776</v>
          </cell>
        </row>
        <row r="33692">
          <cell r="J33692">
            <v>22389776</v>
          </cell>
        </row>
        <row r="33693">
          <cell r="J33693">
            <v>22389776</v>
          </cell>
        </row>
        <row r="33694">
          <cell r="J33694">
            <v>22389776</v>
          </cell>
        </row>
        <row r="33695">
          <cell r="J33695">
            <v>22389776</v>
          </cell>
        </row>
        <row r="33696">
          <cell r="J33696">
            <v>22389776</v>
          </cell>
        </row>
        <row r="33697">
          <cell r="J33697">
            <v>22389776</v>
          </cell>
        </row>
        <row r="33698">
          <cell r="J33698">
            <v>22389776</v>
          </cell>
        </row>
        <row r="33699">
          <cell r="J33699">
            <v>22389776</v>
          </cell>
        </row>
        <row r="33700">
          <cell r="J33700">
            <v>22389776</v>
          </cell>
        </row>
        <row r="33701">
          <cell r="J33701">
            <v>22389776</v>
          </cell>
        </row>
        <row r="33702">
          <cell r="J33702">
            <v>22389776</v>
          </cell>
        </row>
        <row r="33703">
          <cell r="J33703">
            <v>22389776</v>
          </cell>
        </row>
        <row r="33704">
          <cell r="J33704">
            <v>22389776</v>
          </cell>
        </row>
        <row r="33705">
          <cell r="J33705">
            <v>22389776</v>
          </cell>
        </row>
        <row r="33706">
          <cell r="J33706">
            <v>22389776</v>
          </cell>
        </row>
        <row r="33707">
          <cell r="J33707">
            <v>22389776</v>
          </cell>
        </row>
        <row r="33708">
          <cell r="J33708">
            <v>22389776</v>
          </cell>
        </row>
        <row r="33709">
          <cell r="J33709">
            <v>22389776</v>
          </cell>
        </row>
        <row r="33710">
          <cell r="J33710">
            <v>22389776</v>
          </cell>
        </row>
        <row r="33711">
          <cell r="J33711">
            <v>22389776</v>
          </cell>
        </row>
        <row r="33712">
          <cell r="J33712">
            <v>22389776</v>
          </cell>
        </row>
        <row r="33713">
          <cell r="J33713">
            <v>22389776</v>
          </cell>
        </row>
        <row r="33714">
          <cell r="J33714">
            <v>22389776</v>
          </cell>
        </row>
        <row r="33715">
          <cell r="J33715">
            <v>22389776</v>
          </cell>
        </row>
        <row r="33716">
          <cell r="J33716">
            <v>22389776</v>
          </cell>
        </row>
        <row r="33717">
          <cell r="J33717">
            <v>22389776</v>
          </cell>
        </row>
        <row r="33718">
          <cell r="J33718">
            <v>22389776</v>
          </cell>
        </row>
        <row r="33719">
          <cell r="J33719">
            <v>22389776</v>
          </cell>
        </row>
        <row r="33720">
          <cell r="J33720">
            <v>22389776</v>
          </cell>
        </row>
        <row r="33721">
          <cell r="J33721">
            <v>22389776</v>
          </cell>
        </row>
        <row r="33722">
          <cell r="J33722">
            <v>22389776</v>
          </cell>
        </row>
        <row r="33723">
          <cell r="J33723">
            <v>22389776</v>
          </cell>
        </row>
        <row r="33724">
          <cell r="J33724">
            <v>22389776</v>
          </cell>
        </row>
        <row r="33725">
          <cell r="J33725">
            <v>22389776</v>
          </cell>
        </row>
        <row r="33726">
          <cell r="J33726">
            <v>22389776</v>
          </cell>
        </row>
        <row r="33727">
          <cell r="J33727">
            <v>22389776</v>
          </cell>
        </row>
        <row r="33728">
          <cell r="J33728">
            <v>22389776</v>
          </cell>
        </row>
        <row r="33729">
          <cell r="J33729">
            <v>22389776</v>
          </cell>
        </row>
        <row r="33730">
          <cell r="J33730">
            <v>22389776</v>
          </cell>
        </row>
        <row r="33731">
          <cell r="J33731">
            <v>22389776</v>
          </cell>
        </row>
        <row r="33732">
          <cell r="J33732">
            <v>22389776</v>
          </cell>
        </row>
        <row r="33733">
          <cell r="J33733">
            <v>22389776</v>
          </cell>
        </row>
        <row r="33734">
          <cell r="J33734">
            <v>22389776</v>
          </cell>
        </row>
        <row r="33735">
          <cell r="J33735">
            <v>22389776</v>
          </cell>
        </row>
        <row r="33736">
          <cell r="J33736">
            <v>22389776</v>
          </cell>
        </row>
        <row r="33737">
          <cell r="J33737">
            <v>22389776</v>
          </cell>
        </row>
        <row r="33738">
          <cell r="J33738">
            <v>22389776</v>
          </cell>
        </row>
        <row r="33739">
          <cell r="J33739">
            <v>22389776</v>
          </cell>
        </row>
        <row r="33740">
          <cell r="J33740">
            <v>22389776</v>
          </cell>
        </row>
        <row r="33741">
          <cell r="J33741">
            <v>22389776</v>
          </cell>
        </row>
        <row r="33742">
          <cell r="J33742">
            <v>22389776</v>
          </cell>
        </row>
        <row r="33743">
          <cell r="J33743">
            <v>22389776</v>
          </cell>
        </row>
        <row r="33744">
          <cell r="J33744">
            <v>22389776</v>
          </cell>
        </row>
        <row r="33745">
          <cell r="J33745">
            <v>22389776</v>
          </cell>
        </row>
        <row r="33746">
          <cell r="J33746">
            <v>22389776</v>
          </cell>
        </row>
        <row r="33747">
          <cell r="J33747">
            <v>22389776</v>
          </cell>
        </row>
        <row r="33748">
          <cell r="J33748">
            <v>22389776</v>
          </cell>
        </row>
        <row r="33749">
          <cell r="J33749">
            <v>22389776</v>
          </cell>
        </row>
        <row r="33750">
          <cell r="J33750">
            <v>22389776</v>
          </cell>
        </row>
        <row r="33751">
          <cell r="J33751">
            <v>22389776</v>
          </cell>
        </row>
        <row r="33752">
          <cell r="J33752">
            <v>22389776</v>
          </cell>
        </row>
        <row r="33753">
          <cell r="J33753">
            <v>22389776</v>
          </cell>
        </row>
        <row r="33754">
          <cell r="J33754">
            <v>22389776</v>
          </cell>
        </row>
        <row r="33755">
          <cell r="J33755">
            <v>22389776</v>
          </cell>
        </row>
        <row r="33756">
          <cell r="J33756">
            <v>22389776</v>
          </cell>
        </row>
        <row r="33757">
          <cell r="J33757">
            <v>22389776</v>
          </cell>
        </row>
        <row r="33758">
          <cell r="J33758">
            <v>22389776</v>
          </cell>
        </row>
        <row r="33759">
          <cell r="J33759">
            <v>22389776</v>
          </cell>
        </row>
        <row r="33760">
          <cell r="J33760">
            <v>22389776</v>
          </cell>
        </row>
        <row r="33761">
          <cell r="J33761">
            <v>22389776</v>
          </cell>
        </row>
        <row r="33762">
          <cell r="J33762">
            <v>22389776</v>
          </cell>
        </row>
        <row r="33763">
          <cell r="J33763">
            <v>22389776</v>
          </cell>
        </row>
        <row r="33764">
          <cell r="J33764">
            <v>22389776</v>
          </cell>
        </row>
        <row r="33765">
          <cell r="J33765">
            <v>22389776</v>
          </cell>
        </row>
        <row r="33766">
          <cell r="J33766">
            <v>22389776</v>
          </cell>
        </row>
        <row r="33767">
          <cell r="J33767">
            <v>22389776</v>
          </cell>
        </row>
        <row r="33768">
          <cell r="J33768">
            <v>22389776</v>
          </cell>
        </row>
        <row r="33769">
          <cell r="J33769">
            <v>22389776</v>
          </cell>
        </row>
        <row r="33770">
          <cell r="J33770">
            <v>22389776</v>
          </cell>
        </row>
        <row r="33771">
          <cell r="J33771">
            <v>22389776</v>
          </cell>
        </row>
        <row r="33772">
          <cell r="J33772">
            <v>22389776</v>
          </cell>
        </row>
        <row r="33773">
          <cell r="J33773">
            <v>22389776</v>
          </cell>
        </row>
        <row r="33774">
          <cell r="J33774">
            <v>22389776</v>
          </cell>
        </row>
        <row r="33775">
          <cell r="J33775">
            <v>22389776</v>
          </cell>
        </row>
        <row r="33776">
          <cell r="J33776">
            <v>22389776</v>
          </cell>
        </row>
        <row r="33777">
          <cell r="J33777">
            <v>22389776</v>
          </cell>
        </row>
        <row r="33778">
          <cell r="J33778">
            <v>22389776</v>
          </cell>
        </row>
        <row r="33779">
          <cell r="J33779">
            <v>22389776</v>
          </cell>
        </row>
        <row r="33780">
          <cell r="J33780">
            <v>22389776</v>
          </cell>
        </row>
        <row r="33781">
          <cell r="J33781">
            <v>22389776</v>
          </cell>
        </row>
        <row r="33782">
          <cell r="J33782">
            <v>22389776</v>
          </cell>
        </row>
        <row r="33783">
          <cell r="J33783">
            <v>22389776</v>
          </cell>
        </row>
        <row r="33784">
          <cell r="J33784">
            <v>22389776</v>
          </cell>
        </row>
        <row r="33785">
          <cell r="J33785">
            <v>22389776</v>
          </cell>
        </row>
        <row r="33786">
          <cell r="J33786">
            <v>22389776</v>
          </cell>
        </row>
        <row r="33787">
          <cell r="J33787">
            <v>22389776</v>
          </cell>
        </row>
        <row r="33788">
          <cell r="J33788">
            <v>22389776</v>
          </cell>
        </row>
        <row r="33789">
          <cell r="J33789">
            <v>22389776</v>
          </cell>
        </row>
        <row r="33790">
          <cell r="J33790">
            <v>22389776</v>
          </cell>
        </row>
        <row r="33791">
          <cell r="J33791">
            <v>22389776</v>
          </cell>
        </row>
        <row r="33792">
          <cell r="J33792">
            <v>22389776</v>
          </cell>
        </row>
        <row r="33793">
          <cell r="J33793">
            <v>22389776</v>
          </cell>
        </row>
        <row r="33794">
          <cell r="J33794">
            <v>22389776</v>
          </cell>
        </row>
        <row r="33795">
          <cell r="J33795">
            <v>22389776</v>
          </cell>
        </row>
        <row r="33796">
          <cell r="J33796">
            <v>22389776</v>
          </cell>
        </row>
        <row r="33797">
          <cell r="J33797">
            <v>22389776</v>
          </cell>
        </row>
        <row r="33798">
          <cell r="J33798">
            <v>22389776</v>
          </cell>
        </row>
        <row r="33799">
          <cell r="J33799">
            <v>22389776</v>
          </cell>
        </row>
        <row r="33800">
          <cell r="J33800">
            <v>22389776</v>
          </cell>
        </row>
        <row r="33801">
          <cell r="J33801">
            <v>22389776</v>
          </cell>
        </row>
        <row r="33802">
          <cell r="J33802">
            <v>22389776</v>
          </cell>
        </row>
        <row r="33803">
          <cell r="J33803">
            <v>22389776</v>
          </cell>
        </row>
        <row r="33804">
          <cell r="J33804">
            <v>22389776</v>
          </cell>
        </row>
        <row r="33805">
          <cell r="J33805">
            <v>22389776</v>
          </cell>
        </row>
        <row r="33806">
          <cell r="J33806">
            <v>22389776</v>
          </cell>
        </row>
        <row r="33807">
          <cell r="J33807">
            <v>22389776</v>
          </cell>
        </row>
        <row r="33808">
          <cell r="J33808">
            <v>22389776</v>
          </cell>
        </row>
        <row r="33809">
          <cell r="J33809">
            <v>22389776</v>
          </cell>
        </row>
        <row r="33810">
          <cell r="J33810">
            <v>22389776</v>
          </cell>
        </row>
        <row r="33811">
          <cell r="J33811">
            <v>22389776</v>
          </cell>
        </row>
        <row r="33812">
          <cell r="J33812">
            <v>22389776</v>
          </cell>
        </row>
        <row r="33813">
          <cell r="J33813">
            <v>22389776</v>
          </cell>
        </row>
        <row r="33814">
          <cell r="J33814">
            <v>22389776</v>
          </cell>
        </row>
        <row r="33815">
          <cell r="J33815">
            <v>22389776</v>
          </cell>
        </row>
        <row r="33816">
          <cell r="J33816">
            <v>22389776</v>
          </cell>
        </row>
        <row r="33817">
          <cell r="J33817">
            <v>22389776</v>
          </cell>
        </row>
        <row r="33818">
          <cell r="J33818">
            <v>22389776</v>
          </cell>
        </row>
        <row r="33819">
          <cell r="J33819">
            <v>22389776</v>
          </cell>
        </row>
        <row r="33820">
          <cell r="J33820">
            <v>22389776</v>
          </cell>
        </row>
        <row r="33821">
          <cell r="J33821">
            <v>22389776</v>
          </cell>
        </row>
        <row r="33822">
          <cell r="J33822">
            <v>22389776</v>
          </cell>
        </row>
        <row r="33823">
          <cell r="J33823">
            <v>22389776</v>
          </cell>
        </row>
        <row r="33824">
          <cell r="J33824">
            <v>22389776</v>
          </cell>
        </row>
        <row r="33825">
          <cell r="J33825">
            <v>22389776</v>
          </cell>
        </row>
        <row r="33826">
          <cell r="J33826">
            <v>22389776</v>
          </cell>
        </row>
        <row r="33827">
          <cell r="J33827">
            <v>22389776</v>
          </cell>
        </row>
        <row r="33828">
          <cell r="J33828">
            <v>22389776</v>
          </cell>
        </row>
        <row r="33829">
          <cell r="J33829">
            <v>22389776</v>
          </cell>
        </row>
        <row r="33830">
          <cell r="J33830">
            <v>22389776</v>
          </cell>
        </row>
        <row r="33831">
          <cell r="J33831">
            <v>22389776</v>
          </cell>
        </row>
        <row r="33832">
          <cell r="J33832">
            <v>22389776</v>
          </cell>
        </row>
        <row r="33833">
          <cell r="J33833">
            <v>22389776</v>
          </cell>
        </row>
        <row r="33834">
          <cell r="J33834">
            <v>22389776</v>
          </cell>
        </row>
        <row r="33835">
          <cell r="J33835">
            <v>22389776</v>
          </cell>
        </row>
        <row r="33836">
          <cell r="J33836">
            <v>22389776</v>
          </cell>
        </row>
        <row r="33837">
          <cell r="J33837">
            <v>22389776</v>
          </cell>
        </row>
        <row r="33838">
          <cell r="J33838">
            <v>22389776</v>
          </cell>
        </row>
        <row r="33839">
          <cell r="J33839">
            <v>22389776</v>
          </cell>
        </row>
        <row r="33840">
          <cell r="J33840">
            <v>22389776</v>
          </cell>
        </row>
        <row r="33841">
          <cell r="J33841">
            <v>22389776</v>
          </cell>
        </row>
        <row r="33842">
          <cell r="J33842">
            <v>22389776</v>
          </cell>
        </row>
        <row r="33843">
          <cell r="J33843">
            <v>22389776</v>
          </cell>
        </row>
        <row r="33844">
          <cell r="J33844">
            <v>22389776</v>
          </cell>
        </row>
        <row r="33845">
          <cell r="J33845">
            <v>22389776</v>
          </cell>
        </row>
        <row r="33846">
          <cell r="J33846">
            <v>22389776</v>
          </cell>
        </row>
        <row r="33847">
          <cell r="J33847">
            <v>22389776</v>
          </cell>
        </row>
        <row r="33848">
          <cell r="J33848">
            <v>22389776</v>
          </cell>
        </row>
        <row r="33849">
          <cell r="J33849">
            <v>22389776</v>
          </cell>
        </row>
        <row r="33850">
          <cell r="J33850">
            <v>22389776</v>
          </cell>
        </row>
        <row r="33851">
          <cell r="J33851">
            <v>22389776</v>
          </cell>
        </row>
        <row r="33852">
          <cell r="J33852">
            <v>22389776</v>
          </cell>
        </row>
        <row r="33853">
          <cell r="J33853">
            <v>22389776</v>
          </cell>
        </row>
        <row r="33854">
          <cell r="J33854">
            <v>22389776</v>
          </cell>
        </row>
        <row r="33855">
          <cell r="J33855">
            <v>22389776</v>
          </cell>
        </row>
        <row r="33856">
          <cell r="J33856">
            <v>22389776</v>
          </cell>
        </row>
        <row r="33857">
          <cell r="J33857">
            <v>22389776</v>
          </cell>
        </row>
        <row r="33858">
          <cell r="J33858">
            <v>22389776</v>
          </cell>
        </row>
        <row r="33859">
          <cell r="J33859">
            <v>22389776</v>
          </cell>
        </row>
        <row r="33860">
          <cell r="J33860">
            <v>22389776</v>
          </cell>
        </row>
        <row r="33861">
          <cell r="J33861">
            <v>22389776</v>
          </cell>
        </row>
        <row r="33862">
          <cell r="J33862">
            <v>22389776</v>
          </cell>
        </row>
        <row r="33863">
          <cell r="J33863">
            <v>22389776</v>
          </cell>
        </row>
        <row r="33864">
          <cell r="J33864">
            <v>22389776</v>
          </cell>
        </row>
        <row r="33865">
          <cell r="J33865">
            <v>22389776</v>
          </cell>
        </row>
        <row r="33866">
          <cell r="J33866">
            <v>22389776</v>
          </cell>
        </row>
        <row r="33867">
          <cell r="J33867">
            <v>22389776</v>
          </cell>
        </row>
        <row r="33868">
          <cell r="J33868">
            <v>22389776</v>
          </cell>
        </row>
        <row r="33869">
          <cell r="J33869">
            <v>22389776</v>
          </cell>
        </row>
        <row r="33870">
          <cell r="J33870">
            <v>22389776</v>
          </cell>
        </row>
        <row r="33871">
          <cell r="J33871">
            <v>22389776</v>
          </cell>
        </row>
        <row r="33872">
          <cell r="J33872">
            <v>22389776</v>
          </cell>
        </row>
        <row r="33873">
          <cell r="J33873">
            <v>22389776</v>
          </cell>
        </row>
        <row r="33874">
          <cell r="J33874">
            <v>22389776</v>
          </cell>
        </row>
        <row r="33875">
          <cell r="J33875">
            <v>22389776</v>
          </cell>
        </row>
        <row r="33876">
          <cell r="J33876">
            <v>22389776</v>
          </cell>
        </row>
        <row r="33877">
          <cell r="J33877">
            <v>22389776</v>
          </cell>
        </row>
        <row r="33878">
          <cell r="J33878">
            <v>22389776</v>
          </cell>
        </row>
        <row r="33879">
          <cell r="J33879">
            <v>22389776</v>
          </cell>
        </row>
        <row r="33880">
          <cell r="J33880">
            <v>22389776</v>
          </cell>
        </row>
        <row r="33881">
          <cell r="J33881">
            <v>22389776</v>
          </cell>
        </row>
        <row r="33882">
          <cell r="J33882">
            <v>22389776</v>
          </cell>
        </row>
        <row r="33883">
          <cell r="J33883">
            <v>22389776</v>
          </cell>
        </row>
        <row r="33884">
          <cell r="J33884">
            <v>22389776</v>
          </cell>
        </row>
        <row r="33885">
          <cell r="J33885">
            <v>22389776</v>
          </cell>
        </row>
        <row r="33886">
          <cell r="J33886">
            <v>22389776</v>
          </cell>
        </row>
        <row r="33887">
          <cell r="J33887">
            <v>22389776</v>
          </cell>
        </row>
        <row r="33888">
          <cell r="J33888">
            <v>22389776</v>
          </cell>
        </row>
        <row r="33889">
          <cell r="J33889">
            <v>22389776</v>
          </cell>
        </row>
        <row r="33890">
          <cell r="J33890">
            <v>22389776</v>
          </cell>
        </row>
        <row r="33891">
          <cell r="J33891">
            <v>22389776</v>
          </cell>
        </row>
        <row r="33892">
          <cell r="J33892">
            <v>22389776</v>
          </cell>
        </row>
        <row r="33893">
          <cell r="J33893">
            <v>22389776</v>
          </cell>
        </row>
        <row r="33894">
          <cell r="J33894">
            <v>22389776</v>
          </cell>
        </row>
        <row r="33895">
          <cell r="J33895">
            <v>22389776</v>
          </cell>
        </row>
        <row r="33896">
          <cell r="J33896">
            <v>22389776</v>
          </cell>
        </row>
        <row r="33897">
          <cell r="J33897">
            <v>22389776</v>
          </cell>
        </row>
        <row r="33898">
          <cell r="J33898">
            <v>22389776</v>
          </cell>
        </row>
        <row r="33899">
          <cell r="J33899">
            <v>22389776</v>
          </cell>
        </row>
        <row r="33900">
          <cell r="J33900">
            <v>22389776</v>
          </cell>
        </row>
        <row r="33901">
          <cell r="J33901">
            <v>22389776</v>
          </cell>
        </row>
        <row r="33902">
          <cell r="J33902">
            <v>22389776</v>
          </cell>
        </row>
        <row r="33903">
          <cell r="J33903">
            <v>22389776</v>
          </cell>
        </row>
        <row r="33904">
          <cell r="J33904">
            <v>22389776</v>
          </cell>
        </row>
        <row r="33905">
          <cell r="J33905">
            <v>22389776</v>
          </cell>
        </row>
        <row r="33906">
          <cell r="J33906">
            <v>22389776</v>
          </cell>
        </row>
        <row r="33907">
          <cell r="J33907">
            <v>22389776</v>
          </cell>
        </row>
        <row r="33908">
          <cell r="J33908">
            <v>22389776</v>
          </cell>
        </row>
        <row r="33909">
          <cell r="J33909">
            <v>22389776</v>
          </cell>
        </row>
        <row r="33910">
          <cell r="J33910">
            <v>22389776</v>
          </cell>
        </row>
        <row r="33911">
          <cell r="J33911">
            <v>22389776</v>
          </cell>
        </row>
        <row r="33912">
          <cell r="J33912">
            <v>22389776</v>
          </cell>
        </row>
        <row r="33913">
          <cell r="J33913">
            <v>22389776</v>
          </cell>
        </row>
        <row r="33914">
          <cell r="J33914">
            <v>22389776</v>
          </cell>
        </row>
        <row r="33915">
          <cell r="J33915">
            <v>22389776</v>
          </cell>
        </row>
        <row r="33916">
          <cell r="J33916">
            <v>22389776</v>
          </cell>
        </row>
        <row r="33917">
          <cell r="J33917">
            <v>22389776</v>
          </cell>
        </row>
        <row r="33918">
          <cell r="J33918">
            <v>22389776</v>
          </cell>
        </row>
        <row r="33919">
          <cell r="J33919">
            <v>22389776</v>
          </cell>
        </row>
        <row r="33920">
          <cell r="J33920">
            <v>22389776</v>
          </cell>
        </row>
        <row r="33921">
          <cell r="J33921">
            <v>22389776</v>
          </cell>
        </row>
        <row r="33922">
          <cell r="J33922">
            <v>22389776</v>
          </cell>
        </row>
        <row r="33923">
          <cell r="J33923">
            <v>22389776</v>
          </cell>
        </row>
        <row r="33924">
          <cell r="J33924">
            <v>22389776</v>
          </cell>
        </row>
        <row r="33925">
          <cell r="J33925">
            <v>22389776</v>
          </cell>
        </row>
        <row r="33926">
          <cell r="J33926">
            <v>22389776</v>
          </cell>
        </row>
        <row r="33927">
          <cell r="J33927">
            <v>22389776</v>
          </cell>
        </row>
        <row r="33928">
          <cell r="J33928">
            <v>22389776</v>
          </cell>
        </row>
        <row r="33929">
          <cell r="J33929">
            <v>22389776</v>
          </cell>
        </row>
        <row r="33930">
          <cell r="J33930">
            <v>22389776</v>
          </cell>
        </row>
        <row r="33931">
          <cell r="J33931">
            <v>22389776</v>
          </cell>
        </row>
        <row r="33932">
          <cell r="J33932">
            <v>22389776</v>
          </cell>
        </row>
        <row r="33933">
          <cell r="J33933">
            <v>22389776</v>
          </cell>
        </row>
        <row r="33934">
          <cell r="J33934">
            <v>22389776</v>
          </cell>
        </row>
        <row r="33935">
          <cell r="J33935">
            <v>22389776</v>
          </cell>
        </row>
        <row r="33936">
          <cell r="J33936">
            <v>22389776</v>
          </cell>
        </row>
        <row r="33937">
          <cell r="J33937">
            <v>22389776</v>
          </cell>
        </row>
        <row r="33938">
          <cell r="J33938">
            <v>22389776</v>
          </cell>
        </row>
        <row r="33939">
          <cell r="J33939">
            <v>22389776</v>
          </cell>
        </row>
        <row r="33940">
          <cell r="J33940">
            <v>22389776</v>
          </cell>
        </row>
        <row r="33941">
          <cell r="J33941">
            <v>22389776</v>
          </cell>
        </row>
        <row r="33942">
          <cell r="J33942">
            <v>22389776</v>
          </cell>
        </row>
        <row r="33943">
          <cell r="J33943">
            <v>22389776</v>
          </cell>
        </row>
        <row r="33944">
          <cell r="J33944">
            <v>22389776</v>
          </cell>
        </row>
        <row r="33945">
          <cell r="J33945">
            <v>22389776</v>
          </cell>
        </row>
        <row r="33946">
          <cell r="J33946">
            <v>22389776</v>
          </cell>
        </row>
        <row r="33947">
          <cell r="J33947">
            <v>22389776</v>
          </cell>
        </row>
        <row r="33948">
          <cell r="J33948">
            <v>22389776</v>
          </cell>
        </row>
        <row r="33949">
          <cell r="J33949">
            <v>22389776</v>
          </cell>
        </row>
        <row r="33950">
          <cell r="J33950">
            <v>22389776</v>
          </cell>
        </row>
        <row r="33951">
          <cell r="J33951">
            <v>22389776</v>
          </cell>
        </row>
        <row r="33952">
          <cell r="J33952">
            <v>22389776</v>
          </cell>
        </row>
        <row r="33953">
          <cell r="J33953">
            <v>22389776</v>
          </cell>
        </row>
        <row r="33954">
          <cell r="J33954">
            <v>22389776</v>
          </cell>
        </row>
        <row r="33955">
          <cell r="J33955">
            <v>22389776</v>
          </cell>
        </row>
        <row r="33956">
          <cell r="J33956">
            <v>22389776</v>
          </cell>
        </row>
        <row r="33957">
          <cell r="J33957">
            <v>22389776</v>
          </cell>
        </row>
        <row r="33958">
          <cell r="J33958">
            <v>22389776</v>
          </cell>
        </row>
        <row r="33959">
          <cell r="J33959">
            <v>22389776</v>
          </cell>
        </row>
        <row r="33960">
          <cell r="J33960">
            <v>22389776</v>
          </cell>
        </row>
        <row r="33961">
          <cell r="J33961">
            <v>22389776</v>
          </cell>
        </row>
        <row r="33962">
          <cell r="J33962">
            <v>22389776</v>
          </cell>
        </row>
        <row r="33963">
          <cell r="J33963">
            <v>22389776</v>
          </cell>
        </row>
        <row r="33964">
          <cell r="J33964">
            <v>22389776</v>
          </cell>
        </row>
        <row r="33965">
          <cell r="J33965">
            <v>22389776</v>
          </cell>
        </row>
        <row r="33966">
          <cell r="J33966">
            <v>22389776</v>
          </cell>
        </row>
        <row r="33967">
          <cell r="J33967">
            <v>22389776</v>
          </cell>
        </row>
        <row r="33968">
          <cell r="J33968">
            <v>22389776</v>
          </cell>
        </row>
        <row r="33969">
          <cell r="J33969">
            <v>22389776</v>
          </cell>
        </row>
        <row r="33970">
          <cell r="J33970">
            <v>22389776</v>
          </cell>
        </row>
        <row r="33971">
          <cell r="J33971">
            <v>22389776</v>
          </cell>
        </row>
        <row r="33972">
          <cell r="J33972">
            <v>22389776</v>
          </cell>
        </row>
        <row r="33973">
          <cell r="J33973">
            <v>22389776</v>
          </cell>
        </row>
        <row r="33974">
          <cell r="J33974">
            <v>22389776</v>
          </cell>
        </row>
        <row r="33975">
          <cell r="J33975">
            <v>22389776</v>
          </cell>
        </row>
        <row r="33976">
          <cell r="J33976">
            <v>22389776</v>
          </cell>
        </row>
        <row r="33977">
          <cell r="J33977">
            <v>22389776</v>
          </cell>
        </row>
        <row r="33978">
          <cell r="J33978">
            <v>22389776</v>
          </cell>
        </row>
        <row r="33979">
          <cell r="J33979">
            <v>22389776</v>
          </cell>
        </row>
        <row r="33980">
          <cell r="J33980">
            <v>22389776</v>
          </cell>
        </row>
        <row r="33981">
          <cell r="J33981">
            <v>22389776</v>
          </cell>
        </row>
        <row r="33982">
          <cell r="J33982">
            <v>22389776</v>
          </cell>
        </row>
        <row r="33983">
          <cell r="J33983">
            <v>22389776</v>
          </cell>
        </row>
        <row r="33984">
          <cell r="J33984">
            <v>22389776</v>
          </cell>
        </row>
        <row r="33985">
          <cell r="J33985">
            <v>22389776</v>
          </cell>
        </row>
        <row r="33986">
          <cell r="J33986">
            <v>22389776</v>
          </cell>
        </row>
        <row r="33987">
          <cell r="J33987">
            <v>22389776</v>
          </cell>
        </row>
        <row r="33988">
          <cell r="J33988">
            <v>22389776</v>
          </cell>
        </row>
        <row r="33989">
          <cell r="J33989">
            <v>22389776</v>
          </cell>
        </row>
        <row r="33990">
          <cell r="J33990">
            <v>22389776</v>
          </cell>
        </row>
        <row r="33991">
          <cell r="J33991">
            <v>22389776</v>
          </cell>
        </row>
        <row r="33992">
          <cell r="J33992">
            <v>22389776</v>
          </cell>
        </row>
        <row r="33993">
          <cell r="J33993">
            <v>22389776</v>
          </cell>
        </row>
        <row r="33994">
          <cell r="J33994">
            <v>22389776</v>
          </cell>
        </row>
        <row r="33995">
          <cell r="J33995">
            <v>22389776</v>
          </cell>
        </row>
        <row r="33996">
          <cell r="J33996">
            <v>22389776</v>
          </cell>
        </row>
        <row r="33997">
          <cell r="J33997">
            <v>22389776</v>
          </cell>
        </row>
        <row r="33998">
          <cell r="J33998">
            <v>22389776</v>
          </cell>
        </row>
        <row r="33999">
          <cell r="J33999">
            <v>22389776</v>
          </cell>
        </row>
        <row r="34000">
          <cell r="J34000">
            <v>22389776</v>
          </cell>
        </row>
        <row r="34001">
          <cell r="J34001">
            <v>22389776</v>
          </cell>
        </row>
        <row r="34002">
          <cell r="J34002">
            <v>22389776</v>
          </cell>
        </row>
        <row r="34003">
          <cell r="J34003">
            <v>22389776</v>
          </cell>
        </row>
        <row r="34004">
          <cell r="J34004">
            <v>22389776</v>
          </cell>
        </row>
        <row r="34005">
          <cell r="J34005">
            <v>22389776</v>
          </cell>
        </row>
        <row r="34006">
          <cell r="J34006">
            <v>22389776</v>
          </cell>
        </row>
        <row r="34007">
          <cell r="J34007">
            <v>22389776</v>
          </cell>
        </row>
        <row r="34008">
          <cell r="J34008">
            <v>22389776</v>
          </cell>
        </row>
        <row r="34009">
          <cell r="J34009">
            <v>22389776</v>
          </cell>
        </row>
        <row r="34010">
          <cell r="J34010">
            <v>22389776</v>
          </cell>
        </row>
        <row r="34011">
          <cell r="J34011">
            <v>22389776</v>
          </cell>
        </row>
        <row r="34012">
          <cell r="J34012">
            <v>22389776</v>
          </cell>
        </row>
        <row r="34013">
          <cell r="J34013">
            <v>22389776</v>
          </cell>
        </row>
        <row r="34014">
          <cell r="J34014">
            <v>22389776</v>
          </cell>
        </row>
        <row r="34015">
          <cell r="J34015">
            <v>22389776</v>
          </cell>
        </row>
        <row r="34016">
          <cell r="J34016">
            <v>22389776</v>
          </cell>
        </row>
        <row r="34017">
          <cell r="J34017">
            <v>22389776</v>
          </cell>
        </row>
        <row r="34018">
          <cell r="J34018">
            <v>22389776</v>
          </cell>
        </row>
        <row r="34019">
          <cell r="J34019">
            <v>22389776</v>
          </cell>
        </row>
        <row r="34020">
          <cell r="J34020">
            <v>22389776</v>
          </cell>
        </row>
        <row r="34021">
          <cell r="J34021">
            <v>22389776</v>
          </cell>
        </row>
        <row r="34022">
          <cell r="J34022">
            <v>22389776</v>
          </cell>
        </row>
        <row r="34023">
          <cell r="J34023">
            <v>22389776</v>
          </cell>
        </row>
        <row r="34024">
          <cell r="J34024">
            <v>22389776</v>
          </cell>
        </row>
        <row r="34025">
          <cell r="J34025">
            <v>22389776</v>
          </cell>
        </row>
        <row r="34026">
          <cell r="J34026">
            <v>22389776</v>
          </cell>
        </row>
        <row r="34027">
          <cell r="J34027">
            <v>22389776</v>
          </cell>
        </row>
        <row r="34028">
          <cell r="J34028">
            <v>22389776</v>
          </cell>
        </row>
        <row r="34029">
          <cell r="J34029">
            <v>22389776</v>
          </cell>
        </row>
        <row r="34030">
          <cell r="J34030">
            <v>22389776</v>
          </cell>
        </row>
        <row r="34031">
          <cell r="J34031">
            <v>22389776</v>
          </cell>
        </row>
        <row r="34032">
          <cell r="J34032">
            <v>22389776</v>
          </cell>
        </row>
        <row r="34033">
          <cell r="J34033">
            <v>22389776</v>
          </cell>
        </row>
        <row r="34034">
          <cell r="J34034">
            <v>22389776</v>
          </cell>
        </row>
        <row r="34035">
          <cell r="J34035">
            <v>22389776</v>
          </cell>
        </row>
        <row r="34036">
          <cell r="J34036">
            <v>22389776</v>
          </cell>
        </row>
        <row r="34037">
          <cell r="J34037">
            <v>22389776</v>
          </cell>
        </row>
        <row r="34038">
          <cell r="J34038">
            <v>22389776</v>
          </cell>
        </row>
        <row r="34039">
          <cell r="J34039">
            <v>22389776</v>
          </cell>
        </row>
        <row r="34040">
          <cell r="J34040">
            <v>22389776</v>
          </cell>
        </row>
        <row r="34041">
          <cell r="J34041">
            <v>22389776</v>
          </cell>
        </row>
        <row r="34042">
          <cell r="J34042">
            <v>22389776</v>
          </cell>
        </row>
        <row r="34043">
          <cell r="J34043">
            <v>22389776</v>
          </cell>
        </row>
        <row r="34044">
          <cell r="J34044">
            <v>22389776</v>
          </cell>
        </row>
        <row r="34045">
          <cell r="J34045">
            <v>22389776</v>
          </cell>
        </row>
        <row r="34046">
          <cell r="J34046">
            <v>22389776</v>
          </cell>
        </row>
        <row r="34047">
          <cell r="J34047">
            <v>22389776</v>
          </cell>
        </row>
        <row r="34048">
          <cell r="J34048">
            <v>22389776</v>
          </cell>
        </row>
        <row r="34049">
          <cell r="J34049">
            <v>22389776</v>
          </cell>
        </row>
        <row r="34050">
          <cell r="J34050">
            <v>22389776</v>
          </cell>
        </row>
        <row r="34051">
          <cell r="J34051">
            <v>22389776</v>
          </cell>
        </row>
        <row r="34052">
          <cell r="J34052">
            <v>22389776</v>
          </cell>
        </row>
        <row r="34053">
          <cell r="J34053">
            <v>22389776</v>
          </cell>
        </row>
        <row r="34054">
          <cell r="J34054">
            <v>22389776</v>
          </cell>
        </row>
        <row r="34055">
          <cell r="J34055">
            <v>22389776</v>
          </cell>
        </row>
        <row r="34056">
          <cell r="J34056">
            <v>22389776</v>
          </cell>
        </row>
        <row r="34057">
          <cell r="J34057">
            <v>22389776</v>
          </cell>
        </row>
        <row r="34058">
          <cell r="J34058">
            <v>22389776</v>
          </cell>
        </row>
        <row r="34059">
          <cell r="J34059">
            <v>22389776</v>
          </cell>
        </row>
        <row r="34060">
          <cell r="J34060">
            <v>22389776</v>
          </cell>
        </row>
        <row r="34061">
          <cell r="J34061">
            <v>22389776</v>
          </cell>
        </row>
        <row r="34062">
          <cell r="J34062">
            <v>22389776</v>
          </cell>
        </row>
        <row r="34063">
          <cell r="J34063">
            <v>22389776</v>
          </cell>
        </row>
        <row r="34064">
          <cell r="J34064">
            <v>22389776</v>
          </cell>
        </row>
        <row r="34065">
          <cell r="J34065">
            <v>22389776</v>
          </cell>
        </row>
        <row r="34066">
          <cell r="J34066">
            <v>22389776</v>
          </cell>
        </row>
        <row r="34067">
          <cell r="J34067">
            <v>22389776</v>
          </cell>
        </row>
        <row r="34068">
          <cell r="J34068">
            <v>22389776</v>
          </cell>
        </row>
        <row r="34069">
          <cell r="J34069">
            <v>22389776</v>
          </cell>
        </row>
        <row r="34070">
          <cell r="J34070">
            <v>22389776</v>
          </cell>
        </row>
        <row r="34071">
          <cell r="J34071">
            <v>22389776</v>
          </cell>
        </row>
        <row r="34072">
          <cell r="J34072">
            <v>22389776</v>
          </cell>
        </row>
        <row r="34073">
          <cell r="J34073">
            <v>22389776</v>
          </cell>
        </row>
        <row r="34074">
          <cell r="J34074">
            <v>22389776</v>
          </cell>
        </row>
        <row r="34075">
          <cell r="J34075">
            <v>22389776</v>
          </cell>
        </row>
        <row r="34076">
          <cell r="J34076">
            <v>22389776</v>
          </cell>
        </row>
        <row r="34077">
          <cell r="J34077">
            <v>22389776</v>
          </cell>
        </row>
        <row r="34078">
          <cell r="J34078">
            <v>22389776</v>
          </cell>
        </row>
        <row r="34079">
          <cell r="J34079">
            <v>22389776</v>
          </cell>
        </row>
        <row r="34080">
          <cell r="J34080">
            <v>22389776</v>
          </cell>
        </row>
        <row r="34081">
          <cell r="J34081">
            <v>22389776</v>
          </cell>
        </row>
        <row r="34082">
          <cell r="J34082">
            <v>22389776</v>
          </cell>
        </row>
        <row r="34083">
          <cell r="J34083">
            <v>22389776</v>
          </cell>
        </row>
        <row r="34084">
          <cell r="J34084">
            <v>22389776</v>
          </cell>
        </row>
        <row r="34085">
          <cell r="J34085">
            <v>22389776</v>
          </cell>
        </row>
        <row r="34086">
          <cell r="J34086">
            <v>22389776</v>
          </cell>
        </row>
        <row r="34087">
          <cell r="J34087">
            <v>22389776</v>
          </cell>
        </row>
        <row r="34088">
          <cell r="J34088">
            <v>22389776</v>
          </cell>
        </row>
        <row r="34089">
          <cell r="J34089">
            <v>22389776</v>
          </cell>
        </row>
        <row r="34090">
          <cell r="J34090">
            <v>22389776</v>
          </cell>
        </row>
        <row r="34091">
          <cell r="J34091">
            <v>22389776</v>
          </cell>
        </row>
        <row r="34092">
          <cell r="J34092">
            <v>22389776</v>
          </cell>
        </row>
        <row r="34093">
          <cell r="J34093">
            <v>22389776</v>
          </cell>
        </row>
        <row r="34094">
          <cell r="J34094">
            <v>22389776</v>
          </cell>
        </row>
        <row r="34095">
          <cell r="J34095">
            <v>22389776</v>
          </cell>
        </row>
        <row r="34096">
          <cell r="J34096">
            <v>22389776</v>
          </cell>
        </row>
        <row r="34097">
          <cell r="J34097">
            <v>22389776</v>
          </cell>
        </row>
        <row r="34098">
          <cell r="J34098">
            <v>22389776</v>
          </cell>
        </row>
        <row r="34099">
          <cell r="J34099">
            <v>22389776</v>
          </cell>
        </row>
        <row r="34100">
          <cell r="J34100">
            <v>22389776</v>
          </cell>
        </row>
        <row r="34101">
          <cell r="J34101">
            <v>22389776</v>
          </cell>
        </row>
        <row r="34102">
          <cell r="J34102">
            <v>22389776</v>
          </cell>
        </row>
        <row r="34103">
          <cell r="J34103">
            <v>22389776</v>
          </cell>
        </row>
        <row r="34104">
          <cell r="J34104">
            <v>22389776</v>
          </cell>
        </row>
        <row r="34105">
          <cell r="J34105">
            <v>22389776</v>
          </cell>
        </row>
        <row r="34106">
          <cell r="J34106">
            <v>22389776</v>
          </cell>
        </row>
        <row r="34107">
          <cell r="J34107">
            <v>22389776</v>
          </cell>
        </row>
        <row r="34108">
          <cell r="J34108">
            <v>22389776</v>
          </cell>
        </row>
        <row r="34109">
          <cell r="J34109">
            <v>22389776</v>
          </cell>
        </row>
        <row r="34110">
          <cell r="J34110">
            <v>22389776</v>
          </cell>
        </row>
        <row r="34111">
          <cell r="J34111">
            <v>22389776</v>
          </cell>
        </row>
        <row r="34112">
          <cell r="J34112">
            <v>22389776</v>
          </cell>
        </row>
        <row r="34113">
          <cell r="J34113">
            <v>22389776</v>
          </cell>
        </row>
        <row r="34114">
          <cell r="J34114">
            <v>22389776</v>
          </cell>
        </row>
        <row r="34115">
          <cell r="J34115">
            <v>22389776</v>
          </cell>
        </row>
        <row r="34116">
          <cell r="J34116">
            <v>22389776</v>
          </cell>
        </row>
        <row r="34117">
          <cell r="J34117">
            <v>22389776</v>
          </cell>
        </row>
        <row r="34118">
          <cell r="J34118">
            <v>22389776</v>
          </cell>
        </row>
        <row r="34119">
          <cell r="J34119">
            <v>22389776</v>
          </cell>
        </row>
        <row r="34120">
          <cell r="J34120">
            <v>22389776</v>
          </cell>
        </row>
        <row r="34121">
          <cell r="J34121">
            <v>22389776</v>
          </cell>
        </row>
        <row r="34122">
          <cell r="J34122">
            <v>22389776</v>
          </cell>
        </row>
        <row r="34123">
          <cell r="J34123">
            <v>22389776</v>
          </cell>
        </row>
        <row r="34124">
          <cell r="J34124">
            <v>22389776</v>
          </cell>
        </row>
        <row r="34125">
          <cell r="J34125">
            <v>22389776</v>
          </cell>
        </row>
        <row r="34126">
          <cell r="J34126">
            <v>22389776</v>
          </cell>
        </row>
        <row r="34127">
          <cell r="J34127">
            <v>22389776</v>
          </cell>
        </row>
        <row r="34128">
          <cell r="J34128">
            <v>22389776</v>
          </cell>
        </row>
        <row r="34129">
          <cell r="J34129">
            <v>22389776</v>
          </cell>
        </row>
        <row r="34130">
          <cell r="J34130">
            <v>22389776</v>
          </cell>
        </row>
        <row r="34131">
          <cell r="J34131">
            <v>22389776</v>
          </cell>
        </row>
        <row r="34132">
          <cell r="J34132">
            <v>22389776</v>
          </cell>
        </row>
        <row r="34133">
          <cell r="J34133">
            <v>22389776</v>
          </cell>
        </row>
        <row r="34134">
          <cell r="J34134">
            <v>22389776</v>
          </cell>
        </row>
        <row r="34135">
          <cell r="J34135">
            <v>22389776</v>
          </cell>
        </row>
        <row r="34136">
          <cell r="J34136">
            <v>22389776</v>
          </cell>
        </row>
        <row r="34137">
          <cell r="J34137">
            <v>22389776</v>
          </cell>
        </row>
        <row r="34138">
          <cell r="J34138">
            <v>22389776</v>
          </cell>
        </row>
        <row r="34139">
          <cell r="J34139">
            <v>22389776</v>
          </cell>
        </row>
        <row r="34140">
          <cell r="J34140">
            <v>22389776</v>
          </cell>
        </row>
        <row r="34141">
          <cell r="J34141">
            <v>22389776</v>
          </cell>
        </row>
        <row r="34142">
          <cell r="J34142">
            <v>22389776</v>
          </cell>
        </row>
        <row r="34143">
          <cell r="J34143">
            <v>22389776</v>
          </cell>
        </row>
        <row r="34144">
          <cell r="J34144">
            <v>22389776</v>
          </cell>
        </row>
        <row r="34145">
          <cell r="J34145">
            <v>22389776</v>
          </cell>
        </row>
        <row r="34146">
          <cell r="J34146">
            <v>22389776</v>
          </cell>
        </row>
        <row r="34147">
          <cell r="J34147">
            <v>22389776</v>
          </cell>
        </row>
        <row r="34148">
          <cell r="J34148">
            <v>22389776</v>
          </cell>
        </row>
        <row r="34149">
          <cell r="J34149">
            <v>22389776</v>
          </cell>
        </row>
        <row r="34150">
          <cell r="J34150">
            <v>22389776</v>
          </cell>
        </row>
        <row r="34151">
          <cell r="J34151">
            <v>22389776</v>
          </cell>
        </row>
        <row r="34152">
          <cell r="J34152">
            <v>22389776</v>
          </cell>
        </row>
        <row r="34153">
          <cell r="J34153">
            <v>22389776</v>
          </cell>
        </row>
        <row r="34154">
          <cell r="J34154">
            <v>22389776</v>
          </cell>
        </row>
        <row r="34155">
          <cell r="J34155">
            <v>22389776</v>
          </cell>
        </row>
        <row r="34156">
          <cell r="J34156">
            <v>22389776</v>
          </cell>
        </row>
        <row r="34157">
          <cell r="J34157">
            <v>22389776</v>
          </cell>
        </row>
        <row r="34158">
          <cell r="J34158">
            <v>22389776</v>
          </cell>
        </row>
        <row r="34159">
          <cell r="J34159">
            <v>22389776</v>
          </cell>
        </row>
        <row r="34160">
          <cell r="J34160">
            <v>22389776</v>
          </cell>
        </row>
        <row r="34161">
          <cell r="J34161">
            <v>22389776</v>
          </cell>
        </row>
        <row r="34162">
          <cell r="J34162">
            <v>22389776</v>
          </cell>
        </row>
        <row r="34163">
          <cell r="J34163">
            <v>22389776</v>
          </cell>
        </row>
        <row r="34164">
          <cell r="J34164">
            <v>22389776</v>
          </cell>
        </row>
        <row r="34165">
          <cell r="J34165">
            <v>22389776</v>
          </cell>
        </row>
        <row r="34166">
          <cell r="J34166">
            <v>22389776</v>
          </cell>
        </row>
        <row r="34167">
          <cell r="J34167">
            <v>22389776</v>
          </cell>
        </row>
        <row r="34168">
          <cell r="J34168">
            <v>22389776</v>
          </cell>
        </row>
        <row r="34169">
          <cell r="J34169">
            <v>22389776</v>
          </cell>
        </row>
        <row r="34170">
          <cell r="J34170">
            <v>22389776</v>
          </cell>
        </row>
        <row r="34171">
          <cell r="J34171">
            <v>22389776</v>
          </cell>
        </row>
        <row r="34172">
          <cell r="J34172">
            <v>22389776</v>
          </cell>
        </row>
        <row r="34173">
          <cell r="J34173">
            <v>22389776</v>
          </cell>
        </row>
        <row r="34174">
          <cell r="J34174">
            <v>22389776</v>
          </cell>
        </row>
        <row r="34175">
          <cell r="J34175">
            <v>22389776</v>
          </cell>
        </row>
        <row r="34176">
          <cell r="J34176">
            <v>22389776</v>
          </cell>
        </row>
        <row r="34177">
          <cell r="J34177">
            <v>22389776</v>
          </cell>
        </row>
        <row r="34178">
          <cell r="J34178">
            <v>22389776</v>
          </cell>
        </row>
        <row r="34179">
          <cell r="J34179">
            <v>22389776</v>
          </cell>
        </row>
        <row r="34180">
          <cell r="J34180">
            <v>22389776</v>
          </cell>
        </row>
        <row r="34181">
          <cell r="J34181">
            <v>22389776</v>
          </cell>
        </row>
        <row r="34182">
          <cell r="J34182">
            <v>22389776</v>
          </cell>
        </row>
        <row r="34183">
          <cell r="J34183">
            <v>22389776</v>
          </cell>
        </row>
        <row r="34184">
          <cell r="J34184">
            <v>22389776</v>
          </cell>
        </row>
        <row r="34185">
          <cell r="J34185">
            <v>22389776</v>
          </cell>
        </row>
        <row r="34186">
          <cell r="J34186">
            <v>22389776</v>
          </cell>
        </row>
        <row r="34187">
          <cell r="J34187">
            <v>22389776</v>
          </cell>
        </row>
        <row r="34188">
          <cell r="J34188">
            <v>22389776</v>
          </cell>
        </row>
        <row r="34189">
          <cell r="J34189">
            <v>22389776</v>
          </cell>
        </row>
        <row r="34190">
          <cell r="J34190">
            <v>22389776</v>
          </cell>
        </row>
        <row r="34191">
          <cell r="J34191">
            <v>22389776</v>
          </cell>
        </row>
        <row r="34192">
          <cell r="J34192">
            <v>22389776</v>
          </cell>
        </row>
        <row r="34193">
          <cell r="J34193">
            <v>22389776</v>
          </cell>
        </row>
        <row r="34194">
          <cell r="J34194">
            <v>22389776</v>
          </cell>
        </row>
        <row r="34195">
          <cell r="J34195">
            <v>22389776</v>
          </cell>
        </row>
        <row r="34196">
          <cell r="J34196">
            <v>22389776</v>
          </cell>
        </row>
        <row r="34197">
          <cell r="J34197">
            <v>22389776</v>
          </cell>
        </row>
        <row r="34198">
          <cell r="J34198">
            <v>22389776</v>
          </cell>
        </row>
        <row r="34199">
          <cell r="J34199">
            <v>22389776</v>
          </cell>
        </row>
        <row r="34200">
          <cell r="J34200">
            <v>22389776</v>
          </cell>
        </row>
        <row r="34201">
          <cell r="J34201">
            <v>22389776</v>
          </cell>
        </row>
        <row r="34202">
          <cell r="J34202">
            <v>22389776</v>
          </cell>
        </row>
        <row r="34203">
          <cell r="J34203">
            <v>22389776</v>
          </cell>
        </row>
        <row r="34204">
          <cell r="J34204">
            <v>22389776</v>
          </cell>
        </row>
        <row r="34205">
          <cell r="J34205">
            <v>22389776</v>
          </cell>
        </row>
        <row r="34206">
          <cell r="J34206">
            <v>22389776</v>
          </cell>
        </row>
        <row r="34207">
          <cell r="J34207">
            <v>22389776</v>
          </cell>
        </row>
        <row r="34208">
          <cell r="J34208">
            <v>22389776</v>
          </cell>
        </row>
        <row r="34209">
          <cell r="J34209">
            <v>22389776</v>
          </cell>
        </row>
        <row r="34210">
          <cell r="J34210">
            <v>22389776</v>
          </cell>
        </row>
        <row r="34211">
          <cell r="J34211">
            <v>22389776</v>
          </cell>
        </row>
        <row r="34212">
          <cell r="J34212">
            <v>22389776</v>
          </cell>
        </row>
        <row r="34213">
          <cell r="J34213">
            <v>22389776</v>
          </cell>
        </row>
        <row r="34214">
          <cell r="J34214">
            <v>22389776</v>
          </cell>
        </row>
        <row r="34215">
          <cell r="J34215">
            <v>22389776</v>
          </cell>
        </row>
        <row r="34216">
          <cell r="J34216">
            <v>22389776</v>
          </cell>
        </row>
        <row r="34217">
          <cell r="J34217">
            <v>22389776</v>
          </cell>
        </row>
        <row r="34218">
          <cell r="J34218">
            <v>22389776</v>
          </cell>
        </row>
        <row r="34219">
          <cell r="J34219">
            <v>22389776</v>
          </cell>
        </row>
        <row r="34220">
          <cell r="J34220">
            <v>22389776</v>
          </cell>
        </row>
        <row r="34221">
          <cell r="J34221">
            <v>22389776</v>
          </cell>
        </row>
        <row r="34222">
          <cell r="J34222">
            <v>22389776</v>
          </cell>
        </row>
        <row r="34223">
          <cell r="J34223">
            <v>22389776</v>
          </cell>
        </row>
        <row r="34224">
          <cell r="J34224">
            <v>22389776</v>
          </cell>
        </row>
        <row r="34225">
          <cell r="J34225">
            <v>22389776</v>
          </cell>
        </row>
        <row r="34226">
          <cell r="J34226">
            <v>22389776</v>
          </cell>
        </row>
        <row r="34227">
          <cell r="J34227">
            <v>22389776</v>
          </cell>
        </row>
        <row r="34228">
          <cell r="J34228">
            <v>22389776</v>
          </cell>
        </row>
        <row r="34229">
          <cell r="J34229">
            <v>22389776</v>
          </cell>
        </row>
        <row r="34230">
          <cell r="J34230">
            <v>22389776</v>
          </cell>
        </row>
        <row r="34231">
          <cell r="J34231">
            <v>22389776</v>
          </cell>
        </row>
        <row r="34232">
          <cell r="J34232">
            <v>22389776</v>
          </cell>
        </row>
        <row r="34233">
          <cell r="J34233">
            <v>22389776</v>
          </cell>
        </row>
        <row r="34234">
          <cell r="J34234">
            <v>22389776</v>
          </cell>
        </row>
        <row r="34235">
          <cell r="J34235">
            <v>22389776</v>
          </cell>
        </row>
        <row r="34236">
          <cell r="J34236">
            <v>22389776</v>
          </cell>
        </row>
        <row r="34237">
          <cell r="J34237">
            <v>22389776</v>
          </cell>
        </row>
        <row r="34238">
          <cell r="J34238">
            <v>22389776</v>
          </cell>
        </row>
        <row r="34239">
          <cell r="J34239">
            <v>22389776</v>
          </cell>
        </row>
        <row r="34240">
          <cell r="J34240">
            <v>22389776</v>
          </cell>
        </row>
        <row r="34241">
          <cell r="J34241">
            <v>22389776</v>
          </cell>
        </row>
        <row r="34242">
          <cell r="J34242">
            <v>22389776</v>
          </cell>
        </row>
        <row r="34243">
          <cell r="J34243">
            <v>22389776</v>
          </cell>
        </row>
        <row r="34244">
          <cell r="J34244">
            <v>22389776</v>
          </cell>
        </row>
        <row r="34245">
          <cell r="J34245">
            <v>22389776</v>
          </cell>
        </row>
        <row r="34246">
          <cell r="J34246">
            <v>22389776</v>
          </cell>
        </row>
        <row r="34247">
          <cell r="J34247">
            <v>22389776</v>
          </cell>
        </row>
        <row r="34248">
          <cell r="J34248">
            <v>22389776</v>
          </cell>
        </row>
        <row r="34249">
          <cell r="J34249">
            <v>22389776</v>
          </cell>
        </row>
        <row r="34250">
          <cell r="J34250">
            <v>22389776</v>
          </cell>
        </row>
        <row r="34251">
          <cell r="J34251">
            <v>22389776</v>
          </cell>
        </row>
        <row r="34252">
          <cell r="J34252">
            <v>22389776</v>
          </cell>
        </row>
        <row r="34253">
          <cell r="J34253">
            <v>22389776</v>
          </cell>
        </row>
        <row r="34254">
          <cell r="J34254">
            <v>22389776</v>
          </cell>
        </row>
        <row r="34255">
          <cell r="J34255">
            <v>22389776</v>
          </cell>
        </row>
        <row r="34256">
          <cell r="J34256">
            <v>22389776</v>
          </cell>
        </row>
        <row r="34257">
          <cell r="J34257">
            <v>22389776</v>
          </cell>
        </row>
        <row r="34258">
          <cell r="J34258">
            <v>22389776</v>
          </cell>
        </row>
        <row r="34259">
          <cell r="J34259">
            <v>22389776</v>
          </cell>
        </row>
        <row r="34260">
          <cell r="J34260">
            <v>22389776</v>
          </cell>
        </row>
        <row r="34261">
          <cell r="J34261">
            <v>22389776</v>
          </cell>
        </row>
        <row r="34262">
          <cell r="J34262">
            <v>22389776</v>
          </cell>
        </row>
        <row r="34263">
          <cell r="J34263">
            <v>22389776</v>
          </cell>
        </row>
        <row r="34264">
          <cell r="J34264">
            <v>22389776</v>
          </cell>
        </row>
        <row r="34265">
          <cell r="J34265">
            <v>22389776</v>
          </cell>
        </row>
        <row r="34266">
          <cell r="J34266">
            <v>22389776</v>
          </cell>
        </row>
        <row r="34267">
          <cell r="J34267">
            <v>22389776</v>
          </cell>
        </row>
        <row r="34268">
          <cell r="J34268">
            <v>22389776</v>
          </cell>
        </row>
        <row r="34269">
          <cell r="J34269">
            <v>22389776</v>
          </cell>
        </row>
        <row r="34270">
          <cell r="J34270">
            <v>22389776</v>
          </cell>
        </row>
        <row r="34271">
          <cell r="J34271">
            <v>22389776</v>
          </cell>
        </row>
        <row r="34272">
          <cell r="J34272">
            <v>22389776</v>
          </cell>
        </row>
        <row r="34273">
          <cell r="J34273">
            <v>22389776</v>
          </cell>
        </row>
        <row r="34274">
          <cell r="J34274">
            <v>22389776</v>
          </cell>
        </row>
        <row r="34275">
          <cell r="J34275">
            <v>22389776</v>
          </cell>
        </row>
        <row r="34276">
          <cell r="J34276">
            <v>22389776</v>
          </cell>
        </row>
        <row r="34277">
          <cell r="J34277">
            <v>22389776</v>
          </cell>
        </row>
        <row r="34278">
          <cell r="J34278">
            <v>22389776</v>
          </cell>
        </row>
        <row r="34279">
          <cell r="J34279">
            <v>22389776</v>
          </cell>
        </row>
        <row r="34280">
          <cell r="J34280">
            <v>22389776</v>
          </cell>
        </row>
        <row r="34281">
          <cell r="J34281">
            <v>22389776</v>
          </cell>
        </row>
        <row r="34282">
          <cell r="J34282">
            <v>22389776</v>
          </cell>
        </row>
        <row r="34283">
          <cell r="J34283">
            <v>22389776</v>
          </cell>
        </row>
        <row r="34284">
          <cell r="J34284">
            <v>22389776</v>
          </cell>
        </row>
        <row r="34285">
          <cell r="J34285">
            <v>22389776</v>
          </cell>
        </row>
        <row r="34286">
          <cell r="J34286">
            <v>22389776</v>
          </cell>
        </row>
        <row r="34287">
          <cell r="J34287">
            <v>22389776</v>
          </cell>
        </row>
        <row r="34288">
          <cell r="J34288">
            <v>22389776</v>
          </cell>
        </row>
        <row r="34289">
          <cell r="J34289">
            <v>22389776</v>
          </cell>
        </row>
        <row r="34290">
          <cell r="J34290">
            <v>22389776</v>
          </cell>
        </row>
        <row r="34291">
          <cell r="J34291">
            <v>22389776</v>
          </cell>
        </row>
        <row r="34292">
          <cell r="J34292">
            <v>22389776</v>
          </cell>
        </row>
        <row r="34293">
          <cell r="J34293">
            <v>22389776</v>
          </cell>
        </row>
        <row r="34294">
          <cell r="J34294">
            <v>22389776</v>
          </cell>
        </row>
        <row r="34295">
          <cell r="J34295">
            <v>22389776</v>
          </cell>
        </row>
        <row r="34296">
          <cell r="J34296">
            <v>22389776</v>
          </cell>
        </row>
        <row r="34297">
          <cell r="J34297">
            <v>22389776</v>
          </cell>
        </row>
        <row r="34298">
          <cell r="J34298">
            <v>22389776</v>
          </cell>
        </row>
        <row r="34299">
          <cell r="J34299">
            <v>22389776</v>
          </cell>
        </row>
        <row r="34300">
          <cell r="J34300">
            <v>22389776</v>
          </cell>
        </row>
        <row r="34301">
          <cell r="J34301">
            <v>22389776</v>
          </cell>
        </row>
        <row r="34302">
          <cell r="J34302">
            <v>22389776</v>
          </cell>
        </row>
        <row r="34303">
          <cell r="J34303">
            <v>22389776</v>
          </cell>
        </row>
        <row r="34304">
          <cell r="J34304">
            <v>22389776</v>
          </cell>
        </row>
        <row r="34305">
          <cell r="J34305">
            <v>22389776</v>
          </cell>
        </row>
        <row r="34306">
          <cell r="J34306">
            <v>22389776</v>
          </cell>
        </row>
        <row r="34307">
          <cell r="J34307">
            <v>22389776</v>
          </cell>
        </row>
        <row r="34308">
          <cell r="J34308">
            <v>22389776</v>
          </cell>
        </row>
        <row r="34309">
          <cell r="J34309">
            <v>22389776</v>
          </cell>
        </row>
        <row r="34310">
          <cell r="J34310">
            <v>22389776</v>
          </cell>
        </row>
        <row r="34311">
          <cell r="J34311">
            <v>22389776</v>
          </cell>
        </row>
        <row r="34312">
          <cell r="J34312">
            <v>22389776</v>
          </cell>
        </row>
        <row r="34313">
          <cell r="J34313">
            <v>22389776</v>
          </cell>
        </row>
        <row r="34314">
          <cell r="J34314">
            <v>22389776</v>
          </cell>
        </row>
        <row r="34315">
          <cell r="J34315">
            <v>22389776</v>
          </cell>
        </row>
        <row r="34316">
          <cell r="J34316">
            <v>22389776</v>
          </cell>
        </row>
        <row r="34317">
          <cell r="J34317">
            <v>22389776</v>
          </cell>
        </row>
        <row r="34318">
          <cell r="J34318">
            <v>22389776</v>
          </cell>
        </row>
        <row r="34319">
          <cell r="J34319">
            <v>22389776</v>
          </cell>
        </row>
        <row r="34320">
          <cell r="J34320">
            <v>22389776</v>
          </cell>
        </row>
        <row r="34321">
          <cell r="J34321">
            <v>22389776</v>
          </cell>
        </row>
        <row r="34322">
          <cell r="J34322">
            <v>22389776</v>
          </cell>
        </row>
        <row r="34323">
          <cell r="J34323">
            <v>22389776</v>
          </cell>
        </row>
        <row r="34324">
          <cell r="J34324">
            <v>22389776</v>
          </cell>
        </row>
        <row r="34325">
          <cell r="J34325">
            <v>22389776</v>
          </cell>
        </row>
        <row r="34326">
          <cell r="J34326">
            <v>22389776</v>
          </cell>
        </row>
        <row r="34327">
          <cell r="J34327">
            <v>22389776</v>
          </cell>
        </row>
        <row r="34328">
          <cell r="J34328">
            <v>22389776</v>
          </cell>
        </row>
        <row r="34329">
          <cell r="J34329">
            <v>22389776</v>
          </cell>
        </row>
        <row r="34330">
          <cell r="J34330">
            <v>22389776</v>
          </cell>
        </row>
        <row r="34331">
          <cell r="J34331">
            <v>22389776</v>
          </cell>
        </row>
        <row r="34332">
          <cell r="J34332">
            <v>22389776</v>
          </cell>
        </row>
        <row r="34333">
          <cell r="J34333">
            <v>22389776</v>
          </cell>
        </row>
        <row r="34334">
          <cell r="J34334">
            <v>22389776</v>
          </cell>
        </row>
        <row r="34335">
          <cell r="J34335">
            <v>22389776</v>
          </cell>
        </row>
        <row r="34336">
          <cell r="J34336">
            <v>22389776</v>
          </cell>
        </row>
        <row r="34337">
          <cell r="J34337">
            <v>22389776</v>
          </cell>
        </row>
        <row r="34338">
          <cell r="J34338">
            <v>22389776</v>
          </cell>
        </row>
        <row r="34339">
          <cell r="J34339">
            <v>22389776</v>
          </cell>
        </row>
        <row r="34340">
          <cell r="J34340">
            <v>22389776</v>
          </cell>
        </row>
        <row r="34341">
          <cell r="J34341">
            <v>22389776</v>
          </cell>
        </row>
        <row r="34342">
          <cell r="J34342">
            <v>22389776</v>
          </cell>
        </row>
        <row r="34343">
          <cell r="J34343">
            <v>22389776</v>
          </cell>
        </row>
        <row r="34344">
          <cell r="J34344">
            <v>22389776</v>
          </cell>
        </row>
        <row r="34345">
          <cell r="J34345">
            <v>22389776</v>
          </cell>
        </row>
        <row r="34346">
          <cell r="J34346">
            <v>22389776</v>
          </cell>
        </row>
        <row r="34347">
          <cell r="J34347">
            <v>22389776</v>
          </cell>
        </row>
        <row r="34348">
          <cell r="J34348">
            <v>22389776</v>
          </cell>
        </row>
        <row r="34349">
          <cell r="J34349">
            <v>22389776</v>
          </cell>
        </row>
        <row r="34350">
          <cell r="J34350">
            <v>22389776</v>
          </cell>
        </row>
        <row r="34351">
          <cell r="J34351">
            <v>22389776</v>
          </cell>
        </row>
        <row r="34352">
          <cell r="J34352">
            <v>22389776</v>
          </cell>
        </row>
        <row r="34353">
          <cell r="J34353">
            <v>22389776</v>
          </cell>
        </row>
        <row r="34354">
          <cell r="J34354">
            <v>22389776</v>
          </cell>
        </row>
        <row r="34355">
          <cell r="J34355">
            <v>22389776</v>
          </cell>
        </row>
        <row r="34356">
          <cell r="J34356">
            <v>22389776</v>
          </cell>
        </row>
        <row r="34357">
          <cell r="J34357">
            <v>22389776</v>
          </cell>
        </row>
        <row r="34358">
          <cell r="J34358">
            <v>22389776</v>
          </cell>
        </row>
        <row r="34359">
          <cell r="J34359">
            <v>22389776</v>
          </cell>
        </row>
        <row r="34360">
          <cell r="J34360">
            <v>22389776</v>
          </cell>
        </row>
        <row r="34361">
          <cell r="J34361">
            <v>22389776</v>
          </cell>
        </row>
        <row r="34362">
          <cell r="J34362">
            <v>22389776</v>
          </cell>
        </row>
        <row r="34363">
          <cell r="J34363">
            <v>22389776</v>
          </cell>
        </row>
        <row r="34364">
          <cell r="J34364">
            <v>22389776</v>
          </cell>
        </row>
        <row r="34365">
          <cell r="J34365">
            <v>22389776</v>
          </cell>
        </row>
        <row r="34366">
          <cell r="J34366">
            <v>22389776</v>
          </cell>
        </row>
        <row r="34367">
          <cell r="J34367">
            <v>22389776</v>
          </cell>
        </row>
        <row r="34368">
          <cell r="J34368">
            <v>22389776</v>
          </cell>
        </row>
        <row r="34369">
          <cell r="J34369">
            <v>22389776</v>
          </cell>
        </row>
        <row r="34370">
          <cell r="J34370">
            <v>22389776</v>
          </cell>
        </row>
        <row r="34371">
          <cell r="J34371">
            <v>22389776</v>
          </cell>
        </row>
        <row r="34372">
          <cell r="J34372">
            <v>22389776</v>
          </cell>
        </row>
        <row r="34373">
          <cell r="J34373">
            <v>22389776</v>
          </cell>
        </row>
        <row r="34374">
          <cell r="J34374">
            <v>22389776</v>
          </cell>
        </row>
        <row r="34375">
          <cell r="J34375">
            <v>22389776</v>
          </cell>
        </row>
        <row r="34376">
          <cell r="J34376">
            <v>22389776</v>
          </cell>
        </row>
        <row r="34377">
          <cell r="J34377">
            <v>22389776</v>
          </cell>
        </row>
        <row r="34378">
          <cell r="J34378">
            <v>22389776</v>
          </cell>
        </row>
        <row r="34379">
          <cell r="J34379">
            <v>22389776</v>
          </cell>
        </row>
        <row r="34380">
          <cell r="J34380">
            <v>22389776</v>
          </cell>
        </row>
        <row r="34381">
          <cell r="J34381">
            <v>22389776</v>
          </cell>
        </row>
        <row r="34382">
          <cell r="J34382">
            <v>22389776</v>
          </cell>
        </row>
        <row r="34383">
          <cell r="J34383">
            <v>22389776</v>
          </cell>
        </row>
        <row r="34384">
          <cell r="J34384">
            <v>22389776</v>
          </cell>
        </row>
        <row r="34385">
          <cell r="J34385">
            <v>22389776</v>
          </cell>
        </row>
        <row r="34386">
          <cell r="J34386">
            <v>22389776</v>
          </cell>
        </row>
        <row r="34387">
          <cell r="J34387">
            <v>22389776</v>
          </cell>
        </row>
        <row r="34388">
          <cell r="J34388">
            <v>22389776</v>
          </cell>
        </row>
        <row r="34389">
          <cell r="J34389">
            <v>22389776</v>
          </cell>
        </row>
        <row r="34390">
          <cell r="J34390">
            <v>22389776</v>
          </cell>
        </row>
        <row r="34391">
          <cell r="J34391">
            <v>22389776</v>
          </cell>
        </row>
        <row r="34392">
          <cell r="J34392">
            <v>22389776</v>
          </cell>
        </row>
        <row r="34393">
          <cell r="J34393">
            <v>22389776</v>
          </cell>
        </row>
        <row r="34394">
          <cell r="J34394">
            <v>22389776</v>
          </cell>
        </row>
        <row r="34395">
          <cell r="J34395">
            <v>22389776</v>
          </cell>
        </row>
        <row r="34396">
          <cell r="J34396">
            <v>22389776</v>
          </cell>
        </row>
        <row r="34397">
          <cell r="J34397">
            <v>22389776</v>
          </cell>
        </row>
        <row r="34398">
          <cell r="J34398">
            <v>22389776</v>
          </cell>
        </row>
        <row r="34399">
          <cell r="J34399">
            <v>22389776</v>
          </cell>
        </row>
        <row r="34400">
          <cell r="J34400">
            <v>22389776</v>
          </cell>
        </row>
        <row r="34401">
          <cell r="J34401">
            <v>22389776</v>
          </cell>
        </row>
        <row r="34402">
          <cell r="J34402">
            <v>22389776</v>
          </cell>
        </row>
        <row r="34403">
          <cell r="J34403">
            <v>22389776</v>
          </cell>
        </row>
        <row r="34404">
          <cell r="J34404">
            <v>22389776</v>
          </cell>
        </row>
        <row r="34405">
          <cell r="J34405">
            <v>22389776</v>
          </cell>
        </row>
        <row r="34406">
          <cell r="J34406">
            <v>22389776</v>
          </cell>
        </row>
        <row r="34407">
          <cell r="J34407">
            <v>22389776</v>
          </cell>
        </row>
        <row r="34408">
          <cell r="J34408">
            <v>22389776</v>
          </cell>
        </row>
        <row r="34409">
          <cell r="J34409">
            <v>22389776</v>
          </cell>
        </row>
        <row r="34410">
          <cell r="J34410">
            <v>22389776</v>
          </cell>
        </row>
        <row r="34411">
          <cell r="J34411">
            <v>22389776</v>
          </cell>
        </row>
        <row r="34412">
          <cell r="J34412">
            <v>22389776</v>
          </cell>
        </row>
        <row r="34413">
          <cell r="J34413">
            <v>22389776</v>
          </cell>
        </row>
        <row r="34414">
          <cell r="J34414">
            <v>22389776</v>
          </cell>
        </row>
        <row r="34415">
          <cell r="J34415">
            <v>22389776</v>
          </cell>
        </row>
        <row r="34416">
          <cell r="J34416">
            <v>22389776</v>
          </cell>
        </row>
        <row r="34417">
          <cell r="J34417">
            <v>22389776</v>
          </cell>
        </row>
        <row r="34418">
          <cell r="J34418">
            <v>22389776</v>
          </cell>
        </row>
        <row r="34419">
          <cell r="J34419">
            <v>22389776</v>
          </cell>
        </row>
        <row r="34420">
          <cell r="J34420">
            <v>22389776</v>
          </cell>
        </row>
        <row r="34421">
          <cell r="J34421">
            <v>22389776</v>
          </cell>
        </row>
        <row r="34422">
          <cell r="J34422">
            <v>22389776</v>
          </cell>
        </row>
        <row r="34423">
          <cell r="J34423">
            <v>22389776</v>
          </cell>
        </row>
        <row r="34424">
          <cell r="J34424">
            <v>22389776</v>
          </cell>
        </row>
        <row r="34425">
          <cell r="J34425">
            <v>22389776</v>
          </cell>
        </row>
        <row r="34426">
          <cell r="J34426">
            <v>22389776</v>
          </cell>
        </row>
        <row r="34427">
          <cell r="J34427">
            <v>22389776</v>
          </cell>
        </row>
        <row r="34428">
          <cell r="J34428">
            <v>22389776</v>
          </cell>
        </row>
        <row r="34429">
          <cell r="J34429">
            <v>22389776</v>
          </cell>
        </row>
        <row r="34430">
          <cell r="J34430">
            <v>22389776</v>
          </cell>
        </row>
        <row r="34431">
          <cell r="J34431">
            <v>22389776</v>
          </cell>
        </row>
        <row r="34432">
          <cell r="J34432">
            <v>22389776</v>
          </cell>
        </row>
        <row r="34433">
          <cell r="J34433">
            <v>22389776</v>
          </cell>
        </row>
        <row r="34434">
          <cell r="J34434">
            <v>22389776</v>
          </cell>
        </row>
        <row r="34435">
          <cell r="J34435">
            <v>22389776</v>
          </cell>
        </row>
        <row r="34436">
          <cell r="J34436">
            <v>22389776</v>
          </cell>
        </row>
        <row r="34437">
          <cell r="J34437">
            <v>22389776</v>
          </cell>
        </row>
        <row r="34438">
          <cell r="J34438">
            <v>22389776</v>
          </cell>
        </row>
        <row r="34439">
          <cell r="J34439">
            <v>22389776</v>
          </cell>
        </row>
        <row r="34440">
          <cell r="J34440">
            <v>22389776</v>
          </cell>
        </row>
        <row r="34441">
          <cell r="J34441">
            <v>22389776</v>
          </cell>
        </row>
        <row r="34442">
          <cell r="J34442">
            <v>22389776</v>
          </cell>
        </row>
        <row r="34443">
          <cell r="J34443">
            <v>22389776</v>
          </cell>
        </row>
        <row r="34444">
          <cell r="J34444">
            <v>22389776</v>
          </cell>
        </row>
        <row r="34445">
          <cell r="J34445">
            <v>22389776</v>
          </cell>
        </row>
        <row r="34446">
          <cell r="J34446">
            <v>22389776</v>
          </cell>
        </row>
        <row r="34447">
          <cell r="J34447">
            <v>22389776</v>
          </cell>
        </row>
        <row r="34448">
          <cell r="J34448">
            <v>22389776</v>
          </cell>
        </row>
        <row r="34449">
          <cell r="J34449">
            <v>22389776</v>
          </cell>
        </row>
        <row r="34450">
          <cell r="J34450">
            <v>22389776</v>
          </cell>
        </row>
        <row r="34451">
          <cell r="J34451">
            <v>22389776</v>
          </cell>
        </row>
        <row r="34452">
          <cell r="J34452">
            <v>22389776</v>
          </cell>
        </row>
        <row r="34453">
          <cell r="J34453">
            <v>22389776</v>
          </cell>
        </row>
        <row r="34454">
          <cell r="J34454">
            <v>22389776</v>
          </cell>
        </row>
        <row r="34455">
          <cell r="J34455">
            <v>22389776</v>
          </cell>
        </row>
        <row r="34456">
          <cell r="J34456">
            <v>22389776</v>
          </cell>
        </row>
        <row r="34457">
          <cell r="J34457">
            <v>22389776</v>
          </cell>
        </row>
        <row r="34458">
          <cell r="J34458">
            <v>22389776</v>
          </cell>
        </row>
        <row r="34459">
          <cell r="J34459">
            <v>22389776</v>
          </cell>
        </row>
        <row r="34460">
          <cell r="J34460">
            <v>22389776</v>
          </cell>
        </row>
        <row r="34461">
          <cell r="J34461">
            <v>22389776</v>
          </cell>
        </row>
        <row r="34462">
          <cell r="J34462">
            <v>22389776</v>
          </cell>
        </row>
        <row r="34463">
          <cell r="J34463">
            <v>22389776</v>
          </cell>
        </row>
        <row r="34464">
          <cell r="J34464">
            <v>22389776</v>
          </cell>
        </row>
        <row r="34465">
          <cell r="J34465">
            <v>22389776</v>
          </cell>
        </row>
        <row r="34466">
          <cell r="J34466">
            <v>22389776</v>
          </cell>
        </row>
        <row r="34467">
          <cell r="J34467">
            <v>22389776</v>
          </cell>
        </row>
        <row r="34468">
          <cell r="J34468">
            <v>22389776</v>
          </cell>
        </row>
        <row r="34469">
          <cell r="J34469">
            <v>22389776</v>
          </cell>
        </row>
        <row r="34470">
          <cell r="J34470">
            <v>22389776</v>
          </cell>
        </row>
        <row r="34471">
          <cell r="J34471">
            <v>22389776</v>
          </cell>
        </row>
        <row r="34472">
          <cell r="J34472">
            <v>22389776</v>
          </cell>
        </row>
        <row r="34473">
          <cell r="J34473">
            <v>22389776</v>
          </cell>
        </row>
        <row r="34474">
          <cell r="J34474">
            <v>22389776</v>
          </cell>
        </row>
        <row r="34475">
          <cell r="J34475">
            <v>22389776</v>
          </cell>
        </row>
        <row r="34476">
          <cell r="J34476">
            <v>22389776</v>
          </cell>
        </row>
        <row r="34477">
          <cell r="J34477">
            <v>22389776</v>
          </cell>
        </row>
        <row r="34478">
          <cell r="J34478">
            <v>22389776</v>
          </cell>
        </row>
        <row r="34479">
          <cell r="J34479">
            <v>22389776</v>
          </cell>
        </row>
        <row r="34480">
          <cell r="J34480">
            <v>22389776</v>
          </cell>
        </row>
        <row r="34481">
          <cell r="J34481">
            <v>22389776</v>
          </cell>
        </row>
        <row r="34482">
          <cell r="J34482">
            <v>22389776</v>
          </cell>
        </row>
        <row r="34483">
          <cell r="J34483">
            <v>22389776</v>
          </cell>
        </row>
        <row r="34484">
          <cell r="J34484">
            <v>22389776</v>
          </cell>
        </row>
        <row r="34485">
          <cell r="J34485">
            <v>22389776</v>
          </cell>
        </row>
        <row r="34486">
          <cell r="J34486">
            <v>22389776</v>
          </cell>
        </row>
        <row r="34487">
          <cell r="J34487">
            <v>22389776</v>
          </cell>
        </row>
        <row r="34488">
          <cell r="J34488">
            <v>22389776</v>
          </cell>
        </row>
        <row r="34489">
          <cell r="J34489">
            <v>22389776</v>
          </cell>
        </row>
        <row r="34490">
          <cell r="J34490">
            <v>22389776</v>
          </cell>
        </row>
        <row r="34491">
          <cell r="J34491">
            <v>22389776</v>
          </cell>
        </row>
        <row r="34492">
          <cell r="J34492">
            <v>22389776</v>
          </cell>
        </row>
        <row r="34493">
          <cell r="J34493">
            <v>22389776</v>
          </cell>
        </row>
        <row r="34494">
          <cell r="J34494">
            <v>22389776</v>
          </cell>
        </row>
        <row r="34495">
          <cell r="J34495">
            <v>22389776</v>
          </cell>
        </row>
        <row r="34496">
          <cell r="J34496">
            <v>22389776</v>
          </cell>
        </row>
        <row r="34497">
          <cell r="J34497">
            <v>22389776</v>
          </cell>
        </row>
        <row r="34498">
          <cell r="J34498">
            <v>22389776</v>
          </cell>
        </row>
        <row r="34499">
          <cell r="J34499">
            <v>22389776</v>
          </cell>
        </row>
        <row r="34500">
          <cell r="J34500">
            <v>22389776</v>
          </cell>
        </row>
        <row r="34501">
          <cell r="J34501">
            <v>22389776</v>
          </cell>
        </row>
        <row r="34502">
          <cell r="J34502">
            <v>22389776</v>
          </cell>
        </row>
        <row r="34503">
          <cell r="J34503">
            <v>22389776</v>
          </cell>
        </row>
        <row r="34504">
          <cell r="J34504">
            <v>22389776</v>
          </cell>
        </row>
        <row r="34505">
          <cell r="J34505">
            <v>22389776</v>
          </cell>
        </row>
        <row r="34506">
          <cell r="J34506">
            <v>22389776</v>
          </cell>
        </row>
        <row r="34507">
          <cell r="J34507">
            <v>22389776</v>
          </cell>
        </row>
        <row r="34508">
          <cell r="J34508">
            <v>22389776</v>
          </cell>
        </row>
        <row r="34509">
          <cell r="J34509">
            <v>22389776</v>
          </cell>
        </row>
        <row r="34510">
          <cell r="J34510">
            <v>22389776</v>
          </cell>
        </row>
        <row r="34511">
          <cell r="J34511">
            <v>22389776</v>
          </cell>
        </row>
        <row r="34512">
          <cell r="J34512">
            <v>22389776</v>
          </cell>
        </row>
        <row r="34513">
          <cell r="J34513">
            <v>22389776</v>
          </cell>
        </row>
        <row r="34514">
          <cell r="J34514">
            <v>22389776</v>
          </cell>
        </row>
        <row r="34515">
          <cell r="J34515">
            <v>22389776</v>
          </cell>
        </row>
        <row r="34516">
          <cell r="J34516">
            <v>22389776</v>
          </cell>
        </row>
        <row r="34517">
          <cell r="J34517">
            <v>22389776</v>
          </cell>
        </row>
        <row r="34518">
          <cell r="J34518">
            <v>22389776</v>
          </cell>
        </row>
        <row r="34519">
          <cell r="J34519">
            <v>22389776</v>
          </cell>
        </row>
        <row r="34520">
          <cell r="J34520">
            <v>22389776</v>
          </cell>
        </row>
        <row r="34521">
          <cell r="J34521">
            <v>22389776</v>
          </cell>
        </row>
        <row r="34522">
          <cell r="J34522">
            <v>22389776</v>
          </cell>
        </row>
        <row r="34523">
          <cell r="J34523">
            <v>22389776</v>
          </cell>
        </row>
        <row r="34524">
          <cell r="J34524">
            <v>22389776</v>
          </cell>
        </row>
        <row r="34525">
          <cell r="J34525">
            <v>22389776</v>
          </cell>
        </row>
        <row r="34526">
          <cell r="J34526">
            <v>22389776</v>
          </cell>
        </row>
        <row r="34527">
          <cell r="J34527">
            <v>22389776</v>
          </cell>
        </row>
        <row r="34528">
          <cell r="J34528">
            <v>22389776</v>
          </cell>
        </row>
        <row r="34529">
          <cell r="J34529">
            <v>22389776</v>
          </cell>
        </row>
        <row r="34530">
          <cell r="J34530">
            <v>22389776</v>
          </cell>
        </row>
        <row r="34531">
          <cell r="J34531">
            <v>22389776</v>
          </cell>
        </row>
        <row r="34532">
          <cell r="J34532">
            <v>22389776</v>
          </cell>
        </row>
        <row r="34533">
          <cell r="J34533">
            <v>22389776</v>
          </cell>
        </row>
        <row r="34534">
          <cell r="J34534">
            <v>22389776</v>
          </cell>
        </row>
        <row r="34535">
          <cell r="J34535">
            <v>22389776</v>
          </cell>
        </row>
        <row r="34536">
          <cell r="J34536">
            <v>22389776</v>
          </cell>
        </row>
        <row r="34537">
          <cell r="J34537">
            <v>22389776</v>
          </cell>
        </row>
        <row r="34538">
          <cell r="J34538">
            <v>22389776</v>
          </cell>
        </row>
        <row r="34539">
          <cell r="J34539">
            <v>22389776</v>
          </cell>
        </row>
        <row r="34540">
          <cell r="J34540">
            <v>22389776</v>
          </cell>
        </row>
        <row r="34541">
          <cell r="J34541">
            <v>22389776</v>
          </cell>
        </row>
        <row r="34542">
          <cell r="J34542">
            <v>22389776</v>
          </cell>
        </row>
        <row r="34543">
          <cell r="J34543">
            <v>22389776</v>
          </cell>
        </row>
        <row r="34544">
          <cell r="J34544">
            <v>22389776</v>
          </cell>
        </row>
        <row r="34545">
          <cell r="J34545">
            <v>22389776</v>
          </cell>
        </row>
        <row r="34546">
          <cell r="J34546">
            <v>22389776</v>
          </cell>
        </row>
        <row r="34547">
          <cell r="J34547">
            <v>22389776</v>
          </cell>
        </row>
        <row r="34548">
          <cell r="J34548">
            <v>22389776</v>
          </cell>
        </row>
        <row r="34549">
          <cell r="J34549">
            <v>22389776</v>
          </cell>
        </row>
        <row r="34550">
          <cell r="J34550">
            <v>22389776</v>
          </cell>
        </row>
        <row r="34551">
          <cell r="J34551">
            <v>22389776</v>
          </cell>
        </row>
        <row r="34552">
          <cell r="J34552">
            <v>22389776</v>
          </cell>
        </row>
        <row r="34553">
          <cell r="J34553">
            <v>22389776</v>
          </cell>
        </row>
        <row r="34554">
          <cell r="J34554">
            <v>22389776</v>
          </cell>
        </row>
        <row r="34555">
          <cell r="J34555">
            <v>22389776</v>
          </cell>
        </row>
        <row r="34556">
          <cell r="J34556">
            <v>22389776</v>
          </cell>
        </row>
        <row r="34557">
          <cell r="J34557">
            <v>22389776</v>
          </cell>
        </row>
        <row r="34558">
          <cell r="J34558">
            <v>22389776</v>
          </cell>
        </row>
        <row r="34559">
          <cell r="J34559">
            <v>22389776</v>
          </cell>
        </row>
        <row r="34560">
          <cell r="J34560">
            <v>22389776</v>
          </cell>
        </row>
        <row r="34561">
          <cell r="J34561">
            <v>22389776</v>
          </cell>
        </row>
        <row r="34562">
          <cell r="J34562">
            <v>22389776</v>
          </cell>
        </row>
        <row r="34563">
          <cell r="J34563">
            <v>22389776</v>
          </cell>
        </row>
        <row r="34564">
          <cell r="J34564">
            <v>22389776</v>
          </cell>
        </row>
        <row r="34565">
          <cell r="J34565">
            <v>22389776</v>
          </cell>
        </row>
        <row r="34566">
          <cell r="J34566">
            <v>22389776</v>
          </cell>
        </row>
        <row r="34567">
          <cell r="J34567">
            <v>22389776</v>
          </cell>
        </row>
        <row r="34568">
          <cell r="J34568">
            <v>22389776</v>
          </cell>
        </row>
        <row r="34569">
          <cell r="J34569">
            <v>22389776</v>
          </cell>
        </row>
        <row r="34570">
          <cell r="J34570">
            <v>22389776</v>
          </cell>
        </row>
        <row r="34571">
          <cell r="J34571">
            <v>22389776</v>
          </cell>
        </row>
        <row r="34572">
          <cell r="J34572">
            <v>22389776</v>
          </cell>
        </row>
        <row r="34573">
          <cell r="J34573">
            <v>22389776</v>
          </cell>
        </row>
        <row r="34574">
          <cell r="J34574">
            <v>22389776</v>
          </cell>
        </row>
        <row r="34575">
          <cell r="J34575">
            <v>22389776</v>
          </cell>
        </row>
        <row r="34576">
          <cell r="J34576">
            <v>22389776</v>
          </cell>
        </row>
        <row r="34577">
          <cell r="J34577">
            <v>22389776</v>
          </cell>
        </row>
        <row r="34578">
          <cell r="J34578">
            <v>22389776</v>
          </cell>
        </row>
        <row r="34579">
          <cell r="J34579">
            <v>22389776</v>
          </cell>
        </row>
        <row r="34580">
          <cell r="J34580">
            <v>22389776</v>
          </cell>
        </row>
        <row r="34581">
          <cell r="J34581">
            <v>22389776</v>
          </cell>
        </row>
        <row r="34582">
          <cell r="J34582">
            <v>22389776</v>
          </cell>
        </row>
        <row r="34583">
          <cell r="J34583">
            <v>22389776</v>
          </cell>
        </row>
        <row r="34584">
          <cell r="J34584">
            <v>22389776</v>
          </cell>
        </row>
        <row r="34585">
          <cell r="J34585">
            <v>22389776</v>
          </cell>
        </row>
        <row r="34586">
          <cell r="J34586">
            <v>22389776</v>
          </cell>
        </row>
        <row r="34587">
          <cell r="J34587">
            <v>22389776</v>
          </cell>
        </row>
        <row r="34588">
          <cell r="J34588">
            <v>22389776</v>
          </cell>
        </row>
        <row r="34589">
          <cell r="J34589">
            <v>22389776</v>
          </cell>
        </row>
        <row r="34590">
          <cell r="J34590">
            <v>22389776</v>
          </cell>
        </row>
        <row r="34591">
          <cell r="J34591">
            <v>22389776</v>
          </cell>
        </row>
        <row r="34592">
          <cell r="J34592">
            <v>22389776</v>
          </cell>
        </row>
        <row r="34593">
          <cell r="J34593">
            <v>22389776</v>
          </cell>
        </row>
        <row r="34594">
          <cell r="J34594">
            <v>22389776</v>
          </cell>
        </row>
        <row r="34595">
          <cell r="J34595">
            <v>22389776</v>
          </cell>
        </row>
        <row r="34596">
          <cell r="J34596">
            <v>22389776</v>
          </cell>
        </row>
        <row r="34597">
          <cell r="J34597">
            <v>22389776</v>
          </cell>
        </row>
        <row r="34598">
          <cell r="J34598">
            <v>22389776</v>
          </cell>
        </row>
        <row r="34599">
          <cell r="J34599">
            <v>22389776</v>
          </cell>
        </row>
        <row r="34600">
          <cell r="J34600">
            <v>22389776</v>
          </cell>
        </row>
        <row r="34601">
          <cell r="J34601">
            <v>22389776</v>
          </cell>
        </row>
        <row r="34602">
          <cell r="J34602">
            <v>22389776</v>
          </cell>
        </row>
        <row r="34603">
          <cell r="J34603">
            <v>22389776</v>
          </cell>
        </row>
        <row r="34604">
          <cell r="J34604">
            <v>22389776</v>
          </cell>
        </row>
        <row r="34605">
          <cell r="J34605">
            <v>22389776</v>
          </cell>
        </row>
        <row r="34606">
          <cell r="J34606">
            <v>22389776</v>
          </cell>
        </row>
        <row r="34607">
          <cell r="J34607">
            <v>22389776</v>
          </cell>
        </row>
        <row r="34608">
          <cell r="J34608">
            <v>22389776</v>
          </cell>
        </row>
        <row r="34609">
          <cell r="J34609">
            <v>22389776</v>
          </cell>
        </row>
        <row r="34610">
          <cell r="J34610">
            <v>22389776</v>
          </cell>
        </row>
        <row r="34611">
          <cell r="J34611">
            <v>22389776</v>
          </cell>
        </row>
        <row r="34612">
          <cell r="J34612">
            <v>22389776</v>
          </cell>
        </row>
        <row r="34613">
          <cell r="J34613">
            <v>22389776</v>
          </cell>
        </row>
        <row r="34614">
          <cell r="J34614">
            <v>22389776</v>
          </cell>
        </row>
        <row r="34615">
          <cell r="J34615">
            <v>22389776</v>
          </cell>
        </row>
        <row r="34616">
          <cell r="J34616">
            <v>22389776</v>
          </cell>
        </row>
        <row r="34617">
          <cell r="J34617">
            <v>22389776</v>
          </cell>
        </row>
        <row r="34618">
          <cell r="J34618">
            <v>22389776</v>
          </cell>
        </row>
        <row r="34619">
          <cell r="J34619">
            <v>22389776</v>
          </cell>
        </row>
        <row r="34620">
          <cell r="J34620">
            <v>22389776</v>
          </cell>
        </row>
        <row r="34621">
          <cell r="J34621">
            <v>22389776</v>
          </cell>
        </row>
        <row r="34622">
          <cell r="J34622">
            <v>22389776</v>
          </cell>
        </row>
        <row r="34623">
          <cell r="J34623">
            <v>22389776</v>
          </cell>
        </row>
        <row r="34624">
          <cell r="J34624">
            <v>22389776</v>
          </cell>
        </row>
        <row r="34625">
          <cell r="J34625">
            <v>22389776</v>
          </cell>
        </row>
        <row r="34626">
          <cell r="J34626">
            <v>22389776</v>
          </cell>
        </row>
        <row r="34627">
          <cell r="J34627">
            <v>22389776</v>
          </cell>
        </row>
        <row r="34628">
          <cell r="J34628">
            <v>22389776</v>
          </cell>
        </row>
        <row r="34629">
          <cell r="J34629">
            <v>22389776</v>
          </cell>
        </row>
        <row r="34630">
          <cell r="J34630">
            <v>22389776</v>
          </cell>
        </row>
        <row r="34631">
          <cell r="J34631">
            <v>22389776</v>
          </cell>
        </row>
        <row r="34632">
          <cell r="J34632">
            <v>22389776</v>
          </cell>
        </row>
        <row r="34633">
          <cell r="J34633">
            <v>22389776</v>
          </cell>
        </row>
        <row r="34634">
          <cell r="J34634">
            <v>22389776</v>
          </cell>
        </row>
        <row r="34635">
          <cell r="J34635">
            <v>22389776</v>
          </cell>
        </row>
        <row r="34636">
          <cell r="J34636">
            <v>22389776</v>
          </cell>
        </row>
        <row r="34637">
          <cell r="J34637">
            <v>22389776</v>
          </cell>
        </row>
        <row r="34638">
          <cell r="J34638">
            <v>22389776</v>
          </cell>
        </row>
        <row r="34639">
          <cell r="J34639">
            <v>22389776</v>
          </cell>
        </row>
        <row r="34640">
          <cell r="J34640">
            <v>22389776</v>
          </cell>
        </row>
        <row r="34641">
          <cell r="J34641">
            <v>22389776</v>
          </cell>
        </row>
        <row r="34642">
          <cell r="J34642">
            <v>22389776</v>
          </cell>
        </row>
        <row r="34643">
          <cell r="J34643">
            <v>22389776</v>
          </cell>
        </row>
        <row r="34644">
          <cell r="J34644">
            <v>22389776</v>
          </cell>
        </row>
        <row r="34645">
          <cell r="J34645">
            <v>22389776</v>
          </cell>
        </row>
        <row r="34646">
          <cell r="J34646">
            <v>22389776</v>
          </cell>
        </row>
        <row r="34647">
          <cell r="J34647">
            <v>22389776</v>
          </cell>
        </row>
        <row r="34648">
          <cell r="J34648">
            <v>22389776</v>
          </cell>
        </row>
        <row r="34649">
          <cell r="J34649">
            <v>22389776</v>
          </cell>
        </row>
        <row r="34650">
          <cell r="J34650">
            <v>22389776</v>
          </cell>
        </row>
        <row r="34651">
          <cell r="J34651">
            <v>22389776</v>
          </cell>
        </row>
        <row r="34652">
          <cell r="J34652">
            <v>22389776</v>
          </cell>
        </row>
        <row r="34653">
          <cell r="J34653">
            <v>22389776</v>
          </cell>
        </row>
        <row r="34654">
          <cell r="J34654">
            <v>22389776</v>
          </cell>
        </row>
        <row r="34655">
          <cell r="J34655">
            <v>22389776</v>
          </cell>
        </row>
        <row r="34656">
          <cell r="J34656">
            <v>22389776</v>
          </cell>
        </row>
        <row r="34657">
          <cell r="J34657">
            <v>22389776</v>
          </cell>
        </row>
        <row r="34658">
          <cell r="J34658">
            <v>22389776</v>
          </cell>
        </row>
        <row r="34659">
          <cell r="J34659">
            <v>22389776</v>
          </cell>
        </row>
        <row r="34660">
          <cell r="J34660">
            <v>22389776</v>
          </cell>
        </row>
        <row r="34661">
          <cell r="J34661">
            <v>22389776</v>
          </cell>
        </row>
        <row r="34662">
          <cell r="J34662">
            <v>22389776</v>
          </cell>
        </row>
        <row r="34663">
          <cell r="J34663">
            <v>22389776</v>
          </cell>
        </row>
        <row r="34664">
          <cell r="J34664">
            <v>22389776</v>
          </cell>
        </row>
        <row r="34665">
          <cell r="J34665">
            <v>22389776</v>
          </cell>
        </row>
        <row r="34666">
          <cell r="J34666">
            <v>22389776</v>
          </cell>
        </row>
        <row r="34667">
          <cell r="J34667">
            <v>22389776</v>
          </cell>
        </row>
        <row r="34668">
          <cell r="J34668">
            <v>22389776</v>
          </cell>
        </row>
        <row r="34669">
          <cell r="J34669">
            <v>22389776</v>
          </cell>
        </row>
        <row r="34670">
          <cell r="J34670">
            <v>22389776</v>
          </cell>
        </row>
        <row r="34671">
          <cell r="J34671">
            <v>22389776</v>
          </cell>
        </row>
        <row r="34672">
          <cell r="J34672">
            <v>22389776</v>
          </cell>
        </row>
        <row r="34673">
          <cell r="J34673">
            <v>22389776</v>
          </cell>
        </row>
        <row r="34674">
          <cell r="J34674">
            <v>22389776</v>
          </cell>
        </row>
        <row r="34675">
          <cell r="J34675">
            <v>22389776</v>
          </cell>
        </row>
        <row r="34676">
          <cell r="J34676">
            <v>22389776</v>
          </cell>
        </row>
        <row r="34677">
          <cell r="J34677">
            <v>22389776</v>
          </cell>
        </row>
        <row r="34678">
          <cell r="J34678">
            <v>22389776</v>
          </cell>
        </row>
        <row r="34679">
          <cell r="J34679">
            <v>22389776</v>
          </cell>
        </row>
        <row r="34680">
          <cell r="J34680">
            <v>22389776</v>
          </cell>
        </row>
        <row r="34681">
          <cell r="J34681">
            <v>22389776</v>
          </cell>
        </row>
        <row r="34682">
          <cell r="J34682">
            <v>22389776</v>
          </cell>
        </row>
        <row r="34683">
          <cell r="J34683">
            <v>22389776</v>
          </cell>
        </row>
        <row r="34684">
          <cell r="J34684">
            <v>22389776</v>
          </cell>
        </row>
        <row r="34685">
          <cell r="J34685">
            <v>22389776</v>
          </cell>
        </row>
        <row r="34686">
          <cell r="J34686">
            <v>22389776</v>
          </cell>
        </row>
        <row r="34687">
          <cell r="J34687">
            <v>22389776</v>
          </cell>
        </row>
        <row r="34688">
          <cell r="J34688">
            <v>22389776</v>
          </cell>
        </row>
        <row r="34689">
          <cell r="J34689">
            <v>22389776</v>
          </cell>
        </row>
        <row r="34690">
          <cell r="J34690">
            <v>22389776</v>
          </cell>
        </row>
        <row r="34691">
          <cell r="J34691">
            <v>22389776</v>
          </cell>
        </row>
        <row r="34692">
          <cell r="J34692">
            <v>22389776</v>
          </cell>
        </row>
        <row r="34693">
          <cell r="J34693">
            <v>22389776</v>
          </cell>
        </row>
        <row r="34694">
          <cell r="J34694">
            <v>22389776</v>
          </cell>
        </row>
        <row r="34695">
          <cell r="J34695">
            <v>22389776</v>
          </cell>
        </row>
        <row r="34696">
          <cell r="J34696">
            <v>22389776</v>
          </cell>
        </row>
        <row r="34697">
          <cell r="J34697">
            <v>22389776</v>
          </cell>
        </row>
        <row r="34698">
          <cell r="J34698">
            <v>22389776</v>
          </cell>
        </row>
        <row r="34699">
          <cell r="J34699">
            <v>22389776</v>
          </cell>
        </row>
        <row r="34700">
          <cell r="J34700">
            <v>22389776</v>
          </cell>
        </row>
        <row r="34701">
          <cell r="J34701">
            <v>22389776</v>
          </cell>
        </row>
        <row r="34702">
          <cell r="J34702">
            <v>22389776</v>
          </cell>
        </row>
        <row r="34703">
          <cell r="J34703">
            <v>22389776</v>
          </cell>
        </row>
        <row r="34704">
          <cell r="J34704">
            <v>22389776</v>
          </cell>
        </row>
        <row r="34705">
          <cell r="J34705">
            <v>22389776</v>
          </cell>
        </row>
        <row r="34706">
          <cell r="J34706">
            <v>22389776</v>
          </cell>
        </row>
        <row r="34707">
          <cell r="J34707">
            <v>22389776</v>
          </cell>
        </row>
        <row r="34708">
          <cell r="J34708">
            <v>22389776</v>
          </cell>
        </row>
        <row r="34709">
          <cell r="J34709">
            <v>22389776</v>
          </cell>
        </row>
        <row r="34710">
          <cell r="J34710">
            <v>22389776</v>
          </cell>
        </row>
        <row r="34711">
          <cell r="J34711">
            <v>22389776</v>
          </cell>
        </row>
        <row r="34712">
          <cell r="J34712">
            <v>22389776</v>
          </cell>
        </row>
        <row r="34713">
          <cell r="J34713">
            <v>22389776</v>
          </cell>
        </row>
        <row r="34714">
          <cell r="J34714">
            <v>22389776</v>
          </cell>
        </row>
        <row r="34715">
          <cell r="J34715">
            <v>22389776</v>
          </cell>
        </row>
        <row r="34716">
          <cell r="J34716">
            <v>22389776</v>
          </cell>
        </row>
        <row r="34717">
          <cell r="J34717">
            <v>22389776</v>
          </cell>
        </row>
        <row r="34718">
          <cell r="J34718">
            <v>22389776</v>
          </cell>
        </row>
        <row r="34719">
          <cell r="J34719">
            <v>22389776</v>
          </cell>
        </row>
        <row r="34720">
          <cell r="J34720">
            <v>22389776</v>
          </cell>
        </row>
        <row r="34721">
          <cell r="J34721">
            <v>22389776</v>
          </cell>
        </row>
        <row r="34722">
          <cell r="J34722">
            <v>22389776</v>
          </cell>
        </row>
        <row r="34723">
          <cell r="J34723">
            <v>22389776</v>
          </cell>
        </row>
        <row r="34724">
          <cell r="J34724">
            <v>22389776</v>
          </cell>
        </row>
        <row r="34725">
          <cell r="J34725">
            <v>22389776</v>
          </cell>
        </row>
        <row r="34726">
          <cell r="J34726">
            <v>22389776</v>
          </cell>
        </row>
        <row r="34727">
          <cell r="J34727">
            <v>22389776</v>
          </cell>
        </row>
        <row r="34728">
          <cell r="J34728">
            <v>22389776</v>
          </cell>
        </row>
        <row r="34729">
          <cell r="J34729">
            <v>22389776</v>
          </cell>
        </row>
        <row r="34730">
          <cell r="J34730">
            <v>22389776</v>
          </cell>
        </row>
        <row r="34731">
          <cell r="J34731">
            <v>22389776</v>
          </cell>
        </row>
        <row r="34732">
          <cell r="J34732">
            <v>22389776</v>
          </cell>
        </row>
        <row r="34733">
          <cell r="J34733">
            <v>22389776</v>
          </cell>
        </row>
        <row r="34734">
          <cell r="J34734">
            <v>22389776</v>
          </cell>
        </row>
        <row r="34735">
          <cell r="J34735">
            <v>22389776</v>
          </cell>
        </row>
        <row r="34736">
          <cell r="J34736">
            <v>22389776</v>
          </cell>
        </row>
        <row r="34737">
          <cell r="J34737">
            <v>22389776</v>
          </cell>
        </row>
        <row r="34738">
          <cell r="J34738">
            <v>22389776</v>
          </cell>
        </row>
        <row r="34739">
          <cell r="J34739">
            <v>22389776</v>
          </cell>
        </row>
        <row r="34740">
          <cell r="J34740">
            <v>22389776</v>
          </cell>
        </row>
        <row r="34741">
          <cell r="J34741">
            <v>22389776</v>
          </cell>
        </row>
        <row r="34742">
          <cell r="J34742">
            <v>22389776</v>
          </cell>
        </row>
        <row r="34743">
          <cell r="J34743">
            <v>22389776</v>
          </cell>
        </row>
        <row r="34744">
          <cell r="J34744">
            <v>22389776</v>
          </cell>
        </row>
        <row r="34745">
          <cell r="J34745">
            <v>22389776</v>
          </cell>
        </row>
        <row r="34746">
          <cell r="J34746">
            <v>22389776</v>
          </cell>
        </row>
        <row r="34747">
          <cell r="J34747">
            <v>22389776</v>
          </cell>
        </row>
        <row r="34748">
          <cell r="J34748">
            <v>22389776</v>
          </cell>
        </row>
        <row r="34749">
          <cell r="J34749">
            <v>22389776</v>
          </cell>
        </row>
        <row r="34750">
          <cell r="J34750">
            <v>22389776</v>
          </cell>
        </row>
        <row r="34751">
          <cell r="J34751">
            <v>22389776</v>
          </cell>
        </row>
        <row r="34752">
          <cell r="J34752">
            <v>22389776</v>
          </cell>
        </row>
        <row r="34753">
          <cell r="J34753">
            <v>22389776</v>
          </cell>
        </row>
        <row r="34754">
          <cell r="J34754">
            <v>22389776</v>
          </cell>
        </row>
        <row r="34755">
          <cell r="J34755">
            <v>22389776</v>
          </cell>
        </row>
        <row r="34756">
          <cell r="J34756">
            <v>22389776</v>
          </cell>
        </row>
        <row r="34757">
          <cell r="J34757">
            <v>22389776</v>
          </cell>
        </row>
        <row r="34758">
          <cell r="J34758">
            <v>22389776</v>
          </cell>
        </row>
        <row r="34759">
          <cell r="J34759">
            <v>22389776</v>
          </cell>
        </row>
        <row r="34760">
          <cell r="J34760">
            <v>22389776</v>
          </cell>
        </row>
        <row r="34761">
          <cell r="J34761">
            <v>22389776</v>
          </cell>
        </row>
        <row r="34762">
          <cell r="J34762">
            <v>22389776</v>
          </cell>
        </row>
        <row r="34763">
          <cell r="J34763">
            <v>22389776</v>
          </cell>
        </row>
        <row r="34764">
          <cell r="J34764">
            <v>22389776</v>
          </cell>
        </row>
        <row r="34765">
          <cell r="J34765">
            <v>22389776</v>
          </cell>
        </row>
        <row r="34766">
          <cell r="J34766">
            <v>22389776</v>
          </cell>
        </row>
        <row r="34767">
          <cell r="J34767">
            <v>22389776</v>
          </cell>
        </row>
        <row r="34768">
          <cell r="J34768">
            <v>22389776</v>
          </cell>
        </row>
        <row r="34769">
          <cell r="J34769">
            <v>22389776</v>
          </cell>
        </row>
        <row r="34770">
          <cell r="J34770">
            <v>22389776</v>
          </cell>
        </row>
        <row r="34771">
          <cell r="J34771">
            <v>22389776</v>
          </cell>
        </row>
        <row r="34772">
          <cell r="J34772">
            <v>22389776</v>
          </cell>
        </row>
        <row r="34773">
          <cell r="J34773">
            <v>22389776</v>
          </cell>
        </row>
        <row r="34774">
          <cell r="J34774">
            <v>22389776</v>
          </cell>
        </row>
        <row r="34775">
          <cell r="J34775">
            <v>22389776</v>
          </cell>
        </row>
        <row r="34776">
          <cell r="J34776">
            <v>22389776</v>
          </cell>
        </row>
        <row r="34777">
          <cell r="J34777">
            <v>22389776</v>
          </cell>
        </row>
        <row r="34778">
          <cell r="J34778">
            <v>22389776</v>
          </cell>
        </row>
        <row r="34779">
          <cell r="J34779">
            <v>22389776</v>
          </cell>
        </row>
        <row r="34780">
          <cell r="J34780">
            <v>22389776</v>
          </cell>
        </row>
        <row r="34781">
          <cell r="J34781">
            <v>22389776</v>
          </cell>
        </row>
        <row r="34782">
          <cell r="J34782">
            <v>22389776</v>
          </cell>
        </row>
        <row r="34783">
          <cell r="J34783">
            <v>22389776</v>
          </cell>
        </row>
        <row r="34784">
          <cell r="J34784">
            <v>22389776</v>
          </cell>
        </row>
        <row r="34785">
          <cell r="J34785">
            <v>22389776</v>
          </cell>
        </row>
        <row r="34786">
          <cell r="J34786">
            <v>22389776</v>
          </cell>
        </row>
        <row r="34787">
          <cell r="J34787">
            <v>22389776</v>
          </cell>
        </row>
        <row r="34788">
          <cell r="J34788">
            <v>22389776</v>
          </cell>
        </row>
        <row r="34789">
          <cell r="J34789">
            <v>22389776</v>
          </cell>
        </row>
        <row r="34790">
          <cell r="J34790">
            <v>22389776</v>
          </cell>
        </row>
        <row r="34791">
          <cell r="J34791">
            <v>22389776</v>
          </cell>
        </row>
        <row r="34792">
          <cell r="J34792">
            <v>22389776</v>
          </cell>
        </row>
        <row r="34793">
          <cell r="J34793">
            <v>22389776</v>
          </cell>
        </row>
        <row r="34794">
          <cell r="J34794">
            <v>22389776</v>
          </cell>
        </row>
        <row r="34795">
          <cell r="J34795">
            <v>22389776</v>
          </cell>
        </row>
        <row r="34796">
          <cell r="J34796">
            <v>22389776</v>
          </cell>
        </row>
        <row r="34797">
          <cell r="J34797">
            <v>22389776</v>
          </cell>
        </row>
        <row r="34798">
          <cell r="J34798">
            <v>22389776</v>
          </cell>
        </row>
        <row r="34799">
          <cell r="J34799">
            <v>22389776</v>
          </cell>
        </row>
        <row r="34800">
          <cell r="J34800">
            <v>22389776</v>
          </cell>
        </row>
        <row r="34801">
          <cell r="J34801">
            <v>22389776</v>
          </cell>
        </row>
        <row r="34802">
          <cell r="J34802">
            <v>22389776</v>
          </cell>
        </row>
        <row r="34803">
          <cell r="J34803">
            <v>22389776</v>
          </cell>
        </row>
        <row r="34804">
          <cell r="J34804">
            <v>22389776</v>
          </cell>
        </row>
        <row r="34805">
          <cell r="J34805">
            <v>22389776</v>
          </cell>
        </row>
        <row r="34806">
          <cell r="J34806">
            <v>22389776</v>
          </cell>
        </row>
        <row r="34807">
          <cell r="J34807">
            <v>22389776</v>
          </cell>
        </row>
        <row r="34808">
          <cell r="J34808">
            <v>22389776</v>
          </cell>
        </row>
        <row r="34809">
          <cell r="J34809">
            <v>22389776</v>
          </cell>
        </row>
        <row r="34810">
          <cell r="J34810">
            <v>22389776</v>
          </cell>
        </row>
        <row r="34811">
          <cell r="J34811">
            <v>22389776</v>
          </cell>
        </row>
        <row r="34812">
          <cell r="J34812">
            <v>22389776</v>
          </cell>
        </row>
        <row r="34813">
          <cell r="J34813">
            <v>22389776</v>
          </cell>
        </row>
        <row r="34814">
          <cell r="J34814">
            <v>22389776</v>
          </cell>
        </row>
        <row r="34815">
          <cell r="J34815">
            <v>22389776</v>
          </cell>
        </row>
        <row r="34816">
          <cell r="J34816">
            <v>22389776</v>
          </cell>
        </row>
        <row r="34817">
          <cell r="J34817">
            <v>22389776</v>
          </cell>
        </row>
        <row r="34818">
          <cell r="J34818">
            <v>22389776</v>
          </cell>
        </row>
        <row r="34819">
          <cell r="J34819">
            <v>22389776</v>
          </cell>
        </row>
        <row r="34820">
          <cell r="J34820">
            <v>22389776</v>
          </cell>
        </row>
        <row r="34821">
          <cell r="J34821">
            <v>22389776</v>
          </cell>
        </row>
        <row r="34822">
          <cell r="J34822">
            <v>22389776</v>
          </cell>
        </row>
        <row r="34823">
          <cell r="J34823">
            <v>22389776</v>
          </cell>
        </row>
        <row r="34824">
          <cell r="J34824">
            <v>22389776</v>
          </cell>
        </row>
        <row r="34825">
          <cell r="J34825">
            <v>22389776</v>
          </cell>
        </row>
        <row r="34826">
          <cell r="J34826">
            <v>22389776</v>
          </cell>
        </row>
        <row r="34827">
          <cell r="J34827">
            <v>22389776</v>
          </cell>
        </row>
        <row r="34828">
          <cell r="J34828">
            <v>22389776</v>
          </cell>
        </row>
        <row r="34829">
          <cell r="J34829">
            <v>22389776</v>
          </cell>
        </row>
        <row r="34830">
          <cell r="J34830">
            <v>22389776</v>
          </cell>
        </row>
        <row r="34831">
          <cell r="J34831">
            <v>22389776</v>
          </cell>
        </row>
        <row r="34832">
          <cell r="J34832">
            <v>22389776</v>
          </cell>
        </row>
        <row r="34833">
          <cell r="J34833">
            <v>22389776</v>
          </cell>
        </row>
        <row r="34834">
          <cell r="J34834">
            <v>22389776</v>
          </cell>
        </row>
        <row r="34835">
          <cell r="J34835">
            <v>22389776</v>
          </cell>
        </row>
        <row r="34836">
          <cell r="J34836">
            <v>22389776</v>
          </cell>
        </row>
        <row r="34837">
          <cell r="J34837">
            <v>22389776</v>
          </cell>
        </row>
        <row r="34838">
          <cell r="J34838">
            <v>22389776</v>
          </cell>
        </row>
        <row r="34839">
          <cell r="J34839">
            <v>22389776</v>
          </cell>
        </row>
        <row r="34840">
          <cell r="J34840">
            <v>22389776</v>
          </cell>
        </row>
        <row r="34841">
          <cell r="J34841">
            <v>22389776</v>
          </cell>
        </row>
        <row r="34842">
          <cell r="J34842">
            <v>22389776</v>
          </cell>
        </row>
        <row r="34843">
          <cell r="J34843">
            <v>22389776</v>
          </cell>
        </row>
        <row r="34844">
          <cell r="J34844">
            <v>22389776</v>
          </cell>
        </row>
        <row r="34845">
          <cell r="J34845">
            <v>22389776</v>
          </cell>
        </row>
        <row r="34846">
          <cell r="J34846">
            <v>22389776</v>
          </cell>
        </row>
        <row r="34847">
          <cell r="J34847">
            <v>22389776</v>
          </cell>
        </row>
        <row r="34848">
          <cell r="J34848">
            <v>22389776</v>
          </cell>
        </row>
        <row r="34849">
          <cell r="J34849">
            <v>22389776</v>
          </cell>
        </row>
        <row r="34850">
          <cell r="J34850">
            <v>22389776</v>
          </cell>
        </row>
        <row r="34851">
          <cell r="J34851">
            <v>22389776</v>
          </cell>
        </row>
        <row r="34852">
          <cell r="J34852">
            <v>22389776</v>
          </cell>
        </row>
        <row r="34853">
          <cell r="J34853">
            <v>22389776</v>
          </cell>
        </row>
        <row r="34854">
          <cell r="J34854">
            <v>22389776</v>
          </cell>
        </row>
        <row r="34855">
          <cell r="J34855">
            <v>22389776</v>
          </cell>
        </row>
        <row r="34856">
          <cell r="J34856">
            <v>22389776</v>
          </cell>
        </row>
        <row r="34857">
          <cell r="J34857">
            <v>22389776</v>
          </cell>
        </row>
        <row r="34858">
          <cell r="J34858">
            <v>22389776</v>
          </cell>
        </row>
        <row r="34859">
          <cell r="J34859">
            <v>22389776</v>
          </cell>
        </row>
        <row r="34860">
          <cell r="J34860">
            <v>22389776</v>
          </cell>
        </row>
        <row r="34861">
          <cell r="J34861">
            <v>22389776</v>
          </cell>
        </row>
        <row r="34862">
          <cell r="J34862">
            <v>22389776</v>
          </cell>
        </row>
        <row r="34863">
          <cell r="J34863">
            <v>22389776</v>
          </cell>
        </row>
        <row r="34864">
          <cell r="J34864">
            <v>22389776</v>
          </cell>
        </row>
        <row r="34865">
          <cell r="J34865">
            <v>22389776</v>
          </cell>
        </row>
        <row r="34866">
          <cell r="J34866">
            <v>22389776</v>
          </cell>
        </row>
        <row r="34867">
          <cell r="J34867">
            <v>22389776</v>
          </cell>
        </row>
        <row r="34868">
          <cell r="J34868">
            <v>22389776</v>
          </cell>
        </row>
        <row r="34869">
          <cell r="J34869">
            <v>22389776</v>
          </cell>
        </row>
        <row r="34870">
          <cell r="J34870">
            <v>22389776</v>
          </cell>
        </row>
        <row r="34871">
          <cell r="J34871">
            <v>22389776</v>
          </cell>
        </row>
        <row r="34872">
          <cell r="J34872">
            <v>22389776</v>
          </cell>
        </row>
        <row r="34873">
          <cell r="J34873">
            <v>22389776</v>
          </cell>
        </row>
        <row r="34874">
          <cell r="J34874">
            <v>22389776</v>
          </cell>
        </row>
        <row r="34875">
          <cell r="J34875">
            <v>22389776</v>
          </cell>
        </row>
        <row r="34876">
          <cell r="J34876">
            <v>22389776</v>
          </cell>
        </row>
        <row r="34877">
          <cell r="J34877">
            <v>22389776</v>
          </cell>
        </row>
        <row r="34878">
          <cell r="J34878">
            <v>22389776</v>
          </cell>
        </row>
        <row r="34879">
          <cell r="J34879">
            <v>22389776</v>
          </cell>
        </row>
        <row r="34880">
          <cell r="J34880">
            <v>22389776</v>
          </cell>
        </row>
        <row r="34881">
          <cell r="J34881">
            <v>22389776</v>
          </cell>
        </row>
        <row r="34882">
          <cell r="J34882">
            <v>22389776</v>
          </cell>
        </row>
        <row r="34883">
          <cell r="J34883">
            <v>22389776</v>
          </cell>
        </row>
        <row r="34884">
          <cell r="J34884">
            <v>22389776</v>
          </cell>
        </row>
        <row r="34885">
          <cell r="J34885">
            <v>22389776</v>
          </cell>
        </row>
        <row r="34886">
          <cell r="J34886">
            <v>22389776</v>
          </cell>
        </row>
        <row r="34887">
          <cell r="J34887">
            <v>22389776</v>
          </cell>
        </row>
        <row r="34888">
          <cell r="J34888">
            <v>22389776</v>
          </cell>
        </row>
        <row r="34889">
          <cell r="J34889">
            <v>22389776</v>
          </cell>
        </row>
        <row r="34890">
          <cell r="J34890">
            <v>22389776</v>
          </cell>
        </row>
        <row r="34891">
          <cell r="J34891">
            <v>22389776</v>
          </cell>
        </row>
        <row r="34892">
          <cell r="J34892">
            <v>22389776</v>
          </cell>
        </row>
        <row r="34893">
          <cell r="J34893">
            <v>22389776</v>
          </cell>
        </row>
        <row r="34894">
          <cell r="J34894">
            <v>22389776</v>
          </cell>
        </row>
        <row r="34895">
          <cell r="J34895">
            <v>22389776</v>
          </cell>
        </row>
        <row r="34896">
          <cell r="J34896">
            <v>22389776</v>
          </cell>
        </row>
        <row r="34897">
          <cell r="J34897">
            <v>22389776</v>
          </cell>
        </row>
        <row r="34898">
          <cell r="J34898">
            <v>22389776</v>
          </cell>
        </row>
        <row r="34899">
          <cell r="J34899">
            <v>22389776</v>
          </cell>
        </row>
        <row r="34900">
          <cell r="J34900">
            <v>22389776</v>
          </cell>
        </row>
        <row r="34901">
          <cell r="J34901">
            <v>22389776</v>
          </cell>
        </row>
        <row r="34902">
          <cell r="J34902">
            <v>22389776</v>
          </cell>
        </row>
        <row r="34903">
          <cell r="J34903">
            <v>22389776</v>
          </cell>
        </row>
        <row r="34904">
          <cell r="J34904">
            <v>22389776</v>
          </cell>
        </row>
        <row r="34905">
          <cell r="J34905">
            <v>22389776</v>
          </cell>
        </row>
        <row r="34906">
          <cell r="J34906">
            <v>22389776</v>
          </cell>
        </row>
        <row r="34907">
          <cell r="J34907">
            <v>22389776</v>
          </cell>
        </row>
        <row r="34908">
          <cell r="J34908">
            <v>22389776</v>
          </cell>
        </row>
        <row r="34909">
          <cell r="J34909">
            <v>22389776</v>
          </cell>
        </row>
        <row r="34910">
          <cell r="J34910">
            <v>22389776</v>
          </cell>
        </row>
        <row r="34911">
          <cell r="J34911">
            <v>22389776</v>
          </cell>
        </row>
        <row r="34912">
          <cell r="J34912">
            <v>22389776</v>
          </cell>
        </row>
        <row r="34913">
          <cell r="J34913">
            <v>22389776</v>
          </cell>
        </row>
        <row r="34914">
          <cell r="J34914">
            <v>22389776</v>
          </cell>
        </row>
        <row r="34915">
          <cell r="J34915">
            <v>22389776</v>
          </cell>
        </row>
        <row r="34916">
          <cell r="J34916">
            <v>22389776</v>
          </cell>
        </row>
        <row r="34917">
          <cell r="J34917">
            <v>22389776</v>
          </cell>
        </row>
        <row r="34918">
          <cell r="J34918">
            <v>22389776</v>
          </cell>
        </row>
        <row r="34919">
          <cell r="J34919">
            <v>22389776</v>
          </cell>
        </row>
        <row r="34920">
          <cell r="J34920">
            <v>22389776</v>
          </cell>
        </row>
        <row r="34921">
          <cell r="J34921">
            <v>22389776</v>
          </cell>
        </row>
        <row r="34922">
          <cell r="J34922">
            <v>22389776</v>
          </cell>
        </row>
        <row r="34923">
          <cell r="J34923">
            <v>22389776</v>
          </cell>
        </row>
        <row r="34924">
          <cell r="J34924">
            <v>22389776</v>
          </cell>
        </row>
        <row r="34925">
          <cell r="J34925">
            <v>22389776</v>
          </cell>
        </row>
        <row r="34926">
          <cell r="J34926">
            <v>22389776</v>
          </cell>
        </row>
        <row r="34927">
          <cell r="J34927">
            <v>22389776</v>
          </cell>
        </row>
        <row r="34928">
          <cell r="J34928">
            <v>22389776</v>
          </cell>
        </row>
        <row r="34929">
          <cell r="J34929">
            <v>22389776</v>
          </cell>
        </row>
        <row r="34930">
          <cell r="J34930">
            <v>22389776</v>
          </cell>
        </row>
        <row r="34931">
          <cell r="J34931">
            <v>22389776</v>
          </cell>
        </row>
        <row r="34932">
          <cell r="J34932">
            <v>22389776</v>
          </cell>
        </row>
        <row r="34933">
          <cell r="J34933">
            <v>22389776</v>
          </cell>
        </row>
        <row r="34934">
          <cell r="J34934">
            <v>22389776</v>
          </cell>
        </row>
        <row r="34935">
          <cell r="J34935">
            <v>22389776</v>
          </cell>
        </row>
        <row r="34936">
          <cell r="J34936">
            <v>22389776</v>
          </cell>
        </row>
        <row r="34937">
          <cell r="J34937">
            <v>22389776</v>
          </cell>
        </row>
        <row r="34938">
          <cell r="J34938">
            <v>22389776</v>
          </cell>
        </row>
        <row r="34939">
          <cell r="J34939">
            <v>22389776</v>
          </cell>
        </row>
        <row r="34940">
          <cell r="J34940">
            <v>22389776</v>
          </cell>
        </row>
        <row r="34941">
          <cell r="J34941">
            <v>22389776</v>
          </cell>
        </row>
        <row r="34942">
          <cell r="J34942">
            <v>22389776</v>
          </cell>
        </row>
        <row r="34943">
          <cell r="J34943">
            <v>22389776</v>
          </cell>
        </row>
        <row r="34944">
          <cell r="J34944">
            <v>22389776</v>
          </cell>
        </row>
        <row r="34945">
          <cell r="J34945">
            <v>22389776</v>
          </cell>
        </row>
        <row r="34946">
          <cell r="J34946">
            <v>22389776</v>
          </cell>
        </row>
        <row r="34947">
          <cell r="J34947">
            <v>22389776</v>
          </cell>
        </row>
        <row r="34948">
          <cell r="J34948">
            <v>22389776</v>
          </cell>
        </row>
        <row r="34949">
          <cell r="J34949">
            <v>22389776</v>
          </cell>
        </row>
        <row r="34950">
          <cell r="J34950">
            <v>22389776</v>
          </cell>
        </row>
        <row r="34951">
          <cell r="J34951">
            <v>22389776</v>
          </cell>
        </row>
        <row r="34952">
          <cell r="J34952">
            <v>22389776</v>
          </cell>
        </row>
        <row r="34953">
          <cell r="J34953">
            <v>22389776</v>
          </cell>
        </row>
        <row r="34954">
          <cell r="J34954">
            <v>22389776</v>
          </cell>
        </row>
        <row r="34955">
          <cell r="J34955">
            <v>22389776</v>
          </cell>
        </row>
        <row r="34956">
          <cell r="J34956">
            <v>22389776</v>
          </cell>
        </row>
        <row r="34957">
          <cell r="J34957">
            <v>22389776</v>
          </cell>
        </row>
        <row r="34958">
          <cell r="J34958">
            <v>22389776</v>
          </cell>
        </row>
        <row r="34959">
          <cell r="J34959">
            <v>22389776</v>
          </cell>
        </row>
        <row r="34960">
          <cell r="J34960">
            <v>22389776</v>
          </cell>
        </row>
        <row r="34961">
          <cell r="J34961">
            <v>22389776</v>
          </cell>
        </row>
        <row r="34962">
          <cell r="J34962">
            <v>22389776</v>
          </cell>
        </row>
        <row r="34963">
          <cell r="J34963">
            <v>22389776</v>
          </cell>
        </row>
        <row r="34964">
          <cell r="J34964">
            <v>22389776</v>
          </cell>
        </row>
        <row r="34965">
          <cell r="J34965">
            <v>22389776</v>
          </cell>
        </row>
        <row r="34966">
          <cell r="J34966">
            <v>22389776</v>
          </cell>
        </row>
        <row r="34967">
          <cell r="J34967">
            <v>22389776</v>
          </cell>
        </row>
        <row r="34968">
          <cell r="J34968">
            <v>22389776</v>
          </cell>
        </row>
        <row r="34969">
          <cell r="J34969">
            <v>22389776</v>
          </cell>
        </row>
        <row r="34970">
          <cell r="J34970">
            <v>22389776</v>
          </cell>
        </row>
        <row r="34971">
          <cell r="J34971">
            <v>22389776</v>
          </cell>
        </row>
        <row r="34972">
          <cell r="J34972">
            <v>22389776</v>
          </cell>
        </row>
        <row r="34973">
          <cell r="J34973">
            <v>22389776</v>
          </cell>
        </row>
        <row r="34974">
          <cell r="J34974">
            <v>22389776</v>
          </cell>
        </row>
        <row r="34975">
          <cell r="J34975">
            <v>22389776</v>
          </cell>
        </row>
        <row r="34976">
          <cell r="J34976">
            <v>22389776</v>
          </cell>
        </row>
        <row r="34977">
          <cell r="J34977">
            <v>22389776</v>
          </cell>
        </row>
        <row r="34978">
          <cell r="J34978">
            <v>22389776</v>
          </cell>
        </row>
        <row r="34979">
          <cell r="J34979">
            <v>22389776</v>
          </cell>
        </row>
        <row r="34980">
          <cell r="J34980">
            <v>22389776</v>
          </cell>
        </row>
        <row r="34981">
          <cell r="J34981">
            <v>22389776</v>
          </cell>
        </row>
        <row r="34982">
          <cell r="J34982">
            <v>22389776</v>
          </cell>
        </row>
        <row r="34983">
          <cell r="J34983">
            <v>22389776</v>
          </cell>
        </row>
        <row r="34984">
          <cell r="J34984">
            <v>22389776</v>
          </cell>
        </row>
        <row r="34985">
          <cell r="J34985">
            <v>22389776</v>
          </cell>
        </row>
        <row r="34986">
          <cell r="J34986">
            <v>22389776</v>
          </cell>
        </row>
        <row r="34987">
          <cell r="J34987">
            <v>22389776</v>
          </cell>
        </row>
        <row r="34988">
          <cell r="J34988">
            <v>22389776</v>
          </cell>
        </row>
        <row r="34989">
          <cell r="J34989">
            <v>22389776</v>
          </cell>
        </row>
        <row r="34990">
          <cell r="J34990">
            <v>22389776</v>
          </cell>
        </row>
        <row r="34991">
          <cell r="J34991">
            <v>22389776</v>
          </cell>
        </row>
        <row r="34992">
          <cell r="J34992">
            <v>22389776</v>
          </cell>
        </row>
        <row r="34993">
          <cell r="J34993">
            <v>22389776</v>
          </cell>
        </row>
        <row r="34994">
          <cell r="J34994">
            <v>22389776</v>
          </cell>
        </row>
        <row r="34995">
          <cell r="J34995">
            <v>22389776</v>
          </cell>
        </row>
        <row r="34996">
          <cell r="J34996">
            <v>22389776</v>
          </cell>
        </row>
        <row r="34997">
          <cell r="J34997">
            <v>22389776</v>
          </cell>
        </row>
        <row r="34998">
          <cell r="J34998">
            <v>22389776</v>
          </cell>
        </row>
        <row r="34999">
          <cell r="J34999">
            <v>22389776</v>
          </cell>
        </row>
        <row r="35000">
          <cell r="J35000">
            <v>22389776</v>
          </cell>
        </row>
        <row r="35001">
          <cell r="J35001">
            <v>22389776</v>
          </cell>
        </row>
        <row r="35002">
          <cell r="J35002">
            <v>22389776</v>
          </cell>
        </row>
        <row r="35003">
          <cell r="J35003">
            <v>22389776</v>
          </cell>
        </row>
        <row r="35004">
          <cell r="J35004">
            <v>22389776</v>
          </cell>
        </row>
        <row r="35005">
          <cell r="J35005">
            <v>22389776</v>
          </cell>
        </row>
        <row r="35006">
          <cell r="J35006">
            <v>22389776</v>
          </cell>
        </row>
        <row r="35007">
          <cell r="J35007">
            <v>22389776</v>
          </cell>
        </row>
        <row r="35008">
          <cell r="J35008">
            <v>22389776</v>
          </cell>
        </row>
        <row r="35009">
          <cell r="J35009">
            <v>22389776</v>
          </cell>
        </row>
        <row r="35010">
          <cell r="J35010">
            <v>22389776</v>
          </cell>
        </row>
        <row r="35011">
          <cell r="J35011">
            <v>22389776</v>
          </cell>
        </row>
        <row r="35012">
          <cell r="J35012">
            <v>22389776</v>
          </cell>
        </row>
        <row r="35013">
          <cell r="J35013">
            <v>22389776</v>
          </cell>
        </row>
        <row r="35014">
          <cell r="J35014">
            <v>22389776</v>
          </cell>
        </row>
        <row r="35015">
          <cell r="J35015">
            <v>22389776</v>
          </cell>
        </row>
        <row r="35016">
          <cell r="J35016">
            <v>22389776</v>
          </cell>
        </row>
        <row r="35017">
          <cell r="J35017">
            <v>22389776</v>
          </cell>
        </row>
        <row r="35018">
          <cell r="J35018">
            <v>22389776</v>
          </cell>
        </row>
        <row r="35019">
          <cell r="J35019">
            <v>22389776</v>
          </cell>
        </row>
        <row r="35020">
          <cell r="J35020">
            <v>22389776</v>
          </cell>
        </row>
        <row r="35021">
          <cell r="J35021">
            <v>22389776</v>
          </cell>
        </row>
        <row r="35022">
          <cell r="J35022">
            <v>22389776</v>
          </cell>
        </row>
        <row r="35023">
          <cell r="J35023">
            <v>22389776</v>
          </cell>
        </row>
        <row r="35024">
          <cell r="J35024">
            <v>22389776</v>
          </cell>
        </row>
        <row r="35025">
          <cell r="J35025">
            <v>22389776</v>
          </cell>
        </row>
        <row r="35026">
          <cell r="J35026">
            <v>22389776</v>
          </cell>
        </row>
        <row r="35027">
          <cell r="J35027">
            <v>22389776</v>
          </cell>
        </row>
        <row r="35028">
          <cell r="J35028">
            <v>22389776</v>
          </cell>
        </row>
        <row r="35029">
          <cell r="J35029">
            <v>22389776</v>
          </cell>
        </row>
        <row r="35030">
          <cell r="J35030">
            <v>22389776</v>
          </cell>
        </row>
        <row r="35031">
          <cell r="J35031">
            <v>22389776</v>
          </cell>
        </row>
        <row r="35032">
          <cell r="J35032">
            <v>22389776</v>
          </cell>
        </row>
        <row r="35033">
          <cell r="J35033">
            <v>22389776</v>
          </cell>
        </row>
        <row r="35034">
          <cell r="J35034">
            <v>22389776</v>
          </cell>
        </row>
        <row r="35035">
          <cell r="J35035">
            <v>22389776</v>
          </cell>
        </row>
        <row r="35036">
          <cell r="J35036">
            <v>22389776</v>
          </cell>
        </row>
        <row r="35037">
          <cell r="J35037">
            <v>22389776</v>
          </cell>
        </row>
        <row r="35038">
          <cell r="J35038">
            <v>22389776</v>
          </cell>
        </row>
        <row r="35039">
          <cell r="J35039">
            <v>22389776</v>
          </cell>
        </row>
        <row r="35040">
          <cell r="J35040">
            <v>22389776</v>
          </cell>
        </row>
        <row r="35041">
          <cell r="J35041">
            <v>22389776</v>
          </cell>
        </row>
        <row r="35042">
          <cell r="J35042">
            <v>22389776</v>
          </cell>
        </row>
        <row r="35043">
          <cell r="J35043">
            <v>22389776</v>
          </cell>
        </row>
        <row r="35044">
          <cell r="J35044">
            <v>22389776</v>
          </cell>
        </row>
        <row r="35045">
          <cell r="J35045">
            <v>22389776</v>
          </cell>
        </row>
        <row r="35046">
          <cell r="J35046">
            <v>22389776</v>
          </cell>
        </row>
        <row r="35047">
          <cell r="J35047">
            <v>22389776</v>
          </cell>
        </row>
        <row r="35048">
          <cell r="J35048">
            <v>22389776</v>
          </cell>
        </row>
        <row r="35049">
          <cell r="J35049">
            <v>22389776</v>
          </cell>
        </row>
        <row r="35050">
          <cell r="J35050">
            <v>22389776</v>
          </cell>
        </row>
        <row r="35051">
          <cell r="J35051">
            <v>22389776</v>
          </cell>
        </row>
        <row r="35052">
          <cell r="J35052">
            <v>22389776</v>
          </cell>
        </row>
        <row r="35053">
          <cell r="J35053">
            <v>22389776</v>
          </cell>
        </row>
        <row r="35054">
          <cell r="J35054">
            <v>22389776</v>
          </cell>
        </row>
        <row r="35055">
          <cell r="J35055">
            <v>22389776</v>
          </cell>
        </row>
        <row r="35056">
          <cell r="J35056">
            <v>22389776</v>
          </cell>
        </row>
        <row r="35057">
          <cell r="J35057">
            <v>22389776</v>
          </cell>
        </row>
        <row r="35058">
          <cell r="J35058">
            <v>22389776</v>
          </cell>
        </row>
        <row r="35059">
          <cell r="J35059">
            <v>22389776</v>
          </cell>
        </row>
        <row r="35060">
          <cell r="J35060">
            <v>22389776</v>
          </cell>
        </row>
        <row r="35061">
          <cell r="J35061">
            <v>22389776</v>
          </cell>
        </row>
        <row r="35062">
          <cell r="J35062">
            <v>22389776</v>
          </cell>
        </row>
        <row r="35063">
          <cell r="J35063">
            <v>22389776</v>
          </cell>
        </row>
        <row r="35064">
          <cell r="J35064">
            <v>22389776</v>
          </cell>
        </row>
        <row r="35065">
          <cell r="J35065">
            <v>22389776</v>
          </cell>
        </row>
        <row r="35066">
          <cell r="J35066">
            <v>22389776</v>
          </cell>
        </row>
        <row r="35067">
          <cell r="J35067">
            <v>22389776</v>
          </cell>
        </row>
        <row r="35068">
          <cell r="J35068">
            <v>22389776</v>
          </cell>
        </row>
        <row r="35069">
          <cell r="J35069">
            <v>22389776</v>
          </cell>
        </row>
        <row r="35070">
          <cell r="J35070">
            <v>22389776</v>
          </cell>
        </row>
        <row r="35071">
          <cell r="J35071">
            <v>22389776</v>
          </cell>
        </row>
        <row r="35072">
          <cell r="J35072">
            <v>22389776</v>
          </cell>
        </row>
        <row r="35073">
          <cell r="J35073">
            <v>22389776</v>
          </cell>
        </row>
        <row r="35074">
          <cell r="J35074">
            <v>22389776</v>
          </cell>
        </row>
        <row r="35075">
          <cell r="J35075">
            <v>22389776</v>
          </cell>
        </row>
        <row r="35076">
          <cell r="J35076">
            <v>22389776</v>
          </cell>
        </row>
        <row r="35077">
          <cell r="J35077">
            <v>22389776</v>
          </cell>
        </row>
        <row r="35078">
          <cell r="J35078">
            <v>22389776</v>
          </cell>
        </row>
        <row r="35079">
          <cell r="J35079">
            <v>22389776</v>
          </cell>
        </row>
        <row r="35080">
          <cell r="J35080">
            <v>22389776</v>
          </cell>
        </row>
        <row r="35081">
          <cell r="J35081">
            <v>22389776</v>
          </cell>
        </row>
        <row r="35082">
          <cell r="J35082">
            <v>22389776</v>
          </cell>
        </row>
        <row r="35083">
          <cell r="J35083">
            <v>22389776</v>
          </cell>
        </row>
        <row r="35084">
          <cell r="J35084">
            <v>22389776</v>
          </cell>
        </row>
        <row r="35085">
          <cell r="J35085">
            <v>22389776</v>
          </cell>
        </row>
        <row r="35086">
          <cell r="J35086">
            <v>22389776</v>
          </cell>
        </row>
        <row r="35087">
          <cell r="J35087">
            <v>22389776</v>
          </cell>
        </row>
        <row r="35088">
          <cell r="J35088">
            <v>22389776</v>
          </cell>
        </row>
        <row r="35089">
          <cell r="J35089">
            <v>22389776</v>
          </cell>
        </row>
        <row r="35090">
          <cell r="J35090">
            <v>22389776</v>
          </cell>
        </row>
        <row r="35091">
          <cell r="J35091">
            <v>22389776</v>
          </cell>
        </row>
        <row r="35092">
          <cell r="J35092">
            <v>22389776</v>
          </cell>
        </row>
        <row r="35093">
          <cell r="J35093">
            <v>22389776</v>
          </cell>
        </row>
        <row r="35094">
          <cell r="J35094">
            <v>22389776</v>
          </cell>
        </row>
        <row r="35095">
          <cell r="J35095">
            <v>22389776</v>
          </cell>
        </row>
        <row r="35096">
          <cell r="J35096">
            <v>22389776</v>
          </cell>
        </row>
        <row r="35097">
          <cell r="J35097">
            <v>22389776</v>
          </cell>
        </row>
        <row r="35098">
          <cell r="J35098">
            <v>22389776</v>
          </cell>
        </row>
        <row r="35099">
          <cell r="J35099">
            <v>22389776</v>
          </cell>
        </row>
        <row r="35100">
          <cell r="J35100">
            <v>22389776</v>
          </cell>
        </row>
        <row r="35101">
          <cell r="J35101">
            <v>22389776</v>
          </cell>
        </row>
        <row r="35102">
          <cell r="J35102">
            <v>22389776</v>
          </cell>
        </row>
        <row r="35103">
          <cell r="J35103">
            <v>22389776</v>
          </cell>
        </row>
        <row r="35104">
          <cell r="J35104">
            <v>22389776</v>
          </cell>
        </row>
        <row r="35105">
          <cell r="J35105">
            <v>22389776</v>
          </cell>
        </row>
        <row r="35106">
          <cell r="J35106">
            <v>22389776</v>
          </cell>
        </row>
        <row r="35107">
          <cell r="J35107">
            <v>22389776</v>
          </cell>
        </row>
        <row r="35108">
          <cell r="J35108">
            <v>22389776</v>
          </cell>
        </row>
        <row r="35109">
          <cell r="J35109">
            <v>22389776</v>
          </cell>
        </row>
        <row r="35110">
          <cell r="J35110">
            <v>22389776</v>
          </cell>
        </row>
        <row r="35111">
          <cell r="J35111">
            <v>22389776</v>
          </cell>
        </row>
        <row r="35112">
          <cell r="J35112">
            <v>22389776</v>
          </cell>
        </row>
        <row r="35113">
          <cell r="J35113">
            <v>22389776</v>
          </cell>
        </row>
        <row r="35114">
          <cell r="J35114">
            <v>22389776</v>
          </cell>
        </row>
        <row r="35115">
          <cell r="J35115">
            <v>22389776</v>
          </cell>
        </row>
        <row r="35116">
          <cell r="J35116">
            <v>22389776</v>
          </cell>
        </row>
        <row r="35117">
          <cell r="J35117">
            <v>22389776</v>
          </cell>
        </row>
        <row r="35118">
          <cell r="J35118">
            <v>22389776</v>
          </cell>
        </row>
        <row r="35119">
          <cell r="J35119">
            <v>22389776</v>
          </cell>
        </row>
        <row r="35120">
          <cell r="J35120">
            <v>22389776</v>
          </cell>
        </row>
        <row r="35121">
          <cell r="J35121">
            <v>22389776</v>
          </cell>
        </row>
        <row r="35122">
          <cell r="J35122">
            <v>22389776</v>
          </cell>
        </row>
        <row r="35123">
          <cell r="J35123">
            <v>22389776</v>
          </cell>
        </row>
        <row r="35124">
          <cell r="J35124">
            <v>22389776</v>
          </cell>
        </row>
        <row r="35125">
          <cell r="J35125">
            <v>22389776</v>
          </cell>
        </row>
        <row r="35126">
          <cell r="J35126">
            <v>22389776</v>
          </cell>
        </row>
        <row r="35127">
          <cell r="J35127">
            <v>22389776</v>
          </cell>
        </row>
        <row r="35128">
          <cell r="J35128">
            <v>22389776</v>
          </cell>
        </row>
        <row r="35129">
          <cell r="J35129">
            <v>22389776</v>
          </cell>
        </row>
        <row r="35130">
          <cell r="J35130">
            <v>22389776</v>
          </cell>
        </row>
        <row r="35131">
          <cell r="J35131">
            <v>22389776</v>
          </cell>
        </row>
        <row r="35132">
          <cell r="J35132">
            <v>22389776</v>
          </cell>
        </row>
        <row r="35133">
          <cell r="J35133">
            <v>22389776</v>
          </cell>
        </row>
        <row r="35134">
          <cell r="J35134">
            <v>22389776</v>
          </cell>
        </row>
        <row r="35135">
          <cell r="J35135">
            <v>22389776</v>
          </cell>
        </row>
        <row r="35136">
          <cell r="J35136">
            <v>22389776</v>
          </cell>
        </row>
        <row r="35137">
          <cell r="J35137">
            <v>22389776</v>
          </cell>
        </row>
        <row r="35138">
          <cell r="J35138">
            <v>22389776</v>
          </cell>
        </row>
        <row r="35139">
          <cell r="J35139">
            <v>22389776</v>
          </cell>
        </row>
        <row r="35140">
          <cell r="J35140">
            <v>22389776</v>
          </cell>
        </row>
        <row r="35141">
          <cell r="J35141">
            <v>22389776</v>
          </cell>
        </row>
        <row r="35142">
          <cell r="J35142">
            <v>22389776</v>
          </cell>
        </row>
        <row r="35143">
          <cell r="J35143">
            <v>22389776</v>
          </cell>
        </row>
        <row r="35144">
          <cell r="J35144">
            <v>22389776</v>
          </cell>
        </row>
        <row r="35145">
          <cell r="J35145">
            <v>22389776</v>
          </cell>
        </row>
        <row r="35146">
          <cell r="J35146">
            <v>22389776</v>
          </cell>
        </row>
        <row r="35147">
          <cell r="J35147">
            <v>22389776</v>
          </cell>
        </row>
        <row r="35148">
          <cell r="J35148">
            <v>22389776</v>
          </cell>
        </row>
        <row r="35149">
          <cell r="J35149">
            <v>22389776</v>
          </cell>
        </row>
        <row r="35150">
          <cell r="J35150">
            <v>22389776</v>
          </cell>
        </row>
        <row r="35151">
          <cell r="J35151">
            <v>22389776</v>
          </cell>
        </row>
        <row r="35152">
          <cell r="J35152">
            <v>22389776</v>
          </cell>
        </row>
        <row r="35153">
          <cell r="J35153">
            <v>22389776</v>
          </cell>
        </row>
        <row r="35154">
          <cell r="J35154">
            <v>22389776</v>
          </cell>
        </row>
        <row r="35155">
          <cell r="J35155">
            <v>22389776</v>
          </cell>
        </row>
        <row r="35156">
          <cell r="J35156">
            <v>22389776</v>
          </cell>
        </row>
        <row r="35157">
          <cell r="J35157">
            <v>22389776</v>
          </cell>
        </row>
        <row r="35158">
          <cell r="J35158">
            <v>22389776</v>
          </cell>
        </row>
        <row r="35159">
          <cell r="J35159">
            <v>22389776</v>
          </cell>
        </row>
        <row r="35160">
          <cell r="J35160">
            <v>22389776</v>
          </cell>
        </row>
        <row r="35161">
          <cell r="J35161">
            <v>22389776</v>
          </cell>
        </row>
        <row r="35162">
          <cell r="J35162">
            <v>22389776</v>
          </cell>
        </row>
        <row r="35163">
          <cell r="J35163">
            <v>22389776</v>
          </cell>
        </row>
        <row r="35164">
          <cell r="J35164">
            <v>22389776</v>
          </cell>
        </row>
        <row r="35165">
          <cell r="J35165">
            <v>22389776</v>
          </cell>
        </row>
        <row r="35166">
          <cell r="J35166">
            <v>22389776</v>
          </cell>
        </row>
        <row r="35167">
          <cell r="J35167">
            <v>22389776</v>
          </cell>
        </row>
        <row r="35168">
          <cell r="J35168">
            <v>22389776</v>
          </cell>
        </row>
        <row r="35169">
          <cell r="J35169">
            <v>22389776</v>
          </cell>
        </row>
        <row r="35170">
          <cell r="J35170">
            <v>22389776</v>
          </cell>
        </row>
        <row r="35171">
          <cell r="J35171">
            <v>22389776</v>
          </cell>
        </row>
        <row r="35172">
          <cell r="J35172">
            <v>22389776</v>
          </cell>
        </row>
        <row r="35173">
          <cell r="J35173">
            <v>22389776</v>
          </cell>
        </row>
        <row r="35174">
          <cell r="J35174">
            <v>22389776</v>
          </cell>
        </row>
        <row r="35175">
          <cell r="J35175">
            <v>22389776</v>
          </cell>
        </row>
        <row r="35176">
          <cell r="J35176">
            <v>22389776</v>
          </cell>
        </row>
        <row r="35177">
          <cell r="J35177">
            <v>22389776</v>
          </cell>
        </row>
        <row r="35178">
          <cell r="J35178">
            <v>22389776</v>
          </cell>
        </row>
        <row r="35179">
          <cell r="J35179">
            <v>22389776</v>
          </cell>
        </row>
        <row r="35180">
          <cell r="J35180">
            <v>22389776</v>
          </cell>
        </row>
        <row r="35181">
          <cell r="J35181">
            <v>22389776</v>
          </cell>
        </row>
        <row r="35182">
          <cell r="J35182">
            <v>22389776</v>
          </cell>
        </row>
        <row r="35183">
          <cell r="J35183">
            <v>22389776</v>
          </cell>
        </row>
        <row r="35184">
          <cell r="J35184">
            <v>22389776</v>
          </cell>
        </row>
        <row r="35185">
          <cell r="J35185">
            <v>22389776</v>
          </cell>
        </row>
        <row r="35186">
          <cell r="J35186">
            <v>22389776</v>
          </cell>
        </row>
        <row r="35187">
          <cell r="J35187">
            <v>22389776</v>
          </cell>
        </row>
        <row r="35188">
          <cell r="J35188">
            <v>22389776</v>
          </cell>
        </row>
        <row r="35189">
          <cell r="J35189">
            <v>22389776</v>
          </cell>
        </row>
        <row r="35190">
          <cell r="J35190">
            <v>22389776</v>
          </cell>
        </row>
        <row r="35191">
          <cell r="J35191">
            <v>22389776</v>
          </cell>
        </row>
        <row r="35192">
          <cell r="J35192">
            <v>22389776</v>
          </cell>
        </row>
        <row r="35193">
          <cell r="J35193">
            <v>22389776</v>
          </cell>
        </row>
        <row r="35194">
          <cell r="J35194">
            <v>22389776</v>
          </cell>
        </row>
        <row r="35195">
          <cell r="J35195">
            <v>22389776</v>
          </cell>
        </row>
        <row r="35196">
          <cell r="J35196">
            <v>22389776</v>
          </cell>
        </row>
        <row r="35197">
          <cell r="J35197">
            <v>22389776</v>
          </cell>
        </row>
        <row r="35198">
          <cell r="J35198">
            <v>22389776</v>
          </cell>
        </row>
        <row r="35199">
          <cell r="J35199">
            <v>22389776</v>
          </cell>
        </row>
        <row r="35200">
          <cell r="J35200">
            <v>22389776</v>
          </cell>
        </row>
        <row r="35201">
          <cell r="J35201">
            <v>22389776</v>
          </cell>
        </row>
        <row r="35202">
          <cell r="J35202">
            <v>22389776</v>
          </cell>
        </row>
        <row r="35203">
          <cell r="J35203">
            <v>22389776</v>
          </cell>
        </row>
        <row r="35204">
          <cell r="J35204">
            <v>22389776</v>
          </cell>
        </row>
        <row r="35205">
          <cell r="J35205">
            <v>22389776</v>
          </cell>
        </row>
        <row r="35206">
          <cell r="J35206">
            <v>22389776</v>
          </cell>
        </row>
        <row r="35207">
          <cell r="J35207">
            <v>22389776</v>
          </cell>
        </row>
        <row r="35208">
          <cell r="J35208">
            <v>22389776</v>
          </cell>
        </row>
        <row r="35209">
          <cell r="J35209">
            <v>22389776</v>
          </cell>
        </row>
        <row r="35210">
          <cell r="J35210">
            <v>22389776</v>
          </cell>
        </row>
        <row r="35211">
          <cell r="J35211">
            <v>22389776</v>
          </cell>
        </row>
        <row r="35212">
          <cell r="J35212">
            <v>22389776</v>
          </cell>
        </row>
        <row r="35213">
          <cell r="J35213">
            <v>22389776</v>
          </cell>
        </row>
        <row r="35214">
          <cell r="J35214">
            <v>22389776</v>
          </cell>
        </row>
        <row r="35215">
          <cell r="J35215">
            <v>22389776</v>
          </cell>
        </row>
        <row r="35216">
          <cell r="J35216">
            <v>22389776</v>
          </cell>
        </row>
        <row r="35217">
          <cell r="J35217">
            <v>22389776</v>
          </cell>
        </row>
        <row r="35218">
          <cell r="J35218">
            <v>22389776</v>
          </cell>
        </row>
        <row r="35219">
          <cell r="J35219">
            <v>22389776</v>
          </cell>
        </row>
        <row r="35220">
          <cell r="J35220">
            <v>22389776</v>
          </cell>
        </row>
        <row r="35221">
          <cell r="J35221">
            <v>22389776</v>
          </cell>
        </row>
        <row r="35222">
          <cell r="J35222">
            <v>22389776</v>
          </cell>
        </row>
        <row r="35223">
          <cell r="J35223">
            <v>22389776</v>
          </cell>
        </row>
        <row r="35224">
          <cell r="J35224">
            <v>22389776</v>
          </cell>
        </row>
        <row r="35225">
          <cell r="J35225">
            <v>22389776</v>
          </cell>
        </row>
        <row r="35226">
          <cell r="J35226">
            <v>22389776</v>
          </cell>
        </row>
        <row r="35227">
          <cell r="J35227">
            <v>22389776</v>
          </cell>
        </row>
        <row r="35228">
          <cell r="J35228">
            <v>22389776</v>
          </cell>
        </row>
        <row r="35229">
          <cell r="J35229">
            <v>22389776</v>
          </cell>
        </row>
        <row r="35230">
          <cell r="J35230">
            <v>22389776</v>
          </cell>
        </row>
        <row r="35231">
          <cell r="J35231">
            <v>22389776</v>
          </cell>
        </row>
        <row r="35232">
          <cell r="J35232">
            <v>22389776</v>
          </cell>
        </row>
        <row r="35233">
          <cell r="J35233">
            <v>22389776</v>
          </cell>
        </row>
        <row r="35234">
          <cell r="J35234">
            <v>22389776</v>
          </cell>
        </row>
        <row r="35235">
          <cell r="J35235">
            <v>22389776</v>
          </cell>
        </row>
        <row r="35236">
          <cell r="J35236">
            <v>22389776</v>
          </cell>
        </row>
        <row r="35237">
          <cell r="J35237">
            <v>22389776</v>
          </cell>
        </row>
        <row r="35238">
          <cell r="J35238">
            <v>22389776</v>
          </cell>
        </row>
        <row r="35239">
          <cell r="J35239">
            <v>22389776</v>
          </cell>
        </row>
        <row r="35240">
          <cell r="J35240">
            <v>22389776</v>
          </cell>
        </row>
        <row r="35241">
          <cell r="J35241">
            <v>22389776</v>
          </cell>
        </row>
        <row r="35242">
          <cell r="J35242">
            <v>22389776</v>
          </cell>
        </row>
        <row r="35243">
          <cell r="J35243">
            <v>22389776</v>
          </cell>
        </row>
        <row r="35244">
          <cell r="J35244">
            <v>22389776</v>
          </cell>
        </row>
        <row r="35245">
          <cell r="J35245">
            <v>22389776</v>
          </cell>
        </row>
        <row r="35246">
          <cell r="J35246">
            <v>22389776</v>
          </cell>
        </row>
        <row r="35247">
          <cell r="J35247">
            <v>22389776</v>
          </cell>
        </row>
        <row r="35248">
          <cell r="J35248">
            <v>22389776</v>
          </cell>
        </row>
        <row r="35249">
          <cell r="J35249">
            <v>22389776</v>
          </cell>
        </row>
        <row r="35250">
          <cell r="J35250">
            <v>22389776</v>
          </cell>
        </row>
        <row r="35251">
          <cell r="J35251">
            <v>22389776</v>
          </cell>
        </row>
        <row r="35252">
          <cell r="J35252">
            <v>22389776</v>
          </cell>
        </row>
        <row r="35253">
          <cell r="J35253">
            <v>22389776</v>
          </cell>
        </row>
        <row r="35254">
          <cell r="J35254">
            <v>22389776</v>
          </cell>
        </row>
        <row r="35255">
          <cell r="J35255">
            <v>22389776</v>
          </cell>
        </row>
        <row r="35256">
          <cell r="J35256">
            <v>22389776</v>
          </cell>
        </row>
        <row r="35257">
          <cell r="J35257">
            <v>22389776</v>
          </cell>
        </row>
        <row r="35258">
          <cell r="J35258">
            <v>22389776</v>
          </cell>
        </row>
        <row r="35259">
          <cell r="J35259">
            <v>22389776</v>
          </cell>
        </row>
        <row r="35260">
          <cell r="J35260">
            <v>22389776</v>
          </cell>
        </row>
        <row r="35261">
          <cell r="J35261">
            <v>22389776</v>
          </cell>
        </row>
        <row r="35262">
          <cell r="J35262">
            <v>22389776</v>
          </cell>
        </row>
        <row r="35263">
          <cell r="J35263">
            <v>22389776</v>
          </cell>
        </row>
        <row r="35264">
          <cell r="J35264">
            <v>22389776</v>
          </cell>
        </row>
        <row r="35265">
          <cell r="J35265">
            <v>22389776</v>
          </cell>
        </row>
        <row r="35266">
          <cell r="J35266">
            <v>22389776</v>
          </cell>
        </row>
        <row r="35267">
          <cell r="J35267">
            <v>22389776</v>
          </cell>
        </row>
        <row r="35268">
          <cell r="J35268">
            <v>22389776</v>
          </cell>
        </row>
        <row r="35269">
          <cell r="J35269">
            <v>22389776</v>
          </cell>
        </row>
        <row r="35270">
          <cell r="J35270">
            <v>22389776</v>
          </cell>
        </row>
        <row r="35271">
          <cell r="J35271">
            <v>22389776</v>
          </cell>
        </row>
        <row r="35272">
          <cell r="J35272">
            <v>22389776</v>
          </cell>
        </row>
        <row r="35273">
          <cell r="J35273">
            <v>22389776</v>
          </cell>
        </row>
        <row r="35274">
          <cell r="J35274">
            <v>22389776</v>
          </cell>
        </row>
        <row r="35275">
          <cell r="J35275">
            <v>22389776</v>
          </cell>
        </row>
        <row r="35276">
          <cell r="J35276">
            <v>22389776</v>
          </cell>
        </row>
        <row r="35277">
          <cell r="J35277">
            <v>22389776</v>
          </cell>
        </row>
        <row r="35278">
          <cell r="J35278">
            <v>22389776</v>
          </cell>
        </row>
        <row r="35279">
          <cell r="J35279">
            <v>22389776</v>
          </cell>
        </row>
        <row r="35280">
          <cell r="J35280">
            <v>22389776</v>
          </cell>
        </row>
        <row r="35281">
          <cell r="J35281">
            <v>22389776</v>
          </cell>
        </row>
        <row r="35282">
          <cell r="J35282">
            <v>22389776</v>
          </cell>
        </row>
        <row r="35283">
          <cell r="J35283">
            <v>22389776</v>
          </cell>
        </row>
        <row r="35284">
          <cell r="J35284">
            <v>22389776</v>
          </cell>
        </row>
        <row r="35285">
          <cell r="J35285">
            <v>22389776</v>
          </cell>
        </row>
        <row r="35286">
          <cell r="J35286">
            <v>22389776</v>
          </cell>
        </row>
        <row r="35287">
          <cell r="J35287">
            <v>22389776</v>
          </cell>
        </row>
        <row r="35288">
          <cell r="J35288">
            <v>22389776</v>
          </cell>
        </row>
        <row r="35289">
          <cell r="J35289">
            <v>22389776</v>
          </cell>
        </row>
        <row r="35290">
          <cell r="J35290">
            <v>22389776</v>
          </cell>
        </row>
        <row r="35291">
          <cell r="J35291">
            <v>22389776</v>
          </cell>
        </row>
        <row r="35292">
          <cell r="J35292">
            <v>22389776</v>
          </cell>
        </row>
        <row r="35293">
          <cell r="J35293">
            <v>22389776</v>
          </cell>
        </row>
        <row r="35294">
          <cell r="J35294">
            <v>22389776</v>
          </cell>
        </row>
        <row r="35295">
          <cell r="J35295">
            <v>22389776</v>
          </cell>
        </row>
        <row r="35296">
          <cell r="J35296">
            <v>22389776</v>
          </cell>
        </row>
        <row r="35297">
          <cell r="J35297">
            <v>22389776</v>
          </cell>
        </row>
        <row r="35298">
          <cell r="J35298">
            <v>22389776</v>
          </cell>
        </row>
        <row r="35299">
          <cell r="J35299">
            <v>22389776</v>
          </cell>
        </row>
        <row r="35300">
          <cell r="J35300">
            <v>22389776</v>
          </cell>
        </row>
        <row r="35301">
          <cell r="J35301">
            <v>22389776</v>
          </cell>
        </row>
        <row r="35302">
          <cell r="J35302">
            <v>22389776</v>
          </cell>
        </row>
        <row r="35303">
          <cell r="J35303">
            <v>22389776</v>
          </cell>
        </row>
        <row r="35304">
          <cell r="J35304">
            <v>22389776</v>
          </cell>
        </row>
        <row r="35305">
          <cell r="J35305">
            <v>22389776</v>
          </cell>
        </row>
        <row r="35306">
          <cell r="J35306">
            <v>22389776</v>
          </cell>
        </row>
        <row r="35307">
          <cell r="J35307">
            <v>22389776</v>
          </cell>
        </row>
        <row r="35308">
          <cell r="J35308">
            <v>22389776</v>
          </cell>
        </row>
        <row r="35309">
          <cell r="J35309">
            <v>22389776</v>
          </cell>
        </row>
        <row r="35310">
          <cell r="J35310">
            <v>22389776</v>
          </cell>
        </row>
        <row r="35311">
          <cell r="J35311">
            <v>22389776</v>
          </cell>
        </row>
        <row r="35312">
          <cell r="J35312">
            <v>22389776</v>
          </cell>
        </row>
        <row r="35313">
          <cell r="J35313">
            <v>22389776</v>
          </cell>
        </row>
        <row r="35314">
          <cell r="J35314">
            <v>22389776</v>
          </cell>
        </row>
        <row r="35315">
          <cell r="J35315">
            <v>22389776</v>
          </cell>
        </row>
        <row r="35316">
          <cell r="J35316">
            <v>22389776</v>
          </cell>
        </row>
        <row r="35317">
          <cell r="J35317">
            <v>22389776</v>
          </cell>
        </row>
        <row r="35318">
          <cell r="J35318">
            <v>22389776</v>
          </cell>
        </row>
        <row r="35319">
          <cell r="J35319">
            <v>22389776</v>
          </cell>
        </row>
        <row r="35320">
          <cell r="J35320">
            <v>22389776</v>
          </cell>
        </row>
        <row r="35321">
          <cell r="J35321">
            <v>22389776</v>
          </cell>
        </row>
        <row r="35322">
          <cell r="J35322">
            <v>22389776</v>
          </cell>
        </row>
        <row r="35323">
          <cell r="J35323">
            <v>22389776</v>
          </cell>
        </row>
        <row r="35324">
          <cell r="J35324">
            <v>22389776</v>
          </cell>
        </row>
        <row r="35325">
          <cell r="J35325">
            <v>22389776</v>
          </cell>
        </row>
        <row r="35326">
          <cell r="J35326">
            <v>22389776</v>
          </cell>
        </row>
        <row r="35327">
          <cell r="J35327">
            <v>22389776</v>
          </cell>
        </row>
        <row r="35328">
          <cell r="J35328">
            <v>22389776</v>
          </cell>
        </row>
        <row r="35329">
          <cell r="J35329">
            <v>22389776</v>
          </cell>
        </row>
        <row r="35330">
          <cell r="J35330">
            <v>22389776</v>
          </cell>
        </row>
        <row r="35331">
          <cell r="J35331">
            <v>22389776</v>
          </cell>
        </row>
        <row r="35332">
          <cell r="J35332">
            <v>22389776</v>
          </cell>
        </row>
        <row r="35333">
          <cell r="J35333">
            <v>22389776</v>
          </cell>
        </row>
        <row r="35334">
          <cell r="J35334">
            <v>22389776</v>
          </cell>
        </row>
        <row r="35335">
          <cell r="J35335">
            <v>22389776</v>
          </cell>
        </row>
        <row r="35336">
          <cell r="J35336">
            <v>22389776</v>
          </cell>
        </row>
        <row r="35337">
          <cell r="J35337">
            <v>22389776</v>
          </cell>
        </row>
        <row r="35338">
          <cell r="J35338">
            <v>22389776</v>
          </cell>
        </row>
        <row r="35339">
          <cell r="J35339">
            <v>22389776</v>
          </cell>
        </row>
        <row r="35340">
          <cell r="J35340">
            <v>22389776</v>
          </cell>
        </row>
        <row r="35341">
          <cell r="J35341">
            <v>22389776</v>
          </cell>
        </row>
        <row r="35342">
          <cell r="J35342">
            <v>22389776</v>
          </cell>
        </row>
        <row r="35343">
          <cell r="J35343">
            <v>22389776</v>
          </cell>
        </row>
        <row r="35344">
          <cell r="J35344">
            <v>22389776</v>
          </cell>
        </row>
        <row r="35345">
          <cell r="J35345">
            <v>22389776</v>
          </cell>
        </row>
        <row r="35346">
          <cell r="J35346">
            <v>22389776</v>
          </cell>
        </row>
        <row r="35347">
          <cell r="J35347">
            <v>22389776</v>
          </cell>
        </row>
        <row r="35348">
          <cell r="J35348">
            <v>22389776</v>
          </cell>
        </row>
        <row r="35349">
          <cell r="J35349">
            <v>22389776</v>
          </cell>
        </row>
        <row r="35350">
          <cell r="J35350">
            <v>22389776</v>
          </cell>
        </row>
        <row r="35351">
          <cell r="J35351">
            <v>22389776</v>
          </cell>
        </row>
        <row r="35352">
          <cell r="J35352">
            <v>22389776</v>
          </cell>
        </row>
        <row r="35353">
          <cell r="J35353">
            <v>22389776</v>
          </cell>
        </row>
        <row r="35354">
          <cell r="J35354">
            <v>22389776</v>
          </cell>
        </row>
        <row r="35355">
          <cell r="J35355">
            <v>22389776</v>
          </cell>
        </row>
        <row r="35356">
          <cell r="J35356">
            <v>22389776</v>
          </cell>
        </row>
        <row r="35357">
          <cell r="J35357">
            <v>22389776</v>
          </cell>
        </row>
        <row r="35358">
          <cell r="J35358">
            <v>22389776</v>
          </cell>
        </row>
        <row r="35359">
          <cell r="J35359">
            <v>22389776</v>
          </cell>
        </row>
        <row r="35360">
          <cell r="J35360">
            <v>22389776</v>
          </cell>
        </row>
        <row r="35361">
          <cell r="J35361">
            <v>22389776</v>
          </cell>
        </row>
        <row r="35362">
          <cell r="J35362">
            <v>22389776</v>
          </cell>
        </row>
        <row r="35363">
          <cell r="J35363">
            <v>22389776</v>
          </cell>
        </row>
        <row r="35364">
          <cell r="J35364">
            <v>22389776</v>
          </cell>
        </row>
        <row r="35365">
          <cell r="J35365">
            <v>22389776</v>
          </cell>
        </row>
        <row r="35366">
          <cell r="J35366">
            <v>22389776</v>
          </cell>
        </row>
        <row r="35367">
          <cell r="J35367">
            <v>22389776</v>
          </cell>
        </row>
        <row r="35368">
          <cell r="J35368">
            <v>22389776</v>
          </cell>
        </row>
        <row r="35369">
          <cell r="J35369">
            <v>22389776</v>
          </cell>
        </row>
        <row r="35370">
          <cell r="J35370">
            <v>22389776</v>
          </cell>
        </row>
        <row r="35371">
          <cell r="J35371">
            <v>22389776</v>
          </cell>
        </row>
        <row r="35372">
          <cell r="J35372">
            <v>22389776</v>
          </cell>
        </row>
        <row r="35373">
          <cell r="J35373">
            <v>22389776</v>
          </cell>
        </row>
        <row r="35374">
          <cell r="J35374">
            <v>22389776</v>
          </cell>
        </row>
        <row r="35375">
          <cell r="J35375">
            <v>22389776</v>
          </cell>
        </row>
        <row r="35376">
          <cell r="J35376">
            <v>22389776</v>
          </cell>
        </row>
        <row r="35377">
          <cell r="J35377">
            <v>22389776</v>
          </cell>
        </row>
        <row r="35378">
          <cell r="J35378">
            <v>22389776</v>
          </cell>
        </row>
        <row r="35379">
          <cell r="J35379">
            <v>22389776</v>
          </cell>
        </row>
        <row r="35380">
          <cell r="J35380">
            <v>22389776</v>
          </cell>
        </row>
        <row r="35381">
          <cell r="J35381">
            <v>22389776</v>
          </cell>
        </row>
        <row r="35382">
          <cell r="J35382">
            <v>22389776</v>
          </cell>
        </row>
        <row r="35383">
          <cell r="J35383">
            <v>22389776</v>
          </cell>
        </row>
        <row r="35384">
          <cell r="J35384">
            <v>22389776</v>
          </cell>
        </row>
        <row r="35385">
          <cell r="J35385">
            <v>22389776</v>
          </cell>
        </row>
        <row r="35386">
          <cell r="J35386">
            <v>22389776</v>
          </cell>
        </row>
        <row r="35387">
          <cell r="J35387">
            <v>22389776</v>
          </cell>
        </row>
        <row r="35388">
          <cell r="J35388">
            <v>22389776</v>
          </cell>
        </row>
        <row r="35389">
          <cell r="J35389">
            <v>22389776</v>
          </cell>
        </row>
        <row r="35390">
          <cell r="J35390">
            <v>22389776</v>
          </cell>
        </row>
        <row r="35391">
          <cell r="J35391">
            <v>22389776</v>
          </cell>
        </row>
        <row r="35392">
          <cell r="J35392">
            <v>22389776</v>
          </cell>
        </row>
        <row r="35393">
          <cell r="J35393">
            <v>22389776</v>
          </cell>
        </row>
        <row r="35394">
          <cell r="J35394">
            <v>22389776</v>
          </cell>
        </row>
        <row r="35395">
          <cell r="J35395">
            <v>22389776</v>
          </cell>
        </row>
        <row r="35396">
          <cell r="J35396">
            <v>22389776</v>
          </cell>
        </row>
        <row r="35397">
          <cell r="J35397">
            <v>22389776</v>
          </cell>
        </row>
        <row r="35398">
          <cell r="J35398">
            <v>22389776</v>
          </cell>
        </row>
        <row r="35399">
          <cell r="J35399">
            <v>22389776</v>
          </cell>
        </row>
        <row r="35400">
          <cell r="J35400">
            <v>22389776</v>
          </cell>
        </row>
        <row r="35401">
          <cell r="J35401">
            <v>22389776</v>
          </cell>
        </row>
        <row r="35402">
          <cell r="J35402">
            <v>22389776</v>
          </cell>
        </row>
        <row r="35403">
          <cell r="J35403">
            <v>22389776</v>
          </cell>
        </row>
        <row r="35404">
          <cell r="J35404">
            <v>22389776</v>
          </cell>
        </row>
        <row r="35405">
          <cell r="J35405">
            <v>22389776</v>
          </cell>
        </row>
        <row r="35406">
          <cell r="J35406">
            <v>22389776</v>
          </cell>
        </row>
        <row r="35407">
          <cell r="J35407">
            <v>22389776</v>
          </cell>
        </row>
        <row r="35408">
          <cell r="J35408">
            <v>22389776</v>
          </cell>
        </row>
        <row r="35409">
          <cell r="J35409">
            <v>22389776</v>
          </cell>
        </row>
        <row r="35410">
          <cell r="J35410">
            <v>22389776</v>
          </cell>
        </row>
        <row r="35411">
          <cell r="J35411">
            <v>22389776</v>
          </cell>
        </row>
        <row r="35412">
          <cell r="J35412">
            <v>22389776</v>
          </cell>
        </row>
        <row r="35413">
          <cell r="J35413">
            <v>22389776</v>
          </cell>
        </row>
        <row r="35414">
          <cell r="J35414">
            <v>22389776</v>
          </cell>
        </row>
        <row r="35415">
          <cell r="J35415">
            <v>22389776</v>
          </cell>
        </row>
        <row r="35416">
          <cell r="J35416">
            <v>22389776</v>
          </cell>
        </row>
        <row r="35417">
          <cell r="J35417">
            <v>22389776</v>
          </cell>
        </row>
        <row r="35418">
          <cell r="J35418">
            <v>22389776</v>
          </cell>
        </row>
        <row r="35419">
          <cell r="J35419">
            <v>22389776</v>
          </cell>
        </row>
        <row r="35420">
          <cell r="J35420">
            <v>22389776</v>
          </cell>
        </row>
        <row r="35421">
          <cell r="J35421">
            <v>22389776</v>
          </cell>
        </row>
        <row r="35422">
          <cell r="J35422">
            <v>22389776</v>
          </cell>
        </row>
        <row r="35423">
          <cell r="J35423">
            <v>22389776</v>
          </cell>
        </row>
        <row r="35424">
          <cell r="J35424">
            <v>22389776</v>
          </cell>
        </row>
        <row r="35425">
          <cell r="J35425">
            <v>22389776</v>
          </cell>
        </row>
        <row r="35426">
          <cell r="J35426">
            <v>22389776</v>
          </cell>
        </row>
        <row r="35427">
          <cell r="J35427">
            <v>22389776</v>
          </cell>
        </row>
        <row r="35428">
          <cell r="J35428">
            <v>22389776</v>
          </cell>
        </row>
        <row r="35429">
          <cell r="J35429">
            <v>22389776</v>
          </cell>
        </row>
        <row r="35430">
          <cell r="J35430">
            <v>22389776</v>
          </cell>
        </row>
        <row r="35431">
          <cell r="J35431">
            <v>22389776</v>
          </cell>
        </row>
        <row r="35432">
          <cell r="J35432">
            <v>22389776</v>
          </cell>
        </row>
        <row r="35433">
          <cell r="J35433">
            <v>22389776</v>
          </cell>
        </row>
        <row r="35434">
          <cell r="J35434">
            <v>22389776</v>
          </cell>
        </row>
        <row r="35435">
          <cell r="J35435">
            <v>22389776</v>
          </cell>
        </row>
        <row r="35436">
          <cell r="J35436">
            <v>22389776</v>
          </cell>
        </row>
        <row r="35437">
          <cell r="J35437">
            <v>22389776</v>
          </cell>
        </row>
        <row r="35438">
          <cell r="J35438">
            <v>22389776</v>
          </cell>
        </row>
        <row r="35439">
          <cell r="J35439">
            <v>22389776</v>
          </cell>
        </row>
        <row r="35440">
          <cell r="J35440">
            <v>22389776</v>
          </cell>
        </row>
        <row r="35441">
          <cell r="J35441">
            <v>22389776</v>
          </cell>
        </row>
        <row r="35442">
          <cell r="J35442">
            <v>22389776</v>
          </cell>
        </row>
        <row r="35443">
          <cell r="J35443">
            <v>22389776</v>
          </cell>
        </row>
        <row r="35444">
          <cell r="J35444">
            <v>22389776</v>
          </cell>
        </row>
        <row r="35445">
          <cell r="J35445">
            <v>22389776</v>
          </cell>
        </row>
        <row r="35446">
          <cell r="J35446">
            <v>22389776</v>
          </cell>
        </row>
        <row r="35447">
          <cell r="J35447">
            <v>22389776</v>
          </cell>
        </row>
        <row r="35448">
          <cell r="J35448">
            <v>22389776</v>
          </cell>
        </row>
        <row r="35449">
          <cell r="J35449">
            <v>22389776</v>
          </cell>
        </row>
        <row r="35450">
          <cell r="J35450">
            <v>22389776</v>
          </cell>
        </row>
        <row r="35451">
          <cell r="J35451">
            <v>22389776</v>
          </cell>
        </row>
        <row r="35452">
          <cell r="J35452">
            <v>22389776</v>
          </cell>
        </row>
        <row r="35453">
          <cell r="J35453">
            <v>22389776</v>
          </cell>
        </row>
        <row r="35454">
          <cell r="J35454">
            <v>22389776</v>
          </cell>
        </row>
        <row r="35455">
          <cell r="J35455">
            <v>22389776</v>
          </cell>
        </row>
        <row r="35456">
          <cell r="J35456">
            <v>22389776</v>
          </cell>
        </row>
        <row r="35457">
          <cell r="J35457">
            <v>22389776</v>
          </cell>
        </row>
        <row r="35458">
          <cell r="J35458">
            <v>22389776</v>
          </cell>
        </row>
        <row r="35459">
          <cell r="J35459">
            <v>22389776</v>
          </cell>
        </row>
        <row r="35460">
          <cell r="J35460">
            <v>22389776</v>
          </cell>
        </row>
        <row r="35461">
          <cell r="J35461">
            <v>22389776</v>
          </cell>
        </row>
        <row r="35462">
          <cell r="J35462">
            <v>22389776</v>
          </cell>
        </row>
        <row r="35463">
          <cell r="J35463">
            <v>22389776</v>
          </cell>
        </row>
        <row r="35464">
          <cell r="J35464">
            <v>22389776</v>
          </cell>
        </row>
        <row r="35465">
          <cell r="J35465">
            <v>22389776</v>
          </cell>
        </row>
        <row r="35466">
          <cell r="J35466">
            <v>22389776</v>
          </cell>
        </row>
        <row r="35467">
          <cell r="J35467">
            <v>22389776</v>
          </cell>
        </row>
        <row r="35468">
          <cell r="J35468">
            <v>22389776</v>
          </cell>
        </row>
        <row r="35469">
          <cell r="J35469">
            <v>22389776</v>
          </cell>
        </row>
        <row r="35470">
          <cell r="J35470">
            <v>22389776</v>
          </cell>
        </row>
        <row r="35471">
          <cell r="J35471">
            <v>22389776</v>
          </cell>
        </row>
        <row r="35472">
          <cell r="J35472">
            <v>22389776</v>
          </cell>
        </row>
        <row r="35473">
          <cell r="J35473">
            <v>22389776</v>
          </cell>
        </row>
        <row r="35474">
          <cell r="J35474">
            <v>22389776</v>
          </cell>
        </row>
        <row r="35475">
          <cell r="J35475">
            <v>22389776</v>
          </cell>
        </row>
        <row r="35476">
          <cell r="J35476">
            <v>22389776</v>
          </cell>
        </row>
        <row r="35477">
          <cell r="J35477">
            <v>22389776</v>
          </cell>
        </row>
        <row r="35478">
          <cell r="J35478">
            <v>22389776</v>
          </cell>
        </row>
        <row r="35479">
          <cell r="J35479">
            <v>22389776</v>
          </cell>
        </row>
        <row r="35480">
          <cell r="J35480">
            <v>22389776</v>
          </cell>
        </row>
        <row r="35481">
          <cell r="J35481">
            <v>22389776</v>
          </cell>
        </row>
        <row r="35482">
          <cell r="J35482">
            <v>22389776</v>
          </cell>
        </row>
        <row r="35483">
          <cell r="J35483">
            <v>22389776</v>
          </cell>
        </row>
        <row r="35484">
          <cell r="J35484">
            <v>22389776</v>
          </cell>
        </row>
        <row r="35485">
          <cell r="J35485">
            <v>22389776</v>
          </cell>
        </row>
        <row r="35486">
          <cell r="J35486">
            <v>22389776</v>
          </cell>
        </row>
        <row r="35487">
          <cell r="J35487">
            <v>22389776</v>
          </cell>
        </row>
        <row r="35488">
          <cell r="J35488">
            <v>22389776</v>
          </cell>
        </row>
        <row r="35489">
          <cell r="J35489">
            <v>22389776</v>
          </cell>
        </row>
        <row r="35490">
          <cell r="J35490">
            <v>22389776</v>
          </cell>
        </row>
        <row r="35491">
          <cell r="J35491">
            <v>22389776</v>
          </cell>
        </row>
        <row r="35492">
          <cell r="J35492">
            <v>22389776</v>
          </cell>
        </row>
        <row r="35493">
          <cell r="J35493">
            <v>22389776</v>
          </cell>
        </row>
        <row r="35494">
          <cell r="J35494">
            <v>22389776</v>
          </cell>
        </row>
        <row r="35495">
          <cell r="J35495">
            <v>22389776</v>
          </cell>
        </row>
        <row r="35496">
          <cell r="J35496">
            <v>22389776</v>
          </cell>
        </row>
        <row r="35497">
          <cell r="J35497">
            <v>22389776</v>
          </cell>
        </row>
        <row r="35498">
          <cell r="J35498">
            <v>22389776</v>
          </cell>
        </row>
        <row r="35499">
          <cell r="J35499">
            <v>22389776</v>
          </cell>
        </row>
        <row r="35500">
          <cell r="J35500">
            <v>22389776</v>
          </cell>
        </row>
        <row r="35501">
          <cell r="J35501">
            <v>22389776</v>
          </cell>
        </row>
        <row r="35502">
          <cell r="J35502">
            <v>22389776</v>
          </cell>
        </row>
        <row r="35503">
          <cell r="J35503">
            <v>22389776</v>
          </cell>
        </row>
        <row r="35504">
          <cell r="J35504">
            <v>22389776</v>
          </cell>
        </row>
        <row r="35505">
          <cell r="J35505">
            <v>22389776</v>
          </cell>
        </row>
        <row r="35506">
          <cell r="J35506">
            <v>22389776</v>
          </cell>
        </row>
        <row r="35507">
          <cell r="J35507">
            <v>22389776</v>
          </cell>
        </row>
        <row r="35508">
          <cell r="J35508">
            <v>22389776</v>
          </cell>
        </row>
        <row r="35509">
          <cell r="J35509">
            <v>22389776</v>
          </cell>
        </row>
        <row r="35510">
          <cell r="J35510">
            <v>22389776</v>
          </cell>
        </row>
        <row r="35511">
          <cell r="J35511">
            <v>22389776</v>
          </cell>
        </row>
        <row r="35512">
          <cell r="J35512">
            <v>22389776</v>
          </cell>
        </row>
        <row r="35513">
          <cell r="J35513">
            <v>22389776</v>
          </cell>
        </row>
        <row r="35514">
          <cell r="J35514">
            <v>22389776</v>
          </cell>
        </row>
        <row r="35515">
          <cell r="J35515">
            <v>22389776</v>
          </cell>
        </row>
        <row r="35516">
          <cell r="J35516">
            <v>22389776</v>
          </cell>
        </row>
        <row r="35517">
          <cell r="J35517">
            <v>22389776</v>
          </cell>
        </row>
        <row r="35518">
          <cell r="J35518">
            <v>22389776</v>
          </cell>
        </row>
        <row r="35519">
          <cell r="J35519">
            <v>22389776</v>
          </cell>
        </row>
        <row r="35520">
          <cell r="J35520">
            <v>22389776</v>
          </cell>
        </row>
        <row r="35521">
          <cell r="J35521">
            <v>22389776</v>
          </cell>
        </row>
        <row r="35522">
          <cell r="J35522">
            <v>22389776</v>
          </cell>
        </row>
        <row r="35523">
          <cell r="J35523">
            <v>22389776</v>
          </cell>
        </row>
        <row r="35524">
          <cell r="J35524">
            <v>22389776</v>
          </cell>
        </row>
        <row r="35525">
          <cell r="J35525">
            <v>22389776</v>
          </cell>
        </row>
        <row r="35526">
          <cell r="J35526">
            <v>22389776</v>
          </cell>
        </row>
        <row r="35527">
          <cell r="J35527">
            <v>22389776</v>
          </cell>
        </row>
        <row r="35528">
          <cell r="J35528">
            <v>22389776</v>
          </cell>
        </row>
        <row r="35529">
          <cell r="J35529">
            <v>22389776</v>
          </cell>
        </row>
        <row r="35530">
          <cell r="J35530">
            <v>22389776</v>
          </cell>
        </row>
        <row r="35531">
          <cell r="J35531">
            <v>22389776</v>
          </cell>
        </row>
        <row r="35532">
          <cell r="J35532">
            <v>22389776</v>
          </cell>
        </row>
        <row r="35533">
          <cell r="J35533">
            <v>22389776</v>
          </cell>
        </row>
        <row r="35534">
          <cell r="J35534">
            <v>22389776</v>
          </cell>
        </row>
        <row r="35535">
          <cell r="J35535">
            <v>22389776</v>
          </cell>
        </row>
        <row r="35536">
          <cell r="J35536">
            <v>22389776</v>
          </cell>
        </row>
        <row r="35537">
          <cell r="J35537">
            <v>22389776</v>
          </cell>
        </row>
        <row r="35538">
          <cell r="J35538">
            <v>22389776</v>
          </cell>
        </row>
        <row r="35539">
          <cell r="J35539">
            <v>22389776</v>
          </cell>
        </row>
        <row r="35540">
          <cell r="J35540">
            <v>22389776</v>
          </cell>
        </row>
        <row r="35541">
          <cell r="J35541">
            <v>22389776</v>
          </cell>
        </row>
        <row r="35542">
          <cell r="J35542">
            <v>22389776</v>
          </cell>
        </row>
        <row r="35543">
          <cell r="J35543">
            <v>22389776</v>
          </cell>
        </row>
        <row r="35544">
          <cell r="J35544">
            <v>22389776</v>
          </cell>
        </row>
        <row r="35545">
          <cell r="J35545">
            <v>22389776</v>
          </cell>
        </row>
        <row r="35546">
          <cell r="J35546">
            <v>22389776</v>
          </cell>
        </row>
        <row r="35547">
          <cell r="J35547">
            <v>22389776</v>
          </cell>
        </row>
        <row r="35548">
          <cell r="J35548">
            <v>22389776</v>
          </cell>
        </row>
        <row r="35549">
          <cell r="J35549">
            <v>22389776</v>
          </cell>
        </row>
        <row r="35550">
          <cell r="J35550">
            <v>22389776</v>
          </cell>
        </row>
        <row r="35551">
          <cell r="J35551">
            <v>22389776</v>
          </cell>
        </row>
        <row r="35552">
          <cell r="J35552">
            <v>22389776</v>
          </cell>
        </row>
        <row r="35553">
          <cell r="J35553">
            <v>22389776</v>
          </cell>
        </row>
        <row r="35554">
          <cell r="J35554">
            <v>22389776</v>
          </cell>
        </row>
        <row r="35555">
          <cell r="J35555">
            <v>22389776</v>
          </cell>
        </row>
        <row r="35556">
          <cell r="J35556">
            <v>22389776</v>
          </cell>
        </row>
        <row r="35557">
          <cell r="J35557">
            <v>22389776</v>
          </cell>
        </row>
        <row r="35558">
          <cell r="J35558">
            <v>22389776</v>
          </cell>
        </row>
        <row r="35559">
          <cell r="J35559">
            <v>22389776</v>
          </cell>
        </row>
        <row r="35560">
          <cell r="J35560">
            <v>22389776</v>
          </cell>
        </row>
        <row r="35561">
          <cell r="J35561">
            <v>22389776</v>
          </cell>
        </row>
        <row r="35562">
          <cell r="J35562">
            <v>22389776</v>
          </cell>
        </row>
        <row r="35563">
          <cell r="J35563">
            <v>22389776</v>
          </cell>
        </row>
        <row r="35564">
          <cell r="J35564">
            <v>22389776</v>
          </cell>
        </row>
        <row r="35565">
          <cell r="J35565">
            <v>22389776</v>
          </cell>
        </row>
        <row r="35566">
          <cell r="J35566">
            <v>22389776</v>
          </cell>
        </row>
        <row r="35567">
          <cell r="J35567">
            <v>22389776</v>
          </cell>
        </row>
        <row r="35568">
          <cell r="J35568">
            <v>22389776</v>
          </cell>
        </row>
        <row r="35569">
          <cell r="J35569">
            <v>22389776</v>
          </cell>
        </row>
        <row r="35570">
          <cell r="J35570">
            <v>22389776</v>
          </cell>
        </row>
        <row r="35571">
          <cell r="J35571">
            <v>22389776</v>
          </cell>
        </row>
        <row r="35572">
          <cell r="J35572">
            <v>22389776</v>
          </cell>
        </row>
        <row r="35573">
          <cell r="J35573">
            <v>22389776</v>
          </cell>
        </row>
        <row r="35574">
          <cell r="J35574">
            <v>22389776</v>
          </cell>
        </row>
        <row r="35575">
          <cell r="J35575">
            <v>22389776</v>
          </cell>
        </row>
        <row r="35576">
          <cell r="J35576">
            <v>22389776</v>
          </cell>
        </row>
        <row r="35577">
          <cell r="J35577">
            <v>22389776</v>
          </cell>
        </row>
        <row r="35578">
          <cell r="J35578">
            <v>22389776</v>
          </cell>
        </row>
        <row r="35579">
          <cell r="J35579">
            <v>22389776</v>
          </cell>
        </row>
        <row r="35580">
          <cell r="J35580">
            <v>22389776</v>
          </cell>
        </row>
        <row r="35581">
          <cell r="J35581">
            <v>22389776</v>
          </cell>
        </row>
        <row r="35582">
          <cell r="J35582">
            <v>22389776</v>
          </cell>
        </row>
        <row r="35583">
          <cell r="J35583">
            <v>22389776</v>
          </cell>
        </row>
        <row r="35584">
          <cell r="J35584">
            <v>22389776</v>
          </cell>
        </row>
        <row r="35585">
          <cell r="J35585">
            <v>22389776</v>
          </cell>
        </row>
        <row r="35586">
          <cell r="J35586">
            <v>22389776</v>
          </cell>
        </row>
        <row r="35587">
          <cell r="J35587">
            <v>22389776</v>
          </cell>
        </row>
        <row r="35588">
          <cell r="J35588">
            <v>22389776</v>
          </cell>
        </row>
        <row r="35589">
          <cell r="J35589">
            <v>22389776</v>
          </cell>
        </row>
        <row r="35590">
          <cell r="J35590">
            <v>22389776</v>
          </cell>
        </row>
        <row r="35591">
          <cell r="J35591">
            <v>22389776</v>
          </cell>
        </row>
        <row r="35592">
          <cell r="J35592">
            <v>22389776</v>
          </cell>
        </row>
        <row r="35593">
          <cell r="J35593">
            <v>22389776</v>
          </cell>
        </row>
        <row r="35594">
          <cell r="J35594">
            <v>22389776</v>
          </cell>
        </row>
        <row r="35595">
          <cell r="J35595">
            <v>22389776</v>
          </cell>
        </row>
        <row r="35596">
          <cell r="J35596">
            <v>22389776</v>
          </cell>
        </row>
        <row r="35597">
          <cell r="J35597">
            <v>22389776</v>
          </cell>
        </row>
        <row r="35598">
          <cell r="J35598">
            <v>22389776</v>
          </cell>
        </row>
        <row r="35599">
          <cell r="J35599">
            <v>22389776</v>
          </cell>
        </row>
        <row r="35600">
          <cell r="J35600">
            <v>22389776</v>
          </cell>
        </row>
        <row r="35601">
          <cell r="J35601">
            <v>22389776</v>
          </cell>
        </row>
        <row r="35602">
          <cell r="J35602">
            <v>22389776</v>
          </cell>
        </row>
        <row r="35603">
          <cell r="J35603">
            <v>22389776</v>
          </cell>
        </row>
        <row r="35604">
          <cell r="J35604">
            <v>22389776</v>
          </cell>
        </row>
        <row r="35605">
          <cell r="J35605">
            <v>22389776</v>
          </cell>
        </row>
        <row r="35606">
          <cell r="J35606">
            <v>22389776</v>
          </cell>
        </row>
        <row r="35607">
          <cell r="J35607">
            <v>22389776</v>
          </cell>
        </row>
        <row r="35608">
          <cell r="J35608">
            <v>22389776</v>
          </cell>
        </row>
        <row r="35609">
          <cell r="J35609">
            <v>22389776</v>
          </cell>
        </row>
        <row r="35610">
          <cell r="J35610">
            <v>22389776</v>
          </cell>
        </row>
        <row r="35611">
          <cell r="J35611">
            <v>22389776</v>
          </cell>
        </row>
        <row r="35612">
          <cell r="J35612">
            <v>22389776</v>
          </cell>
        </row>
        <row r="35613">
          <cell r="J35613">
            <v>22389776</v>
          </cell>
        </row>
        <row r="35614">
          <cell r="J35614">
            <v>22389776</v>
          </cell>
        </row>
        <row r="35615">
          <cell r="J35615">
            <v>22389776</v>
          </cell>
        </row>
        <row r="35616">
          <cell r="J35616">
            <v>22389776</v>
          </cell>
        </row>
        <row r="35617">
          <cell r="J35617">
            <v>22389776</v>
          </cell>
        </row>
        <row r="35618">
          <cell r="J35618">
            <v>22389776</v>
          </cell>
        </row>
        <row r="35619">
          <cell r="J35619">
            <v>22389776</v>
          </cell>
        </row>
        <row r="35620">
          <cell r="J35620">
            <v>22389776</v>
          </cell>
        </row>
        <row r="35621">
          <cell r="J35621">
            <v>22389776</v>
          </cell>
        </row>
        <row r="35622">
          <cell r="J35622">
            <v>22389776</v>
          </cell>
        </row>
        <row r="35623">
          <cell r="J35623">
            <v>22389776</v>
          </cell>
        </row>
        <row r="35624">
          <cell r="J35624">
            <v>22389776</v>
          </cell>
        </row>
        <row r="35625">
          <cell r="J35625">
            <v>22389776</v>
          </cell>
        </row>
        <row r="35626">
          <cell r="J35626">
            <v>22389776</v>
          </cell>
        </row>
        <row r="35627">
          <cell r="J35627">
            <v>22389776</v>
          </cell>
        </row>
        <row r="35628">
          <cell r="J35628">
            <v>22389776</v>
          </cell>
        </row>
        <row r="35629">
          <cell r="J35629">
            <v>22389776</v>
          </cell>
        </row>
        <row r="35630">
          <cell r="J35630">
            <v>22389776</v>
          </cell>
        </row>
        <row r="35631">
          <cell r="J35631">
            <v>22389776</v>
          </cell>
        </row>
        <row r="35632">
          <cell r="J35632">
            <v>22389776</v>
          </cell>
        </row>
        <row r="35633">
          <cell r="J35633">
            <v>22389776</v>
          </cell>
        </row>
        <row r="35634">
          <cell r="J35634">
            <v>22389776</v>
          </cell>
        </row>
        <row r="35635">
          <cell r="J35635">
            <v>22389776</v>
          </cell>
        </row>
        <row r="35636">
          <cell r="J35636">
            <v>22389776</v>
          </cell>
        </row>
        <row r="35637">
          <cell r="J35637">
            <v>22389776</v>
          </cell>
        </row>
        <row r="35638">
          <cell r="J35638">
            <v>22389776</v>
          </cell>
        </row>
        <row r="35639">
          <cell r="J35639">
            <v>22389776</v>
          </cell>
        </row>
        <row r="35640">
          <cell r="J35640">
            <v>22389776</v>
          </cell>
        </row>
        <row r="35641">
          <cell r="J35641">
            <v>22389776</v>
          </cell>
        </row>
        <row r="35642">
          <cell r="J35642">
            <v>22389776</v>
          </cell>
        </row>
        <row r="35643">
          <cell r="J35643">
            <v>22389776</v>
          </cell>
        </row>
        <row r="35644">
          <cell r="J35644">
            <v>22389776</v>
          </cell>
        </row>
        <row r="35645">
          <cell r="J35645">
            <v>22389776</v>
          </cell>
        </row>
        <row r="35646">
          <cell r="J35646">
            <v>22389776</v>
          </cell>
        </row>
        <row r="35647">
          <cell r="J35647">
            <v>22389776</v>
          </cell>
        </row>
        <row r="35648">
          <cell r="J35648">
            <v>22389776</v>
          </cell>
        </row>
        <row r="35649">
          <cell r="J35649">
            <v>22389776</v>
          </cell>
        </row>
        <row r="35650">
          <cell r="J35650">
            <v>22389776</v>
          </cell>
        </row>
        <row r="35651">
          <cell r="J35651">
            <v>22389776</v>
          </cell>
        </row>
        <row r="35652">
          <cell r="J35652">
            <v>22389776</v>
          </cell>
        </row>
        <row r="35653">
          <cell r="J35653">
            <v>22389776</v>
          </cell>
        </row>
        <row r="35654">
          <cell r="J35654">
            <v>22389776</v>
          </cell>
        </row>
        <row r="35655">
          <cell r="J35655">
            <v>22389776</v>
          </cell>
        </row>
        <row r="35656">
          <cell r="J35656">
            <v>22389776</v>
          </cell>
        </row>
        <row r="35657">
          <cell r="J35657">
            <v>22389776</v>
          </cell>
        </row>
        <row r="35658">
          <cell r="J35658">
            <v>22389776</v>
          </cell>
        </row>
        <row r="35659">
          <cell r="J35659">
            <v>22389776</v>
          </cell>
        </row>
        <row r="35660">
          <cell r="J35660">
            <v>22389776</v>
          </cell>
        </row>
        <row r="35661">
          <cell r="J35661">
            <v>22389776</v>
          </cell>
        </row>
        <row r="35662">
          <cell r="J35662">
            <v>22389776</v>
          </cell>
        </row>
        <row r="35663">
          <cell r="J35663">
            <v>22389776</v>
          </cell>
        </row>
        <row r="35664">
          <cell r="J35664">
            <v>22389776</v>
          </cell>
        </row>
        <row r="35665">
          <cell r="J35665">
            <v>22389776</v>
          </cell>
        </row>
        <row r="35666">
          <cell r="J35666">
            <v>22389776</v>
          </cell>
        </row>
        <row r="35667">
          <cell r="J35667">
            <v>22389776</v>
          </cell>
        </row>
        <row r="35668">
          <cell r="J35668">
            <v>22389776</v>
          </cell>
        </row>
        <row r="35669">
          <cell r="J35669">
            <v>22389776</v>
          </cell>
        </row>
        <row r="35670">
          <cell r="J35670">
            <v>22389776</v>
          </cell>
        </row>
        <row r="35671">
          <cell r="J35671">
            <v>22389776</v>
          </cell>
        </row>
        <row r="35672">
          <cell r="J35672">
            <v>22389776</v>
          </cell>
        </row>
        <row r="35673">
          <cell r="J35673">
            <v>22389776</v>
          </cell>
        </row>
        <row r="35674">
          <cell r="J35674">
            <v>22389776</v>
          </cell>
        </row>
        <row r="35675">
          <cell r="J35675">
            <v>22389776</v>
          </cell>
        </row>
        <row r="35676">
          <cell r="J35676">
            <v>22389776</v>
          </cell>
        </row>
        <row r="35677">
          <cell r="J35677">
            <v>22389776</v>
          </cell>
        </row>
        <row r="35678">
          <cell r="J35678">
            <v>22389776</v>
          </cell>
        </row>
        <row r="35679">
          <cell r="J35679">
            <v>22389776</v>
          </cell>
        </row>
        <row r="35680">
          <cell r="J35680">
            <v>22389776</v>
          </cell>
        </row>
        <row r="35681">
          <cell r="J35681">
            <v>22389776</v>
          </cell>
        </row>
        <row r="35682">
          <cell r="J35682">
            <v>22389776</v>
          </cell>
        </row>
        <row r="35683">
          <cell r="J35683">
            <v>22389776</v>
          </cell>
        </row>
        <row r="35684">
          <cell r="J35684">
            <v>22389776</v>
          </cell>
        </row>
        <row r="35685">
          <cell r="J35685">
            <v>22389776</v>
          </cell>
        </row>
        <row r="35686">
          <cell r="J35686">
            <v>22389776</v>
          </cell>
        </row>
        <row r="35687">
          <cell r="J35687">
            <v>22389776</v>
          </cell>
        </row>
        <row r="35688">
          <cell r="J35688">
            <v>22389776</v>
          </cell>
        </row>
        <row r="35689">
          <cell r="J35689">
            <v>22389776</v>
          </cell>
        </row>
        <row r="35690">
          <cell r="J35690">
            <v>22389776</v>
          </cell>
        </row>
        <row r="35691">
          <cell r="J35691">
            <v>22389776</v>
          </cell>
        </row>
        <row r="35692">
          <cell r="J35692">
            <v>22389776</v>
          </cell>
        </row>
        <row r="35693">
          <cell r="J35693">
            <v>22389776</v>
          </cell>
        </row>
        <row r="35694">
          <cell r="J35694">
            <v>22389776</v>
          </cell>
        </row>
        <row r="35695">
          <cell r="J35695">
            <v>22389776</v>
          </cell>
        </row>
        <row r="35696">
          <cell r="J35696">
            <v>22389776</v>
          </cell>
        </row>
        <row r="35697">
          <cell r="J35697">
            <v>22389776</v>
          </cell>
        </row>
        <row r="35698">
          <cell r="J35698">
            <v>22389776</v>
          </cell>
        </row>
        <row r="35699">
          <cell r="J35699">
            <v>22389776</v>
          </cell>
        </row>
        <row r="35700">
          <cell r="J35700">
            <v>22389776</v>
          </cell>
        </row>
        <row r="35701">
          <cell r="J35701">
            <v>22389776</v>
          </cell>
        </row>
        <row r="35702">
          <cell r="J35702">
            <v>22389776</v>
          </cell>
        </row>
        <row r="35703">
          <cell r="J35703">
            <v>22389776</v>
          </cell>
        </row>
        <row r="35704">
          <cell r="J35704">
            <v>22389776</v>
          </cell>
        </row>
        <row r="35705">
          <cell r="J35705">
            <v>22389776</v>
          </cell>
        </row>
        <row r="35706">
          <cell r="J35706">
            <v>22389776</v>
          </cell>
        </row>
        <row r="35707">
          <cell r="J35707">
            <v>22389776</v>
          </cell>
        </row>
        <row r="35708">
          <cell r="J35708">
            <v>22389776</v>
          </cell>
        </row>
        <row r="35709">
          <cell r="J35709">
            <v>22389776</v>
          </cell>
        </row>
        <row r="35710">
          <cell r="J35710">
            <v>22389776</v>
          </cell>
        </row>
        <row r="35711">
          <cell r="J35711">
            <v>22389776</v>
          </cell>
        </row>
        <row r="35712">
          <cell r="J35712">
            <v>22389776</v>
          </cell>
        </row>
        <row r="35713">
          <cell r="J35713">
            <v>22389776</v>
          </cell>
        </row>
        <row r="35714">
          <cell r="J35714">
            <v>22389776</v>
          </cell>
        </row>
        <row r="35715">
          <cell r="J35715">
            <v>22389776</v>
          </cell>
        </row>
        <row r="35716">
          <cell r="J35716">
            <v>22389776</v>
          </cell>
        </row>
        <row r="35717">
          <cell r="J35717">
            <v>22389776</v>
          </cell>
        </row>
        <row r="35718">
          <cell r="J35718">
            <v>22389776</v>
          </cell>
        </row>
        <row r="35719">
          <cell r="J35719">
            <v>22389776</v>
          </cell>
        </row>
        <row r="35720">
          <cell r="J35720">
            <v>22389776</v>
          </cell>
        </row>
        <row r="35721">
          <cell r="J35721">
            <v>22389776</v>
          </cell>
        </row>
        <row r="35722">
          <cell r="J35722">
            <v>22389776</v>
          </cell>
        </row>
        <row r="35723">
          <cell r="J35723">
            <v>22389776</v>
          </cell>
        </row>
        <row r="35724">
          <cell r="J35724">
            <v>22389776</v>
          </cell>
        </row>
        <row r="35725">
          <cell r="J35725">
            <v>22389776</v>
          </cell>
        </row>
        <row r="35726">
          <cell r="J35726">
            <v>22389776</v>
          </cell>
        </row>
        <row r="35727">
          <cell r="J35727">
            <v>22389776</v>
          </cell>
        </row>
        <row r="35728">
          <cell r="J35728">
            <v>22389776</v>
          </cell>
        </row>
        <row r="35729">
          <cell r="J35729">
            <v>22389776</v>
          </cell>
        </row>
        <row r="35730">
          <cell r="J35730">
            <v>22389776</v>
          </cell>
        </row>
        <row r="35731">
          <cell r="J35731">
            <v>22389776</v>
          </cell>
        </row>
        <row r="35732">
          <cell r="J35732">
            <v>22389776</v>
          </cell>
        </row>
        <row r="35733">
          <cell r="J35733">
            <v>22389776</v>
          </cell>
        </row>
        <row r="35734">
          <cell r="J35734">
            <v>22389776</v>
          </cell>
        </row>
        <row r="35735">
          <cell r="J35735">
            <v>22389776</v>
          </cell>
        </row>
        <row r="35736">
          <cell r="J35736">
            <v>22389776</v>
          </cell>
        </row>
        <row r="35737">
          <cell r="J35737">
            <v>22389776</v>
          </cell>
        </row>
        <row r="35738">
          <cell r="J35738">
            <v>22389776</v>
          </cell>
        </row>
        <row r="35739">
          <cell r="J35739">
            <v>22389776</v>
          </cell>
        </row>
        <row r="35740">
          <cell r="J35740">
            <v>22389776</v>
          </cell>
        </row>
        <row r="35741">
          <cell r="J35741">
            <v>22389776</v>
          </cell>
        </row>
        <row r="35742">
          <cell r="J35742">
            <v>22389776</v>
          </cell>
        </row>
        <row r="35743">
          <cell r="J35743">
            <v>22389776</v>
          </cell>
        </row>
        <row r="35744">
          <cell r="J35744">
            <v>22389776</v>
          </cell>
        </row>
        <row r="35745">
          <cell r="J35745">
            <v>22389776</v>
          </cell>
        </row>
        <row r="35746">
          <cell r="J35746">
            <v>22389776</v>
          </cell>
        </row>
        <row r="35747">
          <cell r="J35747">
            <v>22389776</v>
          </cell>
        </row>
        <row r="35748">
          <cell r="J35748">
            <v>22389776</v>
          </cell>
        </row>
        <row r="35749">
          <cell r="J35749">
            <v>22389776</v>
          </cell>
        </row>
        <row r="35750">
          <cell r="J35750">
            <v>22389776</v>
          </cell>
        </row>
        <row r="35751">
          <cell r="J35751">
            <v>22389776</v>
          </cell>
        </row>
        <row r="35752">
          <cell r="J35752">
            <v>22389776</v>
          </cell>
        </row>
        <row r="35753">
          <cell r="J35753">
            <v>22389776</v>
          </cell>
        </row>
        <row r="35754">
          <cell r="J35754">
            <v>22389776</v>
          </cell>
        </row>
        <row r="35755">
          <cell r="J35755">
            <v>22389776</v>
          </cell>
        </row>
        <row r="35756">
          <cell r="J35756">
            <v>22389776</v>
          </cell>
        </row>
        <row r="35757">
          <cell r="J35757">
            <v>22389776</v>
          </cell>
        </row>
        <row r="35758">
          <cell r="J35758">
            <v>22389776</v>
          </cell>
        </row>
        <row r="35759">
          <cell r="J35759">
            <v>22389776</v>
          </cell>
        </row>
        <row r="35760">
          <cell r="J35760">
            <v>22389776</v>
          </cell>
        </row>
        <row r="35761">
          <cell r="J35761">
            <v>22389776</v>
          </cell>
        </row>
        <row r="35762">
          <cell r="J35762">
            <v>22389776</v>
          </cell>
        </row>
        <row r="35763">
          <cell r="J35763">
            <v>22389776</v>
          </cell>
        </row>
        <row r="35764">
          <cell r="J35764">
            <v>22389776</v>
          </cell>
        </row>
        <row r="35765">
          <cell r="J35765">
            <v>22389776</v>
          </cell>
        </row>
        <row r="35766">
          <cell r="J35766">
            <v>22389776</v>
          </cell>
        </row>
        <row r="35767">
          <cell r="J35767">
            <v>22389776</v>
          </cell>
        </row>
        <row r="35768">
          <cell r="J35768">
            <v>22389776</v>
          </cell>
        </row>
        <row r="35769">
          <cell r="J35769">
            <v>22389776</v>
          </cell>
        </row>
        <row r="35770">
          <cell r="J35770">
            <v>22389776</v>
          </cell>
        </row>
        <row r="35771">
          <cell r="J35771">
            <v>22389776</v>
          </cell>
        </row>
        <row r="35772">
          <cell r="J35772">
            <v>22389776</v>
          </cell>
        </row>
        <row r="35773">
          <cell r="J35773">
            <v>22389776</v>
          </cell>
        </row>
        <row r="35774">
          <cell r="J35774">
            <v>22389776</v>
          </cell>
        </row>
        <row r="35775">
          <cell r="J35775">
            <v>22389776</v>
          </cell>
        </row>
        <row r="35776">
          <cell r="J35776">
            <v>22389776</v>
          </cell>
        </row>
        <row r="35777">
          <cell r="J35777">
            <v>22389776</v>
          </cell>
        </row>
        <row r="35778">
          <cell r="J35778">
            <v>22389776</v>
          </cell>
        </row>
        <row r="35779">
          <cell r="J35779">
            <v>22389776</v>
          </cell>
        </row>
        <row r="35780">
          <cell r="J35780">
            <v>22389776</v>
          </cell>
        </row>
        <row r="35781">
          <cell r="J35781">
            <v>22389776</v>
          </cell>
        </row>
        <row r="35782">
          <cell r="J35782">
            <v>22389776</v>
          </cell>
        </row>
        <row r="35783">
          <cell r="J35783">
            <v>22389776</v>
          </cell>
        </row>
        <row r="35784">
          <cell r="J35784">
            <v>22389776</v>
          </cell>
        </row>
        <row r="35785">
          <cell r="J35785">
            <v>22389776</v>
          </cell>
        </row>
        <row r="35786">
          <cell r="J35786">
            <v>22389776</v>
          </cell>
        </row>
        <row r="35787">
          <cell r="J35787">
            <v>22389776</v>
          </cell>
        </row>
        <row r="35788">
          <cell r="J35788">
            <v>22389776</v>
          </cell>
        </row>
        <row r="35789">
          <cell r="J35789">
            <v>22389776</v>
          </cell>
        </row>
        <row r="35790">
          <cell r="J35790">
            <v>22389776</v>
          </cell>
        </row>
        <row r="35791">
          <cell r="J35791">
            <v>22389776</v>
          </cell>
        </row>
        <row r="35792">
          <cell r="J35792">
            <v>22389776</v>
          </cell>
        </row>
        <row r="35793">
          <cell r="J35793">
            <v>22389776</v>
          </cell>
        </row>
        <row r="35794">
          <cell r="J35794">
            <v>22389776</v>
          </cell>
        </row>
        <row r="35795">
          <cell r="J35795">
            <v>22389776</v>
          </cell>
        </row>
        <row r="35796">
          <cell r="J35796">
            <v>22389776</v>
          </cell>
        </row>
        <row r="35797">
          <cell r="J35797">
            <v>22389776</v>
          </cell>
        </row>
        <row r="35798">
          <cell r="J35798">
            <v>22389776</v>
          </cell>
        </row>
        <row r="35799">
          <cell r="J35799">
            <v>22389776</v>
          </cell>
        </row>
        <row r="35800">
          <cell r="J35800">
            <v>22389776</v>
          </cell>
        </row>
        <row r="35801">
          <cell r="J35801">
            <v>22389776</v>
          </cell>
        </row>
        <row r="35802">
          <cell r="J35802">
            <v>22389776</v>
          </cell>
        </row>
        <row r="35803">
          <cell r="J35803">
            <v>22389776</v>
          </cell>
        </row>
        <row r="35804">
          <cell r="J35804">
            <v>22389776</v>
          </cell>
        </row>
        <row r="35805">
          <cell r="J35805">
            <v>22389776</v>
          </cell>
        </row>
        <row r="35806">
          <cell r="J35806">
            <v>22389776</v>
          </cell>
        </row>
        <row r="35807">
          <cell r="J35807">
            <v>22389776</v>
          </cell>
        </row>
        <row r="35808">
          <cell r="J35808">
            <v>22389776</v>
          </cell>
        </row>
        <row r="35809">
          <cell r="J35809">
            <v>22389776</v>
          </cell>
        </row>
        <row r="35810">
          <cell r="J35810">
            <v>22389776</v>
          </cell>
        </row>
        <row r="35811">
          <cell r="J35811">
            <v>22389776</v>
          </cell>
        </row>
        <row r="35812">
          <cell r="J35812">
            <v>22389776</v>
          </cell>
        </row>
        <row r="35813">
          <cell r="J35813">
            <v>22389776</v>
          </cell>
        </row>
        <row r="35814">
          <cell r="J35814">
            <v>22389776</v>
          </cell>
        </row>
        <row r="35815">
          <cell r="J35815">
            <v>22389776</v>
          </cell>
        </row>
        <row r="35816">
          <cell r="J35816">
            <v>22389776</v>
          </cell>
        </row>
        <row r="35817">
          <cell r="J35817">
            <v>22389776</v>
          </cell>
        </row>
        <row r="35818">
          <cell r="J35818">
            <v>22389776</v>
          </cell>
        </row>
        <row r="35819">
          <cell r="J35819">
            <v>22389776</v>
          </cell>
        </row>
        <row r="35820">
          <cell r="J35820">
            <v>22389776</v>
          </cell>
        </row>
        <row r="35821">
          <cell r="J35821">
            <v>22389776</v>
          </cell>
        </row>
        <row r="35822">
          <cell r="J35822">
            <v>22389776</v>
          </cell>
        </row>
        <row r="35823">
          <cell r="J35823">
            <v>22389776</v>
          </cell>
        </row>
        <row r="35824">
          <cell r="J35824">
            <v>22389776</v>
          </cell>
        </row>
        <row r="35825">
          <cell r="J35825">
            <v>22389776</v>
          </cell>
        </row>
        <row r="35826">
          <cell r="J35826">
            <v>22389776</v>
          </cell>
        </row>
        <row r="35827">
          <cell r="J35827">
            <v>22389776</v>
          </cell>
        </row>
        <row r="35828">
          <cell r="J35828">
            <v>22389776</v>
          </cell>
        </row>
        <row r="35829">
          <cell r="J35829">
            <v>22389776</v>
          </cell>
        </row>
        <row r="35830">
          <cell r="J35830">
            <v>22389776</v>
          </cell>
        </row>
        <row r="35831">
          <cell r="J35831">
            <v>22389776</v>
          </cell>
        </row>
        <row r="35832">
          <cell r="J35832">
            <v>22389776</v>
          </cell>
        </row>
        <row r="35833">
          <cell r="J35833">
            <v>22389776</v>
          </cell>
        </row>
        <row r="35834">
          <cell r="J35834">
            <v>22389776</v>
          </cell>
        </row>
        <row r="35835">
          <cell r="J35835">
            <v>22389776</v>
          </cell>
        </row>
        <row r="35836">
          <cell r="J35836">
            <v>22389776</v>
          </cell>
        </row>
        <row r="35837">
          <cell r="J35837">
            <v>22389776</v>
          </cell>
        </row>
        <row r="35838">
          <cell r="J35838">
            <v>22389776</v>
          </cell>
        </row>
        <row r="35839">
          <cell r="J35839">
            <v>22389776</v>
          </cell>
        </row>
        <row r="35840">
          <cell r="J35840">
            <v>22389776</v>
          </cell>
        </row>
        <row r="35841">
          <cell r="J35841">
            <v>22389776</v>
          </cell>
        </row>
        <row r="35842">
          <cell r="J35842">
            <v>22389776</v>
          </cell>
        </row>
        <row r="35843">
          <cell r="J35843">
            <v>22389776</v>
          </cell>
        </row>
        <row r="35844">
          <cell r="J35844">
            <v>22389776</v>
          </cell>
        </row>
        <row r="35845">
          <cell r="J35845">
            <v>22389776</v>
          </cell>
        </row>
        <row r="35846">
          <cell r="J35846">
            <v>22389776</v>
          </cell>
        </row>
        <row r="35847">
          <cell r="J35847">
            <v>22389776</v>
          </cell>
        </row>
        <row r="35848">
          <cell r="J35848">
            <v>22389776</v>
          </cell>
        </row>
        <row r="35849">
          <cell r="J35849">
            <v>22389776</v>
          </cell>
        </row>
        <row r="35850">
          <cell r="J35850">
            <v>22389776</v>
          </cell>
        </row>
        <row r="35851">
          <cell r="J35851">
            <v>22389776</v>
          </cell>
        </row>
        <row r="35852">
          <cell r="J35852">
            <v>22389776</v>
          </cell>
        </row>
        <row r="35853">
          <cell r="J35853">
            <v>22389776</v>
          </cell>
        </row>
        <row r="35854">
          <cell r="J35854">
            <v>22389776</v>
          </cell>
        </row>
        <row r="35855">
          <cell r="J35855">
            <v>22389776</v>
          </cell>
        </row>
        <row r="35856">
          <cell r="J35856">
            <v>22389776</v>
          </cell>
        </row>
        <row r="35857">
          <cell r="J35857">
            <v>22389776</v>
          </cell>
        </row>
        <row r="35858">
          <cell r="J35858">
            <v>22389776</v>
          </cell>
        </row>
        <row r="35859">
          <cell r="J35859">
            <v>22389776</v>
          </cell>
        </row>
        <row r="35860">
          <cell r="J35860">
            <v>22389776</v>
          </cell>
        </row>
        <row r="35861">
          <cell r="J35861">
            <v>22389776</v>
          </cell>
        </row>
        <row r="35862">
          <cell r="J35862">
            <v>22389776</v>
          </cell>
        </row>
        <row r="35863">
          <cell r="J35863">
            <v>22389776</v>
          </cell>
        </row>
        <row r="35864">
          <cell r="J35864">
            <v>22389776</v>
          </cell>
        </row>
        <row r="35865">
          <cell r="J35865">
            <v>22389776</v>
          </cell>
        </row>
        <row r="35866">
          <cell r="J35866">
            <v>22389776</v>
          </cell>
        </row>
        <row r="35867">
          <cell r="J35867">
            <v>22389776</v>
          </cell>
        </row>
        <row r="35868">
          <cell r="J35868">
            <v>22389776</v>
          </cell>
        </row>
        <row r="35869">
          <cell r="J35869">
            <v>22389776</v>
          </cell>
        </row>
        <row r="35870">
          <cell r="J35870">
            <v>22389776</v>
          </cell>
        </row>
        <row r="35871">
          <cell r="J35871">
            <v>22389776</v>
          </cell>
        </row>
        <row r="35872">
          <cell r="J35872">
            <v>22389776</v>
          </cell>
        </row>
        <row r="35873">
          <cell r="J35873">
            <v>22389776</v>
          </cell>
        </row>
        <row r="35874">
          <cell r="J35874">
            <v>22389776</v>
          </cell>
        </row>
        <row r="35875">
          <cell r="J35875">
            <v>22389776</v>
          </cell>
        </row>
        <row r="35876">
          <cell r="J35876">
            <v>22389776</v>
          </cell>
        </row>
        <row r="35877">
          <cell r="J35877">
            <v>22389776</v>
          </cell>
        </row>
        <row r="35878">
          <cell r="J35878">
            <v>22389776</v>
          </cell>
        </row>
        <row r="35879">
          <cell r="J35879">
            <v>22389776</v>
          </cell>
        </row>
        <row r="35880">
          <cell r="J35880">
            <v>22389776</v>
          </cell>
        </row>
        <row r="35881">
          <cell r="J35881">
            <v>22389776</v>
          </cell>
        </row>
        <row r="35882">
          <cell r="J35882">
            <v>22389776</v>
          </cell>
        </row>
        <row r="35883">
          <cell r="J35883">
            <v>22389776</v>
          </cell>
        </row>
        <row r="35884">
          <cell r="J35884">
            <v>22389776</v>
          </cell>
        </row>
        <row r="35885">
          <cell r="J35885">
            <v>22389776</v>
          </cell>
        </row>
        <row r="35886">
          <cell r="J35886">
            <v>22389776</v>
          </cell>
        </row>
        <row r="35887">
          <cell r="J35887">
            <v>22389776</v>
          </cell>
        </row>
        <row r="35888">
          <cell r="J35888">
            <v>22389776</v>
          </cell>
        </row>
        <row r="35889">
          <cell r="J35889">
            <v>22389776</v>
          </cell>
        </row>
        <row r="35890">
          <cell r="J35890">
            <v>22389776</v>
          </cell>
        </row>
        <row r="35891">
          <cell r="J35891">
            <v>22389776</v>
          </cell>
        </row>
        <row r="35892">
          <cell r="J35892">
            <v>22389776</v>
          </cell>
        </row>
        <row r="35893">
          <cell r="J35893">
            <v>22389776</v>
          </cell>
        </row>
        <row r="35894">
          <cell r="J35894">
            <v>22389776</v>
          </cell>
        </row>
        <row r="35895">
          <cell r="J35895">
            <v>22389776</v>
          </cell>
        </row>
        <row r="35896">
          <cell r="J35896">
            <v>22389776</v>
          </cell>
        </row>
        <row r="35897">
          <cell r="J35897">
            <v>22389776</v>
          </cell>
        </row>
        <row r="35898">
          <cell r="J35898">
            <v>22389776</v>
          </cell>
        </row>
        <row r="35899">
          <cell r="J35899">
            <v>22389776</v>
          </cell>
        </row>
        <row r="35900">
          <cell r="J35900">
            <v>22389776</v>
          </cell>
        </row>
        <row r="35901">
          <cell r="J35901">
            <v>22389776</v>
          </cell>
        </row>
        <row r="35902">
          <cell r="J35902">
            <v>22389776</v>
          </cell>
        </row>
        <row r="35903">
          <cell r="J35903">
            <v>22389776</v>
          </cell>
        </row>
        <row r="35904">
          <cell r="J35904">
            <v>22389776</v>
          </cell>
        </row>
        <row r="35905">
          <cell r="J35905">
            <v>22389776</v>
          </cell>
        </row>
        <row r="35906">
          <cell r="J35906">
            <v>22389776</v>
          </cell>
        </row>
        <row r="35907">
          <cell r="J35907">
            <v>22389776</v>
          </cell>
        </row>
        <row r="35908">
          <cell r="J35908">
            <v>22389776</v>
          </cell>
        </row>
        <row r="35909">
          <cell r="J35909">
            <v>22389776</v>
          </cell>
        </row>
        <row r="35910">
          <cell r="J35910">
            <v>22389776</v>
          </cell>
        </row>
        <row r="35911">
          <cell r="J35911">
            <v>22389776</v>
          </cell>
        </row>
        <row r="35912">
          <cell r="J35912">
            <v>22389776</v>
          </cell>
        </row>
        <row r="35913">
          <cell r="J35913">
            <v>22389776</v>
          </cell>
        </row>
        <row r="35914">
          <cell r="J35914">
            <v>22389776</v>
          </cell>
        </row>
        <row r="35915">
          <cell r="J35915">
            <v>22389776</v>
          </cell>
        </row>
        <row r="35916">
          <cell r="J35916">
            <v>22389776</v>
          </cell>
        </row>
        <row r="35917">
          <cell r="J35917">
            <v>22389776</v>
          </cell>
        </row>
        <row r="35918">
          <cell r="J35918">
            <v>22389776</v>
          </cell>
        </row>
        <row r="35919">
          <cell r="J35919">
            <v>22389776</v>
          </cell>
        </row>
        <row r="35920">
          <cell r="J35920">
            <v>22389776</v>
          </cell>
        </row>
        <row r="35921">
          <cell r="J35921">
            <v>22389776</v>
          </cell>
        </row>
        <row r="35922">
          <cell r="J35922">
            <v>22389776</v>
          </cell>
        </row>
        <row r="35923">
          <cell r="J35923">
            <v>22389776</v>
          </cell>
        </row>
        <row r="35924">
          <cell r="J35924">
            <v>22389776</v>
          </cell>
        </row>
        <row r="35925">
          <cell r="J35925">
            <v>22389776</v>
          </cell>
        </row>
        <row r="35926">
          <cell r="J35926">
            <v>22389776</v>
          </cell>
        </row>
        <row r="35927">
          <cell r="J35927">
            <v>22389776</v>
          </cell>
        </row>
        <row r="35928">
          <cell r="J35928">
            <v>22389776</v>
          </cell>
        </row>
        <row r="35929">
          <cell r="J35929">
            <v>22389776</v>
          </cell>
        </row>
        <row r="35930">
          <cell r="J35930">
            <v>22389776</v>
          </cell>
        </row>
        <row r="35931">
          <cell r="J35931">
            <v>22389776</v>
          </cell>
        </row>
        <row r="35932">
          <cell r="J35932">
            <v>22389776</v>
          </cell>
        </row>
        <row r="35933">
          <cell r="J35933">
            <v>22389776</v>
          </cell>
        </row>
        <row r="35934">
          <cell r="J35934">
            <v>22389776</v>
          </cell>
        </row>
        <row r="35935">
          <cell r="J35935">
            <v>22389776</v>
          </cell>
        </row>
        <row r="35936">
          <cell r="J35936">
            <v>22389776</v>
          </cell>
        </row>
        <row r="35937">
          <cell r="J35937">
            <v>22389776</v>
          </cell>
        </row>
        <row r="35938">
          <cell r="J35938">
            <v>22389776</v>
          </cell>
        </row>
        <row r="35939">
          <cell r="J35939">
            <v>22389776</v>
          </cell>
        </row>
        <row r="35940">
          <cell r="J35940">
            <v>22389776</v>
          </cell>
        </row>
        <row r="35941">
          <cell r="J35941">
            <v>22389776</v>
          </cell>
        </row>
        <row r="35942">
          <cell r="J35942">
            <v>22389776</v>
          </cell>
        </row>
        <row r="35943">
          <cell r="J35943">
            <v>22389776</v>
          </cell>
        </row>
        <row r="35944">
          <cell r="J35944">
            <v>22389776</v>
          </cell>
        </row>
        <row r="35945">
          <cell r="J35945">
            <v>22389776</v>
          </cell>
        </row>
        <row r="35946">
          <cell r="J35946">
            <v>22389776</v>
          </cell>
        </row>
        <row r="35947">
          <cell r="J35947">
            <v>22389776</v>
          </cell>
        </row>
        <row r="35948">
          <cell r="J35948">
            <v>22389776</v>
          </cell>
        </row>
        <row r="35949">
          <cell r="J35949">
            <v>22389776</v>
          </cell>
        </row>
        <row r="35950">
          <cell r="J35950">
            <v>22389776</v>
          </cell>
        </row>
        <row r="35951">
          <cell r="J35951">
            <v>22389776</v>
          </cell>
        </row>
        <row r="35952">
          <cell r="J35952">
            <v>22389776</v>
          </cell>
        </row>
        <row r="35953">
          <cell r="J35953">
            <v>22389776</v>
          </cell>
        </row>
        <row r="35954">
          <cell r="J35954">
            <v>22389776</v>
          </cell>
        </row>
        <row r="35955">
          <cell r="J35955">
            <v>22389776</v>
          </cell>
        </row>
        <row r="35956">
          <cell r="J35956">
            <v>22389776</v>
          </cell>
        </row>
        <row r="35957">
          <cell r="J35957">
            <v>22389776</v>
          </cell>
        </row>
        <row r="35958">
          <cell r="J35958">
            <v>22389776</v>
          </cell>
        </row>
        <row r="35959">
          <cell r="J35959">
            <v>22389776</v>
          </cell>
        </row>
        <row r="35960">
          <cell r="J35960">
            <v>22389776</v>
          </cell>
        </row>
        <row r="35961">
          <cell r="J35961">
            <v>22389776</v>
          </cell>
        </row>
        <row r="35962">
          <cell r="J35962">
            <v>22389776</v>
          </cell>
        </row>
        <row r="35963">
          <cell r="J35963">
            <v>22389776</v>
          </cell>
        </row>
        <row r="35964">
          <cell r="J35964">
            <v>22389776</v>
          </cell>
        </row>
        <row r="35965">
          <cell r="J35965">
            <v>22389776</v>
          </cell>
        </row>
        <row r="35966">
          <cell r="J35966">
            <v>22389776</v>
          </cell>
        </row>
        <row r="35967">
          <cell r="J35967">
            <v>22389776</v>
          </cell>
        </row>
        <row r="35968">
          <cell r="J35968">
            <v>22389776</v>
          </cell>
        </row>
        <row r="35969">
          <cell r="J35969">
            <v>22389776</v>
          </cell>
        </row>
        <row r="35970">
          <cell r="J35970">
            <v>22389776</v>
          </cell>
        </row>
        <row r="35971">
          <cell r="J35971">
            <v>22389776</v>
          </cell>
        </row>
        <row r="35972">
          <cell r="J35972">
            <v>22389776</v>
          </cell>
        </row>
        <row r="35973">
          <cell r="J35973">
            <v>22389776</v>
          </cell>
        </row>
        <row r="35974">
          <cell r="J35974">
            <v>22389776</v>
          </cell>
        </row>
        <row r="35975">
          <cell r="J35975">
            <v>22389776</v>
          </cell>
        </row>
        <row r="35976">
          <cell r="J35976">
            <v>22389776</v>
          </cell>
        </row>
        <row r="35977">
          <cell r="J35977">
            <v>22389776</v>
          </cell>
        </row>
        <row r="35978">
          <cell r="J35978">
            <v>22389776</v>
          </cell>
        </row>
        <row r="35979">
          <cell r="J35979">
            <v>22389776</v>
          </cell>
        </row>
        <row r="35980">
          <cell r="J35980">
            <v>22389776</v>
          </cell>
        </row>
        <row r="35981">
          <cell r="J35981">
            <v>22389776</v>
          </cell>
        </row>
        <row r="35982">
          <cell r="J35982">
            <v>22389776</v>
          </cell>
        </row>
        <row r="35983">
          <cell r="J35983">
            <v>22389776</v>
          </cell>
        </row>
        <row r="35984">
          <cell r="J35984">
            <v>22389776</v>
          </cell>
        </row>
        <row r="35985">
          <cell r="J35985">
            <v>22389776</v>
          </cell>
        </row>
        <row r="35986">
          <cell r="J35986">
            <v>22389776</v>
          </cell>
        </row>
        <row r="35987">
          <cell r="J35987">
            <v>22389776</v>
          </cell>
        </row>
        <row r="35988">
          <cell r="J35988">
            <v>22389776</v>
          </cell>
        </row>
        <row r="35989">
          <cell r="J35989">
            <v>22389776</v>
          </cell>
        </row>
        <row r="35990">
          <cell r="J35990">
            <v>22389776</v>
          </cell>
        </row>
        <row r="35991">
          <cell r="J35991">
            <v>22389776</v>
          </cell>
        </row>
        <row r="35992">
          <cell r="J35992">
            <v>22389776</v>
          </cell>
        </row>
        <row r="35993">
          <cell r="J35993">
            <v>22389776</v>
          </cell>
        </row>
        <row r="35994">
          <cell r="J35994">
            <v>22389776</v>
          </cell>
        </row>
        <row r="35995">
          <cell r="J35995">
            <v>22389776</v>
          </cell>
        </row>
        <row r="35996">
          <cell r="J35996">
            <v>22389776</v>
          </cell>
        </row>
        <row r="35997">
          <cell r="J35997">
            <v>22389776</v>
          </cell>
        </row>
        <row r="35998">
          <cell r="J35998">
            <v>22389776</v>
          </cell>
        </row>
        <row r="35999">
          <cell r="J35999">
            <v>22389776</v>
          </cell>
        </row>
        <row r="36000">
          <cell r="J36000">
            <v>22389776</v>
          </cell>
        </row>
        <row r="36001">
          <cell r="J36001">
            <v>22389776</v>
          </cell>
        </row>
        <row r="36002">
          <cell r="J36002">
            <v>22389776</v>
          </cell>
        </row>
        <row r="36003">
          <cell r="J36003">
            <v>22389776</v>
          </cell>
        </row>
        <row r="36004">
          <cell r="J36004">
            <v>22389776</v>
          </cell>
        </row>
        <row r="36005">
          <cell r="J36005">
            <v>22389776</v>
          </cell>
        </row>
        <row r="36006">
          <cell r="J36006">
            <v>22389776</v>
          </cell>
        </row>
        <row r="36007">
          <cell r="J36007">
            <v>22389776</v>
          </cell>
        </row>
        <row r="36008">
          <cell r="J36008">
            <v>22389776</v>
          </cell>
        </row>
        <row r="36009">
          <cell r="J36009">
            <v>22389776</v>
          </cell>
        </row>
        <row r="36010">
          <cell r="J36010">
            <v>22389776</v>
          </cell>
        </row>
        <row r="36011">
          <cell r="J36011">
            <v>22389776</v>
          </cell>
        </row>
        <row r="36012">
          <cell r="J36012">
            <v>22389776</v>
          </cell>
        </row>
        <row r="36013">
          <cell r="J36013">
            <v>22389776</v>
          </cell>
        </row>
        <row r="36014">
          <cell r="J36014">
            <v>22389776</v>
          </cell>
        </row>
        <row r="36015">
          <cell r="J36015">
            <v>22389776</v>
          </cell>
        </row>
        <row r="36016">
          <cell r="J36016">
            <v>22389776</v>
          </cell>
        </row>
        <row r="36017">
          <cell r="J36017">
            <v>22389776</v>
          </cell>
        </row>
        <row r="36018">
          <cell r="J36018">
            <v>22389776</v>
          </cell>
        </row>
        <row r="36019">
          <cell r="J36019">
            <v>22389776</v>
          </cell>
        </row>
        <row r="36020">
          <cell r="J36020">
            <v>22389776</v>
          </cell>
        </row>
        <row r="36021">
          <cell r="J36021">
            <v>22389776</v>
          </cell>
        </row>
        <row r="36022">
          <cell r="J36022">
            <v>22389776</v>
          </cell>
        </row>
        <row r="36023">
          <cell r="J36023">
            <v>22389776</v>
          </cell>
        </row>
        <row r="36024">
          <cell r="J36024">
            <v>22389776</v>
          </cell>
        </row>
        <row r="36025">
          <cell r="J36025">
            <v>22389776</v>
          </cell>
        </row>
        <row r="36026">
          <cell r="J36026">
            <v>22389776</v>
          </cell>
        </row>
        <row r="36027">
          <cell r="J36027">
            <v>22389776</v>
          </cell>
        </row>
        <row r="36028">
          <cell r="J36028">
            <v>22389776</v>
          </cell>
        </row>
        <row r="36029">
          <cell r="J36029">
            <v>22389776</v>
          </cell>
        </row>
        <row r="36030">
          <cell r="J36030">
            <v>22389776</v>
          </cell>
        </row>
        <row r="36031">
          <cell r="J36031">
            <v>22389776</v>
          </cell>
        </row>
        <row r="36032">
          <cell r="J36032">
            <v>22389776</v>
          </cell>
        </row>
        <row r="36033">
          <cell r="J36033">
            <v>22389776</v>
          </cell>
        </row>
        <row r="36034">
          <cell r="J36034">
            <v>22389776</v>
          </cell>
        </row>
        <row r="36035">
          <cell r="J36035">
            <v>22389776</v>
          </cell>
        </row>
        <row r="36036">
          <cell r="J36036">
            <v>22389776</v>
          </cell>
        </row>
        <row r="36037">
          <cell r="J36037">
            <v>22389776</v>
          </cell>
        </row>
        <row r="36038">
          <cell r="J36038">
            <v>22389776</v>
          </cell>
        </row>
        <row r="36039">
          <cell r="J36039">
            <v>22389776</v>
          </cell>
        </row>
        <row r="36040">
          <cell r="J36040">
            <v>22389776</v>
          </cell>
        </row>
        <row r="36041">
          <cell r="J36041">
            <v>22389776</v>
          </cell>
        </row>
        <row r="36042">
          <cell r="J36042">
            <v>22389776</v>
          </cell>
        </row>
        <row r="36043">
          <cell r="J36043">
            <v>22389776</v>
          </cell>
        </row>
        <row r="36044">
          <cell r="J36044">
            <v>22389776</v>
          </cell>
        </row>
        <row r="36045">
          <cell r="J36045">
            <v>22389776</v>
          </cell>
        </row>
        <row r="36046">
          <cell r="J36046">
            <v>22389776</v>
          </cell>
        </row>
        <row r="36047">
          <cell r="J36047">
            <v>22389776</v>
          </cell>
        </row>
        <row r="36048">
          <cell r="J36048">
            <v>22389776</v>
          </cell>
        </row>
        <row r="36049">
          <cell r="J36049">
            <v>22389776</v>
          </cell>
        </row>
        <row r="36050">
          <cell r="J36050">
            <v>22389776</v>
          </cell>
        </row>
        <row r="36051">
          <cell r="J36051">
            <v>22389776</v>
          </cell>
        </row>
        <row r="36052">
          <cell r="J36052">
            <v>22389776</v>
          </cell>
        </row>
        <row r="36053">
          <cell r="J36053">
            <v>22389776</v>
          </cell>
        </row>
        <row r="36054">
          <cell r="J36054">
            <v>22389776</v>
          </cell>
        </row>
        <row r="36055">
          <cell r="J36055">
            <v>22389776</v>
          </cell>
        </row>
        <row r="36056">
          <cell r="J36056">
            <v>22389776</v>
          </cell>
        </row>
        <row r="36057">
          <cell r="J36057">
            <v>22389776</v>
          </cell>
        </row>
        <row r="36058">
          <cell r="J36058">
            <v>22389776</v>
          </cell>
        </row>
        <row r="36059">
          <cell r="J36059">
            <v>22389776</v>
          </cell>
        </row>
        <row r="36060">
          <cell r="J36060">
            <v>22389776</v>
          </cell>
        </row>
        <row r="36061">
          <cell r="J36061">
            <v>22389776</v>
          </cell>
        </row>
        <row r="36062">
          <cell r="J36062">
            <v>22389776</v>
          </cell>
        </row>
        <row r="36063">
          <cell r="J36063">
            <v>22389776</v>
          </cell>
        </row>
        <row r="36064">
          <cell r="J36064">
            <v>22389776</v>
          </cell>
        </row>
        <row r="36065">
          <cell r="J36065">
            <v>22389776</v>
          </cell>
        </row>
        <row r="36066">
          <cell r="J36066">
            <v>22389776</v>
          </cell>
        </row>
        <row r="36067">
          <cell r="J36067">
            <v>22389776</v>
          </cell>
        </row>
        <row r="36068">
          <cell r="J36068">
            <v>22389776</v>
          </cell>
        </row>
        <row r="36069">
          <cell r="J36069">
            <v>22389776</v>
          </cell>
        </row>
        <row r="36070">
          <cell r="J36070">
            <v>22389776</v>
          </cell>
        </row>
        <row r="36071">
          <cell r="J36071">
            <v>22389776</v>
          </cell>
        </row>
        <row r="36072">
          <cell r="J36072">
            <v>22389776</v>
          </cell>
        </row>
        <row r="36073">
          <cell r="J36073">
            <v>22389776</v>
          </cell>
        </row>
        <row r="36074">
          <cell r="J36074">
            <v>22389776</v>
          </cell>
        </row>
        <row r="36075">
          <cell r="J36075">
            <v>22389776</v>
          </cell>
        </row>
        <row r="36076">
          <cell r="J36076">
            <v>22389776</v>
          </cell>
        </row>
        <row r="36077">
          <cell r="J36077">
            <v>22389776</v>
          </cell>
        </row>
        <row r="36078">
          <cell r="J36078">
            <v>22389776</v>
          </cell>
        </row>
        <row r="36079">
          <cell r="J36079">
            <v>22389776</v>
          </cell>
        </row>
        <row r="36080">
          <cell r="J36080">
            <v>22389776</v>
          </cell>
        </row>
        <row r="36081">
          <cell r="J36081">
            <v>22389776</v>
          </cell>
        </row>
        <row r="36082">
          <cell r="J36082">
            <v>22389776</v>
          </cell>
        </row>
        <row r="36083">
          <cell r="J36083">
            <v>22389776</v>
          </cell>
        </row>
        <row r="36084">
          <cell r="J36084">
            <v>22389776</v>
          </cell>
        </row>
        <row r="36085">
          <cell r="J36085">
            <v>22389776</v>
          </cell>
        </row>
        <row r="36086">
          <cell r="J36086">
            <v>22389776</v>
          </cell>
        </row>
        <row r="36087">
          <cell r="J36087">
            <v>22389776</v>
          </cell>
        </row>
        <row r="36088">
          <cell r="J36088">
            <v>22389776</v>
          </cell>
        </row>
        <row r="36089">
          <cell r="J36089">
            <v>22389776</v>
          </cell>
        </row>
        <row r="36090">
          <cell r="J36090">
            <v>22389776</v>
          </cell>
        </row>
        <row r="36091">
          <cell r="J36091">
            <v>22389776</v>
          </cell>
        </row>
        <row r="36092">
          <cell r="J36092">
            <v>22389776</v>
          </cell>
        </row>
        <row r="36093">
          <cell r="J36093">
            <v>22389776</v>
          </cell>
        </row>
        <row r="36094">
          <cell r="J36094">
            <v>22389776</v>
          </cell>
        </row>
        <row r="36095">
          <cell r="J36095">
            <v>22389776</v>
          </cell>
        </row>
        <row r="36096">
          <cell r="J36096">
            <v>22389776</v>
          </cell>
        </row>
        <row r="36097">
          <cell r="J36097">
            <v>22389776</v>
          </cell>
        </row>
        <row r="36098">
          <cell r="J36098">
            <v>22389776</v>
          </cell>
        </row>
        <row r="36099">
          <cell r="J36099">
            <v>22389776</v>
          </cell>
        </row>
        <row r="36100">
          <cell r="J36100">
            <v>22389776</v>
          </cell>
        </row>
        <row r="36101">
          <cell r="J36101">
            <v>22389776</v>
          </cell>
        </row>
        <row r="36102">
          <cell r="J36102">
            <v>22389776</v>
          </cell>
        </row>
        <row r="36103">
          <cell r="J36103">
            <v>22389776</v>
          </cell>
        </row>
        <row r="36104">
          <cell r="J36104">
            <v>22389776</v>
          </cell>
        </row>
        <row r="36105">
          <cell r="J36105">
            <v>22389776</v>
          </cell>
        </row>
        <row r="36106">
          <cell r="J36106">
            <v>22389776</v>
          </cell>
        </row>
        <row r="36107">
          <cell r="J36107">
            <v>22389776</v>
          </cell>
        </row>
        <row r="36108">
          <cell r="J36108">
            <v>22389776</v>
          </cell>
        </row>
        <row r="36109">
          <cell r="J36109">
            <v>22389776</v>
          </cell>
        </row>
        <row r="36110">
          <cell r="J36110">
            <v>22389776</v>
          </cell>
        </row>
        <row r="36111">
          <cell r="J36111">
            <v>22389776</v>
          </cell>
        </row>
        <row r="36112">
          <cell r="J36112">
            <v>22389776</v>
          </cell>
        </row>
        <row r="36113">
          <cell r="J36113">
            <v>22389776</v>
          </cell>
        </row>
        <row r="36114">
          <cell r="J36114">
            <v>22389776</v>
          </cell>
        </row>
        <row r="36115">
          <cell r="J36115">
            <v>22389776</v>
          </cell>
        </row>
        <row r="36116">
          <cell r="J36116">
            <v>22389776</v>
          </cell>
        </row>
        <row r="36117">
          <cell r="J36117">
            <v>22389776</v>
          </cell>
        </row>
        <row r="36118">
          <cell r="J36118">
            <v>22389776</v>
          </cell>
        </row>
        <row r="36119">
          <cell r="J36119">
            <v>22389776</v>
          </cell>
        </row>
        <row r="36120">
          <cell r="J36120">
            <v>22389776</v>
          </cell>
        </row>
        <row r="36121">
          <cell r="J36121">
            <v>22389776</v>
          </cell>
        </row>
        <row r="36122">
          <cell r="J36122">
            <v>22389776</v>
          </cell>
        </row>
        <row r="36123">
          <cell r="J36123">
            <v>22389776</v>
          </cell>
        </row>
        <row r="36124">
          <cell r="J36124">
            <v>22389776</v>
          </cell>
        </row>
        <row r="36125">
          <cell r="J36125">
            <v>22389776</v>
          </cell>
        </row>
        <row r="36126">
          <cell r="J36126">
            <v>22389776</v>
          </cell>
        </row>
        <row r="36127">
          <cell r="J36127">
            <v>22389776</v>
          </cell>
        </row>
        <row r="36128">
          <cell r="J36128">
            <v>22389776</v>
          </cell>
        </row>
        <row r="36129">
          <cell r="J36129">
            <v>22389776</v>
          </cell>
        </row>
        <row r="36130">
          <cell r="J36130">
            <v>22389776</v>
          </cell>
        </row>
        <row r="36131">
          <cell r="J36131">
            <v>22389776</v>
          </cell>
        </row>
        <row r="36132">
          <cell r="J36132">
            <v>22389776</v>
          </cell>
        </row>
        <row r="36133">
          <cell r="J36133">
            <v>22389776</v>
          </cell>
        </row>
        <row r="36134">
          <cell r="J36134">
            <v>22389776</v>
          </cell>
        </row>
        <row r="36135">
          <cell r="J36135">
            <v>22389776</v>
          </cell>
        </row>
        <row r="36136">
          <cell r="J36136">
            <v>22389776</v>
          </cell>
        </row>
        <row r="36137">
          <cell r="J36137">
            <v>22389776</v>
          </cell>
        </row>
        <row r="36138">
          <cell r="J36138">
            <v>22389776</v>
          </cell>
        </row>
        <row r="36139">
          <cell r="J36139">
            <v>22389776</v>
          </cell>
        </row>
        <row r="36140">
          <cell r="J36140">
            <v>22389776</v>
          </cell>
        </row>
        <row r="36141">
          <cell r="J36141">
            <v>22389776</v>
          </cell>
        </row>
        <row r="36142">
          <cell r="J36142">
            <v>22389776</v>
          </cell>
        </row>
        <row r="36143">
          <cell r="J36143">
            <v>22389776</v>
          </cell>
        </row>
        <row r="36144">
          <cell r="J36144">
            <v>22389776</v>
          </cell>
        </row>
        <row r="36145">
          <cell r="J36145">
            <v>22389776</v>
          </cell>
        </row>
        <row r="36146">
          <cell r="J36146">
            <v>22389776</v>
          </cell>
        </row>
        <row r="36147">
          <cell r="J36147">
            <v>22389776</v>
          </cell>
        </row>
        <row r="36148">
          <cell r="J36148">
            <v>22389776</v>
          </cell>
        </row>
        <row r="36149">
          <cell r="J36149">
            <v>22389776</v>
          </cell>
        </row>
        <row r="36150">
          <cell r="J36150">
            <v>22389776</v>
          </cell>
        </row>
        <row r="36151">
          <cell r="J36151">
            <v>22389776</v>
          </cell>
        </row>
        <row r="36152">
          <cell r="J36152">
            <v>22389776</v>
          </cell>
        </row>
        <row r="36153">
          <cell r="J36153">
            <v>22389776</v>
          </cell>
        </row>
        <row r="36154">
          <cell r="J36154">
            <v>22389776</v>
          </cell>
        </row>
        <row r="36155">
          <cell r="J36155">
            <v>22389776</v>
          </cell>
        </row>
        <row r="36156">
          <cell r="J36156">
            <v>22389776</v>
          </cell>
        </row>
        <row r="36157">
          <cell r="J36157">
            <v>22389776</v>
          </cell>
        </row>
        <row r="36158">
          <cell r="J36158">
            <v>22389776</v>
          </cell>
        </row>
        <row r="36159">
          <cell r="J36159">
            <v>22389776</v>
          </cell>
        </row>
        <row r="36160">
          <cell r="J36160">
            <v>22389776</v>
          </cell>
        </row>
        <row r="36161">
          <cell r="J36161">
            <v>22389776</v>
          </cell>
        </row>
        <row r="36162">
          <cell r="J36162">
            <v>22389776</v>
          </cell>
        </row>
        <row r="36163">
          <cell r="J36163">
            <v>22389776</v>
          </cell>
        </row>
        <row r="36164">
          <cell r="J36164">
            <v>22389776</v>
          </cell>
        </row>
        <row r="36165">
          <cell r="J36165">
            <v>22389776</v>
          </cell>
        </row>
        <row r="36166">
          <cell r="J36166">
            <v>22389776</v>
          </cell>
        </row>
        <row r="36167">
          <cell r="J36167">
            <v>22389776</v>
          </cell>
        </row>
        <row r="36168">
          <cell r="J36168">
            <v>22389776</v>
          </cell>
        </row>
        <row r="36169">
          <cell r="J36169">
            <v>22389776</v>
          </cell>
        </row>
        <row r="36170">
          <cell r="J36170">
            <v>22389776</v>
          </cell>
        </row>
        <row r="36171">
          <cell r="J36171">
            <v>22389776</v>
          </cell>
        </row>
        <row r="36172">
          <cell r="J36172">
            <v>22389776</v>
          </cell>
        </row>
        <row r="36173">
          <cell r="J36173">
            <v>22389776</v>
          </cell>
        </row>
        <row r="36174">
          <cell r="J36174">
            <v>22389776</v>
          </cell>
        </row>
        <row r="36175">
          <cell r="J36175">
            <v>22389776</v>
          </cell>
        </row>
        <row r="36176">
          <cell r="J36176">
            <v>22389776</v>
          </cell>
        </row>
        <row r="36177">
          <cell r="J36177">
            <v>22389776</v>
          </cell>
        </row>
        <row r="36178">
          <cell r="J36178">
            <v>22389776</v>
          </cell>
        </row>
        <row r="36179">
          <cell r="J36179">
            <v>22389776</v>
          </cell>
        </row>
        <row r="36180">
          <cell r="J36180">
            <v>22389776</v>
          </cell>
        </row>
        <row r="36181">
          <cell r="J36181">
            <v>22389776</v>
          </cell>
        </row>
        <row r="36182">
          <cell r="J36182">
            <v>22389776</v>
          </cell>
        </row>
        <row r="36183">
          <cell r="J36183">
            <v>22389776</v>
          </cell>
        </row>
        <row r="36184">
          <cell r="J36184">
            <v>22389776</v>
          </cell>
        </row>
        <row r="36185">
          <cell r="J36185">
            <v>22389776</v>
          </cell>
        </row>
        <row r="36186">
          <cell r="J36186">
            <v>22389776</v>
          </cell>
        </row>
        <row r="36187">
          <cell r="J36187">
            <v>22389776</v>
          </cell>
        </row>
        <row r="36188">
          <cell r="J36188">
            <v>22389776</v>
          </cell>
        </row>
        <row r="36189">
          <cell r="J36189">
            <v>22389776</v>
          </cell>
        </row>
        <row r="36190">
          <cell r="J36190">
            <v>22389776</v>
          </cell>
        </row>
        <row r="36191">
          <cell r="J36191">
            <v>22389776</v>
          </cell>
        </row>
        <row r="36192">
          <cell r="J36192">
            <v>22389776</v>
          </cell>
        </row>
        <row r="36193">
          <cell r="J36193">
            <v>22389776</v>
          </cell>
        </row>
        <row r="36194">
          <cell r="J36194">
            <v>22389776</v>
          </cell>
        </row>
        <row r="36195">
          <cell r="J36195">
            <v>22389776</v>
          </cell>
        </row>
        <row r="36196">
          <cell r="J36196">
            <v>22389776</v>
          </cell>
        </row>
        <row r="36197">
          <cell r="J36197">
            <v>22389776</v>
          </cell>
        </row>
        <row r="36198">
          <cell r="J36198">
            <v>22389776</v>
          </cell>
        </row>
        <row r="36199">
          <cell r="J36199">
            <v>22389776</v>
          </cell>
        </row>
        <row r="36200">
          <cell r="J36200">
            <v>22389776</v>
          </cell>
        </row>
        <row r="36201">
          <cell r="J36201">
            <v>22389776</v>
          </cell>
        </row>
        <row r="36202">
          <cell r="J36202">
            <v>22389776</v>
          </cell>
        </row>
        <row r="36203">
          <cell r="J36203">
            <v>22389776</v>
          </cell>
        </row>
        <row r="36204">
          <cell r="J36204">
            <v>22389776</v>
          </cell>
        </row>
        <row r="36205">
          <cell r="J36205">
            <v>22389776</v>
          </cell>
        </row>
        <row r="36206">
          <cell r="J36206">
            <v>22389776</v>
          </cell>
        </row>
        <row r="36207">
          <cell r="J36207">
            <v>22389776</v>
          </cell>
        </row>
        <row r="36208">
          <cell r="J36208">
            <v>22389776</v>
          </cell>
        </row>
        <row r="36209">
          <cell r="J36209">
            <v>22389776</v>
          </cell>
        </row>
        <row r="36210">
          <cell r="J36210">
            <v>22389776</v>
          </cell>
        </row>
        <row r="36211">
          <cell r="J36211">
            <v>22389776</v>
          </cell>
        </row>
        <row r="36212">
          <cell r="J36212">
            <v>22389776</v>
          </cell>
        </row>
        <row r="36213">
          <cell r="J36213">
            <v>22389776</v>
          </cell>
        </row>
        <row r="36214">
          <cell r="J36214">
            <v>22389776</v>
          </cell>
        </row>
        <row r="36215">
          <cell r="J36215">
            <v>22389776</v>
          </cell>
        </row>
        <row r="36216">
          <cell r="J36216">
            <v>22389776</v>
          </cell>
        </row>
        <row r="36217">
          <cell r="J36217">
            <v>22389776</v>
          </cell>
        </row>
        <row r="36218">
          <cell r="J36218">
            <v>22389776</v>
          </cell>
        </row>
        <row r="36219">
          <cell r="J36219">
            <v>22389776</v>
          </cell>
        </row>
        <row r="36220">
          <cell r="J36220">
            <v>22389776</v>
          </cell>
        </row>
        <row r="36221">
          <cell r="J36221">
            <v>22389776</v>
          </cell>
        </row>
        <row r="36222">
          <cell r="J36222">
            <v>22389776</v>
          </cell>
        </row>
        <row r="36223">
          <cell r="J36223">
            <v>22389776</v>
          </cell>
        </row>
        <row r="36224">
          <cell r="J36224">
            <v>22389776</v>
          </cell>
        </row>
        <row r="36225">
          <cell r="J36225">
            <v>22389776</v>
          </cell>
        </row>
        <row r="36226">
          <cell r="J36226">
            <v>22389776</v>
          </cell>
        </row>
        <row r="36227">
          <cell r="J36227">
            <v>22389776</v>
          </cell>
        </row>
        <row r="36228">
          <cell r="J36228">
            <v>22389776</v>
          </cell>
        </row>
        <row r="36229">
          <cell r="J36229">
            <v>22389776</v>
          </cell>
        </row>
        <row r="36230">
          <cell r="J36230">
            <v>22389776</v>
          </cell>
        </row>
        <row r="36231">
          <cell r="J36231">
            <v>22389776</v>
          </cell>
        </row>
        <row r="36232">
          <cell r="J36232">
            <v>22389776</v>
          </cell>
        </row>
        <row r="36233">
          <cell r="J36233">
            <v>22389776</v>
          </cell>
        </row>
        <row r="36234">
          <cell r="J36234">
            <v>22389776</v>
          </cell>
        </row>
        <row r="36235">
          <cell r="J36235">
            <v>22389776</v>
          </cell>
        </row>
        <row r="36236">
          <cell r="J36236">
            <v>22389776</v>
          </cell>
        </row>
        <row r="36237">
          <cell r="J36237">
            <v>22389776</v>
          </cell>
        </row>
        <row r="36238">
          <cell r="J36238">
            <v>22389776</v>
          </cell>
        </row>
        <row r="36239">
          <cell r="J36239">
            <v>22389776</v>
          </cell>
        </row>
        <row r="36240">
          <cell r="J36240">
            <v>22389776</v>
          </cell>
        </row>
        <row r="36241">
          <cell r="J36241">
            <v>22389776</v>
          </cell>
        </row>
        <row r="36242">
          <cell r="J36242">
            <v>22389776</v>
          </cell>
        </row>
        <row r="36243">
          <cell r="J36243">
            <v>22389776</v>
          </cell>
        </row>
        <row r="36244">
          <cell r="J36244">
            <v>22389776</v>
          </cell>
        </row>
        <row r="36245">
          <cell r="J36245">
            <v>22389776</v>
          </cell>
        </row>
        <row r="36246">
          <cell r="J36246">
            <v>22389776</v>
          </cell>
        </row>
        <row r="36247">
          <cell r="J36247">
            <v>22389776</v>
          </cell>
        </row>
        <row r="36248">
          <cell r="J36248">
            <v>22389776</v>
          </cell>
        </row>
        <row r="36249">
          <cell r="J36249">
            <v>22389776</v>
          </cell>
        </row>
        <row r="36250">
          <cell r="J36250">
            <v>22389776</v>
          </cell>
        </row>
        <row r="36251">
          <cell r="J36251">
            <v>22389776</v>
          </cell>
        </row>
        <row r="36252">
          <cell r="J36252">
            <v>22389776</v>
          </cell>
        </row>
        <row r="36253">
          <cell r="J36253">
            <v>22389776</v>
          </cell>
        </row>
        <row r="36254">
          <cell r="J36254">
            <v>22389776</v>
          </cell>
        </row>
        <row r="36255">
          <cell r="J36255">
            <v>22389776</v>
          </cell>
        </row>
        <row r="36256">
          <cell r="J36256">
            <v>22389776</v>
          </cell>
        </row>
        <row r="36257">
          <cell r="J36257">
            <v>22389776</v>
          </cell>
        </row>
        <row r="36258">
          <cell r="J36258">
            <v>22389776</v>
          </cell>
        </row>
        <row r="36259">
          <cell r="J36259">
            <v>22389776</v>
          </cell>
        </row>
        <row r="36260">
          <cell r="J36260">
            <v>22389776</v>
          </cell>
        </row>
        <row r="36261">
          <cell r="J36261">
            <v>22389776</v>
          </cell>
        </row>
        <row r="36262">
          <cell r="J36262">
            <v>22389776</v>
          </cell>
        </row>
        <row r="36263">
          <cell r="J36263">
            <v>22389776</v>
          </cell>
        </row>
        <row r="36264">
          <cell r="J36264">
            <v>22389776</v>
          </cell>
        </row>
        <row r="36265">
          <cell r="J36265">
            <v>22389776</v>
          </cell>
        </row>
        <row r="36266">
          <cell r="J36266">
            <v>22389776</v>
          </cell>
        </row>
        <row r="36267">
          <cell r="J36267">
            <v>22389776</v>
          </cell>
        </row>
        <row r="36268">
          <cell r="J36268">
            <v>22389776</v>
          </cell>
        </row>
        <row r="36269">
          <cell r="J36269">
            <v>22389776</v>
          </cell>
        </row>
        <row r="36270">
          <cell r="J36270">
            <v>22389776</v>
          </cell>
        </row>
        <row r="36271">
          <cell r="J36271">
            <v>22389776</v>
          </cell>
        </row>
        <row r="36272">
          <cell r="J36272">
            <v>22389776</v>
          </cell>
        </row>
        <row r="36273">
          <cell r="J36273">
            <v>22389776</v>
          </cell>
        </row>
        <row r="36274">
          <cell r="J36274">
            <v>22389776</v>
          </cell>
        </row>
        <row r="36275">
          <cell r="J36275">
            <v>22389776</v>
          </cell>
        </row>
        <row r="36276">
          <cell r="J36276">
            <v>22389776</v>
          </cell>
        </row>
        <row r="36277">
          <cell r="J36277">
            <v>22389776</v>
          </cell>
        </row>
        <row r="36278">
          <cell r="J36278">
            <v>22389776</v>
          </cell>
        </row>
        <row r="36279">
          <cell r="J36279">
            <v>22389776</v>
          </cell>
        </row>
        <row r="36280">
          <cell r="J36280">
            <v>22389776</v>
          </cell>
        </row>
        <row r="36281">
          <cell r="J36281">
            <v>22389776</v>
          </cell>
        </row>
        <row r="36282">
          <cell r="J36282">
            <v>22389776</v>
          </cell>
        </row>
        <row r="36283">
          <cell r="J36283">
            <v>22389776</v>
          </cell>
        </row>
        <row r="36284">
          <cell r="J36284">
            <v>22389776</v>
          </cell>
        </row>
        <row r="36285">
          <cell r="J36285">
            <v>22389776</v>
          </cell>
        </row>
        <row r="36286">
          <cell r="J36286">
            <v>22389776</v>
          </cell>
        </row>
        <row r="36287">
          <cell r="J36287">
            <v>22389776</v>
          </cell>
        </row>
        <row r="36288">
          <cell r="J36288">
            <v>22389776</v>
          </cell>
        </row>
        <row r="36289">
          <cell r="J36289">
            <v>22389776</v>
          </cell>
        </row>
        <row r="36290">
          <cell r="J36290">
            <v>22389776</v>
          </cell>
        </row>
        <row r="36291">
          <cell r="J36291">
            <v>22389776</v>
          </cell>
        </row>
        <row r="36292">
          <cell r="J36292">
            <v>22389776</v>
          </cell>
        </row>
        <row r="36293">
          <cell r="J36293">
            <v>22389776</v>
          </cell>
        </row>
        <row r="36294">
          <cell r="J36294">
            <v>22389776</v>
          </cell>
        </row>
        <row r="36295">
          <cell r="J36295">
            <v>22389776</v>
          </cell>
        </row>
        <row r="36296">
          <cell r="J36296">
            <v>22389776</v>
          </cell>
        </row>
        <row r="36297">
          <cell r="J36297">
            <v>22389776</v>
          </cell>
        </row>
        <row r="36298">
          <cell r="J36298">
            <v>22389776</v>
          </cell>
        </row>
        <row r="36299">
          <cell r="J36299">
            <v>22389776</v>
          </cell>
        </row>
        <row r="36300">
          <cell r="J36300">
            <v>22389776</v>
          </cell>
        </row>
        <row r="36301">
          <cell r="J36301">
            <v>22389776</v>
          </cell>
        </row>
        <row r="36302">
          <cell r="J36302">
            <v>22389776</v>
          </cell>
        </row>
        <row r="36303">
          <cell r="J36303">
            <v>22389776</v>
          </cell>
        </row>
        <row r="36304">
          <cell r="J36304">
            <v>22389776</v>
          </cell>
        </row>
        <row r="36305">
          <cell r="J36305">
            <v>22389776</v>
          </cell>
        </row>
        <row r="36306">
          <cell r="J36306">
            <v>22389776</v>
          </cell>
        </row>
        <row r="36307">
          <cell r="J36307">
            <v>22389776</v>
          </cell>
        </row>
        <row r="36308">
          <cell r="J36308">
            <v>22389776</v>
          </cell>
        </row>
        <row r="36309">
          <cell r="J36309">
            <v>22389776</v>
          </cell>
        </row>
        <row r="36310">
          <cell r="J36310">
            <v>22389776</v>
          </cell>
        </row>
        <row r="36311">
          <cell r="J36311">
            <v>22389776</v>
          </cell>
        </row>
        <row r="36312">
          <cell r="J36312">
            <v>22389776</v>
          </cell>
        </row>
        <row r="36313">
          <cell r="J36313">
            <v>22389776</v>
          </cell>
        </row>
        <row r="36314">
          <cell r="J36314">
            <v>22389776</v>
          </cell>
        </row>
        <row r="36315">
          <cell r="J36315">
            <v>22389776</v>
          </cell>
        </row>
        <row r="36316">
          <cell r="J36316">
            <v>22389776</v>
          </cell>
        </row>
        <row r="36317">
          <cell r="J36317">
            <v>22389776</v>
          </cell>
        </row>
        <row r="36318">
          <cell r="J36318">
            <v>22389776</v>
          </cell>
        </row>
        <row r="36319">
          <cell r="J36319">
            <v>22389776</v>
          </cell>
        </row>
        <row r="36320">
          <cell r="J36320">
            <v>22389776</v>
          </cell>
        </row>
        <row r="36321">
          <cell r="J36321">
            <v>22389776</v>
          </cell>
        </row>
        <row r="36322">
          <cell r="J36322">
            <v>22389776</v>
          </cell>
        </row>
        <row r="36323">
          <cell r="J36323">
            <v>22389776</v>
          </cell>
        </row>
        <row r="36324">
          <cell r="J36324">
            <v>22389776</v>
          </cell>
        </row>
        <row r="36325">
          <cell r="J36325">
            <v>22389776</v>
          </cell>
        </row>
        <row r="36326">
          <cell r="J36326">
            <v>22389776</v>
          </cell>
        </row>
        <row r="36327">
          <cell r="J36327">
            <v>22389776</v>
          </cell>
        </row>
        <row r="36328">
          <cell r="J36328">
            <v>22389776</v>
          </cell>
        </row>
        <row r="36329">
          <cell r="J36329">
            <v>22389776</v>
          </cell>
        </row>
        <row r="36330">
          <cell r="J36330">
            <v>22389776</v>
          </cell>
        </row>
        <row r="36331">
          <cell r="J36331">
            <v>22389776</v>
          </cell>
        </row>
        <row r="36332">
          <cell r="J36332">
            <v>22389776</v>
          </cell>
        </row>
        <row r="36333">
          <cell r="J36333">
            <v>22389776</v>
          </cell>
        </row>
        <row r="36334">
          <cell r="J36334">
            <v>22389776</v>
          </cell>
        </row>
        <row r="36335">
          <cell r="J36335">
            <v>22389776</v>
          </cell>
        </row>
        <row r="36336">
          <cell r="J36336">
            <v>22389776</v>
          </cell>
        </row>
        <row r="36337">
          <cell r="J36337">
            <v>22389776</v>
          </cell>
        </row>
        <row r="36338">
          <cell r="J36338">
            <v>22389776</v>
          </cell>
        </row>
        <row r="36339">
          <cell r="J36339">
            <v>22389776</v>
          </cell>
        </row>
        <row r="36340">
          <cell r="J36340">
            <v>22389776</v>
          </cell>
        </row>
        <row r="36341">
          <cell r="J36341">
            <v>22389776</v>
          </cell>
        </row>
        <row r="36342">
          <cell r="J36342">
            <v>22389776</v>
          </cell>
        </row>
        <row r="36343">
          <cell r="J36343">
            <v>22389776</v>
          </cell>
        </row>
        <row r="36344">
          <cell r="J36344">
            <v>22389776</v>
          </cell>
        </row>
        <row r="36345">
          <cell r="J36345">
            <v>22389776</v>
          </cell>
        </row>
        <row r="36346">
          <cell r="J36346">
            <v>22389776</v>
          </cell>
        </row>
        <row r="36347">
          <cell r="J36347">
            <v>22389776</v>
          </cell>
        </row>
        <row r="36348">
          <cell r="J36348">
            <v>22389776</v>
          </cell>
        </row>
        <row r="36349">
          <cell r="J36349">
            <v>22389776</v>
          </cell>
        </row>
        <row r="36350">
          <cell r="J36350">
            <v>22389776</v>
          </cell>
        </row>
        <row r="36351">
          <cell r="J36351">
            <v>22389776</v>
          </cell>
        </row>
        <row r="36352">
          <cell r="J36352">
            <v>22389776</v>
          </cell>
        </row>
        <row r="36353">
          <cell r="J36353">
            <v>22389776</v>
          </cell>
        </row>
        <row r="36354">
          <cell r="J36354">
            <v>22389776</v>
          </cell>
        </row>
        <row r="36355">
          <cell r="J36355">
            <v>22389776</v>
          </cell>
        </row>
        <row r="36356">
          <cell r="J36356">
            <v>22389776</v>
          </cell>
        </row>
        <row r="36357">
          <cell r="J36357">
            <v>22389776</v>
          </cell>
        </row>
        <row r="36358">
          <cell r="J36358">
            <v>22389776</v>
          </cell>
        </row>
        <row r="36359">
          <cell r="J36359">
            <v>22389776</v>
          </cell>
        </row>
        <row r="36360">
          <cell r="J36360">
            <v>22389776</v>
          </cell>
        </row>
        <row r="36361">
          <cell r="J36361">
            <v>22389776</v>
          </cell>
        </row>
        <row r="36362">
          <cell r="J36362">
            <v>22389776</v>
          </cell>
        </row>
        <row r="36363">
          <cell r="J36363">
            <v>22389776</v>
          </cell>
        </row>
        <row r="36364">
          <cell r="J36364">
            <v>22389776</v>
          </cell>
        </row>
        <row r="36365">
          <cell r="J36365">
            <v>22389776</v>
          </cell>
        </row>
        <row r="36366">
          <cell r="J36366">
            <v>22389776</v>
          </cell>
        </row>
        <row r="36367">
          <cell r="J36367">
            <v>22389776</v>
          </cell>
        </row>
        <row r="36368">
          <cell r="J36368">
            <v>22389776</v>
          </cell>
        </row>
        <row r="36369">
          <cell r="J36369">
            <v>22389776</v>
          </cell>
        </row>
        <row r="36370">
          <cell r="J36370">
            <v>22389776</v>
          </cell>
        </row>
        <row r="36371">
          <cell r="J36371">
            <v>22389776</v>
          </cell>
        </row>
        <row r="36372">
          <cell r="J36372">
            <v>22389776</v>
          </cell>
        </row>
        <row r="36373">
          <cell r="J36373">
            <v>22389776</v>
          </cell>
        </row>
        <row r="36374">
          <cell r="J36374">
            <v>22389776</v>
          </cell>
        </row>
        <row r="36375">
          <cell r="J36375">
            <v>22389776</v>
          </cell>
        </row>
        <row r="36376">
          <cell r="J36376">
            <v>22389776</v>
          </cell>
        </row>
        <row r="36377">
          <cell r="J36377">
            <v>22389776</v>
          </cell>
        </row>
        <row r="36378">
          <cell r="J36378">
            <v>22389776</v>
          </cell>
        </row>
        <row r="36379">
          <cell r="J36379">
            <v>22389776</v>
          </cell>
        </row>
        <row r="36380">
          <cell r="J36380">
            <v>22389776</v>
          </cell>
        </row>
        <row r="36381">
          <cell r="J36381">
            <v>22389776</v>
          </cell>
        </row>
        <row r="36382">
          <cell r="J36382">
            <v>22389776</v>
          </cell>
        </row>
        <row r="36383">
          <cell r="J36383">
            <v>22389776</v>
          </cell>
        </row>
        <row r="36384">
          <cell r="J36384">
            <v>22389776</v>
          </cell>
        </row>
        <row r="36385">
          <cell r="J36385">
            <v>22389776</v>
          </cell>
        </row>
        <row r="36386">
          <cell r="J36386">
            <v>22389776</v>
          </cell>
        </row>
        <row r="36387">
          <cell r="J36387">
            <v>22389776</v>
          </cell>
        </row>
        <row r="36388">
          <cell r="J36388">
            <v>22389776</v>
          </cell>
        </row>
        <row r="36389">
          <cell r="J36389">
            <v>22389776</v>
          </cell>
        </row>
        <row r="36390">
          <cell r="J36390">
            <v>22389776</v>
          </cell>
        </row>
        <row r="36391">
          <cell r="J36391">
            <v>22389776</v>
          </cell>
        </row>
        <row r="36392">
          <cell r="J36392">
            <v>22389776</v>
          </cell>
        </row>
        <row r="36393">
          <cell r="J36393">
            <v>22389776</v>
          </cell>
        </row>
        <row r="36394">
          <cell r="J36394">
            <v>22389776</v>
          </cell>
        </row>
        <row r="36395">
          <cell r="J36395">
            <v>22389776</v>
          </cell>
        </row>
        <row r="36396">
          <cell r="J36396">
            <v>22389776</v>
          </cell>
        </row>
        <row r="36397">
          <cell r="J36397">
            <v>22389776</v>
          </cell>
        </row>
        <row r="36398">
          <cell r="J36398">
            <v>22389776</v>
          </cell>
        </row>
        <row r="36399">
          <cell r="J36399">
            <v>22389776</v>
          </cell>
        </row>
        <row r="36400">
          <cell r="J36400">
            <v>22389776</v>
          </cell>
        </row>
        <row r="36401">
          <cell r="J36401">
            <v>22389776</v>
          </cell>
        </row>
        <row r="36402">
          <cell r="J36402">
            <v>22389776</v>
          </cell>
        </row>
        <row r="36403">
          <cell r="J36403">
            <v>22389776</v>
          </cell>
        </row>
        <row r="36404">
          <cell r="J36404">
            <v>22389776</v>
          </cell>
        </row>
        <row r="36405">
          <cell r="J36405">
            <v>22389776</v>
          </cell>
        </row>
        <row r="36406">
          <cell r="J36406">
            <v>22389776</v>
          </cell>
        </row>
        <row r="36407">
          <cell r="J36407">
            <v>22389776</v>
          </cell>
        </row>
        <row r="36408">
          <cell r="J36408">
            <v>22389776</v>
          </cell>
        </row>
        <row r="36409">
          <cell r="J36409">
            <v>22389776</v>
          </cell>
        </row>
        <row r="36410">
          <cell r="J36410">
            <v>22389776</v>
          </cell>
        </row>
        <row r="36411">
          <cell r="J36411">
            <v>22389776</v>
          </cell>
        </row>
        <row r="36412">
          <cell r="J36412">
            <v>22389776</v>
          </cell>
        </row>
        <row r="36413">
          <cell r="J36413">
            <v>22389776</v>
          </cell>
        </row>
        <row r="36414">
          <cell r="J36414">
            <v>22389776</v>
          </cell>
        </row>
        <row r="36415">
          <cell r="J36415">
            <v>22389776</v>
          </cell>
        </row>
        <row r="36416">
          <cell r="J36416">
            <v>22389776</v>
          </cell>
        </row>
        <row r="36417">
          <cell r="J36417">
            <v>22389776</v>
          </cell>
        </row>
        <row r="36418">
          <cell r="J36418">
            <v>22389776</v>
          </cell>
        </row>
        <row r="36419">
          <cell r="J36419">
            <v>22389776</v>
          </cell>
        </row>
        <row r="36420">
          <cell r="J36420">
            <v>22389776</v>
          </cell>
        </row>
        <row r="36421">
          <cell r="J36421">
            <v>22389776</v>
          </cell>
        </row>
        <row r="36422">
          <cell r="J36422">
            <v>22389776</v>
          </cell>
        </row>
        <row r="36423">
          <cell r="J36423">
            <v>22389776</v>
          </cell>
        </row>
        <row r="36424">
          <cell r="J36424">
            <v>22389776</v>
          </cell>
        </row>
        <row r="36425">
          <cell r="J36425">
            <v>22389776</v>
          </cell>
        </row>
        <row r="36426">
          <cell r="J36426">
            <v>22389776</v>
          </cell>
        </row>
        <row r="36427">
          <cell r="J36427">
            <v>22389776</v>
          </cell>
        </row>
        <row r="36428">
          <cell r="J36428">
            <v>22389776</v>
          </cell>
        </row>
        <row r="36429">
          <cell r="J36429">
            <v>22389776</v>
          </cell>
        </row>
        <row r="36430">
          <cell r="J36430">
            <v>22389776</v>
          </cell>
        </row>
        <row r="36431">
          <cell r="J36431">
            <v>22389776</v>
          </cell>
        </row>
        <row r="36432">
          <cell r="J36432">
            <v>22389776</v>
          </cell>
        </row>
        <row r="36433">
          <cell r="J36433">
            <v>22389776</v>
          </cell>
        </row>
        <row r="36434">
          <cell r="J36434">
            <v>22389776</v>
          </cell>
        </row>
        <row r="36435">
          <cell r="J36435">
            <v>22389776</v>
          </cell>
        </row>
        <row r="36436">
          <cell r="J36436">
            <v>22389776</v>
          </cell>
        </row>
        <row r="36437">
          <cell r="J36437">
            <v>22389776</v>
          </cell>
        </row>
        <row r="36438">
          <cell r="J36438">
            <v>22389776</v>
          </cell>
        </row>
        <row r="36439">
          <cell r="J36439">
            <v>22389776</v>
          </cell>
        </row>
        <row r="36440">
          <cell r="J36440">
            <v>22389776</v>
          </cell>
        </row>
        <row r="36441">
          <cell r="J36441">
            <v>22389776</v>
          </cell>
        </row>
        <row r="36442">
          <cell r="J36442">
            <v>22389776</v>
          </cell>
        </row>
        <row r="36443">
          <cell r="J36443">
            <v>22389776</v>
          </cell>
        </row>
        <row r="36444">
          <cell r="J36444">
            <v>22389776</v>
          </cell>
        </row>
        <row r="36445">
          <cell r="J36445">
            <v>22389776</v>
          </cell>
        </row>
        <row r="36446">
          <cell r="J36446">
            <v>22389776</v>
          </cell>
        </row>
        <row r="36447">
          <cell r="J36447">
            <v>22389776</v>
          </cell>
        </row>
        <row r="36448">
          <cell r="J36448">
            <v>22389776</v>
          </cell>
        </row>
        <row r="36449">
          <cell r="J36449">
            <v>22389776</v>
          </cell>
        </row>
        <row r="36450">
          <cell r="J36450">
            <v>22389776</v>
          </cell>
        </row>
        <row r="36451">
          <cell r="J36451">
            <v>22389776</v>
          </cell>
        </row>
        <row r="36452">
          <cell r="J36452">
            <v>22389776</v>
          </cell>
        </row>
        <row r="36453">
          <cell r="J36453">
            <v>22389776</v>
          </cell>
        </row>
        <row r="36454">
          <cell r="J36454">
            <v>22389776</v>
          </cell>
        </row>
        <row r="36455">
          <cell r="J36455">
            <v>22389776</v>
          </cell>
        </row>
        <row r="36456">
          <cell r="J36456">
            <v>22389776</v>
          </cell>
        </row>
        <row r="36457">
          <cell r="J36457">
            <v>22389776</v>
          </cell>
        </row>
        <row r="36458">
          <cell r="J36458">
            <v>22389776</v>
          </cell>
        </row>
        <row r="36459">
          <cell r="J36459">
            <v>22389776</v>
          </cell>
        </row>
        <row r="36460">
          <cell r="J36460">
            <v>22389776</v>
          </cell>
        </row>
        <row r="36461">
          <cell r="J36461">
            <v>22389776</v>
          </cell>
        </row>
        <row r="36462">
          <cell r="J36462">
            <v>22389776</v>
          </cell>
        </row>
        <row r="36463">
          <cell r="J36463">
            <v>22389776</v>
          </cell>
        </row>
        <row r="36464">
          <cell r="J36464">
            <v>22389776</v>
          </cell>
        </row>
        <row r="36465">
          <cell r="J36465">
            <v>22389776</v>
          </cell>
        </row>
        <row r="36466">
          <cell r="J36466">
            <v>22389776</v>
          </cell>
        </row>
        <row r="36467">
          <cell r="J36467">
            <v>22389776</v>
          </cell>
        </row>
        <row r="36468">
          <cell r="J36468">
            <v>22389776</v>
          </cell>
        </row>
        <row r="36469">
          <cell r="J36469">
            <v>22389776</v>
          </cell>
        </row>
        <row r="36470">
          <cell r="J36470">
            <v>22389776</v>
          </cell>
        </row>
        <row r="36471">
          <cell r="J36471">
            <v>22389776</v>
          </cell>
        </row>
        <row r="36472">
          <cell r="J36472">
            <v>22389776</v>
          </cell>
        </row>
        <row r="36473">
          <cell r="J36473">
            <v>22389776</v>
          </cell>
        </row>
        <row r="36474">
          <cell r="J36474">
            <v>22389776</v>
          </cell>
        </row>
        <row r="36475">
          <cell r="J36475">
            <v>22389776</v>
          </cell>
        </row>
        <row r="36476">
          <cell r="J36476">
            <v>22389776</v>
          </cell>
        </row>
        <row r="36477">
          <cell r="J36477">
            <v>22389776</v>
          </cell>
        </row>
        <row r="36478">
          <cell r="J36478">
            <v>22389776</v>
          </cell>
        </row>
        <row r="36479">
          <cell r="J36479">
            <v>22389776</v>
          </cell>
        </row>
        <row r="36480">
          <cell r="J36480">
            <v>22389776</v>
          </cell>
        </row>
        <row r="36481">
          <cell r="J36481">
            <v>22389776</v>
          </cell>
        </row>
        <row r="36482">
          <cell r="J36482">
            <v>22389776</v>
          </cell>
        </row>
        <row r="36483">
          <cell r="J36483">
            <v>22389776</v>
          </cell>
        </row>
        <row r="36484">
          <cell r="J36484">
            <v>22389776</v>
          </cell>
        </row>
        <row r="36485">
          <cell r="J36485">
            <v>22389776</v>
          </cell>
        </row>
        <row r="36486">
          <cell r="J36486">
            <v>22389776</v>
          </cell>
        </row>
        <row r="36487">
          <cell r="J36487">
            <v>22389776</v>
          </cell>
        </row>
        <row r="36488">
          <cell r="J36488">
            <v>22389776</v>
          </cell>
        </row>
        <row r="36489">
          <cell r="J36489">
            <v>22389776</v>
          </cell>
        </row>
        <row r="36490">
          <cell r="J36490">
            <v>22389776</v>
          </cell>
        </row>
        <row r="36491">
          <cell r="J36491">
            <v>22389776</v>
          </cell>
        </row>
        <row r="36492">
          <cell r="J36492">
            <v>22389776</v>
          </cell>
        </row>
        <row r="36493">
          <cell r="J36493">
            <v>22389776</v>
          </cell>
        </row>
        <row r="36494">
          <cell r="J36494">
            <v>22389776</v>
          </cell>
        </row>
        <row r="36495">
          <cell r="J36495">
            <v>22389776</v>
          </cell>
        </row>
        <row r="36496">
          <cell r="J36496">
            <v>22389776</v>
          </cell>
        </row>
        <row r="36497">
          <cell r="J36497">
            <v>22389776</v>
          </cell>
        </row>
        <row r="36498">
          <cell r="J36498">
            <v>22389776</v>
          </cell>
        </row>
        <row r="36499">
          <cell r="J36499">
            <v>22389776</v>
          </cell>
        </row>
        <row r="36500">
          <cell r="J36500">
            <v>22389776</v>
          </cell>
        </row>
        <row r="36501">
          <cell r="J36501">
            <v>22389776</v>
          </cell>
        </row>
        <row r="36502">
          <cell r="J36502">
            <v>22389776</v>
          </cell>
        </row>
        <row r="36503">
          <cell r="J36503">
            <v>22389776</v>
          </cell>
        </row>
        <row r="36504">
          <cell r="J36504">
            <v>22389776</v>
          </cell>
        </row>
        <row r="36505">
          <cell r="J36505">
            <v>22389776</v>
          </cell>
        </row>
        <row r="36506">
          <cell r="J36506">
            <v>22389776</v>
          </cell>
        </row>
        <row r="36507">
          <cell r="J36507">
            <v>22389776</v>
          </cell>
        </row>
        <row r="36508">
          <cell r="J36508">
            <v>22389776</v>
          </cell>
        </row>
        <row r="36509">
          <cell r="J36509">
            <v>22389776</v>
          </cell>
        </row>
        <row r="36510">
          <cell r="J36510">
            <v>22389776</v>
          </cell>
        </row>
        <row r="36511">
          <cell r="J36511">
            <v>22389776</v>
          </cell>
        </row>
        <row r="36512">
          <cell r="J36512">
            <v>22389776</v>
          </cell>
        </row>
        <row r="36513">
          <cell r="J36513">
            <v>22389776</v>
          </cell>
        </row>
        <row r="36514">
          <cell r="J36514">
            <v>22389776</v>
          </cell>
        </row>
        <row r="36515">
          <cell r="J36515">
            <v>22389776</v>
          </cell>
        </row>
        <row r="36516">
          <cell r="J36516">
            <v>22389776</v>
          </cell>
        </row>
        <row r="36517">
          <cell r="J36517">
            <v>22389776</v>
          </cell>
        </row>
        <row r="36518">
          <cell r="J36518">
            <v>22389776</v>
          </cell>
        </row>
        <row r="36519">
          <cell r="J36519">
            <v>22389776</v>
          </cell>
        </row>
        <row r="36520">
          <cell r="J36520">
            <v>22389776</v>
          </cell>
        </row>
        <row r="36521">
          <cell r="J36521">
            <v>22389776</v>
          </cell>
        </row>
        <row r="36522">
          <cell r="J36522">
            <v>22389776</v>
          </cell>
        </row>
        <row r="36523">
          <cell r="J36523">
            <v>22389776</v>
          </cell>
        </row>
        <row r="36524">
          <cell r="J36524">
            <v>22389776</v>
          </cell>
        </row>
        <row r="36525">
          <cell r="J36525">
            <v>22389776</v>
          </cell>
        </row>
        <row r="36526">
          <cell r="J36526">
            <v>22389776</v>
          </cell>
        </row>
        <row r="36527">
          <cell r="J36527">
            <v>22389776</v>
          </cell>
        </row>
        <row r="36528">
          <cell r="J36528">
            <v>22389776</v>
          </cell>
        </row>
        <row r="36529">
          <cell r="J36529">
            <v>22389776</v>
          </cell>
        </row>
        <row r="36530">
          <cell r="J36530">
            <v>22389776</v>
          </cell>
        </row>
        <row r="36531">
          <cell r="J36531">
            <v>22389776</v>
          </cell>
        </row>
        <row r="36532">
          <cell r="J36532">
            <v>22389776</v>
          </cell>
        </row>
        <row r="36533">
          <cell r="J36533">
            <v>22389776</v>
          </cell>
        </row>
        <row r="36534">
          <cell r="J36534">
            <v>22389776</v>
          </cell>
        </row>
        <row r="36535">
          <cell r="J36535">
            <v>22389776</v>
          </cell>
        </row>
        <row r="36536">
          <cell r="J36536">
            <v>22389776</v>
          </cell>
        </row>
        <row r="36537">
          <cell r="J36537">
            <v>22389776</v>
          </cell>
        </row>
        <row r="36538">
          <cell r="J36538">
            <v>22389776</v>
          </cell>
        </row>
        <row r="36539">
          <cell r="J36539">
            <v>22389776</v>
          </cell>
        </row>
        <row r="36540">
          <cell r="J36540">
            <v>22389776</v>
          </cell>
        </row>
        <row r="36541">
          <cell r="J36541">
            <v>22389776</v>
          </cell>
        </row>
        <row r="36542">
          <cell r="J36542">
            <v>22389776</v>
          </cell>
        </row>
        <row r="36543">
          <cell r="J36543">
            <v>22389776</v>
          </cell>
        </row>
        <row r="36544">
          <cell r="J36544">
            <v>22389776</v>
          </cell>
        </row>
        <row r="36545">
          <cell r="J36545">
            <v>22389776</v>
          </cell>
        </row>
        <row r="36546">
          <cell r="J36546">
            <v>22389776</v>
          </cell>
        </row>
        <row r="36547">
          <cell r="J36547">
            <v>22389776</v>
          </cell>
        </row>
        <row r="36548">
          <cell r="J36548">
            <v>22389776</v>
          </cell>
        </row>
        <row r="36549">
          <cell r="J36549">
            <v>22389776</v>
          </cell>
        </row>
        <row r="36550">
          <cell r="J36550">
            <v>22389776</v>
          </cell>
        </row>
        <row r="36551">
          <cell r="J36551">
            <v>22389776</v>
          </cell>
        </row>
        <row r="36552">
          <cell r="J36552">
            <v>22389776</v>
          </cell>
        </row>
        <row r="36553">
          <cell r="J36553">
            <v>22389776</v>
          </cell>
        </row>
        <row r="36554">
          <cell r="J36554">
            <v>22389776</v>
          </cell>
        </row>
        <row r="36555">
          <cell r="J36555">
            <v>22389776</v>
          </cell>
        </row>
        <row r="36556">
          <cell r="J36556">
            <v>22389776</v>
          </cell>
        </row>
        <row r="36557">
          <cell r="J36557">
            <v>22389776</v>
          </cell>
        </row>
        <row r="36558">
          <cell r="J36558">
            <v>22389776</v>
          </cell>
        </row>
        <row r="36559">
          <cell r="J36559">
            <v>22389776</v>
          </cell>
        </row>
        <row r="36560">
          <cell r="J36560">
            <v>22389776</v>
          </cell>
        </row>
        <row r="36561">
          <cell r="J36561">
            <v>22389776</v>
          </cell>
        </row>
        <row r="36562">
          <cell r="J36562">
            <v>22389776</v>
          </cell>
        </row>
        <row r="36563">
          <cell r="J36563">
            <v>22389776</v>
          </cell>
        </row>
        <row r="36564">
          <cell r="J36564">
            <v>22389776</v>
          </cell>
        </row>
        <row r="36565">
          <cell r="J36565">
            <v>22389776</v>
          </cell>
        </row>
        <row r="36566">
          <cell r="J36566">
            <v>22389776</v>
          </cell>
        </row>
        <row r="36567">
          <cell r="J36567">
            <v>22389776</v>
          </cell>
        </row>
        <row r="36568">
          <cell r="J36568">
            <v>22389776</v>
          </cell>
        </row>
        <row r="36569">
          <cell r="J36569">
            <v>22389776</v>
          </cell>
        </row>
        <row r="36570">
          <cell r="J36570">
            <v>22389776</v>
          </cell>
        </row>
        <row r="36571">
          <cell r="J36571">
            <v>22389776</v>
          </cell>
        </row>
        <row r="36572">
          <cell r="J36572">
            <v>22389776</v>
          </cell>
        </row>
        <row r="36573">
          <cell r="J36573">
            <v>22389776</v>
          </cell>
        </row>
        <row r="36574">
          <cell r="J36574">
            <v>22389776</v>
          </cell>
        </row>
        <row r="36575">
          <cell r="J36575">
            <v>22389776</v>
          </cell>
        </row>
        <row r="36576">
          <cell r="J36576">
            <v>22389776</v>
          </cell>
        </row>
        <row r="36577">
          <cell r="J36577">
            <v>22389776</v>
          </cell>
        </row>
        <row r="36578">
          <cell r="J36578">
            <v>22389776</v>
          </cell>
        </row>
        <row r="36579">
          <cell r="J36579">
            <v>22389776</v>
          </cell>
        </row>
        <row r="36580">
          <cell r="J36580">
            <v>22389776</v>
          </cell>
        </row>
        <row r="36581">
          <cell r="J36581">
            <v>22389776</v>
          </cell>
        </row>
        <row r="36582">
          <cell r="J36582">
            <v>22389776</v>
          </cell>
        </row>
        <row r="36583">
          <cell r="J36583">
            <v>22389776</v>
          </cell>
        </row>
        <row r="36584">
          <cell r="J36584">
            <v>22389776</v>
          </cell>
        </row>
        <row r="36585">
          <cell r="J36585">
            <v>22389776</v>
          </cell>
        </row>
        <row r="36586">
          <cell r="J36586">
            <v>22389776</v>
          </cell>
        </row>
        <row r="36587">
          <cell r="J36587">
            <v>22389776</v>
          </cell>
        </row>
        <row r="36588">
          <cell r="J36588">
            <v>22389776</v>
          </cell>
        </row>
        <row r="36589">
          <cell r="J36589">
            <v>22389776</v>
          </cell>
        </row>
        <row r="36590">
          <cell r="J36590">
            <v>22389776</v>
          </cell>
        </row>
        <row r="36591">
          <cell r="J36591">
            <v>22389776</v>
          </cell>
        </row>
        <row r="36592">
          <cell r="J36592">
            <v>22389776</v>
          </cell>
        </row>
        <row r="36593">
          <cell r="J36593">
            <v>22389776</v>
          </cell>
        </row>
        <row r="36594">
          <cell r="J36594">
            <v>22389776</v>
          </cell>
        </row>
        <row r="36595">
          <cell r="J36595">
            <v>22389776</v>
          </cell>
        </row>
        <row r="36596">
          <cell r="J36596">
            <v>22389776</v>
          </cell>
        </row>
        <row r="36597">
          <cell r="J36597">
            <v>22389776</v>
          </cell>
        </row>
        <row r="36598">
          <cell r="J36598">
            <v>22389776</v>
          </cell>
        </row>
        <row r="36599">
          <cell r="J36599">
            <v>22389776</v>
          </cell>
        </row>
        <row r="36600">
          <cell r="J36600">
            <v>22389776</v>
          </cell>
        </row>
        <row r="36601">
          <cell r="J36601">
            <v>22389776</v>
          </cell>
        </row>
        <row r="36602">
          <cell r="J36602">
            <v>22389776</v>
          </cell>
        </row>
        <row r="36603">
          <cell r="J36603">
            <v>22389776</v>
          </cell>
        </row>
        <row r="36604">
          <cell r="J36604">
            <v>22389776</v>
          </cell>
        </row>
        <row r="36605">
          <cell r="J36605">
            <v>22389776</v>
          </cell>
        </row>
        <row r="36606">
          <cell r="J36606">
            <v>22389776</v>
          </cell>
        </row>
        <row r="36607">
          <cell r="J36607">
            <v>22389776</v>
          </cell>
        </row>
        <row r="36608">
          <cell r="J36608">
            <v>22389776</v>
          </cell>
        </row>
        <row r="36609">
          <cell r="J36609">
            <v>22389776</v>
          </cell>
        </row>
        <row r="36610">
          <cell r="J36610">
            <v>22389776</v>
          </cell>
        </row>
        <row r="36611">
          <cell r="J36611">
            <v>22389776</v>
          </cell>
        </row>
        <row r="36612">
          <cell r="J36612">
            <v>22389776</v>
          </cell>
        </row>
        <row r="36613">
          <cell r="J36613">
            <v>22389776</v>
          </cell>
        </row>
        <row r="36614">
          <cell r="J36614">
            <v>22389776</v>
          </cell>
        </row>
        <row r="36615">
          <cell r="J36615">
            <v>22389776</v>
          </cell>
        </row>
        <row r="36616">
          <cell r="J36616">
            <v>22389776</v>
          </cell>
        </row>
        <row r="36617">
          <cell r="J36617">
            <v>22389776</v>
          </cell>
        </row>
        <row r="36618">
          <cell r="J36618">
            <v>22389776</v>
          </cell>
        </row>
        <row r="36619">
          <cell r="J36619">
            <v>22389776</v>
          </cell>
        </row>
        <row r="36620">
          <cell r="J36620">
            <v>22389776</v>
          </cell>
        </row>
        <row r="36621">
          <cell r="J36621">
            <v>22389776</v>
          </cell>
        </row>
        <row r="36622">
          <cell r="J36622">
            <v>22389776</v>
          </cell>
        </row>
        <row r="36623">
          <cell r="J36623">
            <v>22389776</v>
          </cell>
        </row>
        <row r="36624">
          <cell r="J36624">
            <v>22389776</v>
          </cell>
        </row>
        <row r="36625">
          <cell r="J36625">
            <v>22389776</v>
          </cell>
        </row>
        <row r="36626">
          <cell r="J36626">
            <v>22389776</v>
          </cell>
        </row>
        <row r="36627">
          <cell r="J36627">
            <v>22389776</v>
          </cell>
        </row>
        <row r="36628">
          <cell r="J36628">
            <v>22389776</v>
          </cell>
        </row>
        <row r="36629">
          <cell r="J36629">
            <v>22389776</v>
          </cell>
        </row>
        <row r="36630">
          <cell r="J36630">
            <v>22389776</v>
          </cell>
        </row>
        <row r="36631">
          <cell r="J36631">
            <v>22389776</v>
          </cell>
        </row>
        <row r="36632">
          <cell r="J36632">
            <v>22389776</v>
          </cell>
        </row>
        <row r="36633">
          <cell r="J36633">
            <v>22389776</v>
          </cell>
        </row>
        <row r="36634">
          <cell r="J36634">
            <v>22389776</v>
          </cell>
        </row>
        <row r="36635">
          <cell r="J36635">
            <v>22389776</v>
          </cell>
        </row>
        <row r="36636">
          <cell r="J36636">
            <v>22389776</v>
          </cell>
        </row>
        <row r="36637">
          <cell r="J36637">
            <v>22389776</v>
          </cell>
        </row>
        <row r="36638">
          <cell r="J36638">
            <v>22389776</v>
          </cell>
        </row>
        <row r="36639">
          <cell r="J36639">
            <v>22389776</v>
          </cell>
        </row>
        <row r="36640">
          <cell r="J36640">
            <v>22389776</v>
          </cell>
        </row>
        <row r="36641">
          <cell r="J36641">
            <v>22389776</v>
          </cell>
        </row>
        <row r="36642">
          <cell r="J36642">
            <v>22389776</v>
          </cell>
        </row>
        <row r="36643">
          <cell r="J36643">
            <v>22389776</v>
          </cell>
        </row>
        <row r="36644">
          <cell r="J36644">
            <v>22389776</v>
          </cell>
        </row>
        <row r="36645">
          <cell r="J36645">
            <v>22389776</v>
          </cell>
        </row>
        <row r="36646">
          <cell r="J36646">
            <v>22389776</v>
          </cell>
        </row>
        <row r="36647">
          <cell r="J36647">
            <v>22389776</v>
          </cell>
        </row>
        <row r="36648">
          <cell r="J36648">
            <v>22389776</v>
          </cell>
        </row>
        <row r="36649">
          <cell r="J36649">
            <v>22389776</v>
          </cell>
        </row>
        <row r="36650">
          <cell r="J36650">
            <v>22389776</v>
          </cell>
        </row>
        <row r="36651">
          <cell r="J36651">
            <v>22389776</v>
          </cell>
        </row>
        <row r="36652">
          <cell r="J36652">
            <v>22389776</v>
          </cell>
        </row>
        <row r="36653">
          <cell r="J36653">
            <v>22389776</v>
          </cell>
        </row>
        <row r="36654">
          <cell r="J36654">
            <v>22389776</v>
          </cell>
        </row>
        <row r="36655">
          <cell r="J36655">
            <v>22389776</v>
          </cell>
        </row>
        <row r="36656">
          <cell r="J36656">
            <v>22389776</v>
          </cell>
        </row>
        <row r="36657">
          <cell r="J36657">
            <v>22389776</v>
          </cell>
        </row>
        <row r="36658">
          <cell r="J36658">
            <v>22389776</v>
          </cell>
        </row>
        <row r="36659">
          <cell r="J36659">
            <v>22389776</v>
          </cell>
        </row>
        <row r="36660">
          <cell r="J36660">
            <v>22389776</v>
          </cell>
        </row>
        <row r="36661">
          <cell r="J36661">
            <v>22389776</v>
          </cell>
        </row>
        <row r="36662">
          <cell r="J36662">
            <v>22389776</v>
          </cell>
        </row>
        <row r="36663">
          <cell r="J36663">
            <v>22389776</v>
          </cell>
        </row>
        <row r="36664">
          <cell r="J36664">
            <v>22389776</v>
          </cell>
        </row>
        <row r="36665">
          <cell r="J36665">
            <v>22389776</v>
          </cell>
        </row>
        <row r="36666">
          <cell r="J36666">
            <v>22389776</v>
          </cell>
        </row>
        <row r="36667">
          <cell r="J36667">
            <v>22389776</v>
          </cell>
        </row>
        <row r="36668">
          <cell r="J36668">
            <v>22389776</v>
          </cell>
        </row>
        <row r="36669">
          <cell r="J36669">
            <v>22389776</v>
          </cell>
        </row>
        <row r="36670">
          <cell r="J36670">
            <v>22389776</v>
          </cell>
        </row>
        <row r="36671">
          <cell r="J36671">
            <v>22389776</v>
          </cell>
        </row>
        <row r="36672">
          <cell r="J36672">
            <v>22389776</v>
          </cell>
        </row>
        <row r="36673">
          <cell r="J36673">
            <v>22389776</v>
          </cell>
        </row>
        <row r="36674">
          <cell r="J36674">
            <v>22389776</v>
          </cell>
        </row>
        <row r="36675">
          <cell r="J36675">
            <v>22389776</v>
          </cell>
        </row>
        <row r="36676">
          <cell r="J36676">
            <v>22389776</v>
          </cell>
        </row>
        <row r="36677">
          <cell r="J36677">
            <v>22389776</v>
          </cell>
        </row>
        <row r="36678">
          <cell r="J36678">
            <v>22389776</v>
          </cell>
        </row>
        <row r="36679">
          <cell r="J36679">
            <v>22389776</v>
          </cell>
        </row>
        <row r="36680">
          <cell r="J36680">
            <v>22389776</v>
          </cell>
        </row>
        <row r="36681">
          <cell r="J36681">
            <v>22389776</v>
          </cell>
        </row>
        <row r="36682">
          <cell r="J36682">
            <v>22389776</v>
          </cell>
        </row>
        <row r="36683">
          <cell r="J36683">
            <v>22389776</v>
          </cell>
        </row>
        <row r="36684">
          <cell r="J36684">
            <v>22389776</v>
          </cell>
        </row>
        <row r="36685">
          <cell r="J36685">
            <v>22389776</v>
          </cell>
        </row>
        <row r="36686">
          <cell r="J36686">
            <v>22389776</v>
          </cell>
        </row>
        <row r="36687">
          <cell r="J36687">
            <v>22389776</v>
          </cell>
        </row>
        <row r="36688">
          <cell r="J36688">
            <v>22389776</v>
          </cell>
        </row>
        <row r="36689">
          <cell r="J36689">
            <v>22389776</v>
          </cell>
        </row>
        <row r="36690">
          <cell r="J36690">
            <v>22389776</v>
          </cell>
        </row>
        <row r="36691">
          <cell r="J36691">
            <v>22389776</v>
          </cell>
        </row>
        <row r="36692">
          <cell r="J36692">
            <v>22389776</v>
          </cell>
        </row>
        <row r="36693">
          <cell r="J36693">
            <v>22389776</v>
          </cell>
        </row>
        <row r="36694">
          <cell r="J36694">
            <v>22389776</v>
          </cell>
        </row>
        <row r="36695">
          <cell r="J36695">
            <v>22389776</v>
          </cell>
        </row>
        <row r="36696">
          <cell r="J36696">
            <v>22389776</v>
          </cell>
        </row>
        <row r="36697">
          <cell r="J36697">
            <v>22389776</v>
          </cell>
        </row>
        <row r="36698">
          <cell r="J36698">
            <v>22389776</v>
          </cell>
        </row>
        <row r="36699">
          <cell r="J36699">
            <v>22389776</v>
          </cell>
        </row>
        <row r="36700">
          <cell r="J36700">
            <v>22389776</v>
          </cell>
        </row>
        <row r="36701">
          <cell r="J36701">
            <v>22389776</v>
          </cell>
        </row>
        <row r="36702">
          <cell r="J36702">
            <v>22389776</v>
          </cell>
        </row>
        <row r="36703">
          <cell r="J36703">
            <v>22389776</v>
          </cell>
        </row>
        <row r="36704">
          <cell r="J36704">
            <v>22389776</v>
          </cell>
        </row>
        <row r="36705">
          <cell r="J36705">
            <v>22389776</v>
          </cell>
        </row>
        <row r="36706">
          <cell r="J36706">
            <v>22389776</v>
          </cell>
        </row>
        <row r="36707">
          <cell r="J36707">
            <v>22389776</v>
          </cell>
        </row>
        <row r="36708">
          <cell r="J36708">
            <v>22389776</v>
          </cell>
        </row>
        <row r="36709">
          <cell r="J36709">
            <v>22389776</v>
          </cell>
        </row>
        <row r="36710">
          <cell r="J36710">
            <v>22389776</v>
          </cell>
        </row>
        <row r="36711">
          <cell r="J36711">
            <v>22389776</v>
          </cell>
        </row>
        <row r="36712">
          <cell r="J36712">
            <v>22389776</v>
          </cell>
        </row>
        <row r="36713">
          <cell r="J36713">
            <v>22389776</v>
          </cell>
        </row>
        <row r="36714">
          <cell r="J36714">
            <v>22389776</v>
          </cell>
        </row>
        <row r="36715">
          <cell r="J36715">
            <v>22389776</v>
          </cell>
        </row>
        <row r="36716">
          <cell r="J36716">
            <v>22389776</v>
          </cell>
        </row>
        <row r="36717">
          <cell r="J36717">
            <v>22389776</v>
          </cell>
        </row>
        <row r="36718">
          <cell r="J36718">
            <v>22389776</v>
          </cell>
        </row>
        <row r="36719">
          <cell r="J36719">
            <v>22389776</v>
          </cell>
        </row>
        <row r="36720">
          <cell r="J36720">
            <v>22389776</v>
          </cell>
        </row>
        <row r="36721">
          <cell r="J36721">
            <v>22389776</v>
          </cell>
        </row>
        <row r="36722">
          <cell r="J36722">
            <v>22389776</v>
          </cell>
        </row>
        <row r="36723">
          <cell r="J36723">
            <v>22389776</v>
          </cell>
        </row>
        <row r="36724">
          <cell r="J36724">
            <v>22389776</v>
          </cell>
        </row>
        <row r="36725">
          <cell r="J36725">
            <v>22389776</v>
          </cell>
        </row>
        <row r="36726">
          <cell r="J36726">
            <v>22389776</v>
          </cell>
        </row>
        <row r="36727">
          <cell r="J36727">
            <v>22389776</v>
          </cell>
        </row>
        <row r="36728">
          <cell r="J36728">
            <v>22389776</v>
          </cell>
        </row>
        <row r="36729">
          <cell r="J36729">
            <v>22389776</v>
          </cell>
        </row>
        <row r="36730">
          <cell r="J36730">
            <v>22389776</v>
          </cell>
        </row>
        <row r="36731">
          <cell r="J36731">
            <v>22389776</v>
          </cell>
        </row>
        <row r="36732">
          <cell r="J36732">
            <v>22389776</v>
          </cell>
        </row>
        <row r="36733">
          <cell r="J36733">
            <v>22389776</v>
          </cell>
        </row>
        <row r="36734">
          <cell r="J36734">
            <v>22389776</v>
          </cell>
        </row>
        <row r="36735">
          <cell r="J36735">
            <v>22389776</v>
          </cell>
        </row>
        <row r="36736">
          <cell r="J36736">
            <v>22389776</v>
          </cell>
        </row>
        <row r="36737">
          <cell r="J36737">
            <v>22389776</v>
          </cell>
        </row>
        <row r="36738">
          <cell r="J36738">
            <v>22389776</v>
          </cell>
        </row>
        <row r="36739">
          <cell r="J36739">
            <v>22389776</v>
          </cell>
        </row>
        <row r="36740">
          <cell r="J36740">
            <v>22389776</v>
          </cell>
        </row>
        <row r="36741">
          <cell r="J36741">
            <v>22389776</v>
          </cell>
        </row>
        <row r="36742">
          <cell r="J36742">
            <v>22389776</v>
          </cell>
        </row>
        <row r="36743">
          <cell r="J36743">
            <v>22389776</v>
          </cell>
        </row>
        <row r="36744">
          <cell r="J36744">
            <v>22389776</v>
          </cell>
        </row>
        <row r="36745">
          <cell r="J36745">
            <v>22389776</v>
          </cell>
        </row>
        <row r="36746">
          <cell r="J36746">
            <v>22389776</v>
          </cell>
        </row>
        <row r="36747">
          <cell r="J36747">
            <v>22389776</v>
          </cell>
        </row>
        <row r="36748">
          <cell r="J36748">
            <v>22389776</v>
          </cell>
        </row>
        <row r="36749">
          <cell r="J36749">
            <v>22389776</v>
          </cell>
        </row>
        <row r="36750">
          <cell r="J36750">
            <v>22389776</v>
          </cell>
        </row>
        <row r="36751">
          <cell r="J36751">
            <v>22389776</v>
          </cell>
        </row>
        <row r="36752">
          <cell r="J36752">
            <v>22389776</v>
          </cell>
        </row>
        <row r="36753">
          <cell r="J36753">
            <v>22389776</v>
          </cell>
        </row>
        <row r="36754">
          <cell r="J36754">
            <v>22389776</v>
          </cell>
        </row>
        <row r="36755">
          <cell r="J36755">
            <v>22389776</v>
          </cell>
        </row>
        <row r="36756">
          <cell r="J36756">
            <v>22389776</v>
          </cell>
        </row>
        <row r="36757">
          <cell r="J36757">
            <v>22389776</v>
          </cell>
        </row>
        <row r="36758">
          <cell r="J36758">
            <v>22389776</v>
          </cell>
        </row>
        <row r="36759">
          <cell r="J36759">
            <v>22389776</v>
          </cell>
        </row>
        <row r="36760">
          <cell r="J36760">
            <v>22389776</v>
          </cell>
        </row>
        <row r="36761">
          <cell r="J36761">
            <v>22389776</v>
          </cell>
        </row>
        <row r="36762">
          <cell r="J36762">
            <v>22389776</v>
          </cell>
        </row>
        <row r="36763">
          <cell r="J36763">
            <v>22389776</v>
          </cell>
        </row>
        <row r="36764">
          <cell r="J36764">
            <v>22389776</v>
          </cell>
        </row>
        <row r="36765">
          <cell r="J36765">
            <v>22389776</v>
          </cell>
        </row>
        <row r="36766">
          <cell r="J36766">
            <v>22389776</v>
          </cell>
        </row>
        <row r="36767">
          <cell r="J36767">
            <v>22389776</v>
          </cell>
        </row>
        <row r="36768">
          <cell r="J36768">
            <v>22389776</v>
          </cell>
        </row>
        <row r="36769">
          <cell r="J36769">
            <v>22389776</v>
          </cell>
        </row>
        <row r="36770">
          <cell r="J36770">
            <v>22389776</v>
          </cell>
        </row>
        <row r="36771">
          <cell r="J36771">
            <v>22389776</v>
          </cell>
        </row>
        <row r="36772">
          <cell r="J36772">
            <v>22389776</v>
          </cell>
        </row>
        <row r="36773">
          <cell r="J36773">
            <v>22389776</v>
          </cell>
        </row>
        <row r="36774">
          <cell r="J36774">
            <v>22389776</v>
          </cell>
        </row>
        <row r="36775">
          <cell r="J36775">
            <v>22389776</v>
          </cell>
        </row>
        <row r="36776">
          <cell r="J36776">
            <v>22389776</v>
          </cell>
        </row>
        <row r="36777">
          <cell r="J36777">
            <v>22389776</v>
          </cell>
        </row>
        <row r="36778">
          <cell r="J36778">
            <v>22389776</v>
          </cell>
        </row>
        <row r="36779">
          <cell r="J36779">
            <v>22389776</v>
          </cell>
        </row>
        <row r="36780">
          <cell r="J36780">
            <v>22389776</v>
          </cell>
        </row>
        <row r="36781">
          <cell r="J36781">
            <v>22389776</v>
          </cell>
        </row>
        <row r="36782">
          <cell r="J36782">
            <v>22389776</v>
          </cell>
        </row>
        <row r="36783">
          <cell r="J36783">
            <v>22389776</v>
          </cell>
        </row>
        <row r="36784">
          <cell r="J36784">
            <v>22389776</v>
          </cell>
        </row>
        <row r="36785">
          <cell r="J36785">
            <v>22389776</v>
          </cell>
        </row>
        <row r="36786">
          <cell r="J36786">
            <v>22389776</v>
          </cell>
        </row>
        <row r="36787">
          <cell r="J36787">
            <v>22389776</v>
          </cell>
        </row>
        <row r="36788">
          <cell r="J36788">
            <v>22389776</v>
          </cell>
        </row>
        <row r="36789">
          <cell r="J36789">
            <v>22389776</v>
          </cell>
        </row>
        <row r="36790">
          <cell r="J36790">
            <v>22389776</v>
          </cell>
        </row>
        <row r="36791">
          <cell r="J36791">
            <v>22389776</v>
          </cell>
        </row>
        <row r="36792">
          <cell r="J36792">
            <v>22389776</v>
          </cell>
        </row>
        <row r="36793">
          <cell r="J36793">
            <v>22389776</v>
          </cell>
        </row>
        <row r="36794">
          <cell r="J36794">
            <v>22389776</v>
          </cell>
        </row>
        <row r="36795">
          <cell r="J36795">
            <v>22389776</v>
          </cell>
        </row>
        <row r="36796">
          <cell r="J36796">
            <v>22389776</v>
          </cell>
        </row>
        <row r="36797">
          <cell r="J36797">
            <v>22389776</v>
          </cell>
        </row>
        <row r="36798">
          <cell r="J36798">
            <v>22389776</v>
          </cell>
        </row>
        <row r="36799">
          <cell r="J36799">
            <v>22389776</v>
          </cell>
        </row>
        <row r="36800">
          <cell r="J36800">
            <v>22389776</v>
          </cell>
        </row>
        <row r="36801">
          <cell r="J36801">
            <v>22389776</v>
          </cell>
        </row>
        <row r="36802">
          <cell r="J36802">
            <v>22389776</v>
          </cell>
        </row>
        <row r="36803">
          <cell r="J36803">
            <v>22389776</v>
          </cell>
        </row>
        <row r="36804">
          <cell r="J36804">
            <v>22389776</v>
          </cell>
        </row>
        <row r="36805">
          <cell r="J36805">
            <v>22389776</v>
          </cell>
        </row>
        <row r="36806">
          <cell r="J36806">
            <v>22389776</v>
          </cell>
        </row>
        <row r="36807">
          <cell r="J36807">
            <v>22389776</v>
          </cell>
        </row>
        <row r="36808">
          <cell r="J36808">
            <v>22389776</v>
          </cell>
        </row>
        <row r="36809">
          <cell r="J36809">
            <v>22389776</v>
          </cell>
        </row>
        <row r="36810">
          <cell r="J36810">
            <v>22389776</v>
          </cell>
        </row>
        <row r="36811">
          <cell r="J36811">
            <v>22389776</v>
          </cell>
        </row>
        <row r="36812">
          <cell r="J36812">
            <v>22389776</v>
          </cell>
        </row>
        <row r="36813">
          <cell r="J36813">
            <v>22389776</v>
          </cell>
        </row>
        <row r="36814">
          <cell r="J36814">
            <v>22389776</v>
          </cell>
        </row>
        <row r="36815">
          <cell r="J36815">
            <v>22389776</v>
          </cell>
        </row>
        <row r="36816">
          <cell r="J36816">
            <v>22389776</v>
          </cell>
        </row>
        <row r="36817">
          <cell r="J36817">
            <v>22389776</v>
          </cell>
        </row>
        <row r="36818">
          <cell r="J36818">
            <v>22389776</v>
          </cell>
        </row>
        <row r="36819">
          <cell r="J36819">
            <v>22389776</v>
          </cell>
        </row>
        <row r="36820">
          <cell r="J36820">
            <v>22389776</v>
          </cell>
        </row>
        <row r="36821">
          <cell r="J36821">
            <v>22389776</v>
          </cell>
        </row>
        <row r="36822">
          <cell r="J36822">
            <v>22389776</v>
          </cell>
        </row>
        <row r="36823">
          <cell r="J36823">
            <v>22389776</v>
          </cell>
        </row>
        <row r="36824">
          <cell r="J36824">
            <v>22389776</v>
          </cell>
        </row>
        <row r="36825">
          <cell r="J36825">
            <v>22389776</v>
          </cell>
        </row>
        <row r="36826">
          <cell r="J36826">
            <v>22389776</v>
          </cell>
        </row>
        <row r="36827">
          <cell r="J36827">
            <v>22389776</v>
          </cell>
        </row>
        <row r="36828">
          <cell r="J36828">
            <v>22389776</v>
          </cell>
        </row>
        <row r="36829">
          <cell r="J36829">
            <v>22389776</v>
          </cell>
        </row>
        <row r="36830">
          <cell r="J36830">
            <v>22389776</v>
          </cell>
        </row>
        <row r="36831">
          <cell r="J36831">
            <v>22389776</v>
          </cell>
        </row>
        <row r="36832">
          <cell r="J36832">
            <v>22389776</v>
          </cell>
        </row>
        <row r="36833">
          <cell r="J36833">
            <v>22389776</v>
          </cell>
        </row>
        <row r="36834">
          <cell r="J36834">
            <v>22389776</v>
          </cell>
        </row>
        <row r="36835">
          <cell r="J36835">
            <v>22389776</v>
          </cell>
        </row>
        <row r="36836">
          <cell r="J36836">
            <v>22389776</v>
          </cell>
        </row>
        <row r="36837">
          <cell r="J36837">
            <v>22389776</v>
          </cell>
        </row>
        <row r="36838">
          <cell r="J36838">
            <v>22389776</v>
          </cell>
        </row>
        <row r="36839">
          <cell r="J36839">
            <v>22389776</v>
          </cell>
        </row>
        <row r="36840">
          <cell r="J36840">
            <v>22389776</v>
          </cell>
        </row>
        <row r="36841">
          <cell r="J36841">
            <v>22389776</v>
          </cell>
        </row>
        <row r="36842">
          <cell r="J36842">
            <v>22389776</v>
          </cell>
        </row>
        <row r="36843">
          <cell r="J36843">
            <v>22389776</v>
          </cell>
        </row>
        <row r="36844">
          <cell r="J36844">
            <v>22389776</v>
          </cell>
        </row>
        <row r="36845">
          <cell r="J36845">
            <v>22389776</v>
          </cell>
        </row>
        <row r="36846">
          <cell r="J36846">
            <v>22389776</v>
          </cell>
        </row>
        <row r="36847">
          <cell r="J36847">
            <v>22389776</v>
          </cell>
        </row>
        <row r="36848">
          <cell r="J36848">
            <v>22389776</v>
          </cell>
        </row>
        <row r="36849">
          <cell r="J36849">
            <v>22389776</v>
          </cell>
        </row>
        <row r="36850">
          <cell r="J36850">
            <v>22389776</v>
          </cell>
        </row>
        <row r="36851">
          <cell r="J36851">
            <v>22389776</v>
          </cell>
        </row>
        <row r="36852">
          <cell r="J36852">
            <v>22389776</v>
          </cell>
        </row>
        <row r="36853">
          <cell r="J36853">
            <v>22389776</v>
          </cell>
        </row>
        <row r="36854">
          <cell r="J36854">
            <v>22389776</v>
          </cell>
        </row>
        <row r="36855">
          <cell r="J36855">
            <v>22389776</v>
          </cell>
        </row>
        <row r="36856">
          <cell r="J36856">
            <v>22389776</v>
          </cell>
        </row>
        <row r="36857">
          <cell r="J36857">
            <v>22389776</v>
          </cell>
        </row>
        <row r="36858">
          <cell r="J36858">
            <v>22389776</v>
          </cell>
        </row>
        <row r="36859">
          <cell r="J36859">
            <v>22389776</v>
          </cell>
        </row>
        <row r="36860">
          <cell r="J36860">
            <v>22389776</v>
          </cell>
        </row>
        <row r="36861">
          <cell r="J36861">
            <v>22389776</v>
          </cell>
        </row>
        <row r="36862">
          <cell r="J36862">
            <v>22389776</v>
          </cell>
        </row>
        <row r="36863">
          <cell r="J36863">
            <v>22389776</v>
          </cell>
        </row>
        <row r="36864">
          <cell r="J36864">
            <v>22389776</v>
          </cell>
        </row>
        <row r="36865">
          <cell r="J36865">
            <v>22389776</v>
          </cell>
        </row>
        <row r="36866">
          <cell r="J36866">
            <v>22389776</v>
          </cell>
        </row>
        <row r="36867">
          <cell r="J36867">
            <v>22389776</v>
          </cell>
        </row>
        <row r="36868">
          <cell r="J36868">
            <v>22389776</v>
          </cell>
        </row>
        <row r="36869">
          <cell r="J36869">
            <v>22389776</v>
          </cell>
        </row>
        <row r="36870">
          <cell r="J36870">
            <v>22389776</v>
          </cell>
        </row>
        <row r="36871">
          <cell r="J36871">
            <v>22389776</v>
          </cell>
        </row>
        <row r="36872">
          <cell r="J36872">
            <v>22389776</v>
          </cell>
        </row>
        <row r="36873">
          <cell r="J36873">
            <v>22389776</v>
          </cell>
        </row>
        <row r="36874">
          <cell r="J36874">
            <v>22389776</v>
          </cell>
        </row>
        <row r="36875">
          <cell r="J36875">
            <v>22389776</v>
          </cell>
        </row>
        <row r="36876">
          <cell r="J36876">
            <v>22389776</v>
          </cell>
        </row>
        <row r="36877">
          <cell r="J36877">
            <v>22389776</v>
          </cell>
        </row>
        <row r="36878">
          <cell r="J36878">
            <v>22389776</v>
          </cell>
        </row>
        <row r="36879">
          <cell r="J36879">
            <v>22389776</v>
          </cell>
        </row>
        <row r="36880">
          <cell r="J36880">
            <v>22389776</v>
          </cell>
        </row>
        <row r="36881">
          <cell r="J36881">
            <v>22389776</v>
          </cell>
        </row>
        <row r="36882">
          <cell r="J36882">
            <v>22389776</v>
          </cell>
        </row>
        <row r="36883">
          <cell r="J36883">
            <v>22389776</v>
          </cell>
        </row>
        <row r="36884">
          <cell r="J36884">
            <v>22389776</v>
          </cell>
        </row>
        <row r="36885">
          <cell r="J36885">
            <v>22389776</v>
          </cell>
        </row>
        <row r="36886">
          <cell r="J36886">
            <v>22389776</v>
          </cell>
        </row>
        <row r="36887">
          <cell r="J36887">
            <v>22389776</v>
          </cell>
        </row>
        <row r="36888">
          <cell r="J36888">
            <v>22389776</v>
          </cell>
        </row>
        <row r="36889">
          <cell r="J36889">
            <v>22389776</v>
          </cell>
        </row>
        <row r="36890">
          <cell r="J36890">
            <v>22389776</v>
          </cell>
        </row>
        <row r="36891">
          <cell r="J36891">
            <v>22389776</v>
          </cell>
        </row>
        <row r="36892">
          <cell r="J36892">
            <v>22389776</v>
          </cell>
        </row>
        <row r="36893">
          <cell r="J36893">
            <v>22389776</v>
          </cell>
        </row>
        <row r="36894">
          <cell r="J36894">
            <v>22389776</v>
          </cell>
        </row>
        <row r="36895">
          <cell r="J36895">
            <v>22389776</v>
          </cell>
        </row>
        <row r="36896">
          <cell r="J36896">
            <v>22389776</v>
          </cell>
        </row>
        <row r="36897">
          <cell r="J36897">
            <v>22389776</v>
          </cell>
        </row>
        <row r="36898">
          <cell r="J36898">
            <v>22389776</v>
          </cell>
        </row>
        <row r="36899">
          <cell r="J36899">
            <v>22389776</v>
          </cell>
        </row>
        <row r="36900">
          <cell r="J36900">
            <v>22389776</v>
          </cell>
        </row>
        <row r="36901">
          <cell r="J36901">
            <v>22389776</v>
          </cell>
        </row>
        <row r="36902">
          <cell r="J36902">
            <v>22389776</v>
          </cell>
        </row>
        <row r="36903">
          <cell r="J36903">
            <v>22389776</v>
          </cell>
        </row>
        <row r="36904">
          <cell r="J36904">
            <v>22389776</v>
          </cell>
        </row>
        <row r="36905">
          <cell r="J36905">
            <v>22389776</v>
          </cell>
        </row>
        <row r="36906">
          <cell r="J36906">
            <v>22389776</v>
          </cell>
        </row>
        <row r="36907">
          <cell r="J36907">
            <v>22389776</v>
          </cell>
        </row>
        <row r="36908">
          <cell r="J36908">
            <v>22389776</v>
          </cell>
        </row>
        <row r="36909">
          <cell r="J36909">
            <v>22389776</v>
          </cell>
        </row>
        <row r="36910">
          <cell r="J36910">
            <v>22389776</v>
          </cell>
        </row>
        <row r="36911">
          <cell r="J36911">
            <v>22389776</v>
          </cell>
        </row>
        <row r="36912">
          <cell r="J36912">
            <v>22389776</v>
          </cell>
        </row>
        <row r="36913">
          <cell r="J36913">
            <v>22389776</v>
          </cell>
        </row>
        <row r="36914">
          <cell r="J36914">
            <v>22389776</v>
          </cell>
        </row>
        <row r="36915">
          <cell r="J36915">
            <v>22389776</v>
          </cell>
        </row>
        <row r="36916">
          <cell r="J36916">
            <v>22389776</v>
          </cell>
        </row>
        <row r="36917">
          <cell r="J36917">
            <v>22389776</v>
          </cell>
        </row>
        <row r="36918">
          <cell r="J36918">
            <v>22389776</v>
          </cell>
        </row>
        <row r="36919">
          <cell r="J36919">
            <v>22389776</v>
          </cell>
        </row>
        <row r="36920">
          <cell r="J36920">
            <v>22389776</v>
          </cell>
        </row>
        <row r="36921">
          <cell r="J36921">
            <v>22389776</v>
          </cell>
        </row>
        <row r="36922">
          <cell r="J36922">
            <v>22389776</v>
          </cell>
        </row>
        <row r="36923">
          <cell r="J36923">
            <v>22389776</v>
          </cell>
        </row>
        <row r="36924">
          <cell r="J36924">
            <v>22389776</v>
          </cell>
        </row>
        <row r="36925">
          <cell r="J36925">
            <v>22389776</v>
          </cell>
        </row>
        <row r="36926">
          <cell r="J36926">
            <v>22389776</v>
          </cell>
        </row>
        <row r="36927">
          <cell r="J36927">
            <v>22389776</v>
          </cell>
        </row>
        <row r="36928">
          <cell r="J36928">
            <v>22389776</v>
          </cell>
        </row>
        <row r="36929">
          <cell r="J36929">
            <v>22389776</v>
          </cell>
        </row>
        <row r="36930">
          <cell r="J36930">
            <v>22389776</v>
          </cell>
        </row>
        <row r="36931">
          <cell r="J36931">
            <v>22389776</v>
          </cell>
        </row>
        <row r="36932">
          <cell r="J36932">
            <v>22389776</v>
          </cell>
        </row>
        <row r="36933">
          <cell r="J36933">
            <v>22389776</v>
          </cell>
        </row>
        <row r="36934">
          <cell r="J36934">
            <v>22389776</v>
          </cell>
        </row>
        <row r="36935">
          <cell r="J36935">
            <v>22389776</v>
          </cell>
        </row>
        <row r="36936">
          <cell r="J36936">
            <v>22389776</v>
          </cell>
        </row>
        <row r="36937">
          <cell r="J36937">
            <v>22389776</v>
          </cell>
        </row>
        <row r="36938">
          <cell r="J36938">
            <v>22389776</v>
          </cell>
        </row>
        <row r="36939">
          <cell r="J36939">
            <v>22389776</v>
          </cell>
        </row>
        <row r="36940">
          <cell r="J36940">
            <v>22389776</v>
          </cell>
        </row>
        <row r="36941">
          <cell r="J36941">
            <v>22389776</v>
          </cell>
        </row>
        <row r="36942">
          <cell r="J36942">
            <v>22389776</v>
          </cell>
        </row>
        <row r="36943">
          <cell r="J36943">
            <v>22389776</v>
          </cell>
        </row>
        <row r="36944">
          <cell r="J36944">
            <v>22389776</v>
          </cell>
        </row>
        <row r="36945">
          <cell r="J36945">
            <v>22389776</v>
          </cell>
        </row>
        <row r="36946">
          <cell r="J36946">
            <v>22389776</v>
          </cell>
        </row>
        <row r="36947">
          <cell r="J36947">
            <v>22389776</v>
          </cell>
        </row>
        <row r="36948">
          <cell r="J36948">
            <v>22389776</v>
          </cell>
        </row>
        <row r="36949">
          <cell r="J36949">
            <v>22389776</v>
          </cell>
        </row>
        <row r="36950">
          <cell r="J36950">
            <v>22389776</v>
          </cell>
        </row>
        <row r="36951">
          <cell r="J36951">
            <v>22389776</v>
          </cell>
        </row>
        <row r="36952">
          <cell r="J36952">
            <v>22389776</v>
          </cell>
        </row>
        <row r="36953">
          <cell r="J36953">
            <v>22389776</v>
          </cell>
        </row>
        <row r="36954">
          <cell r="J36954">
            <v>22389776</v>
          </cell>
        </row>
        <row r="36955">
          <cell r="J36955">
            <v>22389776</v>
          </cell>
        </row>
        <row r="36956">
          <cell r="J36956">
            <v>22389776</v>
          </cell>
        </row>
        <row r="36957">
          <cell r="J36957">
            <v>22389776</v>
          </cell>
        </row>
        <row r="36958">
          <cell r="J36958">
            <v>22389776</v>
          </cell>
        </row>
        <row r="36959">
          <cell r="J36959">
            <v>22389776</v>
          </cell>
        </row>
        <row r="36960">
          <cell r="J36960">
            <v>22389776</v>
          </cell>
        </row>
        <row r="36961">
          <cell r="J36961">
            <v>22389776</v>
          </cell>
        </row>
        <row r="36962">
          <cell r="J36962">
            <v>22389776</v>
          </cell>
        </row>
        <row r="36963">
          <cell r="J36963">
            <v>22389776</v>
          </cell>
        </row>
        <row r="36964">
          <cell r="J36964">
            <v>22389776</v>
          </cell>
        </row>
        <row r="36965">
          <cell r="J36965">
            <v>22389776</v>
          </cell>
        </row>
        <row r="36966">
          <cell r="J36966">
            <v>22389776</v>
          </cell>
        </row>
        <row r="36967">
          <cell r="J36967">
            <v>22389776</v>
          </cell>
        </row>
        <row r="36968">
          <cell r="J36968">
            <v>22389776</v>
          </cell>
        </row>
        <row r="36969">
          <cell r="J36969">
            <v>22389776</v>
          </cell>
        </row>
        <row r="36970">
          <cell r="J36970">
            <v>22389776</v>
          </cell>
        </row>
        <row r="36971">
          <cell r="J36971">
            <v>22389776</v>
          </cell>
        </row>
        <row r="36972">
          <cell r="J36972">
            <v>22389776</v>
          </cell>
        </row>
        <row r="36973">
          <cell r="J36973">
            <v>22389776</v>
          </cell>
        </row>
        <row r="36974">
          <cell r="J36974">
            <v>22389776</v>
          </cell>
        </row>
        <row r="36975">
          <cell r="J36975">
            <v>22389776</v>
          </cell>
        </row>
        <row r="36976">
          <cell r="J36976">
            <v>22389776</v>
          </cell>
        </row>
        <row r="36977">
          <cell r="J36977">
            <v>22389776</v>
          </cell>
        </row>
        <row r="36978">
          <cell r="J36978">
            <v>22389776</v>
          </cell>
        </row>
        <row r="36979">
          <cell r="J36979">
            <v>22389776</v>
          </cell>
        </row>
        <row r="36980">
          <cell r="J36980">
            <v>22389776</v>
          </cell>
        </row>
        <row r="36981">
          <cell r="J36981">
            <v>22389776</v>
          </cell>
        </row>
        <row r="36982">
          <cell r="J36982">
            <v>22389776</v>
          </cell>
        </row>
        <row r="36983">
          <cell r="J36983">
            <v>22389776</v>
          </cell>
        </row>
        <row r="36984">
          <cell r="J36984">
            <v>22389776</v>
          </cell>
        </row>
        <row r="36985">
          <cell r="J36985">
            <v>22389776</v>
          </cell>
        </row>
        <row r="36986">
          <cell r="J36986">
            <v>22389776</v>
          </cell>
        </row>
        <row r="36987">
          <cell r="J36987">
            <v>22389776</v>
          </cell>
        </row>
        <row r="36988">
          <cell r="J36988">
            <v>22389776</v>
          </cell>
        </row>
        <row r="36989">
          <cell r="J36989">
            <v>22389776</v>
          </cell>
        </row>
        <row r="36990">
          <cell r="J36990">
            <v>22389776</v>
          </cell>
        </row>
        <row r="36991">
          <cell r="J36991">
            <v>22389776</v>
          </cell>
        </row>
        <row r="36992">
          <cell r="J36992">
            <v>22389776</v>
          </cell>
        </row>
        <row r="36993">
          <cell r="J36993">
            <v>22389776</v>
          </cell>
        </row>
        <row r="36994">
          <cell r="J36994">
            <v>22389776</v>
          </cell>
        </row>
        <row r="36995">
          <cell r="J36995">
            <v>22389776</v>
          </cell>
        </row>
        <row r="36996">
          <cell r="J36996">
            <v>22389776</v>
          </cell>
        </row>
        <row r="36997">
          <cell r="J36997">
            <v>22389776</v>
          </cell>
        </row>
        <row r="36998">
          <cell r="J36998">
            <v>22389776</v>
          </cell>
        </row>
        <row r="36999">
          <cell r="J36999">
            <v>22389776</v>
          </cell>
        </row>
        <row r="37000">
          <cell r="J37000">
            <v>22389776</v>
          </cell>
        </row>
        <row r="37001">
          <cell r="J37001">
            <v>22389776</v>
          </cell>
        </row>
        <row r="37002">
          <cell r="J37002">
            <v>22389776</v>
          </cell>
        </row>
        <row r="37003">
          <cell r="J37003">
            <v>22389776</v>
          </cell>
        </row>
        <row r="37004">
          <cell r="J37004">
            <v>22389776</v>
          </cell>
        </row>
        <row r="37005">
          <cell r="J37005">
            <v>22389776</v>
          </cell>
        </row>
        <row r="37006">
          <cell r="J37006">
            <v>22389776</v>
          </cell>
        </row>
        <row r="37007">
          <cell r="J37007">
            <v>22389776</v>
          </cell>
        </row>
        <row r="37008">
          <cell r="J37008">
            <v>22389776</v>
          </cell>
        </row>
        <row r="37009">
          <cell r="J37009">
            <v>22389776</v>
          </cell>
        </row>
        <row r="37010">
          <cell r="J37010">
            <v>22389776</v>
          </cell>
        </row>
        <row r="37011">
          <cell r="J37011">
            <v>22389776</v>
          </cell>
        </row>
        <row r="37012">
          <cell r="J37012">
            <v>22389776</v>
          </cell>
        </row>
        <row r="37013">
          <cell r="J37013">
            <v>22389776</v>
          </cell>
        </row>
        <row r="37014">
          <cell r="J37014">
            <v>22389776</v>
          </cell>
        </row>
        <row r="37015">
          <cell r="J37015">
            <v>22389776</v>
          </cell>
        </row>
        <row r="37016">
          <cell r="J37016">
            <v>22389776</v>
          </cell>
        </row>
        <row r="37017">
          <cell r="J37017">
            <v>22389776</v>
          </cell>
        </row>
        <row r="37018">
          <cell r="J37018">
            <v>22389776</v>
          </cell>
        </row>
        <row r="37019">
          <cell r="J37019">
            <v>22389776</v>
          </cell>
        </row>
        <row r="37020">
          <cell r="J37020">
            <v>22389776</v>
          </cell>
        </row>
        <row r="37021">
          <cell r="J37021">
            <v>22389776</v>
          </cell>
        </row>
        <row r="37022">
          <cell r="J37022">
            <v>22389776</v>
          </cell>
        </row>
        <row r="37023">
          <cell r="J37023">
            <v>22389776</v>
          </cell>
        </row>
        <row r="37024">
          <cell r="J37024">
            <v>22389776</v>
          </cell>
        </row>
        <row r="37025">
          <cell r="J37025">
            <v>22389776</v>
          </cell>
        </row>
        <row r="37026">
          <cell r="J37026">
            <v>22389776</v>
          </cell>
        </row>
        <row r="37027">
          <cell r="J37027">
            <v>22389776</v>
          </cell>
        </row>
        <row r="37028">
          <cell r="J37028">
            <v>22389776</v>
          </cell>
        </row>
        <row r="37029">
          <cell r="J37029">
            <v>22389776</v>
          </cell>
        </row>
        <row r="37030">
          <cell r="J37030">
            <v>22389776</v>
          </cell>
        </row>
        <row r="37031">
          <cell r="J37031">
            <v>22389776</v>
          </cell>
        </row>
        <row r="37032">
          <cell r="J37032">
            <v>22389776</v>
          </cell>
        </row>
        <row r="37033">
          <cell r="J37033">
            <v>22389776</v>
          </cell>
        </row>
        <row r="37034">
          <cell r="J37034">
            <v>22389776</v>
          </cell>
        </row>
        <row r="37035">
          <cell r="J37035">
            <v>22389776</v>
          </cell>
        </row>
        <row r="37036">
          <cell r="J37036">
            <v>22389776</v>
          </cell>
        </row>
        <row r="37037">
          <cell r="J37037">
            <v>22389776</v>
          </cell>
        </row>
        <row r="37038">
          <cell r="J37038">
            <v>22389776</v>
          </cell>
        </row>
        <row r="37039">
          <cell r="J37039">
            <v>22389776</v>
          </cell>
        </row>
        <row r="37040">
          <cell r="J37040">
            <v>22389776</v>
          </cell>
        </row>
        <row r="37041">
          <cell r="J37041">
            <v>22389776</v>
          </cell>
        </row>
        <row r="37042">
          <cell r="J37042">
            <v>22389776</v>
          </cell>
        </row>
        <row r="37043">
          <cell r="J37043">
            <v>22389776</v>
          </cell>
        </row>
        <row r="37044">
          <cell r="J37044">
            <v>22389776</v>
          </cell>
        </row>
        <row r="37045">
          <cell r="J37045">
            <v>22389776</v>
          </cell>
        </row>
        <row r="37046">
          <cell r="J37046">
            <v>22389776</v>
          </cell>
        </row>
        <row r="37047">
          <cell r="J37047">
            <v>22389776</v>
          </cell>
        </row>
        <row r="37048">
          <cell r="J37048">
            <v>22389776</v>
          </cell>
        </row>
        <row r="37049">
          <cell r="J37049">
            <v>22389776</v>
          </cell>
        </row>
        <row r="37050">
          <cell r="J37050">
            <v>22389776</v>
          </cell>
        </row>
        <row r="37051">
          <cell r="J37051">
            <v>22389776</v>
          </cell>
        </row>
        <row r="37052">
          <cell r="J37052">
            <v>22389776</v>
          </cell>
        </row>
        <row r="37053">
          <cell r="J37053">
            <v>22389776</v>
          </cell>
        </row>
        <row r="37054">
          <cell r="J37054">
            <v>22389776</v>
          </cell>
        </row>
        <row r="37055">
          <cell r="J37055">
            <v>22389776</v>
          </cell>
        </row>
        <row r="37056">
          <cell r="J37056">
            <v>22389776</v>
          </cell>
        </row>
        <row r="37057">
          <cell r="J37057">
            <v>22389776</v>
          </cell>
        </row>
        <row r="37058">
          <cell r="J37058">
            <v>22389776</v>
          </cell>
        </row>
        <row r="37059">
          <cell r="J37059">
            <v>22389776</v>
          </cell>
        </row>
        <row r="37060">
          <cell r="J37060">
            <v>22389776</v>
          </cell>
        </row>
        <row r="37061">
          <cell r="J37061">
            <v>22389776</v>
          </cell>
        </row>
        <row r="37062">
          <cell r="J37062">
            <v>22389776</v>
          </cell>
        </row>
        <row r="37063">
          <cell r="J37063">
            <v>22389776</v>
          </cell>
        </row>
        <row r="37064">
          <cell r="J37064">
            <v>22389776</v>
          </cell>
        </row>
        <row r="37065">
          <cell r="J37065">
            <v>22389776</v>
          </cell>
        </row>
        <row r="37066">
          <cell r="J37066">
            <v>22389776</v>
          </cell>
        </row>
        <row r="37067">
          <cell r="J37067">
            <v>22389776</v>
          </cell>
        </row>
        <row r="37068">
          <cell r="J37068">
            <v>22389776</v>
          </cell>
        </row>
        <row r="37069">
          <cell r="J37069">
            <v>22389776</v>
          </cell>
        </row>
        <row r="37070">
          <cell r="J37070">
            <v>22389776</v>
          </cell>
        </row>
        <row r="37071">
          <cell r="J37071">
            <v>22389776</v>
          </cell>
        </row>
        <row r="37072">
          <cell r="J37072">
            <v>22389776</v>
          </cell>
        </row>
        <row r="37073">
          <cell r="J37073">
            <v>22389776</v>
          </cell>
        </row>
        <row r="37074">
          <cell r="J37074">
            <v>22389776</v>
          </cell>
        </row>
        <row r="37075">
          <cell r="J37075">
            <v>22389776</v>
          </cell>
        </row>
        <row r="37076">
          <cell r="J37076">
            <v>22389776</v>
          </cell>
        </row>
        <row r="37077">
          <cell r="J37077">
            <v>22389776</v>
          </cell>
        </row>
        <row r="37078">
          <cell r="J37078">
            <v>22389776</v>
          </cell>
        </row>
        <row r="37079">
          <cell r="J37079">
            <v>22389776</v>
          </cell>
        </row>
        <row r="37080">
          <cell r="J37080">
            <v>22389776</v>
          </cell>
        </row>
        <row r="37081">
          <cell r="J37081">
            <v>22389776</v>
          </cell>
        </row>
        <row r="37082">
          <cell r="J37082">
            <v>22389776</v>
          </cell>
        </row>
        <row r="37083">
          <cell r="J37083">
            <v>22389776</v>
          </cell>
        </row>
        <row r="37084">
          <cell r="J37084">
            <v>22389776</v>
          </cell>
        </row>
        <row r="37085">
          <cell r="J37085">
            <v>22389776</v>
          </cell>
        </row>
        <row r="37086">
          <cell r="J37086">
            <v>22389776</v>
          </cell>
        </row>
        <row r="37087">
          <cell r="J37087">
            <v>22389776</v>
          </cell>
        </row>
        <row r="37088">
          <cell r="J37088">
            <v>22389776</v>
          </cell>
        </row>
        <row r="37089">
          <cell r="J37089">
            <v>22389776</v>
          </cell>
        </row>
        <row r="37090">
          <cell r="J37090">
            <v>22389776</v>
          </cell>
        </row>
        <row r="37091">
          <cell r="J37091">
            <v>22389776</v>
          </cell>
        </row>
        <row r="37092">
          <cell r="J37092">
            <v>22389776</v>
          </cell>
        </row>
        <row r="37093">
          <cell r="J37093">
            <v>22389776</v>
          </cell>
        </row>
        <row r="37094">
          <cell r="J37094">
            <v>22389776</v>
          </cell>
        </row>
        <row r="37095">
          <cell r="J37095">
            <v>22389776</v>
          </cell>
        </row>
        <row r="37096">
          <cell r="J37096">
            <v>22389776</v>
          </cell>
        </row>
        <row r="37097">
          <cell r="J37097">
            <v>22389776</v>
          </cell>
        </row>
        <row r="37098">
          <cell r="J37098">
            <v>22389776</v>
          </cell>
        </row>
        <row r="37099">
          <cell r="J37099">
            <v>22389776</v>
          </cell>
        </row>
        <row r="37100">
          <cell r="J37100">
            <v>22389776</v>
          </cell>
        </row>
        <row r="37101">
          <cell r="J37101">
            <v>22389776</v>
          </cell>
        </row>
        <row r="37102">
          <cell r="J37102">
            <v>22389776</v>
          </cell>
        </row>
        <row r="37103">
          <cell r="J37103">
            <v>22389776</v>
          </cell>
        </row>
        <row r="37104">
          <cell r="J37104">
            <v>22389776</v>
          </cell>
        </row>
        <row r="37105">
          <cell r="J37105">
            <v>22389776</v>
          </cell>
        </row>
        <row r="37106">
          <cell r="J37106">
            <v>22389776</v>
          </cell>
        </row>
        <row r="37107">
          <cell r="J37107">
            <v>22389776</v>
          </cell>
        </row>
        <row r="37108">
          <cell r="J37108">
            <v>22389776</v>
          </cell>
        </row>
        <row r="37109">
          <cell r="J37109">
            <v>22389776</v>
          </cell>
        </row>
        <row r="37110">
          <cell r="J37110">
            <v>22389776</v>
          </cell>
        </row>
        <row r="37111">
          <cell r="J37111">
            <v>22389776</v>
          </cell>
        </row>
        <row r="37112">
          <cell r="J37112">
            <v>22389776</v>
          </cell>
        </row>
        <row r="37113">
          <cell r="J37113">
            <v>22389776</v>
          </cell>
        </row>
        <row r="37114">
          <cell r="J37114">
            <v>22389776</v>
          </cell>
        </row>
        <row r="37115">
          <cell r="J37115">
            <v>22389776</v>
          </cell>
        </row>
        <row r="37116">
          <cell r="J37116">
            <v>22389776</v>
          </cell>
        </row>
        <row r="37117">
          <cell r="J37117">
            <v>22389776</v>
          </cell>
        </row>
        <row r="37118">
          <cell r="J37118">
            <v>22389776</v>
          </cell>
        </row>
        <row r="37119">
          <cell r="J37119">
            <v>22389776</v>
          </cell>
        </row>
        <row r="37120">
          <cell r="J37120">
            <v>22389776</v>
          </cell>
        </row>
        <row r="37121">
          <cell r="J37121">
            <v>22389776</v>
          </cell>
        </row>
        <row r="37122">
          <cell r="J37122">
            <v>22389776</v>
          </cell>
        </row>
        <row r="37123">
          <cell r="J37123">
            <v>22389776</v>
          </cell>
        </row>
        <row r="37124">
          <cell r="J37124">
            <v>22389776</v>
          </cell>
        </row>
        <row r="37125">
          <cell r="J37125">
            <v>22389776</v>
          </cell>
        </row>
        <row r="37126">
          <cell r="J37126">
            <v>22389776</v>
          </cell>
        </row>
        <row r="37127">
          <cell r="J37127">
            <v>22389776</v>
          </cell>
        </row>
        <row r="37128">
          <cell r="J37128">
            <v>22389776</v>
          </cell>
        </row>
        <row r="37129">
          <cell r="J37129">
            <v>22389776</v>
          </cell>
        </row>
        <row r="37130">
          <cell r="J37130">
            <v>22389776</v>
          </cell>
        </row>
        <row r="37131">
          <cell r="J37131">
            <v>22389776</v>
          </cell>
        </row>
        <row r="37132">
          <cell r="J37132">
            <v>22389776</v>
          </cell>
        </row>
        <row r="37133">
          <cell r="J37133">
            <v>22389776</v>
          </cell>
        </row>
        <row r="37134">
          <cell r="J37134">
            <v>22389776</v>
          </cell>
        </row>
        <row r="37135">
          <cell r="J37135">
            <v>22389776</v>
          </cell>
        </row>
        <row r="37136">
          <cell r="J37136">
            <v>22389776</v>
          </cell>
        </row>
        <row r="37137">
          <cell r="J37137">
            <v>22389776</v>
          </cell>
        </row>
        <row r="37138">
          <cell r="J37138">
            <v>22389776</v>
          </cell>
        </row>
        <row r="37139">
          <cell r="J37139">
            <v>22389776</v>
          </cell>
        </row>
        <row r="37140">
          <cell r="J37140">
            <v>22389776</v>
          </cell>
        </row>
        <row r="37141">
          <cell r="J37141">
            <v>22389776</v>
          </cell>
        </row>
        <row r="37142">
          <cell r="J37142">
            <v>22389776</v>
          </cell>
        </row>
        <row r="37143">
          <cell r="J37143">
            <v>22389776</v>
          </cell>
        </row>
        <row r="37144">
          <cell r="J37144">
            <v>22389776</v>
          </cell>
        </row>
        <row r="37145">
          <cell r="J37145">
            <v>22389776</v>
          </cell>
        </row>
        <row r="37146">
          <cell r="J37146">
            <v>22389776</v>
          </cell>
        </row>
        <row r="37147">
          <cell r="J37147">
            <v>22389776</v>
          </cell>
        </row>
        <row r="37148">
          <cell r="J37148">
            <v>22389776</v>
          </cell>
        </row>
        <row r="37149">
          <cell r="J37149">
            <v>22389776</v>
          </cell>
        </row>
        <row r="37150">
          <cell r="J37150">
            <v>22389776</v>
          </cell>
        </row>
        <row r="37151">
          <cell r="J37151">
            <v>22389776</v>
          </cell>
        </row>
        <row r="37152">
          <cell r="J37152">
            <v>22389776</v>
          </cell>
        </row>
        <row r="37153">
          <cell r="J37153">
            <v>22389776</v>
          </cell>
        </row>
        <row r="37154">
          <cell r="J37154">
            <v>22389776</v>
          </cell>
        </row>
        <row r="37155">
          <cell r="J37155">
            <v>22389776</v>
          </cell>
        </row>
        <row r="37156">
          <cell r="J37156">
            <v>22389776</v>
          </cell>
        </row>
        <row r="37157">
          <cell r="J37157">
            <v>22389776</v>
          </cell>
        </row>
        <row r="37158">
          <cell r="J37158">
            <v>22389776</v>
          </cell>
        </row>
        <row r="37159">
          <cell r="J37159">
            <v>22389776</v>
          </cell>
        </row>
        <row r="37160">
          <cell r="J37160">
            <v>22389776</v>
          </cell>
        </row>
        <row r="37161">
          <cell r="J37161">
            <v>22389776</v>
          </cell>
        </row>
        <row r="37162">
          <cell r="J37162">
            <v>22389776</v>
          </cell>
        </row>
        <row r="37163">
          <cell r="J37163">
            <v>22389776</v>
          </cell>
        </row>
        <row r="37164">
          <cell r="J37164">
            <v>22389776</v>
          </cell>
        </row>
        <row r="37165">
          <cell r="J37165">
            <v>22389776</v>
          </cell>
        </row>
        <row r="37166">
          <cell r="J37166">
            <v>22389776</v>
          </cell>
        </row>
        <row r="37167">
          <cell r="J37167">
            <v>22389776</v>
          </cell>
        </row>
        <row r="37168">
          <cell r="J37168">
            <v>22389776</v>
          </cell>
        </row>
        <row r="37169">
          <cell r="J37169">
            <v>22389776</v>
          </cell>
        </row>
        <row r="37170">
          <cell r="J37170">
            <v>22389776</v>
          </cell>
        </row>
        <row r="37171">
          <cell r="J37171">
            <v>22389776</v>
          </cell>
        </row>
        <row r="37172">
          <cell r="J37172">
            <v>22389776</v>
          </cell>
        </row>
        <row r="37173">
          <cell r="J37173">
            <v>22389776</v>
          </cell>
        </row>
        <row r="37174">
          <cell r="J37174">
            <v>22389776</v>
          </cell>
        </row>
        <row r="37175">
          <cell r="J37175">
            <v>22389776</v>
          </cell>
        </row>
        <row r="37176">
          <cell r="J37176">
            <v>22389776</v>
          </cell>
        </row>
        <row r="37177">
          <cell r="J37177">
            <v>22389776</v>
          </cell>
        </row>
        <row r="37178">
          <cell r="J37178">
            <v>22389776</v>
          </cell>
        </row>
        <row r="37179">
          <cell r="J37179">
            <v>22389776</v>
          </cell>
        </row>
        <row r="37180">
          <cell r="J37180">
            <v>22389776</v>
          </cell>
        </row>
        <row r="37181">
          <cell r="J37181">
            <v>22389776</v>
          </cell>
        </row>
        <row r="37182">
          <cell r="J37182">
            <v>22389776</v>
          </cell>
        </row>
        <row r="37183">
          <cell r="J37183">
            <v>22389776</v>
          </cell>
        </row>
        <row r="37184">
          <cell r="J37184">
            <v>22389776</v>
          </cell>
        </row>
        <row r="37185">
          <cell r="J37185">
            <v>22389776</v>
          </cell>
        </row>
        <row r="37186">
          <cell r="J37186">
            <v>22389776</v>
          </cell>
        </row>
        <row r="37187">
          <cell r="J37187">
            <v>22389776</v>
          </cell>
        </row>
        <row r="37188">
          <cell r="J37188">
            <v>22389776</v>
          </cell>
        </row>
        <row r="37189">
          <cell r="J37189">
            <v>22389776</v>
          </cell>
        </row>
        <row r="37190">
          <cell r="J37190">
            <v>22389776</v>
          </cell>
        </row>
        <row r="37191">
          <cell r="J37191">
            <v>22389776</v>
          </cell>
        </row>
        <row r="37192">
          <cell r="J37192">
            <v>22389776</v>
          </cell>
        </row>
        <row r="37193">
          <cell r="J37193">
            <v>22389776</v>
          </cell>
        </row>
        <row r="37194">
          <cell r="J37194">
            <v>22389776</v>
          </cell>
        </row>
        <row r="37195">
          <cell r="J37195">
            <v>22389776</v>
          </cell>
        </row>
        <row r="37196">
          <cell r="J37196">
            <v>22389776</v>
          </cell>
        </row>
        <row r="37197">
          <cell r="J37197">
            <v>22389776</v>
          </cell>
        </row>
        <row r="37198">
          <cell r="J37198">
            <v>22389776</v>
          </cell>
        </row>
        <row r="37199">
          <cell r="J37199">
            <v>22389776</v>
          </cell>
        </row>
        <row r="37200">
          <cell r="J37200">
            <v>22389776</v>
          </cell>
        </row>
        <row r="37201">
          <cell r="J37201">
            <v>22389776</v>
          </cell>
        </row>
        <row r="37202">
          <cell r="J37202">
            <v>22389776</v>
          </cell>
        </row>
        <row r="37203">
          <cell r="J37203">
            <v>22389776</v>
          </cell>
        </row>
        <row r="37204">
          <cell r="J37204">
            <v>22389776</v>
          </cell>
        </row>
        <row r="37205">
          <cell r="J37205">
            <v>22389776</v>
          </cell>
        </row>
        <row r="37206">
          <cell r="J37206">
            <v>22389776</v>
          </cell>
        </row>
        <row r="37207">
          <cell r="J37207">
            <v>22389776</v>
          </cell>
        </row>
        <row r="37208">
          <cell r="J37208">
            <v>22389776</v>
          </cell>
        </row>
        <row r="37209">
          <cell r="J37209">
            <v>22389776</v>
          </cell>
        </row>
        <row r="37210">
          <cell r="J37210">
            <v>22389776</v>
          </cell>
        </row>
        <row r="37211">
          <cell r="J37211">
            <v>22389776</v>
          </cell>
        </row>
        <row r="37212">
          <cell r="J37212">
            <v>22389776</v>
          </cell>
        </row>
        <row r="37213">
          <cell r="J37213">
            <v>22389776</v>
          </cell>
        </row>
        <row r="37214">
          <cell r="J37214">
            <v>22389776</v>
          </cell>
        </row>
        <row r="37215">
          <cell r="J37215">
            <v>22389776</v>
          </cell>
        </row>
        <row r="37216">
          <cell r="J37216">
            <v>22389776</v>
          </cell>
        </row>
        <row r="37217">
          <cell r="J37217">
            <v>22389776</v>
          </cell>
        </row>
        <row r="37218">
          <cell r="J37218">
            <v>22389776</v>
          </cell>
        </row>
        <row r="37219">
          <cell r="J37219">
            <v>22389776</v>
          </cell>
        </row>
        <row r="37220">
          <cell r="J37220">
            <v>22389776</v>
          </cell>
        </row>
        <row r="37221">
          <cell r="J37221">
            <v>22389776</v>
          </cell>
        </row>
        <row r="37222">
          <cell r="J37222">
            <v>22389776</v>
          </cell>
        </row>
        <row r="37223">
          <cell r="J37223">
            <v>22389776</v>
          </cell>
        </row>
        <row r="37224">
          <cell r="J37224">
            <v>22389776</v>
          </cell>
        </row>
        <row r="37225">
          <cell r="J37225">
            <v>22389776</v>
          </cell>
        </row>
        <row r="37226">
          <cell r="J37226">
            <v>22389776</v>
          </cell>
        </row>
        <row r="37227">
          <cell r="J37227">
            <v>22389776</v>
          </cell>
        </row>
        <row r="37228">
          <cell r="J37228">
            <v>22389776</v>
          </cell>
        </row>
        <row r="37229">
          <cell r="J37229">
            <v>22389776</v>
          </cell>
        </row>
        <row r="37230">
          <cell r="J37230">
            <v>22389776</v>
          </cell>
        </row>
        <row r="37231">
          <cell r="J37231">
            <v>22389776</v>
          </cell>
        </row>
        <row r="37232">
          <cell r="J37232">
            <v>22389776</v>
          </cell>
        </row>
        <row r="37233">
          <cell r="J37233">
            <v>22389776</v>
          </cell>
        </row>
        <row r="37234">
          <cell r="J37234">
            <v>22389776</v>
          </cell>
        </row>
        <row r="37235">
          <cell r="J37235">
            <v>22389776</v>
          </cell>
        </row>
        <row r="37236">
          <cell r="J37236">
            <v>22389776</v>
          </cell>
        </row>
        <row r="37237">
          <cell r="J37237">
            <v>22389776</v>
          </cell>
        </row>
        <row r="37238">
          <cell r="J37238">
            <v>22389776</v>
          </cell>
        </row>
        <row r="37239">
          <cell r="J37239">
            <v>22389776</v>
          </cell>
        </row>
        <row r="37240">
          <cell r="J37240">
            <v>22389776</v>
          </cell>
        </row>
        <row r="37241">
          <cell r="J37241">
            <v>22389776</v>
          </cell>
        </row>
        <row r="37242">
          <cell r="J37242">
            <v>22389776</v>
          </cell>
        </row>
        <row r="37243">
          <cell r="J37243">
            <v>22389776</v>
          </cell>
        </row>
        <row r="37244">
          <cell r="J37244">
            <v>22389776</v>
          </cell>
        </row>
        <row r="37245">
          <cell r="J37245">
            <v>22389776</v>
          </cell>
        </row>
        <row r="37246">
          <cell r="J37246">
            <v>22389776</v>
          </cell>
        </row>
        <row r="37247">
          <cell r="J37247">
            <v>22389776</v>
          </cell>
        </row>
        <row r="37248">
          <cell r="J37248">
            <v>22389776</v>
          </cell>
        </row>
        <row r="37249">
          <cell r="J37249">
            <v>22389776</v>
          </cell>
        </row>
        <row r="37250">
          <cell r="J37250">
            <v>22389776</v>
          </cell>
        </row>
        <row r="37251">
          <cell r="J37251">
            <v>22389776</v>
          </cell>
        </row>
        <row r="37252">
          <cell r="J37252">
            <v>22389776</v>
          </cell>
        </row>
        <row r="37253">
          <cell r="J37253">
            <v>22389776</v>
          </cell>
        </row>
        <row r="37254">
          <cell r="J37254">
            <v>22389776</v>
          </cell>
        </row>
        <row r="37255">
          <cell r="J37255">
            <v>22389776</v>
          </cell>
        </row>
        <row r="37256">
          <cell r="J37256">
            <v>22389776</v>
          </cell>
        </row>
        <row r="37257">
          <cell r="J37257">
            <v>22389776</v>
          </cell>
        </row>
        <row r="37258">
          <cell r="J37258">
            <v>22389776</v>
          </cell>
        </row>
        <row r="37259">
          <cell r="J37259">
            <v>22389776</v>
          </cell>
        </row>
        <row r="37260">
          <cell r="J37260">
            <v>22389776</v>
          </cell>
        </row>
        <row r="37261">
          <cell r="J37261">
            <v>22389776</v>
          </cell>
        </row>
        <row r="37262">
          <cell r="J37262">
            <v>22389776</v>
          </cell>
        </row>
        <row r="37263">
          <cell r="J37263">
            <v>22389776</v>
          </cell>
        </row>
        <row r="37264">
          <cell r="J37264">
            <v>22389776</v>
          </cell>
        </row>
        <row r="37265">
          <cell r="J37265">
            <v>22389776</v>
          </cell>
        </row>
        <row r="37266">
          <cell r="J37266">
            <v>22389776</v>
          </cell>
        </row>
        <row r="37267">
          <cell r="J37267">
            <v>22389776</v>
          </cell>
        </row>
        <row r="37268">
          <cell r="J37268">
            <v>22389776</v>
          </cell>
        </row>
        <row r="37269">
          <cell r="J37269">
            <v>22389776</v>
          </cell>
        </row>
        <row r="37270">
          <cell r="J37270">
            <v>22389776</v>
          </cell>
        </row>
        <row r="37271">
          <cell r="J37271">
            <v>22389776</v>
          </cell>
        </row>
        <row r="37272">
          <cell r="J37272">
            <v>22389776</v>
          </cell>
        </row>
        <row r="37273">
          <cell r="J37273">
            <v>22389776</v>
          </cell>
        </row>
        <row r="37274">
          <cell r="J37274">
            <v>22389776</v>
          </cell>
        </row>
        <row r="37275">
          <cell r="J37275">
            <v>22389776</v>
          </cell>
        </row>
        <row r="37276">
          <cell r="J37276">
            <v>22389776</v>
          </cell>
        </row>
        <row r="37277">
          <cell r="J37277">
            <v>22389776</v>
          </cell>
        </row>
        <row r="37278">
          <cell r="J37278">
            <v>22389776</v>
          </cell>
        </row>
        <row r="37279">
          <cell r="J37279">
            <v>22389776</v>
          </cell>
        </row>
        <row r="37280">
          <cell r="J37280">
            <v>22389776</v>
          </cell>
        </row>
        <row r="37281">
          <cell r="J37281">
            <v>22389776</v>
          </cell>
        </row>
        <row r="37282">
          <cell r="J37282">
            <v>22389776</v>
          </cell>
        </row>
        <row r="37283">
          <cell r="J37283">
            <v>22389776</v>
          </cell>
        </row>
        <row r="37284">
          <cell r="J37284">
            <v>22389776</v>
          </cell>
        </row>
        <row r="37285">
          <cell r="J37285">
            <v>22389776</v>
          </cell>
        </row>
        <row r="37286">
          <cell r="J37286">
            <v>22389776</v>
          </cell>
        </row>
        <row r="37287">
          <cell r="J37287">
            <v>22389776</v>
          </cell>
        </row>
        <row r="37288">
          <cell r="J37288">
            <v>22389776</v>
          </cell>
        </row>
        <row r="37289">
          <cell r="J37289">
            <v>22389776</v>
          </cell>
        </row>
        <row r="37290">
          <cell r="J37290">
            <v>22389776</v>
          </cell>
        </row>
        <row r="37291">
          <cell r="J37291">
            <v>22389776</v>
          </cell>
        </row>
        <row r="37292">
          <cell r="J37292">
            <v>22389776</v>
          </cell>
        </row>
        <row r="37293">
          <cell r="J37293">
            <v>22389776</v>
          </cell>
        </row>
        <row r="37294">
          <cell r="J37294">
            <v>22389776</v>
          </cell>
        </row>
        <row r="37295">
          <cell r="J37295">
            <v>22389776</v>
          </cell>
        </row>
        <row r="37296">
          <cell r="J37296">
            <v>22389776</v>
          </cell>
        </row>
        <row r="37297">
          <cell r="J37297">
            <v>22389776</v>
          </cell>
        </row>
        <row r="37298">
          <cell r="J37298">
            <v>22389776</v>
          </cell>
        </row>
        <row r="37299">
          <cell r="J37299">
            <v>22389776</v>
          </cell>
        </row>
        <row r="37300">
          <cell r="J37300">
            <v>22389776</v>
          </cell>
        </row>
        <row r="37301">
          <cell r="J37301">
            <v>22389776</v>
          </cell>
        </row>
        <row r="37302">
          <cell r="J37302">
            <v>22389776</v>
          </cell>
        </row>
        <row r="37303">
          <cell r="J37303">
            <v>22389776</v>
          </cell>
        </row>
        <row r="37304">
          <cell r="J37304">
            <v>22389776</v>
          </cell>
        </row>
        <row r="37305">
          <cell r="J37305">
            <v>22389776</v>
          </cell>
        </row>
        <row r="37306">
          <cell r="J37306">
            <v>22389776</v>
          </cell>
        </row>
        <row r="37307">
          <cell r="J37307">
            <v>22389776</v>
          </cell>
        </row>
        <row r="37308">
          <cell r="J37308">
            <v>22389776</v>
          </cell>
        </row>
        <row r="37309">
          <cell r="J37309">
            <v>22389776</v>
          </cell>
        </row>
        <row r="37310">
          <cell r="J37310">
            <v>22389776</v>
          </cell>
        </row>
        <row r="37311">
          <cell r="J37311">
            <v>22389776</v>
          </cell>
        </row>
        <row r="37312">
          <cell r="J37312">
            <v>22389776</v>
          </cell>
        </row>
        <row r="37313">
          <cell r="J37313">
            <v>22389776</v>
          </cell>
        </row>
        <row r="37314">
          <cell r="J37314">
            <v>22389776</v>
          </cell>
        </row>
        <row r="37315">
          <cell r="J37315">
            <v>22389776</v>
          </cell>
        </row>
        <row r="37316">
          <cell r="J37316">
            <v>22389776</v>
          </cell>
        </row>
        <row r="37317">
          <cell r="J37317">
            <v>22389776</v>
          </cell>
        </row>
        <row r="37318">
          <cell r="J37318">
            <v>22389776</v>
          </cell>
        </row>
        <row r="37319">
          <cell r="J37319">
            <v>22389776</v>
          </cell>
        </row>
        <row r="37320">
          <cell r="J37320">
            <v>22389776</v>
          </cell>
        </row>
        <row r="37321">
          <cell r="J37321">
            <v>22389776</v>
          </cell>
        </row>
        <row r="37322">
          <cell r="J37322">
            <v>22389776</v>
          </cell>
        </row>
        <row r="37323">
          <cell r="J37323">
            <v>22389776</v>
          </cell>
        </row>
        <row r="37324">
          <cell r="J37324">
            <v>22389776</v>
          </cell>
        </row>
        <row r="37325">
          <cell r="J37325">
            <v>22389776</v>
          </cell>
        </row>
        <row r="37326">
          <cell r="J37326">
            <v>22389776</v>
          </cell>
        </row>
        <row r="37327">
          <cell r="J37327">
            <v>22389776</v>
          </cell>
        </row>
        <row r="37328">
          <cell r="J37328">
            <v>22389776</v>
          </cell>
        </row>
        <row r="37329">
          <cell r="J37329">
            <v>22389776</v>
          </cell>
        </row>
        <row r="37330">
          <cell r="J37330">
            <v>22389776</v>
          </cell>
        </row>
        <row r="37331">
          <cell r="J37331">
            <v>22389776</v>
          </cell>
        </row>
        <row r="37332">
          <cell r="J37332">
            <v>22389776</v>
          </cell>
        </row>
        <row r="37333">
          <cell r="J37333">
            <v>22389776</v>
          </cell>
        </row>
        <row r="37334">
          <cell r="J37334">
            <v>22389776</v>
          </cell>
        </row>
        <row r="37335">
          <cell r="J37335">
            <v>22389776</v>
          </cell>
        </row>
        <row r="37336">
          <cell r="J37336">
            <v>22389776</v>
          </cell>
        </row>
        <row r="37337">
          <cell r="J37337">
            <v>22389776</v>
          </cell>
        </row>
        <row r="37338">
          <cell r="J37338">
            <v>22389776</v>
          </cell>
        </row>
        <row r="37339">
          <cell r="J37339">
            <v>22389776</v>
          </cell>
        </row>
        <row r="37340">
          <cell r="J37340">
            <v>22389776</v>
          </cell>
        </row>
        <row r="37341">
          <cell r="J37341">
            <v>22389776</v>
          </cell>
        </row>
        <row r="37342">
          <cell r="J37342">
            <v>22389776</v>
          </cell>
        </row>
        <row r="37343">
          <cell r="J37343">
            <v>22389776</v>
          </cell>
        </row>
        <row r="37344">
          <cell r="J37344">
            <v>22389776</v>
          </cell>
        </row>
        <row r="37345">
          <cell r="J37345">
            <v>22389776</v>
          </cell>
        </row>
        <row r="37346">
          <cell r="J37346">
            <v>22389776</v>
          </cell>
        </row>
        <row r="37347">
          <cell r="J37347">
            <v>22389776</v>
          </cell>
        </row>
        <row r="37348">
          <cell r="J37348">
            <v>22389776</v>
          </cell>
        </row>
        <row r="37349">
          <cell r="J37349">
            <v>22389776</v>
          </cell>
        </row>
        <row r="37350">
          <cell r="J37350">
            <v>22389776</v>
          </cell>
        </row>
        <row r="37351">
          <cell r="J37351">
            <v>22389776</v>
          </cell>
        </row>
        <row r="37352">
          <cell r="J37352">
            <v>22389776</v>
          </cell>
        </row>
        <row r="37353">
          <cell r="J37353">
            <v>22389776</v>
          </cell>
        </row>
        <row r="37354">
          <cell r="J37354">
            <v>22389776</v>
          </cell>
        </row>
        <row r="37355">
          <cell r="J37355">
            <v>22389776</v>
          </cell>
        </row>
        <row r="37356">
          <cell r="J37356">
            <v>22389776</v>
          </cell>
        </row>
        <row r="37357">
          <cell r="J37357">
            <v>22389776</v>
          </cell>
        </row>
        <row r="37358">
          <cell r="J37358">
            <v>22389776</v>
          </cell>
        </row>
        <row r="37359">
          <cell r="J37359">
            <v>22389776</v>
          </cell>
        </row>
        <row r="37360">
          <cell r="J37360">
            <v>22389776</v>
          </cell>
        </row>
        <row r="37361">
          <cell r="J37361">
            <v>22389776</v>
          </cell>
        </row>
        <row r="37362">
          <cell r="J37362">
            <v>22389776</v>
          </cell>
        </row>
        <row r="37363">
          <cell r="J37363">
            <v>22389776</v>
          </cell>
        </row>
        <row r="37364">
          <cell r="J37364">
            <v>22389776</v>
          </cell>
        </row>
        <row r="37365">
          <cell r="J37365">
            <v>22389776</v>
          </cell>
        </row>
        <row r="37366">
          <cell r="J37366">
            <v>22389776</v>
          </cell>
        </row>
        <row r="37367">
          <cell r="J37367">
            <v>22389776</v>
          </cell>
        </row>
        <row r="37368">
          <cell r="J37368">
            <v>22389776</v>
          </cell>
        </row>
        <row r="37369">
          <cell r="J37369">
            <v>22389776</v>
          </cell>
        </row>
        <row r="37370">
          <cell r="J37370">
            <v>22389776</v>
          </cell>
        </row>
        <row r="37371">
          <cell r="J37371">
            <v>22389776</v>
          </cell>
        </row>
        <row r="37372">
          <cell r="J37372">
            <v>22389776</v>
          </cell>
        </row>
        <row r="37373">
          <cell r="J37373">
            <v>22389776</v>
          </cell>
        </row>
        <row r="37374">
          <cell r="J37374">
            <v>22389776</v>
          </cell>
        </row>
        <row r="37375">
          <cell r="J37375">
            <v>22389776</v>
          </cell>
        </row>
        <row r="37376">
          <cell r="J37376">
            <v>22389776</v>
          </cell>
        </row>
        <row r="37377">
          <cell r="J37377">
            <v>22389776</v>
          </cell>
        </row>
        <row r="37378">
          <cell r="J37378">
            <v>22389776</v>
          </cell>
        </row>
        <row r="37379">
          <cell r="J37379">
            <v>22389776</v>
          </cell>
        </row>
        <row r="37380">
          <cell r="J37380">
            <v>22389776</v>
          </cell>
        </row>
        <row r="37381">
          <cell r="J37381">
            <v>22389776</v>
          </cell>
        </row>
        <row r="37382">
          <cell r="J37382">
            <v>22389776</v>
          </cell>
        </row>
        <row r="37383">
          <cell r="J37383">
            <v>22389776</v>
          </cell>
        </row>
        <row r="37384">
          <cell r="J37384">
            <v>22389776</v>
          </cell>
        </row>
        <row r="37385">
          <cell r="J37385">
            <v>22389776</v>
          </cell>
        </row>
        <row r="37386">
          <cell r="J37386">
            <v>22389776</v>
          </cell>
        </row>
        <row r="37387">
          <cell r="J37387">
            <v>22389776</v>
          </cell>
        </row>
        <row r="37388">
          <cell r="J37388">
            <v>22389776</v>
          </cell>
        </row>
        <row r="37389">
          <cell r="J37389">
            <v>22389776</v>
          </cell>
        </row>
        <row r="37390">
          <cell r="J37390">
            <v>22389776</v>
          </cell>
        </row>
        <row r="37391">
          <cell r="J37391">
            <v>22389776</v>
          </cell>
        </row>
        <row r="37392">
          <cell r="J37392">
            <v>22389776</v>
          </cell>
        </row>
        <row r="37393">
          <cell r="J37393">
            <v>22389776</v>
          </cell>
        </row>
        <row r="37394">
          <cell r="J37394">
            <v>22389776</v>
          </cell>
        </row>
        <row r="37395">
          <cell r="J37395">
            <v>22389776</v>
          </cell>
        </row>
        <row r="37396">
          <cell r="J37396">
            <v>22389776</v>
          </cell>
        </row>
        <row r="37397">
          <cell r="J37397">
            <v>22389776</v>
          </cell>
        </row>
        <row r="37398">
          <cell r="J37398">
            <v>22389776</v>
          </cell>
        </row>
        <row r="37399">
          <cell r="J37399">
            <v>22389776</v>
          </cell>
        </row>
        <row r="37400">
          <cell r="J37400">
            <v>22389776</v>
          </cell>
        </row>
        <row r="37401">
          <cell r="J37401">
            <v>22389776</v>
          </cell>
        </row>
        <row r="37402">
          <cell r="J37402">
            <v>22389776</v>
          </cell>
        </row>
        <row r="37403">
          <cell r="J37403">
            <v>22389776</v>
          </cell>
        </row>
        <row r="37404">
          <cell r="J37404">
            <v>22389776</v>
          </cell>
        </row>
        <row r="37405">
          <cell r="J37405">
            <v>22389776</v>
          </cell>
        </row>
        <row r="37406">
          <cell r="J37406">
            <v>22389776</v>
          </cell>
        </row>
        <row r="37407">
          <cell r="J37407">
            <v>22389776</v>
          </cell>
        </row>
        <row r="37408">
          <cell r="J37408">
            <v>22389776</v>
          </cell>
        </row>
        <row r="37409">
          <cell r="J37409">
            <v>22389776</v>
          </cell>
        </row>
        <row r="37410">
          <cell r="J37410">
            <v>22389776</v>
          </cell>
        </row>
        <row r="37411">
          <cell r="J37411">
            <v>22389776</v>
          </cell>
        </row>
        <row r="37412">
          <cell r="J37412">
            <v>22389776</v>
          </cell>
        </row>
        <row r="37413">
          <cell r="J37413">
            <v>22389776</v>
          </cell>
        </row>
        <row r="37414">
          <cell r="J37414">
            <v>22389776</v>
          </cell>
        </row>
        <row r="37415">
          <cell r="J37415">
            <v>22389776</v>
          </cell>
        </row>
        <row r="37416">
          <cell r="J37416">
            <v>22389776</v>
          </cell>
        </row>
        <row r="37417">
          <cell r="J37417">
            <v>22389776</v>
          </cell>
        </row>
        <row r="37418">
          <cell r="J37418">
            <v>22389776</v>
          </cell>
        </row>
        <row r="37419">
          <cell r="J37419">
            <v>22389776</v>
          </cell>
        </row>
        <row r="37420">
          <cell r="J37420">
            <v>22389776</v>
          </cell>
        </row>
        <row r="37421">
          <cell r="J37421">
            <v>22389776</v>
          </cell>
        </row>
        <row r="37422">
          <cell r="J37422">
            <v>22389776</v>
          </cell>
        </row>
        <row r="37423">
          <cell r="J37423">
            <v>22389776</v>
          </cell>
        </row>
        <row r="37424">
          <cell r="J37424">
            <v>22389776</v>
          </cell>
        </row>
        <row r="37425">
          <cell r="J37425">
            <v>22389776</v>
          </cell>
        </row>
        <row r="37426">
          <cell r="J37426">
            <v>22389776</v>
          </cell>
        </row>
        <row r="37427">
          <cell r="J37427">
            <v>22389776</v>
          </cell>
        </row>
        <row r="37428">
          <cell r="J37428">
            <v>22389776</v>
          </cell>
        </row>
        <row r="37429">
          <cell r="J37429">
            <v>22389776</v>
          </cell>
        </row>
        <row r="37430">
          <cell r="J37430">
            <v>22389776</v>
          </cell>
        </row>
        <row r="37431">
          <cell r="J37431">
            <v>22389776</v>
          </cell>
        </row>
        <row r="37432">
          <cell r="J37432">
            <v>22389776</v>
          </cell>
        </row>
        <row r="37433">
          <cell r="J37433">
            <v>22389776</v>
          </cell>
        </row>
        <row r="37434">
          <cell r="J37434">
            <v>22389776</v>
          </cell>
        </row>
        <row r="37435">
          <cell r="J37435">
            <v>22389776</v>
          </cell>
        </row>
        <row r="37436">
          <cell r="J37436">
            <v>22389776</v>
          </cell>
        </row>
        <row r="37437">
          <cell r="J37437">
            <v>22389776</v>
          </cell>
        </row>
        <row r="37438">
          <cell r="J37438">
            <v>22389776</v>
          </cell>
        </row>
        <row r="37439">
          <cell r="J37439">
            <v>22389776</v>
          </cell>
        </row>
        <row r="37440">
          <cell r="J37440">
            <v>22389776</v>
          </cell>
        </row>
        <row r="37441">
          <cell r="J37441">
            <v>22389776</v>
          </cell>
        </row>
        <row r="37442">
          <cell r="J37442">
            <v>22389776</v>
          </cell>
        </row>
        <row r="37443">
          <cell r="J37443">
            <v>22389776</v>
          </cell>
        </row>
        <row r="37444">
          <cell r="J37444">
            <v>22389776</v>
          </cell>
        </row>
        <row r="37445">
          <cell r="J37445">
            <v>22389776</v>
          </cell>
        </row>
        <row r="37446">
          <cell r="J37446">
            <v>22389776</v>
          </cell>
        </row>
        <row r="37447">
          <cell r="J37447">
            <v>22389776</v>
          </cell>
        </row>
        <row r="37448">
          <cell r="J37448">
            <v>22389776</v>
          </cell>
        </row>
        <row r="37449">
          <cell r="J37449">
            <v>22389776</v>
          </cell>
        </row>
        <row r="37450">
          <cell r="J37450">
            <v>22389776</v>
          </cell>
        </row>
        <row r="37451">
          <cell r="J37451">
            <v>22389776</v>
          </cell>
        </row>
        <row r="37452">
          <cell r="J37452">
            <v>22389776</v>
          </cell>
        </row>
        <row r="37453">
          <cell r="J37453">
            <v>22389776</v>
          </cell>
        </row>
        <row r="37454">
          <cell r="J37454">
            <v>22389776</v>
          </cell>
        </row>
        <row r="37455">
          <cell r="J37455">
            <v>22389776</v>
          </cell>
        </row>
        <row r="37456">
          <cell r="J37456">
            <v>22389776</v>
          </cell>
        </row>
        <row r="37457">
          <cell r="J37457">
            <v>22389776</v>
          </cell>
        </row>
        <row r="37458">
          <cell r="J37458">
            <v>22389776</v>
          </cell>
        </row>
        <row r="37459">
          <cell r="J37459">
            <v>22389776</v>
          </cell>
        </row>
        <row r="37460">
          <cell r="J37460">
            <v>22389776</v>
          </cell>
        </row>
        <row r="37461">
          <cell r="J37461">
            <v>22389776</v>
          </cell>
        </row>
        <row r="37462">
          <cell r="J37462">
            <v>22389776</v>
          </cell>
        </row>
        <row r="37463">
          <cell r="J37463">
            <v>22389776</v>
          </cell>
        </row>
        <row r="37464">
          <cell r="J37464">
            <v>22389776</v>
          </cell>
        </row>
        <row r="37465">
          <cell r="J37465">
            <v>22389776</v>
          </cell>
        </row>
        <row r="37466">
          <cell r="J37466">
            <v>22389776</v>
          </cell>
        </row>
        <row r="37467">
          <cell r="J37467">
            <v>22389776</v>
          </cell>
        </row>
        <row r="37468">
          <cell r="J37468">
            <v>22389776</v>
          </cell>
        </row>
        <row r="37469">
          <cell r="J37469">
            <v>22389776</v>
          </cell>
        </row>
        <row r="37470">
          <cell r="J37470">
            <v>22389776</v>
          </cell>
        </row>
        <row r="37471">
          <cell r="J37471">
            <v>22389776</v>
          </cell>
        </row>
        <row r="37472">
          <cell r="J37472">
            <v>22389776</v>
          </cell>
        </row>
        <row r="37473">
          <cell r="J37473">
            <v>22389776</v>
          </cell>
        </row>
        <row r="37474">
          <cell r="J37474">
            <v>22389776</v>
          </cell>
        </row>
        <row r="37475">
          <cell r="J37475">
            <v>22389776</v>
          </cell>
        </row>
        <row r="37476">
          <cell r="J37476">
            <v>22389776</v>
          </cell>
        </row>
        <row r="37477">
          <cell r="J37477">
            <v>22389776</v>
          </cell>
        </row>
        <row r="37478">
          <cell r="J37478">
            <v>22389776</v>
          </cell>
        </row>
        <row r="37479">
          <cell r="J37479">
            <v>22389776</v>
          </cell>
        </row>
        <row r="37480">
          <cell r="J37480">
            <v>22389776</v>
          </cell>
        </row>
        <row r="37481">
          <cell r="J37481">
            <v>22389776</v>
          </cell>
        </row>
        <row r="37482">
          <cell r="J37482">
            <v>22389776</v>
          </cell>
        </row>
        <row r="37483">
          <cell r="J37483">
            <v>22389776</v>
          </cell>
        </row>
        <row r="37484">
          <cell r="J37484">
            <v>22389776</v>
          </cell>
        </row>
        <row r="37485">
          <cell r="J37485">
            <v>22389776</v>
          </cell>
        </row>
        <row r="37486">
          <cell r="J37486">
            <v>22389776</v>
          </cell>
        </row>
        <row r="37487">
          <cell r="J37487">
            <v>22389776</v>
          </cell>
        </row>
        <row r="37488">
          <cell r="J37488">
            <v>22389776</v>
          </cell>
        </row>
        <row r="37489">
          <cell r="J37489">
            <v>22389776</v>
          </cell>
        </row>
        <row r="37490">
          <cell r="J37490">
            <v>22389776</v>
          </cell>
        </row>
        <row r="37491">
          <cell r="J37491">
            <v>22389776</v>
          </cell>
        </row>
        <row r="37492">
          <cell r="J37492">
            <v>22389776</v>
          </cell>
        </row>
        <row r="37493">
          <cell r="J37493">
            <v>22389776</v>
          </cell>
        </row>
        <row r="37494">
          <cell r="J37494">
            <v>22389776</v>
          </cell>
        </row>
        <row r="37495">
          <cell r="J37495">
            <v>22389776</v>
          </cell>
        </row>
        <row r="37496">
          <cell r="J37496">
            <v>22389776</v>
          </cell>
        </row>
        <row r="37497">
          <cell r="J37497">
            <v>22389776</v>
          </cell>
        </row>
        <row r="37498">
          <cell r="J37498">
            <v>22389776</v>
          </cell>
        </row>
        <row r="37499">
          <cell r="J37499">
            <v>22389776</v>
          </cell>
        </row>
        <row r="37500">
          <cell r="J37500">
            <v>22389776</v>
          </cell>
        </row>
        <row r="37501">
          <cell r="J37501">
            <v>22389776</v>
          </cell>
        </row>
        <row r="37502">
          <cell r="J37502">
            <v>22389776</v>
          </cell>
        </row>
        <row r="37503">
          <cell r="J37503">
            <v>22389776</v>
          </cell>
        </row>
        <row r="37504">
          <cell r="J37504">
            <v>22389776</v>
          </cell>
        </row>
        <row r="37505">
          <cell r="J37505">
            <v>22389776</v>
          </cell>
        </row>
        <row r="37506">
          <cell r="J37506">
            <v>22389776</v>
          </cell>
        </row>
        <row r="37507">
          <cell r="J37507">
            <v>22389776</v>
          </cell>
        </row>
        <row r="37508">
          <cell r="J37508">
            <v>22389776</v>
          </cell>
        </row>
        <row r="37509">
          <cell r="J37509">
            <v>22389776</v>
          </cell>
        </row>
        <row r="37510">
          <cell r="J37510">
            <v>22389776</v>
          </cell>
        </row>
        <row r="37511">
          <cell r="J37511">
            <v>22389776</v>
          </cell>
        </row>
        <row r="37512">
          <cell r="J37512">
            <v>22389776</v>
          </cell>
        </row>
        <row r="37513">
          <cell r="J37513">
            <v>22389776</v>
          </cell>
        </row>
        <row r="37514">
          <cell r="J37514">
            <v>22389776</v>
          </cell>
        </row>
        <row r="37515">
          <cell r="J37515">
            <v>22389776</v>
          </cell>
        </row>
        <row r="37516">
          <cell r="J37516">
            <v>22389776</v>
          </cell>
        </row>
        <row r="37517">
          <cell r="J37517">
            <v>22389776</v>
          </cell>
        </row>
        <row r="37518">
          <cell r="J37518">
            <v>22389776</v>
          </cell>
        </row>
        <row r="37519">
          <cell r="J37519">
            <v>22389776</v>
          </cell>
        </row>
        <row r="37520">
          <cell r="J37520">
            <v>22389776</v>
          </cell>
        </row>
        <row r="37521">
          <cell r="J37521">
            <v>22389776</v>
          </cell>
        </row>
        <row r="37522">
          <cell r="J37522">
            <v>22389776</v>
          </cell>
        </row>
        <row r="37523">
          <cell r="J37523">
            <v>22389776</v>
          </cell>
        </row>
        <row r="37524">
          <cell r="J37524">
            <v>22389776</v>
          </cell>
        </row>
        <row r="37525">
          <cell r="J37525">
            <v>22389776</v>
          </cell>
        </row>
        <row r="37526">
          <cell r="J37526">
            <v>22389776</v>
          </cell>
        </row>
        <row r="37527">
          <cell r="J37527">
            <v>22389776</v>
          </cell>
        </row>
        <row r="37528">
          <cell r="J37528">
            <v>22389776</v>
          </cell>
        </row>
        <row r="37529">
          <cell r="J37529">
            <v>22389776</v>
          </cell>
        </row>
        <row r="37530">
          <cell r="J37530">
            <v>22389776</v>
          </cell>
        </row>
        <row r="37531">
          <cell r="J37531">
            <v>22389776</v>
          </cell>
        </row>
        <row r="37532">
          <cell r="J37532">
            <v>22389776</v>
          </cell>
        </row>
        <row r="37533">
          <cell r="J37533">
            <v>22389776</v>
          </cell>
        </row>
        <row r="37534">
          <cell r="J37534">
            <v>22389776</v>
          </cell>
        </row>
        <row r="37535">
          <cell r="J37535">
            <v>22389776</v>
          </cell>
        </row>
        <row r="37536">
          <cell r="J37536">
            <v>22389776</v>
          </cell>
        </row>
        <row r="37537">
          <cell r="J37537">
            <v>22389776</v>
          </cell>
        </row>
        <row r="37538">
          <cell r="J37538">
            <v>22389776</v>
          </cell>
        </row>
        <row r="37539">
          <cell r="J37539">
            <v>22389776</v>
          </cell>
        </row>
        <row r="37540">
          <cell r="J37540">
            <v>22389776</v>
          </cell>
        </row>
        <row r="37541">
          <cell r="J37541">
            <v>22389776</v>
          </cell>
        </row>
        <row r="37542">
          <cell r="J37542">
            <v>22389776</v>
          </cell>
        </row>
        <row r="37543">
          <cell r="J37543">
            <v>22389776</v>
          </cell>
        </row>
        <row r="37544">
          <cell r="J37544">
            <v>22389776</v>
          </cell>
        </row>
        <row r="37545">
          <cell r="J37545">
            <v>22389776</v>
          </cell>
        </row>
        <row r="37546">
          <cell r="J37546">
            <v>22389776</v>
          </cell>
        </row>
        <row r="37547">
          <cell r="J37547">
            <v>22389776</v>
          </cell>
        </row>
        <row r="37548">
          <cell r="J37548">
            <v>22389776</v>
          </cell>
        </row>
        <row r="37549">
          <cell r="J37549">
            <v>22389776</v>
          </cell>
        </row>
        <row r="37550">
          <cell r="J37550">
            <v>22389776</v>
          </cell>
        </row>
        <row r="37551">
          <cell r="J37551">
            <v>22389776</v>
          </cell>
        </row>
        <row r="37552">
          <cell r="J37552">
            <v>22389776</v>
          </cell>
        </row>
        <row r="37553">
          <cell r="J37553">
            <v>22389776</v>
          </cell>
        </row>
        <row r="37554">
          <cell r="J37554">
            <v>22389776</v>
          </cell>
        </row>
        <row r="37555">
          <cell r="J37555">
            <v>22389776</v>
          </cell>
        </row>
        <row r="37556">
          <cell r="J37556">
            <v>22389776</v>
          </cell>
        </row>
        <row r="37557">
          <cell r="J37557">
            <v>22389776</v>
          </cell>
        </row>
        <row r="37558">
          <cell r="J37558">
            <v>22389776</v>
          </cell>
        </row>
        <row r="37559">
          <cell r="J37559">
            <v>22389776</v>
          </cell>
        </row>
        <row r="37560">
          <cell r="J37560">
            <v>22389776</v>
          </cell>
        </row>
        <row r="37561">
          <cell r="J37561">
            <v>22389776</v>
          </cell>
        </row>
        <row r="37562">
          <cell r="J37562">
            <v>22389776</v>
          </cell>
        </row>
        <row r="37563">
          <cell r="J37563">
            <v>22389776</v>
          </cell>
        </row>
        <row r="37564">
          <cell r="J37564">
            <v>22389776</v>
          </cell>
        </row>
        <row r="37565">
          <cell r="J37565">
            <v>22389776</v>
          </cell>
        </row>
        <row r="37566">
          <cell r="J37566">
            <v>22389776</v>
          </cell>
        </row>
        <row r="37567">
          <cell r="J37567">
            <v>22389776</v>
          </cell>
        </row>
        <row r="37568">
          <cell r="J37568">
            <v>22389776</v>
          </cell>
        </row>
        <row r="37569">
          <cell r="J37569">
            <v>22389776</v>
          </cell>
        </row>
        <row r="37570">
          <cell r="J37570">
            <v>22389776</v>
          </cell>
        </row>
        <row r="37571">
          <cell r="J37571">
            <v>22389776</v>
          </cell>
        </row>
        <row r="37572">
          <cell r="J37572">
            <v>22389776</v>
          </cell>
        </row>
        <row r="37573">
          <cell r="J37573">
            <v>22389776</v>
          </cell>
        </row>
        <row r="37574">
          <cell r="J37574">
            <v>22389776</v>
          </cell>
        </row>
        <row r="37575">
          <cell r="J37575">
            <v>22389776</v>
          </cell>
        </row>
        <row r="37576">
          <cell r="J37576">
            <v>22389776</v>
          </cell>
        </row>
        <row r="37577">
          <cell r="J37577">
            <v>22389776</v>
          </cell>
        </row>
        <row r="37578">
          <cell r="J37578">
            <v>22389776</v>
          </cell>
        </row>
        <row r="37579">
          <cell r="J37579">
            <v>22389776</v>
          </cell>
        </row>
        <row r="37580">
          <cell r="J37580">
            <v>22389776</v>
          </cell>
        </row>
        <row r="37581">
          <cell r="J37581">
            <v>22389776</v>
          </cell>
        </row>
        <row r="37582">
          <cell r="J37582">
            <v>22389776</v>
          </cell>
        </row>
        <row r="37583">
          <cell r="J37583">
            <v>22389776</v>
          </cell>
        </row>
        <row r="37584">
          <cell r="J37584">
            <v>22389776</v>
          </cell>
        </row>
        <row r="37585">
          <cell r="J37585">
            <v>22389776</v>
          </cell>
        </row>
        <row r="37586">
          <cell r="J37586">
            <v>22389776</v>
          </cell>
        </row>
        <row r="37587">
          <cell r="J37587">
            <v>22389776</v>
          </cell>
        </row>
        <row r="37588">
          <cell r="J37588">
            <v>22389776</v>
          </cell>
        </row>
        <row r="37589">
          <cell r="J37589">
            <v>22389776</v>
          </cell>
        </row>
        <row r="37590">
          <cell r="J37590">
            <v>22389776</v>
          </cell>
        </row>
        <row r="37591">
          <cell r="J37591">
            <v>22389776</v>
          </cell>
        </row>
        <row r="37592">
          <cell r="J37592">
            <v>22389776</v>
          </cell>
        </row>
        <row r="37593">
          <cell r="J37593">
            <v>22389776</v>
          </cell>
        </row>
        <row r="37594">
          <cell r="J37594">
            <v>22389776</v>
          </cell>
        </row>
        <row r="37595">
          <cell r="J37595">
            <v>22389776</v>
          </cell>
        </row>
        <row r="37596">
          <cell r="J37596">
            <v>22389776</v>
          </cell>
        </row>
        <row r="37597">
          <cell r="J37597">
            <v>22389776</v>
          </cell>
        </row>
        <row r="37598">
          <cell r="J37598">
            <v>22389776</v>
          </cell>
        </row>
        <row r="37599">
          <cell r="J37599">
            <v>22389776</v>
          </cell>
        </row>
        <row r="37600">
          <cell r="J37600">
            <v>22389776</v>
          </cell>
        </row>
        <row r="37601">
          <cell r="J37601">
            <v>22389776</v>
          </cell>
        </row>
        <row r="37602">
          <cell r="J37602">
            <v>22389776</v>
          </cell>
        </row>
        <row r="37603">
          <cell r="J37603">
            <v>22389776</v>
          </cell>
        </row>
        <row r="37604">
          <cell r="J37604">
            <v>22389776</v>
          </cell>
        </row>
        <row r="37605">
          <cell r="J37605">
            <v>22389776</v>
          </cell>
        </row>
        <row r="37606">
          <cell r="J37606">
            <v>22389776</v>
          </cell>
        </row>
        <row r="37607">
          <cell r="J37607">
            <v>22389776</v>
          </cell>
        </row>
        <row r="37608">
          <cell r="J37608">
            <v>22389776</v>
          </cell>
        </row>
        <row r="37609">
          <cell r="J37609">
            <v>22389776</v>
          </cell>
        </row>
        <row r="37610">
          <cell r="J37610">
            <v>22389776</v>
          </cell>
        </row>
        <row r="37611">
          <cell r="J37611">
            <v>22389776</v>
          </cell>
        </row>
        <row r="37612">
          <cell r="J37612">
            <v>22389776</v>
          </cell>
        </row>
        <row r="37613">
          <cell r="J37613">
            <v>22389776</v>
          </cell>
        </row>
        <row r="37614">
          <cell r="J37614">
            <v>22389776</v>
          </cell>
        </row>
        <row r="37615">
          <cell r="J37615">
            <v>22389776</v>
          </cell>
        </row>
        <row r="37616">
          <cell r="J37616">
            <v>22389776</v>
          </cell>
        </row>
        <row r="37617">
          <cell r="J37617">
            <v>22389776</v>
          </cell>
        </row>
        <row r="37618">
          <cell r="J37618">
            <v>22389776</v>
          </cell>
        </row>
        <row r="37619">
          <cell r="J37619">
            <v>22389776</v>
          </cell>
        </row>
        <row r="37620">
          <cell r="J37620">
            <v>22389776</v>
          </cell>
        </row>
        <row r="37621">
          <cell r="J37621">
            <v>22389776</v>
          </cell>
        </row>
        <row r="37622">
          <cell r="J37622">
            <v>22389776</v>
          </cell>
        </row>
        <row r="37623">
          <cell r="J37623">
            <v>22389776</v>
          </cell>
        </row>
        <row r="37624">
          <cell r="J37624">
            <v>22389776</v>
          </cell>
        </row>
        <row r="37625">
          <cell r="J37625">
            <v>22389776</v>
          </cell>
        </row>
        <row r="37626">
          <cell r="J37626">
            <v>22389776</v>
          </cell>
        </row>
      </sheetData>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A1">
            <v>39903</v>
          </cell>
        </row>
        <row r="2">
          <cell r="A2">
            <v>39994</v>
          </cell>
        </row>
        <row r="3">
          <cell r="A3">
            <v>40086</v>
          </cell>
        </row>
        <row r="4">
          <cell r="A4">
            <v>40178</v>
          </cell>
        </row>
        <row r="5">
          <cell r="A5">
            <v>40268</v>
          </cell>
        </row>
        <row r="6">
          <cell r="A6">
            <v>40359</v>
          </cell>
        </row>
        <row r="7">
          <cell r="A7">
            <v>40451</v>
          </cell>
        </row>
        <row r="8">
          <cell r="A8">
            <v>40543</v>
          </cell>
        </row>
        <row r="9">
          <cell r="A9">
            <v>40633</v>
          </cell>
        </row>
        <row r="10">
          <cell r="A10">
            <v>40724</v>
          </cell>
        </row>
        <row r="11">
          <cell r="A11">
            <v>40816</v>
          </cell>
        </row>
        <row r="12">
          <cell r="A12">
            <v>40908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0"/>
      <sheetName val="Inventario Jun20"/>
      <sheetName val="Balance_Jun20"/>
      <sheetName val="Inventario Dic19"/>
      <sheetName val="Balance_Dic19"/>
      <sheetName val="Cargo a Resultado"/>
      <sheetName val="D-H wa-wl"/>
    </sheetNames>
    <sheetDataSet>
      <sheetData sheetId="0" refreshError="1"/>
      <sheetData sheetId="1">
        <row r="7">
          <cell r="K7">
            <v>2025299433</v>
          </cell>
        </row>
        <row r="20">
          <cell r="K20">
            <v>2451555458</v>
          </cell>
        </row>
        <row r="29">
          <cell r="K29">
            <v>699682931</v>
          </cell>
        </row>
        <row r="31">
          <cell r="K31">
            <v>-128977093</v>
          </cell>
        </row>
      </sheetData>
      <sheetData sheetId="2"/>
      <sheetData sheetId="3">
        <row r="7">
          <cell r="J7">
            <v>1629762511</v>
          </cell>
        </row>
        <row r="20">
          <cell r="J20">
            <v>1871849245</v>
          </cell>
        </row>
        <row r="29">
          <cell r="J29">
            <v>437964278</v>
          </cell>
        </row>
        <row r="30">
          <cell r="J30">
            <v>-128977093</v>
          </cell>
        </row>
      </sheetData>
      <sheetData sheetId="4"/>
      <sheetData sheetId="5">
        <row r="25">
          <cell r="K25">
            <v>6966486816</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0"/>
      <sheetName val="Inventario Jun19"/>
      <sheetName val="Balance_Jun19"/>
      <sheetName val="Inventario Dic18"/>
      <sheetName val="Balance_Dic18"/>
      <sheetName val="Cargo a Resultado"/>
      <sheetName val="D-H wa-wl"/>
    </sheetNames>
    <sheetDataSet>
      <sheetData sheetId="0">
        <row r="12">
          <cell r="D12">
            <v>6226997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127">
          <cell r="O127">
            <v>37035735671</v>
          </cell>
        </row>
      </sheetData>
      <sheetData sheetId="3">
        <row r="113">
          <cell r="P113">
            <v>1471727124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107">
          <cell r="Y107">
            <v>1309294</v>
          </cell>
        </row>
        <row r="124">
          <cell r="Y124">
            <v>76252365</v>
          </cell>
        </row>
      </sheetData>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ic 38 Intangibles"/>
      <sheetName val="Nic 16 PPyE"/>
      <sheetName val="Medio ambiente"/>
    </sheetNames>
    <sheetDataSet>
      <sheetData sheetId="0" refreshError="1"/>
      <sheetData sheetId="1">
        <row r="4">
          <cell r="C4">
            <v>44012</v>
          </cell>
        </row>
      </sheetData>
      <sheetData sheetId="2">
        <row r="106">
          <cell r="D106">
            <v>-71904651</v>
          </cell>
        </row>
      </sheetData>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323">
          <cell r="Q323">
            <v>32532370</v>
          </cell>
        </row>
        <row r="439">
          <cell r="Q439">
            <v>-33627978</v>
          </cell>
        </row>
      </sheetData>
      <sheetData sheetId="3">
        <row r="341">
          <cell r="R341">
            <v>32532370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Z Andina (C)"/>
      <sheetName val="Nota SIAGSA (C)"/>
      <sheetName val="Nota Iam (C)"/>
      <sheetName val="Nota Andinas (C)"/>
      <sheetName val="Nota ADM"/>
      <sheetName val="Nota Anam"/>
      <sheetName val="Nota GyS"/>
      <sheetName val="Nota Ecoriles"/>
      <sheetName val="Nota Cordillera (C)"/>
      <sheetName val="Nota Manquehue"/>
      <sheetName val="Nota Iberaguas (C)"/>
      <sheetName val="HT_Jun20"/>
      <sheetName val="HT_Dic19"/>
      <sheetName val="HT_Dic18"/>
      <sheetName val="TD Análisis ID"/>
      <sheetName val="Análisis ID"/>
      <sheetName val="Balance_Jun20"/>
      <sheetName val="Resultado_Jun20"/>
      <sheetName val="Clasificación Nota"/>
    </sheetNames>
    <sheetDataSet>
      <sheetData sheetId="0" refreshError="1"/>
      <sheetData sheetId="1" refreshError="1"/>
      <sheetData sheetId="2">
        <row r="3">
          <cell r="C3">
            <v>44012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ow r="4">
          <cell r="B4" t="str">
            <v>Derechos de agua (amortización)</v>
          </cell>
        </row>
      </sheetData>
      <sheetData sheetId="12" refreshError="1"/>
      <sheetData sheetId="13" refreshError="1"/>
      <sheetData sheetId="14" refreshError="1"/>
      <sheetData sheetId="15" refreshError="1"/>
      <sheetData sheetId="16" refreshError="1"/>
      <sheetData sheetId="17">
        <row r="2">
          <cell r="P2">
            <v>-6342241</v>
          </cell>
        </row>
        <row r="3">
          <cell r="P3">
            <v>0</v>
          </cell>
        </row>
        <row r="4">
          <cell r="P4">
            <v>-57154228</v>
          </cell>
        </row>
        <row r="5">
          <cell r="P5">
            <v>-2965314478</v>
          </cell>
        </row>
        <row r="6">
          <cell r="P6">
            <v>221687917</v>
          </cell>
        </row>
        <row r="7">
          <cell r="P7">
            <v>23516327607</v>
          </cell>
        </row>
        <row r="8">
          <cell r="P8">
            <v>20709204577</v>
          </cell>
        </row>
      </sheetData>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Z Andina (C)"/>
      <sheetName val="Nota SIAGSA (C)"/>
      <sheetName val="Nota Iam (C)"/>
      <sheetName val="Nota Andinas (C)"/>
      <sheetName val="Nota ADM"/>
      <sheetName val="Nota Anam"/>
      <sheetName val="Nota GyS"/>
      <sheetName val="Nota Ecoriles"/>
      <sheetName val="Nota Cordillera (C)"/>
      <sheetName val="Nota Manquehue"/>
      <sheetName val="Nota Iberaguas (C)"/>
      <sheetName val="HT_Jun19"/>
      <sheetName val="HT_Dic18"/>
      <sheetName val="TD Análisis ID"/>
      <sheetName val="Análisis ID"/>
      <sheetName val="Balance_Jun19"/>
      <sheetName val="Resultado_Jun19"/>
      <sheetName val="Clasificación Nota"/>
    </sheetNames>
    <sheetDataSet>
      <sheetData sheetId="0" refreshError="1"/>
      <sheetData sheetId="1" refreshError="1"/>
      <sheetData sheetId="2" refreshError="1"/>
      <sheetData sheetId="3">
        <row r="61">
          <cell r="C61">
            <v>-30511740</v>
          </cell>
        </row>
        <row r="62">
          <cell r="C62">
            <v>-166534</v>
          </cell>
        </row>
        <row r="65">
          <cell r="C65">
            <v>4008271</v>
          </cell>
        </row>
        <row r="66">
          <cell r="C66">
            <v>-146193</v>
          </cell>
        </row>
        <row r="74">
          <cell r="C74">
            <v>-29434283</v>
          </cell>
        </row>
        <row r="75">
          <cell r="C75">
            <v>3021018</v>
          </cell>
        </row>
        <row r="76">
          <cell r="C76">
            <v>-146193</v>
          </cell>
        </row>
        <row r="77">
          <cell r="C77">
            <v>-166534</v>
          </cell>
        </row>
        <row r="78">
          <cell r="C78">
            <v>-90204</v>
          </cell>
        </row>
        <row r="84">
          <cell r="C84">
            <v>0.27</v>
          </cell>
        </row>
        <row r="85">
          <cell r="C85">
            <v>-2.7699999999999999E-2</v>
          </cell>
        </row>
        <row r="86">
          <cell r="C86">
            <v>1.2999999999999999E-3</v>
          </cell>
        </row>
        <row r="87">
          <cell r="C87">
            <v>1.5E-3</v>
          </cell>
        </row>
        <row r="88">
          <cell r="C88">
            <v>9.0000000000000008E-4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tasa"/>
      <sheetName val="Resultado"/>
    </sheetNames>
    <sheetDataSet>
      <sheetData sheetId="0">
        <row r="69">
          <cell r="AF69">
            <v>-22723462290</v>
          </cell>
          <cell r="AI69">
            <v>-22913914253</v>
          </cell>
        </row>
        <row r="71">
          <cell r="AI71">
            <v>2626378445</v>
          </cell>
        </row>
        <row r="75">
          <cell r="AI75">
            <v>-221687917</v>
          </cell>
        </row>
        <row r="76">
          <cell r="AI76">
            <v>57154228</v>
          </cell>
        </row>
        <row r="77">
          <cell r="AI77">
            <v>-257135080</v>
          </cell>
        </row>
        <row r="85">
          <cell r="AI85">
            <v>0.27</v>
          </cell>
        </row>
        <row r="87">
          <cell r="AI87">
            <v>-3.09E-2</v>
          </cell>
        </row>
        <row r="91">
          <cell r="AI91">
            <v>2.5999999999999999E-3</v>
          </cell>
        </row>
        <row r="92">
          <cell r="AI92">
            <v>-6.9999999999999999E-4</v>
          </cell>
        </row>
        <row r="93">
          <cell r="AI93">
            <v>3.0000000000000001E-3</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R, corriente"/>
      <sheetName val="AFR, no corriente"/>
      <sheetName val="Perfil vencimiento"/>
      <sheetName val="Equivalentes al efectivo"/>
      <sheetName val="Prestamos periodo actual"/>
      <sheetName val="Hoja1"/>
      <sheetName val="Hoja2"/>
      <sheetName val="Bonos periodo actual"/>
      <sheetName val="Tasa de interes"/>
    </sheetNames>
    <sheetDataSet>
      <sheetData sheetId="0"/>
      <sheetData sheetId="1"/>
      <sheetData sheetId="2"/>
      <sheetData sheetId="3"/>
      <sheetData sheetId="4">
        <row r="15">
          <cell r="C15">
            <v>0</v>
          </cell>
          <cell r="D15">
            <v>145308.79800000001</v>
          </cell>
          <cell r="E15">
            <v>330698.66700000002</v>
          </cell>
          <cell r="F15">
            <v>0</v>
          </cell>
          <cell r="G15">
            <v>0</v>
          </cell>
          <cell r="H15">
            <v>0</v>
          </cell>
          <cell r="I15">
            <v>10022418.611</v>
          </cell>
          <cell r="J15">
            <v>0</v>
          </cell>
          <cell r="K15">
            <v>0</v>
          </cell>
          <cell r="L15">
            <v>186550</v>
          </cell>
        </row>
        <row r="16">
          <cell r="C16">
            <v>8861212</v>
          </cell>
          <cell r="D16">
            <v>0</v>
          </cell>
          <cell r="E16">
            <v>0</v>
          </cell>
          <cell r="F16">
            <v>20267800</v>
          </cell>
          <cell r="G16">
            <v>22256495.800000001</v>
          </cell>
          <cell r="H16">
            <v>10121056</v>
          </cell>
          <cell r="I16">
            <v>0</v>
          </cell>
          <cell r="J16">
            <v>0</v>
          </cell>
          <cell r="K16">
            <v>0</v>
          </cell>
          <cell r="L16">
            <v>0</v>
          </cell>
        </row>
        <row r="18">
          <cell r="C18">
            <v>8849781</v>
          </cell>
          <cell r="D18">
            <v>19270304</v>
          </cell>
          <cell r="E18">
            <v>0</v>
          </cell>
          <cell r="F18">
            <v>0</v>
          </cell>
          <cell r="G18">
            <v>0</v>
          </cell>
          <cell r="H18">
            <v>0</v>
          </cell>
          <cell r="I18">
            <v>0</v>
          </cell>
          <cell r="J18">
            <v>0</v>
          </cell>
          <cell r="K18">
            <v>0</v>
          </cell>
          <cell r="L18">
            <v>0</v>
          </cell>
        </row>
        <row r="19">
          <cell r="C19">
            <v>8849781</v>
          </cell>
          <cell r="D19">
            <v>0</v>
          </cell>
          <cell r="E19">
            <v>28000000</v>
          </cell>
          <cell r="F19">
            <v>0</v>
          </cell>
          <cell r="G19">
            <v>0</v>
          </cell>
          <cell r="H19">
            <v>0</v>
          </cell>
          <cell r="I19">
            <v>0</v>
          </cell>
          <cell r="J19">
            <v>0</v>
          </cell>
          <cell r="K19">
            <v>0</v>
          </cell>
          <cell r="L19">
            <v>0</v>
          </cell>
        </row>
        <row r="21">
          <cell r="C21">
            <v>8849781</v>
          </cell>
          <cell r="D21">
            <v>0</v>
          </cell>
          <cell r="E21">
            <v>0</v>
          </cell>
          <cell r="F21">
            <v>0</v>
          </cell>
          <cell r="G21">
            <v>0</v>
          </cell>
          <cell r="H21">
            <v>0</v>
          </cell>
          <cell r="I21">
            <v>0</v>
          </cell>
          <cell r="J21">
            <v>0</v>
          </cell>
          <cell r="K21">
            <v>0</v>
          </cell>
          <cell r="L21">
            <v>20000000</v>
          </cell>
        </row>
        <row r="22">
          <cell r="C22">
            <v>7657281</v>
          </cell>
          <cell r="D22">
            <v>0</v>
          </cell>
          <cell r="E22">
            <v>0</v>
          </cell>
          <cell r="F22">
            <v>0</v>
          </cell>
          <cell r="G22">
            <v>0</v>
          </cell>
          <cell r="H22">
            <v>0</v>
          </cell>
          <cell r="I22">
            <v>0</v>
          </cell>
          <cell r="J22">
            <v>0</v>
          </cell>
          <cell r="K22">
            <v>0</v>
          </cell>
          <cell r="L22">
            <v>0</v>
          </cell>
        </row>
        <row r="24">
          <cell r="C24">
            <v>1192500</v>
          </cell>
          <cell r="D24">
            <v>0</v>
          </cell>
          <cell r="E24">
            <v>0</v>
          </cell>
          <cell r="F24">
            <v>0</v>
          </cell>
          <cell r="G24">
            <v>0</v>
          </cell>
          <cell r="H24">
            <v>0</v>
          </cell>
          <cell r="I24">
            <v>0</v>
          </cell>
          <cell r="J24">
            <v>0</v>
          </cell>
          <cell r="K24">
            <v>0</v>
          </cell>
          <cell r="L24">
            <v>0</v>
          </cell>
        </row>
        <row r="29">
          <cell r="C29">
            <v>0</v>
          </cell>
          <cell r="D29">
            <v>145308.79800000001</v>
          </cell>
          <cell r="E29">
            <v>330698.66700000002</v>
          </cell>
          <cell r="F29">
            <v>0</v>
          </cell>
          <cell r="G29">
            <v>0</v>
          </cell>
          <cell r="H29">
            <v>0</v>
          </cell>
          <cell r="I29">
            <v>10022418.611</v>
          </cell>
          <cell r="J29">
            <v>0</v>
          </cell>
          <cell r="K29">
            <v>0</v>
          </cell>
          <cell r="L29">
            <v>186550</v>
          </cell>
        </row>
        <row r="30">
          <cell r="C30">
            <v>8861212</v>
          </cell>
          <cell r="D30">
            <v>0</v>
          </cell>
          <cell r="E30">
            <v>0</v>
          </cell>
          <cell r="F30">
            <v>20155812.903000001</v>
          </cell>
          <cell r="G30">
            <v>22127334.511</v>
          </cell>
          <cell r="H30">
            <v>10062933.419</v>
          </cell>
          <cell r="I30">
            <v>0</v>
          </cell>
          <cell r="J30">
            <v>0</v>
          </cell>
          <cell r="K30">
            <v>0</v>
          </cell>
          <cell r="L30">
            <v>0</v>
          </cell>
        </row>
        <row r="33">
          <cell r="C33">
            <v>8849781</v>
          </cell>
          <cell r="D33">
            <v>19270304</v>
          </cell>
          <cell r="E33">
            <v>0</v>
          </cell>
          <cell r="F33">
            <v>0</v>
          </cell>
          <cell r="G33">
            <v>0</v>
          </cell>
          <cell r="H33">
            <v>0</v>
          </cell>
          <cell r="I33">
            <v>0</v>
          </cell>
          <cell r="J33">
            <v>0</v>
          </cell>
          <cell r="K33">
            <v>0</v>
          </cell>
          <cell r="L33">
            <v>0</v>
          </cell>
        </row>
        <row r="34">
          <cell r="C34">
            <v>8849781</v>
          </cell>
          <cell r="D34">
            <v>0</v>
          </cell>
          <cell r="E34">
            <v>27795670.25</v>
          </cell>
          <cell r="F34">
            <v>0</v>
          </cell>
          <cell r="G34">
            <v>0</v>
          </cell>
          <cell r="H34">
            <v>0</v>
          </cell>
          <cell r="I34">
            <v>0</v>
          </cell>
          <cell r="J34">
            <v>0</v>
          </cell>
          <cell r="K34">
            <v>0</v>
          </cell>
          <cell r="L34">
            <v>0</v>
          </cell>
        </row>
        <row r="36">
          <cell r="C36">
            <v>8849781</v>
          </cell>
          <cell r="D36">
            <v>0</v>
          </cell>
          <cell r="E36">
            <v>0</v>
          </cell>
          <cell r="F36">
            <v>0</v>
          </cell>
          <cell r="G36">
            <v>0</v>
          </cell>
          <cell r="H36">
            <v>0</v>
          </cell>
          <cell r="I36">
            <v>0</v>
          </cell>
          <cell r="J36">
            <v>0</v>
          </cell>
          <cell r="K36">
            <v>0</v>
          </cell>
          <cell r="L36">
            <v>20000000</v>
          </cell>
        </row>
        <row r="37">
          <cell r="C37">
            <v>7657281</v>
          </cell>
          <cell r="D37">
            <v>0</v>
          </cell>
          <cell r="E37">
            <v>0</v>
          </cell>
          <cell r="F37">
            <v>0</v>
          </cell>
          <cell r="G37">
            <v>0</v>
          </cell>
          <cell r="H37">
            <v>0</v>
          </cell>
          <cell r="I37">
            <v>0</v>
          </cell>
          <cell r="J37">
            <v>0</v>
          </cell>
          <cell r="K37">
            <v>0</v>
          </cell>
          <cell r="L37">
            <v>0</v>
          </cell>
        </row>
        <row r="39">
          <cell r="C39">
            <v>1192500</v>
          </cell>
          <cell r="D39">
            <v>0</v>
          </cell>
          <cell r="E39">
            <v>0</v>
          </cell>
          <cell r="F39">
            <v>0</v>
          </cell>
          <cell r="G39">
            <v>0</v>
          </cell>
          <cell r="H39">
            <v>0</v>
          </cell>
          <cell r="I39">
            <v>0</v>
          </cell>
          <cell r="J39">
            <v>0</v>
          </cell>
          <cell r="K39">
            <v>0</v>
          </cell>
          <cell r="L39">
            <v>0</v>
          </cell>
        </row>
      </sheetData>
      <sheetData sheetId="5"/>
      <sheetData sheetId="6"/>
      <sheetData sheetId="7">
        <row r="15">
          <cell r="C15">
            <v>0</v>
          </cell>
          <cell r="D15">
            <v>0</v>
          </cell>
          <cell r="E15">
            <v>0</v>
          </cell>
          <cell r="F15">
            <v>0</v>
          </cell>
          <cell r="G15">
            <v>0</v>
          </cell>
          <cell r="H15">
            <v>0</v>
          </cell>
          <cell r="I15">
            <v>0</v>
          </cell>
          <cell r="J15">
            <v>569681.32999999996</v>
          </cell>
          <cell r="K15">
            <v>3704784.6205000002</v>
          </cell>
          <cell r="L15">
            <v>835552.23400000005</v>
          </cell>
          <cell r="M15">
            <v>469893.674</v>
          </cell>
          <cell r="N15">
            <v>227122.59899999999</v>
          </cell>
          <cell r="O15">
            <v>419872.62599999999</v>
          </cell>
        </row>
        <row r="16">
          <cell r="C16">
            <v>521873.09399999998</v>
          </cell>
          <cell r="D16">
            <v>411442.09600000002</v>
          </cell>
          <cell r="E16">
            <v>156283.573</v>
          </cell>
          <cell r="F16">
            <v>637346.05299999996</v>
          </cell>
          <cell r="G16">
            <v>540152.71400000004</v>
          </cell>
          <cell r="H16">
            <v>497854.19099999999</v>
          </cell>
          <cell r="I16">
            <v>180030.81700000001</v>
          </cell>
          <cell r="J16">
            <v>0</v>
          </cell>
          <cell r="K16">
            <v>3704784.6205000002</v>
          </cell>
          <cell r="L16">
            <v>0</v>
          </cell>
          <cell r="M16">
            <v>0</v>
          </cell>
          <cell r="N16">
            <v>0</v>
          </cell>
          <cell r="O16">
            <v>0</v>
          </cell>
        </row>
        <row r="18">
          <cell r="C18">
            <v>0</v>
          </cell>
          <cell r="D18">
            <v>0</v>
          </cell>
          <cell r="E18">
            <v>0</v>
          </cell>
          <cell r="F18">
            <v>0</v>
          </cell>
          <cell r="G18">
            <v>0</v>
          </cell>
          <cell r="H18">
            <v>0</v>
          </cell>
          <cell r="I18">
            <v>0</v>
          </cell>
          <cell r="J18">
            <v>0</v>
          </cell>
          <cell r="K18">
            <v>7174105</v>
          </cell>
          <cell r="L18">
            <v>0</v>
          </cell>
          <cell r="M18">
            <v>0</v>
          </cell>
          <cell r="N18">
            <v>10761157.5</v>
          </cell>
          <cell r="O18">
            <v>0</v>
          </cell>
        </row>
        <row r="19">
          <cell r="C19">
            <v>0</v>
          </cell>
          <cell r="D19">
            <v>0</v>
          </cell>
          <cell r="E19">
            <v>0</v>
          </cell>
          <cell r="F19">
            <v>0</v>
          </cell>
          <cell r="G19">
            <v>0</v>
          </cell>
          <cell r="H19">
            <v>0</v>
          </cell>
          <cell r="I19">
            <v>0</v>
          </cell>
          <cell r="J19">
            <v>0</v>
          </cell>
          <cell r="K19">
            <v>7174105</v>
          </cell>
          <cell r="L19">
            <v>0</v>
          </cell>
          <cell r="M19">
            <v>0</v>
          </cell>
          <cell r="N19">
            <v>10761157.5</v>
          </cell>
          <cell r="O19">
            <v>0</v>
          </cell>
        </row>
        <row r="21">
          <cell r="C21">
            <v>0</v>
          </cell>
          <cell r="D21">
            <v>0</v>
          </cell>
          <cell r="E21">
            <v>0</v>
          </cell>
          <cell r="F21">
            <v>0</v>
          </cell>
          <cell r="G21">
            <v>0</v>
          </cell>
          <cell r="H21">
            <v>0</v>
          </cell>
          <cell r="I21">
            <v>0</v>
          </cell>
          <cell r="J21">
            <v>0</v>
          </cell>
          <cell r="K21">
            <v>0</v>
          </cell>
          <cell r="L21">
            <v>0</v>
          </cell>
          <cell r="M21">
            <v>0</v>
          </cell>
          <cell r="N21">
            <v>10761157.5</v>
          </cell>
          <cell r="O21">
            <v>0</v>
          </cell>
        </row>
        <row r="22">
          <cell r="C22">
            <v>0</v>
          </cell>
          <cell r="D22">
            <v>0</v>
          </cell>
          <cell r="E22">
            <v>0</v>
          </cell>
          <cell r="F22">
            <v>0</v>
          </cell>
          <cell r="G22">
            <v>0</v>
          </cell>
          <cell r="H22">
            <v>0</v>
          </cell>
          <cell r="I22">
            <v>0</v>
          </cell>
          <cell r="J22">
            <v>0</v>
          </cell>
          <cell r="K22">
            <v>0</v>
          </cell>
          <cell r="L22">
            <v>0</v>
          </cell>
          <cell r="M22">
            <v>0</v>
          </cell>
          <cell r="N22">
            <v>10761157.5</v>
          </cell>
          <cell r="O22">
            <v>0</v>
          </cell>
        </row>
        <row r="23">
          <cell r="C23">
            <v>50218735</v>
          </cell>
          <cell r="D23">
            <v>43044630</v>
          </cell>
          <cell r="E23">
            <v>47349093</v>
          </cell>
          <cell r="F23">
            <v>66001765.999999993</v>
          </cell>
          <cell r="G23">
            <v>57392840</v>
          </cell>
          <cell r="H23">
            <v>57392840</v>
          </cell>
          <cell r="I23">
            <v>66001765.999999993</v>
          </cell>
          <cell r="J23">
            <v>45914272</v>
          </cell>
          <cell r="K23">
            <v>0</v>
          </cell>
          <cell r="L23">
            <v>57392840</v>
          </cell>
          <cell r="M23">
            <v>57392840</v>
          </cell>
          <cell r="N23">
            <v>0</v>
          </cell>
          <cell r="O23">
            <v>57392840</v>
          </cell>
        </row>
        <row r="28">
          <cell r="C28">
            <v>0</v>
          </cell>
          <cell r="D28">
            <v>0</v>
          </cell>
          <cell r="E28">
            <v>0</v>
          </cell>
          <cell r="F28">
            <v>0</v>
          </cell>
          <cell r="G28">
            <v>0</v>
          </cell>
          <cell r="H28">
            <v>0</v>
          </cell>
          <cell r="I28">
            <v>0</v>
          </cell>
          <cell r="J28">
            <v>531837.73508779844</v>
          </cell>
          <cell r="K28">
            <v>3708476.5658145407</v>
          </cell>
          <cell r="L28">
            <v>797176.68701425823</v>
          </cell>
          <cell r="M28">
            <v>449651.56040649978</v>
          </cell>
          <cell r="N28">
            <v>164719.93613420933</v>
          </cell>
          <cell r="O28">
            <v>576013.60087642178</v>
          </cell>
        </row>
        <row r="29">
          <cell r="C29">
            <v>534938.80302386719</v>
          </cell>
          <cell r="D29">
            <v>420021.8225480651</v>
          </cell>
          <cell r="E29">
            <v>170789.37077709645</v>
          </cell>
          <cell r="F29">
            <v>630137.27079412783</v>
          </cell>
          <cell r="G29">
            <v>536498.16547492298</v>
          </cell>
          <cell r="H29">
            <v>497854.19099999999</v>
          </cell>
          <cell r="I29">
            <v>225144.53206240607</v>
          </cell>
          <cell r="J29">
            <v>0</v>
          </cell>
          <cell r="K29">
            <v>3708476.5658145407</v>
          </cell>
          <cell r="L29">
            <v>0</v>
          </cell>
          <cell r="M29">
            <v>0</v>
          </cell>
          <cell r="N29">
            <v>0</v>
          </cell>
          <cell r="O29">
            <v>0</v>
          </cell>
        </row>
        <row r="32">
          <cell r="C32">
            <v>0</v>
          </cell>
          <cell r="D32">
            <v>0</v>
          </cell>
          <cell r="E32">
            <v>0</v>
          </cell>
          <cell r="F32">
            <v>0</v>
          </cell>
          <cell r="G32">
            <v>0</v>
          </cell>
          <cell r="H32">
            <v>0</v>
          </cell>
          <cell r="I32">
            <v>0</v>
          </cell>
          <cell r="J32">
            <v>0</v>
          </cell>
          <cell r="K32">
            <v>7179238.6632459629</v>
          </cell>
          <cell r="L32">
            <v>0</v>
          </cell>
          <cell r="M32">
            <v>0</v>
          </cell>
          <cell r="N32">
            <v>10725475.038864849</v>
          </cell>
          <cell r="O32">
            <v>0</v>
          </cell>
        </row>
        <row r="33">
          <cell r="C33">
            <v>0</v>
          </cell>
          <cell r="D33">
            <v>0</v>
          </cell>
          <cell r="E33">
            <v>0</v>
          </cell>
          <cell r="F33">
            <v>0</v>
          </cell>
          <cell r="G33">
            <v>0</v>
          </cell>
          <cell r="H33">
            <v>0</v>
          </cell>
          <cell r="I33">
            <v>0</v>
          </cell>
          <cell r="J33">
            <v>0</v>
          </cell>
          <cell r="K33">
            <v>7179238.6632459629</v>
          </cell>
          <cell r="L33">
            <v>0</v>
          </cell>
          <cell r="M33">
            <v>0</v>
          </cell>
          <cell r="N33">
            <v>10725475.038864849</v>
          </cell>
          <cell r="O33">
            <v>0</v>
          </cell>
        </row>
        <row r="35">
          <cell r="C35">
            <v>0</v>
          </cell>
          <cell r="D35">
            <v>0</v>
          </cell>
          <cell r="E35">
            <v>0</v>
          </cell>
          <cell r="F35">
            <v>0</v>
          </cell>
          <cell r="G35">
            <v>0</v>
          </cell>
          <cell r="H35">
            <v>0</v>
          </cell>
          <cell r="I35">
            <v>0</v>
          </cell>
          <cell r="J35">
            <v>0</v>
          </cell>
          <cell r="K35">
            <v>0</v>
          </cell>
          <cell r="L35">
            <v>0</v>
          </cell>
          <cell r="M35">
            <v>0</v>
          </cell>
          <cell r="N35">
            <v>10725475.038864849</v>
          </cell>
          <cell r="O35">
            <v>0</v>
          </cell>
        </row>
        <row r="36">
          <cell r="C36">
            <v>0</v>
          </cell>
          <cell r="D36">
            <v>0</v>
          </cell>
          <cell r="E36">
            <v>0</v>
          </cell>
          <cell r="F36">
            <v>0</v>
          </cell>
          <cell r="G36">
            <v>0</v>
          </cell>
          <cell r="H36">
            <v>0</v>
          </cell>
          <cell r="I36">
            <v>0</v>
          </cell>
          <cell r="J36">
            <v>0</v>
          </cell>
          <cell r="K36">
            <v>0</v>
          </cell>
          <cell r="L36">
            <v>0</v>
          </cell>
          <cell r="M36">
            <v>0</v>
          </cell>
          <cell r="N36">
            <v>10725475.038864849</v>
          </cell>
          <cell r="O36">
            <v>0</v>
          </cell>
        </row>
        <row r="37">
          <cell r="C37">
            <v>50381465.181647815</v>
          </cell>
          <cell r="D37">
            <v>43182654.33204037</v>
          </cell>
          <cell r="E37">
            <v>47552419.168717705</v>
          </cell>
          <cell r="F37">
            <v>65876197.847090602</v>
          </cell>
          <cell r="G37">
            <v>57318679.619006433</v>
          </cell>
          <cell r="H37">
            <v>57392840</v>
          </cell>
          <cell r="I37">
            <v>66857925.397647753</v>
          </cell>
          <cell r="J37">
            <v>45066104.745096385</v>
          </cell>
          <cell r="K37">
            <v>0</v>
          </cell>
          <cell r="L37">
            <v>56434545.557257697</v>
          </cell>
          <cell r="M37">
            <v>56800212.151917018</v>
          </cell>
          <cell r="N37">
            <v>0</v>
          </cell>
          <cell r="O37">
            <v>61804049.617553003</v>
          </cell>
        </row>
      </sheetData>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ío Fecu"/>
      <sheetName val="Gantt"/>
      <sheetName val="Balance_Dic19"/>
      <sheetName val="Resultado_Jun19"/>
      <sheetName val="Resultado_Jun20"/>
      <sheetName val="Notas resultado"/>
      <sheetName val="Activo"/>
      <sheetName val="Pasivo"/>
      <sheetName val="Resultado"/>
      <sheetName val="Flujo"/>
      <sheetName val="E° Cambios Patrimonio"/>
      <sheetName val="N2.1 Nuevos pronunciamientos"/>
      <sheetName val="N2.2 Filiales"/>
      <sheetName val="N2.2 Moneda Extranjera"/>
      <sheetName val="N2.2 Reclasificaciones"/>
      <sheetName val="N3 Perfil Vencimiento"/>
      <sheetName val="N3 Tasa de interes"/>
      <sheetName val="N3 Análisis de Sesibilización"/>
      <sheetName val="N4 Efectivo y Eq."/>
      <sheetName val="4.1 Equivalente Efe."/>
      <sheetName val="N5 Deudores y Riesgo de Crédito"/>
      <sheetName val="N5 Estratificación Deudores"/>
      <sheetName val="N6 CxC EERR"/>
      <sheetName val="N6 CxP EERR"/>
      <sheetName val="N6 Transacciones EERR"/>
      <sheetName val="N6 Directorio y Comité"/>
      <sheetName val="N7 Inventarios"/>
      <sheetName val="N7 Otros activos"/>
      <sheetName val="N8 Activos mant. para venta"/>
      <sheetName val="N9 Intangibles"/>
      <sheetName val="N10 Plusvalía"/>
      <sheetName val="N11 PPyE"/>
      <sheetName val="N12 Arrendamiento NIIF16"/>
      <sheetName val="N13 ID e Impto. Renta"/>
      <sheetName val="N14.3 Clases Instrum. Finan."/>
      <sheetName val="14.4 AFR"/>
      <sheetName val="14.4 AFR, no corriente"/>
      <sheetName val="Balance_Jun20"/>
      <sheetName val="N14.4 Préstamos Actual"/>
      <sheetName val="N14.4 Préstamos Anterior"/>
      <sheetName val="N14.4 Bonos Actual"/>
      <sheetName val="N14.4 Bonos Anterior"/>
      <sheetName val="N14.4 Conciliación SI y SF"/>
      <sheetName val="N14.5 Valor Justo"/>
      <sheetName val="N15 Acreed. Comerciales"/>
      <sheetName val="N15.1 Acreed. Comerc. por Venc."/>
      <sheetName val="N16 Otras Prov."/>
      <sheetName val="N17 Beneficios Empleados"/>
      <sheetName val="N18 Pas. No Financiero"/>
      <sheetName val="N20 Partic. No Contr."/>
      <sheetName val="N21 Ingresos Ordinarios"/>
      <sheetName val="N22 Otros Gtos. Nat."/>
      <sheetName val="Detalle de otras ganan(perdida)"/>
      <sheetName val="N23 Otros Ingresos y Gtos."/>
      <sheetName val="N24 Dif. Cambio"/>
      <sheetName val="N25 Rdo. Unid. Reajuste"/>
      <sheetName val="N26 Segmentos"/>
      <sheetName val="N27 Ganan. Por Acción"/>
      <sheetName val="N28 EEFF Soc. Filiales"/>
      <sheetName val="N30 Garantías y Rest."/>
      <sheetName val="N31 Costos por Int. Capita."/>
      <sheetName val="M32 Medio Ambiente"/>
      <sheetName val="12. Trx. Relacionadas (2019)"/>
      <sheetName val="13. Trx. Relacionadas (2018)"/>
      <sheetName val="14. Saldos Relacionadas (2019)"/>
      <sheetName val="15. Saldos Relacionadas (2018)"/>
      <sheetName val="7. Nota - Activos, Pasivos"/>
      <sheetName val="8. Nota - Ingresos Gastos (2)"/>
      <sheetName val="N8 Otros activos"/>
    </sheetNames>
    <sheetDataSet>
      <sheetData sheetId="0"/>
      <sheetData sheetId="1"/>
      <sheetData sheetId="2"/>
      <sheetData sheetId="3"/>
      <sheetData sheetId="4">
        <row r="65">
          <cell r="D65">
            <v>-32884568467</v>
          </cell>
        </row>
      </sheetData>
      <sheetData sheetId="5"/>
      <sheetData sheetId="6">
        <row r="2">
          <cell r="D2">
            <v>44012</v>
          </cell>
        </row>
      </sheetData>
      <sheetData sheetId="7"/>
      <sheetData sheetId="8">
        <row r="2">
          <cell r="F2" t="str">
            <v>01-04-2020 
30-06-2020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Posición</v>
          </cell>
          <cell r="C1" t="str">
            <v/>
          </cell>
          <cell r="D1" t="str">
            <v>Essal S.A.
6/2020</v>
          </cell>
          <cell r="E1" t="str">
            <v>Iberaguas Ltda.
6/2020</v>
          </cell>
          <cell r="F1" t="str">
            <v>Manquehue S.A.
6/2020</v>
          </cell>
          <cell r="G1" t="str">
            <v>Cordillera S.A.
6/2020</v>
          </cell>
          <cell r="H1" t="str">
            <v>Ecoriles S.A.
6/2020</v>
          </cell>
          <cell r="I1" t="str">
            <v>Gestión y Servicios S.A.
6/2020</v>
          </cell>
          <cell r="J1" t="str">
            <v>Anam S.A.
6/2020</v>
          </cell>
          <cell r="K1" t="str">
            <v>Aguas del  Maipo S.A.
6/2020</v>
          </cell>
          <cell r="L1" t="str">
            <v>Andinas S.A.
6/2020</v>
          </cell>
          <cell r="M1" t="str">
            <v>Iam S.A.
6/2020</v>
          </cell>
          <cell r="N1" t="str">
            <v>Fair Value
6/2020</v>
          </cell>
        </row>
        <row r="2">
          <cell r="B2" t="str">
            <v>E1BALFECU</v>
          </cell>
          <cell r="C2" t="str">
            <v>BALANCE FECU</v>
          </cell>
          <cell r="D2">
            <v>0</v>
          </cell>
          <cell r="E2">
            <v>0</v>
          </cell>
          <cell r="F2">
            <v>0</v>
          </cell>
          <cell r="G2">
            <v>0</v>
          </cell>
          <cell r="H2">
            <v>0</v>
          </cell>
          <cell r="I2">
            <v>0</v>
          </cell>
          <cell r="J2">
            <v>0</v>
          </cell>
          <cell r="K2">
            <v>0</v>
          </cell>
          <cell r="L2">
            <v>0</v>
          </cell>
          <cell r="M2">
            <v>0</v>
          </cell>
          <cell r="N2">
            <v>0</v>
          </cell>
        </row>
        <row r="3">
          <cell r="B3" t="str">
            <v>ACTIVOS</v>
          </cell>
          <cell r="C3" t="str">
            <v>Activos</v>
          </cell>
          <cell r="D3">
            <v>220510968314</v>
          </cell>
          <cell r="E3">
            <v>63617166409</v>
          </cell>
          <cell r="F3">
            <v>98251769779</v>
          </cell>
          <cell r="G3">
            <v>289953939589</v>
          </cell>
          <cell r="H3">
            <v>7220185664</v>
          </cell>
          <cell r="I3">
            <v>6814235840</v>
          </cell>
          <cell r="J3">
            <v>10161766461</v>
          </cell>
          <cell r="K3">
            <v>14419384994</v>
          </cell>
          <cell r="L3">
            <v>1814629856740</v>
          </cell>
          <cell r="M3">
            <v>627241372083</v>
          </cell>
          <cell r="N3">
            <v>8667788588</v>
          </cell>
        </row>
        <row r="4">
          <cell r="B4" t="str">
            <v>ACTIVOS, CORRIENTE</v>
          </cell>
          <cell r="C4" t="str">
            <v>Activos, Corriente</v>
          </cell>
          <cell r="D4">
            <v>31719660520</v>
          </cell>
          <cell r="E4">
            <v>6944190</v>
          </cell>
          <cell r="F4">
            <v>5396640309</v>
          </cell>
          <cell r="G4">
            <v>14358189870</v>
          </cell>
          <cell r="H4">
            <v>6398384071</v>
          </cell>
          <cell r="I4">
            <v>5944621571</v>
          </cell>
          <cell r="J4">
            <v>4610165460</v>
          </cell>
          <cell r="K4">
            <v>1847479476</v>
          </cell>
          <cell r="L4">
            <v>272337432654</v>
          </cell>
          <cell r="M4">
            <v>1747421941</v>
          </cell>
        </row>
        <row r="5">
          <cell r="B5" t="str">
            <v>ACTIVOS CORRIENTES EN OPERACION</v>
          </cell>
          <cell r="C5" t="str">
            <v>Activos Corrientes en Operacion</v>
          </cell>
          <cell r="D5">
            <v>31719660520</v>
          </cell>
          <cell r="E5">
            <v>6944190</v>
          </cell>
          <cell r="F5">
            <v>5396640309</v>
          </cell>
          <cell r="G5">
            <v>14358189870</v>
          </cell>
          <cell r="H5">
            <v>6398384071</v>
          </cell>
          <cell r="I5">
            <v>5944621571</v>
          </cell>
          <cell r="J5">
            <v>4610165460</v>
          </cell>
          <cell r="K5">
            <v>1847479476</v>
          </cell>
          <cell r="L5">
            <v>270414279963</v>
          </cell>
          <cell r="M5">
            <v>1747421941</v>
          </cell>
        </row>
        <row r="6">
          <cell r="B6" t="str">
            <v>EFECTIVO Y EQUIVALENTES AL</v>
          </cell>
          <cell r="C6" t="str">
            <v>Efectivo y Equivalentes al Efectivo</v>
          </cell>
          <cell r="D6">
            <v>3725523346</v>
          </cell>
          <cell r="E6">
            <v>6944190</v>
          </cell>
          <cell r="F6">
            <v>2739141180</v>
          </cell>
          <cell r="G6">
            <v>5624068433</v>
          </cell>
          <cell r="H6">
            <v>1491478278</v>
          </cell>
          <cell r="I6">
            <v>947512746</v>
          </cell>
          <cell r="J6">
            <v>1283185461</v>
          </cell>
          <cell r="K6">
            <v>405403743</v>
          </cell>
          <cell r="L6">
            <v>151333859093</v>
          </cell>
          <cell r="M6">
            <v>1616520286</v>
          </cell>
        </row>
        <row r="7">
          <cell r="B7" t="str">
            <v>1110016300</v>
          </cell>
          <cell r="C7" t="str">
            <v>0163 - Banco BCI Disponible</v>
          </cell>
          <cell r="L7">
            <v>1164953317</v>
          </cell>
        </row>
        <row r="8">
          <cell r="B8" t="str">
            <v>1110001G22</v>
          </cell>
          <cell r="C8" t="str">
            <v>Banco Chile - transferencias emitidas</v>
          </cell>
          <cell r="I8">
            <v>-49800</v>
          </cell>
        </row>
        <row r="9">
          <cell r="B9" t="str">
            <v>1110016200</v>
          </cell>
          <cell r="C9" t="str">
            <v>0162 - Banco BCI Disponible</v>
          </cell>
          <cell r="L9">
            <v>133095000</v>
          </cell>
        </row>
        <row r="10">
          <cell r="B10" t="str">
            <v>1110999999</v>
          </cell>
          <cell r="C10" t="str">
            <v>Valoracion m/e banco</v>
          </cell>
          <cell r="L10">
            <v>85054140</v>
          </cell>
        </row>
        <row r="11">
          <cell r="B11" t="str">
            <v>1110121V00</v>
          </cell>
          <cell r="C11" t="str">
            <v>121V - Banco Estado Disponible</v>
          </cell>
          <cell r="L11">
            <v>199116</v>
          </cell>
        </row>
        <row r="12">
          <cell r="B12" t="str">
            <v>1110016G22</v>
          </cell>
          <cell r="C12" t="str">
            <v>Credito e Inversiones (transferencias emitidas)</v>
          </cell>
          <cell r="I12">
            <v>-213404353</v>
          </cell>
        </row>
        <row r="13">
          <cell r="B13" t="str">
            <v>1110012Q41</v>
          </cell>
          <cell r="C13" t="str">
            <v>012Q - Baanco Estado (depósitos propios)</v>
          </cell>
          <cell r="F13">
            <v>-57077644</v>
          </cell>
        </row>
        <row r="14">
          <cell r="B14" t="str">
            <v>1110012A00</v>
          </cell>
          <cell r="C14" t="str">
            <v>0121 - Banco Estado  (Disponible)</v>
          </cell>
          <cell r="G14">
            <v>100466648</v>
          </cell>
        </row>
        <row r="15">
          <cell r="B15" t="str">
            <v>1110012Q00</v>
          </cell>
          <cell r="C15" t="str">
            <v>012Q - Banco Estado  (Disponible)</v>
          </cell>
          <cell r="F15">
            <v>75191024</v>
          </cell>
        </row>
        <row r="16">
          <cell r="B16" t="str">
            <v>1110016G41</v>
          </cell>
          <cell r="C16" t="str">
            <v>Credito e Inversiones (depósitos propios)</v>
          </cell>
          <cell r="I16">
            <v>-9760</v>
          </cell>
        </row>
        <row r="17">
          <cell r="B17" t="str">
            <v>1110039200</v>
          </cell>
          <cell r="C17" t="str">
            <v>0392 - Banco Itaú - Pac Disponible</v>
          </cell>
          <cell r="L17">
            <v>358098729</v>
          </cell>
        </row>
        <row r="18">
          <cell r="B18" t="str">
            <v>1110039241</v>
          </cell>
          <cell r="C18" t="str">
            <v>0392 - Banco Itaú pac (depósitos propios)</v>
          </cell>
          <cell r="L18">
            <v>40222476</v>
          </cell>
        </row>
        <row r="19">
          <cell r="B19" t="str">
            <v>1110039Q41</v>
          </cell>
          <cell r="C19" t="str">
            <v>039Q - BOSTON PAC (Depósitos Propios)</v>
          </cell>
          <cell r="F19">
            <v>15891675</v>
          </cell>
        </row>
        <row r="20">
          <cell r="B20" t="str">
            <v>1110139A00</v>
          </cell>
          <cell r="C20" t="str">
            <v>139A - Banco Itau Disponible</v>
          </cell>
          <cell r="G20">
            <v>241127570</v>
          </cell>
        </row>
        <row r="21">
          <cell r="B21" t="str">
            <v>1110139A41</v>
          </cell>
          <cell r="C21" t="str">
            <v>139A - Banco Itau (depósitos propios)</v>
          </cell>
          <cell r="G21">
            <v>2357845</v>
          </cell>
        </row>
        <row r="22">
          <cell r="B22" t="str">
            <v>1110101K80</v>
          </cell>
          <cell r="C22" t="str">
            <v>Banco  Chile (cargos por aclarar)</v>
          </cell>
          <cell r="D22">
            <v>38992</v>
          </cell>
        </row>
        <row r="23">
          <cell r="B23" t="str">
            <v>1110001M40</v>
          </cell>
          <cell r="C23" t="str">
            <v>Banco Chile (abonos esperados)</v>
          </cell>
          <cell r="J23">
            <v>3110678</v>
          </cell>
        </row>
        <row r="24">
          <cell r="B24" t="str">
            <v>1110101K41</v>
          </cell>
          <cell r="C24" t="str">
            <v>Banco Chile (depósitos propios)</v>
          </cell>
          <cell r="D24">
            <v>-11000000</v>
          </cell>
        </row>
        <row r="25">
          <cell r="B25" t="str">
            <v>1110101K00</v>
          </cell>
          <cell r="C25" t="str">
            <v>Banco de chile  (disponible)</v>
          </cell>
          <cell r="D25">
            <v>11226711</v>
          </cell>
        </row>
        <row r="26">
          <cell r="B26" t="str">
            <v>1110101K21</v>
          </cell>
          <cell r="C26" t="str">
            <v>Banco Chile (cheques girados)</v>
          </cell>
          <cell r="D26">
            <v>-2564129</v>
          </cell>
        </row>
        <row r="27">
          <cell r="B27" t="str">
            <v>1110001M22</v>
          </cell>
          <cell r="C27" t="str">
            <v>Banco Chile - transferencias emitidas</v>
          </cell>
          <cell r="J27">
            <v>-32554935</v>
          </cell>
        </row>
        <row r="28">
          <cell r="B28" t="str">
            <v>1110016I00</v>
          </cell>
          <cell r="C28" t="str">
            <v>016I - Banco BCI</v>
          </cell>
          <cell r="M28">
            <v>62278078</v>
          </cell>
        </row>
        <row r="29">
          <cell r="B29" t="str">
            <v>1110001J60</v>
          </cell>
          <cell r="C29" t="str">
            <v>Banco Chile (depositos por aclarar)</v>
          </cell>
          <cell r="H29">
            <v>-48014774</v>
          </cell>
        </row>
        <row r="30">
          <cell r="B30" t="str">
            <v>1110016G80</v>
          </cell>
          <cell r="C30" t="str">
            <v>Credito e Inversiones (cargos por aclarar)</v>
          </cell>
          <cell r="I30">
            <v>10718613</v>
          </cell>
        </row>
        <row r="31">
          <cell r="B31" t="str">
            <v>1110001M60</v>
          </cell>
          <cell r="C31" t="str">
            <v>Banco Chile (depositos por aclarar)</v>
          </cell>
          <cell r="J31">
            <v>-24964389</v>
          </cell>
        </row>
        <row r="32">
          <cell r="B32" t="str">
            <v>1110016G00</v>
          </cell>
          <cell r="C32" t="str">
            <v>Banco Credito e inversiones</v>
          </cell>
          <cell r="I32">
            <v>319770766</v>
          </cell>
        </row>
        <row r="33">
          <cell r="B33" t="str">
            <v>1110504199</v>
          </cell>
          <cell r="C33" t="str">
            <v>Bhif Línea de crédito</v>
          </cell>
          <cell r="L33">
            <v>936</v>
          </cell>
        </row>
        <row r="34">
          <cell r="B34" t="str">
            <v>1110001G21</v>
          </cell>
          <cell r="C34" t="str">
            <v>Banco Chile - cheques girados</v>
          </cell>
          <cell r="I34">
            <v>-179001</v>
          </cell>
        </row>
        <row r="35">
          <cell r="B35" t="str">
            <v>1110001J21</v>
          </cell>
          <cell r="C35" t="str">
            <v>Banco Chile (cheques girados)</v>
          </cell>
          <cell r="H35">
            <v>-106436</v>
          </cell>
        </row>
        <row r="36">
          <cell r="B36" t="str">
            <v>1110001M41</v>
          </cell>
          <cell r="C36" t="str">
            <v>Banco Chile (depósitos propios)</v>
          </cell>
          <cell r="J36">
            <v>-1599654</v>
          </cell>
        </row>
        <row r="37">
          <cell r="B37" t="str">
            <v>1110001M80</v>
          </cell>
          <cell r="C37" t="str">
            <v>Banco  Chile (cargos por aclarar)</v>
          </cell>
          <cell r="J37">
            <v>7654985</v>
          </cell>
        </row>
        <row r="38">
          <cell r="B38" t="str">
            <v>1110001J00</v>
          </cell>
          <cell r="C38" t="str">
            <v>Banco Chile  -  Cartola</v>
          </cell>
          <cell r="H38">
            <v>889048184</v>
          </cell>
        </row>
        <row r="39">
          <cell r="B39" t="str">
            <v>1110001M00</v>
          </cell>
          <cell r="C39" t="str">
            <v>Banco Chile  -  Cartola</v>
          </cell>
          <cell r="J39">
            <v>1018876900</v>
          </cell>
        </row>
        <row r="40">
          <cell r="B40" t="str">
            <v>1110001G41</v>
          </cell>
          <cell r="C40" t="str">
            <v>Banco Chile - depositos propios</v>
          </cell>
          <cell r="I40">
            <v>-52378411</v>
          </cell>
        </row>
        <row r="41">
          <cell r="B41" t="str">
            <v>1110001G60</v>
          </cell>
          <cell r="C41" t="str">
            <v>Banco Chile - depositos por aclarar</v>
          </cell>
          <cell r="I41">
            <v>-10968613</v>
          </cell>
        </row>
        <row r="42">
          <cell r="B42" t="str">
            <v>1110001H00</v>
          </cell>
          <cell r="C42" t="str">
            <v>Banco Chile - disponible</v>
          </cell>
          <cell r="K42">
            <v>405403743</v>
          </cell>
        </row>
        <row r="43">
          <cell r="B43" t="str">
            <v>1110016K80</v>
          </cell>
          <cell r="C43" t="str">
            <v>016K - BCI  (cargos por aclarar)</v>
          </cell>
          <cell r="D43">
            <v>321430419</v>
          </cell>
        </row>
        <row r="44">
          <cell r="B44" t="str">
            <v>111037ID00</v>
          </cell>
          <cell r="C44" t="str">
            <v>37ID -Santander  USD</v>
          </cell>
          <cell r="M44">
            <v>137</v>
          </cell>
        </row>
        <row r="45">
          <cell r="B45" t="str">
            <v>1110001G00</v>
          </cell>
          <cell r="C45" t="str">
            <v>Banco Chile - disponible</v>
          </cell>
          <cell r="I45">
            <v>635474806</v>
          </cell>
        </row>
        <row r="46">
          <cell r="B46" t="str">
            <v>1110001G80</v>
          </cell>
          <cell r="C46" t="str">
            <v>Banco Chile - cargos por aclarar</v>
          </cell>
          <cell r="I46">
            <v>213042</v>
          </cell>
        </row>
        <row r="47">
          <cell r="B47" t="str">
            <v>1110507141</v>
          </cell>
          <cell r="C47" t="str">
            <v>5071 - del desarrollo-pac (depósitos propios)</v>
          </cell>
          <cell r="L47">
            <v>-344292</v>
          </cell>
        </row>
        <row r="48">
          <cell r="B48" t="str">
            <v>1110001Q22</v>
          </cell>
          <cell r="C48" t="str">
            <v>Bco  CHILE (Transferencias)</v>
          </cell>
          <cell r="F48">
            <v>-114766</v>
          </cell>
        </row>
        <row r="49">
          <cell r="B49" t="str">
            <v>1110372K60</v>
          </cell>
          <cell r="C49" t="str">
            <v>372K - Santander  (depósitos por aclarar)</v>
          </cell>
          <cell r="D49">
            <v>-2174664</v>
          </cell>
        </row>
        <row r="50">
          <cell r="B50" t="str">
            <v>1110037Q80</v>
          </cell>
          <cell r="C50" t="str">
            <v>037Q - SANTANDER PAC (Cargos por Aclarar)</v>
          </cell>
          <cell r="F50">
            <v>127461</v>
          </cell>
        </row>
        <row r="51">
          <cell r="B51" t="str">
            <v>1110504F00</v>
          </cell>
          <cell r="C51" t="str">
            <v>Banco BBVA  disponible</v>
          </cell>
          <cell r="E51">
            <v>6944190</v>
          </cell>
        </row>
        <row r="52">
          <cell r="B52" t="str">
            <v>1110039180</v>
          </cell>
          <cell r="C52" t="str">
            <v xml:space="preserve"> Itaú pac (cargos por aclarar)</v>
          </cell>
          <cell r="L52">
            <v>227994</v>
          </cell>
        </row>
        <row r="53">
          <cell r="B53" t="str">
            <v>1120003000</v>
          </cell>
          <cell r="C53" t="str">
            <v>Intereses devengados menor 90 dias</v>
          </cell>
          <cell r="D53">
            <v>100000</v>
          </cell>
          <cell r="M53">
            <v>1240662</v>
          </cell>
        </row>
        <row r="54">
          <cell r="B54" t="str">
            <v>1120001000</v>
          </cell>
          <cell r="C54" t="str">
            <v>Dep.plazo menor de  90 dias</v>
          </cell>
          <cell r="D54">
            <v>3000000000</v>
          </cell>
          <cell r="L54">
            <v>65000000000</v>
          </cell>
        </row>
        <row r="55">
          <cell r="B55" t="str">
            <v>1120004000</v>
          </cell>
          <cell r="C55" t="str">
            <v>Inversiones en fondos mutuos</v>
          </cell>
          <cell r="D55">
            <v>-3483</v>
          </cell>
          <cell r="F55">
            <v>0</v>
          </cell>
          <cell r="G55">
            <v>0</v>
          </cell>
          <cell r="I55">
            <v>0</v>
          </cell>
          <cell r="J55">
            <v>0</v>
          </cell>
          <cell r="L55">
            <v>66500000001</v>
          </cell>
          <cell r="M55">
            <v>1450000000</v>
          </cell>
        </row>
        <row r="56">
          <cell r="B56" t="str">
            <v>1110504K40</v>
          </cell>
          <cell r="C56" t="str">
            <v>504K - BBVA (abonos esperados)</v>
          </cell>
          <cell r="D56">
            <v>107001213</v>
          </cell>
        </row>
        <row r="57">
          <cell r="B57" t="str">
            <v>1110037I00</v>
          </cell>
          <cell r="C57" t="str">
            <v>037I - Santander Santiago</v>
          </cell>
          <cell r="M57">
            <v>1235098</v>
          </cell>
        </row>
        <row r="58">
          <cell r="B58" t="str">
            <v>1110037I41</v>
          </cell>
          <cell r="C58" t="str">
            <v>037I - santander pac (depósitos propios)</v>
          </cell>
          <cell r="M58">
            <v>-574407</v>
          </cell>
        </row>
        <row r="59">
          <cell r="B59" t="str">
            <v>1110035G60</v>
          </cell>
          <cell r="C59" t="str">
            <v>035G - Santiago (depósitos por aclarar)</v>
          </cell>
          <cell r="I59">
            <v>-780274</v>
          </cell>
        </row>
        <row r="60">
          <cell r="B60" t="str">
            <v>1110371K40</v>
          </cell>
          <cell r="C60" t="str">
            <v>371K - Santander   (abonos esperados)</v>
          </cell>
          <cell r="D60">
            <v>958175</v>
          </cell>
        </row>
        <row r="61">
          <cell r="B61" t="str">
            <v>1110504K41</v>
          </cell>
          <cell r="C61" t="str">
            <v>504K - BBVA  (depósitos propios)</v>
          </cell>
          <cell r="D61">
            <v>-290059</v>
          </cell>
        </row>
        <row r="62">
          <cell r="B62" t="str">
            <v>1110504K80</v>
          </cell>
          <cell r="C62" t="str">
            <v>504K - BBVA   (cargos por aclarar)</v>
          </cell>
          <cell r="D62">
            <v>-93580389</v>
          </cell>
        </row>
        <row r="63">
          <cell r="B63" t="str">
            <v>1110035G41</v>
          </cell>
          <cell r="C63" t="str">
            <v>035G - Santiago (depósitos propios)</v>
          </cell>
          <cell r="I63">
            <v>-1241232</v>
          </cell>
        </row>
        <row r="64">
          <cell r="B64" t="str">
            <v>1110035G80</v>
          </cell>
          <cell r="C64" t="str">
            <v>035G - Santiago (cargos por aclarar)</v>
          </cell>
          <cell r="I64">
            <v>777027</v>
          </cell>
        </row>
        <row r="65">
          <cell r="B65" t="str">
            <v>1110037100</v>
          </cell>
          <cell r="C65" t="str">
            <v>Santander Santiago PAC</v>
          </cell>
          <cell r="L65">
            <v>1572331335</v>
          </cell>
        </row>
        <row r="66">
          <cell r="B66" t="str">
            <v>1110037141</v>
          </cell>
          <cell r="C66" t="str">
            <v>Santander  (depósitos propios)</v>
          </cell>
          <cell r="L66">
            <v>594430549</v>
          </cell>
        </row>
        <row r="67">
          <cell r="B67" t="str">
            <v>1110037160</v>
          </cell>
          <cell r="C67" t="str">
            <v>0371 - santander pac (depósitos por aclarar)</v>
          </cell>
          <cell r="L67">
            <v>-37133728</v>
          </cell>
        </row>
        <row r="68">
          <cell r="B68" t="str">
            <v>1110037165</v>
          </cell>
          <cell r="C68" t="str">
            <v>0371 - santander pac (recaudación pac)</v>
          </cell>
          <cell r="L68">
            <v>-34873449</v>
          </cell>
        </row>
        <row r="69">
          <cell r="B69" t="str">
            <v>1110037180</v>
          </cell>
          <cell r="C69" t="str">
            <v>0371 - santander pac (cargos por aclarar)</v>
          </cell>
          <cell r="L69">
            <v>33759751</v>
          </cell>
        </row>
        <row r="70">
          <cell r="B70" t="str">
            <v>1110037Q00</v>
          </cell>
          <cell r="C70" t="str">
            <v>037Q - SANTANDER PAC (SALDO CARTOLA)</v>
          </cell>
          <cell r="F70">
            <v>682759402</v>
          </cell>
        </row>
        <row r="71">
          <cell r="B71" t="str">
            <v>1110037Q41</v>
          </cell>
          <cell r="C71" t="str">
            <v>037Q - SANTANDER PAC (Depósitos Propios)</v>
          </cell>
          <cell r="F71">
            <v>310734</v>
          </cell>
        </row>
        <row r="72">
          <cell r="B72" t="str">
            <v>1110037Q65</v>
          </cell>
          <cell r="C72" t="str">
            <v>037Q - SANTANDER PAC (Recaudación Pac)</v>
          </cell>
          <cell r="F72">
            <v>-14920433</v>
          </cell>
        </row>
        <row r="73">
          <cell r="B73" t="str">
            <v>1110039100</v>
          </cell>
          <cell r="C73" t="str">
            <v>Banco Itaú - Pac</v>
          </cell>
          <cell r="L73">
            <v>230781662</v>
          </cell>
        </row>
        <row r="74">
          <cell r="B74" t="str">
            <v>1110039A00</v>
          </cell>
          <cell r="C74" t="str">
            <v>039A - Bank Boston - PAC</v>
          </cell>
          <cell r="G74">
            <v>178494839</v>
          </cell>
        </row>
        <row r="75">
          <cell r="B75" t="str">
            <v>1110039Q00</v>
          </cell>
          <cell r="C75" t="str">
            <v>039Q - BOSTON   (SALDO CARTOLA)</v>
          </cell>
          <cell r="F75">
            <v>152589379</v>
          </cell>
        </row>
        <row r="76">
          <cell r="B76" t="str">
            <v>1110049100</v>
          </cell>
          <cell r="C76" t="str">
            <v>0491 - security pac</v>
          </cell>
          <cell r="L76">
            <v>203394437</v>
          </cell>
        </row>
        <row r="77">
          <cell r="B77" t="str">
            <v>1110049A00</v>
          </cell>
          <cell r="C77" t="str">
            <v>049A - Banco Security - PAC</v>
          </cell>
          <cell r="G77">
            <v>99315508</v>
          </cell>
        </row>
        <row r="78">
          <cell r="B78" t="str">
            <v>1110371K00</v>
          </cell>
          <cell r="C78" t="str">
            <v>371K - Santander  (disponible)</v>
          </cell>
          <cell r="D78">
            <v>387403878</v>
          </cell>
        </row>
        <row r="79">
          <cell r="B79" t="str">
            <v>1110371K41</v>
          </cell>
          <cell r="C79" t="str">
            <v>371K - Santander  (depósitos propios)</v>
          </cell>
          <cell r="D79">
            <v>-909382547</v>
          </cell>
        </row>
        <row r="80">
          <cell r="B80" t="str">
            <v>1110371K60</v>
          </cell>
          <cell r="C80" t="str">
            <v>371K - Santander  (depósitos por aclarar)</v>
          </cell>
          <cell r="D80">
            <v>-94486739</v>
          </cell>
        </row>
        <row r="81">
          <cell r="B81" t="str">
            <v>1110371K80</v>
          </cell>
          <cell r="C81" t="str">
            <v>371K - Santander  (cargos por aclarar)</v>
          </cell>
          <cell r="D81">
            <v>10378653</v>
          </cell>
        </row>
        <row r="82">
          <cell r="B82" t="str">
            <v>1110371K81</v>
          </cell>
          <cell r="C82" t="str">
            <v>371K - Santander  (cheques protestados)</v>
          </cell>
          <cell r="D82">
            <v>9939014</v>
          </cell>
        </row>
        <row r="83">
          <cell r="B83" t="str">
            <v>1110372K00</v>
          </cell>
          <cell r="C83" t="str">
            <v>372K - Santander  (disponible)</v>
          </cell>
          <cell r="D83">
            <v>1511095</v>
          </cell>
        </row>
        <row r="84">
          <cell r="B84" t="str">
            <v>1110372K21</v>
          </cell>
          <cell r="C84" t="str">
            <v>372K - Santander  (cheques girados)</v>
          </cell>
          <cell r="D84">
            <v>-90000</v>
          </cell>
        </row>
        <row r="85">
          <cell r="B85" t="str">
            <v>1110372K22</v>
          </cell>
          <cell r="C85" t="str">
            <v>372K - Santander   (transferencias emitidas)</v>
          </cell>
          <cell r="D85">
            <v>6</v>
          </cell>
        </row>
        <row r="86">
          <cell r="B86" t="str">
            <v>1110372K41</v>
          </cell>
          <cell r="C86" t="str">
            <v>372K - Santander  (depósitos propios)</v>
          </cell>
          <cell r="D86">
            <v>-1102192</v>
          </cell>
        </row>
        <row r="87">
          <cell r="B87" t="str">
            <v>1110372K80</v>
          </cell>
          <cell r="C87" t="str">
            <v>372K - Santander  (cargos por aclarar)</v>
          </cell>
          <cell r="D87">
            <v>3010182</v>
          </cell>
        </row>
        <row r="88">
          <cell r="B88" t="str">
            <v>1110504100</v>
          </cell>
          <cell r="C88" t="str">
            <v>5041 - bhif matriz</v>
          </cell>
          <cell r="L88">
            <v>665053028</v>
          </cell>
        </row>
        <row r="89">
          <cell r="B89" t="str">
            <v>1110504160</v>
          </cell>
          <cell r="C89" t="str">
            <v>5041 - bhif matriz (depósitos por aclarar)</v>
          </cell>
          <cell r="L89">
            <v>-13957393</v>
          </cell>
        </row>
        <row r="90">
          <cell r="B90" t="str">
            <v>1110504A00</v>
          </cell>
          <cell r="C90" t="str">
            <v>504A - Banco BHIF - PAC</v>
          </cell>
          <cell r="G90">
            <v>95054138</v>
          </cell>
        </row>
        <row r="91">
          <cell r="B91" t="str">
            <v>1110504A60</v>
          </cell>
          <cell r="C91" t="str">
            <v>504A - Bhif   (depósitos por aclarar)</v>
          </cell>
          <cell r="G91">
            <v>-1266912</v>
          </cell>
        </row>
        <row r="92">
          <cell r="B92" t="str">
            <v>1110504J00</v>
          </cell>
          <cell r="C92" t="str">
            <v>504J - Banco BHIF</v>
          </cell>
          <cell r="H92">
            <v>687775298</v>
          </cell>
        </row>
        <row r="93">
          <cell r="B93" t="str">
            <v>1110504J41</v>
          </cell>
          <cell r="C93" t="str">
            <v>504J - Bhif  (depósitos propios)</v>
          </cell>
          <cell r="H93">
            <v>-603514</v>
          </cell>
        </row>
        <row r="94">
          <cell r="B94" t="str">
            <v>1110504J60</v>
          </cell>
          <cell r="C94" t="str">
            <v>504J - Bhif  (depósitos por aclarar)</v>
          </cell>
          <cell r="H94">
            <v>-38371388</v>
          </cell>
        </row>
        <row r="95">
          <cell r="B95" t="str">
            <v>1110504J80</v>
          </cell>
          <cell r="C95" t="str">
            <v>504J - Bhif  (cargos por aclarar)</v>
          </cell>
          <cell r="H95">
            <v>1750908</v>
          </cell>
        </row>
        <row r="96">
          <cell r="B96" t="str">
            <v>1110504K00</v>
          </cell>
          <cell r="C96" t="str">
            <v>504K - BBVA  (disponible)</v>
          </cell>
          <cell r="D96">
            <v>6534390</v>
          </cell>
        </row>
        <row r="97">
          <cell r="B97" t="str">
            <v>1110504M00</v>
          </cell>
          <cell r="C97" t="str">
            <v>BBVA</v>
          </cell>
          <cell r="J97">
            <v>331718254</v>
          </cell>
        </row>
        <row r="98">
          <cell r="B98" t="str">
            <v>1110504M41</v>
          </cell>
          <cell r="C98" t="str">
            <v>BBVA  (depositos propios)</v>
          </cell>
          <cell r="J98">
            <v>-919193</v>
          </cell>
        </row>
        <row r="99">
          <cell r="B99" t="str">
            <v>1110504M60</v>
          </cell>
          <cell r="C99" t="str">
            <v>BBVA  (depositos por aclarar)</v>
          </cell>
          <cell r="J99">
            <v>-18137185</v>
          </cell>
        </row>
        <row r="100">
          <cell r="B100" t="str">
            <v>1110507100</v>
          </cell>
          <cell r="C100" t="str">
            <v>5071 - del desarrollo-pac</v>
          </cell>
          <cell r="L100">
            <v>105890666</v>
          </cell>
        </row>
        <row r="101">
          <cell r="B101" t="str">
            <v>1110999900</v>
          </cell>
          <cell r="C101" t="str">
            <v>Pagos en Transito</v>
          </cell>
          <cell r="D101">
            <v>0</v>
          </cell>
          <cell r="F101">
            <v>0</v>
          </cell>
          <cell r="G101">
            <v>0</v>
          </cell>
          <cell r="H101">
            <v>0</v>
          </cell>
          <cell r="I101">
            <v>0</v>
          </cell>
          <cell r="J101">
            <v>0</v>
          </cell>
          <cell r="L101">
            <v>279117</v>
          </cell>
        </row>
        <row r="102">
          <cell r="B102" t="str">
            <v>1110001100</v>
          </cell>
          <cell r="C102" t="str">
            <v>Banco Chile  -  Cartola</v>
          </cell>
          <cell r="L102">
            <v>10192874855</v>
          </cell>
        </row>
        <row r="103">
          <cell r="B103" t="str">
            <v>1110001121</v>
          </cell>
          <cell r="C103" t="str">
            <v>Banco Chile (cheques girados)</v>
          </cell>
          <cell r="L103">
            <v>-64170687</v>
          </cell>
        </row>
        <row r="104">
          <cell r="B104" t="str">
            <v>1110001122</v>
          </cell>
          <cell r="C104" t="str">
            <v>Banco Chile (transferencias emitidas)</v>
          </cell>
          <cell r="L104">
            <v>-229410926</v>
          </cell>
        </row>
        <row r="105">
          <cell r="B105" t="str">
            <v>1110001141</v>
          </cell>
          <cell r="C105" t="str">
            <v>Banco Chile (depósitos propios)</v>
          </cell>
          <cell r="L105">
            <v>-25489203</v>
          </cell>
        </row>
        <row r="106">
          <cell r="B106" t="str">
            <v>1110001160</v>
          </cell>
          <cell r="C106" t="str">
            <v>Banco Chile (depositos por aclarar)</v>
          </cell>
          <cell r="L106">
            <v>-22458421</v>
          </cell>
        </row>
        <row r="107">
          <cell r="B107" t="str">
            <v>1110001165</v>
          </cell>
          <cell r="C107" t="str">
            <v>Banco Chile  (recaudacion PAC)</v>
          </cell>
          <cell r="L107">
            <v>-36560770</v>
          </cell>
        </row>
        <row r="108">
          <cell r="B108" t="str">
            <v>1110001180</v>
          </cell>
          <cell r="C108" t="str">
            <v>Banco  Chile (cargos por aclarar)</v>
          </cell>
          <cell r="L108">
            <v>2553522</v>
          </cell>
        </row>
        <row r="109">
          <cell r="B109" t="str">
            <v>1110001A00</v>
          </cell>
          <cell r="C109" t="str">
            <v>0011 - Banco de Chile</v>
          </cell>
          <cell r="G109">
            <v>1657192732</v>
          </cell>
        </row>
        <row r="110">
          <cell r="B110" t="str">
            <v>1110001A21</v>
          </cell>
          <cell r="C110" t="str">
            <v>001A - Chile Pac (cheques girados)</v>
          </cell>
          <cell r="G110">
            <v>-2526427</v>
          </cell>
        </row>
        <row r="111">
          <cell r="B111" t="str">
            <v>1110001A22</v>
          </cell>
          <cell r="C111" t="str">
            <v>001A - Chile Pac (transferencias emitidas)</v>
          </cell>
          <cell r="G111">
            <v>-75000</v>
          </cell>
        </row>
        <row r="112">
          <cell r="B112" t="str">
            <v>1110001A41</v>
          </cell>
          <cell r="C112" t="str">
            <v>001A - Chile Pac (depósitos propios)</v>
          </cell>
          <cell r="G112">
            <v>-124215</v>
          </cell>
        </row>
        <row r="113">
          <cell r="B113" t="str">
            <v>1110001A60</v>
          </cell>
          <cell r="C113" t="str">
            <v>001A - Chile Pac (depósitos por aclarar)</v>
          </cell>
          <cell r="G113">
            <v>-96244425</v>
          </cell>
        </row>
        <row r="114">
          <cell r="B114" t="str">
            <v>1110001A65</v>
          </cell>
          <cell r="C114" t="str">
            <v>001A - Chile Pac (recaudación pac)</v>
          </cell>
          <cell r="G114">
            <v>-3523176</v>
          </cell>
        </row>
        <row r="115">
          <cell r="B115" t="str">
            <v>1110001A80</v>
          </cell>
          <cell r="C115" t="str">
            <v>001A - Chile Pac (cargos por aclarar)</v>
          </cell>
          <cell r="G115">
            <v>414749</v>
          </cell>
        </row>
        <row r="116">
          <cell r="B116" t="str">
            <v>1110001A81</v>
          </cell>
          <cell r="C116" t="str">
            <v>001A - Chile Pac (cheques protestados)</v>
          </cell>
          <cell r="G116">
            <v>1361460</v>
          </cell>
        </row>
        <row r="117">
          <cell r="B117" t="str">
            <v>1110001I00</v>
          </cell>
          <cell r="C117" t="str">
            <v>001I - de chile</v>
          </cell>
          <cell r="M117">
            <v>102376609</v>
          </cell>
        </row>
        <row r="118">
          <cell r="B118" t="str">
            <v>1110001I21</v>
          </cell>
          <cell r="C118" t="str">
            <v>001I - de chile (cheques girados)</v>
          </cell>
          <cell r="M118">
            <v>-88187</v>
          </cell>
        </row>
        <row r="119">
          <cell r="B119" t="str">
            <v>1110001I80</v>
          </cell>
          <cell r="C119" t="str">
            <v>0011 - de chile (cargos por aclarar)</v>
          </cell>
          <cell r="M119">
            <v>52296</v>
          </cell>
        </row>
        <row r="120">
          <cell r="B120" t="str">
            <v>1110001K00</v>
          </cell>
          <cell r="C120" t="str">
            <v>001K - Banco de chile  (disponible)</v>
          </cell>
          <cell r="D120">
            <v>230788749</v>
          </cell>
        </row>
        <row r="121">
          <cell r="B121" t="str">
            <v>1110001K21</v>
          </cell>
          <cell r="C121" t="str">
            <v>001K - Banco de chile (cheques girados)</v>
          </cell>
          <cell r="D121">
            <v>-27014440</v>
          </cell>
        </row>
        <row r="122">
          <cell r="B122" t="str">
            <v>1110001K23</v>
          </cell>
          <cell r="C122" t="str">
            <v>001K - Banco de Chile (vale vista emitido)</v>
          </cell>
          <cell r="D122">
            <v>-274859</v>
          </cell>
        </row>
        <row r="123">
          <cell r="B123" t="str">
            <v>1110001K41</v>
          </cell>
          <cell r="C123" t="str">
            <v>001K - Banco de chile (depósitos propios)</v>
          </cell>
          <cell r="D123">
            <v>-31987109</v>
          </cell>
        </row>
        <row r="124">
          <cell r="B124" t="str">
            <v>1110001K80</v>
          </cell>
          <cell r="C124" t="str">
            <v>001K - Banco de chile (cargos por aclarar)</v>
          </cell>
          <cell r="D124">
            <v>442760360</v>
          </cell>
        </row>
        <row r="125">
          <cell r="B125" t="str">
            <v>1110001Q00</v>
          </cell>
          <cell r="C125" t="str">
            <v>001Q - DE CHILE  (SALDO CARTOLA)</v>
          </cell>
          <cell r="F125">
            <v>395399650</v>
          </cell>
        </row>
        <row r="126">
          <cell r="B126" t="str">
            <v>1110001Q41</v>
          </cell>
          <cell r="C126" t="str">
            <v>001Q - DE CHILE (Depósitos Propios)</v>
          </cell>
          <cell r="F126">
            <v>107250</v>
          </cell>
        </row>
        <row r="127">
          <cell r="B127" t="str">
            <v>1110001Q60</v>
          </cell>
          <cell r="C127" t="str">
            <v>001Q - DE CHILE (Depósitos por Aclarar)</v>
          </cell>
          <cell r="F127">
            <v>-2715000</v>
          </cell>
        </row>
        <row r="128">
          <cell r="B128" t="str">
            <v>1110001Q65</v>
          </cell>
          <cell r="C128" t="str">
            <v>001q - Chile pac (recaudación pac)</v>
          </cell>
          <cell r="F128">
            <v>-34353001</v>
          </cell>
        </row>
        <row r="129">
          <cell r="B129" t="str">
            <v>1110012100</v>
          </cell>
          <cell r="C129" t="str">
            <v>0121 - estado</v>
          </cell>
          <cell r="L129">
            <v>1053903579</v>
          </cell>
        </row>
        <row r="130">
          <cell r="B130" t="str">
            <v>1110012141</v>
          </cell>
          <cell r="C130" t="str">
            <v>0121 - estado (depósitos propios)</v>
          </cell>
          <cell r="L130">
            <v>-29931734</v>
          </cell>
        </row>
        <row r="131">
          <cell r="B131" t="str">
            <v>1110012180</v>
          </cell>
          <cell r="C131" t="str">
            <v>0121 - estado (cargos por aclarar)</v>
          </cell>
          <cell r="L131">
            <v>18500</v>
          </cell>
        </row>
        <row r="132">
          <cell r="B132" t="str">
            <v>1110012181</v>
          </cell>
          <cell r="C132" t="str">
            <v>0121 - estado (cheques protestados)</v>
          </cell>
          <cell r="L132">
            <v>7551380</v>
          </cell>
        </row>
        <row r="133">
          <cell r="B133" t="str">
            <v>1110012K00</v>
          </cell>
          <cell r="C133" t="str">
            <v>012K  - Banco Estado (disponible)</v>
          </cell>
          <cell r="D133">
            <v>340425262</v>
          </cell>
        </row>
        <row r="134">
          <cell r="B134" t="str">
            <v>1110012K21</v>
          </cell>
          <cell r="C134" t="str">
            <v>012K - Estado  (cheques girados)</v>
          </cell>
          <cell r="D134">
            <v>-5500000</v>
          </cell>
        </row>
        <row r="135">
          <cell r="B135" t="str">
            <v>1110012K41</v>
          </cell>
          <cell r="C135" t="str">
            <v>012K - Estado (depósitos propios)</v>
          </cell>
          <cell r="D135">
            <v>-215794237</v>
          </cell>
        </row>
        <row r="136">
          <cell r="B136" t="str">
            <v>1110012K80</v>
          </cell>
          <cell r="C136" t="str">
            <v>012K - Estado (cargos por aclarar)</v>
          </cell>
          <cell r="D136">
            <v>19594296</v>
          </cell>
        </row>
        <row r="137">
          <cell r="B137" t="str">
            <v>1110014100</v>
          </cell>
          <cell r="C137" t="str">
            <v>0141 - Scotianbank-pac</v>
          </cell>
          <cell r="L137">
            <v>261612396</v>
          </cell>
        </row>
        <row r="138">
          <cell r="B138" t="str">
            <v>1110014141</v>
          </cell>
          <cell r="C138" t="str">
            <v>0141 - sudamericano-pac (depósitos propios)</v>
          </cell>
          <cell r="L138">
            <v>-6645369</v>
          </cell>
        </row>
        <row r="139">
          <cell r="B139" t="str">
            <v>1110014A00</v>
          </cell>
          <cell r="C139" t="str">
            <v>014A - Sudamericano-pac</v>
          </cell>
          <cell r="G139">
            <v>121347326</v>
          </cell>
        </row>
        <row r="140">
          <cell r="B140" t="str">
            <v>1110016100</v>
          </cell>
          <cell r="C140" t="str">
            <v>0161 - credito-pac</v>
          </cell>
          <cell r="L140">
            <v>1129164059</v>
          </cell>
        </row>
        <row r="141">
          <cell r="B141" t="str">
            <v>1110016141</v>
          </cell>
          <cell r="C141" t="str">
            <v>0161 - credito-pac (depósitos propios)</v>
          </cell>
          <cell r="L141">
            <v>1573122779</v>
          </cell>
        </row>
        <row r="142">
          <cell r="B142" t="str">
            <v>1110016180</v>
          </cell>
          <cell r="C142" t="str">
            <v>0161 - credito-pac (cargos por aclarar)</v>
          </cell>
          <cell r="L142">
            <v>31717505</v>
          </cell>
        </row>
        <row r="143">
          <cell r="B143" t="str">
            <v>1110016181</v>
          </cell>
          <cell r="C143" t="str">
            <v>0161 - credito-pac (cheques protestados)</v>
          </cell>
          <cell r="L143">
            <v>69624968</v>
          </cell>
        </row>
        <row r="144">
          <cell r="B144" t="str">
            <v>1110016A00</v>
          </cell>
          <cell r="C144" t="str">
            <v>016A - Banco de Crédito PAC</v>
          </cell>
          <cell r="G144">
            <v>1330276874</v>
          </cell>
        </row>
        <row r="145">
          <cell r="B145" t="str">
            <v>1110016A41</v>
          </cell>
          <cell r="C145" t="str">
            <v>016A - Credito - Pac (depósitos propios)</v>
          </cell>
          <cell r="G145">
            <v>335026294</v>
          </cell>
        </row>
        <row r="146">
          <cell r="B146" t="str">
            <v>1110016A81</v>
          </cell>
          <cell r="C146" t="str">
            <v>016A - Credito - Pac (cheques protestados)</v>
          </cell>
          <cell r="G146">
            <v>22043568</v>
          </cell>
        </row>
        <row r="147">
          <cell r="B147" t="str">
            <v>1110016K00</v>
          </cell>
          <cell r="C147" t="str">
            <v>161K - BCI  (disponible)</v>
          </cell>
          <cell r="D147">
            <v>240892935</v>
          </cell>
        </row>
        <row r="148">
          <cell r="B148" t="str">
            <v>1110016K41</v>
          </cell>
          <cell r="C148" t="str">
            <v>016K - BCI  (depósitos propios)</v>
          </cell>
          <cell r="D148">
            <v>-13226137</v>
          </cell>
        </row>
        <row r="149">
          <cell r="B149" t="str">
            <v>1110016Q00</v>
          </cell>
          <cell r="C149" t="str">
            <v>016Q - CREDITO  (SALDO CARTOLA)</v>
          </cell>
          <cell r="F149">
            <v>1305751345</v>
          </cell>
        </row>
        <row r="150">
          <cell r="B150" t="str">
            <v>1110016Q41</v>
          </cell>
          <cell r="C150" t="str">
            <v>016Q - CREDITO   (Depósitos Propios)</v>
          </cell>
          <cell r="F150">
            <v>93982650</v>
          </cell>
        </row>
        <row r="151">
          <cell r="B151" t="str">
            <v>1110016Q65</v>
          </cell>
          <cell r="C151" t="str">
            <v>016Q - CREDITO    (Recaudación Pac)</v>
          </cell>
          <cell r="F151">
            <v>-7384</v>
          </cell>
        </row>
        <row r="152">
          <cell r="B152" t="str">
            <v>1110028100</v>
          </cell>
          <cell r="C152" t="str">
            <v>0281 - bice pac</v>
          </cell>
          <cell r="L152">
            <v>199726051</v>
          </cell>
        </row>
        <row r="153">
          <cell r="B153" t="str">
            <v>1110028141</v>
          </cell>
          <cell r="C153" t="str">
            <v>0281 - bice pac (depósitos propios)</v>
          </cell>
          <cell r="L153">
            <v>-1123713</v>
          </cell>
        </row>
        <row r="154">
          <cell r="B154" t="str">
            <v>1110028A00</v>
          </cell>
          <cell r="C154" t="str">
            <v>028A - Banco Bice PAC</v>
          </cell>
          <cell r="G154">
            <v>173507602</v>
          </cell>
        </row>
        <row r="155">
          <cell r="B155" t="str">
            <v>1110028A41</v>
          </cell>
          <cell r="C155" t="str">
            <v>028A  - bice pac (depósitos propios)</v>
          </cell>
          <cell r="G155">
            <v>-399891</v>
          </cell>
        </row>
        <row r="156">
          <cell r="B156" t="str">
            <v>1110028Q00</v>
          </cell>
          <cell r="C156" t="str">
            <v>028Q - BICE   (SALDO CARTOLA)</v>
          </cell>
          <cell r="F156">
            <v>129081307</v>
          </cell>
        </row>
        <row r="157">
          <cell r="B157" t="str">
            <v>1110028Q41</v>
          </cell>
          <cell r="C157" t="str">
            <v>028Q - BICE  (Depósitos Propios)</v>
          </cell>
          <cell r="F157">
            <v>-2862469</v>
          </cell>
        </row>
        <row r="158">
          <cell r="B158" t="str">
            <v>1110035100</v>
          </cell>
          <cell r="C158" t="str">
            <v>0351 - Santander Santiago</v>
          </cell>
          <cell r="L158">
            <v>485475543</v>
          </cell>
        </row>
        <row r="159">
          <cell r="B159" t="str">
            <v>1110035141</v>
          </cell>
          <cell r="C159" t="str">
            <v>0351 - santiago (depósitos propios)</v>
          </cell>
          <cell r="L159">
            <v>140841387</v>
          </cell>
        </row>
        <row r="160">
          <cell r="B160" t="str">
            <v>1110035A00</v>
          </cell>
          <cell r="C160" t="str">
            <v>0351 - Banco Santiago PAC</v>
          </cell>
          <cell r="G160">
            <v>1336648299</v>
          </cell>
        </row>
        <row r="161">
          <cell r="B161" t="str">
            <v>1110035A41</v>
          </cell>
          <cell r="C161" t="str">
            <v>035A - Santiago (depósitos propios)</v>
          </cell>
          <cell r="G161">
            <v>16010862</v>
          </cell>
        </row>
        <row r="162">
          <cell r="B162" t="str">
            <v>1110035A60</v>
          </cell>
          <cell r="C162" t="str">
            <v>035A - Santiago (depósitos por aclarar)</v>
          </cell>
          <cell r="G162">
            <v>-695858</v>
          </cell>
        </row>
        <row r="163">
          <cell r="B163" t="str">
            <v>1110035A65</v>
          </cell>
          <cell r="C163" t="str">
            <v>035A - Santiago (recaudación pac)</v>
          </cell>
          <cell r="G163">
            <v>-1628378</v>
          </cell>
        </row>
        <row r="164">
          <cell r="B164" t="str">
            <v>1110035A80</v>
          </cell>
          <cell r="C164" t="str">
            <v>035A - Santiago (cargos por aclarar)</v>
          </cell>
          <cell r="G164">
            <v>19906401</v>
          </cell>
        </row>
        <row r="165">
          <cell r="B165" t="str">
            <v>1110035G00</v>
          </cell>
          <cell r="C165" t="str">
            <v>035G - Banco Santiago</v>
          </cell>
          <cell r="I165">
            <v>259569936</v>
          </cell>
        </row>
        <row r="166">
          <cell r="B166" t="str">
            <v>OTROS ACTIVOS FINANCIEROS CORRIE</v>
          </cell>
          <cell r="C166" t="str">
            <v>Otros activos financieros corrientes</v>
          </cell>
          <cell r="D166">
            <v>0</v>
          </cell>
          <cell r="L166">
            <v>91941692</v>
          </cell>
        </row>
        <row r="167">
          <cell r="B167" t="str">
            <v>2130001101</v>
          </cell>
          <cell r="C167" t="str">
            <v>Obligación  Contrato Derivado</v>
          </cell>
          <cell r="L167">
            <v>-1504436565</v>
          </cell>
        </row>
        <row r="168">
          <cell r="B168" t="str">
            <v>1190001000</v>
          </cell>
          <cell r="C168" t="str">
            <v>Activo por contrato derivado</v>
          </cell>
          <cell r="L168">
            <v>1596378257</v>
          </cell>
        </row>
        <row r="169">
          <cell r="B169" t="str">
            <v>OTROS ACTIVOS NO FINANCIEROS, CO</v>
          </cell>
          <cell r="C169" t="str">
            <v>Otros Activos No Financieros, Corriente</v>
          </cell>
          <cell r="D169">
            <v>1202779551</v>
          </cell>
          <cell r="F169">
            <v>23984395</v>
          </cell>
          <cell r="G169">
            <v>30373784</v>
          </cell>
          <cell r="H169">
            <v>1010987</v>
          </cell>
          <cell r="I169">
            <v>62018390</v>
          </cell>
          <cell r="J169">
            <v>556693</v>
          </cell>
          <cell r="K169">
            <v>915185948</v>
          </cell>
          <cell r="L169">
            <v>860471721</v>
          </cell>
          <cell r="M169">
            <v>11528471</v>
          </cell>
        </row>
        <row r="170">
          <cell r="B170" t="str">
            <v>1160002500</v>
          </cell>
          <cell r="C170" t="str">
            <v>Remanente credito Fiscal</v>
          </cell>
          <cell r="F170">
            <v>0</v>
          </cell>
          <cell r="I170">
            <v>61263778</v>
          </cell>
          <cell r="K170">
            <v>915113961</v>
          </cell>
        </row>
        <row r="171">
          <cell r="B171" t="str">
            <v>1150007500</v>
          </cell>
          <cell r="C171" t="str">
            <v>amort lámpara Ultra violeta</v>
          </cell>
          <cell r="D171">
            <v>183859375</v>
          </cell>
        </row>
        <row r="172">
          <cell r="B172" t="str">
            <v>1170004000</v>
          </cell>
          <cell r="C172" t="str">
            <v>Gastos anticipados</v>
          </cell>
          <cell r="D172">
            <v>1018920175</v>
          </cell>
          <cell r="F172">
            <v>23110549</v>
          </cell>
          <cell r="G172">
            <v>25433187</v>
          </cell>
          <cell r="L172">
            <v>735661135</v>
          </cell>
        </row>
        <row r="173">
          <cell r="B173" t="str">
            <v>1170001000</v>
          </cell>
          <cell r="C173" t="str">
            <v>Seguros anticipados</v>
          </cell>
          <cell r="D173">
            <v>1</v>
          </cell>
          <cell r="F173">
            <v>873846</v>
          </cell>
          <cell r="G173">
            <v>4940597</v>
          </cell>
          <cell r="H173">
            <v>1010987</v>
          </cell>
          <cell r="I173">
            <v>754612</v>
          </cell>
          <cell r="J173">
            <v>556693</v>
          </cell>
          <cell r="K173">
            <v>71987</v>
          </cell>
          <cell r="L173">
            <v>124810586</v>
          </cell>
          <cell r="M173">
            <v>11528471</v>
          </cell>
        </row>
        <row r="174">
          <cell r="B174" t="str">
            <v>DEUDORES COMERCIALES Y OTRAS CUE</v>
          </cell>
          <cell r="C174" t="str">
            <v>Deudores Comerciales y Otras Cuentas por Cobrar, Neto, Corri</v>
          </cell>
          <cell r="D174">
            <v>22713082306</v>
          </cell>
          <cell r="F174">
            <v>2228474774</v>
          </cell>
          <cell r="G174">
            <v>8201569923</v>
          </cell>
          <cell r="H174">
            <v>4396800458</v>
          </cell>
          <cell r="I174">
            <v>1813141652</v>
          </cell>
          <cell r="J174">
            <v>1766768051</v>
          </cell>
          <cell r="K174">
            <v>501957704</v>
          </cell>
          <cell r="L174">
            <v>71789980442</v>
          </cell>
          <cell r="M174">
            <v>19521577</v>
          </cell>
        </row>
        <row r="175">
          <cell r="B175" t="str">
            <v>1142005700</v>
          </cell>
          <cell r="C175" t="str">
            <v>Anticipo Bono termino de negociación</v>
          </cell>
          <cell r="F175">
            <v>13650006</v>
          </cell>
          <cell r="G175">
            <v>58643111</v>
          </cell>
          <cell r="H175">
            <v>53638540</v>
          </cell>
          <cell r="I175">
            <v>-121593</v>
          </cell>
          <cell r="J175">
            <v>16857250</v>
          </cell>
          <cell r="L175">
            <v>399759485</v>
          </cell>
        </row>
        <row r="176">
          <cell r="B176" t="str">
            <v>1112005000</v>
          </cell>
          <cell r="C176" t="str">
            <v>Escolaridades</v>
          </cell>
          <cell r="F176">
            <v>6947917</v>
          </cell>
          <cell r="G176">
            <v>57308055</v>
          </cell>
        </row>
        <row r="177">
          <cell r="B177" t="str">
            <v>1142004000</v>
          </cell>
          <cell r="C177" t="str">
            <v>Descuentos sharing</v>
          </cell>
          <cell r="F177">
            <v>0</v>
          </cell>
          <cell r="G177">
            <v>0</v>
          </cell>
          <cell r="L177">
            <v>-87548587</v>
          </cell>
        </row>
        <row r="178">
          <cell r="B178" t="str">
            <v>1131002500</v>
          </cell>
          <cell r="C178" t="str">
            <v>Transitoria de APA y CPA  (2)</v>
          </cell>
          <cell r="D178">
            <v>-1635479012</v>
          </cell>
          <cell r="F178">
            <v>29600</v>
          </cell>
          <cell r="G178">
            <v>464572</v>
          </cell>
          <cell r="L178">
            <v>2811979</v>
          </cell>
        </row>
        <row r="179">
          <cell r="B179" t="str">
            <v>1140004000</v>
          </cell>
          <cell r="C179" t="str">
            <v>Depósito en garantia por arriendo</v>
          </cell>
          <cell r="F179">
            <v>2602860</v>
          </cell>
          <cell r="G179">
            <v>1717791</v>
          </cell>
          <cell r="H179">
            <v>1040000</v>
          </cell>
          <cell r="J179">
            <v>890000</v>
          </cell>
          <cell r="L179">
            <v>44539244</v>
          </cell>
          <cell r="M179">
            <v>3032237</v>
          </cell>
        </row>
        <row r="180">
          <cell r="B180" t="str">
            <v>1140099999</v>
          </cell>
          <cell r="C180" t="str">
            <v>Valorm/e deudores</v>
          </cell>
          <cell r="F180">
            <v>654532</v>
          </cell>
          <cell r="G180">
            <v>434441</v>
          </cell>
          <cell r="L180">
            <v>14169484</v>
          </cell>
        </row>
        <row r="181">
          <cell r="B181" t="str">
            <v>1185003000</v>
          </cell>
          <cell r="C181" t="str">
            <v>Ingresos por recibir</v>
          </cell>
          <cell r="G181">
            <v>114398497</v>
          </cell>
          <cell r="L181">
            <v>2635257</v>
          </cell>
        </row>
        <row r="182">
          <cell r="B182" t="str">
            <v>1142003300</v>
          </cell>
          <cell r="C182" t="str">
            <v>Convenios Unidad de bienestar</v>
          </cell>
          <cell r="F182">
            <v>0</v>
          </cell>
          <cell r="G182">
            <v>12205</v>
          </cell>
          <cell r="H182">
            <v>725437</v>
          </cell>
          <cell r="I182">
            <v>11688300</v>
          </cell>
          <cell r="J182">
            <v>1198591</v>
          </cell>
          <cell r="L182">
            <v>11330186</v>
          </cell>
        </row>
        <row r="183">
          <cell r="B183" t="str">
            <v>1142002500</v>
          </cell>
          <cell r="C183" t="str">
            <v>Cta de paso licencias médicas</v>
          </cell>
          <cell r="D183">
            <v>91727141</v>
          </cell>
          <cell r="G183">
            <v>-5487160</v>
          </cell>
          <cell r="H183">
            <v>-4003344</v>
          </cell>
          <cell r="J183">
            <v>-4158977</v>
          </cell>
          <cell r="L183">
            <v>-44345537</v>
          </cell>
        </row>
        <row r="184">
          <cell r="B184" t="str">
            <v>1142005500</v>
          </cell>
          <cell r="C184" t="str">
            <v>Prestamos al personal</v>
          </cell>
          <cell r="D184">
            <v>46919507</v>
          </cell>
          <cell r="F184">
            <v>10825906</v>
          </cell>
          <cell r="G184">
            <v>58866762</v>
          </cell>
          <cell r="H184">
            <v>95086279</v>
          </cell>
          <cell r="I184">
            <v>19730716</v>
          </cell>
          <cell r="J184">
            <v>2518314</v>
          </cell>
          <cell r="L184">
            <v>192427055</v>
          </cell>
        </row>
        <row r="185">
          <cell r="B185" t="str">
            <v>1321009900</v>
          </cell>
          <cell r="C185" t="str">
            <v>Provision deudores incobrables largo plazo</v>
          </cell>
          <cell r="G185">
            <v>-7606646</v>
          </cell>
          <cell r="L185">
            <v>-244116814</v>
          </cell>
        </row>
        <row r="186">
          <cell r="B186" t="str">
            <v>1112001000</v>
          </cell>
          <cell r="C186" t="str">
            <v>Fondo fijo caja chica</v>
          </cell>
          <cell r="D186">
            <v>15502000</v>
          </cell>
          <cell r="F186">
            <v>50000</v>
          </cell>
          <cell r="G186">
            <v>1600000</v>
          </cell>
          <cell r="H186">
            <v>15384410</v>
          </cell>
          <cell r="I186">
            <v>2300000</v>
          </cell>
          <cell r="J186">
            <v>12900000</v>
          </cell>
          <cell r="L186">
            <v>17995190</v>
          </cell>
          <cell r="M186">
            <v>857807</v>
          </cell>
        </row>
        <row r="187">
          <cell r="B187" t="str">
            <v>1112003000</v>
          </cell>
          <cell r="C187" t="str">
            <v>Fondos de rendicion inmediata</v>
          </cell>
          <cell r="D187">
            <v>38817145</v>
          </cell>
          <cell r="F187">
            <v>29936405</v>
          </cell>
          <cell r="G187">
            <v>42990239</v>
          </cell>
          <cell r="H187">
            <v>1000000</v>
          </cell>
          <cell r="I187">
            <v>0</v>
          </cell>
          <cell r="J187">
            <v>2703203</v>
          </cell>
          <cell r="K187">
            <v>14769</v>
          </cell>
          <cell r="L187">
            <v>129663961</v>
          </cell>
          <cell r="M187">
            <v>242279</v>
          </cell>
        </row>
        <row r="188">
          <cell r="B188" t="str">
            <v>1140002000</v>
          </cell>
          <cell r="C188" t="str">
            <v>Anticipo a proveedores y contratistas</v>
          </cell>
          <cell r="D188">
            <v>373275485</v>
          </cell>
          <cell r="H188">
            <v>416200</v>
          </cell>
          <cell r="I188">
            <v>23545094</v>
          </cell>
          <cell r="J188">
            <v>7182447</v>
          </cell>
          <cell r="L188">
            <v>11626647</v>
          </cell>
          <cell r="M188">
            <v>11803460</v>
          </cell>
        </row>
        <row r="189">
          <cell r="B189" t="str">
            <v>1142001000</v>
          </cell>
          <cell r="C189" t="str">
            <v>Anticipo de remuneraciones</v>
          </cell>
          <cell r="D189">
            <v>-30823889</v>
          </cell>
        </row>
        <row r="190">
          <cell r="B190" t="str">
            <v>1142002000</v>
          </cell>
          <cell r="C190" t="str">
            <v>Ctas por cobrar  licencias medicas</v>
          </cell>
          <cell r="F190">
            <v>641964</v>
          </cell>
          <cell r="G190">
            <v>15619257</v>
          </cell>
          <cell r="H190">
            <v>26756811</v>
          </cell>
          <cell r="I190">
            <v>829281</v>
          </cell>
          <cell r="J190">
            <v>46295331</v>
          </cell>
          <cell r="L190">
            <v>132767650</v>
          </cell>
        </row>
        <row r="191">
          <cell r="B191" t="str">
            <v>1142003000</v>
          </cell>
          <cell r="C191" t="str">
            <v>Cuenta por cobrar al personal</v>
          </cell>
          <cell r="D191">
            <v>708211188</v>
          </cell>
          <cell r="G191">
            <v>1394681</v>
          </cell>
          <cell r="H191">
            <v>2677697</v>
          </cell>
          <cell r="I191">
            <v>2256</v>
          </cell>
          <cell r="J191">
            <v>1842982</v>
          </cell>
          <cell r="L191">
            <v>-450</v>
          </cell>
        </row>
        <row r="192">
          <cell r="B192" t="str">
            <v>1142003500</v>
          </cell>
          <cell r="C192" t="str">
            <v>Cuenta por cobrar ejecutivos</v>
          </cell>
          <cell r="G192">
            <v>1645105</v>
          </cell>
          <cell r="H192">
            <v>0</v>
          </cell>
          <cell r="L192">
            <v>-90620845</v>
          </cell>
        </row>
        <row r="193">
          <cell r="B193" t="str">
            <v>1142005000</v>
          </cell>
          <cell r="C193" t="str">
            <v>Cuentas x cobrar personal SAP</v>
          </cell>
          <cell r="D193">
            <v>-2208752</v>
          </cell>
          <cell r="F193">
            <v>3004640</v>
          </cell>
          <cell r="G193">
            <v>11940733</v>
          </cell>
          <cell r="H193">
            <v>-1718816</v>
          </cell>
          <cell r="I193">
            <v>2273370</v>
          </cell>
          <cell r="J193">
            <v>24427587</v>
          </cell>
          <cell r="L193">
            <v>106585186</v>
          </cell>
          <cell r="M193">
            <v>3585794</v>
          </cell>
        </row>
        <row r="194">
          <cell r="B194" t="str">
            <v>1321000500</v>
          </cell>
          <cell r="C194" t="str">
            <v>Convenios de  largo plazo</v>
          </cell>
          <cell r="D194">
            <v>168393750</v>
          </cell>
        </row>
        <row r="195">
          <cell r="B195" t="str">
            <v>1321002500</v>
          </cell>
          <cell r="C195" t="str">
            <v>Deudores en quiebra</v>
          </cell>
          <cell r="G195">
            <v>7606646</v>
          </cell>
          <cell r="L195">
            <v>244116814</v>
          </cell>
        </row>
        <row r="196">
          <cell r="B196" t="str">
            <v>1112004000</v>
          </cell>
          <cell r="C196" t="str">
            <v>Documentos entregado en garantía</v>
          </cell>
          <cell r="D196">
            <v>9300000</v>
          </cell>
          <cell r="F196">
            <v>0</v>
          </cell>
          <cell r="L196">
            <v>11097706</v>
          </cell>
        </row>
        <row r="197">
          <cell r="B197" t="str">
            <v>1130001000</v>
          </cell>
          <cell r="C197" t="str">
            <v>Clientes ventas ocasionales</v>
          </cell>
          <cell r="D197">
            <v>1999102245</v>
          </cell>
          <cell r="F197">
            <v>12605888</v>
          </cell>
          <cell r="G197">
            <v>0</v>
          </cell>
          <cell r="H197">
            <v>2353201444</v>
          </cell>
          <cell r="I197">
            <v>1496426397</v>
          </cell>
          <cell r="J197">
            <v>693680156</v>
          </cell>
          <cell r="K197">
            <v>0</v>
          </cell>
          <cell r="L197">
            <v>222009008</v>
          </cell>
        </row>
        <row r="198">
          <cell r="B198" t="str">
            <v>1130005000</v>
          </cell>
          <cell r="C198" t="str">
            <v>Recaudación por abonar ventas ocasionales</v>
          </cell>
          <cell r="D198">
            <v>-25076097</v>
          </cell>
          <cell r="F198">
            <v>0</v>
          </cell>
          <cell r="G198">
            <v>0</v>
          </cell>
          <cell r="H198">
            <v>-1226320</v>
          </cell>
          <cell r="I198">
            <v>-14054605</v>
          </cell>
          <cell r="J198">
            <v>-2812977</v>
          </cell>
          <cell r="L198">
            <v>-240000</v>
          </cell>
        </row>
        <row r="199">
          <cell r="B199" t="str">
            <v>1130009900</v>
          </cell>
          <cell r="C199" t="str">
            <v>Prov.deudores por ventas ocas. incobrable</v>
          </cell>
          <cell r="F199">
            <v>0</v>
          </cell>
          <cell r="I199">
            <v>-40217505</v>
          </cell>
          <cell r="J199">
            <v>-56338539</v>
          </cell>
          <cell r="L199">
            <v>-36224448</v>
          </cell>
        </row>
        <row r="200">
          <cell r="B200" t="str">
            <v>1131000500</v>
          </cell>
          <cell r="C200" t="str">
            <v>Deudores por consumos</v>
          </cell>
          <cell r="D200">
            <v>16148544858</v>
          </cell>
          <cell r="F200">
            <v>1290244823</v>
          </cell>
          <cell r="G200">
            <v>5963525337</v>
          </cell>
          <cell r="L200">
            <v>72360294528</v>
          </cell>
        </row>
        <row r="201">
          <cell r="B201" t="str">
            <v>1131000600</v>
          </cell>
          <cell r="C201" t="str">
            <v>Recaudacion por abonar clientes</v>
          </cell>
          <cell r="D201">
            <v>-304778948</v>
          </cell>
          <cell r="F201">
            <v>33230</v>
          </cell>
          <cell r="G201">
            <v>129967</v>
          </cell>
          <cell r="L201">
            <v>-23119423</v>
          </cell>
        </row>
        <row r="202">
          <cell r="B202" t="str">
            <v>1131001500</v>
          </cell>
          <cell r="C202" t="str">
            <v>Provision ingresos devengados</v>
          </cell>
          <cell r="D202">
            <v>7571791796</v>
          </cell>
          <cell r="F202">
            <v>525589271</v>
          </cell>
          <cell r="G202">
            <v>2645066092</v>
          </cell>
          <cell r="H202">
            <v>1885423654</v>
          </cell>
          <cell r="I202">
            <v>236815396</v>
          </cell>
          <cell r="J202">
            <v>1011409029</v>
          </cell>
          <cell r="K202">
            <v>501942935</v>
          </cell>
          <cell r="L202">
            <v>21682499110</v>
          </cell>
        </row>
        <row r="203">
          <cell r="B203" t="str">
            <v>1131003000</v>
          </cell>
          <cell r="C203" t="str">
            <v>Boletas por convenios de instalacion</v>
          </cell>
          <cell r="D203">
            <v>623699561</v>
          </cell>
        </row>
        <row r="204">
          <cell r="B204" t="str">
            <v>1131004000</v>
          </cell>
          <cell r="C204" t="str">
            <v>Convenios especial municipal</v>
          </cell>
          <cell r="D204">
            <v>44344153</v>
          </cell>
        </row>
        <row r="205">
          <cell r="B205" t="str">
            <v>1131006500</v>
          </cell>
          <cell r="C205" t="str">
            <v>Pac trabajadores SAP</v>
          </cell>
          <cell r="L205">
            <v>-649840</v>
          </cell>
        </row>
        <row r="206">
          <cell r="B206" t="str">
            <v>1131009900</v>
          </cell>
          <cell r="C206" t="str">
            <v>Provision deudores incobrables</v>
          </cell>
          <cell r="D206">
            <v>-6326092021</v>
          </cell>
          <cell r="F206">
            <v>-132524838</v>
          </cell>
          <cell r="G206">
            <v>-858312747</v>
          </cell>
          <cell r="H206">
            <v>-35678026</v>
          </cell>
          <cell r="L206">
            <v>-30277131104</v>
          </cell>
        </row>
        <row r="207">
          <cell r="B207" t="str">
            <v>1132000000</v>
          </cell>
          <cell r="C207" t="str">
            <v>Documentos por cobrar a clientes</v>
          </cell>
          <cell r="D207">
            <v>71059761</v>
          </cell>
          <cell r="F207">
            <v>-1618510</v>
          </cell>
          <cell r="G207">
            <v>-10973458</v>
          </cell>
          <cell r="L207">
            <v>-28377272</v>
          </cell>
        </row>
        <row r="208">
          <cell r="B208" t="str">
            <v>1132000500</v>
          </cell>
          <cell r="C208" t="str">
            <v>Documentos por cobrar</v>
          </cell>
          <cell r="D208">
            <v>-34487</v>
          </cell>
          <cell r="F208">
            <v>438950363</v>
          </cell>
          <cell r="G208">
            <v>28558657</v>
          </cell>
          <cell r="L208">
            <v>5633607189</v>
          </cell>
        </row>
        <row r="209">
          <cell r="B209" t="str">
            <v>1132000999</v>
          </cell>
          <cell r="C209" t="str">
            <v>Valoracion m/e deudores</v>
          </cell>
          <cell r="F209">
            <v>27092697</v>
          </cell>
          <cell r="G209">
            <v>0</v>
          </cell>
          <cell r="L209">
            <v>9942084</v>
          </cell>
        </row>
        <row r="210">
          <cell r="B210" t="str">
            <v>1132001000</v>
          </cell>
          <cell r="C210" t="str">
            <v>Cheques protestados por cobrar</v>
          </cell>
          <cell r="D210">
            <v>179944960</v>
          </cell>
          <cell r="F210">
            <v>6018392</v>
          </cell>
          <cell r="G210">
            <v>37591313</v>
          </cell>
          <cell r="H210">
            <v>16646939</v>
          </cell>
          <cell r="I210">
            <v>35351420</v>
          </cell>
          <cell r="J210">
            <v>2567015</v>
          </cell>
          <cell r="L210">
            <v>215209528</v>
          </cell>
        </row>
        <row r="211">
          <cell r="B211" t="str">
            <v>1132003000</v>
          </cell>
          <cell r="C211" t="str">
            <v>Cheque a fecha por cobrar</v>
          </cell>
          <cell r="D211">
            <v>2958053</v>
          </cell>
          <cell r="G211">
            <v>121175</v>
          </cell>
          <cell r="H211">
            <v>471492</v>
          </cell>
          <cell r="I211">
            <v>73924545</v>
          </cell>
          <cell r="J211">
            <v>8173654</v>
          </cell>
          <cell r="L211">
            <v>68869390</v>
          </cell>
        </row>
        <row r="212">
          <cell r="B212" t="str">
            <v>1132009900</v>
          </cell>
          <cell r="C212" t="str">
            <v>Provision documentos incobrables</v>
          </cell>
          <cell r="D212">
            <v>-24618450</v>
          </cell>
          <cell r="F212">
            <v>-6018392</v>
          </cell>
          <cell r="G212">
            <v>-65394870</v>
          </cell>
          <cell r="H212">
            <v>-16646939</v>
          </cell>
          <cell r="I212">
            <v>-35351420</v>
          </cell>
          <cell r="J212">
            <v>-2567015</v>
          </cell>
          <cell r="L212">
            <v>-213131488</v>
          </cell>
        </row>
        <row r="213">
          <cell r="B213" t="str">
            <v>1140001500</v>
          </cell>
          <cell r="C213" t="str">
            <v>Valores por recuperar</v>
          </cell>
          <cell r="G213">
            <v>101381839</v>
          </cell>
          <cell r="L213">
            <v>101559824</v>
          </cell>
        </row>
        <row r="214">
          <cell r="B214" t="str">
            <v>1140001700</v>
          </cell>
          <cell r="C214" t="str">
            <v>Deudores varios</v>
          </cell>
          <cell r="D214">
            <v>3403169146</v>
          </cell>
          <cell r="H214">
            <v>3605000</v>
          </cell>
          <cell r="L214">
            <v>1248427394</v>
          </cell>
        </row>
        <row r="215">
          <cell r="B215" t="str">
            <v>1140003000</v>
          </cell>
          <cell r="C215" t="str">
            <v>Anticipo sindicato</v>
          </cell>
          <cell r="G215">
            <v>0</v>
          </cell>
          <cell r="L215">
            <v>3500000</v>
          </cell>
        </row>
        <row r="216">
          <cell r="B216" t="str">
            <v>1140005000</v>
          </cell>
          <cell r="C216" t="str">
            <v>Faltantes de recaudacion</v>
          </cell>
          <cell r="D216">
            <v>0</v>
          </cell>
          <cell r="F216">
            <v>981777</v>
          </cell>
          <cell r="G216">
            <v>8820187</v>
          </cell>
          <cell r="L216">
            <v>87259481</v>
          </cell>
        </row>
        <row r="217">
          <cell r="B217" t="str">
            <v>1140005500</v>
          </cell>
          <cell r="C217" t="str">
            <v>Cuentas por cobrar con tarjetas</v>
          </cell>
          <cell r="D217">
            <v>3264412</v>
          </cell>
          <cell r="F217">
            <v>0</v>
          </cell>
          <cell r="I217">
            <v>0</v>
          </cell>
          <cell r="L217">
            <v>0</v>
          </cell>
        </row>
        <row r="218">
          <cell r="B218" t="str">
            <v>1140006000</v>
          </cell>
          <cell r="C218" t="str">
            <v>Regulariza faltante recaudacion</v>
          </cell>
          <cell r="D218">
            <v>-8993105</v>
          </cell>
        </row>
        <row r="219">
          <cell r="B219" t="str">
            <v>1140009900</v>
          </cell>
          <cell r="C219" t="str">
            <v>Provision incobrables deudores varios</v>
          </cell>
          <cell r="D219">
            <v>-428838094</v>
          </cell>
        </row>
        <row r="220">
          <cell r="B220" t="str">
            <v>2110002000</v>
          </cell>
          <cell r="C220" t="str">
            <v>Sobrantes por recaudaciones</v>
          </cell>
          <cell r="D220">
            <v>0</v>
          </cell>
          <cell r="F220">
            <v>-1223757</v>
          </cell>
          <cell r="G220">
            <v>-10491858</v>
          </cell>
          <cell r="L220">
            <v>-119217130</v>
          </cell>
        </row>
        <row r="221">
          <cell r="B221" t="str">
            <v>CUENTAS POR COBRAR A ENTIDADES R</v>
          </cell>
          <cell r="C221" t="str">
            <v>Cuentas por Cobrar a Entidades Relacionadas, Corriente</v>
          </cell>
          <cell r="F221">
            <v>13748027</v>
          </cell>
          <cell r="G221">
            <v>196751615</v>
          </cell>
          <cell r="H221">
            <v>89819148</v>
          </cell>
          <cell r="I221">
            <v>729927829</v>
          </cell>
          <cell r="J221">
            <v>1505407965</v>
          </cell>
          <cell r="K221">
            <v>688714</v>
          </cell>
          <cell r="L221">
            <v>44767807339</v>
          </cell>
          <cell r="M221">
            <v>0</v>
          </cell>
        </row>
        <row r="222">
          <cell r="B222" t="str">
            <v>1145001000</v>
          </cell>
          <cell r="C222" t="str">
            <v>Ptmos por cobrar Empresas Relacionadas</v>
          </cell>
          <cell r="L222">
            <v>37108722833</v>
          </cell>
        </row>
        <row r="223">
          <cell r="B223" t="str">
            <v>1145002000</v>
          </cell>
          <cell r="C223" t="str">
            <v>Factura por cobrar a EERR</v>
          </cell>
          <cell r="F223">
            <v>186957</v>
          </cell>
          <cell r="G223">
            <v>80164249</v>
          </cell>
          <cell r="H223">
            <v>0</v>
          </cell>
          <cell r="I223">
            <v>731027220</v>
          </cell>
          <cell r="J223">
            <v>1261030215</v>
          </cell>
          <cell r="L223">
            <v>3843533860</v>
          </cell>
        </row>
        <row r="224">
          <cell r="B224" t="str">
            <v>1145004000</v>
          </cell>
          <cell r="C224" t="str">
            <v>Recaudación por cobrar empresas relacionadas</v>
          </cell>
          <cell r="F224">
            <v>13310550</v>
          </cell>
          <cell r="G224">
            <v>68748192</v>
          </cell>
          <cell r="I224">
            <v>0</v>
          </cell>
          <cell r="L224">
            <v>492501</v>
          </cell>
        </row>
        <row r="225">
          <cell r="B225" t="str">
            <v>1145005000</v>
          </cell>
          <cell r="C225" t="str">
            <v>Deudas x Cobrar  Empresas Relacionadas</v>
          </cell>
          <cell r="F225">
            <v>250520</v>
          </cell>
          <cell r="G225">
            <v>47839174</v>
          </cell>
          <cell r="H225">
            <v>89819148</v>
          </cell>
          <cell r="I225">
            <v>-1099391</v>
          </cell>
          <cell r="J225">
            <v>244377750</v>
          </cell>
          <cell r="K225">
            <v>688714</v>
          </cell>
          <cell r="L225">
            <v>2071219828</v>
          </cell>
        </row>
        <row r="226">
          <cell r="B226" t="str">
            <v>1145005300</v>
          </cell>
          <cell r="C226" t="str">
            <v>Int devengados ptmo a empresas Relacionadas</v>
          </cell>
          <cell r="L226">
            <v>1743838317</v>
          </cell>
        </row>
        <row r="227">
          <cell r="B227" t="str">
            <v>INVENTARIOS</v>
          </cell>
          <cell r="C227" t="str">
            <v>Inventarios</v>
          </cell>
          <cell r="D227">
            <v>430493890</v>
          </cell>
          <cell r="F227">
            <v>264490282</v>
          </cell>
          <cell r="G227">
            <v>158658666</v>
          </cell>
          <cell r="H227">
            <v>355367722</v>
          </cell>
          <cell r="I227">
            <v>2362788177</v>
          </cell>
          <cell r="J227">
            <v>27451920</v>
          </cell>
          <cell r="L227">
            <v>1448310072</v>
          </cell>
        </row>
        <row r="228">
          <cell r="B228" t="str">
            <v>1150006000</v>
          </cell>
          <cell r="C228" t="str">
            <v>Soda Caustica</v>
          </cell>
          <cell r="H228">
            <v>3179037</v>
          </cell>
        </row>
        <row r="229">
          <cell r="B229" t="str">
            <v>1150000610</v>
          </cell>
          <cell r="C229" t="str">
            <v>Polímeros</v>
          </cell>
          <cell r="H229">
            <v>30566828</v>
          </cell>
        </row>
        <row r="230">
          <cell r="B230" t="str">
            <v>1150003600</v>
          </cell>
          <cell r="C230" t="str">
            <v>Art. Escritorio computacionales y formularios</v>
          </cell>
          <cell r="D230">
            <v>8938320</v>
          </cell>
          <cell r="G230">
            <v>2410</v>
          </cell>
          <cell r="L230">
            <v>116804196</v>
          </cell>
        </row>
        <row r="231">
          <cell r="B231" t="str">
            <v>1150001700</v>
          </cell>
          <cell r="C231" t="str">
            <v>Materiales para laboratorios</v>
          </cell>
          <cell r="D231">
            <v>33859562</v>
          </cell>
          <cell r="I231">
            <v>174807562</v>
          </cell>
          <cell r="J231">
            <v>27451920</v>
          </cell>
          <cell r="L231">
            <v>2665000</v>
          </cell>
        </row>
        <row r="232">
          <cell r="B232" t="str">
            <v>1150003000</v>
          </cell>
          <cell r="C232" t="str">
            <v>Mat.y equipos de seguridad</v>
          </cell>
          <cell r="D232">
            <v>83342598</v>
          </cell>
          <cell r="I232">
            <v>482894</v>
          </cell>
          <cell r="L232">
            <v>311890102</v>
          </cell>
        </row>
        <row r="233">
          <cell r="B233" t="str">
            <v>1150001510</v>
          </cell>
          <cell r="C233" t="str">
            <v>Ajuste materiales a FV</v>
          </cell>
          <cell r="I233">
            <v>-383908</v>
          </cell>
        </row>
        <row r="234">
          <cell r="B234" t="str">
            <v>1150000100</v>
          </cell>
          <cell r="C234" t="str">
            <v>Cloro</v>
          </cell>
          <cell r="D234">
            <v>1147236</v>
          </cell>
          <cell r="F234">
            <v>74</v>
          </cell>
          <cell r="G234">
            <v>47790441</v>
          </cell>
          <cell r="H234">
            <v>1015204</v>
          </cell>
          <cell r="L234">
            <v>270686989</v>
          </cell>
        </row>
        <row r="235">
          <cell r="B235" t="str">
            <v>1150000200</v>
          </cell>
          <cell r="C235" t="str">
            <v>Sulfato de aluminio</v>
          </cell>
          <cell r="D235">
            <v>6280016</v>
          </cell>
          <cell r="F235">
            <v>0</v>
          </cell>
          <cell r="G235">
            <v>5616393</v>
          </cell>
          <cell r="H235">
            <v>2433456</v>
          </cell>
          <cell r="L235">
            <v>862439</v>
          </cell>
        </row>
        <row r="236">
          <cell r="B236" t="str">
            <v>1150000300</v>
          </cell>
          <cell r="C236" t="str">
            <v>Hipoclorito de sodio</v>
          </cell>
          <cell r="D236">
            <v>40334822</v>
          </cell>
          <cell r="F236">
            <v>14296588</v>
          </cell>
          <cell r="G236">
            <v>48911599</v>
          </cell>
          <cell r="H236">
            <v>8680794</v>
          </cell>
          <cell r="L236">
            <v>219069282</v>
          </cell>
        </row>
        <row r="237">
          <cell r="B237" t="str">
            <v>1150000400</v>
          </cell>
          <cell r="C237" t="str">
            <v>Cloruro ferrico</v>
          </cell>
          <cell r="F237">
            <v>1931741</v>
          </cell>
          <cell r="G237">
            <v>22419884</v>
          </cell>
          <cell r="H237">
            <v>56586854</v>
          </cell>
          <cell r="I237">
            <v>14094681</v>
          </cell>
          <cell r="L237">
            <v>77471920</v>
          </cell>
        </row>
        <row r="238">
          <cell r="B238" t="str">
            <v>1150000500</v>
          </cell>
          <cell r="C238" t="str">
            <v>Otros insumos</v>
          </cell>
          <cell r="D238">
            <v>106058611</v>
          </cell>
          <cell r="F238">
            <v>252128677</v>
          </cell>
          <cell r="G238">
            <v>42447563</v>
          </cell>
          <cell r="H238">
            <v>219556310</v>
          </cell>
          <cell r="I238">
            <v>198091749</v>
          </cell>
          <cell r="L238">
            <v>347780705</v>
          </cell>
        </row>
        <row r="239">
          <cell r="B239" t="str">
            <v>1150000700</v>
          </cell>
          <cell r="C239" t="str">
            <v>Fluor</v>
          </cell>
          <cell r="F239">
            <v>336178</v>
          </cell>
          <cell r="G239">
            <v>5708721</v>
          </cell>
          <cell r="L239">
            <v>157695766</v>
          </cell>
        </row>
        <row r="240">
          <cell r="B240" t="str">
            <v>1150001000</v>
          </cell>
          <cell r="C240" t="str">
            <v>Combustibles y lubricantes</v>
          </cell>
          <cell r="D240">
            <v>7186613</v>
          </cell>
          <cell r="L240">
            <v>505967</v>
          </cell>
        </row>
        <row r="241">
          <cell r="B241" t="str">
            <v>1150001400</v>
          </cell>
          <cell r="C241" t="str">
            <v>Materiales de construccion</v>
          </cell>
          <cell r="D241">
            <v>8375646</v>
          </cell>
          <cell r="G241">
            <v>18552996</v>
          </cell>
          <cell r="I241">
            <v>757660</v>
          </cell>
          <cell r="L241">
            <v>44090</v>
          </cell>
        </row>
        <row r="242">
          <cell r="B242" t="str">
            <v>1150001500</v>
          </cell>
          <cell r="C242" t="str">
            <v>Mat.y rep.de mantencion</v>
          </cell>
          <cell r="D242">
            <v>1317747865</v>
          </cell>
          <cell r="F242">
            <v>67715326</v>
          </cell>
          <cell r="G242">
            <v>173113555</v>
          </cell>
          <cell r="H242">
            <v>4145162</v>
          </cell>
          <cell r="I242">
            <v>1572342843</v>
          </cell>
          <cell r="L242">
            <v>2497227302</v>
          </cell>
        </row>
        <row r="243">
          <cell r="B243" t="str">
            <v>1150001600</v>
          </cell>
          <cell r="C243" t="str">
            <v>Medidores de a.p.</v>
          </cell>
          <cell r="D243">
            <v>113306999</v>
          </cell>
          <cell r="G243">
            <v>6700</v>
          </cell>
          <cell r="I243">
            <v>453340498</v>
          </cell>
          <cell r="L243">
            <v>26252266</v>
          </cell>
        </row>
        <row r="244">
          <cell r="B244" t="str">
            <v>1150004000</v>
          </cell>
          <cell r="C244" t="str">
            <v>Herramientas y accesorios</v>
          </cell>
          <cell r="D244">
            <v>1206566</v>
          </cell>
          <cell r="I244">
            <v>1898276</v>
          </cell>
          <cell r="L244">
            <v>16410</v>
          </cell>
        </row>
        <row r="245">
          <cell r="B245" t="str">
            <v>1150005300</v>
          </cell>
          <cell r="C245" t="str">
            <v>Vestuario y calzado seguridad</v>
          </cell>
          <cell r="D245">
            <v>143346112</v>
          </cell>
          <cell r="L245">
            <v>769400</v>
          </cell>
        </row>
        <row r="246">
          <cell r="B246" t="str">
            <v>1150007000</v>
          </cell>
          <cell r="C246" t="str">
            <v>Materiales de activo fijo</v>
          </cell>
          <cell r="D246">
            <v>-1440637076</v>
          </cell>
          <cell r="F246">
            <v>-67715326</v>
          </cell>
          <cell r="G246">
            <v>-191673251</v>
          </cell>
          <cell r="H246">
            <v>29204077</v>
          </cell>
          <cell r="L246">
            <v>-2523540068</v>
          </cell>
        </row>
        <row r="247">
          <cell r="B247" t="str">
            <v>1150008500</v>
          </cell>
          <cell r="C247" t="str">
            <v>Provision obsolescencia de materiales</v>
          </cell>
          <cell r="F247">
            <v>-4202976</v>
          </cell>
          <cell r="G247">
            <v>-14238345</v>
          </cell>
          <cell r="I247">
            <v>-52644078</v>
          </cell>
          <cell r="L247">
            <v>-57891694</v>
          </cell>
        </row>
        <row r="248">
          <cell r="B248" t="str">
            <v>ACTIVOS POR IMPUESTOS CORRIENTES</v>
          </cell>
          <cell r="C248" t="str">
            <v>Activos por impuestos corrientes</v>
          </cell>
          <cell r="D248">
            <v>3647781427</v>
          </cell>
          <cell r="F248">
            <v>126801651</v>
          </cell>
          <cell r="G248">
            <v>146767449</v>
          </cell>
          <cell r="H248">
            <v>63907478</v>
          </cell>
          <cell r="I248">
            <v>29232777</v>
          </cell>
          <cell r="J248">
            <v>26795370</v>
          </cell>
          <cell r="K248">
            <v>24243367</v>
          </cell>
          <cell r="L248">
            <v>121909604</v>
          </cell>
          <cell r="M248">
            <v>99851607</v>
          </cell>
        </row>
        <row r="249">
          <cell r="B249" t="str">
            <v>116000200C</v>
          </cell>
          <cell r="C249" t="str">
            <v>Activo x imptos corrientes</v>
          </cell>
          <cell r="D249">
            <v>0</v>
          </cell>
          <cell r="H249">
            <v>0</v>
          </cell>
          <cell r="I249">
            <v>25435983</v>
          </cell>
          <cell r="J249">
            <v>0</v>
          </cell>
        </row>
        <row r="250">
          <cell r="B250" t="str">
            <v>1160002000</v>
          </cell>
          <cell r="C250" t="str">
            <v>Impto.por recuperar</v>
          </cell>
          <cell r="D250">
            <v>3647781427</v>
          </cell>
          <cell r="G250">
            <v>146767449</v>
          </cell>
          <cell r="H250">
            <v>63907478</v>
          </cell>
          <cell r="I250">
            <v>3796794</v>
          </cell>
          <cell r="J250">
            <v>26795370</v>
          </cell>
          <cell r="K250">
            <v>24243367</v>
          </cell>
          <cell r="L250">
            <v>61712772</v>
          </cell>
        </row>
        <row r="251">
          <cell r="B251" t="str">
            <v>1160007500</v>
          </cell>
          <cell r="C251" t="str">
            <v>Credito pago de patente D°Agua no utilizada</v>
          </cell>
          <cell r="F251">
            <v>126801651</v>
          </cell>
          <cell r="L251">
            <v>60196832</v>
          </cell>
        </row>
        <row r="252">
          <cell r="B252" t="str">
            <v>1160001200</v>
          </cell>
          <cell r="C252" t="str">
            <v>PPM Utilidades Absorbidas</v>
          </cell>
          <cell r="M252">
            <v>99851607</v>
          </cell>
        </row>
        <row r="253">
          <cell r="B253" t="str">
            <v>ACTIVOS NO CTES MANTENIDOS P VTA</v>
          </cell>
          <cell r="C253" t="str">
            <v>Activos no corrientes mantenidos para la venta</v>
          </cell>
          <cell r="L253">
            <v>1923152691</v>
          </cell>
        </row>
        <row r="254">
          <cell r="B254" t="str">
            <v>1190002000</v>
          </cell>
          <cell r="C254" t="str">
            <v>Activo mantenidos para la venta</v>
          </cell>
          <cell r="L254">
            <v>1923152691</v>
          </cell>
        </row>
        <row r="255">
          <cell r="B255" t="str">
            <v>ACTIVOS, NO CORRIENTES</v>
          </cell>
          <cell r="C255" t="str">
            <v>Activos, No Corrientes</v>
          </cell>
          <cell r="D255">
            <v>188791307794</v>
          </cell>
          <cell r="E255">
            <v>63610222219</v>
          </cell>
          <cell r="F255">
            <v>92855129470</v>
          </cell>
          <cell r="G255">
            <v>275595749719</v>
          </cell>
          <cell r="H255">
            <v>821801593</v>
          </cell>
          <cell r="I255">
            <v>869614269</v>
          </cell>
          <cell r="J255">
            <v>5551601001</v>
          </cell>
          <cell r="K255">
            <v>12571905518</v>
          </cell>
          <cell r="L255">
            <v>1542292424086</v>
          </cell>
          <cell r="M255">
            <v>625493950142</v>
          </cell>
          <cell r="N255">
            <v>8667788588</v>
          </cell>
        </row>
        <row r="256">
          <cell r="B256" t="str">
            <v>OTROS ACTIVOS FINANCIEROS NO COR</v>
          </cell>
          <cell r="C256" t="str">
            <v>Otros activos financieros no corrientes</v>
          </cell>
          <cell r="D256">
            <v>17517096</v>
          </cell>
          <cell r="F256">
            <v>468182950</v>
          </cell>
          <cell r="K256">
            <v>7349718522</v>
          </cell>
          <cell r="L256">
            <v>77961487</v>
          </cell>
        </row>
        <row r="257">
          <cell r="B257" t="str">
            <v>1320004000</v>
          </cell>
          <cell r="C257" t="str">
            <v>Otras inversiones en empresas</v>
          </cell>
          <cell r="D257">
            <v>17517096</v>
          </cell>
          <cell r="F257">
            <v>468182950</v>
          </cell>
          <cell r="K257">
            <v>7349718522</v>
          </cell>
          <cell r="L257">
            <v>77961487</v>
          </cell>
        </row>
        <row r="258">
          <cell r="B258" t="str">
            <v>OTROS ACTIVOS NO FINANCIEROS NO</v>
          </cell>
          <cell r="C258" t="str">
            <v>Otros activos no financieros no corrientes</v>
          </cell>
          <cell r="F258">
            <v>312229691</v>
          </cell>
          <cell r="G258">
            <v>278432900</v>
          </cell>
          <cell r="L258">
            <v>2249655071</v>
          </cell>
        </row>
        <row r="259">
          <cell r="B259" t="str">
            <v>1370005000</v>
          </cell>
          <cell r="C259" t="str">
            <v>Impuesto de timbre activado</v>
          </cell>
          <cell r="F259">
            <v>79051021</v>
          </cell>
          <cell r="G259">
            <v>92506070</v>
          </cell>
          <cell r="L259">
            <v>545769417</v>
          </cell>
        </row>
        <row r="260">
          <cell r="B260" t="str">
            <v>1370005500</v>
          </cell>
          <cell r="C260" t="str">
            <v>Amortiz acum. impuesto de timbre activado</v>
          </cell>
          <cell r="F260">
            <v>-41834751</v>
          </cell>
          <cell r="G260">
            <v>-42971857</v>
          </cell>
          <cell r="L260">
            <v>-238016105</v>
          </cell>
        </row>
        <row r="261">
          <cell r="B261" t="str">
            <v>1324004000</v>
          </cell>
          <cell r="C261" t="str">
            <v>Gastos anticipados L.P.</v>
          </cell>
          <cell r="F261">
            <v>275013421</v>
          </cell>
          <cell r="G261">
            <v>228898687</v>
          </cell>
          <cell r="L261">
            <v>1941901759</v>
          </cell>
        </row>
        <row r="262">
          <cell r="B262" t="str">
            <v>DERECHOS POR COBRAR NO CORRIENTE</v>
          </cell>
          <cell r="C262" t="str">
            <v>Derechos por cobrar no corrientes</v>
          </cell>
          <cell r="F262">
            <v>249122293</v>
          </cell>
          <cell r="G262">
            <v>1875678322</v>
          </cell>
          <cell r="H262">
            <v>70975000</v>
          </cell>
          <cell r="I262">
            <v>6066827</v>
          </cell>
          <cell r="J262">
            <v>46498572</v>
          </cell>
          <cell r="L262">
            <v>908555175</v>
          </cell>
        </row>
        <row r="263">
          <cell r="B263" t="str">
            <v>1324005000</v>
          </cell>
          <cell r="C263" t="str">
            <v>Anticipo Bono termino de negociación  LP</v>
          </cell>
          <cell r="F263">
            <v>0</v>
          </cell>
          <cell r="G263">
            <v>32375003</v>
          </cell>
          <cell r="H263">
            <v>70975000</v>
          </cell>
          <cell r="I263">
            <v>6066827</v>
          </cell>
          <cell r="J263">
            <v>46498572</v>
          </cell>
          <cell r="L263">
            <v>0</v>
          </cell>
        </row>
        <row r="264">
          <cell r="B264" t="str">
            <v>1324009999</v>
          </cell>
          <cell r="C264" t="str">
            <v>Val m/e deudores varios LP</v>
          </cell>
          <cell r="G264">
            <v>592172458</v>
          </cell>
        </row>
        <row r="265">
          <cell r="B265" t="str">
            <v>1324001000</v>
          </cell>
          <cell r="C265" t="str">
            <v>Deudores varios  largo plazo</v>
          </cell>
          <cell r="G265">
            <v>1184317871</v>
          </cell>
        </row>
        <row r="266">
          <cell r="B266" t="str">
            <v>1322099999</v>
          </cell>
          <cell r="C266" t="str">
            <v>Val m/e d.eu lar pl</v>
          </cell>
          <cell r="F266">
            <v>5572649</v>
          </cell>
          <cell r="L266">
            <v>29532378</v>
          </cell>
        </row>
        <row r="267">
          <cell r="B267" t="str">
            <v>1322002000</v>
          </cell>
          <cell r="C267" t="str">
            <v>Docts. por cobrar largo plazo</v>
          </cell>
          <cell r="F267">
            <v>239982616</v>
          </cell>
          <cell r="L267">
            <v>871621872</v>
          </cell>
        </row>
        <row r="268">
          <cell r="B268" t="str">
            <v>1324001500</v>
          </cell>
          <cell r="C268" t="str">
            <v>Prestamos al personal largo plazo</v>
          </cell>
          <cell r="F268">
            <v>3567028</v>
          </cell>
          <cell r="G268">
            <v>66812990</v>
          </cell>
          <cell r="L268">
            <v>7400925</v>
          </cell>
        </row>
        <row r="269">
          <cell r="B269" t="str">
            <v>INVERSIONES CONTABILIZADAS UTILI</v>
          </cell>
          <cell r="C269" t="str">
            <v>Inversiones contabilizadas utilizando el método de la partic</v>
          </cell>
          <cell r="E269">
            <v>36893508801</v>
          </cell>
          <cell r="F269">
            <v>730730469</v>
          </cell>
          <cell r="G269">
            <v>54435211696</v>
          </cell>
          <cell r="L269">
            <v>274998153130</v>
          </cell>
          <cell r="M269">
            <v>354114271548</v>
          </cell>
        </row>
        <row r="270">
          <cell r="B270" t="str">
            <v>1320000600</v>
          </cell>
          <cell r="C270" t="str">
            <v>Inversion en empresas relacionadas</v>
          </cell>
          <cell r="M270">
            <v>354114271548</v>
          </cell>
        </row>
        <row r="271">
          <cell r="B271" t="str">
            <v>1320000500</v>
          </cell>
          <cell r="C271" t="str">
            <v>Inversion en empresas relacionadas</v>
          </cell>
          <cell r="E271">
            <v>36893508801</v>
          </cell>
          <cell r="F271">
            <v>730730469</v>
          </cell>
          <cell r="G271">
            <v>54435211696</v>
          </cell>
          <cell r="L271">
            <v>274998153130</v>
          </cell>
          <cell r="M271">
            <v>0</v>
          </cell>
        </row>
        <row r="272">
          <cell r="B272" t="str">
            <v>ACTIVOS INTANGIBLES DISTINTOS DE</v>
          </cell>
          <cell r="C272" t="str">
            <v>Activos intangibles distintos de la plusvalía</v>
          </cell>
          <cell r="D272">
            <v>6691069703</v>
          </cell>
          <cell r="E272">
            <v>0</v>
          </cell>
          <cell r="F272">
            <v>22887414359</v>
          </cell>
          <cell r="G272">
            <v>100524420266</v>
          </cell>
          <cell r="H272">
            <v>20520093</v>
          </cell>
          <cell r="I272">
            <v>14957510</v>
          </cell>
          <cell r="J272">
            <v>155737038</v>
          </cell>
          <cell r="K272">
            <v>394146070</v>
          </cell>
          <cell r="L272">
            <v>93125741654</v>
          </cell>
          <cell r="M272">
            <v>4</v>
          </cell>
          <cell r="N272">
            <v>246277</v>
          </cell>
        </row>
        <row r="273">
          <cell r="B273" t="str">
            <v>1350002050</v>
          </cell>
          <cell r="C273" t="str">
            <v>Software en tramite</v>
          </cell>
          <cell r="L273">
            <v>20719228</v>
          </cell>
        </row>
        <row r="274">
          <cell r="B274" t="str">
            <v>1350002000</v>
          </cell>
          <cell r="C274" t="str">
            <v>Servidumbre en tramite</v>
          </cell>
          <cell r="L274">
            <v>2691872</v>
          </cell>
        </row>
        <row r="275">
          <cell r="B275" t="str">
            <v>1350001500</v>
          </cell>
          <cell r="C275" t="str">
            <v>Otros Activo Intangibles</v>
          </cell>
          <cell r="D275">
            <v>52986309</v>
          </cell>
        </row>
        <row r="276">
          <cell r="B276" t="str">
            <v>1320003000</v>
          </cell>
          <cell r="C276" t="str">
            <v>Derecho usufructo</v>
          </cell>
          <cell r="L276">
            <v>20049063</v>
          </cell>
        </row>
        <row r="277">
          <cell r="B277" t="str">
            <v>1315009900</v>
          </cell>
          <cell r="C277" t="str">
            <v>Amort.Gratuidad AP</v>
          </cell>
          <cell r="L277">
            <v>-3328020250</v>
          </cell>
        </row>
        <row r="278">
          <cell r="B278" t="str">
            <v>1315001100</v>
          </cell>
          <cell r="C278" t="str">
            <v>Derechos de Agua  IM Stgo</v>
          </cell>
          <cell r="L278">
            <v>7395600667</v>
          </cell>
        </row>
        <row r="279">
          <cell r="B279" t="str">
            <v>1312009900</v>
          </cell>
          <cell r="C279" t="str">
            <v>Amortizacion acumulada servidumbre</v>
          </cell>
          <cell r="D279">
            <v>-81596464</v>
          </cell>
          <cell r="F279">
            <v>-3161834</v>
          </cell>
          <cell r="G279">
            <v>-2512401584</v>
          </cell>
          <cell r="L279">
            <v>-1735992565</v>
          </cell>
        </row>
        <row r="280">
          <cell r="B280" t="str">
            <v>1312005000</v>
          </cell>
          <cell r="C280" t="str">
            <v>Registro de marcas</v>
          </cell>
          <cell r="L280">
            <v>15933450</v>
          </cell>
        </row>
        <row r="281">
          <cell r="B281" t="str">
            <v>1312001000</v>
          </cell>
          <cell r="C281" t="str">
            <v>Servidumbres</v>
          </cell>
          <cell r="D281">
            <v>1190960051</v>
          </cell>
          <cell r="F281">
            <v>869834484</v>
          </cell>
          <cell r="G281">
            <v>10274333606</v>
          </cell>
          <cell r="L281">
            <v>10155325306</v>
          </cell>
        </row>
        <row r="282">
          <cell r="B282" t="str">
            <v>1310009900</v>
          </cell>
          <cell r="C282" t="str">
            <v>Amortizacion acumulada derechos de agua</v>
          </cell>
          <cell r="D282">
            <v>-129758584</v>
          </cell>
          <cell r="F282">
            <v>-1807700010</v>
          </cell>
          <cell r="G282">
            <v>-2483922398</v>
          </cell>
          <cell r="L282">
            <v>-1115204166</v>
          </cell>
        </row>
        <row r="283">
          <cell r="B283" t="str">
            <v>1310001000</v>
          </cell>
          <cell r="C283" t="str">
            <v>Derechos de agua</v>
          </cell>
          <cell r="D283">
            <v>5440521655</v>
          </cell>
          <cell r="F283">
            <v>23732256951</v>
          </cell>
          <cell r="G283">
            <v>95229170583</v>
          </cell>
          <cell r="H283">
            <v>13700000</v>
          </cell>
          <cell r="I283">
            <v>13700000</v>
          </cell>
          <cell r="J283">
            <v>13700000</v>
          </cell>
          <cell r="K283">
            <v>13700000</v>
          </cell>
          <cell r="L283">
            <v>77629047512</v>
          </cell>
        </row>
        <row r="284">
          <cell r="B284" t="str">
            <v>1270003000</v>
          </cell>
          <cell r="C284" t="str">
            <v>Depreciacion acumulada software</v>
          </cell>
          <cell r="D284">
            <v>-2409626186</v>
          </cell>
          <cell r="E284">
            <v>0</v>
          </cell>
          <cell r="F284">
            <v>-99238525</v>
          </cell>
          <cell r="G284">
            <v>-1548269734</v>
          </cell>
          <cell r="H284">
            <v>-37672181</v>
          </cell>
          <cell r="I284">
            <v>-26755247</v>
          </cell>
          <cell r="J284">
            <v>-809424097</v>
          </cell>
          <cell r="K284">
            <v>-493504612</v>
          </cell>
          <cell r="L284">
            <v>-43816927808</v>
          </cell>
          <cell r="N284">
            <v>-4887693</v>
          </cell>
        </row>
        <row r="285">
          <cell r="B285" t="str">
            <v>1220003000</v>
          </cell>
          <cell r="C285" t="str">
            <v>Software</v>
          </cell>
          <cell r="D285">
            <v>2515935638</v>
          </cell>
          <cell r="E285">
            <v>0</v>
          </cell>
          <cell r="F285">
            <v>194064941</v>
          </cell>
          <cell r="G285">
            <v>1565509793</v>
          </cell>
          <cell r="H285">
            <v>44492274</v>
          </cell>
          <cell r="I285">
            <v>28012757</v>
          </cell>
          <cell r="J285">
            <v>951461135</v>
          </cell>
          <cell r="K285">
            <v>873950682</v>
          </cell>
          <cell r="L285">
            <v>47175302978</v>
          </cell>
          <cell r="N285">
            <v>5133970</v>
          </cell>
        </row>
        <row r="286">
          <cell r="B286" t="str">
            <v>1270003100</v>
          </cell>
          <cell r="C286" t="str">
            <v>Depreciación Acum Software</v>
          </cell>
          <cell r="M286">
            <v>-8221613</v>
          </cell>
        </row>
        <row r="287">
          <cell r="B287" t="str">
            <v>1220003100</v>
          </cell>
          <cell r="C287" t="str">
            <v>Software</v>
          </cell>
          <cell r="M287">
            <v>8221617</v>
          </cell>
        </row>
        <row r="288">
          <cell r="B288" t="str">
            <v>1350002200</v>
          </cell>
          <cell r="C288" t="str">
            <v>Derechos de agua en tramite</v>
          </cell>
          <cell r="D288">
            <v>111647284</v>
          </cell>
          <cell r="F288">
            <v>1358352</v>
          </cell>
          <cell r="G288">
            <v>0</v>
          </cell>
          <cell r="L288">
            <v>501820277</v>
          </cell>
        </row>
        <row r="289">
          <cell r="B289" t="str">
            <v>1350005000</v>
          </cell>
          <cell r="C289" t="str">
            <v>Otros derechos intangibles</v>
          </cell>
          <cell r="L289">
            <v>230198639</v>
          </cell>
        </row>
        <row r="290">
          <cell r="B290" t="str">
            <v>1350005500</v>
          </cell>
          <cell r="C290" t="str">
            <v>Amortización acum otros derechos intagibles</v>
          </cell>
          <cell r="L290">
            <v>-24802549</v>
          </cell>
        </row>
        <row r="291">
          <cell r="B291" t="str">
            <v>PLUSVALIA</v>
          </cell>
          <cell r="C291" t="str">
            <v>Plusvalia</v>
          </cell>
          <cell r="E291">
            <v>26716713418</v>
          </cell>
          <cell r="L291">
            <v>36233012345</v>
          </cell>
          <cell r="M291">
            <v>271348419004</v>
          </cell>
          <cell r="N291">
            <v>-26716713418</v>
          </cell>
        </row>
        <row r="292">
          <cell r="B292" t="str">
            <v>1320001100</v>
          </cell>
          <cell r="C292" t="str">
            <v>Menor valor de inversion</v>
          </cell>
          <cell r="M292">
            <v>271348419004</v>
          </cell>
        </row>
        <row r="293">
          <cell r="B293" t="str">
            <v>1320001000</v>
          </cell>
          <cell r="C293" t="str">
            <v>Menor valor de inversion</v>
          </cell>
          <cell r="E293">
            <v>26716713418</v>
          </cell>
          <cell r="L293">
            <v>36233012345</v>
          </cell>
          <cell r="N293">
            <v>-26716713418</v>
          </cell>
        </row>
        <row r="294">
          <cell r="B294" t="str">
            <v>PROPIEDADES, PLANTAS Y EQUIPOS,</v>
          </cell>
          <cell r="C294" t="str">
            <v>Propiedades, Plantas y Equipos, Neto</v>
          </cell>
          <cell r="D294">
            <v>181592298607</v>
          </cell>
          <cell r="E294">
            <v>0</v>
          </cell>
          <cell r="F294">
            <v>68192269585</v>
          </cell>
          <cell r="G294">
            <v>118178641392</v>
          </cell>
          <cell r="H294">
            <v>522441358</v>
          </cell>
          <cell r="I294">
            <v>148351155</v>
          </cell>
          <cell r="J294">
            <v>4614536510</v>
          </cell>
          <cell r="K294">
            <v>4685017957</v>
          </cell>
          <cell r="L294">
            <v>1100358311329</v>
          </cell>
          <cell r="M294">
            <v>16192984</v>
          </cell>
          <cell r="N294">
            <v>35384255729</v>
          </cell>
        </row>
        <row r="295">
          <cell r="B295" t="str">
            <v>1314001000</v>
          </cell>
          <cell r="C295" t="str">
            <v>Gastos puesta en marcha</v>
          </cell>
          <cell r="F295">
            <v>30422611</v>
          </cell>
          <cell r="G295">
            <v>37031954</v>
          </cell>
          <cell r="H295">
            <v>41424474</v>
          </cell>
          <cell r="I295">
            <v>31933123</v>
          </cell>
          <cell r="J295">
            <v>173961912</v>
          </cell>
          <cell r="L295">
            <v>507098034</v>
          </cell>
        </row>
        <row r="296">
          <cell r="B296" t="str">
            <v>1314009900</v>
          </cell>
          <cell r="C296" t="str">
            <v>Amortizacion acumulada puesta en marcha</v>
          </cell>
          <cell r="F296">
            <v>-30422608</v>
          </cell>
          <cell r="G296">
            <v>-37031951</v>
          </cell>
          <cell r="H296">
            <v>-34791720</v>
          </cell>
          <cell r="I296">
            <v>-21820967</v>
          </cell>
          <cell r="J296">
            <v>-166084136</v>
          </cell>
          <cell r="L296">
            <v>-371678375</v>
          </cell>
        </row>
        <row r="297">
          <cell r="B297" t="str">
            <v>1350002500</v>
          </cell>
          <cell r="C297" t="str">
            <v>Terrenos en tramite</v>
          </cell>
          <cell r="D297">
            <v>4800905</v>
          </cell>
          <cell r="F297">
            <v>45210939</v>
          </cell>
          <cell r="G297">
            <v>5000000</v>
          </cell>
          <cell r="L297">
            <v>165281115</v>
          </cell>
        </row>
        <row r="298">
          <cell r="B298" t="str">
            <v>1220002100</v>
          </cell>
          <cell r="C298" t="str">
            <v>Hardware</v>
          </cell>
          <cell r="M298">
            <v>8854158</v>
          </cell>
        </row>
        <row r="299">
          <cell r="B299" t="str">
            <v>1222001100</v>
          </cell>
          <cell r="C299" t="str">
            <v>Vehiculos</v>
          </cell>
          <cell r="M299">
            <v>21390200</v>
          </cell>
        </row>
        <row r="300">
          <cell r="B300" t="str">
            <v>1224001100</v>
          </cell>
          <cell r="C300" t="str">
            <v>Muebles y enseres</v>
          </cell>
          <cell r="M300">
            <v>38111234</v>
          </cell>
        </row>
        <row r="301">
          <cell r="B301" t="str">
            <v>1270002100</v>
          </cell>
          <cell r="C301" t="str">
            <v>Depreciación Acum Hardware</v>
          </cell>
          <cell r="M301">
            <v>-6677019</v>
          </cell>
        </row>
        <row r="302">
          <cell r="B302" t="str">
            <v>1272001100</v>
          </cell>
          <cell r="C302" t="str">
            <v>Depreciación Acum Vehiculos</v>
          </cell>
          <cell r="M302">
            <v>-12222953</v>
          </cell>
        </row>
        <row r="303">
          <cell r="B303" t="str">
            <v>1274001100</v>
          </cell>
          <cell r="C303" t="str">
            <v>Depreciacion acumulada muebles y enseres</v>
          </cell>
          <cell r="M303">
            <v>-33666832</v>
          </cell>
        </row>
        <row r="304">
          <cell r="B304" t="str">
            <v>1202001000</v>
          </cell>
          <cell r="C304" t="str">
            <v>Terrenos</v>
          </cell>
          <cell r="D304">
            <v>17173131979</v>
          </cell>
          <cell r="F304">
            <v>2067582198</v>
          </cell>
          <cell r="G304">
            <v>19891759120</v>
          </cell>
          <cell r="J304">
            <v>272075635</v>
          </cell>
          <cell r="L304">
            <v>116588189388</v>
          </cell>
        </row>
        <row r="305">
          <cell r="B305" t="str">
            <v>1210001000</v>
          </cell>
          <cell r="C305" t="str">
            <v>Edificaciones</v>
          </cell>
          <cell r="D305">
            <v>21489564831</v>
          </cell>
          <cell r="E305">
            <v>0</v>
          </cell>
          <cell r="F305">
            <v>3777605939</v>
          </cell>
          <cell r="G305">
            <v>6543581801</v>
          </cell>
          <cell r="H305">
            <v>60649110</v>
          </cell>
          <cell r="I305">
            <v>952200</v>
          </cell>
          <cell r="J305">
            <v>2168734579</v>
          </cell>
          <cell r="K305">
            <v>1728000</v>
          </cell>
          <cell r="L305">
            <v>68771812494</v>
          </cell>
          <cell r="N305">
            <v>17636195011</v>
          </cell>
        </row>
        <row r="306">
          <cell r="B306" t="str">
            <v>1210002000</v>
          </cell>
          <cell r="C306" t="str">
            <v>Obras complementarias</v>
          </cell>
          <cell r="D306">
            <v>4655011895</v>
          </cell>
          <cell r="E306">
            <v>0</v>
          </cell>
          <cell r="F306">
            <v>1613610961</v>
          </cell>
          <cell r="G306">
            <v>3308017634</v>
          </cell>
          <cell r="H306">
            <v>958595</v>
          </cell>
          <cell r="J306">
            <v>195611281</v>
          </cell>
          <cell r="L306">
            <v>36038500198</v>
          </cell>
          <cell r="N306">
            <v>3068503588</v>
          </cell>
        </row>
        <row r="307">
          <cell r="B307" t="str">
            <v>1212001000</v>
          </cell>
          <cell r="C307" t="str">
            <v>Instalaciones de produccion</v>
          </cell>
          <cell r="D307">
            <v>29717874071</v>
          </cell>
          <cell r="E307">
            <v>0</v>
          </cell>
          <cell r="F307">
            <v>39455436680</v>
          </cell>
          <cell r="G307">
            <v>47573909551</v>
          </cell>
          <cell r="L307">
            <v>273567557611</v>
          </cell>
          <cell r="N307">
            <v>7962684557</v>
          </cell>
        </row>
        <row r="308">
          <cell r="B308" t="str">
            <v>1214001000</v>
          </cell>
          <cell r="C308" t="str">
            <v>Redes de agua potable</v>
          </cell>
          <cell r="D308">
            <v>51650181845</v>
          </cell>
          <cell r="E308">
            <v>0</v>
          </cell>
          <cell r="F308">
            <v>7538666641</v>
          </cell>
          <cell r="G308">
            <v>56878716426</v>
          </cell>
          <cell r="L308">
            <v>421595232931</v>
          </cell>
          <cell r="N308">
            <v>14327876459</v>
          </cell>
        </row>
        <row r="309">
          <cell r="B309" t="str">
            <v>1216001000</v>
          </cell>
          <cell r="C309" t="str">
            <v>Redes de alcantarillado</v>
          </cell>
          <cell r="D309">
            <v>48063218174</v>
          </cell>
          <cell r="E309">
            <v>0</v>
          </cell>
          <cell r="F309">
            <v>13017279313</v>
          </cell>
          <cell r="G309">
            <v>8930031181</v>
          </cell>
          <cell r="L309">
            <v>449802076427</v>
          </cell>
          <cell r="N309">
            <v>37761463840</v>
          </cell>
        </row>
        <row r="310">
          <cell r="B310" t="str">
            <v>1217001000</v>
          </cell>
          <cell r="C310" t="str">
            <v>Plantas de tratamiento de aguas servidas</v>
          </cell>
          <cell r="D310">
            <v>16468831978</v>
          </cell>
          <cell r="E310">
            <v>0</v>
          </cell>
          <cell r="F310">
            <v>607285095</v>
          </cell>
          <cell r="G310">
            <v>3590621</v>
          </cell>
          <cell r="K310">
            <v>2092989551</v>
          </cell>
          <cell r="L310">
            <v>212016820251</v>
          </cell>
          <cell r="N310">
            <v>6666653730</v>
          </cell>
        </row>
        <row r="311">
          <cell r="B311" t="str">
            <v>1218001000</v>
          </cell>
          <cell r="C311" t="str">
            <v>Otras instalaciones de infraestructura</v>
          </cell>
          <cell r="D311">
            <v>17638777129</v>
          </cell>
          <cell r="E311">
            <v>0</v>
          </cell>
          <cell r="F311">
            <v>9045694731</v>
          </cell>
          <cell r="G311">
            <v>12609676463</v>
          </cell>
          <cell r="H311">
            <v>25562924</v>
          </cell>
          <cell r="I311">
            <v>25797845</v>
          </cell>
          <cell r="J311">
            <v>187134517</v>
          </cell>
          <cell r="K311">
            <v>2436615285</v>
          </cell>
          <cell r="L311">
            <v>132192480179</v>
          </cell>
          <cell r="N311">
            <v>4690562116</v>
          </cell>
        </row>
        <row r="312">
          <cell r="B312" t="str">
            <v>1220001000</v>
          </cell>
          <cell r="C312" t="str">
            <v>Maquinas y equipos</v>
          </cell>
          <cell r="D312">
            <v>52719563102</v>
          </cell>
          <cell r="E312">
            <v>0</v>
          </cell>
          <cell r="F312">
            <v>14026571446</v>
          </cell>
          <cell r="G312">
            <v>25524074669</v>
          </cell>
          <cell r="H312">
            <v>748197506</v>
          </cell>
          <cell r="I312">
            <v>123441814</v>
          </cell>
          <cell r="J312">
            <v>4840537829</v>
          </cell>
          <cell r="K312">
            <v>2056213613</v>
          </cell>
          <cell r="L312">
            <v>346486225859</v>
          </cell>
          <cell r="M312">
            <v>45737587</v>
          </cell>
          <cell r="N312">
            <v>8336056028</v>
          </cell>
        </row>
        <row r="313">
          <cell r="B313" t="str">
            <v>1220002000</v>
          </cell>
          <cell r="C313" t="str">
            <v>Hardware</v>
          </cell>
          <cell r="D313">
            <v>1768854767</v>
          </cell>
          <cell r="E313">
            <v>0</v>
          </cell>
          <cell r="F313">
            <v>11240656</v>
          </cell>
          <cell r="G313">
            <v>85146571</v>
          </cell>
          <cell r="H313">
            <v>122355052</v>
          </cell>
          <cell r="I313">
            <v>41671222</v>
          </cell>
          <cell r="J313">
            <v>160832320</v>
          </cell>
          <cell r="L313">
            <v>14372968572</v>
          </cell>
          <cell r="N313">
            <v>18711705</v>
          </cell>
        </row>
        <row r="314">
          <cell r="B314" t="str">
            <v>1221001000</v>
          </cell>
          <cell r="C314" t="str">
            <v>Equipos en leasing</v>
          </cell>
          <cell r="G314">
            <v>0</v>
          </cell>
          <cell r="H314">
            <v>70227166</v>
          </cell>
          <cell r="L314">
            <v>0</v>
          </cell>
        </row>
        <row r="315">
          <cell r="B315" t="str">
            <v>1222001000</v>
          </cell>
          <cell r="C315" t="str">
            <v>Vehiculos</v>
          </cell>
          <cell r="D315">
            <v>704489997</v>
          </cell>
          <cell r="E315">
            <v>0</v>
          </cell>
          <cell r="F315">
            <v>8088270</v>
          </cell>
          <cell r="G315">
            <v>6</v>
          </cell>
          <cell r="H315">
            <v>77735350</v>
          </cell>
          <cell r="I315">
            <v>10116307</v>
          </cell>
          <cell r="L315">
            <v>4649517400</v>
          </cell>
          <cell r="N315">
            <v>15196727</v>
          </cell>
        </row>
        <row r="316">
          <cell r="B316" t="str">
            <v>1224001000</v>
          </cell>
          <cell r="C316" t="str">
            <v>Muebles y enseres</v>
          </cell>
          <cell r="D316">
            <v>351627681</v>
          </cell>
          <cell r="E316">
            <v>0</v>
          </cell>
          <cell r="F316">
            <v>43969550</v>
          </cell>
          <cell r="G316">
            <v>362171918</v>
          </cell>
          <cell r="H316">
            <v>24229812</v>
          </cell>
          <cell r="I316">
            <v>28957830</v>
          </cell>
          <cell r="J316">
            <v>431004175</v>
          </cell>
          <cell r="L316">
            <v>5318518037</v>
          </cell>
          <cell r="N316">
            <v>7929044</v>
          </cell>
        </row>
        <row r="317">
          <cell r="B317" t="str">
            <v>1230001000</v>
          </cell>
          <cell r="C317" t="str">
            <v>Activo fijo en construccion</v>
          </cell>
          <cell r="D317">
            <v>32537158427</v>
          </cell>
          <cell r="F317">
            <v>2529322913</v>
          </cell>
          <cell r="G317">
            <v>10058757162</v>
          </cell>
          <cell r="H317">
            <v>18459680</v>
          </cell>
          <cell r="I317">
            <v>67294383</v>
          </cell>
          <cell r="J317">
            <v>156493733</v>
          </cell>
          <cell r="K317">
            <v>207179575</v>
          </cell>
          <cell r="L317">
            <v>97281500538</v>
          </cell>
        </row>
        <row r="318">
          <cell r="B318" t="str">
            <v>1230005000</v>
          </cell>
          <cell r="C318" t="str">
            <v>Activo fijo (FI)</v>
          </cell>
          <cell r="D318">
            <v>237337890</v>
          </cell>
          <cell r="G318">
            <v>313852357</v>
          </cell>
          <cell r="L318">
            <v>-1943871919</v>
          </cell>
        </row>
        <row r="319">
          <cell r="B319" t="str">
            <v>1230006000</v>
          </cell>
          <cell r="C319" t="str">
            <v>Obras devengadas</v>
          </cell>
          <cell r="D319">
            <v>414071356</v>
          </cell>
          <cell r="F319">
            <v>68167657</v>
          </cell>
          <cell r="G319">
            <v>5539479978</v>
          </cell>
          <cell r="L319">
            <v>16270823643</v>
          </cell>
        </row>
        <row r="320">
          <cell r="B320" t="str">
            <v>1230006500</v>
          </cell>
          <cell r="C320" t="str">
            <v>Repuestos de activo fijo</v>
          </cell>
          <cell r="D320">
            <v>1440637076</v>
          </cell>
          <cell r="F320">
            <v>67715326</v>
          </cell>
          <cell r="G320">
            <v>191673251</v>
          </cell>
          <cell r="L320">
            <v>2523540068</v>
          </cell>
        </row>
        <row r="321">
          <cell r="B321" t="str">
            <v>1260001000</v>
          </cell>
          <cell r="C321" t="str">
            <v>Depreciacion acumulada edificaciones</v>
          </cell>
          <cell r="D321">
            <v>-8362492399</v>
          </cell>
          <cell r="E321">
            <v>0</v>
          </cell>
          <cell r="F321">
            <v>-475519373</v>
          </cell>
          <cell r="G321">
            <v>-1557193035</v>
          </cell>
          <cell r="H321">
            <v>-8131110</v>
          </cell>
          <cell r="I321">
            <v>-229146</v>
          </cell>
          <cell r="J321">
            <v>-133144875</v>
          </cell>
          <cell r="K321">
            <v>-587520</v>
          </cell>
          <cell r="L321">
            <v>-18876894988</v>
          </cell>
          <cell r="N321">
            <v>-9335410352</v>
          </cell>
        </row>
        <row r="322">
          <cell r="B322" t="str">
            <v>1260002000</v>
          </cell>
          <cell r="C322" t="str">
            <v>Depreciacion acumulada obras complementarias</v>
          </cell>
          <cell r="D322">
            <v>-1843543227</v>
          </cell>
          <cell r="E322">
            <v>0</v>
          </cell>
          <cell r="F322">
            <v>-433102005</v>
          </cell>
          <cell r="G322">
            <v>-1772559058</v>
          </cell>
          <cell r="H322">
            <v>-96616</v>
          </cell>
          <cell r="J322">
            <v>-36192735</v>
          </cell>
          <cell r="L322">
            <v>-17610566226</v>
          </cell>
          <cell r="N322">
            <v>-2900073208</v>
          </cell>
        </row>
        <row r="323">
          <cell r="B323" t="str">
            <v>1262001000</v>
          </cell>
          <cell r="C323" t="str">
            <v>Depreciacion acumulada instalaciones de produccion</v>
          </cell>
          <cell r="D323">
            <v>-11865567281</v>
          </cell>
          <cell r="E323">
            <v>0</v>
          </cell>
          <cell r="F323">
            <v>-8048699937</v>
          </cell>
          <cell r="G323">
            <v>-21126176585</v>
          </cell>
          <cell r="L323">
            <v>-119734652349</v>
          </cell>
          <cell r="N323">
            <v>-4593741632</v>
          </cell>
        </row>
        <row r="324">
          <cell r="B324" t="str">
            <v>1264001000</v>
          </cell>
          <cell r="C324" t="str">
            <v>Depreciacion acumulada redes de agua potable</v>
          </cell>
          <cell r="D324">
            <v>-18805271224</v>
          </cell>
          <cell r="E324">
            <v>0</v>
          </cell>
          <cell r="F324">
            <v>-1924322224</v>
          </cell>
          <cell r="G324">
            <v>-25420644654</v>
          </cell>
          <cell r="L324">
            <v>-282204760693</v>
          </cell>
          <cell r="N324">
            <v>-6233012740</v>
          </cell>
        </row>
        <row r="325">
          <cell r="B325" t="str">
            <v>1266001000</v>
          </cell>
          <cell r="C325" t="str">
            <v>Depreciacion acumulada redes de alcantarillado</v>
          </cell>
          <cell r="D325">
            <v>-20009202737</v>
          </cell>
          <cell r="E325">
            <v>0</v>
          </cell>
          <cell r="F325">
            <v>-3531170294</v>
          </cell>
          <cell r="G325">
            <v>-4640783925</v>
          </cell>
          <cell r="L325">
            <v>-250963272515</v>
          </cell>
          <cell r="N325">
            <v>-25754597122</v>
          </cell>
        </row>
        <row r="326">
          <cell r="B326" t="str">
            <v>1267001000</v>
          </cell>
          <cell r="C326" t="str">
            <v>Depreciacion acumulada plantas de tratamiento a.s.</v>
          </cell>
          <cell r="D326">
            <v>-5519690152</v>
          </cell>
          <cell r="E326">
            <v>0</v>
          </cell>
          <cell r="F326">
            <v>-217641353</v>
          </cell>
          <cell r="G326">
            <v>-173546</v>
          </cell>
          <cell r="K326">
            <v>-430311103</v>
          </cell>
          <cell r="L326">
            <v>-63353299175</v>
          </cell>
          <cell r="N326">
            <v>-3222286402</v>
          </cell>
        </row>
        <row r="327">
          <cell r="B327" t="str">
            <v>1268001000</v>
          </cell>
          <cell r="C327" t="str">
            <v>Depreciacion acumulada otras instalaciones</v>
          </cell>
          <cell r="D327">
            <v>-12519896353</v>
          </cell>
          <cell r="E327">
            <v>0</v>
          </cell>
          <cell r="F327">
            <v>-4652888776</v>
          </cell>
          <cell r="G327">
            <v>-9024071880</v>
          </cell>
          <cell r="H327">
            <v>-10871038</v>
          </cell>
          <cell r="I327">
            <v>-10153324</v>
          </cell>
          <cell r="J327">
            <v>-98720675</v>
          </cell>
          <cell r="K327">
            <v>-1112313452</v>
          </cell>
          <cell r="L327">
            <v>-89506485233</v>
          </cell>
          <cell r="N327">
            <v>-4690562116</v>
          </cell>
        </row>
        <row r="328">
          <cell r="B328" t="str">
            <v>1270001000</v>
          </cell>
          <cell r="C328" t="str">
            <v>Depreciacion acumulada maquinas y equipos</v>
          </cell>
          <cell r="D328">
            <v>-34482051146</v>
          </cell>
          <cell r="E328">
            <v>0</v>
          </cell>
          <cell r="F328">
            <v>-6402650492</v>
          </cell>
          <cell r="G328">
            <v>-15853813085</v>
          </cell>
          <cell r="H328">
            <v>-364969232</v>
          </cell>
          <cell r="I328">
            <v>-86939212</v>
          </cell>
          <cell r="J328">
            <v>-3148779577</v>
          </cell>
          <cell r="K328">
            <v>-566495992</v>
          </cell>
          <cell r="L328">
            <v>-232422479354</v>
          </cell>
          <cell r="M328">
            <v>-45333391</v>
          </cell>
          <cell r="N328">
            <v>-8336056028</v>
          </cell>
        </row>
        <row r="329">
          <cell r="B329" t="str">
            <v>1270002000</v>
          </cell>
          <cell r="C329" t="str">
            <v>Depreciacion acumulada hardware</v>
          </cell>
          <cell r="D329">
            <v>-1321055172</v>
          </cell>
          <cell r="E329">
            <v>0</v>
          </cell>
          <cell r="F329">
            <v>-9460281</v>
          </cell>
          <cell r="G329">
            <v>-75950190</v>
          </cell>
          <cell r="H329">
            <v>-100688096</v>
          </cell>
          <cell r="I329">
            <v>-38820582</v>
          </cell>
          <cell r="J329">
            <v>-144183126</v>
          </cell>
          <cell r="L329">
            <v>-12105734527</v>
          </cell>
          <cell r="N329">
            <v>-18711705</v>
          </cell>
        </row>
        <row r="330">
          <cell r="B330" t="str">
            <v>1271001000</v>
          </cell>
          <cell r="C330" t="str">
            <v>Depreciacion acumulada equipos en leasing</v>
          </cell>
          <cell r="G330">
            <v>0</v>
          </cell>
          <cell r="H330">
            <v>-70227166</v>
          </cell>
          <cell r="L330">
            <v>0</v>
          </cell>
        </row>
        <row r="331">
          <cell r="B331" t="str">
            <v>1272001000</v>
          </cell>
          <cell r="C331" t="str">
            <v>Depreciacion acumulada vehiculos</v>
          </cell>
          <cell r="D331">
            <v>-522491914</v>
          </cell>
          <cell r="E331">
            <v>0</v>
          </cell>
          <cell r="F331">
            <v>-8088268</v>
          </cell>
          <cell r="G331">
            <v>-6</v>
          </cell>
          <cell r="H331">
            <v>-69555695</v>
          </cell>
          <cell r="I331">
            <v>-9996192</v>
          </cell>
          <cell r="L331">
            <v>-4109072215</v>
          </cell>
          <cell r="N331">
            <v>-15196727</v>
          </cell>
        </row>
        <row r="332">
          <cell r="B332" t="str">
            <v>1274001000</v>
          </cell>
          <cell r="C332" t="str">
            <v>Depreciacion acumulada muebles y enseres</v>
          </cell>
          <cell r="D332">
            <v>-191572891</v>
          </cell>
          <cell r="E332">
            <v>0</v>
          </cell>
          <cell r="F332">
            <v>-27635730</v>
          </cell>
          <cell r="G332">
            <v>-320047917</v>
          </cell>
          <cell r="H332">
            <v>-8027638</v>
          </cell>
          <cell r="I332">
            <v>-13854146</v>
          </cell>
          <cell r="J332">
            <v>-244744347</v>
          </cell>
          <cell r="L332">
            <v>-4279549284</v>
          </cell>
          <cell r="N332">
            <v>-7929044</v>
          </cell>
        </row>
        <row r="333">
          <cell r="B333" t="str">
            <v>1275001000</v>
          </cell>
          <cell r="C333" t="str">
            <v>Dep acum complementaria</v>
          </cell>
          <cell r="G333">
            <v>-929230</v>
          </cell>
          <cell r="L333">
            <v>-367817072</v>
          </cell>
        </row>
        <row r="334">
          <cell r="B334" t="str">
            <v>1340001000</v>
          </cell>
          <cell r="C334" t="str">
            <v>Bienes fuera de operacion</v>
          </cell>
          <cell r="G334">
            <v>274331614</v>
          </cell>
          <cell r="L334">
            <v>1588221755</v>
          </cell>
        </row>
        <row r="335">
          <cell r="B335" t="str">
            <v>1340009900</v>
          </cell>
          <cell r="C335" t="str">
            <v>Depreciacion bienes fuera operacion</v>
          </cell>
          <cell r="G335">
            <v>-122785823</v>
          </cell>
          <cell r="L335">
            <v>-1527919246</v>
          </cell>
        </row>
        <row r="336">
          <cell r="B336" t="str">
            <v>ACTIVOS POR DERECHO DE USO</v>
          </cell>
          <cell r="C336" t="str">
            <v>Activos por derecho de uso</v>
          </cell>
          <cell r="D336">
            <v>490422388</v>
          </cell>
          <cell r="F336">
            <v>15180123</v>
          </cell>
          <cell r="G336">
            <v>303365143</v>
          </cell>
          <cell r="H336">
            <v>116025075</v>
          </cell>
          <cell r="I336">
            <v>63116632</v>
          </cell>
          <cell r="J336">
            <v>394669521</v>
          </cell>
          <cell r="K336">
            <v>7688058</v>
          </cell>
          <cell r="L336">
            <v>1455029878</v>
          </cell>
          <cell r="M336">
            <v>15066602</v>
          </cell>
        </row>
        <row r="337">
          <cell r="B337" t="str">
            <v>1271003000</v>
          </cell>
          <cell r="C337" t="str">
            <v>Depreciacion acumulada derecho uso elemento transp</v>
          </cell>
          <cell r="D337">
            <v>-233949287</v>
          </cell>
          <cell r="F337">
            <v>-6346211</v>
          </cell>
          <cell r="G337">
            <v>-38272128</v>
          </cell>
          <cell r="H337">
            <v>-108928743</v>
          </cell>
          <cell r="I337">
            <v>-41783995</v>
          </cell>
          <cell r="J337">
            <v>-177696645</v>
          </cell>
          <cell r="K337">
            <v>-1416169</v>
          </cell>
          <cell r="L337">
            <v>-843287060</v>
          </cell>
          <cell r="M337">
            <v>-10264859</v>
          </cell>
        </row>
        <row r="338">
          <cell r="B338" t="str">
            <v>1271002000</v>
          </cell>
          <cell r="C338" t="str">
            <v>Depreciacion acumulada derecho uso edificio</v>
          </cell>
          <cell r="F338">
            <v>-37485844</v>
          </cell>
          <cell r="G338">
            <v>-81061657</v>
          </cell>
          <cell r="H338">
            <v>-2035150</v>
          </cell>
          <cell r="I338">
            <v>0</v>
          </cell>
          <cell r="L338">
            <v>-66565078</v>
          </cell>
        </row>
        <row r="339">
          <cell r="B339" t="str">
            <v>1221003000</v>
          </cell>
          <cell r="C339" t="str">
            <v>Derecho de uso elementos de transporte</v>
          </cell>
          <cell r="D339">
            <v>724371675</v>
          </cell>
          <cell r="F339">
            <v>11107811</v>
          </cell>
          <cell r="G339">
            <v>100889438</v>
          </cell>
          <cell r="H339">
            <v>224274001</v>
          </cell>
          <cell r="I339">
            <v>104900627</v>
          </cell>
          <cell r="J339">
            <v>572366166</v>
          </cell>
          <cell r="K339">
            <v>9104227</v>
          </cell>
          <cell r="L339">
            <v>2272722891</v>
          </cell>
          <cell r="M339">
            <v>25331461</v>
          </cell>
        </row>
        <row r="340">
          <cell r="B340" t="str">
            <v>1221002000</v>
          </cell>
          <cell r="C340" t="str">
            <v>Derecho de uso Edificio</v>
          </cell>
          <cell r="F340">
            <v>47904367</v>
          </cell>
          <cell r="G340">
            <v>321809490</v>
          </cell>
          <cell r="H340">
            <v>2714967</v>
          </cell>
          <cell r="I340">
            <v>0</v>
          </cell>
          <cell r="L340">
            <v>92159125</v>
          </cell>
        </row>
        <row r="341">
          <cell r="B341" t="str">
            <v>ACTIVOS POR IMPUESTOS DIFERIDOS</v>
          </cell>
          <cell r="C341" t="str">
            <v>Activos por Impuestos Diferidos</v>
          </cell>
          <cell r="D341">
            <v>0</v>
          </cell>
          <cell r="F341">
            <v>0</v>
          </cell>
          <cell r="G341">
            <v>0</v>
          </cell>
          <cell r="H341">
            <v>91840067</v>
          </cell>
          <cell r="I341">
            <v>637122145</v>
          </cell>
          <cell r="J341">
            <v>340159360</v>
          </cell>
          <cell r="K341">
            <v>135334911</v>
          </cell>
          <cell r="L341">
            <v>31552004017</v>
          </cell>
          <cell r="M341">
            <v>0</v>
          </cell>
        </row>
        <row r="342">
          <cell r="B342" t="str">
            <v>118000050C</v>
          </cell>
          <cell r="C342" t="str">
            <v>Activo x imptos diferidos</v>
          </cell>
          <cell r="D342">
            <v>-5983315917</v>
          </cell>
          <cell r="F342">
            <v>-410948650</v>
          </cell>
          <cell r="G342">
            <v>-23447839052</v>
          </cell>
          <cell r="H342">
            <v>-31262341</v>
          </cell>
          <cell r="I342">
            <v>-17381018</v>
          </cell>
          <cell r="J342">
            <v>-148172407</v>
          </cell>
          <cell r="K342">
            <v>5076939</v>
          </cell>
          <cell r="L342">
            <v>-41205241302</v>
          </cell>
          <cell r="M342">
            <v>-8837315</v>
          </cell>
        </row>
        <row r="343">
          <cell r="B343" t="str">
            <v>1180000600</v>
          </cell>
          <cell r="C343" t="str">
            <v>Impuesto diferido</v>
          </cell>
          <cell r="M343">
            <v>8723391</v>
          </cell>
        </row>
        <row r="344">
          <cell r="B344" t="str">
            <v>1360000600</v>
          </cell>
          <cell r="C344" t="str">
            <v>Activo impuesto diferido IFRS 16</v>
          </cell>
          <cell r="D344">
            <v>133110439</v>
          </cell>
          <cell r="F344">
            <v>4200674</v>
          </cell>
          <cell r="G344">
            <v>82862843</v>
          </cell>
          <cell r="H344">
            <v>32003639</v>
          </cell>
          <cell r="I344">
            <v>17435012</v>
          </cell>
          <cell r="J344">
            <v>111607477</v>
          </cell>
          <cell r="K344">
            <v>2099872</v>
          </cell>
          <cell r="L344">
            <v>399532921</v>
          </cell>
          <cell r="M344">
            <v>113924</v>
          </cell>
        </row>
        <row r="345">
          <cell r="B345" t="str">
            <v>1180000500</v>
          </cell>
          <cell r="C345" t="str">
            <v>Impuesto diferido</v>
          </cell>
          <cell r="D345">
            <v>3104333684</v>
          </cell>
          <cell r="F345">
            <v>0</v>
          </cell>
          <cell r="G345">
            <v>0</v>
          </cell>
          <cell r="H345">
            <v>0</v>
          </cell>
          <cell r="I345">
            <v>0</v>
          </cell>
          <cell r="J345">
            <v>0</v>
          </cell>
          <cell r="K345">
            <v>0</v>
          </cell>
          <cell r="L345">
            <v>0</v>
          </cell>
          <cell r="M345">
            <v>0</v>
          </cell>
        </row>
        <row r="346">
          <cell r="B346" t="str">
            <v>1360000500</v>
          </cell>
          <cell r="C346" t="str">
            <v>Impuesto diferido largo plazo</v>
          </cell>
          <cell r="D346">
            <v>2745871794</v>
          </cell>
          <cell r="F346">
            <v>406747976</v>
          </cell>
          <cell r="G346">
            <v>23364976209</v>
          </cell>
          <cell r="H346">
            <v>91098769</v>
          </cell>
          <cell r="I346">
            <v>637068151</v>
          </cell>
          <cell r="J346">
            <v>376724290</v>
          </cell>
          <cell r="K346">
            <v>128158100</v>
          </cell>
          <cell r="L346">
            <v>72357712398</v>
          </cell>
        </row>
        <row r="347">
          <cell r="B347" t="str">
            <v>CUENTAS POR COBRAR A ENTIDADES</v>
          </cell>
          <cell r="C347" t="str">
            <v>Cuentas por Cobrar a Entidades Relacionadas, No Corriente</v>
          </cell>
          <cell r="L347">
            <v>1334000000</v>
          </cell>
        </row>
        <row r="348">
          <cell r="B348" t="str">
            <v>1322004000</v>
          </cell>
          <cell r="C348" t="str">
            <v>Ptmo x Cobrar  Emp Relac no corriente</v>
          </cell>
          <cell r="L348">
            <v>1334000000</v>
          </cell>
        </row>
        <row r="349">
          <cell r="B349" t="str">
            <v>PATRIMONIO NETO Y PASIVOS</v>
          </cell>
          <cell r="C349" t="str">
            <v>Patrimonio Neto y Pasivos</v>
          </cell>
          <cell r="D349">
            <v>-220510968314</v>
          </cell>
          <cell r="E349">
            <v>-63617166409</v>
          </cell>
          <cell r="F349">
            <v>-98251769779</v>
          </cell>
          <cell r="G349">
            <v>-289953939589</v>
          </cell>
          <cell r="H349">
            <v>-7220185664</v>
          </cell>
          <cell r="I349">
            <v>-6814235840</v>
          </cell>
          <cell r="J349">
            <v>-10161766461</v>
          </cell>
          <cell r="K349">
            <v>-14419384994</v>
          </cell>
          <cell r="L349">
            <v>-1814629856740</v>
          </cell>
          <cell r="M349">
            <v>-627241372083</v>
          </cell>
          <cell r="N349">
            <v>-8667788588</v>
          </cell>
        </row>
        <row r="350">
          <cell r="B350" t="str">
            <v>PASIVOS, CORRIENTE</v>
          </cell>
          <cell r="C350" t="str">
            <v>Pasivos, Corriente</v>
          </cell>
          <cell r="D350">
            <v>-29553443191</v>
          </cell>
          <cell r="E350">
            <v>-43321971</v>
          </cell>
          <cell r="F350">
            <v>-17661453175</v>
          </cell>
          <cell r="G350">
            <v>-42467101349</v>
          </cell>
          <cell r="H350">
            <v>-1846678627</v>
          </cell>
          <cell r="I350">
            <v>-3463932825</v>
          </cell>
          <cell r="J350">
            <v>-1447355607</v>
          </cell>
          <cell r="K350">
            <v>-6268483360</v>
          </cell>
          <cell r="L350">
            <v>-195816843045</v>
          </cell>
          <cell r="M350">
            <v>-1807713294</v>
          </cell>
        </row>
        <row r="351">
          <cell r="B351" t="str">
            <v>OTROS PASIVOS FINANCIEROS CORRIE</v>
          </cell>
          <cell r="C351" t="str">
            <v>Otros pasivos financieros corrientes</v>
          </cell>
          <cell r="D351">
            <v>-10287040617</v>
          </cell>
          <cell r="F351">
            <v>-520644447</v>
          </cell>
          <cell r="G351">
            <v>-1685625817</v>
          </cell>
          <cell r="L351">
            <v>-92646281461</v>
          </cell>
          <cell r="M351">
            <v>-1503148750</v>
          </cell>
        </row>
        <row r="352">
          <cell r="B352" t="str">
            <v>2115005000</v>
          </cell>
          <cell r="C352" t="str">
            <v>AFR documentados CP</v>
          </cell>
          <cell r="F352">
            <v>-518210889</v>
          </cell>
          <cell r="G352">
            <v>-1490664035</v>
          </cell>
          <cell r="L352">
            <v>-8014774499</v>
          </cell>
        </row>
        <row r="353">
          <cell r="B353" t="str">
            <v>2114002000</v>
          </cell>
          <cell r="C353" t="str">
            <v>Provision intereses devengados bonos</v>
          </cell>
          <cell r="D353">
            <v>-297209683</v>
          </cell>
          <cell r="L353">
            <v>-5702569242</v>
          </cell>
        </row>
        <row r="354">
          <cell r="B354" t="str">
            <v>2114001000</v>
          </cell>
          <cell r="C354" t="str">
            <v>Oblig bonos corto plazo en UF</v>
          </cell>
          <cell r="D354">
            <v>-3322742172</v>
          </cell>
          <cell r="L354">
            <v>-7174105000</v>
          </cell>
        </row>
        <row r="355">
          <cell r="B355" t="str">
            <v>1185002000</v>
          </cell>
          <cell r="C355" t="str">
            <v>Menor valor bonos cte</v>
          </cell>
          <cell r="D355">
            <v>71532537</v>
          </cell>
          <cell r="L355">
            <v>-75062565</v>
          </cell>
        </row>
        <row r="356">
          <cell r="B356" t="str">
            <v>2115003700</v>
          </cell>
          <cell r="C356" t="str">
            <v>Prov intereses devengados AFR corriente</v>
          </cell>
          <cell r="F356">
            <v>-2433558</v>
          </cell>
          <cell r="G356">
            <v>-8411782</v>
          </cell>
          <cell r="L356">
            <v>-48717943</v>
          </cell>
        </row>
        <row r="357">
          <cell r="B357" t="str">
            <v>2110001500</v>
          </cell>
          <cell r="C357" t="str">
            <v>Linea de credito</v>
          </cell>
          <cell r="D357">
            <v>-2381761040</v>
          </cell>
          <cell r="L357">
            <v>-10000000000</v>
          </cell>
        </row>
        <row r="358">
          <cell r="B358" t="str">
            <v>2110001300</v>
          </cell>
          <cell r="C358" t="str">
            <v>Provision intereses devengados prestamos</v>
          </cell>
          <cell r="D358">
            <v>-109790099</v>
          </cell>
          <cell r="G358">
            <v>-186550000</v>
          </cell>
          <cell r="L358">
            <v>-1155208843</v>
          </cell>
          <cell r="M358">
            <v>-3148750</v>
          </cell>
        </row>
        <row r="359">
          <cell r="B359" t="str">
            <v>2110001000</v>
          </cell>
          <cell r="C359" t="str">
            <v>Prestamos bancarios C:P m/n</v>
          </cell>
          <cell r="D359">
            <v>-4247070160</v>
          </cell>
          <cell r="L359">
            <v>-60849781000</v>
          </cell>
          <cell r="M359">
            <v>-1500000000</v>
          </cell>
        </row>
        <row r="360">
          <cell r="B360" t="str">
            <v>1185002500</v>
          </cell>
          <cell r="C360" t="str">
            <v>Activación gtos bancarios cte</v>
          </cell>
          <cell r="L360">
            <v>373937631</v>
          </cell>
        </row>
        <row r="361">
          <cell r="B361" t="str">
            <v>PASIVOS POR ARRENDAMIENTOS CORRI</v>
          </cell>
          <cell r="C361" t="str">
            <v>Pasivos por arrendamientos corrientes</v>
          </cell>
          <cell r="D361">
            <v>-249375335</v>
          </cell>
          <cell r="F361">
            <v>-13082987</v>
          </cell>
          <cell r="G361">
            <v>-114368512</v>
          </cell>
          <cell r="H361">
            <v>-63411053</v>
          </cell>
          <cell r="I361">
            <v>-32329387</v>
          </cell>
          <cell r="J361">
            <v>-218741531</v>
          </cell>
          <cell r="K361">
            <v>-2349664</v>
          </cell>
          <cell r="L361">
            <v>-746304353</v>
          </cell>
          <cell r="M361">
            <v>-6987954</v>
          </cell>
        </row>
        <row r="362">
          <cell r="B362" t="str">
            <v>2115006000</v>
          </cell>
          <cell r="C362" t="str">
            <v>Deuda por Arrendamiento operativo CP</v>
          </cell>
          <cell r="D362">
            <v>-249375335</v>
          </cell>
          <cell r="F362">
            <v>-13082987</v>
          </cell>
          <cell r="G362">
            <v>-114368512</v>
          </cell>
          <cell r="H362">
            <v>-63411053</v>
          </cell>
          <cell r="I362">
            <v>-32329387</v>
          </cell>
          <cell r="J362">
            <v>-218741531</v>
          </cell>
          <cell r="K362">
            <v>-2349664</v>
          </cell>
          <cell r="L362">
            <v>-746304353</v>
          </cell>
          <cell r="M362">
            <v>-6987954</v>
          </cell>
        </row>
        <row r="363">
          <cell r="B363" t="str">
            <v>CUENTAS POR PAGAR COMERCIALES Y</v>
          </cell>
          <cell r="C363" t="str">
            <v>Cuentas por pagar comerciales y otras cuentas por pagar</v>
          </cell>
          <cell r="D363">
            <v>-13072855976</v>
          </cell>
          <cell r="E363">
            <v>-3250151</v>
          </cell>
          <cell r="F363">
            <v>-1641445445</v>
          </cell>
          <cell r="G363">
            <v>-12361447930</v>
          </cell>
          <cell r="H363">
            <v>-986325835</v>
          </cell>
          <cell r="I363">
            <v>-3284999231</v>
          </cell>
          <cell r="J363">
            <v>-623961920</v>
          </cell>
          <cell r="K363">
            <v>-27657880</v>
          </cell>
          <cell r="L363">
            <v>-53936804437</v>
          </cell>
          <cell r="M363">
            <v>-223755141</v>
          </cell>
        </row>
        <row r="364">
          <cell r="B364" t="str">
            <v>2150001600</v>
          </cell>
          <cell r="C364" t="str">
            <v>Prov.vacaciones devengadas</v>
          </cell>
          <cell r="M364">
            <v>-28684400</v>
          </cell>
        </row>
        <row r="365">
          <cell r="B365" t="str">
            <v>2140004300</v>
          </cell>
          <cell r="C365" t="str">
            <v>Provision IVA-registrado en SII</v>
          </cell>
          <cell r="F365">
            <v>-298130</v>
          </cell>
          <cell r="G365">
            <v>-1754137</v>
          </cell>
          <cell r="H365">
            <v>-12667617</v>
          </cell>
          <cell r="I365">
            <v>-8107014</v>
          </cell>
          <cell r="J365">
            <v>-7190933</v>
          </cell>
          <cell r="K365">
            <v>-66500</v>
          </cell>
          <cell r="L365">
            <v>-10308224</v>
          </cell>
        </row>
        <row r="366">
          <cell r="B366" t="str">
            <v>2150005000</v>
          </cell>
          <cell r="C366" t="str">
            <v>Prov.gastos documentados HR</v>
          </cell>
          <cell r="D366">
            <v>228491</v>
          </cell>
          <cell r="F366">
            <v>-23950190</v>
          </cell>
          <cell r="G366">
            <v>-111378664</v>
          </cell>
          <cell r="H366">
            <v>2981638</v>
          </cell>
          <cell r="I366">
            <v>1589830</v>
          </cell>
          <cell r="J366">
            <v>46424710</v>
          </cell>
          <cell r="K366">
            <v>-1064440</v>
          </cell>
          <cell r="L366">
            <v>-134745940</v>
          </cell>
        </row>
        <row r="367">
          <cell r="B367" t="str">
            <v>2140007500</v>
          </cell>
          <cell r="C367" t="str">
            <v>Vale vista entregado en garantia</v>
          </cell>
          <cell r="F367">
            <v>-138012750</v>
          </cell>
          <cell r="G367">
            <v>3999051</v>
          </cell>
          <cell r="L367">
            <v>-300000</v>
          </cell>
        </row>
        <row r="368">
          <cell r="B368" t="str">
            <v>2145003000</v>
          </cell>
          <cell r="C368" t="str">
            <v>Donaciones por pagar</v>
          </cell>
          <cell r="D368">
            <v>1112588</v>
          </cell>
        </row>
        <row r="369">
          <cell r="B369" t="str">
            <v>2115001000</v>
          </cell>
          <cell r="C369" t="str">
            <v>AFR devolucion Agua Potable</v>
          </cell>
          <cell r="F369">
            <v>-12788933</v>
          </cell>
          <cell r="G369">
            <v>-5148488</v>
          </cell>
          <cell r="L369">
            <v>-86880661</v>
          </cell>
        </row>
        <row r="370">
          <cell r="B370" t="str">
            <v>2115002000</v>
          </cell>
          <cell r="C370" t="str">
            <v>AFR x pagar documentados</v>
          </cell>
          <cell r="D370">
            <v>-35489949</v>
          </cell>
          <cell r="L370">
            <v>-62793445</v>
          </cell>
        </row>
        <row r="371">
          <cell r="B371" t="str">
            <v>2115003000</v>
          </cell>
          <cell r="C371" t="str">
            <v>AFR vencidos documentados</v>
          </cell>
          <cell r="F371">
            <v>-96495432</v>
          </cell>
          <cell r="G371">
            <v>-1175672645</v>
          </cell>
          <cell r="L371">
            <v>-2658180889</v>
          </cell>
        </row>
        <row r="372">
          <cell r="B372" t="str">
            <v>2120000600</v>
          </cell>
          <cell r="C372" t="str">
            <v>Tránsito pago préstamo</v>
          </cell>
          <cell r="L372">
            <v>-279310</v>
          </cell>
        </row>
        <row r="373">
          <cell r="B373" t="str">
            <v>2150004000</v>
          </cell>
          <cell r="C373" t="str">
            <v>Prov.gastos del ejercicio</v>
          </cell>
          <cell r="H373">
            <v>-39600</v>
          </cell>
          <cell r="I373">
            <v>0</v>
          </cell>
          <cell r="J373">
            <v>0</v>
          </cell>
          <cell r="L373">
            <v>284706</v>
          </cell>
          <cell r="M373">
            <v>-83860270</v>
          </cell>
        </row>
        <row r="374">
          <cell r="B374" t="str">
            <v>2145002000</v>
          </cell>
          <cell r="C374" t="str">
            <v>Acredores varios corto plazo</v>
          </cell>
          <cell r="D374">
            <v>-1313380</v>
          </cell>
          <cell r="F374">
            <v>-110698000</v>
          </cell>
          <cell r="L374">
            <v>-1710</v>
          </cell>
        </row>
        <row r="375">
          <cell r="B375" t="str">
            <v>2145001000</v>
          </cell>
          <cell r="C375" t="str">
            <v>Ch.reint.de proveedores</v>
          </cell>
          <cell r="E375">
            <v>-50500</v>
          </cell>
          <cell r="F375">
            <v>-4317714</v>
          </cell>
          <cell r="G375">
            <v>-26427315</v>
          </cell>
          <cell r="H375">
            <v>-26885649</v>
          </cell>
          <cell r="I375">
            <v>-40047200</v>
          </cell>
          <cell r="J375">
            <v>-15974459</v>
          </cell>
          <cell r="K375">
            <v>-8913055</v>
          </cell>
          <cell r="L375">
            <v>-153746001</v>
          </cell>
        </row>
        <row r="376">
          <cell r="B376" t="str">
            <v>2140007000</v>
          </cell>
          <cell r="C376" t="str">
            <v>Garantias recibidas</v>
          </cell>
          <cell r="G376">
            <v>-13176109</v>
          </cell>
          <cell r="L376">
            <v>-18858064</v>
          </cell>
        </row>
        <row r="377">
          <cell r="B377" t="str">
            <v>2140005000</v>
          </cell>
          <cell r="C377" t="str">
            <v>Retencion a contratistas</v>
          </cell>
          <cell r="D377">
            <v>-884669314</v>
          </cell>
          <cell r="F377">
            <v>-17295829</v>
          </cell>
          <cell r="G377">
            <v>-795623210</v>
          </cell>
          <cell r="I377">
            <v>-782899</v>
          </cell>
          <cell r="L377">
            <v>-5808060897</v>
          </cell>
        </row>
        <row r="378">
          <cell r="B378" t="str">
            <v>2140004600</v>
          </cell>
          <cell r="C378" t="str">
            <v>Facturas por recibir Siebel</v>
          </cell>
          <cell r="F378">
            <v>-19692349</v>
          </cell>
          <cell r="G378">
            <v>-112660566</v>
          </cell>
          <cell r="L378">
            <v>-1223172566</v>
          </cell>
        </row>
        <row r="379">
          <cell r="B379" t="str">
            <v>2140004550</v>
          </cell>
          <cell r="C379" t="str">
            <v>Avance obra devengado</v>
          </cell>
          <cell r="D379">
            <v>-35881057</v>
          </cell>
          <cell r="F379">
            <v>-67987657</v>
          </cell>
          <cell r="G379">
            <v>-5244574468</v>
          </cell>
          <cell r="L379">
            <v>-8610858964</v>
          </cell>
        </row>
        <row r="380">
          <cell r="B380" t="str">
            <v>2140004200</v>
          </cell>
          <cell r="C380" t="str">
            <v>Facturas por recibir finanzas</v>
          </cell>
          <cell r="D380">
            <v>245571715</v>
          </cell>
          <cell r="G380">
            <v>0</v>
          </cell>
          <cell r="H380">
            <v>68528</v>
          </cell>
          <cell r="L380">
            <v>0</v>
          </cell>
        </row>
        <row r="381">
          <cell r="B381" t="str">
            <v>2140004100</v>
          </cell>
          <cell r="C381" t="str">
            <v>Es/rf (entrada servicios/fact.por recibir)</v>
          </cell>
          <cell r="D381">
            <v>-145935582</v>
          </cell>
          <cell r="F381">
            <v>-50270591</v>
          </cell>
          <cell r="G381">
            <v>-27227512</v>
          </cell>
          <cell r="H381">
            <v>-58743165</v>
          </cell>
          <cell r="I381">
            <v>-25291826</v>
          </cell>
          <cell r="J381">
            <v>-74962879</v>
          </cell>
          <cell r="K381">
            <v>-854</v>
          </cell>
          <cell r="L381">
            <v>-1483773201</v>
          </cell>
          <cell r="M381">
            <v>-565462</v>
          </cell>
        </row>
        <row r="382">
          <cell r="B382" t="str">
            <v>2140004000</v>
          </cell>
          <cell r="C382" t="str">
            <v>Em/rf (entrada mat./fact.por recibir)</v>
          </cell>
          <cell r="D382">
            <v>-185825519</v>
          </cell>
          <cell r="F382">
            <v>-17010514</v>
          </cell>
          <cell r="G382">
            <v>-102387806</v>
          </cell>
          <cell r="H382">
            <v>-87595150</v>
          </cell>
          <cell r="I382">
            <v>-204107385</v>
          </cell>
          <cell r="J382">
            <v>-40826199</v>
          </cell>
          <cell r="K382">
            <v>0</v>
          </cell>
          <cell r="L382">
            <v>-420767172</v>
          </cell>
          <cell r="M382">
            <v>0</v>
          </cell>
        </row>
        <row r="383">
          <cell r="B383" t="str">
            <v>2140002050</v>
          </cell>
          <cell r="C383" t="str">
            <v>Valoracion m/e proveedores</v>
          </cell>
          <cell r="F383">
            <v>-257023</v>
          </cell>
          <cell r="G383">
            <v>-1407595</v>
          </cell>
          <cell r="L383">
            <v>-20166009</v>
          </cell>
        </row>
        <row r="384">
          <cell r="B384" t="str">
            <v>2140002000</v>
          </cell>
          <cell r="C384" t="str">
            <v>Proveedores nacionales</v>
          </cell>
          <cell r="D384">
            <v>-10994191123</v>
          </cell>
          <cell r="E384">
            <v>0</v>
          </cell>
          <cell r="F384">
            <v>-644292495</v>
          </cell>
          <cell r="G384">
            <v>-2667800986</v>
          </cell>
          <cell r="H384">
            <v>-381649599</v>
          </cell>
          <cell r="I384">
            <v>-676869214</v>
          </cell>
          <cell r="J384">
            <v>-186600794</v>
          </cell>
          <cell r="K384">
            <v>-4548271</v>
          </cell>
          <cell r="L384">
            <v>-13259000687</v>
          </cell>
          <cell r="M384">
            <v>-58937100</v>
          </cell>
        </row>
        <row r="385">
          <cell r="B385" t="str">
            <v>2150004500</v>
          </cell>
          <cell r="C385" t="str">
            <v>Provisión gastos del ejercicio con PA</v>
          </cell>
          <cell r="D385">
            <v>-235845316</v>
          </cell>
          <cell r="E385">
            <v>-3199651</v>
          </cell>
          <cell r="F385">
            <v>-407097309</v>
          </cell>
          <cell r="G385">
            <v>-1552557838</v>
          </cell>
          <cell r="H385">
            <v>-201995434</v>
          </cell>
          <cell r="I385">
            <v>-131392298</v>
          </cell>
          <cell r="J385">
            <v>-113251596</v>
          </cell>
          <cell r="K385">
            <v>-3777159</v>
          </cell>
          <cell r="L385">
            <v>-15685692920</v>
          </cell>
        </row>
        <row r="386">
          <cell r="B386" t="str">
            <v>2180003000</v>
          </cell>
          <cell r="C386" t="str">
            <v>Otros pasivos circulantes</v>
          </cell>
          <cell r="L386">
            <v>-110000000</v>
          </cell>
        </row>
        <row r="387">
          <cell r="B387" t="str">
            <v>2170001000</v>
          </cell>
          <cell r="C387" t="str">
            <v>Dividendos por pagar</v>
          </cell>
          <cell r="D387">
            <v>2</v>
          </cell>
          <cell r="G387">
            <v>0</v>
          </cell>
          <cell r="L387">
            <v>0</v>
          </cell>
          <cell r="M387">
            <v>0</v>
          </cell>
        </row>
        <row r="388">
          <cell r="B388" t="str">
            <v>2160009900</v>
          </cell>
          <cell r="C388" t="str">
            <v>Prevision</v>
          </cell>
          <cell r="D388">
            <v>-175841054</v>
          </cell>
          <cell r="F388">
            <v>-6634772</v>
          </cell>
          <cell r="G388">
            <v>-57329980</v>
          </cell>
          <cell r="H388">
            <v>-61202989</v>
          </cell>
          <cell r="I388">
            <v>-12132304</v>
          </cell>
          <cell r="J388">
            <v>-76377949</v>
          </cell>
          <cell r="K388">
            <v>-952424</v>
          </cell>
          <cell r="L388">
            <v>-538823458</v>
          </cell>
          <cell r="M388">
            <v>-1338697</v>
          </cell>
        </row>
        <row r="389">
          <cell r="B389" t="str">
            <v>2160009000</v>
          </cell>
          <cell r="C389" t="str">
            <v>Transitoria de sueldos</v>
          </cell>
          <cell r="D389">
            <v>27272568</v>
          </cell>
          <cell r="I389">
            <v>-490523</v>
          </cell>
          <cell r="L389">
            <v>925016396</v>
          </cell>
        </row>
        <row r="390">
          <cell r="B390" t="str">
            <v>2160008000</v>
          </cell>
          <cell r="C390" t="str">
            <v>Devolucion descuento</v>
          </cell>
          <cell r="D390">
            <v>3984784</v>
          </cell>
          <cell r="H390">
            <v>1496408</v>
          </cell>
          <cell r="J390">
            <v>904049</v>
          </cell>
          <cell r="L390">
            <v>0</v>
          </cell>
        </row>
        <row r="391">
          <cell r="B391" t="str">
            <v>2160006000</v>
          </cell>
          <cell r="C391" t="str">
            <v>Retenciones al personal</v>
          </cell>
          <cell r="D391">
            <v>-21848333</v>
          </cell>
          <cell r="F391">
            <v>-390040</v>
          </cell>
          <cell r="G391">
            <v>-2866512</v>
          </cell>
          <cell r="H391">
            <v>0</v>
          </cell>
          <cell r="I391">
            <v>-49800</v>
          </cell>
          <cell r="J391">
            <v>-137800</v>
          </cell>
          <cell r="L391">
            <v>-6646125</v>
          </cell>
        </row>
        <row r="392">
          <cell r="B392" t="str">
            <v>2160004500</v>
          </cell>
          <cell r="C392" t="str">
            <v>Sindicatos</v>
          </cell>
          <cell r="F392">
            <v>-139133</v>
          </cell>
          <cell r="G392">
            <v>-999007</v>
          </cell>
          <cell r="I392">
            <v>-459238</v>
          </cell>
          <cell r="L392">
            <v>-541193</v>
          </cell>
        </row>
        <row r="393">
          <cell r="B393" t="str">
            <v>2160003500</v>
          </cell>
          <cell r="C393" t="str">
            <v>Retenciones judiciales</v>
          </cell>
          <cell r="D393">
            <v>37633</v>
          </cell>
          <cell r="G393">
            <v>0</v>
          </cell>
          <cell r="H393">
            <v>0</v>
          </cell>
          <cell r="J393">
            <v>-22264</v>
          </cell>
          <cell r="L393">
            <v>417383</v>
          </cell>
        </row>
        <row r="394">
          <cell r="B394" t="str">
            <v>2160002500</v>
          </cell>
          <cell r="C394" t="str">
            <v>Reintegro remuneraciones</v>
          </cell>
          <cell r="G394">
            <v>-2062326</v>
          </cell>
          <cell r="H394">
            <v>-501444</v>
          </cell>
          <cell r="J394">
            <v>-575559</v>
          </cell>
          <cell r="L394">
            <v>-5594889</v>
          </cell>
        </row>
        <row r="395">
          <cell r="B395" t="str">
            <v>2160001000</v>
          </cell>
          <cell r="C395" t="str">
            <v>Pagos varios al personal</v>
          </cell>
          <cell r="D395">
            <v>-84529730</v>
          </cell>
          <cell r="F395">
            <v>-45690</v>
          </cell>
          <cell r="G395">
            <v>-449625</v>
          </cell>
          <cell r="H395">
            <v>-743896</v>
          </cell>
          <cell r="I395">
            <v>-265294</v>
          </cell>
          <cell r="J395">
            <v>-870991</v>
          </cell>
          <cell r="K395">
            <v>0</v>
          </cell>
          <cell r="L395">
            <v>-27024764</v>
          </cell>
          <cell r="M395">
            <v>0</v>
          </cell>
        </row>
        <row r="396">
          <cell r="B396" t="str">
            <v>2160000500</v>
          </cell>
          <cell r="C396" t="str">
            <v>Remuneraciones por pagar</v>
          </cell>
          <cell r="D396">
            <v>0</v>
          </cell>
          <cell r="F396">
            <v>0</v>
          </cell>
          <cell r="G396">
            <v>42199334</v>
          </cell>
          <cell r="H396">
            <v>12140890</v>
          </cell>
          <cell r="I396">
            <v>904046</v>
          </cell>
          <cell r="J396">
            <v>15854709</v>
          </cell>
          <cell r="L396">
            <v>745232721</v>
          </cell>
          <cell r="M396">
            <v>31467577</v>
          </cell>
        </row>
        <row r="397">
          <cell r="B397" t="str">
            <v>2150006000</v>
          </cell>
          <cell r="C397" t="str">
            <v>Prov gastos del personal</v>
          </cell>
          <cell r="H397">
            <v>-7278023</v>
          </cell>
          <cell r="J397">
            <v>-1992786</v>
          </cell>
        </row>
        <row r="398">
          <cell r="B398" t="str">
            <v>2150001500</v>
          </cell>
          <cell r="C398" t="str">
            <v>Prov.vacaciones devengadas</v>
          </cell>
          <cell r="D398">
            <v>-549576343</v>
          </cell>
          <cell r="F398">
            <v>-23770894</v>
          </cell>
          <cell r="G398">
            <v>-206145027</v>
          </cell>
          <cell r="H398">
            <v>-163710733</v>
          </cell>
          <cell r="I398">
            <v>-23688467</v>
          </cell>
          <cell r="J398">
            <v>-168361179</v>
          </cell>
          <cell r="K398">
            <v>-8335177</v>
          </cell>
          <cell r="L398">
            <v>-2591492868</v>
          </cell>
        </row>
        <row r="399">
          <cell r="B399" t="str">
            <v>2145004000</v>
          </cell>
          <cell r="C399" t="str">
            <v>Reintegro cupones bonos</v>
          </cell>
          <cell r="D399">
            <v>-117057</v>
          </cell>
          <cell r="G399">
            <v>-61226237</v>
          </cell>
        </row>
        <row r="400">
          <cell r="B400" t="str">
            <v>2145001500</v>
          </cell>
          <cell r="C400" t="str">
            <v>Cheque reintegrado  dividendo</v>
          </cell>
          <cell r="L400">
            <v>-130787582</v>
          </cell>
          <cell r="M400">
            <v>-81836789</v>
          </cell>
        </row>
        <row r="401">
          <cell r="B401" t="str">
            <v>2115003500</v>
          </cell>
          <cell r="C401" t="str">
            <v>AFR vencidos NO documentados</v>
          </cell>
          <cell r="G401">
            <v>-223770262</v>
          </cell>
        </row>
        <row r="402">
          <cell r="B402" t="str">
            <v>2150007500</v>
          </cell>
          <cell r="C402" t="str">
            <v>Provisión Litigios con PA</v>
          </cell>
          <cell r="G402">
            <v>-15000000</v>
          </cell>
          <cell r="I402">
            <v>-2163809645</v>
          </cell>
          <cell r="L402">
            <v>-2559258104</v>
          </cell>
        </row>
        <row r="403">
          <cell r="B403" t="str">
            <v>CUENTAS POR PAGAR A ENTIDADES RE</v>
          </cell>
          <cell r="C403" t="str">
            <v>Cuentas por pagar a Entidades Relacionadas , Corriente</v>
          </cell>
          <cell r="D403">
            <v>-466901291</v>
          </cell>
          <cell r="E403">
            <v>-40071820</v>
          </cell>
          <cell r="F403">
            <v>-13611472485</v>
          </cell>
          <cell r="G403">
            <v>-25273373303</v>
          </cell>
          <cell r="H403">
            <v>-456676665</v>
          </cell>
          <cell r="I403">
            <v>-112480197</v>
          </cell>
          <cell r="J403">
            <v>-289822602</v>
          </cell>
          <cell r="K403">
            <v>-6234998692</v>
          </cell>
          <cell r="L403">
            <v>-17697859389</v>
          </cell>
          <cell r="M403">
            <v>-18631031</v>
          </cell>
        </row>
        <row r="404">
          <cell r="B404" t="str">
            <v>2155005500</v>
          </cell>
          <cell r="C404" t="str">
            <v>EM/RF  Empresas Relacionadas</v>
          </cell>
          <cell r="F404">
            <v>-37313</v>
          </cell>
          <cell r="G404">
            <v>-167908</v>
          </cell>
          <cell r="L404">
            <v>-1397087</v>
          </cell>
        </row>
        <row r="405">
          <cell r="B405" t="str">
            <v>2155001000</v>
          </cell>
          <cell r="C405" t="str">
            <v>Prestamos de  Empresa Relacionadas</v>
          </cell>
          <cell r="F405">
            <v>-12332722833</v>
          </cell>
          <cell r="G405">
            <v>-19029500000</v>
          </cell>
          <cell r="J405">
            <v>0</v>
          </cell>
          <cell r="K405">
            <v>-5746500000</v>
          </cell>
          <cell r="L405">
            <v>0</v>
          </cell>
        </row>
        <row r="406">
          <cell r="B406" t="str">
            <v>2155002000</v>
          </cell>
          <cell r="C406" t="str">
            <v>Prov. intereses por prestamos Empresa  Relacionada</v>
          </cell>
          <cell r="F406">
            <v>-671545232</v>
          </cell>
          <cell r="G406">
            <v>-492074358</v>
          </cell>
          <cell r="J406">
            <v>-289822602</v>
          </cell>
          <cell r="K406">
            <v>-290396125</v>
          </cell>
        </row>
        <row r="407">
          <cell r="B407" t="str">
            <v>2155003000</v>
          </cell>
          <cell r="C407" t="str">
            <v>CxP Empresas Relacionadas</v>
          </cell>
          <cell r="D407">
            <v>-386773752</v>
          </cell>
          <cell r="E407">
            <v>-40071820</v>
          </cell>
          <cell r="F407">
            <v>-520674971</v>
          </cell>
          <cell r="G407">
            <v>-3534523493</v>
          </cell>
          <cell r="H407">
            <v>-154901385</v>
          </cell>
          <cell r="I407">
            <v>-66669035</v>
          </cell>
          <cell r="J407">
            <v>0</v>
          </cell>
          <cell r="K407">
            <v>-688714</v>
          </cell>
          <cell r="L407">
            <v>-2211481903</v>
          </cell>
          <cell r="M407">
            <v>-7499090</v>
          </cell>
        </row>
        <row r="408">
          <cell r="B408" t="str">
            <v>2155003500</v>
          </cell>
          <cell r="C408" t="str">
            <v>Deudas x Pagar  Empresas Relacionadas</v>
          </cell>
          <cell r="D408">
            <v>-80127539</v>
          </cell>
          <cell r="F408">
            <v>-86378606</v>
          </cell>
          <cell r="G408">
            <v>-1964988844</v>
          </cell>
          <cell r="H408">
            <v>-301775280</v>
          </cell>
          <cell r="I408">
            <v>-45811162</v>
          </cell>
          <cell r="K408">
            <v>-197413853</v>
          </cell>
          <cell r="L408">
            <v>-14476807398</v>
          </cell>
          <cell r="M408">
            <v>-11131941</v>
          </cell>
        </row>
        <row r="409">
          <cell r="B409" t="str">
            <v>2155004500</v>
          </cell>
          <cell r="C409" t="str">
            <v>Recaudacion por pagar empresas relacionadas</v>
          </cell>
          <cell r="F409">
            <v>-113530</v>
          </cell>
          <cell r="G409">
            <v>-947303</v>
          </cell>
          <cell r="L409">
            <v>-81553109</v>
          </cell>
        </row>
        <row r="410">
          <cell r="B410" t="str">
            <v>2155006500</v>
          </cell>
          <cell r="C410" t="str">
            <v>Prov utilidad no realizada</v>
          </cell>
          <cell r="G410">
            <v>-251171397</v>
          </cell>
          <cell r="L410">
            <v>-926619892</v>
          </cell>
        </row>
        <row r="411">
          <cell r="B411" t="str">
            <v>OTRAS PROVISIONES A CORTO PLAZO</v>
          </cell>
          <cell r="C411" t="str">
            <v>Otras provisiones a corto plazo</v>
          </cell>
          <cell r="D411">
            <v>-3093250944</v>
          </cell>
          <cell r="F411">
            <v>-24178560</v>
          </cell>
          <cell r="G411">
            <v>-25991952</v>
          </cell>
          <cell r="L411">
            <v>-72535680</v>
          </cell>
        </row>
        <row r="412">
          <cell r="B412" t="str">
            <v>2150007000</v>
          </cell>
          <cell r="C412" t="str">
            <v>Litigios</v>
          </cell>
          <cell r="D412">
            <v>-3093250944</v>
          </cell>
          <cell r="F412">
            <v>-24178560</v>
          </cell>
          <cell r="G412">
            <v>-25991952</v>
          </cell>
          <cell r="L412">
            <v>-72535680</v>
          </cell>
        </row>
        <row r="413">
          <cell r="B413" t="str">
            <v>PASIVOS POR IMPUESTOS CORRIENTES</v>
          </cell>
          <cell r="C413" t="str">
            <v>Pasivos por Impuestos corrientes</v>
          </cell>
          <cell r="D413">
            <v>-1342659239</v>
          </cell>
          <cell r="E413">
            <v>0</v>
          </cell>
          <cell r="F413">
            <v>-313488874</v>
          </cell>
          <cell r="G413">
            <v>-1229575578</v>
          </cell>
          <cell r="H413">
            <v>-123495317</v>
          </cell>
          <cell r="I413">
            <v>0</v>
          </cell>
          <cell r="J413">
            <v>-39754495</v>
          </cell>
          <cell r="K413">
            <v>0</v>
          </cell>
          <cell r="L413">
            <v>-6925356562</v>
          </cell>
          <cell r="M413">
            <v>-12674200</v>
          </cell>
        </row>
        <row r="414">
          <cell r="B414" t="str">
            <v>1160004500</v>
          </cell>
          <cell r="C414" t="str">
            <v>Crédito de Investigación y desarrollo</v>
          </cell>
          <cell r="L414">
            <v>195381604</v>
          </cell>
        </row>
        <row r="415">
          <cell r="B415" t="str">
            <v>216400600C</v>
          </cell>
          <cell r="C415" t="str">
            <v>Pasivo x imptos corrientes</v>
          </cell>
          <cell r="D415">
            <v>0</v>
          </cell>
          <cell r="H415">
            <v>0</v>
          </cell>
          <cell r="I415">
            <v>-25435983</v>
          </cell>
          <cell r="J415">
            <v>0</v>
          </cell>
        </row>
        <row r="416">
          <cell r="B416" t="str">
            <v>2150003600</v>
          </cell>
          <cell r="C416" t="str">
            <v>Prov.impuesto art. 21</v>
          </cell>
          <cell r="M416">
            <v>-1377032</v>
          </cell>
        </row>
        <row r="417">
          <cell r="B417" t="str">
            <v>2164006000</v>
          </cell>
          <cell r="C417" t="str">
            <v>Impto. por pagar</v>
          </cell>
          <cell r="D417">
            <v>0</v>
          </cell>
          <cell r="E417">
            <v>0</v>
          </cell>
          <cell r="F417">
            <v>0</v>
          </cell>
          <cell r="G417">
            <v>0</v>
          </cell>
          <cell r="H417">
            <v>0</v>
          </cell>
          <cell r="I417">
            <v>0</v>
          </cell>
          <cell r="J417">
            <v>0</v>
          </cell>
          <cell r="K417">
            <v>0</v>
          </cell>
          <cell r="L417">
            <v>0</v>
          </cell>
          <cell r="M417">
            <v>-12049911</v>
          </cell>
        </row>
        <row r="418">
          <cell r="B418" t="str">
            <v>2150003500</v>
          </cell>
          <cell r="C418" t="str">
            <v>Prov.impuesto art. 21</v>
          </cell>
          <cell r="F418">
            <v>-3599251</v>
          </cell>
          <cell r="G418">
            <v>-22184968</v>
          </cell>
          <cell r="H418">
            <v>-121505</v>
          </cell>
          <cell r="I418">
            <v>-360066</v>
          </cell>
          <cell r="J418">
            <v>-1878416</v>
          </cell>
          <cell r="L418">
            <v>-159451863</v>
          </cell>
        </row>
        <row r="419">
          <cell r="B419" t="str">
            <v>2150003000</v>
          </cell>
          <cell r="C419" t="str">
            <v>Prov.impuesto a la renta</v>
          </cell>
          <cell r="D419">
            <v>-1993412280</v>
          </cell>
          <cell r="E419">
            <v>0</v>
          </cell>
          <cell r="F419">
            <v>-734345066</v>
          </cell>
          <cell r="G419">
            <v>-2590431615</v>
          </cell>
          <cell r="H419">
            <v>-347550197</v>
          </cell>
          <cell r="I419">
            <v>-1124015</v>
          </cell>
          <cell r="J419">
            <v>-214690224</v>
          </cell>
          <cell r="L419">
            <v>-18575750213</v>
          </cell>
        </row>
        <row r="420">
          <cell r="B420" t="str">
            <v>1160004000</v>
          </cell>
          <cell r="C420" t="str">
            <v>Cr.gtos.capacitacion</v>
          </cell>
          <cell r="D420">
            <v>0</v>
          </cell>
          <cell r="F420">
            <v>1207570</v>
          </cell>
          <cell r="G420">
            <v>10578307</v>
          </cell>
          <cell r="H420">
            <v>24561678</v>
          </cell>
          <cell r="I420">
            <v>4806046</v>
          </cell>
          <cell r="J420">
            <v>28334934</v>
          </cell>
          <cell r="L420">
            <v>104866651</v>
          </cell>
        </row>
        <row r="421">
          <cell r="B421" t="str">
            <v>1160001500</v>
          </cell>
          <cell r="C421" t="str">
            <v>Credito  por donaciones</v>
          </cell>
          <cell r="D421">
            <v>0</v>
          </cell>
          <cell r="L421">
            <v>49341250</v>
          </cell>
        </row>
        <row r="422">
          <cell r="B422" t="str">
            <v>1160001000</v>
          </cell>
          <cell r="C422" t="str">
            <v>Pagos provisionales mensuales</v>
          </cell>
          <cell r="D422">
            <v>650753041</v>
          </cell>
          <cell r="F422">
            <v>423247873</v>
          </cell>
          <cell r="G422">
            <v>1372462698</v>
          </cell>
          <cell r="H422">
            <v>199614707</v>
          </cell>
          <cell r="I422">
            <v>22114018</v>
          </cell>
          <cell r="J422">
            <v>148479211</v>
          </cell>
          <cell r="K422">
            <v>0</v>
          </cell>
          <cell r="L422">
            <v>11460256009</v>
          </cell>
          <cell r="M422">
            <v>752743</v>
          </cell>
        </row>
        <row r="423">
          <cell r="B423" t="str">
            <v>PROVISIONES CORRIENTES POR BENEF</v>
          </cell>
          <cell r="C423" t="str">
            <v>Provisiones corrientes por beneficios a los empleados</v>
          </cell>
          <cell r="D423">
            <v>-92923178</v>
          </cell>
          <cell r="F423">
            <v>-16555443</v>
          </cell>
          <cell r="G423">
            <v>-260435790</v>
          </cell>
          <cell r="H423">
            <v>-52684364</v>
          </cell>
          <cell r="I423">
            <v>-25610500</v>
          </cell>
          <cell r="J423">
            <v>-60785348</v>
          </cell>
          <cell r="K423">
            <v>-3318907</v>
          </cell>
          <cell r="L423">
            <v>-2357074617</v>
          </cell>
          <cell r="M423">
            <v>-42516218</v>
          </cell>
        </row>
        <row r="424">
          <cell r="B424" t="str">
            <v>2150002100</v>
          </cell>
          <cell r="C424" t="str">
            <v>Prov. gratificacion</v>
          </cell>
          <cell r="M424">
            <v>-42516218</v>
          </cell>
        </row>
        <row r="425">
          <cell r="B425" t="str">
            <v>2150002000</v>
          </cell>
          <cell r="C425" t="str">
            <v>Prov. gratificacion</v>
          </cell>
          <cell r="D425">
            <v>-92923178</v>
          </cell>
          <cell r="F425">
            <v>-16555443</v>
          </cell>
          <cell r="G425">
            <v>-186282081</v>
          </cell>
          <cell r="H425">
            <v>-52684364</v>
          </cell>
          <cell r="I425">
            <v>-25610500</v>
          </cell>
          <cell r="J425">
            <v>-60785348</v>
          </cell>
          <cell r="K425">
            <v>-3318907</v>
          </cell>
          <cell r="L425">
            <v>-1876465030</v>
          </cell>
        </row>
        <row r="426">
          <cell r="B426" t="str">
            <v>2150001000</v>
          </cell>
          <cell r="C426" t="str">
            <v>Indemnización años de servicio cp</v>
          </cell>
          <cell r="G426">
            <v>-26762498</v>
          </cell>
          <cell r="H426">
            <v>0</v>
          </cell>
          <cell r="J426">
            <v>0</v>
          </cell>
          <cell r="L426">
            <v>-164798859</v>
          </cell>
        </row>
        <row r="427">
          <cell r="B427" t="str">
            <v>2150001100</v>
          </cell>
          <cell r="C427" t="str">
            <v>Prov Indemnización Actuarial corriente</v>
          </cell>
          <cell r="G427">
            <v>-47391211</v>
          </cell>
          <cell r="L427">
            <v>-315810728</v>
          </cell>
        </row>
        <row r="428">
          <cell r="B428" t="str">
            <v>OTROS PASIVOS NO FINANCIEROS COR</v>
          </cell>
          <cell r="C428" t="str">
            <v>Otros pasivos no financieros corrientes</v>
          </cell>
          <cell r="D428">
            <v>-948436611</v>
          </cell>
          <cell r="F428">
            <v>-1520584934</v>
          </cell>
          <cell r="G428">
            <v>-1516282467</v>
          </cell>
          <cell r="H428">
            <v>-164085393</v>
          </cell>
          <cell r="I428">
            <v>-8513510</v>
          </cell>
          <cell r="J428">
            <v>-214289711</v>
          </cell>
          <cell r="K428">
            <v>-158217</v>
          </cell>
          <cell r="L428">
            <v>-21434626546</v>
          </cell>
          <cell r="M428">
            <v>0</v>
          </cell>
        </row>
        <row r="429">
          <cell r="B429" t="str">
            <v>1160003000</v>
          </cell>
          <cell r="C429" t="str">
            <v>Iva credito</v>
          </cell>
          <cell r="D429">
            <v>678389727</v>
          </cell>
          <cell r="F429">
            <v>0</v>
          </cell>
          <cell r="G429">
            <v>0</v>
          </cell>
          <cell r="H429">
            <v>0</v>
          </cell>
          <cell r="I429">
            <v>0</v>
          </cell>
          <cell r="J429">
            <v>0</v>
          </cell>
          <cell r="K429">
            <v>0</v>
          </cell>
          <cell r="L429">
            <v>0</v>
          </cell>
          <cell r="M429">
            <v>0</v>
          </cell>
        </row>
        <row r="430">
          <cell r="B430" t="str">
            <v>1160003500</v>
          </cell>
          <cell r="C430" t="str">
            <v>Iva credito activo fijo</v>
          </cell>
          <cell r="D430">
            <v>80183203</v>
          </cell>
          <cell r="F430">
            <v>0</v>
          </cell>
          <cell r="G430">
            <v>0</v>
          </cell>
          <cell r="H430">
            <v>0</v>
          </cell>
          <cell r="J430">
            <v>0</v>
          </cell>
          <cell r="L430">
            <v>0</v>
          </cell>
        </row>
        <row r="431">
          <cell r="B431" t="str">
            <v>2164002500</v>
          </cell>
          <cell r="C431" t="str">
            <v>Impto retencion extranjero</v>
          </cell>
          <cell r="G431">
            <v>0</v>
          </cell>
          <cell r="I431">
            <v>-1309877</v>
          </cell>
          <cell r="J431">
            <v>-5687800</v>
          </cell>
          <cell r="L431">
            <v>0</v>
          </cell>
          <cell r="M431">
            <v>0</v>
          </cell>
        </row>
        <row r="432">
          <cell r="B432" t="str">
            <v>2164003000</v>
          </cell>
          <cell r="C432" t="str">
            <v>Impuesto unico a los trabajadores</v>
          </cell>
          <cell r="D432">
            <v>24014121</v>
          </cell>
          <cell r="F432">
            <v>-534740</v>
          </cell>
          <cell r="G432">
            <v>-7906920</v>
          </cell>
          <cell r="H432">
            <v>-6345229</v>
          </cell>
          <cell r="I432">
            <v>-1753272</v>
          </cell>
          <cell r="J432">
            <v>-2808602</v>
          </cell>
          <cell r="K432">
            <v>-158217</v>
          </cell>
          <cell r="L432">
            <v>-226173479</v>
          </cell>
          <cell r="M432">
            <v>0</v>
          </cell>
        </row>
        <row r="433">
          <cell r="B433" t="str">
            <v>1160008000</v>
          </cell>
          <cell r="C433" t="str">
            <v>Impto especifico petroleo</v>
          </cell>
          <cell r="D433">
            <v>-108080104</v>
          </cell>
          <cell r="F433">
            <v>517968</v>
          </cell>
          <cell r="G433">
            <v>1897683</v>
          </cell>
          <cell r="L433">
            <v>9659155</v>
          </cell>
        </row>
        <row r="434">
          <cell r="B434" t="str">
            <v>2164001000</v>
          </cell>
          <cell r="C434" t="str">
            <v>Impuesto al valor agregado (iva debito)</v>
          </cell>
          <cell r="D434">
            <v>-6790929502</v>
          </cell>
          <cell r="F434">
            <v>-158938928</v>
          </cell>
          <cell r="G434">
            <v>-594404194</v>
          </cell>
          <cell r="H434">
            <v>0</v>
          </cell>
          <cell r="I434">
            <v>-11730</v>
          </cell>
          <cell r="J434">
            <v>0</v>
          </cell>
          <cell r="L434">
            <v>-3567070554</v>
          </cell>
        </row>
        <row r="435">
          <cell r="B435" t="str">
            <v>2164001500</v>
          </cell>
          <cell r="C435" t="str">
            <v>Iva por pagar</v>
          </cell>
          <cell r="D435">
            <v>5274213407</v>
          </cell>
          <cell r="F435">
            <v>-134103092</v>
          </cell>
          <cell r="G435">
            <v>-283933550</v>
          </cell>
          <cell r="H435">
            <v>-92436799</v>
          </cell>
          <cell r="I435">
            <v>0</v>
          </cell>
          <cell r="J435">
            <v>-155244529</v>
          </cell>
          <cell r="L435">
            <v>-3878990613</v>
          </cell>
        </row>
        <row r="436">
          <cell r="B436" t="str">
            <v>2164004000</v>
          </cell>
          <cell r="C436" t="str">
            <v>Impuesto sobre honorarios</v>
          </cell>
          <cell r="D436">
            <v>-6861767</v>
          </cell>
          <cell r="F436">
            <v>0</v>
          </cell>
          <cell r="G436">
            <v>0</v>
          </cell>
          <cell r="H436">
            <v>0</v>
          </cell>
          <cell r="I436">
            <v>-244654</v>
          </cell>
          <cell r="J436">
            <v>-616878</v>
          </cell>
          <cell r="L436">
            <v>307548</v>
          </cell>
          <cell r="M436">
            <v>0</v>
          </cell>
        </row>
        <row r="437">
          <cell r="B437" t="str">
            <v>2164005500</v>
          </cell>
          <cell r="C437" t="str">
            <v>PPM por pagar</v>
          </cell>
          <cell r="D437">
            <v>27510527</v>
          </cell>
          <cell r="F437">
            <v>-92883764</v>
          </cell>
          <cell r="G437">
            <v>-334734523</v>
          </cell>
          <cell r="H437">
            <v>-65303365</v>
          </cell>
          <cell r="I437">
            <v>-5193977</v>
          </cell>
          <cell r="J437">
            <v>-49931902</v>
          </cell>
          <cell r="L437">
            <v>-3234114824</v>
          </cell>
          <cell r="M437">
            <v>0</v>
          </cell>
        </row>
        <row r="438">
          <cell r="B438" t="str">
            <v>2180002500</v>
          </cell>
          <cell r="C438" t="str">
            <v>Ingresos servicios de ingeneria</v>
          </cell>
          <cell r="F438">
            <v>-34804522</v>
          </cell>
          <cell r="G438">
            <v>-129757352</v>
          </cell>
          <cell r="L438">
            <v>-1947851762</v>
          </cell>
        </row>
        <row r="439">
          <cell r="B439" t="str">
            <v>2180002000</v>
          </cell>
          <cell r="C439" t="str">
            <v>Ingresos anticipados</v>
          </cell>
          <cell r="D439">
            <v>-126876223</v>
          </cell>
          <cell r="F439">
            <v>-1073754548</v>
          </cell>
          <cell r="G439">
            <v>-161408762</v>
          </cell>
          <cell r="L439">
            <v>-8572482271</v>
          </cell>
        </row>
        <row r="440">
          <cell r="B440" t="str">
            <v>2180009999</v>
          </cell>
          <cell r="C440" t="str">
            <v>Val m/e ingresos anticipados corto plazo</v>
          </cell>
          <cell r="F440">
            <v>-26083308</v>
          </cell>
          <cell r="G440">
            <v>-6034849</v>
          </cell>
          <cell r="L440">
            <v>-17909746</v>
          </cell>
        </row>
        <row r="441">
          <cell r="B441" t="str">
            <v>PASIVOS, NO CORRIENTES</v>
          </cell>
          <cell r="C441" t="str">
            <v>Pasivos, No Corrientes</v>
          </cell>
          <cell r="D441">
            <v>-118617311769</v>
          </cell>
          <cell r="E441">
            <v>0</v>
          </cell>
          <cell r="F441">
            <v>-27031920258</v>
          </cell>
          <cell r="G441">
            <v>-46392927372</v>
          </cell>
          <cell r="H441">
            <v>-55120946</v>
          </cell>
          <cell r="I441">
            <v>-32244731</v>
          </cell>
          <cell r="J441">
            <v>-1516958063</v>
          </cell>
          <cell r="K441">
            <v>-5427641</v>
          </cell>
          <cell r="L441">
            <v>-912031136644</v>
          </cell>
          <cell r="M441">
            <v>-272827952</v>
          </cell>
          <cell r="N441">
            <v>-11308683760</v>
          </cell>
        </row>
        <row r="442">
          <cell r="B442" t="str">
            <v>OTROS PASIVOS FINANCIEROS, NO CO</v>
          </cell>
          <cell r="C442" t="str">
            <v>Otros Pasivos Financieros, No Corriente</v>
          </cell>
          <cell r="D442">
            <v>-98618221741</v>
          </cell>
          <cell r="E442">
            <v>0</v>
          </cell>
          <cell r="F442">
            <v>-19755142704</v>
          </cell>
          <cell r="G442">
            <v>-42069923470</v>
          </cell>
          <cell r="L442">
            <v>-884089852989</v>
          </cell>
          <cell r="N442">
            <v>-2403929016</v>
          </cell>
        </row>
        <row r="443">
          <cell r="B443" t="str">
            <v>2222001000</v>
          </cell>
          <cell r="C443" t="str">
            <v>Prestamos largo plazo m/n</v>
          </cell>
          <cell r="D443">
            <v>-36704639600</v>
          </cell>
          <cell r="G443">
            <v>-20000000000</v>
          </cell>
          <cell r="L443">
            <v>-82669428000</v>
          </cell>
        </row>
        <row r="444">
          <cell r="B444" t="str">
            <v>1370001500</v>
          </cell>
          <cell r="C444" t="str">
            <v>Activación gtos bancarios</v>
          </cell>
          <cell r="L444">
            <v>129663086</v>
          </cell>
        </row>
        <row r="445">
          <cell r="B445" t="str">
            <v>2224003700</v>
          </cell>
          <cell r="C445" t="str">
            <v>Prov intereses devengados AFR</v>
          </cell>
          <cell r="D445">
            <v>-126979797</v>
          </cell>
          <cell r="F445">
            <v>-161693418</v>
          </cell>
          <cell r="G445">
            <v>-178275652</v>
          </cell>
          <cell r="L445">
            <v>-998824638</v>
          </cell>
        </row>
        <row r="446">
          <cell r="B446" t="str">
            <v>2220002000</v>
          </cell>
          <cell r="C446" t="str">
            <v>Oblig bonos largo plazo en UF</v>
          </cell>
          <cell r="D446">
            <v>-51955637933</v>
          </cell>
          <cell r="E446">
            <v>0</v>
          </cell>
          <cell r="L446">
            <v>-662887302000</v>
          </cell>
          <cell r="N446">
            <v>-2403929016</v>
          </cell>
        </row>
        <row r="447">
          <cell r="B447" t="str">
            <v>1370001000</v>
          </cell>
          <cell r="C447" t="str">
            <v>Menor valor bonos</v>
          </cell>
          <cell r="D447">
            <v>1100801589</v>
          </cell>
          <cell r="L447">
            <v>-3040169100</v>
          </cell>
        </row>
        <row r="448">
          <cell r="B448" t="str">
            <v>2224003200</v>
          </cell>
          <cell r="C448" t="str">
            <v>AFR documentados LP</v>
          </cell>
          <cell r="D448">
            <v>-8993215345</v>
          </cell>
          <cell r="F448">
            <v>-15889877036</v>
          </cell>
          <cell r="G448">
            <v>-13914211602</v>
          </cell>
          <cell r="L448">
            <v>-99859257850</v>
          </cell>
        </row>
        <row r="449">
          <cell r="B449" t="str">
            <v>2224009900</v>
          </cell>
          <cell r="C449" t="str">
            <v>Reajuste AFR documentados</v>
          </cell>
          <cell r="D449">
            <v>-1938550655</v>
          </cell>
          <cell r="F449">
            <v>-3703572250</v>
          </cell>
          <cell r="G449">
            <v>-7977436216</v>
          </cell>
          <cell r="L449">
            <v>-34764534487</v>
          </cell>
        </row>
        <row r="450">
          <cell r="B450" t="str">
            <v>PASIVOS POR ARRENDAMIENTOS NO CO</v>
          </cell>
          <cell r="C450" t="str">
            <v>Pasivos por arrendamientos no corrientes</v>
          </cell>
          <cell r="D450">
            <v>-243626293</v>
          </cell>
          <cell r="F450">
            <v>-2475066</v>
          </cell>
          <cell r="G450">
            <v>-192530905</v>
          </cell>
          <cell r="H450">
            <v>-55120946</v>
          </cell>
          <cell r="I450">
            <v>-32244731</v>
          </cell>
          <cell r="J450">
            <v>-182958063</v>
          </cell>
          <cell r="K450">
            <v>-5427641</v>
          </cell>
          <cell r="L450">
            <v>-733447207</v>
          </cell>
          <cell r="M450">
            <v>-8500588</v>
          </cell>
        </row>
        <row r="451">
          <cell r="B451" t="str">
            <v>2224006000</v>
          </cell>
          <cell r="C451" t="str">
            <v>Deuda por arrendamiento operativo LP</v>
          </cell>
          <cell r="D451">
            <v>-243626293</v>
          </cell>
          <cell r="F451">
            <v>-2475066</v>
          </cell>
          <cell r="G451">
            <v>-192530905</v>
          </cell>
          <cell r="H451">
            <v>-55120946</v>
          </cell>
          <cell r="I451">
            <v>-32244731</v>
          </cell>
          <cell r="J451">
            <v>-182958063</v>
          </cell>
          <cell r="K451">
            <v>-5427641</v>
          </cell>
          <cell r="L451">
            <v>-733447207</v>
          </cell>
          <cell r="M451">
            <v>-8500588</v>
          </cell>
        </row>
        <row r="452">
          <cell r="B452" t="str">
            <v>OTRAS CUENTAS POR PAGAR, NO CORR</v>
          </cell>
          <cell r="C452" t="str">
            <v>Otras cuentas por pagar, no corrientes</v>
          </cell>
          <cell r="D452">
            <v>-17055314</v>
          </cell>
          <cell r="F452">
            <v>-243447376</v>
          </cell>
          <cell r="G452">
            <v>-44067901</v>
          </cell>
          <cell r="L452">
            <v>-831760907</v>
          </cell>
        </row>
        <row r="453">
          <cell r="B453" t="str">
            <v>2224001000</v>
          </cell>
          <cell r="C453" t="str">
            <v>AFR devolucion Agua Potable LP</v>
          </cell>
          <cell r="D453">
            <v>-17055314</v>
          </cell>
          <cell r="F453">
            <v>-158872713</v>
          </cell>
          <cell r="G453">
            <v>-37008704</v>
          </cell>
          <cell r="L453">
            <v>-685367911</v>
          </cell>
        </row>
        <row r="454">
          <cell r="B454" t="str">
            <v>2225009900</v>
          </cell>
          <cell r="C454" t="str">
            <v>Valoracion m/e proveedores largo plazo</v>
          </cell>
          <cell r="F454">
            <v>-21238493</v>
          </cell>
          <cell r="L454">
            <v>-37697994</v>
          </cell>
        </row>
        <row r="455">
          <cell r="B455" t="str">
            <v>2225003000</v>
          </cell>
          <cell r="C455" t="str">
            <v>Proveedores L.P.</v>
          </cell>
          <cell r="L455">
            <v>-108695002</v>
          </cell>
        </row>
        <row r="456">
          <cell r="B456" t="str">
            <v>2225002000</v>
          </cell>
          <cell r="C456" t="str">
            <v>Acreedores varios largo plazo</v>
          </cell>
          <cell r="F456">
            <v>-63336170</v>
          </cell>
          <cell r="G456">
            <v>-7059197</v>
          </cell>
        </row>
        <row r="457">
          <cell r="B457" t="str">
            <v>CUENTAS POR PAGAR  ENTIDADES REL</v>
          </cell>
          <cell r="C457" t="str">
            <v>Cuentas por pagar  Entidades Relacionadas , No Corriente</v>
          </cell>
          <cell r="J457">
            <v>-1334000000</v>
          </cell>
        </row>
        <row r="458">
          <cell r="B458" t="str">
            <v>2223002000</v>
          </cell>
          <cell r="C458" t="str">
            <v>Prestamos de  Empresa Relacionadas - no corriente</v>
          </cell>
          <cell r="J458">
            <v>-1334000000</v>
          </cell>
        </row>
        <row r="459">
          <cell r="B459" t="str">
            <v>OTRAS PROVISIONES A LARGO PLAZO</v>
          </cell>
          <cell r="C459" t="str">
            <v>Otras provisiones a largo plazo</v>
          </cell>
          <cell r="G459">
            <v>-1400334529</v>
          </cell>
        </row>
        <row r="460">
          <cell r="B460" t="str">
            <v>2230009900</v>
          </cell>
          <cell r="C460" t="str">
            <v>Valorizacion otas provisiones LP</v>
          </cell>
          <cell r="G460">
            <v>-481015776</v>
          </cell>
        </row>
        <row r="461">
          <cell r="B461" t="str">
            <v>2230001500</v>
          </cell>
          <cell r="C461" t="str">
            <v>Otras provisiones  largo plazo</v>
          </cell>
          <cell r="G461">
            <v>-919318753</v>
          </cell>
        </row>
        <row r="462">
          <cell r="B462" t="str">
            <v>PASIVO POR IMPUESTOS DIFERIDOS</v>
          </cell>
          <cell r="C462" t="str">
            <v>Pasivo por impuestos diferidos</v>
          </cell>
          <cell r="D462">
            <v>-19026300449</v>
          </cell>
          <cell r="E462">
            <v>0</v>
          </cell>
          <cell r="F462">
            <v>-4912048861</v>
          </cell>
          <cell r="G462">
            <v>-785057465</v>
          </cell>
          <cell r="H462">
            <v>0</v>
          </cell>
          <cell r="I462">
            <v>0</v>
          </cell>
          <cell r="J462">
            <v>0</v>
          </cell>
          <cell r="K462">
            <v>0</v>
          </cell>
          <cell r="L462">
            <v>0</v>
          </cell>
          <cell r="M462">
            <v>-264327364</v>
          </cell>
          <cell r="N462">
            <v>-8904754744</v>
          </cell>
        </row>
        <row r="463">
          <cell r="B463" t="str">
            <v>224000100C</v>
          </cell>
          <cell r="C463" t="str">
            <v>Pasivo x imptos diferidos</v>
          </cell>
          <cell r="D463">
            <v>5983315917</v>
          </cell>
          <cell r="F463">
            <v>410948650</v>
          </cell>
          <cell r="G463">
            <v>23447839052</v>
          </cell>
          <cell r="H463">
            <v>31262341</v>
          </cell>
          <cell r="I463">
            <v>17381018</v>
          </cell>
          <cell r="J463">
            <v>148172407</v>
          </cell>
          <cell r="K463">
            <v>-5076939</v>
          </cell>
          <cell r="L463">
            <v>41205241302</v>
          </cell>
          <cell r="M463">
            <v>8837315</v>
          </cell>
        </row>
        <row r="464">
          <cell r="B464" t="str">
            <v>2240003000</v>
          </cell>
          <cell r="C464" t="str">
            <v>Pasivo impuesto diferidos IFRS 16</v>
          </cell>
          <cell r="D464">
            <v>-132414046</v>
          </cell>
          <cell r="F464">
            <v>-4098632</v>
          </cell>
          <cell r="G464">
            <v>-81908588</v>
          </cell>
          <cell r="H464">
            <v>-31326771</v>
          </cell>
          <cell r="I464">
            <v>-17041490</v>
          </cell>
          <cell r="J464">
            <v>-109822407</v>
          </cell>
          <cell r="K464">
            <v>-2075776</v>
          </cell>
          <cell r="L464">
            <v>-392858068</v>
          </cell>
        </row>
        <row r="465">
          <cell r="B465" t="str">
            <v>2240001000</v>
          </cell>
          <cell r="C465" t="str">
            <v>Impuesto diferidos por pagar</v>
          </cell>
          <cell r="D465">
            <v>-24877202320</v>
          </cell>
          <cell r="E465">
            <v>0</v>
          </cell>
          <cell r="F465">
            <v>-5318898879</v>
          </cell>
          <cell r="G465">
            <v>-24150987929</v>
          </cell>
          <cell r="H465">
            <v>64430</v>
          </cell>
          <cell r="I465">
            <v>-339528</v>
          </cell>
          <cell r="J465">
            <v>-38350000</v>
          </cell>
          <cell r="K465">
            <v>7152715</v>
          </cell>
          <cell r="L465">
            <v>-40812383234</v>
          </cell>
          <cell r="M465">
            <v>-273164679</v>
          </cell>
          <cell r="N465">
            <v>-8904754744</v>
          </cell>
        </row>
        <row r="466">
          <cell r="B466" t="str">
            <v>PROVISIONES NO CORRIENTES POR BE</v>
          </cell>
          <cell r="C466" t="str">
            <v>Provisiones no corrientes por beneficios a los empleados</v>
          </cell>
          <cell r="D466">
            <v>-712107972</v>
          </cell>
          <cell r="F466">
            <v>-434650053</v>
          </cell>
          <cell r="G466">
            <v>-1180040745</v>
          </cell>
          <cell r="H466">
            <v>0</v>
          </cell>
          <cell r="I466">
            <v>0</v>
          </cell>
          <cell r="J466">
            <v>0</v>
          </cell>
          <cell r="L466">
            <v>-18633033443</v>
          </cell>
        </row>
        <row r="467">
          <cell r="B467" t="str">
            <v>2230001100</v>
          </cell>
          <cell r="C467" t="str">
            <v>Prov Indemnización Actuarial No corriente</v>
          </cell>
          <cell r="D467">
            <v>-487724364</v>
          </cell>
          <cell r="F467">
            <v>-434650053</v>
          </cell>
          <cell r="G467">
            <v>-1031474876</v>
          </cell>
          <cell r="I467">
            <v>0</v>
          </cell>
          <cell r="L467">
            <v>-16307533075</v>
          </cell>
        </row>
        <row r="468">
          <cell r="B468" t="str">
            <v>2230001000</v>
          </cell>
          <cell r="C468" t="str">
            <v>Provisiones indemnizacion años largo plazo</v>
          </cell>
          <cell r="D468">
            <v>-597357430</v>
          </cell>
          <cell r="F468">
            <v>-14000000</v>
          </cell>
          <cell r="G468">
            <v>-648834789</v>
          </cell>
          <cell r="H468">
            <v>-115200000</v>
          </cell>
          <cell r="I468">
            <v>0</v>
          </cell>
          <cell r="J468">
            <v>-87350000</v>
          </cell>
          <cell r="L468">
            <v>-6174993403</v>
          </cell>
        </row>
        <row r="469">
          <cell r="B469" t="str">
            <v>1324002000</v>
          </cell>
          <cell r="C469" t="str">
            <v>Anticipos fondos de indemnizacion</v>
          </cell>
          <cell r="D469">
            <v>372973822</v>
          </cell>
          <cell r="F469">
            <v>14000000</v>
          </cell>
          <cell r="G469">
            <v>500268920</v>
          </cell>
          <cell r="H469">
            <v>115200000</v>
          </cell>
          <cell r="I469">
            <v>0</v>
          </cell>
          <cell r="J469">
            <v>87350000</v>
          </cell>
          <cell r="L469">
            <v>3849493035</v>
          </cell>
        </row>
        <row r="470">
          <cell r="B470" t="str">
            <v>OTROS PASIVOS NO FINANCIEROS NO</v>
          </cell>
          <cell r="C470" t="str">
            <v>Otros pasivos no financieros no corrientes</v>
          </cell>
          <cell r="F470">
            <v>-1684156198</v>
          </cell>
          <cell r="G470">
            <v>-720972357</v>
          </cell>
          <cell r="L470">
            <v>-7743042098</v>
          </cell>
        </row>
        <row r="471">
          <cell r="B471" t="str">
            <v>2280001500</v>
          </cell>
          <cell r="C471" t="str">
            <v>Ing diferidos por inversiones otras sociedades</v>
          </cell>
          <cell r="F471">
            <v>-871502280</v>
          </cell>
          <cell r="G471">
            <v>-720972357</v>
          </cell>
          <cell r="L471">
            <v>-5762702152</v>
          </cell>
        </row>
        <row r="472">
          <cell r="B472" t="str">
            <v>2280009999</v>
          </cell>
          <cell r="C472" t="str">
            <v>Val m/e ingresos anticipados del LP</v>
          </cell>
          <cell r="F472">
            <v>-18788659</v>
          </cell>
          <cell r="L472">
            <v>-33121154</v>
          </cell>
        </row>
        <row r="473">
          <cell r="B473" t="str">
            <v>2280002000</v>
          </cell>
          <cell r="C473" t="str">
            <v>Ingresos anticipados largo plazo</v>
          </cell>
          <cell r="F473">
            <v>-793865259</v>
          </cell>
          <cell r="L473">
            <v>-1947218792</v>
          </cell>
        </row>
        <row r="474">
          <cell r="B474" t="str">
            <v>PATRIMONIO NETO</v>
          </cell>
          <cell r="C474" t="str">
            <v>Patrimonio Neto</v>
          </cell>
          <cell r="D474">
            <v>-72340213354</v>
          </cell>
          <cell r="E474">
            <v>-63573844438</v>
          </cell>
          <cell r="F474">
            <v>-53558396346</v>
          </cell>
          <cell r="G474">
            <v>-201093910868</v>
          </cell>
          <cell r="H474">
            <v>-5318386091</v>
          </cell>
          <cell r="I474">
            <v>-3318058284</v>
          </cell>
          <cell r="J474">
            <v>-7197452791</v>
          </cell>
          <cell r="K474">
            <v>-8145473993</v>
          </cell>
          <cell r="L474">
            <v>-706781877051</v>
          </cell>
          <cell r="M474">
            <v>-625160830837</v>
          </cell>
          <cell r="N474">
            <v>2640895172</v>
          </cell>
        </row>
        <row r="475">
          <cell r="B475" t="str">
            <v>PATRIMONIO NETO ATRIBUIBLE A LOS</v>
          </cell>
          <cell r="C475" t="str">
            <v>Patrimonio Neto Atribuible a los Tenedores de Instrumentos d</v>
          </cell>
          <cell r="D475">
            <v>-72340213354</v>
          </cell>
          <cell r="E475">
            <v>-63573844438</v>
          </cell>
          <cell r="F475">
            <v>-53558396346</v>
          </cell>
          <cell r="G475">
            <v>-201093910868</v>
          </cell>
          <cell r="H475">
            <v>-5318386091</v>
          </cell>
          <cell r="I475">
            <v>-3318058284</v>
          </cell>
          <cell r="J475">
            <v>-7197452791</v>
          </cell>
          <cell r="K475">
            <v>-8145473993</v>
          </cell>
          <cell r="L475">
            <v>-706781877051</v>
          </cell>
          <cell r="M475">
            <v>-625160830837</v>
          </cell>
          <cell r="N475">
            <v>13834585806</v>
          </cell>
        </row>
        <row r="476">
          <cell r="B476" t="str">
            <v>CAPITAL EMITIDO</v>
          </cell>
          <cell r="C476" t="str">
            <v>Capital Emitido</v>
          </cell>
          <cell r="D476">
            <v>-45681695791</v>
          </cell>
          <cell r="E476">
            <v>-49090900000</v>
          </cell>
          <cell r="F476">
            <v>-9025832104</v>
          </cell>
          <cell r="G476">
            <v>-153608183051</v>
          </cell>
          <cell r="H476">
            <v>-333787041</v>
          </cell>
          <cell r="I476">
            <v>-506908174</v>
          </cell>
          <cell r="J476">
            <v>-262455762</v>
          </cell>
          <cell r="K476">
            <v>-7971221208</v>
          </cell>
          <cell r="L476">
            <v>-155567353596</v>
          </cell>
          <cell r="M476">
            <v>-468358401796</v>
          </cell>
        </row>
        <row r="477">
          <cell r="B477" t="str">
            <v>2310001000</v>
          </cell>
          <cell r="C477" t="str">
            <v>Capital, aportes fiscales</v>
          </cell>
          <cell r="D477">
            <v>-45681695791</v>
          </cell>
          <cell r="F477">
            <v>-9025832104</v>
          </cell>
          <cell r="G477">
            <v>-153608183051</v>
          </cell>
          <cell r="H477">
            <v>-333787041</v>
          </cell>
          <cell r="I477">
            <v>-506908174</v>
          </cell>
          <cell r="J477">
            <v>-262455762</v>
          </cell>
          <cell r="K477">
            <v>-7971221208</v>
          </cell>
          <cell r="L477">
            <v>-155567353596</v>
          </cell>
          <cell r="M477">
            <v>-468358401796</v>
          </cell>
        </row>
        <row r="478">
          <cell r="B478" t="str">
            <v>2310001100</v>
          </cell>
          <cell r="C478" t="str">
            <v>Capital, aportes Soc Ltda.</v>
          </cell>
          <cell r="E478">
            <v>-49090900000</v>
          </cell>
        </row>
        <row r="479">
          <cell r="B479" t="str">
            <v>GANANCIAS (PERDIDAS) ACUMULADAS</v>
          </cell>
          <cell r="C479" t="str">
            <v>Ganancias (perdidas) acumuladas</v>
          </cell>
          <cell r="D479">
            <v>-26658517563</v>
          </cell>
          <cell r="E479">
            <v>-14482944438</v>
          </cell>
          <cell r="F479">
            <v>-45286833375</v>
          </cell>
          <cell r="G479">
            <v>-108546153680</v>
          </cell>
          <cell r="H479">
            <v>-5011878248</v>
          </cell>
          <cell r="I479">
            <v>-2852207656</v>
          </cell>
          <cell r="J479">
            <v>-6956446582</v>
          </cell>
          <cell r="K479">
            <v>-584968718</v>
          </cell>
          <cell r="L479">
            <v>-393116035501</v>
          </cell>
          <cell r="M479">
            <v>-194070844355</v>
          </cell>
          <cell r="N479">
            <v>13834585806</v>
          </cell>
        </row>
        <row r="480">
          <cell r="B480" t="str">
            <v>2320006000</v>
          </cell>
          <cell r="C480" t="str">
            <v>Aplicacion reserva IFRS fliales</v>
          </cell>
          <cell r="E480">
            <v>257392669</v>
          </cell>
          <cell r="G480">
            <v>380558852</v>
          </cell>
          <cell r="L480">
            <v>496866031</v>
          </cell>
        </row>
        <row r="481">
          <cell r="B481" t="str">
            <v>2330001000</v>
          </cell>
          <cell r="C481" t="str">
            <v>Cambio Tasa ID</v>
          </cell>
          <cell r="E481">
            <v>0</v>
          </cell>
          <cell r="L481">
            <v>0</v>
          </cell>
          <cell r="M481">
            <v>3411592470</v>
          </cell>
          <cell r="N481">
            <v>2006999290</v>
          </cell>
        </row>
        <row r="482">
          <cell r="B482" t="str">
            <v>2320004900</v>
          </cell>
          <cell r="C482" t="str">
            <v>Reserva por ajustes varios IFRS</v>
          </cell>
          <cell r="D482">
            <v>3905508468</v>
          </cell>
          <cell r="E482">
            <v>-4578383315</v>
          </cell>
          <cell r="F482">
            <v>1841048491</v>
          </cell>
          <cell r="G482">
            <v>-3541254311</v>
          </cell>
          <cell r="L482">
            <v>-87445015623</v>
          </cell>
          <cell r="M482">
            <v>1718792848</v>
          </cell>
        </row>
        <row r="483">
          <cell r="B483" t="str">
            <v>2360002000</v>
          </cell>
          <cell r="C483" t="str">
            <v>Cta Particular Socios</v>
          </cell>
          <cell r="E483">
            <v>55601542880</v>
          </cell>
        </row>
        <row r="484">
          <cell r="B484" t="str">
            <v>2320004700</v>
          </cell>
          <cell r="C484" t="str">
            <v>Reserva revalorizacion activo fijo</v>
          </cell>
          <cell r="D484">
            <v>-11709301728</v>
          </cell>
          <cell r="F484">
            <v>-16099877507</v>
          </cell>
          <cell r="G484">
            <v>-89398569226</v>
          </cell>
          <cell r="I484">
            <v>0</v>
          </cell>
          <cell r="J484">
            <v>0</v>
          </cell>
          <cell r="L484">
            <v>-146708461975</v>
          </cell>
        </row>
        <row r="485">
          <cell r="B485" t="str">
            <v>2320005000</v>
          </cell>
          <cell r="C485" t="str">
            <v>Revalorizacion de Capital</v>
          </cell>
          <cell r="E485">
            <v>-15234660173</v>
          </cell>
          <cell r="F485">
            <v>-77371150</v>
          </cell>
        </row>
        <row r="486">
          <cell r="B486" t="str">
            <v>2320005500</v>
          </cell>
          <cell r="C486" t="str">
            <v>Otras Reservas</v>
          </cell>
          <cell r="E486">
            <v>-41743383</v>
          </cell>
          <cell r="F486">
            <v>0</v>
          </cell>
          <cell r="G486">
            <v>-6742170122</v>
          </cell>
          <cell r="H486">
            <v>0</v>
          </cell>
          <cell r="I486">
            <v>0</v>
          </cell>
          <cell r="N486">
            <v>-15224305023</v>
          </cell>
        </row>
        <row r="487">
          <cell r="B487" t="str">
            <v>2320003500</v>
          </cell>
          <cell r="C487" t="str">
            <v>Resultados acumulados</v>
          </cell>
          <cell r="D487">
            <v>79491846647</v>
          </cell>
          <cell r="E487">
            <v>0</v>
          </cell>
          <cell r="F487">
            <v>0</v>
          </cell>
          <cell r="G487">
            <v>0</v>
          </cell>
          <cell r="H487">
            <v>0</v>
          </cell>
          <cell r="I487">
            <v>0</v>
          </cell>
          <cell r="J487">
            <v>0</v>
          </cell>
          <cell r="M487">
            <v>-736173</v>
          </cell>
          <cell r="N487">
            <v>12729563658</v>
          </cell>
        </row>
        <row r="488">
          <cell r="B488" t="str">
            <v>2350001000</v>
          </cell>
          <cell r="C488" t="str">
            <v>Resultados acumulados al inici</v>
          </cell>
          <cell r="D488">
            <v>-93239472658</v>
          </cell>
          <cell r="E488">
            <v>-47886240976</v>
          </cell>
          <cell r="F488">
            <v>-28913374955</v>
          </cell>
          <cell r="G488">
            <v>1532403093</v>
          </cell>
          <cell r="H488">
            <v>-4041110628</v>
          </cell>
          <cell r="I488">
            <v>-2800258527</v>
          </cell>
          <cell r="J488">
            <v>-6342877171</v>
          </cell>
          <cell r="K488">
            <v>-936268156</v>
          </cell>
          <cell r="L488">
            <v>-97130880518</v>
          </cell>
          <cell r="M488">
            <v>-190841924272</v>
          </cell>
          <cell r="N488">
            <v>13692885923</v>
          </cell>
        </row>
        <row r="489">
          <cell r="B489" t="str">
            <v>2350002000</v>
          </cell>
          <cell r="C489" t="str">
            <v>Utilidad (pérdida)del ejercicio</v>
          </cell>
          <cell r="D489">
            <v>-5107098292</v>
          </cell>
          <cell r="E489">
            <v>-2600852140</v>
          </cell>
          <cell r="F489">
            <v>-2037258254</v>
          </cell>
          <cell r="G489">
            <v>-10777121966</v>
          </cell>
          <cell r="H489">
            <v>-970767620</v>
          </cell>
          <cell r="I489">
            <v>-51949129</v>
          </cell>
          <cell r="J489">
            <v>-613569411</v>
          </cell>
          <cell r="K489">
            <v>351299438</v>
          </cell>
          <cell r="L489">
            <v>-62328543416</v>
          </cell>
          <cell r="M489">
            <v>-30620569228</v>
          </cell>
          <cell r="N489">
            <v>629441958</v>
          </cell>
        </row>
        <row r="490">
          <cell r="B490" t="str">
            <v>2360001000</v>
          </cell>
          <cell r="C490" t="str">
            <v>Dividendos provisorios</v>
          </cell>
          <cell r="D490">
            <v>0</v>
          </cell>
          <cell r="F490">
            <v>0</v>
          </cell>
          <cell r="G490">
            <v>0</v>
          </cell>
          <cell r="H490">
            <v>0</v>
          </cell>
          <cell r="I490">
            <v>0</v>
          </cell>
          <cell r="J490">
            <v>0</v>
          </cell>
          <cell r="L490">
            <v>0</v>
          </cell>
          <cell r="M490">
            <v>22262000000</v>
          </cell>
        </row>
        <row r="491">
          <cell r="B491" t="str">
            <v>PRIMAS DE EMISION</v>
          </cell>
          <cell r="C491" t="str">
            <v>Primas de emision</v>
          </cell>
          <cell r="L491">
            <v>-164064038163</v>
          </cell>
        </row>
        <row r="492">
          <cell r="B492" t="str">
            <v>2310002000</v>
          </cell>
          <cell r="C492" t="str">
            <v>Sobreprecio venta acciones propias</v>
          </cell>
          <cell r="L492">
            <v>-164064038163</v>
          </cell>
        </row>
        <row r="493">
          <cell r="B493" t="str">
            <v>OTRAS PARTICIPACIONES EN EL PATR</v>
          </cell>
          <cell r="C493" t="str">
            <v>Otras participaciones en el patrimonio</v>
          </cell>
          <cell r="F493">
            <v>754269133</v>
          </cell>
          <cell r="G493">
            <v>61060425863</v>
          </cell>
          <cell r="H493">
            <v>27279198</v>
          </cell>
          <cell r="I493">
            <v>41057546</v>
          </cell>
          <cell r="J493">
            <v>21449553</v>
          </cell>
          <cell r="K493">
            <v>410715933</v>
          </cell>
          <cell r="L493">
            <v>5965550209</v>
          </cell>
          <cell r="M493">
            <v>37268415314</v>
          </cell>
        </row>
        <row r="494">
          <cell r="B494" t="str">
            <v>2320004500</v>
          </cell>
          <cell r="C494" t="str">
            <v>Combinacion de negocio</v>
          </cell>
          <cell r="F494">
            <v>16620779</v>
          </cell>
          <cell r="G494">
            <v>48506589048</v>
          </cell>
          <cell r="I494">
            <v>-370210</v>
          </cell>
          <cell r="K494">
            <v>410715933</v>
          </cell>
          <cell r="L494">
            <v>-6748402472</v>
          </cell>
          <cell r="M494">
            <v>-3372540686</v>
          </cell>
        </row>
        <row r="495">
          <cell r="B495" t="str">
            <v>2320002000</v>
          </cell>
          <cell r="C495" t="str">
            <v>Reserva capital propio art.41</v>
          </cell>
          <cell r="F495">
            <v>737648354</v>
          </cell>
          <cell r="G495">
            <v>12553836815</v>
          </cell>
          <cell r="H495">
            <v>27279198</v>
          </cell>
          <cell r="I495">
            <v>41427756</v>
          </cell>
          <cell r="J495">
            <v>21449553</v>
          </cell>
          <cell r="L495">
            <v>12713952681</v>
          </cell>
          <cell r="M495">
            <v>40640956000</v>
          </cell>
        </row>
        <row r="496">
          <cell r="B496" t="str">
            <v>PARTICIPACIONES NO CONTROLADORAS</v>
          </cell>
          <cell r="C496" t="str">
            <v>Participaciones no controladoras</v>
          </cell>
          <cell r="E496">
            <v>0</v>
          </cell>
          <cell r="N496">
            <v>-11193690634</v>
          </cell>
        </row>
        <row r="497">
          <cell r="B497" t="str">
            <v>2290001000</v>
          </cell>
          <cell r="C497" t="str">
            <v>Interes Minoritario</v>
          </cell>
          <cell r="E497">
            <v>0</v>
          </cell>
          <cell r="N497">
            <v>-11193690634</v>
          </cell>
        </row>
        <row r="498">
          <cell r="B498" t="str">
            <v>2290003000</v>
          </cell>
          <cell r="C498" t="str">
            <v>Interes Minoritario Balance N3000</v>
          </cell>
        </row>
        <row r="500">
          <cell r="F500" t="e">
            <v>#REF!</v>
          </cell>
          <cell r="G500" t="e">
            <v>#REF!</v>
          </cell>
        </row>
        <row r="501">
          <cell r="F501" t="e">
            <v>#REF!</v>
          </cell>
          <cell r="G501" t="e">
            <v>#REF!</v>
          </cell>
        </row>
        <row r="502">
          <cell r="F502" t="e">
            <v>#REF!</v>
          </cell>
          <cell r="G502" t="e">
            <v>#REF!</v>
          </cell>
        </row>
        <row r="503">
          <cell r="F503" t="e">
            <v>#REF!</v>
          </cell>
          <cell r="G503" t="e">
            <v>#REF!</v>
          </cell>
        </row>
      </sheetData>
      <sheetData sheetId="38"/>
      <sheetData sheetId="39"/>
      <sheetData sheetId="40"/>
      <sheetData sheetId="41">
        <row r="39">
          <cell r="U39">
            <v>2555756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69">
          <cell r="Q69">
            <v>-139065860</v>
          </cell>
        </row>
        <row r="94">
          <cell r="Q94">
            <v>8915144</v>
          </cell>
        </row>
        <row r="108">
          <cell r="Q108">
            <v>12466122</v>
          </cell>
        </row>
        <row r="125">
          <cell r="Q125">
            <v>16527355</v>
          </cell>
        </row>
        <row r="200">
          <cell r="Q200">
            <v>26641698</v>
          </cell>
        </row>
        <row r="205">
          <cell r="Q205">
            <v>35198</v>
          </cell>
        </row>
        <row r="215">
          <cell r="Q215">
            <v>-1913299</v>
          </cell>
        </row>
        <row r="225">
          <cell r="Q225">
            <v>6863310</v>
          </cell>
        </row>
        <row r="230">
          <cell r="Q230">
            <v>-11250</v>
          </cell>
        </row>
        <row r="233">
          <cell r="Q233">
            <v>5455579</v>
          </cell>
        </row>
        <row r="237">
          <cell r="Q237">
            <v>14412314</v>
          </cell>
        </row>
        <row r="240">
          <cell r="Q240">
            <v>1380001</v>
          </cell>
        </row>
        <row r="241">
          <cell r="Q241">
            <v>-48293688</v>
          </cell>
        </row>
      </sheetData>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AS DEVOLUCION"/>
      <sheetName val="Balance"/>
      <sheetName val="Resultado (2)"/>
    </sheetNames>
    <sheetDataSet>
      <sheetData sheetId="0" refreshError="1">
        <row r="7">
          <cell r="G7">
            <v>0</v>
          </cell>
        </row>
        <row r="10">
          <cell r="G10">
            <v>49273880</v>
          </cell>
        </row>
        <row r="14">
          <cell r="G14">
            <v>0</v>
          </cell>
        </row>
        <row r="15">
          <cell r="G15">
            <v>0</v>
          </cell>
        </row>
        <row r="16">
          <cell r="G16">
            <v>3523630</v>
          </cell>
        </row>
        <row r="17">
          <cell r="G17">
            <v>0</v>
          </cell>
        </row>
        <row r="20">
          <cell r="G20">
            <v>2602438749</v>
          </cell>
        </row>
      </sheetData>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ltado (2)"/>
    </sheetNames>
    <sheetDataSet>
      <sheetData sheetId="0" refreshError="1"/>
      <sheetData sheetId="1" refreshError="1">
        <row r="8">
          <cell r="G8">
            <v>-6812889</v>
          </cell>
        </row>
        <row r="9">
          <cell r="G9">
            <v>-9492724</v>
          </cell>
        </row>
        <row r="12">
          <cell r="G12">
            <v>-21624512</v>
          </cell>
        </row>
        <row r="13">
          <cell r="G13">
            <v>558244</v>
          </cell>
        </row>
        <row r="21">
          <cell r="G21">
            <v>39076312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os IAM"/>
      <sheetName val="Segmentos Aguas Andinas"/>
      <sheetName val="Hoja2"/>
      <sheetName val="Hoja1"/>
    </sheetNames>
    <sheetDataSet>
      <sheetData sheetId="0"/>
      <sheetData sheetId="1">
        <row r="5">
          <cell r="C5" t="str">
            <v>M$</v>
          </cell>
        </row>
        <row r="19">
          <cell r="D19">
            <v>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Resultado"/>
      <sheetName val="Pasivo"/>
      <sheetName val="Activo"/>
    </sheetNames>
    <sheetDataSet>
      <sheetData sheetId="0" refreshError="1"/>
      <sheetData sheetId="1" refreshError="1">
        <row r="13">
          <cell r="D13">
            <v>174120194</v>
          </cell>
          <cell r="E13">
            <v>232407312</v>
          </cell>
        </row>
        <row r="23">
          <cell r="D23">
            <v>868163001</v>
          </cell>
          <cell r="E23">
            <v>787200069</v>
          </cell>
        </row>
        <row r="31">
          <cell r="D31">
            <v>665489664</v>
          </cell>
          <cell r="E31">
            <v>617195977</v>
          </cell>
        </row>
        <row r="32">
          <cell r="D32">
            <v>55774491</v>
          </cell>
          <cell r="E32">
            <v>54394490</v>
          </cell>
        </row>
      </sheetData>
      <sheetData sheetId="2" refreshError="1">
        <row r="13">
          <cell r="D13">
            <v>225535138</v>
          </cell>
          <cell r="E13">
            <v>148629745</v>
          </cell>
        </row>
        <row r="24">
          <cell r="D24">
            <v>1538012212</v>
          </cell>
          <cell r="E24">
            <v>1542568103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2019"/>
      <sheetName val="Resultado"/>
      <sheetName val="Resultado_Dic19"/>
      <sheetName val="Activo"/>
      <sheetName val="Pasivo"/>
      <sheetName val="Base B. Garantía"/>
      <sheetName val="Covenant"/>
      <sheetName val="Covenant x Documento"/>
    </sheetNames>
    <sheetDataSet>
      <sheetData sheetId="0"/>
      <sheetData sheetId="1"/>
      <sheetData sheetId="2">
        <row r="65">
          <cell r="B65" t="str">
            <v>INGRESOS DE ACTIVIDADES ORDINARI</v>
          </cell>
          <cell r="C65" t="str">
            <v>Ingresos de actividades ordinarias</v>
          </cell>
          <cell r="D65">
            <v>-32884568467</v>
          </cell>
          <cell r="F65">
            <v>-8397136045</v>
          </cell>
          <cell r="G65">
            <v>-30093847591</v>
          </cell>
          <cell r="H65">
            <v>-7920834585</v>
          </cell>
          <cell r="I65">
            <v>-4557719194</v>
          </cell>
          <cell r="J65">
            <v>-5012337126</v>
          </cell>
          <cell r="K65">
            <v>-313615222</v>
          </cell>
          <cell r="L65">
            <v>-200908731654</v>
          </cell>
          <cell r="N65">
            <v>13523196054</v>
          </cell>
          <cell r="O65">
            <v>-276565593830</v>
          </cell>
          <cell r="Q65">
            <v>-276565594</v>
          </cell>
        </row>
        <row r="66">
          <cell r="B66" t="str">
            <v>5102001500</v>
          </cell>
          <cell r="C66" t="str">
            <v>Sulfato Ferrico</v>
          </cell>
          <cell r="F66">
            <v>284624</v>
          </cell>
          <cell r="G66">
            <v>2806687</v>
          </cell>
          <cell r="L66">
            <v>14803951</v>
          </cell>
          <cell r="O66">
            <v>17895262</v>
          </cell>
        </row>
        <row r="67">
          <cell r="B67" t="str">
            <v>5102009100</v>
          </cell>
          <cell r="C67" t="str">
            <v>Compra de agua</v>
          </cell>
          <cell r="F67">
            <v>79206894</v>
          </cell>
          <cell r="G67">
            <v>23842956</v>
          </cell>
          <cell r="L67">
            <v>4319195988</v>
          </cell>
          <cell r="O67">
            <v>4422245838</v>
          </cell>
        </row>
        <row r="68">
          <cell r="B68" t="str">
            <v>5102001100</v>
          </cell>
          <cell r="C68" t="str">
            <v>Cloro</v>
          </cell>
          <cell r="D68">
            <v>70528626</v>
          </cell>
          <cell r="G68">
            <v>26834260</v>
          </cell>
          <cell r="H68">
            <v>30761579</v>
          </cell>
          <cell r="L68">
            <v>251253648</v>
          </cell>
          <cell r="O68">
            <v>379378113</v>
          </cell>
        </row>
        <row r="69">
          <cell r="B69" t="str">
            <v>5102001300</v>
          </cell>
          <cell r="C69" t="str">
            <v>Sulfato aluminio</v>
          </cell>
          <cell r="D69">
            <v>16563568</v>
          </cell>
          <cell r="G69">
            <v>2569403</v>
          </cell>
          <cell r="H69">
            <v>18620887</v>
          </cell>
          <cell r="I69">
            <v>2638777</v>
          </cell>
          <cell r="L69">
            <v>3729</v>
          </cell>
          <cell r="N69">
            <v>-2638777</v>
          </cell>
          <cell r="O69">
            <v>37757587</v>
          </cell>
        </row>
        <row r="70">
          <cell r="B70" t="str">
            <v>5102001700</v>
          </cell>
          <cell r="C70" t="str">
            <v>Hipoclorito de sodio</v>
          </cell>
          <cell r="D70">
            <v>190906737</v>
          </cell>
          <cell r="F70">
            <v>35462669</v>
          </cell>
          <cell r="G70">
            <v>64786004</v>
          </cell>
          <cell r="H70">
            <v>102653389</v>
          </cell>
          <cell r="L70">
            <v>215197790</v>
          </cell>
          <cell r="O70">
            <v>609006589</v>
          </cell>
        </row>
        <row r="71">
          <cell r="B71" t="str">
            <v>5102001900</v>
          </cell>
          <cell r="C71" t="str">
            <v>Cloruro ferrico</v>
          </cell>
          <cell r="D71">
            <v>7661048</v>
          </cell>
          <cell r="F71">
            <v>10780396</v>
          </cell>
          <cell r="G71">
            <v>53473578</v>
          </cell>
          <cell r="H71">
            <v>496934728</v>
          </cell>
          <cell r="I71">
            <v>297145330</v>
          </cell>
          <cell r="L71">
            <v>314037611</v>
          </cell>
          <cell r="N71">
            <v>-297145330</v>
          </cell>
          <cell r="O71">
            <v>882887361</v>
          </cell>
        </row>
        <row r="72">
          <cell r="B72" t="str">
            <v>5102002000</v>
          </cell>
          <cell r="C72" t="str">
            <v>Cal</v>
          </cell>
          <cell r="D72">
            <v>76202165</v>
          </cell>
          <cell r="F72">
            <v>7356820</v>
          </cell>
          <cell r="G72">
            <v>10010000</v>
          </cell>
          <cell r="H72">
            <v>5095924</v>
          </cell>
          <cell r="L72">
            <v>1422000</v>
          </cell>
          <cell r="O72">
            <v>100086909</v>
          </cell>
        </row>
        <row r="73">
          <cell r="B73" t="str">
            <v>5102002100</v>
          </cell>
          <cell r="C73" t="str">
            <v>Otros insumos de a.p.</v>
          </cell>
          <cell r="D73">
            <v>12885258</v>
          </cell>
          <cell r="F73">
            <v>75514067</v>
          </cell>
          <cell r="G73">
            <v>101857433</v>
          </cell>
          <cell r="L73">
            <v>191965229</v>
          </cell>
          <cell r="O73">
            <v>382221987</v>
          </cell>
        </row>
        <row r="74">
          <cell r="B74" t="str">
            <v>5102002300</v>
          </cell>
          <cell r="C74" t="str">
            <v>Fluor acido</v>
          </cell>
          <cell r="F74">
            <v>13993750</v>
          </cell>
          <cell r="G74">
            <v>22248226</v>
          </cell>
          <cell r="L74">
            <v>216264830</v>
          </cell>
          <cell r="O74">
            <v>252506806</v>
          </cell>
        </row>
        <row r="75">
          <cell r="B75" t="str">
            <v>5102002350</v>
          </cell>
          <cell r="C75" t="str">
            <v>Fluor sal</v>
          </cell>
          <cell r="D75">
            <v>45039628</v>
          </cell>
          <cell r="G75">
            <v>4631417</v>
          </cell>
          <cell r="L75">
            <v>697934</v>
          </cell>
          <cell r="O75">
            <v>50368979</v>
          </cell>
        </row>
        <row r="76">
          <cell r="B76" t="str">
            <v>5102002400</v>
          </cell>
          <cell r="C76" t="str">
            <v>Polimeros</v>
          </cell>
          <cell r="D76">
            <v>156751586</v>
          </cell>
          <cell r="F76">
            <v>5180662</v>
          </cell>
          <cell r="G76">
            <v>9594588</v>
          </cell>
          <cell r="H76">
            <v>548196985</v>
          </cell>
          <cell r="I76">
            <v>378713014</v>
          </cell>
          <cell r="L76">
            <v>136789362</v>
          </cell>
          <cell r="N76">
            <v>-378713014</v>
          </cell>
          <cell r="O76">
            <v>856513183</v>
          </cell>
        </row>
        <row r="77">
          <cell r="B77" t="str">
            <v>5102002500</v>
          </cell>
          <cell r="C77" t="str">
            <v>Otros insumos de aguas de servidas</v>
          </cell>
          <cell r="D77">
            <v>19628953</v>
          </cell>
          <cell r="H77">
            <v>696695984</v>
          </cell>
          <cell r="I77">
            <v>129980550</v>
          </cell>
          <cell r="N77">
            <v>-129980550</v>
          </cell>
          <cell r="O77">
            <v>716324937</v>
          </cell>
        </row>
        <row r="78">
          <cell r="B78" t="str">
            <v>5102003100</v>
          </cell>
          <cell r="C78" t="str">
            <v>Gto combustibles y lubricantes vehiculos</v>
          </cell>
          <cell r="D78">
            <v>100092891</v>
          </cell>
          <cell r="F78">
            <v>446969</v>
          </cell>
          <cell r="G78">
            <v>13612777</v>
          </cell>
          <cell r="H78">
            <v>29271218</v>
          </cell>
          <cell r="I78">
            <v>10359794</v>
          </cell>
          <cell r="J78">
            <v>86191305</v>
          </cell>
          <cell r="K78">
            <v>250611</v>
          </cell>
          <cell r="L78">
            <v>193535837</v>
          </cell>
          <cell r="O78">
            <v>433761402</v>
          </cell>
        </row>
        <row r="79">
          <cell r="B79" t="str">
            <v>5102003101</v>
          </cell>
          <cell r="C79" t="str">
            <v>Gto combustibles y lubricantes no  vehiculos</v>
          </cell>
          <cell r="D79">
            <v>68228671</v>
          </cell>
          <cell r="F79">
            <v>3304533</v>
          </cell>
          <cell r="G79">
            <v>4735795</v>
          </cell>
          <cell r="H79">
            <v>11000</v>
          </cell>
          <cell r="I79">
            <v>941430</v>
          </cell>
          <cell r="J79">
            <v>2796266</v>
          </cell>
          <cell r="K79">
            <v>69343148</v>
          </cell>
          <cell r="L79">
            <v>146488451</v>
          </cell>
          <cell r="N79">
            <v>-69343148</v>
          </cell>
          <cell r="O79">
            <v>226506146</v>
          </cell>
        </row>
        <row r="80">
          <cell r="B80" t="str">
            <v>5102003110</v>
          </cell>
          <cell r="C80" t="str">
            <v>Combustibles no vehículos Empresa Relacionadas</v>
          </cell>
          <cell r="K80">
            <v>24794042</v>
          </cell>
          <cell r="N80">
            <v>-24794042</v>
          </cell>
          <cell r="O80">
            <v>0</v>
          </cell>
        </row>
        <row r="81">
          <cell r="B81" t="str">
            <v>5102006000</v>
          </cell>
          <cell r="C81" t="str">
            <v>Gasto en medidores de a.p.</v>
          </cell>
          <cell r="D81">
            <v>0</v>
          </cell>
          <cell r="F81">
            <v>0</v>
          </cell>
          <cell r="I81">
            <v>817151978</v>
          </cell>
          <cell r="L81">
            <v>930060</v>
          </cell>
          <cell r="O81">
            <v>818082038</v>
          </cell>
        </row>
        <row r="82">
          <cell r="B82" t="str">
            <v>5102007100</v>
          </cell>
          <cell r="C82" t="str">
            <v>Materiales  de mantencion operativa</v>
          </cell>
          <cell r="D82">
            <v>419313184</v>
          </cell>
          <cell r="F82">
            <v>26756930</v>
          </cell>
          <cell r="G82">
            <v>81400600</v>
          </cell>
          <cell r="H82">
            <v>75035516</v>
          </cell>
          <cell r="I82">
            <v>1835945264</v>
          </cell>
          <cell r="J82">
            <v>60500850</v>
          </cell>
          <cell r="K82">
            <v>818757</v>
          </cell>
          <cell r="L82">
            <v>573652105</v>
          </cell>
          <cell r="N82">
            <v>-109082905</v>
          </cell>
          <cell r="O82">
            <v>2964340301</v>
          </cell>
        </row>
        <row r="83">
          <cell r="B83" t="str">
            <v>5102007101</v>
          </cell>
          <cell r="C83" t="str">
            <v>Mater.Manten. EERR</v>
          </cell>
          <cell r="I83">
            <v>4152992</v>
          </cell>
          <cell r="N83">
            <v>-4152992</v>
          </cell>
          <cell r="O83">
            <v>0</v>
          </cell>
        </row>
        <row r="84">
          <cell r="B84" t="str">
            <v>5102007102</v>
          </cell>
          <cell r="C84" t="str">
            <v>Materiales  de mantencion recintos</v>
          </cell>
          <cell r="D84">
            <v>15007051</v>
          </cell>
          <cell r="L84">
            <v>5423589</v>
          </cell>
          <cell r="O84">
            <v>20430640</v>
          </cell>
        </row>
        <row r="85">
          <cell r="B85" t="str">
            <v>5102007200</v>
          </cell>
          <cell r="C85" t="str">
            <v>Gasto en materiales para laboratorio</v>
          </cell>
          <cell r="D85">
            <v>22826595</v>
          </cell>
          <cell r="F85">
            <v>11915616</v>
          </cell>
          <cell r="G85">
            <v>80345274</v>
          </cell>
          <cell r="H85">
            <v>75550440</v>
          </cell>
          <cell r="I85">
            <v>46266134</v>
          </cell>
          <cell r="J85">
            <v>396861542</v>
          </cell>
          <cell r="L85">
            <v>52604664</v>
          </cell>
          <cell r="O85">
            <v>686370265</v>
          </cell>
        </row>
        <row r="86">
          <cell r="B86" t="str">
            <v>5102007500</v>
          </cell>
          <cell r="C86" t="str">
            <v>Mat y equipo  seguridad e higiene</v>
          </cell>
          <cell r="D86">
            <v>76294343</v>
          </cell>
          <cell r="G86">
            <v>1249216</v>
          </cell>
          <cell r="H86">
            <v>36258514</v>
          </cell>
          <cell r="I86">
            <v>1551500</v>
          </cell>
          <cell r="J86">
            <v>55083637</v>
          </cell>
          <cell r="L86">
            <v>121450771</v>
          </cell>
          <cell r="O86">
            <v>291887981</v>
          </cell>
        </row>
        <row r="87">
          <cell r="B87" t="str">
            <v>5102007900</v>
          </cell>
          <cell r="C87" t="str">
            <v>Herramientas para el personal</v>
          </cell>
          <cell r="D87">
            <v>1516783</v>
          </cell>
          <cell r="H87">
            <v>682936</v>
          </cell>
          <cell r="I87">
            <v>965950</v>
          </cell>
          <cell r="J87">
            <v>237000</v>
          </cell>
          <cell r="L87">
            <v>12213920</v>
          </cell>
          <cell r="O87">
            <v>15616589</v>
          </cell>
        </row>
        <row r="88">
          <cell r="B88" t="str">
            <v>5102007901</v>
          </cell>
          <cell r="C88" t="str">
            <v>Herramientas accesorios de explotacion</v>
          </cell>
          <cell r="D88">
            <v>1350107</v>
          </cell>
          <cell r="O88">
            <v>1350107</v>
          </cell>
        </row>
        <row r="89">
          <cell r="B89" t="str">
            <v>5102008300</v>
          </cell>
          <cell r="C89" t="str">
            <v>Articulos de escritorio, computacionale</v>
          </cell>
          <cell r="D89">
            <v>17055012</v>
          </cell>
          <cell r="F89">
            <v>46740</v>
          </cell>
          <cell r="G89">
            <v>3507125</v>
          </cell>
          <cell r="H89">
            <v>16769604</v>
          </cell>
          <cell r="I89">
            <v>4662968</v>
          </cell>
          <cell r="J89">
            <v>25716338</v>
          </cell>
          <cell r="L89">
            <v>89513855</v>
          </cell>
          <cell r="O89">
            <v>157271642</v>
          </cell>
        </row>
        <row r="90">
          <cell r="B90" t="str">
            <v>5106000100</v>
          </cell>
          <cell r="C90" t="str">
            <v>E. Electrica recintos prod.</v>
          </cell>
          <cell r="D90">
            <v>3455589271</v>
          </cell>
          <cell r="F90">
            <v>827872982</v>
          </cell>
          <cell r="G90">
            <v>2390914408</v>
          </cell>
          <cell r="L90">
            <v>4957603335</v>
          </cell>
          <cell r="O90">
            <v>11631979996</v>
          </cell>
        </row>
        <row r="91">
          <cell r="B91" t="str">
            <v>MATERIAS PRIMAS Y CONSUMIBLES UT</v>
          </cell>
          <cell r="C91" t="str">
            <v>Materias primas y consumibles utilizados</v>
          </cell>
          <cell r="D91">
            <v>4773441477</v>
          </cell>
          <cell r="F91">
            <v>1098123652</v>
          </cell>
          <cell r="G91">
            <v>2898419747</v>
          </cell>
          <cell r="H91">
            <v>2132538704</v>
          </cell>
          <cell r="I91">
            <v>3530475681</v>
          </cell>
          <cell r="J91">
            <v>627386938</v>
          </cell>
          <cell r="K91">
            <v>95206558</v>
          </cell>
          <cell r="L91">
            <v>11815048659</v>
          </cell>
          <cell r="N91">
            <v>-1015850758</v>
          </cell>
          <cell r="O91">
            <v>25954790658</v>
          </cell>
          <cell r="Q91">
            <v>25954791</v>
          </cell>
        </row>
        <row r="92">
          <cell r="B92" t="str">
            <v>5101000100</v>
          </cell>
          <cell r="C92" t="str">
            <v>Remuneraciones</v>
          </cell>
          <cell r="D92">
            <v>3618618589</v>
          </cell>
          <cell r="F92">
            <v>102189061</v>
          </cell>
          <cell r="G92">
            <v>1071736770</v>
          </cell>
          <cell r="H92">
            <v>1088494452</v>
          </cell>
          <cell r="I92">
            <v>262164821</v>
          </cell>
          <cell r="J92">
            <v>1327603124</v>
          </cell>
          <cell r="K92">
            <v>25238576</v>
          </cell>
          <cell r="L92">
            <v>11864427926</v>
          </cell>
          <cell r="N92">
            <v>-179298810</v>
          </cell>
          <cell r="O92">
            <v>19181174509</v>
          </cell>
        </row>
        <row r="93">
          <cell r="B93" t="str">
            <v>5101000300</v>
          </cell>
          <cell r="C93" t="str">
            <v>Horas extraordinarias</v>
          </cell>
          <cell r="D93">
            <v>151842711</v>
          </cell>
          <cell r="F93">
            <v>3895443</v>
          </cell>
          <cell r="G93">
            <v>31745676</v>
          </cell>
          <cell r="H93">
            <v>80891624</v>
          </cell>
          <cell r="I93">
            <v>923838</v>
          </cell>
          <cell r="J93">
            <v>45739300</v>
          </cell>
          <cell r="L93">
            <v>174710992</v>
          </cell>
          <cell r="O93">
            <v>489749584</v>
          </cell>
        </row>
        <row r="94">
          <cell r="B94" t="str">
            <v>5101000500</v>
          </cell>
          <cell r="C94" t="str">
            <v>Viaticos</v>
          </cell>
          <cell r="D94">
            <v>83372364</v>
          </cell>
          <cell r="H94">
            <v>1560000</v>
          </cell>
          <cell r="O94">
            <v>84932364</v>
          </cell>
        </row>
        <row r="95">
          <cell r="B95" t="str">
            <v>5101000600</v>
          </cell>
          <cell r="C95" t="str">
            <v>Gratificaciones</v>
          </cell>
          <cell r="D95">
            <v>663596390</v>
          </cell>
          <cell r="F95">
            <v>26182181</v>
          </cell>
          <cell r="G95">
            <v>257544978</v>
          </cell>
          <cell r="H95">
            <v>243932680</v>
          </cell>
          <cell r="I95">
            <v>71368126</v>
          </cell>
          <cell r="J95">
            <v>230521799</v>
          </cell>
          <cell r="K95">
            <v>4513023</v>
          </cell>
          <cell r="L95">
            <v>3703849853</v>
          </cell>
          <cell r="O95">
            <v>5201509030</v>
          </cell>
        </row>
        <row r="96">
          <cell r="B96" t="str">
            <v>5101000700</v>
          </cell>
          <cell r="C96" t="str">
            <v>Indemnizaciones y desahucios</v>
          </cell>
          <cell r="D96">
            <v>17154579</v>
          </cell>
          <cell r="F96">
            <v>7675790</v>
          </cell>
          <cell r="G96">
            <v>78445779</v>
          </cell>
          <cell r="H96">
            <v>129911884</v>
          </cell>
          <cell r="I96">
            <v>151558</v>
          </cell>
          <cell r="J96">
            <v>8150204</v>
          </cell>
          <cell r="L96">
            <v>884214337</v>
          </cell>
          <cell r="O96">
            <v>1125704131</v>
          </cell>
        </row>
        <row r="97">
          <cell r="B97" t="str">
            <v>5101000900</v>
          </cell>
          <cell r="C97" t="str">
            <v>Aportes previsionales</v>
          </cell>
          <cell r="D97">
            <v>172539155</v>
          </cell>
          <cell r="F97">
            <v>10644108</v>
          </cell>
          <cell r="G97">
            <v>68566914</v>
          </cell>
          <cell r="H97">
            <v>66109545</v>
          </cell>
          <cell r="I97">
            <v>18224916</v>
          </cell>
          <cell r="J97">
            <v>81415448</v>
          </cell>
          <cell r="K97">
            <v>1240138</v>
          </cell>
          <cell r="L97">
            <v>597102109</v>
          </cell>
          <cell r="O97">
            <v>1015842333</v>
          </cell>
        </row>
        <row r="98">
          <cell r="B98" t="str">
            <v>5101001600</v>
          </cell>
          <cell r="C98" t="str">
            <v>Beneficios Nominados</v>
          </cell>
          <cell r="D98">
            <v>375033891</v>
          </cell>
          <cell r="F98">
            <v>75003027</v>
          </cell>
          <cell r="G98">
            <v>474003306</v>
          </cell>
          <cell r="H98">
            <v>321319722</v>
          </cell>
          <cell r="I98">
            <v>53671720</v>
          </cell>
          <cell r="J98">
            <v>340379729</v>
          </cell>
          <cell r="K98">
            <v>2457200</v>
          </cell>
          <cell r="L98">
            <v>2165623551</v>
          </cell>
          <cell r="O98">
            <v>3807492146</v>
          </cell>
        </row>
        <row r="99">
          <cell r="B99" t="str">
            <v>5101001700</v>
          </cell>
          <cell r="C99" t="str">
            <v>Gastos de capacitacion</v>
          </cell>
          <cell r="D99">
            <v>13816881</v>
          </cell>
          <cell r="F99">
            <v>503879</v>
          </cell>
          <cell r="G99">
            <v>6011536</v>
          </cell>
          <cell r="H99">
            <v>5260740</v>
          </cell>
          <cell r="I99">
            <v>4279280</v>
          </cell>
          <cell r="J99">
            <v>1358784</v>
          </cell>
          <cell r="L99">
            <v>122129878</v>
          </cell>
          <cell r="O99">
            <v>153360978</v>
          </cell>
        </row>
        <row r="100">
          <cell r="B100" t="str">
            <v>5101002200</v>
          </cell>
          <cell r="C100" t="str">
            <v>Gasto en vestuario y calzado seguridad</v>
          </cell>
          <cell r="D100">
            <v>62431419</v>
          </cell>
          <cell r="F100">
            <v>3022706</v>
          </cell>
          <cell r="G100">
            <v>26427163</v>
          </cell>
          <cell r="H100">
            <v>25128888</v>
          </cell>
          <cell r="I100">
            <v>2199422</v>
          </cell>
          <cell r="J100">
            <v>9373858</v>
          </cell>
          <cell r="L100">
            <v>146947201</v>
          </cell>
          <cell r="O100">
            <v>275530657</v>
          </cell>
        </row>
        <row r="101">
          <cell r="B101" t="str">
            <v>5101003000</v>
          </cell>
          <cell r="C101" t="str">
            <v>Beneficios corporativos</v>
          </cell>
          <cell r="D101">
            <v>54975737</v>
          </cell>
          <cell r="F101">
            <v>-604345</v>
          </cell>
          <cell r="G101">
            <v>4242982</v>
          </cell>
          <cell r="H101">
            <v>20570876</v>
          </cell>
          <cell r="I101">
            <v>1559012</v>
          </cell>
          <cell r="J101">
            <v>2826976</v>
          </cell>
          <cell r="L101">
            <v>100423470</v>
          </cell>
          <cell r="O101">
            <v>183994708</v>
          </cell>
        </row>
        <row r="102">
          <cell r="B102" t="str">
            <v>5101003500</v>
          </cell>
          <cell r="C102" t="str">
            <v>Servicios temporales</v>
          </cell>
          <cell r="D102">
            <v>165684601</v>
          </cell>
          <cell r="G102">
            <v>15437457</v>
          </cell>
          <cell r="H102">
            <v>2587677</v>
          </cell>
          <cell r="I102">
            <v>2380366</v>
          </cell>
          <cell r="J102">
            <v>30460568</v>
          </cell>
          <cell r="L102">
            <v>154825827</v>
          </cell>
          <cell r="O102">
            <v>371376496</v>
          </cell>
        </row>
        <row r="103">
          <cell r="B103" t="str">
            <v>5101003600</v>
          </cell>
          <cell r="C103" t="str">
            <v>Activacion mano de obra</v>
          </cell>
          <cell r="D103">
            <v>-285738261</v>
          </cell>
          <cell r="G103">
            <v>-9314462</v>
          </cell>
          <cell r="L103">
            <v>-451437316</v>
          </cell>
          <cell r="O103">
            <v>-746490039</v>
          </cell>
        </row>
        <row r="104">
          <cell r="B104" t="str">
            <v>5101004000</v>
          </cell>
          <cell r="C104" t="str">
            <v>Vacaciones devengadas</v>
          </cell>
          <cell r="D104">
            <v>11060744</v>
          </cell>
          <cell r="F104">
            <v>3065324</v>
          </cell>
          <cell r="G104">
            <v>49789879</v>
          </cell>
          <cell r="H104">
            <v>42564987</v>
          </cell>
          <cell r="I104">
            <v>3275211</v>
          </cell>
          <cell r="J104">
            <v>18165849</v>
          </cell>
          <cell r="K104">
            <v>2737301</v>
          </cell>
          <cell r="L104">
            <v>-104442037</v>
          </cell>
          <cell r="O104">
            <v>26217258</v>
          </cell>
        </row>
        <row r="105">
          <cell r="B105" t="str">
            <v>GASTOS POR BENEFICIOS A LOS EMPL</v>
          </cell>
          <cell r="C105" t="str">
            <v>Gastos por beneficios a los empleados</v>
          </cell>
          <cell r="D105">
            <v>5104388800</v>
          </cell>
          <cell r="F105">
            <v>231577174</v>
          </cell>
          <cell r="G105">
            <v>2074637978</v>
          </cell>
          <cell r="H105">
            <v>2028333075</v>
          </cell>
          <cell r="I105">
            <v>420198270</v>
          </cell>
          <cell r="J105">
            <v>2095995639</v>
          </cell>
          <cell r="K105">
            <v>36186238</v>
          </cell>
          <cell r="L105">
            <v>19358375791</v>
          </cell>
          <cell r="N105">
            <v>-179298810</v>
          </cell>
          <cell r="O105">
            <v>31170394155</v>
          </cell>
          <cell r="Q105">
            <v>31170394</v>
          </cell>
        </row>
        <row r="106">
          <cell r="B106" t="str">
            <v>5109006000</v>
          </cell>
          <cell r="C106" t="str">
            <v>Depreciacion de los derecho uso vehiculos</v>
          </cell>
          <cell r="D106">
            <v>124193935</v>
          </cell>
          <cell r="F106">
            <v>1964742</v>
          </cell>
          <cell r="G106">
            <v>27172450</v>
          </cell>
          <cell r="H106">
            <v>47600834</v>
          </cell>
          <cell r="I106">
            <v>19866091</v>
          </cell>
          <cell r="J106">
            <v>113081654</v>
          </cell>
          <cell r="K106">
            <v>1209097</v>
          </cell>
          <cell r="L106">
            <v>446972076</v>
          </cell>
          <cell r="N106">
            <v>0</v>
          </cell>
          <cell r="O106">
            <v>782060879</v>
          </cell>
        </row>
        <row r="107">
          <cell r="B107" t="str">
            <v>5109007000</v>
          </cell>
          <cell r="C107" t="str">
            <v>Depreciacion de los derecho uso edificio</v>
          </cell>
          <cell r="F107">
            <v>12445977</v>
          </cell>
          <cell r="G107">
            <v>47712715</v>
          </cell>
          <cell r="H107">
            <v>675722</v>
          </cell>
          <cell r="L107">
            <v>29975949</v>
          </cell>
          <cell r="N107">
            <v>-675722</v>
          </cell>
          <cell r="O107">
            <v>90134641</v>
          </cell>
        </row>
        <row r="108">
          <cell r="B108" t="str">
            <v>GASTO POR DEPRECIACIÓN DERECHO U</v>
          </cell>
          <cell r="C108" t="str">
            <v>Gasto por depreciación derecho uso</v>
          </cell>
          <cell r="D108">
            <v>124193935</v>
          </cell>
          <cell r="F108">
            <v>14410719</v>
          </cell>
          <cell r="G108">
            <v>74885165</v>
          </cell>
          <cell r="H108">
            <v>48276556</v>
          </cell>
          <cell r="I108">
            <v>19866091</v>
          </cell>
          <cell r="J108">
            <v>113081654</v>
          </cell>
          <cell r="K108">
            <v>1209097</v>
          </cell>
          <cell r="L108">
            <v>476948025</v>
          </cell>
          <cell r="N108">
            <v>-675722</v>
          </cell>
          <cell r="O108">
            <v>872195520</v>
          </cell>
        </row>
        <row r="109">
          <cell r="B109" t="str">
            <v>5110005000</v>
          </cell>
          <cell r="C109" t="str">
            <v>Amortizacion otros intangibles</v>
          </cell>
          <cell r="L109">
            <v>1162619</v>
          </cell>
          <cell r="O109">
            <v>1162619</v>
          </cell>
        </row>
        <row r="110">
          <cell r="B110" t="str">
            <v>5109002100</v>
          </cell>
          <cell r="C110" t="str">
            <v>Amortizacion software</v>
          </cell>
          <cell r="D110">
            <v>86052608</v>
          </cell>
          <cell r="F110">
            <v>15671546</v>
          </cell>
          <cell r="G110">
            <v>7339090</v>
          </cell>
          <cell r="H110">
            <v>2369406</v>
          </cell>
          <cell r="I110">
            <v>401483</v>
          </cell>
          <cell r="J110">
            <v>43701058</v>
          </cell>
          <cell r="K110">
            <v>108698877</v>
          </cell>
          <cell r="L110">
            <v>1113738197</v>
          </cell>
          <cell r="M110">
            <v>147234</v>
          </cell>
          <cell r="O110">
            <v>1378119499</v>
          </cell>
        </row>
        <row r="111">
          <cell r="B111" t="str">
            <v>5110004000</v>
          </cell>
          <cell r="C111" t="str">
            <v>Amortizacion derechos</v>
          </cell>
          <cell r="L111">
            <v>92445006</v>
          </cell>
          <cell r="O111">
            <v>92445006</v>
          </cell>
        </row>
        <row r="112">
          <cell r="B112" t="str">
            <v>GASTO POR AMORTIZACIÓN</v>
          </cell>
          <cell r="C112" t="str">
            <v>Gasto por amortización</v>
          </cell>
          <cell r="D112">
            <v>86052608</v>
          </cell>
          <cell r="F112">
            <v>15671546</v>
          </cell>
          <cell r="G112">
            <v>7339090</v>
          </cell>
          <cell r="H112">
            <v>2369406</v>
          </cell>
          <cell r="I112">
            <v>401483</v>
          </cell>
          <cell r="J112">
            <v>43701058</v>
          </cell>
          <cell r="K112">
            <v>108698877</v>
          </cell>
          <cell r="L112">
            <v>1207345822</v>
          </cell>
          <cell r="M112">
            <v>147234</v>
          </cell>
          <cell r="O112">
            <v>1471727124</v>
          </cell>
        </row>
        <row r="113">
          <cell r="B113" t="str">
            <v>5110003000</v>
          </cell>
          <cell r="C113" t="str">
            <v>Amortización gastos diferidos o anticipados</v>
          </cell>
          <cell r="H113">
            <v>904467</v>
          </cell>
          <cell r="I113">
            <v>3193312</v>
          </cell>
          <cell r="J113">
            <v>1350476</v>
          </cell>
          <cell r="L113">
            <v>19698779</v>
          </cell>
          <cell r="O113">
            <v>25147034</v>
          </cell>
        </row>
        <row r="114">
          <cell r="B114" t="str">
            <v>5109000300</v>
          </cell>
          <cell r="C114" t="str">
            <v>Depreciacion edificaciones</v>
          </cell>
          <cell r="D114">
            <v>263684979</v>
          </cell>
          <cell r="F114">
            <v>30895261</v>
          </cell>
          <cell r="G114">
            <v>55271646</v>
          </cell>
          <cell r="H114">
            <v>1201957</v>
          </cell>
          <cell r="I114">
            <v>19028</v>
          </cell>
          <cell r="J114">
            <v>14455616</v>
          </cell>
          <cell r="K114">
            <v>34560</v>
          </cell>
          <cell r="L114">
            <v>557122528</v>
          </cell>
          <cell r="M114">
            <v>184345897</v>
          </cell>
          <cell r="N114">
            <v>-2483868</v>
          </cell>
          <cell r="O114">
            <v>1104547604</v>
          </cell>
        </row>
        <row r="115">
          <cell r="B115" t="str">
            <v>5109000500</v>
          </cell>
          <cell r="C115" t="str">
            <v>Depreciacion obras complementarias</v>
          </cell>
          <cell r="D115">
            <v>80093852</v>
          </cell>
          <cell r="F115">
            <v>37530757</v>
          </cell>
          <cell r="G115">
            <v>57733800</v>
          </cell>
          <cell r="H115">
            <v>25351</v>
          </cell>
          <cell r="J115">
            <v>3757786</v>
          </cell>
          <cell r="L115">
            <v>547604159</v>
          </cell>
          <cell r="M115">
            <v>87428556</v>
          </cell>
          <cell r="N115">
            <v>-530130</v>
          </cell>
          <cell r="O115">
            <v>813644131</v>
          </cell>
        </row>
        <row r="116">
          <cell r="B116" t="str">
            <v>5109000700</v>
          </cell>
          <cell r="C116" t="str">
            <v>Depreciacion instalaciones de produccion</v>
          </cell>
          <cell r="D116">
            <v>324389846</v>
          </cell>
          <cell r="F116">
            <v>374366266</v>
          </cell>
          <cell r="G116">
            <v>441821034</v>
          </cell>
          <cell r="L116">
            <v>2156547626</v>
          </cell>
          <cell r="M116">
            <v>98022924</v>
          </cell>
          <cell r="O116">
            <v>3395147696</v>
          </cell>
        </row>
        <row r="117">
          <cell r="B117" t="str">
            <v>5109000900</v>
          </cell>
          <cell r="C117" t="str">
            <v>Depreciacion redes de agua potable</v>
          </cell>
          <cell r="D117">
            <v>508871218</v>
          </cell>
          <cell r="F117">
            <v>88837248</v>
          </cell>
          <cell r="G117">
            <v>592767859</v>
          </cell>
          <cell r="L117">
            <v>2651048007</v>
          </cell>
          <cell r="M117">
            <v>259366836</v>
          </cell>
          <cell r="O117">
            <v>4100891168</v>
          </cell>
        </row>
        <row r="118">
          <cell r="B118" t="str">
            <v>5109001100</v>
          </cell>
          <cell r="C118" t="str">
            <v>Depreciacion redes de alcantarillado</v>
          </cell>
          <cell r="D118">
            <v>649353466</v>
          </cell>
          <cell r="F118">
            <v>153961165</v>
          </cell>
          <cell r="G118">
            <v>107759727</v>
          </cell>
          <cell r="L118">
            <v>4641783476</v>
          </cell>
          <cell r="M118">
            <v>1077379824</v>
          </cell>
          <cell r="O118">
            <v>6630237658</v>
          </cell>
        </row>
        <row r="119">
          <cell r="B119" t="str">
            <v>5109001300</v>
          </cell>
          <cell r="C119" t="str">
            <v>Depreciacion plantas de tratamiento a.s.</v>
          </cell>
          <cell r="D119">
            <v>184182025</v>
          </cell>
          <cell r="F119">
            <v>6037157</v>
          </cell>
          <cell r="G119">
            <v>35906</v>
          </cell>
          <cell r="K119">
            <v>95624690</v>
          </cell>
          <cell r="L119">
            <v>2243595405</v>
          </cell>
          <cell r="M119">
            <v>58798338</v>
          </cell>
          <cell r="O119">
            <v>2588273521</v>
          </cell>
        </row>
        <row r="120">
          <cell r="B120" t="str">
            <v>5109001500</v>
          </cell>
          <cell r="C120" t="str">
            <v>Depreciacion otras instalaciones</v>
          </cell>
          <cell r="D120">
            <v>275693761</v>
          </cell>
          <cell r="F120">
            <v>313947014</v>
          </cell>
          <cell r="G120">
            <v>297024677</v>
          </cell>
          <cell r="H120">
            <v>1073806</v>
          </cell>
          <cell r="I120">
            <v>1249187</v>
          </cell>
          <cell r="J120">
            <v>7708849</v>
          </cell>
          <cell r="K120">
            <v>91425826</v>
          </cell>
          <cell r="L120">
            <v>3220578835</v>
          </cell>
          <cell r="N120">
            <v>-897150</v>
          </cell>
          <cell r="O120">
            <v>4207804805</v>
          </cell>
        </row>
        <row r="121">
          <cell r="B121" t="str">
            <v>5109001700</v>
          </cell>
          <cell r="C121" t="str">
            <v>Depreciacion maquinas y equipos</v>
          </cell>
          <cell r="D121">
            <v>1533963250</v>
          </cell>
          <cell r="F121">
            <v>643598711</v>
          </cell>
          <cell r="G121">
            <v>789025248</v>
          </cell>
          <cell r="H121">
            <v>25599929</v>
          </cell>
          <cell r="I121">
            <v>6473208</v>
          </cell>
          <cell r="J121">
            <v>160825184</v>
          </cell>
          <cell r="K121">
            <v>125829190</v>
          </cell>
          <cell r="L121">
            <v>9890656512</v>
          </cell>
          <cell r="N121">
            <v>-7824402</v>
          </cell>
          <cell r="O121">
            <v>13168146830</v>
          </cell>
        </row>
        <row r="122">
          <cell r="B122" t="str">
            <v>5109001900</v>
          </cell>
          <cell r="C122" t="str">
            <v>Depreciacion hardware</v>
          </cell>
          <cell r="D122">
            <v>92196208</v>
          </cell>
          <cell r="F122">
            <v>1059307</v>
          </cell>
          <cell r="G122">
            <v>3661949</v>
          </cell>
          <cell r="H122">
            <v>6505614</v>
          </cell>
          <cell r="I122">
            <v>1800609</v>
          </cell>
          <cell r="J122">
            <v>4954639</v>
          </cell>
          <cell r="L122">
            <v>583813704</v>
          </cell>
          <cell r="O122">
            <v>693992030</v>
          </cell>
        </row>
        <row r="123">
          <cell r="B123" t="str">
            <v>5109002500</v>
          </cell>
          <cell r="C123" t="str">
            <v>Depreciacion vehiculos</v>
          </cell>
          <cell r="D123">
            <v>17598726</v>
          </cell>
          <cell r="H123">
            <v>5524000</v>
          </cell>
          <cell r="I123">
            <v>720687</v>
          </cell>
          <cell r="L123">
            <v>163912291</v>
          </cell>
          <cell r="M123">
            <v>-2177449</v>
          </cell>
          <cell r="O123">
            <v>185578255</v>
          </cell>
        </row>
        <row r="124">
          <cell r="B124" t="str">
            <v>5109002700</v>
          </cell>
          <cell r="C124" t="str">
            <v>Depreciacion muebles y enseres</v>
          </cell>
          <cell r="D124">
            <v>13077325</v>
          </cell>
          <cell r="F124">
            <v>996763</v>
          </cell>
          <cell r="G124">
            <v>3035220</v>
          </cell>
          <cell r="H124">
            <v>1140107</v>
          </cell>
          <cell r="I124">
            <v>1446677</v>
          </cell>
          <cell r="J124">
            <v>17086835</v>
          </cell>
          <cell r="L124">
            <v>83888157</v>
          </cell>
          <cell r="N124">
            <v>-2106066</v>
          </cell>
          <cell r="O124">
            <v>118565018</v>
          </cell>
        </row>
        <row r="125">
          <cell r="B125" t="str">
            <v>5213001500</v>
          </cell>
          <cell r="C125" t="str">
            <v>Depreciacion bs fuera de uso</v>
          </cell>
          <cell r="G125">
            <v>975264</v>
          </cell>
          <cell r="L125">
            <v>2784657</v>
          </cell>
          <cell r="O125">
            <v>3759921</v>
          </cell>
        </row>
        <row r="126">
          <cell r="B126" t="str">
            <v>GASTO POR DEPRECIACIÓN</v>
          </cell>
          <cell r="C126" t="str">
            <v>Gasto por depreciación</v>
          </cell>
          <cell r="D126">
            <v>3943104656</v>
          </cell>
          <cell r="F126">
            <v>1651229649</v>
          </cell>
          <cell r="G126">
            <v>2349112330</v>
          </cell>
          <cell r="H126">
            <v>41975231</v>
          </cell>
          <cell r="I126">
            <v>14902708</v>
          </cell>
          <cell r="J126">
            <v>210139385</v>
          </cell>
          <cell r="K126">
            <v>312914266</v>
          </cell>
          <cell r="L126">
            <v>26763034136</v>
          </cell>
          <cell r="M126">
            <v>1763164926</v>
          </cell>
          <cell r="N126">
            <v>-13841616</v>
          </cell>
          <cell r="O126">
            <v>37035735671</v>
          </cell>
        </row>
        <row r="127">
          <cell r="B127" t="str">
            <v>GASTO POR DEPRECIACIÓN Y AMORTIZ</v>
          </cell>
          <cell r="C127" t="str">
            <v>Gasto por depreciación y amortización</v>
          </cell>
          <cell r="D127">
            <v>4153351199</v>
          </cell>
          <cell r="F127">
            <v>1681311914</v>
          </cell>
          <cell r="G127">
            <v>2431336585</v>
          </cell>
          <cell r="H127">
            <v>92621193</v>
          </cell>
          <cell r="I127">
            <v>35170282</v>
          </cell>
          <cell r="J127">
            <v>366922097</v>
          </cell>
          <cell r="K127">
            <v>422822240</v>
          </cell>
          <cell r="L127">
            <v>28447327983</v>
          </cell>
          <cell r="M127">
            <v>1763312160</v>
          </cell>
          <cell r="N127">
            <v>-14517338</v>
          </cell>
          <cell r="O127">
            <v>39379658315</v>
          </cell>
          <cell r="Q127">
            <v>39379658</v>
          </cell>
        </row>
        <row r="128">
          <cell r="B128" t="str">
            <v>5103002700</v>
          </cell>
          <cell r="C128" t="str">
            <v>Renovacion uniones domic. Alc.</v>
          </cell>
          <cell r="D128">
            <v>3369200</v>
          </cell>
          <cell r="O128">
            <v>3369200</v>
          </cell>
        </row>
        <row r="129">
          <cell r="B129" t="str">
            <v>5104001000</v>
          </cell>
          <cell r="C129" t="str">
            <v>Gastos de arrendamiento IFRS16</v>
          </cell>
          <cell r="D129">
            <v>-131599435</v>
          </cell>
          <cell r="F129">
            <v>-14916304</v>
          </cell>
          <cell r="G129">
            <v>-79223757</v>
          </cell>
          <cell r="H129">
            <v>-50120290</v>
          </cell>
          <cell r="I129">
            <v>-20802475</v>
          </cell>
          <cell r="J129">
            <v>-115457988</v>
          </cell>
          <cell r="K129">
            <v>-1305140</v>
          </cell>
          <cell r="L129">
            <v>-501033720</v>
          </cell>
          <cell r="N129">
            <v>703163</v>
          </cell>
          <cell r="O129">
            <v>-913755946</v>
          </cell>
        </row>
        <row r="130">
          <cell r="B130" t="str">
            <v>5108003100</v>
          </cell>
          <cell r="C130" t="str">
            <v>Viajes-Estadias-Reemb. fuera del pais</v>
          </cell>
          <cell r="H130">
            <v>6176025</v>
          </cell>
          <cell r="I130">
            <v>68520</v>
          </cell>
          <cell r="J130">
            <v>60075924</v>
          </cell>
          <cell r="L130">
            <v>60756883</v>
          </cell>
          <cell r="O130">
            <v>127077352</v>
          </cell>
        </row>
        <row r="131">
          <cell r="B131" t="str">
            <v>5213000200</v>
          </cell>
          <cell r="C131" t="str">
            <v>Costo vta materiales</v>
          </cell>
          <cell r="L131">
            <v>59500</v>
          </cell>
          <cell r="O131">
            <v>59500</v>
          </cell>
        </row>
        <row r="132">
          <cell r="B132" t="str">
            <v>5213001000</v>
          </cell>
          <cell r="C132" t="str">
            <v>Costo vta materiales empresas relacionadas</v>
          </cell>
          <cell r="L132">
            <v>1058938</v>
          </cell>
          <cell r="N132">
            <v>-1058938</v>
          </cell>
          <cell r="O132">
            <v>0</v>
          </cell>
        </row>
        <row r="133">
          <cell r="B133" t="str">
            <v>5213001100</v>
          </cell>
          <cell r="C133" t="str">
            <v>Costo por Servicios a Terceros</v>
          </cell>
          <cell r="D133">
            <v>149293220</v>
          </cell>
          <cell r="F133">
            <v>45234133</v>
          </cell>
          <cell r="G133">
            <v>68981934</v>
          </cell>
          <cell r="I133">
            <v>1640000</v>
          </cell>
          <cell r="L133">
            <v>267449915</v>
          </cell>
          <cell r="O133">
            <v>532599202</v>
          </cell>
        </row>
        <row r="134">
          <cell r="B134" t="str">
            <v>5105000300</v>
          </cell>
          <cell r="C134" t="str">
            <v>Revision de Proyectos</v>
          </cell>
          <cell r="G134">
            <v>6089750</v>
          </cell>
          <cell r="L134">
            <v>36805908</v>
          </cell>
          <cell r="O134">
            <v>42895658</v>
          </cell>
        </row>
        <row r="135">
          <cell r="B135" t="str">
            <v>5200001000</v>
          </cell>
          <cell r="C135" t="str">
            <v>Gasto por donacion</v>
          </cell>
          <cell r="D135">
            <v>3348389</v>
          </cell>
          <cell r="L135">
            <v>124125154</v>
          </cell>
          <cell r="O135">
            <v>127473543</v>
          </cell>
        </row>
        <row r="136">
          <cell r="B136" t="str">
            <v>5214000500</v>
          </cell>
          <cell r="C136" t="str">
            <v>Multa</v>
          </cell>
          <cell r="D136">
            <v>-366953890</v>
          </cell>
          <cell r="G136">
            <v>30402694</v>
          </cell>
          <cell r="H136">
            <v>-14769</v>
          </cell>
          <cell r="I136">
            <v>-99246</v>
          </cell>
          <cell r="J136">
            <v>490482</v>
          </cell>
          <cell r="L136">
            <v>188845528</v>
          </cell>
          <cell r="O136">
            <v>-147329201</v>
          </cell>
        </row>
        <row r="137">
          <cell r="B137" t="str">
            <v>5213004000</v>
          </cell>
          <cell r="C137" t="str">
            <v>Ajuste precio diferencias em/rf</v>
          </cell>
          <cell r="D137">
            <v>1028883</v>
          </cell>
          <cell r="F137">
            <v>-737977</v>
          </cell>
          <cell r="G137">
            <v>-6352488</v>
          </cell>
          <cell r="H137">
            <v>-952218</v>
          </cell>
          <cell r="I137">
            <v>-978032</v>
          </cell>
          <cell r="J137">
            <v>-1278003</v>
          </cell>
          <cell r="K137">
            <v>-7389</v>
          </cell>
          <cell r="L137">
            <v>-51392720</v>
          </cell>
          <cell r="O137">
            <v>-60669944</v>
          </cell>
        </row>
        <row r="138">
          <cell r="B138" t="str">
            <v>5212000100</v>
          </cell>
          <cell r="C138" t="str">
            <v>Deudores incobrables</v>
          </cell>
          <cell r="D138">
            <v>441520245</v>
          </cell>
          <cell r="F138">
            <v>83849775</v>
          </cell>
          <cell r="G138">
            <v>232483550</v>
          </cell>
          <cell r="H138">
            <v>-200000</v>
          </cell>
          <cell r="I138">
            <v>32057426</v>
          </cell>
          <cell r="J138">
            <v>-176226</v>
          </cell>
          <cell r="L138">
            <v>5571408709</v>
          </cell>
          <cell r="O138">
            <v>6360943479</v>
          </cell>
        </row>
        <row r="139">
          <cell r="B139" t="str">
            <v>5108002900</v>
          </cell>
          <cell r="C139" t="str">
            <v>Iva sin derecho a credito</v>
          </cell>
          <cell r="I139">
            <v>995028</v>
          </cell>
          <cell r="J139">
            <v>240817</v>
          </cell>
          <cell r="O139">
            <v>1235845</v>
          </cell>
        </row>
        <row r="140">
          <cell r="B140" t="str">
            <v>5108002700</v>
          </cell>
          <cell r="C140" t="str">
            <v>Eventos corporativos</v>
          </cell>
          <cell r="D140">
            <v>18445624</v>
          </cell>
          <cell r="L140">
            <v>35371187</v>
          </cell>
          <cell r="O140">
            <v>53816811</v>
          </cell>
        </row>
        <row r="141">
          <cell r="B141" t="str">
            <v>5108002300</v>
          </cell>
          <cell r="C141" t="str">
            <v>Patentes municipales</v>
          </cell>
          <cell r="D141">
            <v>87187012</v>
          </cell>
          <cell r="E141">
            <v>71820</v>
          </cell>
          <cell r="F141">
            <v>103845864</v>
          </cell>
          <cell r="G141">
            <v>197123281</v>
          </cell>
          <cell r="H141">
            <v>12485176</v>
          </cell>
          <cell r="I141">
            <v>13287638</v>
          </cell>
          <cell r="J141">
            <v>18357138</v>
          </cell>
          <cell r="K141">
            <v>6895255</v>
          </cell>
          <cell r="L141">
            <v>226148895</v>
          </cell>
          <cell r="O141">
            <v>665402079</v>
          </cell>
        </row>
        <row r="142">
          <cell r="B142" t="str">
            <v>5108002100</v>
          </cell>
          <cell r="C142" t="str">
            <v>Gastos rechazados tributar.</v>
          </cell>
          <cell r="D142">
            <v>85229617</v>
          </cell>
          <cell r="F142">
            <v>8966938</v>
          </cell>
          <cell r="G142">
            <v>55235912</v>
          </cell>
          <cell r="H142">
            <v>303149</v>
          </cell>
          <cell r="I142">
            <v>896734</v>
          </cell>
          <cell r="J142">
            <v>4675326</v>
          </cell>
          <cell r="L142">
            <v>397298152</v>
          </cell>
          <cell r="O142">
            <v>552605828</v>
          </cell>
        </row>
        <row r="143">
          <cell r="B143" t="str">
            <v>5108001900</v>
          </cell>
          <cell r="C143" t="str">
            <v>Derechos, cuotas y aportes</v>
          </cell>
          <cell r="D143">
            <v>23272239</v>
          </cell>
          <cell r="F143">
            <v>51333311</v>
          </cell>
          <cell r="G143">
            <v>141178105</v>
          </cell>
          <cell r="L143">
            <v>425034326</v>
          </cell>
          <cell r="O143">
            <v>640817981</v>
          </cell>
        </row>
        <row r="144">
          <cell r="B144" t="str">
            <v>5108001800</v>
          </cell>
          <cell r="C144" t="str">
            <v>Servicios postales y mensajeria</v>
          </cell>
          <cell r="D144">
            <v>86133144</v>
          </cell>
          <cell r="G144">
            <v>4647298</v>
          </cell>
          <cell r="H144">
            <v>9261422</v>
          </cell>
          <cell r="I144">
            <v>3602153</v>
          </cell>
          <cell r="J144">
            <v>109103846</v>
          </cell>
          <cell r="L144">
            <v>37231391</v>
          </cell>
          <cell r="O144">
            <v>249979254</v>
          </cell>
        </row>
        <row r="145">
          <cell r="B145" t="str">
            <v>5108001700</v>
          </cell>
          <cell r="C145" t="str">
            <v>Otros gastos generales</v>
          </cell>
          <cell r="D145">
            <v>212247385</v>
          </cell>
          <cell r="F145">
            <v>310796</v>
          </cell>
          <cell r="G145">
            <v>13717177</v>
          </cell>
          <cell r="H145">
            <v>40671550</v>
          </cell>
          <cell r="I145">
            <v>7303432</v>
          </cell>
          <cell r="J145">
            <v>51628431</v>
          </cell>
          <cell r="L145">
            <v>524177530</v>
          </cell>
          <cell r="O145">
            <v>850056301</v>
          </cell>
        </row>
        <row r="146">
          <cell r="B146" t="str">
            <v>5108001500</v>
          </cell>
          <cell r="C146" t="str">
            <v>Contribuciones de b. Raices</v>
          </cell>
          <cell r="D146">
            <v>156391617</v>
          </cell>
          <cell r="F146">
            <v>74215390</v>
          </cell>
          <cell r="G146">
            <v>286054146</v>
          </cell>
          <cell r="J146">
            <v>8579740</v>
          </cell>
          <cell r="L146">
            <v>845055147</v>
          </cell>
          <cell r="O146">
            <v>1370296040</v>
          </cell>
        </row>
        <row r="147">
          <cell r="B147" t="str">
            <v>5108001300</v>
          </cell>
          <cell r="C147" t="str">
            <v>Gastos del  Directorio</v>
          </cell>
          <cell r="D147">
            <v>5460416</v>
          </cell>
          <cell r="L147">
            <v>13720245</v>
          </cell>
          <cell r="O147">
            <v>19180661</v>
          </cell>
        </row>
        <row r="148">
          <cell r="B148" t="str">
            <v>5108001200</v>
          </cell>
          <cell r="C148" t="str">
            <v>Remun. Directorio</v>
          </cell>
          <cell r="D148">
            <v>57186792</v>
          </cell>
          <cell r="L148">
            <v>235584210</v>
          </cell>
          <cell r="O148">
            <v>292771002</v>
          </cell>
        </row>
        <row r="149">
          <cell r="B149" t="str">
            <v>5108000901</v>
          </cell>
          <cell r="C149" t="str">
            <v>Seguros no vehiculos</v>
          </cell>
          <cell r="D149">
            <v>114052548</v>
          </cell>
          <cell r="F149">
            <v>19033735</v>
          </cell>
          <cell r="G149">
            <v>62464988</v>
          </cell>
          <cell r="H149">
            <v>7370553</v>
          </cell>
          <cell r="I149">
            <v>5297290</v>
          </cell>
          <cell r="J149">
            <v>7052384</v>
          </cell>
          <cell r="K149">
            <v>7045687</v>
          </cell>
          <cell r="L149">
            <v>581004244</v>
          </cell>
          <cell r="O149">
            <v>803321429</v>
          </cell>
        </row>
        <row r="150">
          <cell r="B150" t="str">
            <v>5108000900</v>
          </cell>
          <cell r="C150" t="str">
            <v>Seguros vehículos</v>
          </cell>
          <cell r="D150">
            <v>2321698</v>
          </cell>
          <cell r="I150">
            <v>-118069</v>
          </cell>
          <cell r="L150">
            <v>3891191</v>
          </cell>
          <cell r="O150">
            <v>6094820</v>
          </cell>
        </row>
        <row r="151">
          <cell r="B151" t="str">
            <v>5108000700</v>
          </cell>
          <cell r="C151" t="str">
            <v>Fondo fijo rotatorio</v>
          </cell>
          <cell r="D151">
            <v>10457677</v>
          </cell>
          <cell r="L151">
            <v>865979</v>
          </cell>
          <cell r="O151">
            <v>11323656</v>
          </cell>
        </row>
        <row r="152">
          <cell r="B152" t="str">
            <v>5108000500</v>
          </cell>
          <cell r="C152" t="str">
            <v>Suscripciones</v>
          </cell>
          <cell r="D152">
            <v>139500</v>
          </cell>
          <cell r="G152">
            <v>63128</v>
          </cell>
          <cell r="H152">
            <v>460366</v>
          </cell>
          <cell r="J152">
            <v>117921</v>
          </cell>
          <cell r="L152">
            <v>6088751</v>
          </cell>
          <cell r="O152">
            <v>6869666</v>
          </cell>
        </row>
        <row r="153">
          <cell r="B153" t="str">
            <v>5108000300</v>
          </cell>
          <cell r="C153" t="str">
            <v>Difusion y publicidad</v>
          </cell>
          <cell r="D153">
            <v>95567730</v>
          </cell>
          <cell r="F153">
            <v>2188008</v>
          </cell>
          <cell r="G153">
            <v>3990936</v>
          </cell>
          <cell r="H153">
            <v>4386420</v>
          </cell>
          <cell r="I153">
            <v>4433236</v>
          </cell>
          <cell r="J153">
            <v>12010216</v>
          </cell>
          <cell r="L153">
            <v>1595964676</v>
          </cell>
          <cell r="O153">
            <v>1718541222</v>
          </cell>
        </row>
        <row r="154">
          <cell r="B154" t="str">
            <v>5107005000</v>
          </cell>
          <cell r="C154" t="str">
            <v>Contingencias Judiciales</v>
          </cell>
          <cell r="D154">
            <v>191032762</v>
          </cell>
          <cell r="F154">
            <v>26223560</v>
          </cell>
          <cell r="G154">
            <v>-15245424</v>
          </cell>
          <cell r="H154">
            <v>75669</v>
          </cell>
          <cell r="I154">
            <v>178870</v>
          </cell>
          <cell r="J154">
            <v>-931969</v>
          </cell>
          <cell r="L154">
            <v>1730448398</v>
          </cell>
          <cell r="O154">
            <v>1931781866</v>
          </cell>
        </row>
        <row r="155">
          <cell r="B155" t="str">
            <v>5107002000</v>
          </cell>
          <cell r="C155" t="str">
            <v>Servicios de Empresas Relacionadas</v>
          </cell>
          <cell r="F155">
            <v>7948801</v>
          </cell>
          <cell r="G155">
            <v>52685210</v>
          </cell>
          <cell r="K155">
            <v>81568491</v>
          </cell>
          <cell r="L155">
            <v>778991996</v>
          </cell>
          <cell r="N155">
            <v>-35747300</v>
          </cell>
          <cell r="O155">
            <v>885447198</v>
          </cell>
        </row>
        <row r="156">
          <cell r="B156" t="str">
            <v>5107001200</v>
          </cell>
          <cell r="C156" t="str">
            <v>Serv. De vigilancia</v>
          </cell>
          <cell r="D156">
            <v>295325696</v>
          </cell>
          <cell r="G156">
            <v>65091609</v>
          </cell>
          <cell r="H156">
            <v>22538380</v>
          </cell>
          <cell r="J156">
            <v>23170528</v>
          </cell>
          <cell r="L156">
            <v>738426224</v>
          </cell>
          <cell r="O156">
            <v>1144552437</v>
          </cell>
        </row>
        <row r="157">
          <cell r="B157" t="str">
            <v>5107001100</v>
          </cell>
          <cell r="C157" t="str">
            <v>Servicio telefonico</v>
          </cell>
          <cell r="D157">
            <v>48097408</v>
          </cell>
          <cell r="F157">
            <v>1565851</v>
          </cell>
          <cell r="G157">
            <v>4791788</v>
          </cell>
          <cell r="H157">
            <v>9376607</v>
          </cell>
          <cell r="I157">
            <v>791383</v>
          </cell>
          <cell r="J157">
            <v>10208125</v>
          </cell>
          <cell r="L157">
            <v>259996321</v>
          </cell>
          <cell r="O157">
            <v>334827483</v>
          </cell>
        </row>
        <row r="158">
          <cell r="B158" t="str">
            <v>5107001000</v>
          </cell>
          <cell r="C158" t="str">
            <v>Servicio fotoc.  E impresiones</v>
          </cell>
          <cell r="D158">
            <v>32815894</v>
          </cell>
          <cell r="F158">
            <v>595670</v>
          </cell>
          <cell r="G158">
            <v>3414705</v>
          </cell>
          <cell r="H158">
            <v>1161159</v>
          </cell>
          <cell r="I158">
            <v>1017297</v>
          </cell>
          <cell r="J158">
            <v>3882475</v>
          </cell>
          <cell r="L158">
            <v>39514559</v>
          </cell>
          <cell r="O158">
            <v>82401759</v>
          </cell>
        </row>
        <row r="159">
          <cell r="B159" t="str">
            <v>5107000700</v>
          </cell>
          <cell r="C159" t="str">
            <v>Servicio de aseo</v>
          </cell>
          <cell r="D159">
            <v>134367409</v>
          </cell>
          <cell r="F159">
            <v>17702664</v>
          </cell>
          <cell r="G159">
            <v>56349742</v>
          </cell>
          <cell r="H159">
            <v>43351971</v>
          </cell>
          <cell r="I159">
            <v>46858</v>
          </cell>
          <cell r="J159">
            <v>26194195</v>
          </cell>
          <cell r="L159">
            <v>465425285</v>
          </cell>
          <cell r="O159">
            <v>743438124</v>
          </cell>
        </row>
        <row r="160">
          <cell r="B160" t="str">
            <v>5107000500</v>
          </cell>
          <cell r="C160" t="str">
            <v>O&amp;M Farfana Mapocho Trebal</v>
          </cell>
          <cell r="L160">
            <v>13671580165</v>
          </cell>
          <cell r="O160">
            <v>13671580165</v>
          </cell>
        </row>
        <row r="161">
          <cell r="B161" t="str">
            <v>5107000300</v>
          </cell>
          <cell r="C161" t="str">
            <v>Asesorias</v>
          </cell>
          <cell r="D161">
            <v>1274023808</v>
          </cell>
          <cell r="E161">
            <v>3212446</v>
          </cell>
          <cell r="F161">
            <v>48395697</v>
          </cell>
          <cell r="G161">
            <v>146332573</v>
          </cell>
          <cell r="H161">
            <v>28185292</v>
          </cell>
          <cell r="I161">
            <v>29805275</v>
          </cell>
          <cell r="J161">
            <v>56641829</v>
          </cell>
          <cell r="K161">
            <v>5357848</v>
          </cell>
          <cell r="L161">
            <v>2322824551</v>
          </cell>
          <cell r="O161">
            <v>3914779319</v>
          </cell>
        </row>
        <row r="162">
          <cell r="B162" t="str">
            <v>5107000100</v>
          </cell>
          <cell r="C162" t="str">
            <v>Serv. De informatica</v>
          </cell>
          <cell r="D162">
            <v>302508546</v>
          </cell>
          <cell r="H162">
            <v>8287080</v>
          </cell>
          <cell r="I162">
            <v>1080000</v>
          </cell>
          <cell r="J162">
            <v>379533</v>
          </cell>
          <cell r="L162">
            <v>1275572829</v>
          </cell>
          <cell r="O162">
            <v>1587827988</v>
          </cell>
        </row>
        <row r="163">
          <cell r="B163" t="str">
            <v>5106000200</v>
          </cell>
          <cell r="C163" t="str">
            <v>Energia electrica de oficinas</v>
          </cell>
          <cell r="D163">
            <v>39309393</v>
          </cell>
          <cell r="F163">
            <v>9689</v>
          </cell>
          <cell r="G163">
            <v>8534133</v>
          </cell>
          <cell r="L163">
            <v>146339725</v>
          </cell>
          <cell r="O163">
            <v>194192940</v>
          </cell>
        </row>
        <row r="164">
          <cell r="B164" t="str">
            <v>5105002000</v>
          </cell>
          <cell r="C164" t="str">
            <v>Serv.Analisis de agua</v>
          </cell>
          <cell r="D164">
            <v>46089231</v>
          </cell>
          <cell r="O164">
            <v>46089231</v>
          </cell>
        </row>
        <row r="165">
          <cell r="B165" t="str">
            <v>5105001700</v>
          </cell>
          <cell r="C165" t="str">
            <v>Suministro de impresión de documentos</v>
          </cell>
          <cell r="D165">
            <v>343998</v>
          </cell>
          <cell r="F165">
            <v>3088370</v>
          </cell>
          <cell r="G165">
            <v>32768365</v>
          </cell>
          <cell r="L165">
            <v>182546643</v>
          </cell>
          <cell r="O165">
            <v>218747376</v>
          </cell>
        </row>
        <row r="166">
          <cell r="B166" t="str">
            <v>5105001500</v>
          </cell>
          <cell r="C166" t="str">
            <v>Serv.cobranza externa</v>
          </cell>
          <cell r="D166">
            <v>28184537</v>
          </cell>
          <cell r="F166">
            <v>1828974</v>
          </cell>
          <cell r="G166">
            <v>31297562</v>
          </cell>
          <cell r="L166">
            <v>107683478</v>
          </cell>
          <cell r="O166">
            <v>168994551</v>
          </cell>
        </row>
        <row r="167">
          <cell r="B167" t="str">
            <v>5105001300</v>
          </cell>
          <cell r="C167" t="str">
            <v>Atencion telefonica y otros</v>
          </cell>
          <cell r="D167">
            <v>215185418</v>
          </cell>
          <cell r="F167">
            <v>2355067</v>
          </cell>
          <cell r="G167">
            <v>41802418</v>
          </cell>
          <cell r="L167">
            <v>588213711</v>
          </cell>
          <cell r="O167">
            <v>847556614</v>
          </cell>
        </row>
        <row r="168">
          <cell r="B168" t="str">
            <v>5105001101</v>
          </cell>
          <cell r="C168" t="str">
            <v>Servicio control de calidad Relacionadas</v>
          </cell>
          <cell r="D168">
            <v>521042897</v>
          </cell>
          <cell r="F168">
            <v>116429168</v>
          </cell>
          <cell r="G168">
            <v>229683683</v>
          </cell>
          <cell r="H168">
            <v>231753326</v>
          </cell>
          <cell r="L168">
            <v>1227802977</v>
          </cell>
          <cell r="N168">
            <v>-2326712051</v>
          </cell>
          <cell r="O168">
            <v>0</v>
          </cell>
        </row>
        <row r="169">
          <cell r="B169" t="str">
            <v>5105001100</v>
          </cell>
          <cell r="C169" t="str">
            <v>Servicio control de calidad</v>
          </cell>
          <cell r="D169">
            <v>52262527</v>
          </cell>
          <cell r="F169">
            <v>-439653</v>
          </cell>
          <cell r="G169">
            <v>255652</v>
          </cell>
          <cell r="H169">
            <v>26390412</v>
          </cell>
          <cell r="J169">
            <v>89461630</v>
          </cell>
          <cell r="L169">
            <v>144198356</v>
          </cell>
          <cell r="N169">
            <v>-1672268</v>
          </cell>
          <cell r="O169">
            <v>310456656</v>
          </cell>
        </row>
        <row r="170">
          <cell r="B170" t="str">
            <v>5105001000</v>
          </cell>
          <cell r="C170" t="str">
            <v>Serv. Inspeccion comercial</v>
          </cell>
          <cell r="D170">
            <v>81361270</v>
          </cell>
          <cell r="O170">
            <v>81361270</v>
          </cell>
        </row>
        <row r="171">
          <cell r="B171" t="str">
            <v>5105000900</v>
          </cell>
          <cell r="C171" t="str">
            <v>Serv de recaud. Bancaria</v>
          </cell>
          <cell r="D171">
            <v>164055226</v>
          </cell>
          <cell r="F171">
            <v>5760829</v>
          </cell>
          <cell r="G171">
            <v>43631930</v>
          </cell>
          <cell r="L171">
            <v>619748902</v>
          </cell>
          <cell r="O171">
            <v>833196887</v>
          </cell>
        </row>
        <row r="172">
          <cell r="B172" t="str">
            <v>5105000700</v>
          </cell>
          <cell r="C172" t="str">
            <v>Recamb. De medidores</v>
          </cell>
          <cell r="D172">
            <v>617843</v>
          </cell>
          <cell r="F172">
            <v>3264408</v>
          </cell>
          <cell r="G172">
            <v>4360722</v>
          </cell>
          <cell r="L172">
            <v>191771915</v>
          </cell>
          <cell r="O172">
            <v>200014888</v>
          </cell>
        </row>
        <row r="173">
          <cell r="B173" t="str">
            <v>5105000500</v>
          </cell>
          <cell r="C173" t="str">
            <v>Reparto de boletas</v>
          </cell>
          <cell r="D173">
            <v>136290845</v>
          </cell>
          <cell r="F173">
            <v>2886407</v>
          </cell>
          <cell r="G173">
            <v>31677764</v>
          </cell>
          <cell r="L173">
            <v>407108880</v>
          </cell>
          <cell r="O173">
            <v>577963896</v>
          </cell>
        </row>
        <row r="174">
          <cell r="B174" t="str">
            <v>5105000400</v>
          </cell>
          <cell r="C174" t="str">
            <v>Serv corte y reposicion serv. de a.p.</v>
          </cell>
          <cell r="D174">
            <v>172571820</v>
          </cell>
          <cell r="F174">
            <v>9964233</v>
          </cell>
          <cell r="G174">
            <v>30944492</v>
          </cell>
          <cell r="L174">
            <v>633731179</v>
          </cell>
          <cell r="O174">
            <v>847211724</v>
          </cell>
        </row>
        <row r="175">
          <cell r="B175" t="str">
            <v>5105000100</v>
          </cell>
          <cell r="C175" t="str">
            <v>Lectura de medidores</v>
          </cell>
          <cell r="D175">
            <v>180912393</v>
          </cell>
          <cell r="F175">
            <v>9873244</v>
          </cell>
          <cell r="G175">
            <v>113761306</v>
          </cell>
          <cell r="L175">
            <v>1464857912</v>
          </cell>
          <cell r="O175">
            <v>1769404855</v>
          </cell>
        </row>
        <row r="176">
          <cell r="B176" t="str">
            <v>5104000900</v>
          </cell>
          <cell r="C176" t="str">
            <v>Arriendo serv. De transporte</v>
          </cell>
          <cell r="D176">
            <v>578914424</v>
          </cell>
          <cell r="F176">
            <v>12777806</v>
          </cell>
          <cell r="G176">
            <v>175812460</v>
          </cell>
          <cell r="H176">
            <v>185424222</v>
          </cell>
          <cell r="I176">
            <v>170174284</v>
          </cell>
          <cell r="J176">
            <v>347861730</v>
          </cell>
          <cell r="K176">
            <v>2141097</v>
          </cell>
          <cell r="L176">
            <v>1658263036</v>
          </cell>
          <cell r="N176">
            <v>-96731859</v>
          </cell>
          <cell r="O176">
            <v>3034637200</v>
          </cell>
        </row>
        <row r="177">
          <cell r="B177" t="str">
            <v>5104000700</v>
          </cell>
          <cell r="C177" t="str">
            <v>Arriendo de Maquinas</v>
          </cell>
          <cell r="D177">
            <v>389653912</v>
          </cell>
          <cell r="F177">
            <v>119635</v>
          </cell>
          <cell r="G177">
            <v>11786350</v>
          </cell>
          <cell r="H177">
            <v>5299570</v>
          </cell>
          <cell r="I177">
            <v>4830953</v>
          </cell>
          <cell r="J177">
            <v>547919</v>
          </cell>
          <cell r="L177">
            <v>692360474</v>
          </cell>
          <cell r="O177">
            <v>1104598813</v>
          </cell>
        </row>
        <row r="178">
          <cell r="B178" t="str">
            <v>5104000600</v>
          </cell>
          <cell r="C178" t="str">
            <v>Arriendo  inmuebles Empr.relacionada</v>
          </cell>
          <cell r="F178">
            <v>1657100</v>
          </cell>
          <cell r="G178">
            <v>33219000</v>
          </cell>
          <cell r="H178">
            <v>26915492</v>
          </cell>
          <cell r="I178">
            <v>54776680</v>
          </cell>
          <cell r="K178">
            <v>4116073</v>
          </cell>
          <cell r="N178">
            <v>-120684345</v>
          </cell>
          <cell r="O178">
            <v>0</v>
          </cell>
        </row>
        <row r="179">
          <cell r="B179" t="str">
            <v>5104000500</v>
          </cell>
          <cell r="C179" t="str">
            <v>Arriendo de inmuebles pagados</v>
          </cell>
          <cell r="D179">
            <v>85317834</v>
          </cell>
          <cell r="F179">
            <v>17523507</v>
          </cell>
          <cell r="G179">
            <v>36009222</v>
          </cell>
          <cell r="H179">
            <v>5379656</v>
          </cell>
          <cell r="J179">
            <v>8291322</v>
          </cell>
          <cell r="L179">
            <v>202260648</v>
          </cell>
          <cell r="O179">
            <v>354782189</v>
          </cell>
        </row>
        <row r="180">
          <cell r="B180" t="str">
            <v>5104000200</v>
          </cell>
          <cell r="C180" t="str">
            <v>Arriendo lineas digitales</v>
          </cell>
          <cell r="D180">
            <v>196512381</v>
          </cell>
          <cell r="F180">
            <v>30386545</v>
          </cell>
          <cell r="G180">
            <v>55394964</v>
          </cell>
          <cell r="J180">
            <v>19562407</v>
          </cell>
          <cell r="L180">
            <v>216813718</v>
          </cell>
          <cell r="O180">
            <v>518670015</v>
          </cell>
        </row>
        <row r="181">
          <cell r="B181" t="str">
            <v>5103007500</v>
          </cell>
          <cell r="C181" t="str">
            <v>Retiro de residuos y lodos de plantas</v>
          </cell>
          <cell r="D181">
            <v>993328478</v>
          </cell>
          <cell r="F181">
            <v>116210967</v>
          </cell>
          <cell r="G181">
            <v>2713687</v>
          </cell>
          <cell r="H181">
            <v>857770579</v>
          </cell>
          <cell r="J181">
            <v>16535312</v>
          </cell>
          <cell r="L181">
            <v>1529851379</v>
          </cell>
          <cell r="O181">
            <v>3516410402</v>
          </cell>
        </row>
        <row r="182">
          <cell r="B182" t="str">
            <v>5103007300</v>
          </cell>
          <cell r="C182" t="str">
            <v>Gasto interconexion Agua Servidas Empresas relacio</v>
          </cell>
          <cell r="F182">
            <v>1095726215</v>
          </cell>
          <cell r="G182">
            <v>8011635259</v>
          </cell>
          <cell r="L182">
            <v>8084733</v>
          </cell>
          <cell r="N182">
            <v>-9115446207</v>
          </cell>
          <cell r="O182">
            <v>0</v>
          </cell>
        </row>
        <row r="183">
          <cell r="B183" t="str">
            <v>5103007001</v>
          </cell>
          <cell r="C183" t="str">
            <v>Gasto interconexion Agua Potable con terceros</v>
          </cell>
          <cell r="L183">
            <v>27605454</v>
          </cell>
          <cell r="O183">
            <v>27605454</v>
          </cell>
        </row>
        <row r="184">
          <cell r="B184" t="str">
            <v>5103007000</v>
          </cell>
          <cell r="C184" t="str">
            <v>Gasto interconexion Agua Potable Empresas relacion</v>
          </cell>
          <cell r="F184">
            <v>79179724</v>
          </cell>
          <cell r="G184">
            <v>86120701</v>
          </cell>
          <cell r="L184">
            <v>12708096</v>
          </cell>
          <cell r="N184">
            <v>-178008521</v>
          </cell>
          <cell r="O184">
            <v>0</v>
          </cell>
        </row>
        <row r="185">
          <cell r="B185" t="str">
            <v>5103006200</v>
          </cell>
          <cell r="C185" t="str">
            <v>Gastos por uso Plantas</v>
          </cell>
          <cell r="H185">
            <v>271755715</v>
          </cell>
          <cell r="N185">
            <v>-271755715</v>
          </cell>
          <cell r="O185">
            <v>0</v>
          </cell>
        </row>
        <row r="186">
          <cell r="B186" t="str">
            <v>5103006000</v>
          </cell>
          <cell r="C186" t="str">
            <v>Servicios de Terceros</v>
          </cell>
          <cell r="H186">
            <v>7616650</v>
          </cell>
          <cell r="I186">
            <v>866080</v>
          </cell>
          <cell r="J186">
            <v>531099</v>
          </cell>
          <cell r="L186">
            <v>7058697</v>
          </cell>
          <cell r="O186">
            <v>16072526</v>
          </cell>
        </row>
        <row r="187">
          <cell r="B187" t="str">
            <v>5103005500</v>
          </cell>
          <cell r="C187" t="str">
            <v>Trabajos pagados por clientes</v>
          </cell>
          <cell r="F187">
            <v>1991813</v>
          </cell>
          <cell r="G187">
            <v>80630916</v>
          </cell>
          <cell r="H187">
            <v>477008809</v>
          </cell>
          <cell r="J187">
            <v>34779770</v>
          </cell>
          <cell r="L187">
            <v>354738013</v>
          </cell>
          <cell r="N187">
            <v>-29763078</v>
          </cell>
          <cell r="O187">
            <v>919386243</v>
          </cell>
        </row>
        <row r="188">
          <cell r="B188" t="str">
            <v>5103005300</v>
          </cell>
          <cell r="C188" t="str">
            <v>Uniones domic. Nuevas de alc.</v>
          </cell>
          <cell r="D188">
            <v>13223924</v>
          </cell>
          <cell r="F188">
            <v>4384299</v>
          </cell>
          <cell r="G188">
            <v>41376397</v>
          </cell>
          <cell r="L188">
            <v>494926679</v>
          </cell>
          <cell r="O188">
            <v>553911299</v>
          </cell>
        </row>
        <row r="189">
          <cell r="B189" t="str">
            <v>5103005100</v>
          </cell>
          <cell r="C189" t="str">
            <v>Servicios nuevos de a. Pot.</v>
          </cell>
          <cell r="D189">
            <v>10687968</v>
          </cell>
          <cell r="F189">
            <v>15537549</v>
          </cell>
          <cell r="G189">
            <v>84009261</v>
          </cell>
          <cell r="L189">
            <v>660796406</v>
          </cell>
          <cell r="O189">
            <v>771031184</v>
          </cell>
        </row>
        <row r="190">
          <cell r="B190" t="str">
            <v>5103004800</v>
          </cell>
          <cell r="C190" t="str">
            <v>Reparacion por daños de terc. Alc</v>
          </cell>
          <cell r="F190">
            <v>2325500</v>
          </cell>
          <cell r="G190">
            <v>1716457</v>
          </cell>
          <cell r="L190">
            <v>36774754</v>
          </cell>
          <cell r="O190">
            <v>40816711</v>
          </cell>
        </row>
        <row r="191">
          <cell r="B191" t="str">
            <v>5103004700</v>
          </cell>
          <cell r="C191" t="str">
            <v>Reparacion por daños de terc. A.p.</v>
          </cell>
          <cell r="F191">
            <v>1612001</v>
          </cell>
          <cell r="G191">
            <v>93958667</v>
          </cell>
          <cell r="L191">
            <v>270516802</v>
          </cell>
          <cell r="O191">
            <v>366087470</v>
          </cell>
        </row>
        <row r="192">
          <cell r="B192" t="str">
            <v>5103004300</v>
          </cell>
          <cell r="C192" t="str">
            <v>Mantencion hardware y software</v>
          </cell>
          <cell r="F192">
            <v>-3563958</v>
          </cell>
          <cell r="G192">
            <v>13661127</v>
          </cell>
          <cell r="L192">
            <v>1364665436</v>
          </cell>
          <cell r="O192">
            <v>1374762605</v>
          </cell>
        </row>
        <row r="193">
          <cell r="B193" t="str">
            <v>5103003900</v>
          </cell>
          <cell r="C193" t="str">
            <v>Mant. Y rep. De vehiculos</v>
          </cell>
          <cell r="D193">
            <v>721600</v>
          </cell>
          <cell r="F193">
            <v>80000</v>
          </cell>
          <cell r="G193">
            <v>1184029</v>
          </cell>
          <cell r="H193">
            <v>964276</v>
          </cell>
          <cell r="I193">
            <v>486980</v>
          </cell>
          <cell r="J193">
            <v>2784988</v>
          </cell>
          <cell r="L193">
            <v>27212933</v>
          </cell>
          <cell r="O193">
            <v>33434806</v>
          </cell>
        </row>
        <row r="194">
          <cell r="B194" t="str">
            <v>5103003800</v>
          </cell>
          <cell r="C194" t="str">
            <v>Mant. Areas verdes</v>
          </cell>
          <cell r="D194">
            <v>83741532</v>
          </cell>
          <cell r="F194">
            <v>-3575279</v>
          </cell>
          <cell r="G194">
            <v>32628961</v>
          </cell>
          <cell r="H194">
            <v>854072</v>
          </cell>
          <cell r="J194">
            <v>5648831</v>
          </cell>
          <cell r="L194">
            <v>286710940</v>
          </cell>
          <cell r="O194">
            <v>406009057</v>
          </cell>
        </row>
        <row r="195">
          <cell r="B195" t="str">
            <v>5103003500</v>
          </cell>
          <cell r="C195" t="str">
            <v>Mant. y rep. eq.ofic. y otros eq.</v>
          </cell>
          <cell r="D195">
            <v>5401840</v>
          </cell>
          <cell r="F195">
            <v>339883</v>
          </cell>
          <cell r="G195">
            <v>-15082019</v>
          </cell>
          <cell r="H195">
            <v>1338434</v>
          </cell>
          <cell r="I195">
            <v>331948</v>
          </cell>
          <cell r="J195">
            <v>4237035</v>
          </cell>
          <cell r="L195">
            <v>69777401</v>
          </cell>
          <cell r="O195">
            <v>66344522</v>
          </cell>
        </row>
        <row r="196">
          <cell r="B196" t="str">
            <v>5103003300</v>
          </cell>
          <cell r="C196" t="str">
            <v>Mant. y rep. Establec. Prod. Y adm.</v>
          </cell>
          <cell r="D196">
            <v>188927324</v>
          </cell>
          <cell r="F196">
            <v>-20235938</v>
          </cell>
          <cell r="G196">
            <v>42300637</v>
          </cell>
          <cell r="H196">
            <v>18481575</v>
          </cell>
          <cell r="I196">
            <v>3931535</v>
          </cell>
          <cell r="J196">
            <v>37529223</v>
          </cell>
          <cell r="L196">
            <v>545959583</v>
          </cell>
          <cell r="O196">
            <v>816893939</v>
          </cell>
        </row>
        <row r="197">
          <cell r="B197" t="str">
            <v>5103003100</v>
          </cell>
          <cell r="C197" t="str">
            <v>Mant. Y rep. Maq. Y eq. Product.</v>
          </cell>
          <cell r="D197">
            <v>794096474</v>
          </cell>
          <cell r="F197">
            <v>88694668</v>
          </cell>
          <cell r="G197">
            <v>48223505</v>
          </cell>
          <cell r="H197">
            <v>91801414</v>
          </cell>
          <cell r="I197">
            <v>4085699</v>
          </cell>
          <cell r="J197">
            <v>137256840</v>
          </cell>
          <cell r="L197">
            <v>1040620099</v>
          </cell>
          <cell r="O197">
            <v>2204778699</v>
          </cell>
        </row>
        <row r="198">
          <cell r="B198" t="str">
            <v>5103003000</v>
          </cell>
          <cell r="C198" t="str">
            <v>Permisos y derechos</v>
          </cell>
          <cell r="D198">
            <v>52043414</v>
          </cell>
          <cell r="F198">
            <v>986324</v>
          </cell>
          <cell r="G198">
            <v>24046261</v>
          </cell>
          <cell r="L198">
            <v>77456916</v>
          </cell>
          <cell r="O198">
            <v>154532915</v>
          </cell>
        </row>
        <row r="199">
          <cell r="B199" t="str">
            <v>5103002900</v>
          </cell>
          <cell r="C199" t="str">
            <v>Rotura y rep. De pavimento</v>
          </cell>
          <cell r="D199">
            <v>60229749</v>
          </cell>
          <cell r="L199">
            <v>763859</v>
          </cell>
          <cell r="O199">
            <v>60993608</v>
          </cell>
        </row>
        <row r="200">
          <cell r="B200" t="str">
            <v>5103002500</v>
          </cell>
          <cell r="C200" t="str">
            <v>Mant. Y rep. Uniones domic. Alc.</v>
          </cell>
          <cell r="D200">
            <v>4503500</v>
          </cell>
          <cell r="F200">
            <v>3653281</v>
          </cell>
          <cell r="G200">
            <v>40651152</v>
          </cell>
          <cell r="L200">
            <v>902098720</v>
          </cell>
          <cell r="O200">
            <v>950906653</v>
          </cell>
        </row>
        <row r="201">
          <cell r="B201" t="str">
            <v>5103002400</v>
          </cell>
          <cell r="C201" t="str">
            <v>Limpieza de colectores</v>
          </cell>
          <cell r="D201">
            <v>188945076</v>
          </cell>
          <cell r="I201">
            <v>4488300</v>
          </cell>
          <cell r="L201">
            <v>5107660</v>
          </cell>
          <cell r="O201">
            <v>198541036</v>
          </cell>
        </row>
        <row r="202">
          <cell r="B202" t="str">
            <v>5103002300</v>
          </cell>
          <cell r="C202" t="str">
            <v>Desobstruccion colect. Alc.</v>
          </cell>
          <cell r="D202">
            <v>87322786</v>
          </cell>
          <cell r="F202">
            <v>2172707</v>
          </cell>
          <cell r="G202">
            <v>50714971</v>
          </cell>
          <cell r="L202">
            <v>774042509</v>
          </cell>
          <cell r="O202">
            <v>914252973</v>
          </cell>
        </row>
        <row r="203">
          <cell r="B203" t="str">
            <v>5103002200</v>
          </cell>
          <cell r="C203" t="str">
            <v>Desobtruccion de UD</v>
          </cell>
          <cell r="D203">
            <v>88157761</v>
          </cell>
          <cell r="F203">
            <v>709044</v>
          </cell>
          <cell r="G203">
            <v>2698242</v>
          </cell>
          <cell r="L203">
            <v>52517651</v>
          </cell>
          <cell r="O203">
            <v>144082698</v>
          </cell>
        </row>
        <row r="204">
          <cell r="B204" t="str">
            <v>5103001500</v>
          </cell>
          <cell r="C204" t="str">
            <v>Mant. Y rep. Redes de  alcantarillado</v>
          </cell>
          <cell r="D204">
            <v>408790351</v>
          </cell>
          <cell r="F204">
            <v>3240052</v>
          </cell>
          <cell r="G204">
            <v>37027656</v>
          </cell>
          <cell r="L204">
            <v>498907788</v>
          </cell>
          <cell r="O204">
            <v>947965847</v>
          </cell>
        </row>
        <row r="205">
          <cell r="B205" t="str">
            <v>5103001100</v>
          </cell>
          <cell r="C205" t="str">
            <v>Renovacion conex. Domic. A.p.</v>
          </cell>
          <cell r="D205">
            <v>39745000</v>
          </cell>
          <cell r="O205">
            <v>39745000</v>
          </cell>
        </row>
        <row r="206">
          <cell r="B206" t="str">
            <v>5103000900</v>
          </cell>
          <cell r="C206" t="str">
            <v>Mant. Y rep. Conex. Domic. A.p.</v>
          </cell>
          <cell r="D206">
            <v>338213336</v>
          </cell>
          <cell r="F206">
            <v>33596142</v>
          </cell>
          <cell r="G206">
            <v>134628644</v>
          </cell>
          <cell r="I206">
            <v>125357102</v>
          </cell>
          <cell r="L206">
            <v>2922862766</v>
          </cell>
          <cell r="N206">
            <v>-2469191</v>
          </cell>
          <cell r="O206">
            <v>3552188799</v>
          </cell>
        </row>
        <row r="207">
          <cell r="B207" t="str">
            <v>5103000100</v>
          </cell>
          <cell r="C207" t="str">
            <v>Mant. Y rep. Redes de  a.p.</v>
          </cell>
          <cell r="D207">
            <v>132630535</v>
          </cell>
          <cell r="F207">
            <v>34910853</v>
          </cell>
          <cell r="G207">
            <v>136133286</v>
          </cell>
          <cell r="L207">
            <v>1686059090</v>
          </cell>
          <cell r="N207">
            <v>-147997013</v>
          </cell>
          <cell r="O207">
            <v>1841736751</v>
          </cell>
        </row>
        <row r="208">
          <cell r="B208" t="str">
            <v>5213000900</v>
          </cell>
          <cell r="C208" t="str">
            <v>Deterioro de Inventarios</v>
          </cell>
          <cell r="L208">
            <v>22570495</v>
          </cell>
          <cell r="O208">
            <v>22570495</v>
          </cell>
        </row>
        <row r="209">
          <cell r="B209" t="str">
            <v>OTROS GASTOS, POR NATURALEZA</v>
          </cell>
          <cell r="C209" t="str">
            <v>Otros gastos, por naturaleza</v>
          </cell>
          <cell r="D209">
            <v>9711607731</v>
          </cell>
          <cell r="E209">
            <v>3284266</v>
          </cell>
          <cell r="F209">
            <v>2151217088</v>
          </cell>
          <cell r="G209">
            <v>11162194677</v>
          </cell>
          <cell r="H209">
            <v>2351557744</v>
          </cell>
          <cell r="I209">
            <v>449832879</v>
          </cell>
          <cell r="J209">
            <v>979992830</v>
          </cell>
          <cell r="K209">
            <v>105811922</v>
          </cell>
          <cell r="L209">
            <v>54072396760</v>
          </cell>
          <cell r="N209">
            <v>-12327343323</v>
          </cell>
          <cell r="O209">
            <v>68660552574</v>
          </cell>
          <cell r="Q209">
            <v>68660553</v>
          </cell>
        </row>
        <row r="210">
          <cell r="B210" t="str">
            <v>5205000100</v>
          </cell>
          <cell r="C210" t="str">
            <v>Plan Reestructuración</v>
          </cell>
          <cell r="D210">
            <v>30708558</v>
          </cell>
          <cell r="G210">
            <v>175948388</v>
          </cell>
          <cell r="I210">
            <v>53235581</v>
          </cell>
          <cell r="J210">
            <v>106293605</v>
          </cell>
          <cell r="L210">
            <v>1658681573</v>
          </cell>
          <cell r="O210">
            <v>2024867705</v>
          </cell>
        </row>
        <row r="211">
          <cell r="B211" t="str">
            <v>6240002000</v>
          </cell>
          <cell r="C211" t="str">
            <v>Otros ingresos extraordinarios</v>
          </cell>
          <cell r="G211">
            <v>-572751243</v>
          </cell>
          <cell r="L211">
            <v>-788211749</v>
          </cell>
          <cell r="O211">
            <v>-1360962992</v>
          </cell>
        </row>
        <row r="212">
          <cell r="B212" t="str">
            <v>5213000100</v>
          </cell>
          <cell r="C212" t="str">
            <v>Costo x vta act fijo</v>
          </cell>
          <cell r="D212">
            <v>112864789</v>
          </cell>
          <cell r="O212">
            <v>112864789</v>
          </cell>
        </row>
        <row r="213">
          <cell r="B213" t="str">
            <v>5213002000</v>
          </cell>
          <cell r="C213" t="str">
            <v>Otros egresos no operacionales</v>
          </cell>
          <cell r="D213">
            <v>0</v>
          </cell>
          <cell r="G213">
            <v>1388044</v>
          </cell>
          <cell r="I213">
            <v>11637898</v>
          </cell>
          <cell r="L213">
            <v>796741648</v>
          </cell>
          <cell r="O213">
            <v>809767590</v>
          </cell>
        </row>
        <row r="214">
          <cell r="B214" t="str">
            <v>6220000100</v>
          </cell>
          <cell r="C214" t="str">
            <v>Ingreso x vta act fijo</v>
          </cell>
          <cell r="D214">
            <v>-716026184</v>
          </cell>
          <cell r="O214">
            <v>-716026184</v>
          </cell>
        </row>
        <row r="215">
          <cell r="B215" t="str">
            <v>6240001500</v>
          </cell>
          <cell r="C215" t="str">
            <v>Venta de Chatarra y otros</v>
          </cell>
          <cell r="L215">
            <v>-4106175</v>
          </cell>
          <cell r="O215">
            <v>-4106175</v>
          </cell>
        </row>
        <row r="216">
          <cell r="B216" t="str">
            <v>OTRAS GANANCIAS (PÉRDIDAS)</v>
          </cell>
          <cell r="C216" t="str">
            <v>Otras ganancias (pérdidas)</v>
          </cell>
          <cell r="D216">
            <v>-572452837</v>
          </cell>
          <cell r="G216">
            <v>-395414811</v>
          </cell>
          <cell r="I216">
            <v>64873479</v>
          </cell>
          <cell r="J216">
            <v>106293605</v>
          </cell>
          <cell r="L216">
            <v>1663105297</v>
          </cell>
          <cell r="O216">
            <v>866404733</v>
          </cell>
          <cell r="Q216">
            <v>866405</v>
          </cell>
        </row>
        <row r="217">
          <cell r="B217" t="str">
            <v>6260001000</v>
          </cell>
          <cell r="C217" t="str">
            <v>Utilidad no realizada</v>
          </cell>
          <cell r="L217">
            <v>-13841616</v>
          </cell>
          <cell r="N217">
            <v>13841616</v>
          </cell>
          <cell r="O217">
            <v>0</v>
          </cell>
        </row>
        <row r="218">
          <cell r="B218" t="str">
            <v>5211005000</v>
          </cell>
          <cell r="C218" t="str">
            <v>Perdida inv.emp.relacionadas</v>
          </cell>
          <cell r="F218">
            <v>31515073</v>
          </cell>
          <cell r="N218">
            <v>-31515073</v>
          </cell>
          <cell r="O218">
            <v>0</v>
          </cell>
        </row>
        <row r="219">
          <cell r="B219" t="str">
            <v>6260000500</v>
          </cell>
          <cell r="C219" t="str">
            <v>Util.inv.emp.relacionada</v>
          </cell>
          <cell r="E219">
            <v>-2604620128</v>
          </cell>
          <cell r="G219">
            <v>-2024402423</v>
          </cell>
          <cell r="L219">
            <v>-14204824700</v>
          </cell>
          <cell r="N219">
            <v>18833847251</v>
          </cell>
          <cell r="O219">
            <v>0</v>
          </cell>
        </row>
        <row r="220">
          <cell r="B220" t="str">
            <v>PARTICIPACIÓN EN LAS GANANCIAS (</v>
          </cell>
          <cell r="C220" t="str">
            <v>Participación en las ganancias (pérdidas) de asociadas y neg</v>
          </cell>
          <cell r="E220">
            <v>-2604620128</v>
          </cell>
          <cell r="F220">
            <v>31515073</v>
          </cell>
          <cell r="G220">
            <v>-2024402423</v>
          </cell>
          <cell r="L220">
            <v>-14218666316</v>
          </cell>
          <cell r="N220">
            <v>18816173794</v>
          </cell>
          <cell r="O220">
            <v>0</v>
          </cell>
          <cell r="Q220">
            <v>0</v>
          </cell>
        </row>
        <row r="221">
          <cell r="B221" t="str">
            <v>6230002000</v>
          </cell>
          <cell r="C221" t="str">
            <v>Comision de cobranza</v>
          </cell>
          <cell r="D221">
            <v>44640</v>
          </cell>
          <cell r="F221">
            <v>-999794</v>
          </cell>
          <cell r="G221">
            <v>-14539526</v>
          </cell>
          <cell r="L221">
            <v>-43731951</v>
          </cell>
          <cell r="O221">
            <v>-59226631</v>
          </cell>
        </row>
        <row r="222">
          <cell r="B222" t="str">
            <v>6230000100</v>
          </cell>
          <cell r="C222" t="str">
            <v>Intereses por deuda clientes</v>
          </cell>
          <cell r="D222">
            <v>-124760675</v>
          </cell>
          <cell r="F222">
            <v>-48707966</v>
          </cell>
          <cell r="G222">
            <v>-120348853</v>
          </cell>
          <cell r="L222">
            <v>-1221632448</v>
          </cell>
          <cell r="O222">
            <v>-1515449942</v>
          </cell>
        </row>
        <row r="223">
          <cell r="B223" t="str">
            <v>6210005000</v>
          </cell>
          <cell r="C223" t="str">
            <v>Intereses x ptmos a empresas relacionadas</v>
          </cell>
          <cell r="L223">
            <v>-342530664</v>
          </cell>
          <cell r="N223">
            <v>342530664</v>
          </cell>
          <cell r="O223">
            <v>0</v>
          </cell>
        </row>
        <row r="224">
          <cell r="B224" t="str">
            <v>6210001500</v>
          </cell>
          <cell r="C224" t="str">
            <v>reajustes e intereses ganados</v>
          </cell>
          <cell r="L224">
            <v>-1</v>
          </cell>
          <cell r="O224">
            <v>-1</v>
          </cell>
        </row>
        <row r="225">
          <cell r="B225" t="str">
            <v>6210000500</v>
          </cell>
          <cell r="C225" t="str">
            <v>Ingresos por prepago de deudas</v>
          </cell>
          <cell r="D225">
            <v>-24755442</v>
          </cell>
          <cell r="G225">
            <v>-69473955</v>
          </cell>
          <cell r="L225">
            <v>-280014918</v>
          </cell>
          <cell r="O225">
            <v>-374244315</v>
          </cell>
        </row>
        <row r="226">
          <cell r="B226" t="str">
            <v>6210000100</v>
          </cell>
          <cell r="C226" t="str">
            <v>Intereses financieros</v>
          </cell>
          <cell r="D226">
            <v>-12742021</v>
          </cell>
          <cell r="F226">
            <v>-2722487</v>
          </cell>
          <cell r="G226">
            <v>-20542408</v>
          </cell>
          <cell r="H226">
            <v>-164239</v>
          </cell>
          <cell r="I226">
            <v>-2269291</v>
          </cell>
          <cell r="J226">
            <v>-24835</v>
          </cell>
          <cell r="L226">
            <v>-419033980</v>
          </cell>
          <cell r="O226">
            <v>-457499261</v>
          </cell>
        </row>
        <row r="227">
          <cell r="B227" t="str">
            <v>INGRESOS FINANCIEROS</v>
          </cell>
          <cell r="C227" t="str">
            <v>Ingresos financieros</v>
          </cell>
          <cell r="D227">
            <v>-162213498</v>
          </cell>
          <cell r="F227">
            <v>-52430247</v>
          </cell>
          <cell r="G227">
            <v>-224904742</v>
          </cell>
          <cell r="H227">
            <v>-164239</v>
          </cell>
          <cell r="I227">
            <v>-2269291</v>
          </cell>
          <cell r="J227">
            <v>-24835</v>
          </cell>
          <cell r="L227">
            <v>-2306943962</v>
          </cell>
          <cell r="N227">
            <v>342530664</v>
          </cell>
          <cell r="O227">
            <v>-2406420150</v>
          </cell>
          <cell r="Q227">
            <v>-2406420</v>
          </cell>
        </row>
        <row r="228">
          <cell r="B228" t="str">
            <v>5211000400</v>
          </cell>
          <cell r="C228" t="str">
            <v>Interes por arrendamiento Operativo</v>
          </cell>
          <cell r="D228">
            <v>10994324</v>
          </cell>
          <cell r="F228">
            <v>398690</v>
          </cell>
          <cell r="G228">
            <v>6741118</v>
          </cell>
          <cell r="H228">
            <v>2758080</v>
          </cell>
          <cell r="I228">
            <v>1478979</v>
          </cell>
          <cell r="J228">
            <v>7917272</v>
          </cell>
          <cell r="K228">
            <v>170046</v>
          </cell>
          <cell r="L228">
            <v>33049591</v>
          </cell>
          <cell r="N228">
            <v>-19992</v>
          </cell>
          <cell r="O228">
            <v>63488108</v>
          </cell>
        </row>
        <row r="229">
          <cell r="B229" t="str">
            <v>5214000100</v>
          </cell>
          <cell r="C229" t="str">
            <v>Activacion de intereses</v>
          </cell>
          <cell r="D229">
            <v>-305727591</v>
          </cell>
          <cell r="F229">
            <v>-53908400</v>
          </cell>
          <cell r="G229">
            <v>-183427474</v>
          </cell>
          <cell r="L229">
            <v>-2057550733</v>
          </cell>
          <cell r="O229">
            <v>-2600614198</v>
          </cell>
        </row>
        <row r="230">
          <cell r="B230" t="str">
            <v>5211007000</v>
          </cell>
          <cell r="C230" t="str">
            <v>Amortización menor valor bonos</v>
          </cell>
          <cell r="L230">
            <v>-38177857</v>
          </cell>
          <cell r="O230">
            <v>-38177857</v>
          </cell>
        </row>
        <row r="231">
          <cell r="B231" t="str">
            <v>5211000300</v>
          </cell>
          <cell r="C231" t="str">
            <v>Intereses y reajustes pagados</v>
          </cell>
          <cell r="D231">
            <v>-1937809</v>
          </cell>
          <cell r="F231">
            <v>493911</v>
          </cell>
          <cell r="G231">
            <v>2365115</v>
          </cell>
          <cell r="L231">
            <v>8692022</v>
          </cell>
          <cell r="O231">
            <v>9613239</v>
          </cell>
        </row>
        <row r="232">
          <cell r="B232" t="str">
            <v>5211000700</v>
          </cell>
          <cell r="C232" t="str">
            <v>Amortizacion impuestos por pagare</v>
          </cell>
          <cell r="F232">
            <v>5163117</v>
          </cell>
          <cell r="G232">
            <v>8338409</v>
          </cell>
          <cell r="L232">
            <v>46265881</v>
          </cell>
          <cell r="O232">
            <v>59767407</v>
          </cell>
        </row>
        <row r="233">
          <cell r="B233" t="str">
            <v>5211001500</v>
          </cell>
          <cell r="C233" t="str">
            <v>Intereses y gastos bancarios</v>
          </cell>
          <cell r="D233">
            <v>280316613</v>
          </cell>
          <cell r="F233">
            <v>5474666</v>
          </cell>
          <cell r="G233">
            <v>3726216</v>
          </cell>
          <cell r="H233">
            <v>29562</v>
          </cell>
          <cell r="I233">
            <v>10935222</v>
          </cell>
          <cell r="J233">
            <v>825154</v>
          </cell>
          <cell r="K233">
            <v>28457</v>
          </cell>
          <cell r="L233">
            <v>164199758</v>
          </cell>
          <cell r="O233">
            <v>465535648</v>
          </cell>
        </row>
        <row r="234">
          <cell r="B234" t="str">
            <v>5211002000</v>
          </cell>
          <cell r="C234" t="str">
            <v>Intereses por ptmos bancarios</v>
          </cell>
          <cell r="D234">
            <v>409650623</v>
          </cell>
          <cell r="G234">
            <v>276033333</v>
          </cell>
          <cell r="L234">
            <v>1803262443</v>
          </cell>
          <cell r="O234">
            <v>2488946399</v>
          </cell>
        </row>
        <row r="235">
          <cell r="B235" t="str">
            <v>5211002500</v>
          </cell>
          <cell r="C235" t="str">
            <v>Intereses e impto por  pagares afr</v>
          </cell>
          <cell r="D235">
            <v>179891814</v>
          </cell>
          <cell r="F235">
            <v>307041291</v>
          </cell>
          <cell r="G235">
            <v>359084681</v>
          </cell>
          <cell r="L235">
            <v>2238003871</v>
          </cell>
          <cell r="O235">
            <v>3084021657</v>
          </cell>
        </row>
        <row r="236">
          <cell r="B236" t="str">
            <v>5211003500</v>
          </cell>
          <cell r="C236" t="str">
            <v>Intereses por ptmos Empresas Relacionadas</v>
          </cell>
          <cell r="F236">
            <v>134409568</v>
          </cell>
          <cell r="G236">
            <v>110031937</v>
          </cell>
          <cell r="J236">
            <v>18437295</v>
          </cell>
          <cell r="K236">
            <v>79651864</v>
          </cell>
          <cell r="N236">
            <v>-342530664</v>
          </cell>
          <cell r="O236">
            <v>0</v>
          </cell>
        </row>
        <row r="237">
          <cell r="B237" t="str">
            <v>5211006000</v>
          </cell>
          <cell r="C237" t="str">
            <v>Intereses bonos</v>
          </cell>
          <cell r="D237">
            <v>1229759891</v>
          </cell>
          <cell r="L237">
            <v>11013826770</v>
          </cell>
          <cell r="M237">
            <v>-151827090</v>
          </cell>
          <cell r="O237">
            <v>12091759571</v>
          </cell>
        </row>
        <row r="238">
          <cell r="B238" t="str">
            <v>COSTOS FINANCIEROS</v>
          </cell>
          <cell r="C238" t="str">
            <v>Costos Financieros</v>
          </cell>
          <cell r="D238">
            <v>1802947865</v>
          </cell>
          <cell r="F238">
            <v>399072843</v>
          </cell>
          <cell r="G238">
            <v>582893335</v>
          </cell>
          <cell r="H238">
            <v>2787642</v>
          </cell>
          <cell r="I238">
            <v>12414201</v>
          </cell>
          <cell r="J238">
            <v>27179721</v>
          </cell>
          <cell r="K238">
            <v>79850367</v>
          </cell>
          <cell r="L238">
            <v>13211571746</v>
          </cell>
          <cell r="M238">
            <v>-151827090</v>
          </cell>
          <cell r="N238">
            <v>-342550656</v>
          </cell>
          <cell r="O238">
            <v>15624339974</v>
          </cell>
          <cell r="Q238">
            <v>15624340</v>
          </cell>
        </row>
        <row r="239">
          <cell r="B239" t="str">
            <v>6210003000</v>
          </cell>
          <cell r="C239" t="str">
            <v>Diferencia de cambio positiva</v>
          </cell>
          <cell r="F239">
            <v>0</v>
          </cell>
          <cell r="G239">
            <v>0</v>
          </cell>
          <cell r="I239">
            <v>-588634</v>
          </cell>
          <cell r="J239">
            <v>-69313</v>
          </cell>
          <cell r="L239">
            <v>-230921902</v>
          </cell>
          <cell r="O239">
            <v>-231579849</v>
          </cell>
        </row>
        <row r="240">
          <cell r="B240" t="str">
            <v>6210002000</v>
          </cell>
          <cell r="C240" t="str">
            <v>Diferencia de cambio por inversión financiera</v>
          </cell>
          <cell r="L240">
            <v>-2257249</v>
          </cell>
          <cell r="O240">
            <v>-2257249</v>
          </cell>
        </row>
        <row r="241">
          <cell r="B241" t="str">
            <v>5211000800</v>
          </cell>
          <cell r="C241" t="str">
            <v>Diferencia de cambio negativa</v>
          </cell>
          <cell r="F241">
            <v>-6827723</v>
          </cell>
          <cell r="G241">
            <v>-516940</v>
          </cell>
          <cell r="H241">
            <v>137882</v>
          </cell>
          <cell r="I241">
            <v>6830438</v>
          </cell>
          <cell r="J241">
            <v>335178</v>
          </cell>
          <cell r="K241">
            <v>9893</v>
          </cell>
          <cell r="L241">
            <v>155961502</v>
          </cell>
          <cell r="O241">
            <v>155930230</v>
          </cell>
        </row>
        <row r="242">
          <cell r="B242" t="str">
            <v>GANANCIAS (PÉRDIDAS) DE CAMBIO E</v>
          </cell>
          <cell r="C242" t="str">
            <v>Ganancias (pérdidas) de cambio en moneda extranjera</v>
          </cell>
          <cell r="F242">
            <v>-6827723</v>
          </cell>
          <cell r="G242">
            <v>-516940</v>
          </cell>
          <cell r="H242">
            <v>137882</v>
          </cell>
          <cell r="I242">
            <v>6241804</v>
          </cell>
          <cell r="J242">
            <v>265865</v>
          </cell>
          <cell r="K242">
            <v>9893</v>
          </cell>
          <cell r="L242">
            <v>-77217649</v>
          </cell>
          <cell r="O242">
            <v>-77906868</v>
          </cell>
          <cell r="Q242">
            <v>-77907</v>
          </cell>
        </row>
        <row r="243">
          <cell r="B243" t="str">
            <v>5511000300</v>
          </cell>
          <cell r="C243" t="str">
            <v>Reajuste Activos</v>
          </cell>
          <cell r="D243">
            <v>-8475020</v>
          </cell>
          <cell r="F243">
            <v>-11178006</v>
          </cell>
          <cell r="G243">
            <v>-41861689</v>
          </cell>
          <cell r="H243">
            <v>-2615852</v>
          </cell>
          <cell r="I243">
            <v>-3161653</v>
          </cell>
          <cell r="J243">
            <v>-7151012</v>
          </cell>
          <cell r="K243">
            <v>-14537458</v>
          </cell>
          <cell r="L243">
            <v>-120584094</v>
          </cell>
          <cell r="N243">
            <v>15653</v>
          </cell>
          <cell r="O243">
            <v>-209549131</v>
          </cell>
        </row>
        <row r="244">
          <cell r="B244" t="str">
            <v>5511000500</v>
          </cell>
          <cell r="C244" t="str">
            <v>Reajustes  pasivos</v>
          </cell>
          <cell r="D244">
            <v>1085947692</v>
          </cell>
          <cell r="E244">
            <v>483722</v>
          </cell>
          <cell r="F244">
            <v>298552418</v>
          </cell>
          <cell r="G244">
            <v>376992730</v>
          </cell>
          <cell r="H244">
            <v>1907394</v>
          </cell>
          <cell r="I244">
            <v>1487471</v>
          </cell>
          <cell r="J244">
            <v>4930649</v>
          </cell>
          <cell r="K244">
            <v>115651</v>
          </cell>
          <cell r="L244">
            <v>10966583968</v>
          </cell>
          <cell r="N244">
            <v>-21212</v>
          </cell>
          <cell r="O244">
            <v>12736980483</v>
          </cell>
        </row>
        <row r="245">
          <cell r="B245" t="str">
            <v>RESULTADO POR UNIDADES REAJUSTAB</v>
          </cell>
          <cell r="C245" t="str">
            <v>Resultado por unidades reajustables</v>
          </cell>
          <cell r="D245">
            <v>1077472672</v>
          </cell>
          <cell r="E245">
            <v>483722</v>
          </cell>
          <cell r="F245">
            <v>287374412</v>
          </cell>
          <cell r="G245">
            <v>335131041</v>
          </cell>
          <cell r="H245">
            <v>-708458</v>
          </cell>
          <cell r="I245">
            <v>-1674182</v>
          </cell>
          <cell r="J245">
            <v>-2220363</v>
          </cell>
          <cell r="K245">
            <v>-14421807</v>
          </cell>
          <cell r="L245">
            <v>10845999874</v>
          </cell>
          <cell r="N245">
            <v>-5559</v>
          </cell>
          <cell r="O245">
            <v>12527431352</v>
          </cell>
          <cell r="Q245">
            <v>12527431</v>
          </cell>
        </row>
        <row r="246">
          <cell r="B246" t="str">
            <v>5290000500</v>
          </cell>
          <cell r="C246" t="str">
            <v>Impuesto diferido IFRS 16</v>
          </cell>
          <cell r="D246">
            <v>-1297946</v>
          </cell>
          <cell r="F246">
            <v>27136</v>
          </cell>
          <cell r="G246">
            <v>-651536</v>
          </cell>
          <cell r="H246">
            <v>-253713</v>
          </cell>
          <cell r="I246">
            <v>-150224</v>
          </cell>
          <cell r="J246">
            <v>-1505234</v>
          </cell>
          <cell r="K246">
            <v>-20121</v>
          </cell>
          <cell r="L246">
            <v>-2488713</v>
          </cell>
          <cell r="N246">
            <v>-1890</v>
          </cell>
          <cell r="O246">
            <v>-6342241</v>
          </cell>
        </row>
        <row r="247">
          <cell r="B247" t="str">
            <v>5215002000</v>
          </cell>
          <cell r="C247" t="str">
            <v>Impto 1era cat. Ejerc.anterior</v>
          </cell>
          <cell r="F247">
            <v>252473</v>
          </cell>
          <cell r="G247">
            <v>4489000</v>
          </cell>
          <cell r="H247">
            <v>8125320</v>
          </cell>
          <cell r="I247">
            <v>-1906238</v>
          </cell>
          <cell r="J247">
            <v>5657423</v>
          </cell>
          <cell r="L247">
            <v>-73772206</v>
          </cell>
          <cell r="O247">
            <v>-57154228</v>
          </cell>
        </row>
        <row r="248">
          <cell r="B248" t="str">
            <v>5290000300</v>
          </cell>
          <cell r="C248" t="str">
            <v>Gasto en impuesto diferido</v>
          </cell>
          <cell r="D248">
            <v>807433823</v>
          </cell>
          <cell r="F248">
            <v>-199280321</v>
          </cell>
          <cell r="G248">
            <v>-139102869</v>
          </cell>
          <cell r="H248">
            <v>-12579887</v>
          </cell>
          <cell r="I248">
            <v>-8920677</v>
          </cell>
          <cell r="J248">
            <v>-23744611</v>
          </cell>
          <cell r="K248">
            <v>-60530630</v>
          </cell>
          <cell r="L248">
            <v>-2889751102</v>
          </cell>
          <cell r="M248">
            <v>-435100968</v>
          </cell>
          <cell r="N248">
            <v>-3737236</v>
          </cell>
          <cell r="O248">
            <v>-2965314478</v>
          </cell>
        </row>
        <row r="249">
          <cell r="B249" t="str">
            <v>5290000200</v>
          </cell>
          <cell r="C249" t="str">
            <v>Impuesto unico rta. Art. 21</v>
          </cell>
          <cell r="D249">
            <v>34091848</v>
          </cell>
          <cell r="F249">
            <v>3599251</v>
          </cell>
          <cell r="G249">
            <v>22184968</v>
          </cell>
          <cell r="H249">
            <v>121505</v>
          </cell>
          <cell r="I249">
            <v>360066</v>
          </cell>
          <cell r="J249">
            <v>1878416</v>
          </cell>
          <cell r="L249">
            <v>159451863</v>
          </cell>
          <cell r="O249">
            <v>221687917</v>
          </cell>
        </row>
        <row r="250">
          <cell r="B250" t="str">
            <v>5290000100</v>
          </cell>
          <cell r="C250" t="str">
            <v>Impuesto a la renta 1 c.</v>
          </cell>
          <cell r="D250">
            <v>1048699041</v>
          </cell>
          <cell r="E250">
            <v>0</v>
          </cell>
          <cell r="F250">
            <v>734345066</v>
          </cell>
          <cell r="G250">
            <v>2590431615</v>
          </cell>
          <cell r="H250">
            <v>347550197</v>
          </cell>
          <cell r="I250">
            <v>1124015</v>
          </cell>
          <cell r="J250">
            <v>214690224</v>
          </cell>
          <cell r="L250">
            <v>18575750213</v>
          </cell>
          <cell r="N250">
            <v>3737236</v>
          </cell>
          <cell r="O250">
            <v>23516327607</v>
          </cell>
        </row>
        <row r="251">
          <cell r="B251" t="str">
            <v>GASTOS POR IMPUESTOS</v>
          </cell>
          <cell r="C251" t="str">
            <v>Gastos por Impuestos a las Ganancias</v>
          </cell>
          <cell r="D251">
            <v>1888926766</v>
          </cell>
          <cell r="E251">
            <v>0</v>
          </cell>
          <cell r="F251">
            <v>538943605</v>
          </cell>
          <cell r="G251">
            <v>2477351178</v>
          </cell>
          <cell r="H251">
            <v>342963422</v>
          </cell>
          <cell r="I251">
            <v>-9493058</v>
          </cell>
          <cell r="J251">
            <v>196976218</v>
          </cell>
          <cell r="K251">
            <v>-60550751</v>
          </cell>
          <cell r="L251">
            <v>15769190055</v>
          </cell>
          <cell r="M251">
            <v>-435100968</v>
          </cell>
          <cell r="N251">
            <v>-1890</v>
          </cell>
          <cell r="O251">
            <v>20709204577</v>
          </cell>
          <cell r="Q251">
            <v>20709205</v>
          </cell>
        </row>
        <row r="252">
          <cell r="B252" t="str">
            <v>6290003000</v>
          </cell>
          <cell r="C252" t="str">
            <v>Interes Minoritario Balance N4200</v>
          </cell>
          <cell r="N252">
            <v>-109153757</v>
          </cell>
          <cell r="O252">
            <v>-109153757</v>
          </cell>
        </row>
        <row r="253">
          <cell r="B253" t="str">
            <v>6290001000</v>
          </cell>
          <cell r="C253" t="str">
            <v>Int. Minoritario</v>
          </cell>
          <cell r="M253">
            <v>-546942144</v>
          </cell>
          <cell r="N253">
            <v>2484696995</v>
          </cell>
          <cell r="O253">
            <v>1937754851</v>
          </cell>
        </row>
        <row r="254">
          <cell r="B254" t="str">
            <v>GANANCIA (PÉRDIDA), ATRIBUIBLE A</v>
          </cell>
          <cell r="C254" t="str">
            <v>Ganancia (pérdida), atribuible a participaciones no controla</v>
          </cell>
          <cell r="M254">
            <v>-546942144</v>
          </cell>
          <cell r="N254">
            <v>2375543238</v>
          </cell>
          <cell r="O254">
            <v>1828601094</v>
          </cell>
          <cell r="Q254">
            <v>1828601</v>
          </cell>
        </row>
      </sheetData>
      <sheetData sheetId="3"/>
      <sheetData sheetId="4">
        <row r="2">
          <cell r="B2" t="str">
            <v>ACTIVOS</v>
          </cell>
          <cell r="C2" t="str">
            <v>Nota</v>
          </cell>
          <cell r="D2">
            <v>44012</v>
          </cell>
        </row>
        <row r="3">
          <cell r="D3" t="str">
            <v>M$</v>
          </cell>
        </row>
        <row r="4">
          <cell r="B4" t="str">
            <v>ACTIVOS CORRIENTES</v>
          </cell>
        </row>
        <row r="5">
          <cell r="B5" t="str">
            <v>Efectivo y equivalentes al efectivo</v>
          </cell>
          <cell r="D5">
            <v>167557116</v>
          </cell>
        </row>
        <row r="6">
          <cell r="B6" t="str">
            <v>Otros activos financieros</v>
          </cell>
          <cell r="D6">
            <v>91942</v>
          </cell>
        </row>
        <row r="7">
          <cell r="B7" t="str">
            <v>Otros activos no financieros</v>
          </cell>
          <cell r="D7">
            <v>3096381</v>
          </cell>
        </row>
        <row r="8">
          <cell r="B8" t="str">
            <v>Deudores comerciales y otras cuentas por cobrar,</v>
          </cell>
          <cell r="D8">
            <v>113411775</v>
          </cell>
        </row>
        <row r="9">
          <cell r="B9" t="str">
            <v>Cuentas por cobrar a entidades relacionadas</v>
          </cell>
          <cell r="D9">
            <v>17092</v>
          </cell>
        </row>
        <row r="10">
          <cell r="B10" t="str">
            <v>Inventarios</v>
          </cell>
          <cell r="D10">
            <v>5047561</v>
          </cell>
        </row>
        <row r="11">
          <cell r="B11" t="str">
            <v>Activos por impuestos corrientes</v>
          </cell>
          <cell r="D11">
            <v>4187440</v>
          </cell>
        </row>
        <row r="12">
          <cell r="B12" t="str">
            <v>Total de activos corrientes distintos de los activos o grupos de activos para su disposición clasificados como mantenidos para la venta o como mantenidos para distribuir a los propietarios</v>
          </cell>
          <cell r="D12">
            <v>293409307</v>
          </cell>
        </row>
        <row r="13">
          <cell r="B13" t="str">
            <v>Activos no corrientes mantenidos para la venta</v>
          </cell>
          <cell r="D13">
            <v>1923153</v>
          </cell>
        </row>
        <row r="14">
          <cell r="B14" t="str">
            <v>ACTIVOS CORRIENTES TOTALES</v>
          </cell>
          <cell r="D14">
            <v>295332460</v>
          </cell>
        </row>
        <row r="15">
          <cell r="B15" t="str">
            <v>ACTIVOS NO CORRIENTES</v>
          </cell>
        </row>
        <row r="16">
          <cell r="B16" t="str">
            <v>Otros activos financieros</v>
          </cell>
          <cell r="D16">
            <v>7913380</v>
          </cell>
        </row>
        <row r="17">
          <cell r="B17" t="str">
            <v>Otros activos no financieros</v>
          </cell>
          <cell r="D17">
            <v>2840318</v>
          </cell>
        </row>
        <row r="18">
          <cell r="B18" t="str">
            <v>Derechos por cobrar</v>
          </cell>
          <cell r="D18">
            <v>3156896</v>
          </cell>
        </row>
        <row r="19">
          <cell r="B19" t="str">
            <v>Inversiones contabilizadas utilizando el método de la partic</v>
          </cell>
          <cell r="D19">
            <v>0</v>
          </cell>
        </row>
        <row r="20">
          <cell r="B20" t="str">
            <v>Activos intangibles distintos de la plusvalía</v>
          </cell>
          <cell r="D20">
            <v>223366545</v>
          </cell>
        </row>
        <row r="21">
          <cell r="B21" t="str">
            <v>Plusvalia</v>
          </cell>
          <cell r="D21">
            <v>36233012</v>
          </cell>
        </row>
        <row r="22">
          <cell r="B22" t="str">
            <v>Propiedades, plantas y equipos</v>
          </cell>
          <cell r="D22">
            <v>1512946040</v>
          </cell>
        </row>
        <row r="23">
          <cell r="B23" t="str">
            <v>Activos por derecho de uso</v>
          </cell>
          <cell r="D23">
            <v>2844817</v>
          </cell>
        </row>
        <row r="24">
          <cell r="B24" t="str">
            <v>Activos por impuestos diferidos</v>
          </cell>
          <cell r="D24">
            <v>32532370</v>
          </cell>
        </row>
        <row r="25">
          <cell r="B25" t="str">
            <v>Cuentas por cobrar a entidades relacionadas</v>
          </cell>
          <cell r="D25">
            <v>0</v>
          </cell>
        </row>
        <row r="26">
          <cell r="B26" t="str">
            <v>TOTAL DE ACTIVOS NO CORRIENTES</v>
          </cell>
          <cell r="D26">
            <v>1821833378</v>
          </cell>
        </row>
        <row r="28">
          <cell r="B28" t="str">
            <v>TOTAL DE ACTIVOS</v>
          </cell>
          <cell r="D28">
            <v>2117165838</v>
          </cell>
        </row>
        <row r="30">
          <cell r="D30">
            <v>0</v>
          </cell>
        </row>
      </sheetData>
      <sheetData sheetId="5">
        <row r="4">
          <cell r="B4" t="str">
            <v>PASIVOS CORRIENTES</v>
          </cell>
        </row>
        <row r="5">
          <cell r="B5" t="str">
            <v xml:space="preserve">Otros pasivos financieros </v>
          </cell>
          <cell r="D5">
            <v>105139592</v>
          </cell>
        </row>
        <row r="6">
          <cell r="B6" t="str">
            <v>Pasivos por arrendamientos</v>
          </cell>
          <cell r="D6">
            <v>1439281</v>
          </cell>
        </row>
        <row r="7">
          <cell r="B7" t="str">
            <v>Cuentas por pagar comerciales y otras cuentas por pagar</v>
          </cell>
          <cell r="D7">
            <v>85938749</v>
          </cell>
        </row>
        <row r="8">
          <cell r="B8" t="str">
            <v>Cuentas por pagar a entidades relacionadas</v>
          </cell>
          <cell r="D8">
            <v>15718801</v>
          </cell>
        </row>
        <row r="9">
          <cell r="B9" t="str">
            <v>Otras provisiones</v>
          </cell>
          <cell r="D9">
            <v>3215957</v>
          </cell>
        </row>
        <row r="10">
          <cell r="B10" t="str">
            <v>Pasivos por impuestos</v>
          </cell>
          <cell r="D10">
            <v>9750430</v>
          </cell>
        </row>
        <row r="11">
          <cell r="B11" t="str">
            <v>Provisiones corrientes por beneficios a los empleados</v>
          </cell>
          <cell r="D11">
            <v>2869388</v>
          </cell>
        </row>
        <row r="12">
          <cell r="B12" t="str">
            <v>Otros pasivos no financieros</v>
          </cell>
          <cell r="D12">
            <v>25806977</v>
          </cell>
        </row>
        <row r="13">
          <cell r="B13" t="str">
            <v>Total de pasivos corrientes distintos de los pasivos incluidos en grupos de pasivos para su disposición clasificados como mantenidos para la venta</v>
          </cell>
          <cell r="D13">
            <v>249879175</v>
          </cell>
        </row>
        <row r="15">
          <cell r="B15" t="str">
            <v>PASIVOS CORRIENTES TOTALES</v>
          </cell>
          <cell r="D15">
            <v>249879175</v>
          </cell>
        </row>
        <row r="16">
          <cell r="B16" t="str">
            <v>PASIVOS NO CORRIENTES</v>
          </cell>
        </row>
        <row r="17">
          <cell r="B17" t="str">
            <v>Otros pasivos financieros</v>
          </cell>
          <cell r="D17">
            <v>1046937070</v>
          </cell>
        </row>
        <row r="18">
          <cell r="B18" t="str">
            <v>Pasivos por arrendamientos</v>
          </cell>
          <cell r="D18">
            <v>1447831</v>
          </cell>
        </row>
        <row r="19">
          <cell r="B19" t="str">
            <v>Otras cuentas por pagar</v>
          </cell>
          <cell r="D19">
            <v>1136331</v>
          </cell>
        </row>
        <row r="20">
          <cell r="B20" t="str">
            <v>Cuentas por pagar a entidades relacionadas</v>
          </cell>
          <cell r="D20">
            <v>0</v>
          </cell>
        </row>
        <row r="21">
          <cell r="B21" t="str">
            <v>Otras provisiones</v>
          </cell>
          <cell r="D21">
            <v>1400335</v>
          </cell>
        </row>
        <row r="22">
          <cell r="B22" t="str">
            <v>Pasivo por impuestos diferidos</v>
          </cell>
          <cell r="D22">
            <v>33627978</v>
          </cell>
        </row>
        <row r="23">
          <cell r="B23" t="str">
            <v>Provisiones no corrientes por beneficios a los empleados</v>
          </cell>
          <cell r="D23">
            <v>20959832</v>
          </cell>
        </row>
        <row r="24">
          <cell r="B24" t="str">
            <v>Otros pasivos no financieros</v>
          </cell>
          <cell r="D24">
            <v>10148171</v>
          </cell>
        </row>
        <row r="25">
          <cell r="B25" t="str">
            <v>TOTAL DE PASIVOS NO CORRIENTES</v>
          </cell>
          <cell r="D25">
            <v>1115657548</v>
          </cell>
        </row>
        <row r="27">
          <cell r="B27" t="str">
            <v>TOTAL PASIVOS</v>
          </cell>
          <cell r="D27">
            <v>1365536723</v>
          </cell>
        </row>
        <row r="28">
          <cell r="B28" t="str">
            <v>PATRIMONIO</v>
          </cell>
        </row>
        <row r="29">
          <cell r="B29" t="str">
            <v>Capital Emitido</v>
          </cell>
          <cell r="D29">
            <v>155567354</v>
          </cell>
        </row>
        <row r="30">
          <cell r="B30" t="str">
            <v>Ganancias (perdidas) acumuladas</v>
          </cell>
          <cell r="D30">
            <v>393116036</v>
          </cell>
        </row>
        <row r="31">
          <cell r="B31" t="str">
            <v>Primas de emision</v>
          </cell>
          <cell r="D31">
            <v>164064038</v>
          </cell>
        </row>
        <row r="32">
          <cell r="B32" t="str">
            <v>Otras participaciones en el patrimonio</v>
          </cell>
          <cell r="D32">
            <v>-5965550</v>
          </cell>
        </row>
        <row r="33">
          <cell r="B33" t="str">
            <v>Patrimonio atribuible a los propietarios de la controladora</v>
          </cell>
          <cell r="D33">
            <v>706781878</v>
          </cell>
        </row>
        <row r="34">
          <cell r="B34" t="str">
            <v>Participaciones no controladoras</v>
          </cell>
          <cell r="D34">
            <v>44847237</v>
          </cell>
        </row>
        <row r="35">
          <cell r="B35" t="str">
            <v xml:space="preserve">PATRIMONIO TOTAL </v>
          </cell>
          <cell r="D35">
            <v>751629115</v>
          </cell>
        </row>
        <row r="37">
          <cell r="B37" t="str">
            <v>TOTAL DE PATRIMONIO Y PASIVOS</v>
          </cell>
          <cell r="D37">
            <v>2117165838</v>
          </cell>
        </row>
      </sheetData>
      <sheetData sheetId="6">
        <row r="948">
          <cell r="K948" t="str">
            <v>Etiquetas de fila</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sheetName val="Libor"/>
      <sheetName val="DTF"/>
      <sheetName val="Hoja1"/>
      <sheetName val="COMPENSACIONES"/>
      <sheetName val="Hoja2"/>
      <sheetName val="ACUMULADOS"/>
      <sheetName val="1. Presentación"/>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2002 (2)"/>
      <sheetName val="IVA 2002"/>
      <sheetName val="ING EXCLUIDOS"/>
      <sheetName val="RETFTE2002"/>
      <sheetName val="1. Presentación"/>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PLANTA"/>
      <sheetName val="Q11 mgmt"/>
      <sheetName val="ROT.LOCAL"/>
      <sheetName val="CONCIL RES"/>
      <sheetName val="CONCIL INV"/>
      <sheetName val="COSTO PROD"/>
      <sheetName val="INV.P"/>
      <sheetName val="INV.L"/>
      <sheetName val="TRANSITO COLOMB"/>
      <sheetName val="DANE"/>
      <sheetName val="SALARIO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H2" t="str">
            <v>Chile</v>
          </cell>
        </row>
        <row r="3">
          <cell r="B3" t="str">
            <v>Dólares</v>
          </cell>
          <cell r="D3" t="str">
            <v>Mensual</v>
          </cell>
          <cell r="F3" t="str">
            <v>Contractual</v>
          </cell>
          <cell r="H3" t="str">
            <v>Extranjero</v>
          </cell>
        </row>
        <row r="4">
          <cell r="B4" t="str">
            <v>Euros</v>
          </cell>
          <cell r="D4" t="str">
            <v>Trimestral</v>
          </cell>
          <cell r="F4" t="str">
            <v>Residual</v>
          </cell>
        </row>
        <row r="5">
          <cell r="B5" t="str">
            <v>Yenes</v>
          </cell>
          <cell r="D5" t="str">
            <v>Semestral</v>
          </cell>
          <cell r="H5" t="str">
            <v>SI</v>
          </cell>
        </row>
        <row r="6">
          <cell r="B6" t="str">
            <v>U.F.</v>
          </cell>
          <cell r="D6" t="str">
            <v>Anual</v>
          </cell>
          <cell r="H6" t="str">
            <v>NO</v>
          </cell>
        </row>
        <row r="7">
          <cell r="B7" t="str">
            <v>Pesos No Reajustables</v>
          </cell>
          <cell r="D7" t="str">
            <v>Al vencimiento</v>
          </cell>
        </row>
        <row r="8">
          <cell r="B8" t="str">
            <v>Otra</v>
          </cell>
          <cell r="D8" t="str">
            <v>Otra</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00B050"/>
  </sheetPr>
  <dimension ref="A1:Q474"/>
  <sheetViews>
    <sheetView showGridLines="0" workbookViewId="0">
      <pane xSplit="3" ySplit="2" topLeftCell="J427" activePane="bottomRight" state="frozen"/>
      <selection activeCell="O437" sqref="O437"/>
      <selection pane="topRight" activeCell="O437" sqref="O437"/>
      <selection pane="bottomLeft" activeCell="O437" sqref="O437"/>
      <selection pane="bottomRight" activeCell="O437" sqref="O437"/>
    </sheetView>
  </sheetViews>
  <sheetFormatPr baseColWidth="10" defaultColWidth="11.44140625" defaultRowHeight="14.4" x14ac:dyDescent="0.3"/>
  <cols>
    <col min="2" max="2" width="38.44140625" bestFit="1" customWidth="1"/>
    <col min="3" max="3" width="46.44140625" bestFit="1" customWidth="1"/>
    <col min="4" max="4" width="16.44140625" style="4" bestFit="1" customWidth="1"/>
    <col min="5" max="5" width="15.77734375" style="4" bestFit="1" customWidth="1"/>
    <col min="6" max="7" width="16.44140625" style="4" bestFit="1" customWidth="1"/>
    <col min="8" max="8" width="14.21875" style="4" customWidth="1"/>
    <col min="9" max="9" width="14.44140625" style="4" bestFit="1" customWidth="1"/>
    <col min="10" max="10" width="15.44140625" style="4" bestFit="1" customWidth="1"/>
    <col min="11" max="11" width="16.77734375" style="4" bestFit="1" customWidth="1"/>
    <col min="12" max="12" width="17.77734375" style="4" bestFit="1" customWidth="1"/>
    <col min="13" max="13" width="15.44140625" style="4" bestFit="1" customWidth="1"/>
    <col min="14" max="14" width="16.44140625" style="4" bestFit="1" customWidth="1"/>
    <col min="15" max="15" width="18.5546875" style="4" bestFit="1" customWidth="1"/>
    <col min="16" max="16" width="11.77734375" style="4" customWidth="1"/>
    <col min="17" max="17" width="12.5546875" style="4" bestFit="1" customWidth="1"/>
  </cols>
  <sheetData>
    <row r="1" spans="1:17" ht="30.6" x14ac:dyDescent="0.3">
      <c r="B1" s="711" t="s">
        <v>0</v>
      </c>
      <c r="C1" s="711" t="s">
        <v>1</v>
      </c>
      <c r="D1" s="227" t="s">
        <v>888</v>
      </c>
      <c r="E1" s="227" t="s">
        <v>889</v>
      </c>
      <c r="F1" s="227" t="s">
        <v>890</v>
      </c>
      <c r="G1" s="227" t="s">
        <v>891</v>
      </c>
      <c r="H1" s="227" t="s">
        <v>892</v>
      </c>
      <c r="I1" s="227" t="s">
        <v>893</v>
      </c>
      <c r="J1" s="227" t="s">
        <v>894</v>
      </c>
      <c r="K1" s="227" t="s">
        <v>895</v>
      </c>
      <c r="L1" s="227" t="s">
        <v>896</v>
      </c>
      <c r="M1" s="227" t="s">
        <v>897</v>
      </c>
      <c r="N1" s="227" t="s">
        <v>898</v>
      </c>
      <c r="O1" s="227" t="s">
        <v>899</v>
      </c>
      <c r="Q1" s="2" t="s">
        <v>885</v>
      </c>
    </row>
    <row r="2" spans="1:17" x14ac:dyDescent="0.3">
      <c r="A2" s="1" t="str">
        <f t="shared" ref="A2:A65" si="0">IF(LEN(B2)=10,"Cuenta"," ")</f>
        <v xml:space="preserve"> </v>
      </c>
      <c r="B2" s="712" t="s">
        <v>2</v>
      </c>
      <c r="C2" s="713" t="s">
        <v>3</v>
      </c>
      <c r="D2" s="228">
        <v>0</v>
      </c>
      <c r="E2" s="228">
        <v>0</v>
      </c>
      <c r="F2" s="228">
        <v>0</v>
      </c>
      <c r="G2" s="228">
        <v>0</v>
      </c>
      <c r="H2" s="228">
        <v>0</v>
      </c>
      <c r="I2" s="228">
        <v>0</v>
      </c>
      <c r="J2" s="228">
        <v>0</v>
      </c>
      <c r="K2" s="228">
        <v>0</v>
      </c>
      <c r="L2" s="228">
        <v>0</v>
      </c>
      <c r="M2" s="228">
        <v>0</v>
      </c>
      <c r="N2" s="228">
        <v>0</v>
      </c>
      <c r="O2" s="228">
        <v>0</v>
      </c>
      <c r="Q2" s="228">
        <f>+Q3+Q330</f>
        <v>0</v>
      </c>
    </row>
    <row r="3" spans="1:17" x14ac:dyDescent="0.3">
      <c r="A3" s="1" t="str">
        <f t="shared" si="0"/>
        <v xml:space="preserve"> </v>
      </c>
      <c r="B3" s="714" t="s">
        <v>4</v>
      </c>
      <c r="C3" s="715" t="s">
        <v>5</v>
      </c>
      <c r="D3" s="228">
        <v>220510968314</v>
      </c>
      <c r="E3" s="228">
        <v>63617166409</v>
      </c>
      <c r="F3" s="228">
        <v>98251769779</v>
      </c>
      <c r="G3" s="228">
        <v>289953939589</v>
      </c>
      <c r="H3" s="228">
        <v>7220185664</v>
      </c>
      <c r="I3" s="228">
        <v>6814235840</v>
      </c>
      <c r="J3" s="228">
        <v>10161766461</v>
      </c>
      <c r="K3" s="228">
        <v>14419384994</v>
      </c>
      <c r="L3" s="228">
        <v>1814629856740</v>
      </c>
      <c r="M3" s="228">
        <v>8667788588</v>
      </c>
      <c r="N3" s="228">
        <v>-417081224051</v>
      </c>
      <c r="O3" s="228">
        <v>2117165838327</v>
      </c>
      <c r="Q3" s="228">
        <f>+Q4+Q247</f>
        <v>2117165838</v>
      </c>
    </row>
    <row r="4" spans="1:17" x14ac:dyDescent="0.3">
      <c r="A4" s="1" t="str">
        <f t="shared" si="0"/>
        <v xml:space="preserve"> </v>
      </c>
      <c r="B4" s="716" t="s">
        <v>6</v>
      </c>
      <c r="C4" s="717" t="s">
        <v>7</v>
      </c>
      <c r="D4" s="228">
        <v>31719660520</v>
      </c>
      <c r="E4" s="228">
        <v>6944190</v>
      </c>
      <c r="F4" s="228">
        <v>5396640309</v>
      </c>
      <c r="G4" s="228">
        <v>14358189870</v>
      </c>
      <c r="H4" s="228">
        <v>6398384071</v>
      </c>
      <c r="I4" s="228">
        <v>5944621571</v>
      </c>
      <c r="J4" s="228">
        <v>4610165460</v>
      </c>
      <c r="K4" s="228">
        <v>1847479476</v>
      </c>
      <c r="L4" s="228">
        <v>270495254027</v>
      </c>
      <c r="M4" s="228"/>
      <c r="N4" s="228">
        <v>-47287058763</v>
      </c>
      <c r="O4" s="228">
        <v>293490280731</v>
      </c>
      <c r="Q4" s="228">
        <f>+Q5+Q245</f>
        <v>293490281</v>
      </c>
    </row>
    <row r="5" spans="1:17" x14ac:dyDescent="0.3">
      <c r="A5" s="1" t="str">
        <f t="shared" si="0"/>
        <v xml:space="preserve"> </v>
      </c>
      <c r="B5" s="718" t="s">
        <v>8</v>
      </c>
      <c r="C5" s="719" t="s">
        <v>9</v>
      </c>
      <c r="D5" s="228">
        <v>31719660520</v>
      </c>
      <c r="E5" s="228">
        <v>6944190</v>
      </c>
      <c r="F5" s="228">
        <v>5396640309</v>
      </c>
      <c r="G5" s="228">
        <v>14358189870</v>
      </c>
      <c r="H5" s="228">
        <v>6398384071</v>
      </c>
      <c r="I5" s="228">
        <v>5944621571</v>
      </c>
      <c r="J5" s="228">
        <v>4610165460</v>
      </c>
      <c r="K5" s="228">
        <v>1847479476</v>
      </c>
      <c r="L5" s="228">
        <v>270414279963</v>
      </c>
      <c r="M5" s="228"/>
      <c r="N5" s="228">
        <v>-47287058763</v>
      </c>
      <c r="O5" s="228">
        <v>293409306667</v>
      </c>
      <c r="Q5" s="228">
        <f>+Q6+Q159+Q162+Q167+Q214+Q220+Q241</f>
        <v>293409307</v>
      </c>
    </row>
    <row r="6" spans="1:17" x14ac:dyDescent="0.3">
      <c r="A6" s="1" t="str">
        <f t="shared" si="0"/>
        <v xml:space="preserve"> </v>
      </c>
      <c r="B6" s="720" t="s">
        <v>10</v>
      </c>
      <c r="C6" s="719" t="s">
        <v>11</v>
      </c>
      <c r="D6" s="228">
        <v>3725523346</v>
      </c>
      <c r="E6" s="228">
        <v>6944190</v>
      </c>
      <c r="F6" s="228">
        <v>2739141180</v>
      </c>
      <c r="G6" s="228">
        <v>5624068433</v>
      </c>
      <c r="H6" s="228">
        <v>1491478278</v>
      </c>
      <c r="I6" s="228">
        <v>947512746</v>
      </c>
      <c r="J6" s="228">
        <v>1283185461</v>
      </c>
      <c r="K6" s="228">
        <v>405403743</v>
      </c>
      <c r="L6" s="228">
        <v>151333859093</v>
      </c>
      <c r="M6" s="228"/>
      <c r="N6" s="228"/>
      <c r="O6" s="228">
        <v>167557116470</v>
      </c>
      <c r="Q6" s="228">
        <f>+ROUND(O6/1000,0)</f>
        <v>167557116</v>
      </c>
    </row>
    <row r="7" spans="1:17" hidden="1" x14ac:dyDescent="0.3">
      <c r="A7" s="1" t="str">
        <f t="shared" si="0"/>
        <v>Cuenta</v>
      </c>
      <c r="B7" s="721" t="s">
        <v>900</v>
      </c>
      <c r="C7" s="719" t="s">
        <v>901</v>
      </c>
      <c r="D7" s="228"/>
      <c r="E7" s="228"/>
      <c r="F7" s="228"/>
      <c r="G7" s="228"/>
      <c r="H7" s="228"/>
      <c r="I7" s="228"/>
      <c r="J7" s="228"/>
      <c r="K7" s="228"/>
      <c r="L7" s="228">
        <v>1164953317</v>
      </c>
      <c r="M7" s="228"/>
      <c r="N7" s="228"/>
      <c r="O7" s="228">
        <v>1164953317</v>
      </c>
      <c r="Q7" s="228"/>
    </row>
    <row r="8" spans="1:17" hidden="1" x14ac:dyDescent="0.3">
      <c r="A8" s="1" t="str">
        <f t="shared" si="0"/>
        <v>Cuenta</v>
      </c>
      <c r="B8" s="721" t="s">
        <v>12</v>
      </c>
      <c r="C8" s="719" t="s">
        <v>13</v>
      </c>
      <c r="D8" s="228"/>
      <c r="E8" s="228"/>
      <c r="F8" s="228"/>
      <c r="G8" s="228"/>
      <c r="H8" s="228"/>
      <c r="I8" s="228">
        <v>-49800</v>
      </c>
      <c r="J8" s="228"/>
      <c r="K8" s="228"/>
      <c r="L8" s="228"/>
      <c r="M8" s="228"/>
      <c r="N8" s="228"/>
      <c r="O8" s="228">
        <v>-49800</v>
      </c>
      <c r="Q8" s="228"/>
    </row>
    <row r="9" spans="1:17" hidden="1" x14ac:dyDescent="0.3">
      <c r="A9" s="1" t="str">
        <f t="shared" si="0"/>
        <v>Cuenta</v>
      </c>
      <c r="B9" s="721" t="s">
        <v>14</v>
      </c>
      <c r="C9" s="719" t="s">
        <v>15</v>
      </c>
      <c r="D9" s="228"/>
      <c r="E9" s="228"/>
      <c r="F9" s="228"/>
      <c r="G9" s="228"/>
      <c r="H9" s="228"/>
      <c r="I9" s="228"/>
      <c r="J9" s="228"/>
      <c r="K9" s="228"/>
      <c r="L9" s="228">
        <v>133095000</v>
      </c>
      <c r="M9" s="228"/>
      <c r="N9" s="228"/>
      <c r="O9" s="228">
        <v>133095000</v>
      </c>
      <c r="Q9" s="228"/>
    </row>
    <row r="10" spans="1:17" hidden="1" x14ac:dyDescent="0.3">
      <c r="A10" s="1" t="str">
        <f t="shared" si="0"/>
        <v>Cuenta</v>
      </c>
      <c r="B10" s="721" t="s">
        <v>16</v>
      </c>
      <c r="C10" s="719" t="s">
        <v>17</v>
      </c>
      <c r="D10" s="228"/>
      <c r="E10" s="228"/>
      <c r="F10" s="228"/>
      <c r="G10" s="228"/>
      <c r="H10" s="228"/>
      <c r="I10" s="228"/>
      <c r="J10" s="228"/>
      <c r="K10" s="228"/>
      <c r="L10" s="228">
        <v>85054140</v>
      </c>
      <c r="M10" s="228"/>
      <c r="N10" s="228"/>
      <c r="O10" s="228">
        <v>85054140</v>
      </c>
      <c r="Q10" s="228"/>
    </row>
    <row r="11" spans="1:17" hidden="1" x14ac:dyDescent="0.3">
      <c r="A11" s="1" t="str">
        <f t="shared" si="0"/>
        <v>Cuenta</v>
      </c>
      <c r="B11" s="721" t="s">
        <v>18</v>
      </c>
      <c r="C11" s="719" t="s">
        <v>19</v>
      </c>
      <c r="D11" s="228"/>
      <c r="E11" s="228"/>
      <c r="F11" s="228"/>
      <c r="G11" s="228"/>
      <c r="H11" s="228"/>
      <c r="I11" s="228"/>
      <c r="J11" s="228"/>
      <c r="K11" s="228"/>
      <c r="L11" s="228">
        <v>199116</v>
      </c>
      <c r="M11" s="228"/>
      <c r="N11" s="228"/>
      <c r="O11" s="228">
        <v>199116</v>
      </c>
      <c r="Q11" s="228"/>
    </row>
    <row r="12" spans="1:17" hidden="1" x14ac:dyDescent="0.3">
      <c r="A12" s="1" t="str">
        <f t="shared" si="0"/>
        <v>Cuenta</v>
      </c>
      <c r="B12" s="721" t="s">
        <v>20</v>
      </c>
      <c r="C12" s="719" t="s">
        <v>21</v>
      </c>
      <c r="D12" s="228"/>
      <c r="E12" s="228"/>
      <c r="F12" s="228"/>
      <c r="G12" s="228"/>
      <c r="H12" s="228"/>
      <c r="I12" s="228">
        <v>-213404353</v>
      </c>
      <c r="J12" s="228"/>
      <c r="K12" s="228"/>
      <c r="L12" s="228"/>
      <c r="M12" s="228"/>
      <c r="N12" s="228"/>
      <c r="O12" s="228">
        <v>-213404353</v>
      </c>
      <c r="Q12" s="228"/>
    </row>
    <row r="13" spans="1:17" hidden="1" x14ac:dyDescent="0.3">
      <c r="A13" s="1" t="str">
        <f t="shared" si="0"/>
        <v>Cuenta</v>
      </c>
      <c r="B13" s="721" t="s">
        <v>902</v>
      </c>
      <c r="C13" s="719" t="s">
        <v>903</v>
      </c>
      <c r="D13" s="228"/>
      <c r="E13" s="228"/>
      <c r="F13" s="228">
        <v>-57077644</v>
      </c>
      <c r="G13" s="228"/>
      <c r="H13" s="228"/>
      <c r="I13" s="228"/>
      <c r="J13" s="228"/>
      <c r="K13" s="228"/>
      <c r="L13" s="228"/>
      <c r="M13" s="228"/>
      <c r="N13" s="228"/>
      <c r="O13" s="228">
        <v>-57077644</v>
      </c>
      <c r="Q13" s="228"/>
    </row>
    <row r="14" spans="1:17" hidden="1" x14ac:dyDescent="0.3">
      <c r="A14" s="1" t="str">
        <f t="shared" si="0"/>
        <v>Cuenta</v>
      </c>
      <c r="B14" s="721" t="s">
        <v>22</v>
      </c>
      <c r="C14" s="719" t="s">
        <v>23</v>
      </c>
      <c r="D14" s="228"/>
      <c r="E14" s="228"/>
      <c r="F14" s="228"/>
      <c r="G14" s="228">
        <v>100466648</v>
      </c>
      <c r="H14" s="228"/>
      <c r="I14" s="228"/>
      <c r="J14" s="228"/>
      <c r="K14" s="228"/>
      <c r="L14" s="228"/>
      <c r="M14" s="228"/>
      <c r="N14" s="228"/>
      <c r="O14" s="228">
        <v>100466648</v>
      </c>
      <c r="Q14" s="228"/>
    </row>
    <row r="15" spans="1:17" hidden="1" x14ac:dyDescent="0.3">
      <c r="A15" s="1" t="str">
        <f t="shared" si="0"/>
        <v>Cuenta</v>
      </c>
      <c r="B15" s="721" t="s">
        <v>24</v>
      </c>
      <c r="C15" s="719" t="s">
        <v>25</v>
      </c>
      <c r="D15" s="228"/>
      <c r="E15" s="228"/>
      <c r="F15" s="228">
        <v>75191024</v>
      </c>
      <c r="G15" s="228"/>
      <c r="H15" s="228"/>
      <c r="I15" s="228"/>
      <c r="J15" s="228"/>
      <c r="K15" s="228"/>
      <c r="L15" s="228"/>
      <c r="M15" s="228"/>
      <c r="N15" s="228"/>
      <c r="O15" s="228">
        <v>75191024</v>
      </c>
      <c r="Q15" s="228"/>
    </row>
    <row r="16" spans="1:17" hidden="1" x14ac:dyDescent="0.3">
      <c r="A16" s="1" t="str">
        <f t="shared" si="0"/>
        <v>Cuenta</v>
      </c>
      <c r="B16" s="721" t="s">
        <v>26</v>
      </c>
      <c r="C16" s="719" t="s">
        <v>27</v>
      </c>
      <c r="D16" s="228"/>
      <c r="E16" s="228"/>
      <c r="F16" s="228"/>
      <c r="G16" s="228"/>
      <c r="H16" s="228"/>
      <c r="I16" s="228">
        <v>-9760</v>
      </c>
      <c r="J16" s="228"/>
      <c r="K16" s="228"/>
      <c r="L16" s="228"/>
      <c r="M16" s="228"/>
      <c r="N16" s="228"/>
      <c r="O16" s="228">
        <v>-9760</v>
      </c>
      <c r="Q16" s="228"/>
    </row>
    <row r="17" spans="1:17" hidden="1" x14ac:dyDescent="0.3">
      <c r="A17" s="1" t="str">
        <f t="shared" si="0"/>
        <v>Cuenta</v>
      </c>
      <c r="B17" s="721" t="s">
        <v>28</v>
      </c>
      <c r="C17" s="719" t="s">
        <v>29</v>
      </c>
      <c r="D17" s="228"/>
      <c r="E17" s="228"/>
      <c r="F17" s="228"/>
      <c r="G17" s="228"/>
      <c r="H17" s="228"/>
      <c r="I17" s="228"/>
      <c r="J17" s="228"/>
      <c r="K17" s="228"/>
      <c r="L17" s="228">
        <v>358098729</v>
      </c>
      <c r="M17" s="228"/>
      <c r="N17" s="228"/>
      <c r="O17" s="228">
        <v>358098729</v>
      </c>
      <c r="Q17" s="228"/>
    </row>
    <row r="18" spans="1:17" hidden="1" x14ac:dyDescent="0.3">
      <c r="A18" s="1" t="str">
        <f t="shared" si="0"/>
        <v>Cuenta</v>
      </c>
      <c r="B18" s="721" t="s">
        <v>30</v>
      </c>
      <c r="C18" s="719" t="s">
        <v>31</v>
      </c>
      <c r="D18" s="228"/>
      <c r="E18" s="228"/>
      <c r="F18" s="228"/>
      <c r="G18" s="228"/>
      <c r="H18" s="228"/>
      <c r="I18" s="228"/>
      <c r="J18" s="228"/>
      <c r="K18" s="228"/>
      <c r="L18" s="228">
        <v>40222476</v>
      </c>
      <c r="M18" s="228"/>
      <c r="N18" s="228"/>
      <c r="O18" s="228">
        <v>40222476</v>
      </c>
      <c r="Q18" s="228"/>
    </row>
    <row r="19" spans="1:17" hidden="1" x14ac:dyDescent="0.3">
      <c r="A19" s="1" t="str">
        <f t="shared" si="0"/>
        <v>Cuenta</v>
      </c>
      <c r="B19" s="721" t="s">
        <v>32</v>
      </c>
      <c r="C19" s="719" t="s">
        <v>33</v>
      </c>
      <c r="D19" s="228"/>
      <c r="E19" s="228"/>
      <c r="F19" s="228">
        <v>15891675</v>
      </c>
      <c r="G19" s="228"/>
      <c r="H19" s="228"/>
      <c r="I19" s="228"/>
      <c r="J19" s="228"/>
      <c r="K19" s="228"/>
      <c r="L19" s="228"/>
      <c r="M19" s="228"/>
      <c r="N19" s="228"/>
      <c r="O19" s="228">
        <v>15891675</v>
      </c>
      <c r="Q19" s="228"/>
    </row>
    <row r="20" spans="1:17" hidden="1" x14ac:dyDescent="0.3">
      <c r="A20" s="1" t="str">
        <f t="shared" si="0"/>
        <v>Cuenta</v>
      </c>
      <c r="B20" s="721" t="s">
        <v>34</v>
      </c>
      <c r="C20" s="719" t="s">
        <v>35</v>
      </c>
      <c r="D20" s="228"/>
      <c r="E20" s="228"/>
      <c r="F20" s="228"/>
      <c r="G20" s="228">
        <v>241127570</v>
      </c>
      <c r="H20" s="228"/>
      <c r="I20" s="228"/>
      <c r="J20" s="228"/>
      <c r="K20" s="228"/>
      <c r="L20" s="228"/>
      <c r="M20" s="228"/>
      <c r="N20" s="228"/>
      <c r="O20" s="228">
        <v>241127570</v>
      </c>
      <c r="Q20" s="228"/>
    </row>
    <row r="21" spans="1:17" hidden="1" x14ac:dyDescent="0.3">
      <c r="A21" s="1" t="str">
        <f t="shared" si="0"/>
        <v>Cuenta</v>
      </c>
      <c r="B21" s="721" t="s">
        <v>36</v>
      </c>
      <c r="C21" s="719" t="s">
        <v>37</v>
      </c>
      <c r="D21" s="228"/>
      <c r="E21" s="228"/>
      <c r="F21" s="228"/>
      <c r="G21" s="228">
        <v>2357845</v>
      </c>
      <c r="H21" s="228"/>
      <c r="I21" s="228"/>
      <c r="J21" s="228"/>
      <c r="K21" s="228"/>
      <c r="L21" s="228"/>
      <c r="M21" s="228"/>
      <c r="N21" s="228"/>
      <c r="O21" s="228">
        <v>2357845</v>
      </c>
      <c r="Q21" s="228"/>
    </row>
    <row r="22" spans="1:17" hidden="1" x14ac:dyDescent="0.3">
      <c r="A22" s="1" t="str">
        <f t="shared" si="0"/>
        <v>Cuenta</v>
      </c>
      <c r="B22" s="721" t="s">
        <v>38</v>
      </c>
      <c r="C22" s="719" t="s">
        <v>39</v>
      </c>
      <c r="D22" s="228">
        <v>38992</v>
      </c>
      <c r="E22" s="228"/>
      <c r="F22" s="228"/>
      <c r="G22" s="228"/>
      <c r="H22" s="228"/>
      <c r="I22" s="228"/>
      <c r="J22" s="228"/>
      <c r="K22" s="228"/>
      <c r="L22" s="228"/>
      <c r="M22" s="228"/>
      <c r="N22" s="228"/>
      <c r="O22" s="228">
        <v>38992</v>
      </c>
      <c r="Q22" s="228"/>
    </row>
    <row r="23" spans="1:17" hidden="1" x14ac:dyDescent="0.3">
      <c r="A23" s="1" t="str">
        <f t="shared" si="0"/>
        <v>Cuenta</v>
      </c>
      <c r="B23" s="721" t="s">
        <v>40</v>
      </c>
      <c r="C23" s="719" t="s">
        <v>41</v>
      </c>
      <c r="D23" s="228"/>
      <c r="E23" s="228"/>
      <c r="F23" s="228"/>
      <c r="G23" s="228"/>
      <c r="H23" s="228"/>
      <c r="I23" s="228"/>
      <c r="J23" s="228">
        <v>3110678</v>
      </c>
      <c r="K23" s="228"/>
      <c r="L23" s="228"/>
      <c r="M23" s="228"/>
      <c r="N23" s="228"/>
      <c r="O23" s="228">
        <v>3110678</v>
      </c>
      <c r="Q23" s="228"/>
    </row>
    <row r="24" spans="1:17" hidden="1" x14ac:dyDescent="0.3">
      <c r="A24" s="1" t="str">
        <f t="shared" si="0"/>
        <v>Cuenta</v>
      </c>
      <c r="B24" s="721" t="s">
        <v>904</v>
      </c>
      <c r="C24" s="719" t="s">
        <v>53</v>
      </c>
      <c r="D24" s="228">
        <v>-11000000</v>
      </c>
      <c r="E24" s="228"/>
      <c r="F24" s="228"/>
      <c r="G24" s="228"/>
      <c r="H24" s="228"/>
      <c r="I24" s="228"/>
      <c r="J24" s="228"/>
      <c r="K24" s="228"/>
      <c r="L24" s="228"/>
      <c r="M24" s="228"/>
      <c r="N24" s="228"/>
      <c r="O24" s="228">
        <v>-11000000</v>
      </c>
      <c r="Q24" s="228"/>
    </row>
    <row r="25" spans="1:17" hidden="1" x14ac:dyDescent="0.3">
      <c r="A25" s="1" t="str">
        <f t="shared" si="0"/>
        <v>Cuenta</v>
      </c>
      <c r="B25" s="721" t="s">
        <v>42</v>
      </c>
      <c r="C25" s="719" t="s">
        <v>43</v>
      </c>
      <c r="D25" s="228">
        <v>11226711</v>
      </c>
      <c r="E25" s="228"/>
      <c r="F25" s="228"/>
      <c r="G25" s="228"/>
      <c r="H25" s="228"/>
      <c r="I25" s="228"/>
      <c r="J25" s="228"/>
      <c r="K25" s="228"/>
      <c r="L25" s="228"/>
      <c r="M25" s="228"/>
      <c r="N25" s="228"/>
      <c r="O25" s="228">
        <v>11226711</v>
      </c>
      <c r="Q25" s="228"/>
    </row>
    <row r="26" spans="1:17" hidden="1" x14ac:dyDescent="0.3">
      <c r="A26" s="1" t="str">
        <f t="shared" si="0"/>
        <v>Cuenta</v>
      </c>
      <c r="B26" s="721" t="s">
        <v>44</v>
      </c>
      <c r="C26" s="719" t="s">
        <v>45</v>
      </c>
      <c r="D26" s="228">
        <v>-2564129</v>
      </c>
      <c r="E26" s="228"/>
      <c r="F26" s="228"/>
      <c r="G26" s="228"/>
      <c r="H26" s="228"/>
      <c r="I26" s="228"/>
      <c r="J26" s="228"/>
      <c r="K26" s="228"/>
      <c r="L26" s="228"/>
      <c r="M26" s="228"/>
      <c r="N26" s="228"/>
      <c r="O26" s="228">
        <v>-2564129</v>
      </c>
      <c r="Q26" s="228"/>
    </row>
    <row r="27" spans="1:17" hidden="1" x14ac:dyDescent="0.3">
      <c r="A27" s="1" t="str">
        <f t="shared" si="0"/>
        <v>Cuenta</v>
      </c>
      <c r="B27" s="721" t="s">
        <v>905</v>
      </c>
      <c r="C27" s="719" t="s">
        <v>13</v>
      </c>
      <c r="D27" s="228"/>
      <c r="E27" s="228"/>
      <c r="F27" s="228"/>
      <c r="G27" s="228"/>
      <c r="H27" s="228"/>
      <c r="I27" s="228"/>
      <c r="J27" s="228">
        <v>-32554935</v>
      </c>
      <c r="K27" s="228"/>
      <c r="L27" s="228"/>
      <c r="M27" s="228"/>
      <c r="N27" s="228"/>
      <c r="O27" s="228">
        <v>-32554935</v>
      </c>
      <c r="Q27" s="228"/>
    </row>
    <row r="28" spans="1:17" hidden="1" x14ac:dyDescent="0.3">
      <c r="A28" s="1" t="str">
        <f t="shared" si="0"/>
        <v>Cuenta</v>
      </c>
      <c r="B28" s="721" t="s">
        <v>46</v>
      </c>
      <c r="C28" s="719" t="s">
        <v>47</v>
      </c>
      <c r="D28" s="228"/>
      <c r="E28" s="228"/>
      <c r="F28" s="228"/>
      <c r="G28" s="228"/>
      <c r="H28" s="228">
        <v>-48014774</v>
      </c>
      <c r="I28" s="228"/>
      <c r="J28" s="228"/>
      <c r="K28" s="228"/>
      <c r="L28" s="228"/>
      <c r="M28" s="228"/>
      <c r="N28" s="228"/>
      <c r="O28" s="228">
        <v>-48014774</v>
      </c>
      <c r="Q28" s="228"/>
    </row>
    <row r="29" spans="1:17" hidden="1" x14ac:dyDescent="0.3">
      <c r="A29" s="1" t="str">
        <f t="shared" si="0"/>
        <v>Cuenta</v>
      </c>
      <c r="B29" s="721" t="s">
        <v>906</v>
      </c>
      <c r="C29" s="719" t="s">
        <v>907</v>
      </c>
      <c r="D29" s="228"/>
      <c r="E29" s="228"/>
      <c r="F29" s="228"/>
      <c r="G29" s="228"/>
      <c r="H29" s="228"/>
      <c r="I29" s="228">
        <v>10718613</v>
      </c>
      <c r="J29" s="228"/>
      <c r="K29" s="228"/>
      <c r="L29" s="228"/>
      <c r="M29" s="228"/>
      <c r="N29" s="228"/>
      <c r="O29" s="228">
        <v>10718613</v>
      </c>
      <c r="Q29" s="228"/>
    </row>
    <row r="30" spans="1:17" hidden="1" x14ac:dyDescent="0.3">
      <c r="A30" s="1" t="str">
        <f t="shared" si="0"/>
        <v>Cuenta</v>
      </c>
      <c r="B30" s="721" t="s">
        <v>48</v>
      </c>
      <c r="C30" s="719" t="s">
        <v>47</v>
      </c>
      <c r="D30" s="228"/>
      <c r="E30" s="228"/>
      <c r="F30" s="228"/>
      <c r="G30" s="228"/>
      <c r="H30" s="228"/>
      <c r="I30" s="228"/>
      <c r="J30" s="228">
        <v>-24964389</v>
      </c>
      <c r="K30" s="228"/>
      <c r="L30" s="228"/>
      <c r="M30" s="228"/>
      <c r="N30" s="228"/>
      <c r="O30" s="228">
        <v>-24964389</v>
      </c>
      <c r="Q30" s="228"/>
    </row>
    <row r="31" spans="1:17" hidden="1" x14ac:dyDescent="0.3">
      <c r="A31" s="1" t="str">
        <f t="shared" si="0"/>
        <v>Cuenta</v>
      </c>
      <c r="B31" s="721" t="s">
        <v>49</v>
      </c>
      <c r="C31" s="719" t="s">
        <v>50</v>
      </c>
      <c r="D31" s="228"/>
      <c r="E31" s="228"/>
      <c r="F31" s="228"/>
      <c r="G31" s="228"/>
      <c r="H31" s="228"/>
      <c r="I31" s="228">
        <v>319770766</v>
      </c>
      <c r="J31" s="228"/>
      <c r="K31" s="228"/>
      <c r="L31" s="228"/>
      <c r="M31" s="228"/>
      <c r="N31" s="228"/>
      <c r="O31" s="228">
        <v>319770766</v>
      </c>
      <c r="Q31" s="228"/>
    </row>
    <row r="32" spans="1:17" hidden="1" x14ac:dyDescent="0.3">
      <c r="A32" s="1" t="str">
        <f t="shared" si="0"/>
        <v>Cuenta</v>
      </c>
      <c r="B32" s="721" t="s">
        <v>51</v>
      </c>
      <c r="C32" s="719" t="s">
        <v>52</v>
      </c>
      <c r="D32" s="228"/>
      <c r="E32" s="228"/>
      <c r="F32" s="228"/>
      <c r="G32" s="228"/>
      <c r="H32" s="228"/>
      <c r="I32" s="228"/>
      <c r="J32" s="228"/>
      <c r="K32" s="228"/>
      <c r="L32" s="228">
        <v>936</v>
      </c>
      <c r="M32" s="228"/>
      <c r="N32" s="228"/>
      <c r="O32" s="228">
        <v>936</v>
      </c>
      <c r="Q32" s="228"/>
    </row>
    <row r="33" spans="1:17" hidden="1" x14ac:dyDescent="0.3">
      <c r="A33" s="1" t="str">
        <f t="shared" si="0"/>
        <v>Cuenta</v>
      </c>
      <c r="B33" s="721" t="s">
        <v>908</v>
      </c>
      <c r="C33" s="719" t="s">
        <v>66</v>
      </c>
      <c r="D33" s="228"/>
      <c r="E33" s="228"/>
      <c r="F33" s="228"/>
      <c r="G33" s="228"/>
      <c r="H33" s="228"/>
      <c r="I33" s="228">
        <v>-179001</v>
      </c>
      <c r="J33" s="228"/>
      <c r="K33" s="228"/>
      <c r="L33" s="228"/>
      <c r="M33" s="228"/>
      <c r="N33" s="228"/>
      <c r="O33" s="228">
        <v>-179001</v>
      </c>
      <c r="Q33" s="228"/>
    </row>
    <row r="34" spans="1:17" hidden="1" x14ac:dyDescent="0.3">
      <c r="A34" s="1" t="str">
        <f t="shared" si="0"/>
        <v>Cuenta</v>
      </c>
      <c r="B34" s="721" t="s">
        <v>54</v>
      </c>
      <c r="C34" s="719" t="s">
        <v>45</v>
      </c>
      <c r="D34" s="228"/>
      <c r="E34" s="228"/>
      <c r="F34" s="228"/>
      <c r="G34" s="228"/>
      <c r="H34" s="228">
        <v>-106436</v>
      </c>
      <c r="I34" s="228"/>
      <c r="J34" s="228"/>
      <c r="K34" s="228"/>
      <c r="L34" s="228"/>
      <c r="M34" s="228"/>
      <c r="N34" s="228"/>
      <c r="O34" s="228">
        <v>-106436</v>
      </c>
      <c r="Q34" s="228"/>
    </row>
    <row r="35" spans="1:17" hidden="1" x14ac:dyDescent="0.3">
      <c r="A35" s="1" t="str">
        <f t="shared" si="0"/>
        <v>Cuenta</v>
      </c>
      <c r="B35" s="721" t="s">
        <v>55</v>
      </c>
      <c r="C35" s="719" t="s">
        <v>53</v>
      </c>
      <c r="D35" s="228"/>
      <c r="E35" s="228"/>
      <c r="F35" s="228"/>
      <c r="G35" s="228"/>
      <c r="H35" s="228"/>
      <c r="I35" s="228"/>
      <c r="J35" s="228">
        <v>-1599654</v>
      </c>
      <c r="K35" s="228"/>
      <c r="L35" s="228"/>
      <c r="M35" s="228"/>
      <c r="N35" s="228"/>
      <c r="O35" s="228">
        <v>-1599654</v>
      </c>
      <c r="Q35" s="228"/>
    </row>
    <row r="36" spans="1:17" hidden="1" x14ac:dyDescent="0.3">
      <c r="A36" s="1" t="str">
        <f t="shared" si="0"/>
        <v>Cuenta</v>
      </c>
      <c r="B36" s="721" t="s">
        <v>56</v>
      </c>
      <c r="C36" s="719" t="s">
        <v>39</v>
      </c>
      <c r="D36" s="228"/>
      <c r="E36" s="228"/>
      <c r="F36" s="228"/>
      <c r="G36" s="228"/>
      <c r="H36" s="228"/>
      <c r="I36" s="228"/>
      <c r="J36" s="228">
        <v>7654985</v>
      </c>
      <c r="K36" s="228"/>
      <c r="L36" s="228"/>
      <c r="M36" s="228"/>
      <c r="N36" s="228"/>
      <c r="O36" s="228">
        <v>7654985</v>
      </c>
      <c r="Q36" s="228"/>
    </row>
    <row r="37" spans="1:17" hidden="1" x14ac:dyDescent="0.3">
      <c r="A37" s="1" t="str">
        <f t="shared" si="0"/>
        <v>Cuenta</v>
      </c>
      <c r="B37" s="721" t="s">
        <v>57</v>
      </c>
      <c r="C37" s="719" t="s">
        <v>58</v>
      </c>
      <c r="D37" s="228"/>
      <c r="E37" s="228"/>
      <c r="F37" s="228"/>
      <c r="G37" s="228"/>
      <c r="H37" s="228">
        <v>889048184</v>
      </c>
      <c r="I37" s="228"/>
      <c r="J37" s="228"/>
      <c r="K37" s="228"/>
      <c r="L37" s="228"/>
      <c r="M37" s="228"/>
      <c r="N37" s="228"/>
      <c r="O37" s="228">
        <v>889048184</v>
      </c>
      <c r="Q37" s="228"/>
    </row>
    <row r="38" spans="1:17" hidden="1" x14ac:dyDescent="0.3">
      <c r="A38" s="1" t="str">
        <f t="shared" si="0"/>
        <v>Cuenta</v>
      </c>
      <c r="B38" s="721" t="s">
        <v>59</v>
      </c>
      <c r="C38" s="719" t="s">
        <v>58</v>
      </c>
      <c r="D38" s="228"/>
      <c r="E38" s="228"/>
      <c r="F38" s="228"/>
      <c r="G38" s="228"/>
      <c r="H38" s="228"/>
      <c r="I38" s="228"/>
      <c r="J38" s="228">
        <v>1018876900</v>
      </c>
      <c r="K38" s="228"/>
      <c r="L38" s="228"/>
      <c r="M38" s="228"/>
      <c r="N38" s="228"/>
      <c r="O38" s="228">
        <v>1018876900</v>
      </c>
      <c r="Q38" s="228"/>
    </row>
    <row r="39" spans="1:17" hidden="1" x14ac:dyDescent="0.3">
      <c r="A39" s="1" t="str">
        <f t="shared" si="0"/>
        <v>Cuenta</v>
      </c>
      <c r="B39" s="721" t="s">
        <v>60</v>
      </c>
      <c r="C39" s="719" t="s">
        <v>61</v>
      </c>
      <c r="D39" s="228"/>
      <c r="E39" s="228"/>
      <c r="F39" s="228"/>
      <c r="G39" s="228"/>
      <c r="H39" s="228"/>
      <c r="I39" s="228">
        <v>-52378411</v>
      </c>
      <c r="J39" s="228"/>
      <c r="K39" s="228"/>
      <c r="L39" s="228"/>
      <c r="M39" s="228"/>
      <c r="N39" s="228"/>
      <c r="O39" s="228">
        <v>-52378411</v>
      </c>
      <c r="Q39" s="228"/>
    </row>
    <row r="40" spans="1:17" hidden="1" x14ac:dyDescent="0.3">
      <c r="A40" s="1" t="str">
        <f t="shared" si="0"/>
        <v>Cuenta</v>
      </c>
      <c r="B40" s="721" t="s">
        <v>62</v>
      </c>
      <c r="C40" s="719" t="s">
        <v>63</v>
      </c>
      <c r="D40" s="228"/>
      <c r="E40" s="228"/>
      <c r="F40" s="228"/>
      <c r="G40" s="228"/>
      <c r="H40" s="228"/>
      <c r="I40" s="228">
        <v>-10968613</v>
      </c>
      <c r="J40" s="228"/>
      <c r="K40" s="228"/>
      <c r="L40" s="228"/>
      <c r="M40" s="228"/>
      <c r="N40" s="228"/>
      <c r="O40" s="228">
        <v>-10968613</v>
      </c>
      <c r="Q40" s="228"/>
    </row>
    <row r="41" spans="1:17" hidden="1" x14ac:dyDescent="0.3">
      <c r="A41" s="1" t="str">
        <f t="shared" si="0"/>
        <v>Cuenta</v>
      </c>
      <c r="B41" s="721" t="s">
        <v>64</v>
      </c>
      <c r="C41" s="719" t="s">
        <v>65</v>
      </c>
      <c r="D41" s="228"/>
      <c r="E41" s="228"/>
      <c r="F41" s="228"/>
      <c r="G41" s="228"/>
      <c r="H41" s="228"/>
      <c r="I41" s="228"/>
      <c r="J41" s="228"/>
      <c r="K41" s="228">
        <v>405403743</v>
      </c>
      <c r="L41" s="228"/>
      <c r="M41" s="228"/>
      <c r="N41" s="228"/>
      <c r="O41" s="228">
        <v>405403743</v>
      </c>
      <c r="Q41" s="228"/>
    </row>
    <row r="42" spans="1:17" hidden="1" x14ac:dyDescent="0.3">
      <c r="A42" s="1" t="str">
        <f t="shared" si="0"/>
        <v>Cuenta</v>
      </c>
      <c r="B42" s="721" t="s">
        <v>67</v>
      </c>
      <c r="C42" s="719" t="s">
        <v>68</v>
      </c>
      <c r="D42" s="228">
        <v>321430419</v>
      </c>
      <c r="E42" s="228"/>
      <c r="F42" s="228"/>
      <c r="G42" s="228"/>
      <c r="H42" s="228"/>
      <c r="I42" s="228"/>
      <c r="J42" s="228"/>
      <c r="K42" s="228"/>
      <c r="L42" s="228"/>
      <c r="M42" s="228"/>
      <c r="N42" s="228"/>
      <c r="O42" s="228">
        <v>321430419</v>
      </c>
      <c r="Q42" s="228"/>
    </row>
    <row r="43" spans="1:17" hidden="1" x14ac:dyDescent="0.3">
      <c r="A43" s="1" t="str">
        <f t="shared" si="0"/>
        <v>Cuenta</v>
      </c>
      <c r="B43" s="721" t="s">
        <v>69</v>
      </c>
      <c r="C43" s="719" t="s">
        <v>65</v>
      </c>
      <c r="D43" s="228"/>
      <c r="E43" s="228"/>
      <c r="F43" s="228"/>
      <c r="G43" s="228"/>
      <c r="H43" s="228"/>
      <c r="I43" s="228">
        <v>635474806</v>
      </c>
      <c r="J43" s="228"/>
      <c r="K43" s="228"/>
      <c r="L43" s="228"/>
      <c r="M43" s="228"/>
      <c r="N43" s="228"/>
      <c r="O43" s="228">
        <v>635474806</v>
      </c>
      <c r="Q43" s="228"/>
    </row>
    <row r="44" spans="1:17" hidden="1" x14ac:dyDescent="0.3">
      <c r="A44" s="1" t="str">
        <f t="shared" si="0"/>
        <v>Cuenta</v>
      </c>
      <c r="B44" s="721" t="s">
        <v>70</v>
      </c>
      <c r="C44" s="719" t="s">
        <v>71</v>
      </c>
      <c r="D44" s="228"/>
      <c r="E44" s="228"/>
      <c r="F44" s="228"/>
      <c r="G44" s="228"/>
      <c r="H44" s="228"/>
      <c r="I44" s="228">
        <v>213042</v>
      </c>
      <c r="J44" s="228"/>
      <c r="K44" s="228"/>
      <c r="L44" s="228"/>
      <c r="M44" s="228"/>
      <c r="N44" s="228"/>
      <c r="O44" s="228">
        <v>213042</v>
      </c>
      <c r="Q44" s="228"/>
    </row>
    <row r="45" spans="1:17" hidden="1" x14ac:dyDescent="0.3">
      <c r="A45" s="1" t="str">
        <f t="shared" si="0"/>
        <v>Cuenta</v>
      </c>
      <c r="B45" s="721" t="s">
        <v>72</v>
      </c>
      <c r="C45" s="719" t="s">
        <v>73</v>
      </c>
      <c r="D45" s="228"/>
      <c r="E45" s="228"/>
      <c r="F45" s="228"/>
      <c r="G45" s="228"/>
      <c r="H45" s="228"/>
      <c r="I45" s="228"/>
      <c r="J45" s="228"/>
      <c r="K45" s="228"/>
      <c r="L45" s="228">
        <v>-344292</v>
      </c>
      <c r="M45" s="228"/>
      <c r="N45" s="228"/>
      <c r="O45" s="228">
        <v>-344292</v>
      </c>
      <c r="Q45" s="228"/>
    </row>
    <row r="46" spans="1:17" hidden="1" x14ac:dyDescent="0.3">
      <c r="A46" s="1" t="str">
        <f t="shared" si="0"/>
        <v>Cuenta</v>
      </c>
      <c r="B46" s="721" t="s">
        <v>909</v>
      </c>
      <c r="C46" s="719" t="s">
        <v>910</v>
      </c>
      <c r="D46" s="228"/>
      <c r="E46" s="228"/>
      <c r="F46" s="228">
        <v>-114766</v>
      </c>
      <c r="G46" s="228"/>
      <c r="H46" s="228"/>
      <c r="I46" s="228"/>
      <c r="J46" s="228"/>
      <c r="K46" s="228"/>
      <c r="L46" s="228"/>
      <c r="M46" s="228"/>
      <c r="N46" s="228"/>
      <c r="O46" s="228">
        <v>-114766</v>
      </c>
      <c r="Q46" s="228"/>
    </row>
    <row r="47" spans="1:17" hidden="1" x14ac:dyDescent="0.3">
      <c r="A47" s="1" t="str">
        <f t="shared" si="0"/>
        <v>Cuenta</v>
      </c>
      <c r="B47" s="721" t="s">
        <v>911</v>
      </c>
      <c r="C47" s="719" t="s">
        <v>912</v>
      </c>
      <c r="D47" s="228">
        <v>-2174664</v>
      </c>
      <c r="E47" s="228"/>
      <c r="F47" s="228"/>
      <c r="G47" s="228"/>
      <c r="H47" s="228"/>
      <c r="I47" s="228"/>
      <c r="J47" s="228"/>
      <c r="K47" s="228"/>
      <c r="L47" s="228"/>
      <c r="M47" s="228"/>
      <c r="N47" s="228"/>
      <c r="O47" s="228">
        <v>-2174664</v>
      </c>
      <c r="Q47" s="228"/>
    </row>
    <row r="48" spans="1:17" hidden="1" x14ac:dyDescent="0.3">
      <c r="A48" s="1" t="str">
        <f t="shared" si="0"/>
        <v>Cuenta</v>
      </c>
      <c r="B48" s="721" t="s">
        <v>913</v>
      </c>
      <c r="C48" s="719" t="s">
        <v>914</v>
      </c>
      <c r="D48" s="228"/>
      <c r="E48" s="228"/>
      <c r="F48" s="228">
        <v>127461</v>
      </c>
      <c r="G48" s="228"/>
      <c r="H48" s="228"/>
      <c r="I48" s="228"/>
      <c r="J48" s="228"/>
      <c r="K48" s="228"/>
      <c r="L48" s="228"/>
      <c r="M48" s="228"/>
      <c r="N48" s="228"/>
      <c r="O48" s="228">
        <v>127461</v>
      </c>
      <c r="Q48" s="228"/>
    </row>
    <row r="49" spans="1:17" hidden="1" x14ac:dyDescent="0.3">
      <c r="A49" s="1" t="str">
        <f t="shared" si="0"/>
        <v>Cuenta</v>
      </c>
      <c r="B49" s="721" t="s">
        <v>74</v>
      </c>
      <c r="C49" s="719" t="s">
        <v>75</v>
      </c>
      <c r="D49" s="228"/>
      <c r="E49" s="228">
        <v>6944190</v>
      </c>
      <c r="F49" s="228"/>
      <c r="G49" s="228"/>
      <c r="H49" s="228"/>
      <c r="I49" s="228"/>
      <c r="J49" s="228"/>
      <c r="K49" s="228"/>
      <c r="L49" s="228"/>
      <c r="M49" s="228"/>
      <c r="N49" s="228"/>
      <c r="O49" s="228">
        <v>6944190</v>
      </c>
      <c r="Q49" s="228"/>
    </row>
    <row r="50" spans="1:17" hidden="1" x14ac:dyDescent="0.3">
      <c r="A50" s="1" t="str">
        <f t="shared" si="0"/>
        <v>Cuenta</v>
      </c>
      <c r="B50" s="721" t="s">
        <v>915</v>
      </c>
      <c r="C50" s="719" t="s">
        <v>916</v>
      </c>
      <c r="D50" s="228"/>
      <c r="E50" s="228"/>
      <c r="F50" s="228"/>
      <c r="G50" s="228"/>
      <c r="H50" s="228"/>
      <c r="I50" s="228"/>
      <c r="J50" s="228"/>
      <c r="K50" s="228"/>
      <c r="L50" s="228">
        <v>227994</v>
      </c>
      <c r="M50" s="228"/>
      <c r="N50" s="228"/>
      <c r="O50" s="228">
        <v>227994</v>
      </c>
      <c r="Q50" s="228"/>
    </row>
    <row r="51" spans="1:17" hidden="1" x14ac:dyDescent="0.3">
      <c r="A51" s="1" t="str">
        <f t="shared" si="0"/>
        <v>Cuenta</v>
      </c>
      <c r="B51" s="721" t="s">
        <v>886</v>
      </c>
      <c r="C51" s="719" t="s">
        <v>887</v>
      </c>
      <c r="D51" s="228">
        <v>100000</v>
      </c>
      <c r="E51" s="228"/>
      <c r="F51" s="228"/>
      <c r="G51" s="228"/>
      <c r="H51" s="228"/>
      <c r="I51" s="228"/>
      <c r="J51" s="228"/>
      <c r="K51" s="228"/>
      <c r="L51" s="228"/>
      <c r="M51" s="228"/>
      <c r="N51" s="228"/>
      <c r="O51" s="228">
        <v>100000</v>
      </c>
      <c r="Q51" s="228"/>
    </row>
    <row r="52" spans="1:17" hidden="1" x14ac:dyDescent="0.3">
      <c r="A52" s="1" t="str">
        <f t="shared" si="0"/>
        <v>Cuenta</v>
      </c>
      <c r="B52" s="721" t="s">
        <v>76</v>
      </c>
      <c r="C52" s="719" t="s">
        <v>77</v>
      </c>
      <c r="D52" s="228">
        <v>3000000000</v>
      </c>
      <c r="E52" s="228"/>
      <c r="F52" s="228"/>
      <c r="G52" s="228"/>
      <c r="H52" s="228"/>
      <c r="I52" s="228"/>
      <c r="J52" s="228"/>
      <c r="K52" s="228"/>
      <c r="L52" s="228">
        <v>65000000000</v>
      </c>
      <c r="M52" s="228"/>
      <c r="N52" s="228"/>
      <c r="O52" s="228">
        <v>68000000000</v>
      </c>
      <c r="Q52" s="228"/>
    </row>
    <row r="53" spans="1:17" hidden="1" x14ac:dyDescent="0.3">
      <c r="A53" s="1" t="str">
        <f t="shared" si="0"/>
        <v>Cuenta</v>
      </c>
      <c r="B53" s="721" t="s">
        <v>78</v>
      </c>
      <c r="C53" s="719" t="s">
        <v>79</v>
      </c>
      <c r="D53" s="228">
        <v>-3483</v>
      </c>
      <c r="E53" s="228"/>
      <c r="F53" s="228">
        <v>0</v>
      </c>
      <c r="G53" s="228">
        <v>0</v>
      </c>
      <c r="H53" s="228"/>
      <c r="I53" s="228">
        <v>0</v>
      </c>
      <c r="J53" s="228">
        <v>0</v>
      </c>
      <c r="K53" s="228"/>
      <c r="L53" s="228">
        <v>66500000001</v>
      </c>
      <c r="M53" s="228"/>
      <c r="N53" s="228"/>
      <c r="O53" s="228">
        <v>66499996518</v>
      </c>
      <c r="Q53" s="228"/>
    </row>
    <row r="54" spans="1:17" hidden="1" x14ac:dyDescent="0.3">
      <c r="A54" s="1" t="str">
        <f t="shared" si="0"/>
        <v>Cuenta</v>
      </c>
      <c r="B54" s="721" t="s">
        <v>917</v>
      </c>
      <c r="C54" s="719" t="s">
        <v>918</v>
      </c>
      <c r="D54" s="228">
        <v>107001213</v>
      </c>
      <c r="E54" s="228"/>
      <c r="F54" s="228"/>
      <c r="G54" s="228"/>
      <c r="H54" s="228"/>
      <c r="I54" s="228"/>
      <c r="J54" s="228"/>
      <c r="K54" s="228"/>
      <c r="L54" s="228"/>
      <c r="M54" s="228"/>
      <c r="N54" s="228"/>
      <c r="O54" s="228">
        <v>107001213</v>
      </c>
      <c r="Q54" s="228"/>
    </row>
    <row r="55" spans="1:17" hidden="1" x14ac:dyDescent="0.3">
      <c r="A55" s="1" t="str">
        <f t="shared" si="0"/>
        <v>Cuenta</v>
      </c>
      <c r="B55" s="721" t="s">
        <v>80</v>
      </c>
      <c r="C55" s="719" t="s">
        <v>81</v>
      </c>
      <c r="D55" s="228"/>
      <c r="E55" s="228"/>
      <c r="F55" s="228"/>
      <c r="G55" s="228"/>
      <c r="H55" s="228"/>
      <c r="I55" s="228">
        <v>-780274</v>
      </c>
      <c r="J55" s="228"/>
      <c r="K55" s="228"/>
      <c r="L55" s="228"/>
      <c r="M55" s="228"/>
      <c r="N55" s="228"/>
      <c r="O55" s="228">
        <v>-780274</v>
      </c>
      <c r="Q55" s="228"/>
    </row>
    <row r="56" spans="1:17" hidden="1" x14ac:dyDescent="0.3">
      <c r="A56" s="1" t="str">
        <f t="shared" si="0"/>
        <v>Cuenta</v>
      </c>
      <c r="B56" s="721" t="s">
        <v>82</v>
      </c>
      <c r="C56" s="719" t="s">
        <v>83</v>
      </c>
      <c r="D56" s="228">
        <v>958175</v>
      </c>
      <c r="E56" s="228"/>
      <c r="F56" s="228"/>
      <c r="G56" s="228"/>
      <c r="H56" s="228"/>
      <c r="I56" s="228"/>
      <c r="J56" s="228"/>
      <c r="K56" s="228"/>
      <c r="L56" s="228"/>
      <c r="M56" s="228"/>
      <c r="N56" s="228"/>
      <c r="O56" s="228">
        <v>958175</v>
      </c>
      <c r="Q56" s="228"/>
    </row>
    <row r="57" spans="1:17" hidden="1" x14ac:dyDescent="0.3">
      <c r="A57" s="1" t="str">
        <f t="shared" si="0"/>
        <v>Cuenta</v>
      </c>
      <c r="B57" s="721" t="s">
        <v>84</v>
      </c>
      <c r="C57" s="719" t="s">
        <v>85</v>
      </c>
      <c r="D57" s="228">
        <v>-290059</v>
      </c>
      <c r="E57" s="228"/>
      <c r="F57" s="228"/>
      <c r="G57" s="228"/>
      <c r="H57" s="228"/>
      <c r="I57" s="228"/>
      <c r="J57" s="228"/>
      <c r="K57" s="228"/>
      <c r="L57" s="228"/>
      <c r="M57" s="228"/>
      <c r="N57" s="228"/>
      <c r="O57" s="228">
        <v>-290059</v>
      </c>
      <c r="Q57" s="228"/>
    </row>
    <row r="58" spans="1:17" hidden="1" x14ac:dyDescent="0.3">
      <c r="A58" s="1" t="str">
        <f t="shared" si="0"/>
        <v>Cuenta</v>
      </c>
      <c r="B58" s="721" t="s">
        <v>919</v>
      </c>
      <c r="C58" s="719" t="s">
        <v>920</v>
      </c>
      <c r="D58" s="228">
        <v>-93580389</v>
      </c>
      <c r="E58" s="228"/>
      <c r="F58" s="228"/>
      <c r="G58" s="228"/>
      <c r="H58" s="228"/>
      <c r="I58" s="228"/>
      <c r="J58" s="228"/>
      <c r="K58" s="228"/>
      <c r="L58" s="228"/>
      <c r="M58" s="228"/>
      <c r="N58" s="228"/>
      <c r="O58" s="228">
        <v>-93580389</v>
      </c>
      <c r="Q58" s="228"/>
    </row>
    <row r="59" spans="1:17" hidden="1" x14ac:dyDescent="0.3">
      <c r="A59" s="1" t="str">
        <f t="shared" si="0"/>
        <v>Cuenta</v>
      </c>
      <c r="B59" s="721" t="s">
        <v>86</v>
      </c>
      <c r="C59" s="719" t="s">
        <v>87</v>
      </c>
      <c r="D59" s="228"/>
      <c r="E59" s="228"/>
      <c r="F59" s="228"/>
      <c r="G59" s="228"/>
      <c r="H59" s="228"/>
      <c r="I59" s="228">
        <v>-1241232</v>
      </c>
      <c r="J59" s="228"/>
      <c r="K59" s="228"/>
      <c r="L59" s="228"/>
      <c r="M59" s="228"/>
      <c r="N59" s="228"/>
      <c r="O59" s="228">
        <v>-1241232</v>
      </c>
      <c r="Q59" s="228"/>
    </row>
    <row r="60" spans="1:17" hidden="1" x14ac:dyDescent="0.3">
      <c r="A60" s="1" t="str">
        <f t="shared" si="0"/>
        <v>Cuenta</v>
      </c>
      <c r="B60" s="721" t="s">
        <v>88</v>
      </c>
      <c r="C60" s="719" t="s">
        <v>89</v>
      </c>
      <c r="D60" s="228"/>
      <c r="E60" s="228"/>
      <c r="F60" s="228"/>
      <c r="G60" s="228"/>
      <c r="H60" s="228"/>
      <c r="I60" s="228">
        <v>777027</v>
      </c>
      <c r="J60" s="228"/>
      <c r="K60" s="228"/>
      <c r="L60" s="228"/>
      <c r="M60" s="228"/>
      <c r="N60" s="228"/>
      <c r="O60" s="228">
        <v>777027</v>
      </c>
      <c r="Q60" s="228"/>
    </row>
    <row r="61" spans="1:17" hidden="1" x14ac:dyDescent="0.3">
      <c r="A61" s="1" t="str">
        <f t="shared" si="0"/>
        <v>Cuenta</v>
      </c>
      <c r="B61" s="721" t="s">
        <v>90</v>
      </c>
      <c r="C61" s="719" t="s">
        <v>91</v>
      </c>
      <c r="D61" s="228"/>
      <c r="E61" s="228"/>
      <c r="F61" s="228"/>
      <c r="G61" s="228"/>
      <c r="H61" s="228"/>
      <c r="I61" s="228"/>
      <c r="J61" s="228"/>
      <c r="K61" s="228"/>
      <c r="L61" s="228">
        <v>1572331335</v>
      </c>
      <c r="M61" s="228"/>
      <c r="N61" s="228"/>
      <c r="O61" s="228">
        <v>1572331335</v>
      </c>
      <c r="Q61" s="228"/>
    </row>
    <row r="62" spans="1:17" hidden="1" x14ac:dyDescent="0.3">
      <c r="A62" s="1" t="str">
        <f t="shared" si="0"/>
        <v>Cuenta</v>
      </c>
      <c r="B62" s="721" t="s">
        <v>92</v>
      </c>
      <c r="C62" s="719" t="s">
        <v>93</v>
      </c>
      <c r="D62" s="228"/>
      <c r="E62" s="228"/>
      <c r="F62" s="228"/>
      <c r="G62" s="228"/>
      <c r="H62" s="228"/>
      <c r="I62" s="228"/>
      <c r="J62" s="228"/>
      <c r="K62" s="228"/>
      <c r="L62" s="228">
        <v>594430549</v>
      </c>
      <c r="M62" s="228"/>
      <c r="N62" s="228"/>
      <c r="O62" s="228">
        <v>594430549</v>
      </c>
      <c r="Q62" s="228"/>
    </row>
    <row r="63" spans="1:17" hidden="1" x14ac:dyDescent="0.3">
      <c r="A63" s="1" t="str">
        <f t="shared" si="0"/>
        <v>Cuenta</v>
      </c>
      <c r="B63" s="721" t="s">
        <v>94</v>
      </c>
      <c r="C63" s="719" t="s">
        <v>95</v>
      </c>
      <c r="D63" s="228"/>
      <c r="E63" s="228"/>
      <c r="F63" s="228"/>
      <c r="G63" s="228"/>
      <c r="H63" s="228"/>
      <c r="I63" s="228"/>
      <c r="J63" s="228"/>
      <c r="K63" s="228"/>
      <c r="L63" s="228">
        <v>-37133728</v>
      </c>
      <c r="M63" s="228"/>
      <c r="N63" s="228"/>
      <c r="O63" s="228">
        <v>-37133728</v>
      </c>
      <c r="Q63" s="228"/>
    </row>
    <row r="64" spans="1:17" hidden="1" x14ac:dyDescent="0.3">
      <c r="A64" s="1" t="str">
        <f t="shared" si="0"/>
        <v>Cuenta</v>
      </c>
      <c r="B64" s="721" t="s">
        <v>96</v>
      </c>
      <c r="C64" s="719" t="s">
        <v>97</v>
      </c>
      <c r="D64" s="228"/>
      <c r="E64" s="228"/>
      <c r="F64" s="228"/>
      <c r="G64" s="228"/>
      <c r="H64" s="228"/>
      <c r="I64" s="228"/>
      <c r="J64" s="228"/>
      <c r="K64" s="228"/>
      <c r="L64" s="228">
        <v>-34873449</v>
      </c>
      <c r="M64" s="228"/>
      <c r="N64" s="228"/>
      <c r="O64" s="228">
        <v>-34873449</v>
      </c>
      <c r="Q64" s="228"/>
    </row>
    <row r="65" spans="1:17" hidden="1" x14ac:dyDescent="0.3">
      <c r="A65" s="1" t="str">
        <f t="shared" si="0"/>
        <v>Cuenta</v>
      </c>
      <c r="B65" s="721" t="s">
        <v>98</v>
      </c>
      <c r="C65" s="719" t="s">
        <v>99</v>
      </c>
      <c r="D65" s="228"/>
      <c r="E65" s="228"/>
      <c r="F65" s="228"/>
      <c r="G65" s="228"/>
      <c r="H65" s="228"/>
      <c r="I65" s="228"/>
      <c r="J65" s="228"/>
      <c r="K65" s="228"/>
      <c r="L65" s="228">
        <v>33759751</v>
      </c>
      <c r="M65" s="228"/>
      <c r="N65" s="228"/>
      <c r="O65" s="228">
        <v>33759751</v>
      </c>
      <c r="Q65" s="228"/>
    </row>
    <row r="66" spans="1:17" hidden="1" x14ac:dyDescent="0.3">
      <c r="A66" s="1" t="str">
        <f t="shared" ref="A66:A129" si="1">IF(LEN(B66)=10,"Cuenta"," ")</f>
        <v>Cuenta</v>
      </c>
      <c r="B66" s="721" t="s">
        <v>100</v>
      </c>
      <c r="C66" s="719" t="s">
        <v>101</v>
      </c>
      <c r="D66" s="228"/>
      <c r="E66" s="228"/>
      <c r="F66" s="228">
        <v>682759402</v>
      </c>
      <c r="G66" s="228"/>
      <c r="H66" s="228"/>
      <c r="I66" s="228"/>
      <c r="J66" s="228"/>
      <c r="K66" s="228"/>
      <c r="L66" s="228"/>
      <c r="M66" s="228"/>
      <c r="N66" s="228"/>
      <c r="O66" s="228">
        <v>682759402</v>
      </c>
      <c r="Q66" s="228"/>
    </row>
    <row r="67" spans="1:17" hidden="1" x14ac:dyDescent="0.3">
      <c r="A67" s="1" t="str">
        <f t="shared" si="1"/>
        <v>Cuenta</v>
      </c>
      <c r="B67" s="721" t="s">
        <v>102</v>
      </c>
      <c r="C67" s="719" t="s">
        <v>103</v>
      </c>
      <c r="D67" s="228"/>
      <c r="E67" s="228"/>
      <c r="F67" s="228">
        <v>310734</v>
      </c>
      <c r="G67" s="228"/>
      <c r="H67" s="228"/>
      <c r="I67" s="228"/>
      <c r="J67" s="228"/>
      <c r="K67" s="228"/>
      <c r="L67" s="228"/>
      <c r="M67" s="228"/>
      <c r="N67" s="228"/>
      <c r="O67" s="228">
        <v>310734</v>
      </c>
      <c r="Q67" s="228"/>
    </row>
    <row r="68" spans="1:17" hidden="1" x14ac:dyDescent="0.3">
      <c r="A68" s="1" t="str">
        <f t="shared" si="1"/>
        <v>Cuenta</v>
      </c>
      <c r="B68" s="721" t="s">
        <v>921</v>
      </c>
      <c r="C68" s="719" t="s">
        <v>922</v>
      </c>
      <c r="D68" s="228"/>
      <c r="E68" s="228"/>
      <c r="F68" s="228">
        <v>-14920433</v>
      </c>
      <c r="G68" s="228"/>
      <c r="H68" s="228"/>
      <c r="I68" s="228"/>
      <c r="J68" s="228"/>
      <c r="K68" s="228"/>
      <c r="L68" s="228"/>
      <c r="M68" s="228"/>
      <c r="N68" s="228"/>
      <c r="O68" s="228">
        <v>-14920433</v>
      </c>
      <c r="Q68" s="228"/>
    </row>
    <row r="69" spans="1:17" hidden="1" x14ac:dyDescent="0.3">
      <c r="A69" s="1" t="str">
        <f t="shared" si="1"/>
        <v>Cuenta</v>
      </c>
      <c r="B69" s="721" t="s">
        <v>104</v>
      </c>
      <c r="C69" s="719" t="s">
        <v>105</v>
      </c>
      <c r="D69" s="228"/>
      <c r="E69" s="228"/>
      <c r="F69" s="228"/>
      <c r="G69" s="228"/>
      <c r="H69" s="228"/>
      <c r="I69" s="228"/>
      <c r="J69" s="228"/>
      <c r="K69" s="228"/>
      <c r="L69" s="228">
        <v>230781662</v>
      </c>
      <c r="M69" s="228"/>
      <c r="N69" s="228"/>
      <c r="O69" s="228">
        <v>230781662</v>
      </c>
      <c r="Q69" s="228"/>
    </row>
    <row r="70" spans="1:17" hidden="1" x14ac:dyDescent="0.3">
      <c r="A70" s="1" t="str">
        <f t="shared" si="1"/>
        <v>Cuenta</v>
      </c>
      <c r="B70" s="721" t="s">
        <v>106</v>
      </c>
      <c r="C70" s="719" t="s">
        <v>107</v>
      </c>
      <c r="D70" s="228"/>
      <c r="E70" s="228"/>
      <c r="F70" s="228"/>
      <c r="G70" s="228">
        <v>178494839</v>
      </c>
      <c r="H70" s="228"/>
      <c r="I70" s="228"/>
      <c r="J70" s="228"/>
      <c r="K70" s="228"/>
      <c r="L70" s="228"/>
      <c r="M70" s="228"/>
      <c r="N70" s="228"/>
      <c r="O70" s="228">
        <v>178494839</v>
      </c>
      <c r="Q70" s="228"/>
    </row>
    <row r="71" spans="1:17" hidden="1" x14ac:dyDescent="0.3">
      <c r="A71" s="1" t="str">
        <f t="shared" si="1"/>
        <v>Cuenta</v>
      </c>
      <c r="B71" s="721" t="s">
        <v>108</v>
      </c>
      <c r="C71" s="719" t="s">
        <v>109</v>
      </c>
      <c r="D71" s="228"/>
      <c r="E71" s="228"/>
      <c r="F71" s="228">
        <v>152589379</v>
      </c>
      <c r="G71" s="228"/>
      <c r="H71" s="228"/>
      <c r="I71" s="228"/>
      <c r="J71" s="228"/>
      <c r="K71" s="228"/>
      <c r="L71" s="228"/>
      <c r="M71" s="228"/>
      <c r="N71" s="228"/>
      <c r="O71" s="228">
        <v>152589379</v>
      </c>
      <c r="Q71" s="228"/>
    </row>
    <row r="72" spans="1:17" hidden="1" x14ac:dyDescent="0.3">
      <c r="A72" s="1" t="str">
        <f t="shared" si="1"/>
        <v>Cuenta</v>
      </c>
      <c r="B72" s="721" t="s">
        <v>110</v>
      </c>
      <c r="C72" s="719" t="s">
        <v>111</v>
      </c>
      <c r="D72" s="228"/>
      <c r="E72" s="228"/>
      <c r="F72" s="228"/>
      <c r="G72" s="228"/>
      <c r="H72" s="228"/>
      <c r="I72" s="228"/>
      <c r="J72" s="228"/>
      <c r="K72" s="228"/>
      <c r="L72" s="228">
        <v>203394437</v>
      </c>
      <c r="M72" s="228"/>
      <c r="N72" s="228"/>
      <c r="O72" s="228">
        <v>203394437</v>
      </c>
      <c r="Q72" s="228"/>
    </row>
    <row r="73" spans="1:17" hidden="1" x14ac:dyDescent="0.3">
      <c r="A73" s="1" t="str">
        <f t="shared" si="1"/>
        <v>Cuenta</v>
      </c>
      <c r="B73" s="721" t="s">
        <v>112</v>
      </c>
      <c r="C73" s="719" t="s">
        <v>113</v>
      </c>
      <c r="D73" s="228"/>
      <c r="E73" s="228"/>
      <c r="F73" s="228"/>
      <c r="G73" s="228">
        <v>99315508</v>
      </c>
      <c r="H73" s="228"/>
      <c r="I73" s="228"/>
      <c r="J73" s="228"/>
      <c r="K73" s="228"/>
      <c r="L73" s="228"/>
      <c r="M73" s="228"/>
      <c r="N73" s="228"/>
      <c r="O73" s="228">
        <v>99315508</v>
      </c>
      <c r="Q73" s="228"/>
    </row>
    <row r="74" spans="1:17" hidden="1" x14ac:dyDescent="0.3">
      <c r="A74" s="1" t="str">
        <f t="shared" si="1"/>
        <v>Cuenta</v>
      </c>
      <c r="B74" s="721" t="s">
        <v>114</v>
      </c>
      <c r="C74" s="719" t="s">
        <v>115</v>
      </c>
      <c r="D74" s="228">
        <v>387403878</v>
      </c>
      <c r="E74" s="228"/>
      <c r="F74" s="228"/>
      <c r="G74" s="228"/>
      <c r="H74" s="228"/>
      <c r="I74" s="228"/>
      <c r="J74" s="228"/>
      <c r="K74" s="228"/>
      <c r="L74" s="228"/>
      <c r="M74" s="228"/>
      <c r="N74" s="228"/>
      <c r="O74" s="228">
        <v>387403878</v>
      </c>
      <c r="Q74" s="228"/>
    </row>
    <row r="75" spans="1:17" hidden="1" x14ac:dyDescent="0.3">
      <c r="A75" s="1" t="str">
        <f t="shared" si="1"/>
        <v>Cuenta</v>
      </c>
      <c r="B75" s="721" t="s">
        <v>116</v>
      </c>
      <c r="C75" s="719" t="s">
        <v>117</v>
      </c>
      <c r="D75" s="228">
        <v>-909382547</v>
      </c>
      <c r="E75" s="228"/>
      <c r="F75" s="228"/>
      <c r="G75" s="228"/>
      <c r="H75" s="228"/>
      <c r="I75" s="228"/>
      <c r="J75" s="228"/>
      <c r="K75" s="228"/>
      <c r="L75" s="228"/>
      <c r="M75" s="228"/>
      <c r="N75" s="228"/>
      <c r="O75" s="228">
        <v>-909382547</v>
      </c>
      <c r="Q75" s="228"/>
    </row>
    <row r="76" spans="1:17" hidden="1" x14ac:dyDescent="0.3">
      <c r="A76" s="1" t="str">
        <f t="shared" si="1"/>
        <v>Cuenta</v>
      </c>
      <c r="B76" s="721" t="s">
        <v>118</v>
      </c>
      <c r="C76" s="719" t="s">
        <v>119</v>
      </c>
      <c r="D76" s="228">
        <v>-94486739</v>
      </c>
      <c r="E76" s="228"/>
      <c r="F76" s="228"/>
      <c r="G76" s="228"/>
      <c r="H76" s="228"/>
      <c r="I76" s="228"/>
      <c r="J76" s="228"/>
      <c r="K76" s="228"/>
      <c r="L76" s="228"/>
      <c r="M76" s="228"/>
      <c r="N76" s="228"/>
      <c r="O76" s="228">
        <v>-94486739</v>
      </c>
      <c r="Q76" s="228"/>
    </row>
    <row r="77" spans="1:17" hidden="1" x14ac:dyDescent="0.3">
      <c r="A77" s="1" t="str">
        <f t="shared" si="1"/>
        <v>Cuenta</v>
      </c>
      <c r="B77" s="721" t="s">
        <v>120</v>
      </c>
      <c r="C77" s="719" t="s">
        <v>121</v>
      </c>
      <c r="D77" s="228">
        <v>10378653</v>
      </c>
      <c r="E77" s="228"/>
      <c r="F77" s="228"/>
      <c r="G77" s="228"/>
      <c r="H77" s="228"/>
      <c r="I77" s="228"/>
      <c r="J77" s="228"/>
      <c r="K77" s="228"/>
      <c r="L77" s="228"/>
      <c r="M77" s="228"/>
      <c r="N77" s="228"/>
      <c r="O77" s="228">
        <v>10378653</v>
      </c>
      <c r="Q77" s="228"/>
    </row>
    <row r="78" spans="1:17" hidden="1" x14ac:dyDescent="0.3">
      <c r="A78" s="1" t="str">
        <f t="shared" si="1"/>
        <v>Cuenta</v>
      </c>
      <c r="B78" s="721" t="s">
        <v>122</v>
      </c>
      <c r="C78" s="719" t="s">
        <v>123</v>
      </c>
      <c r="D78" s="228">
        <v>9939014</v>
      </c>
      <c r="E78" s="228"/>
      <c r="F78" s="228"/>
      <c r="G78" s="228"/>
      <c r="H78" s="228"/>
      <c r="I78" s="228"/>
      <c r="J78" s="228"/>
      <c r="K78" s="228"/>
      <c r="L78" s="228"/>
      <c r="M78" s="228"/>
      <c r="N78" s="228"/>
      <c r="O78" s="228">
        <v>9939014</v>
      </c>
      <c r="Q78" s="228"/>
    </row>
    <row r="79" spans="1:17" hidden="1" x14ac:dyDescent="0.3">
      <c r="A79" s="1" t="str">
        <f t="shared" si="1"/>
        <v>Cuenta</v>
      </c>
      <c r="B79" s="721" t="s">
        <v>124</v>
      </c>
      <c r="C79" s="719" t="s">
        <v>125</v>
      </c>
      <c r="D79" s="228">
        <v>1511095</v>
      </c>
      <c r="E79" s="228"/>
      <c r="F79" s="228"/>
      <c r="G79" s="228"/>
      <c r="H79" s="228"/>
      <c r="I79" s="228"/>
      <c r="J79" s="228"/>
      <c r="K79" s="228"/>
      <c r="L79" s="228"/>
      <c r="M79" s="228"/>
      <c r="N79" s="228"/>
      <c r="O79" s="228">
        <v>1511095</v>
      </c>
      <c r="Q79" s="228"/>
    </row>
    <row r="80" spans="1:17" hidden="1" x14ac:dyDescent="0.3">
      <c r="A80" s="1" t="str">
        <f t="shared" si="1"/>
        <v>Cuenta</v>
      </c>
      <c r="B80" s="721" t="s">
        <v>126</v>
      </c>
      <c r="C80" s="719" t="s">
        <v>127</v>
      </c>
      <c r="D80" s="228">
        <v>-90000</v>
      </c>
      <c r="E80" s="228"/>
      <c r="F80" s="228"/>
      <c r="G80" s="228"/>
      <c r="H80" s="228"/>
      <c r="I80" s="228"/>
      <c r="J80" s="228"/>
      <c r="K80" s="228"/>
      <c r="L80" s="228"/>
      <c r="M80" s="228"/>
      <c r="N80" s="228"/>
      <c r="O80" s="228">
        <v>-90000</v>
      </c>
      <c r="Q80" s="228"/>
    </row>
    <row r="81" spans="1:17" hidden="1" x14ac:dyDescent="0.3">
      <c r="A81" s="1" t="str">
        <f t="shared" si="1"/>
        <v>Cuenta</v>
      </c>
      <c r="B81" s="721" t="s">
        <v>923</v>
      </c>
      <c r="C81" s="719" t="s">
        <v>924</v>
      </c>
      <c r="D81" s="228">
        <v>6</v>
      </c>
      <c r="E81" s="228"/>
      <c r="F81" s="228"/>
      <c r="G81" s="228"/>
      <c r="H81" s="228"/>
      <c r="I81" s="228"/>
      <c r="J81" s="228"/>
      <c r="K81" s="228"/>
      <c r="L81" s="228"/>
      <c r="M81" s="228"/>
      <c r="N81" s="228"/>
      <c r="O81" s="228">
        <v>6</v>
      </c>
      <c r="Q81" s="228"/>
    </row>
    <row r="82" spans="1:17" hidden="1" x14ac:dyDescent="0.3">
      <c r="A82" s="1" t="str">
        <f t="shared" si="1"/>
        <v>Cuenta</v>
      </c>
      <c r="B82" s="721" t="s">
        <v>925</v>
      </c>
      <c r="C82" s="719" t="s">
        <v>926</v>
      </c>
      <c r="D82" s="228">
        <v>-1102192</v>
      </c>
      <c r="E82" s="228"/>
      <c r="F82" s="228"/>
      <c r="G82" s="228"/>
      <c r="H82" s="228"/>
      <c r="I82" s="228"/>
      <c r="J82" s="228"/>
      <c r="K82" s="228"/>
      <c r="L82" s="228"/>
      <c r="M82" s="228"/>
      <c r="N82" s="228"/>
      <c r="O82" s="228">
        <v>-1102192</v>
      </c>
      <c r="Q82" s="228"/>
    </row>
    <row r="83" spans="1:17" hidden="1" x14ac:dyDescent="0.3">
      <c r="A83" s="1" t="str">
        <f t="shared" si="1"/>
        <v>Cuenta</v>
      </c>
      <c r="B83" s="721" t="s">
        <v>128</v>
      </c>
      <c r="C83" s="719" t="s">
        <v>129</v>
      </c>
      <c r="D83" s="228">
        <v>3010182</v>
      </c>
      <c r="E83" s="228"/>
      <c r="F83" s="228"/>
      <c r="G83" s="228"/>
      <c r="H83" s="228"/>
      <c r="I83" s="228"/>
      <c r="J83" s="228"/>
      <c r="K83" s="228"/>
      <c r="L83" s="228"/>
      <c r="M83" s="228"/>
      <c r="N83" s="228"/>
      <c r="O83" s="228">
        <v>3010182</v>
      </c>
      <c r="Q83" s="228"/>
    </row>
    <row r="84" spans="1:17" hidden="1" x14ac:dyDescent="0.3">
      <c r="A84" s="1" t="str">
        <f t="shared" si="1"/>
        <v>Cuenta</v>
      </c>
      <c r="B84" s="721" t="s">
        <v>130</v>
      </c>
      <c r="C84" s="719" t="s">
        <v>131</v>
      </c>
      <c r="D84" s="228"/>
      <c r="E84" s="228"/>
      <c r="F84" s="228"/>
      <c r="G84" s="228"/>
      <c r="H84" s="228"/>
      <c r="I84" s="228"/>
      <c r="J84" s="228"/>
      <c r="K84" s="228"/>
      <c r="L84" s="228">
        <v>665053028</v>
      </c>
      <c r="M84" s="228"/>
      <c r="N84" s="228"/>
      <c r="O84" s="228">
        <v>665053028</v>
      </c>
      <c r="Q84" s="228"/>
    </row>
    <row r="85" spans="1:17" hidden="1" x14ac:dyDescent="0.3">
      <c r="A85" s="1" t="str">
        <f t="shared" si="1"/>
        <v>Cuenta</v>
      </c>
      <c r="B85" s="721" t="s">
        <v>132</v>
      </c>
      <c r="C85" s="719" t="s">
        <v>133</v>
      </c>
      <c r="D85" s="228"/>
      <c r="E85" s="228"/>
      <c r="F85" s="228"/>
      <c r="G85" s="228"/>
      <c r="H85" s="228"/>
      <c r="I85" s="228"/>
      <c r="J85" s="228"/>
      <c r="K85" s="228"/>
      <c r="L85" s="228">
        <v>-13957393</v>
      </c>
      <c r="M85" s="228"/>
      <c r="N85" s="228"/>
      <c r="O85" s="228">
        <v>-13957393</v>
      </c>
      <c r="Q85" s="228"/>
    </row>
    <row r="86" spans="1:17" hidden="1" x14ac:dyDescent="0.3">
      <c r="A86" s="1" t="str">
        <f t="shared" si="1"/>
        <v>Cuenta</v>
      </c>
      <c r="B86" s="721" t="s">
        <v>134</v>
      </c>
      <c r="C86" s="719" t="s">
        <v>135</v>
      </c>
      <c r="D86" s="228"/>
      <c r="E86" s="228"/>
      <c r="F86" s="228"/>
      <c r="G86" s="228">
        <v>95054138</v>
      </c>
      <c r="H86" s="228"/>
      <c r="I86" s="228"/>
      <c r="J86" s="228"/>
      <c r="K86" s="228"/>
      <c r="L86" s="228"/>
      <c r="M86" s="228"/>
      <c r="N86" s="228"/>
      <c r="O86" s="228">
        <v>95054138</v>
      </c>
      <c r="Q86" s="228"/>
    </row>
    <row r="87" spans="1:17" hidden="1" x14ac:dyDescent="0.3">
      <c r="A87" s="1" t="str">
        <f t="shared" si="1"/>
        <v>Cuenta</v>
      </c>
      <c r="B87" s="721" t="s">
        <v>136</v>
      </c>
      <c r="C87" s="719" t="s">
        <v>137</v>
      </c>
      <c r="D87" s="228"/>
      <c r="E87" s="228"/>
      <c r="F87" s="228"/>
      <c r="G87" s="228">
        <v>-1266912</v>
      </c>
      <c r="H87" s="228"/>
      <c r="I87" s="228"/>
      <c r="J87" s="228"/>
      <c r="K87" s="228"/>
      <c r="L87" s="228"/>
      <c r="M87" s="228"/>
      <c r="N87" s="228"/>
      <c r="O87" s="228">
        <v>-1266912</v>
      </c>
      <c r="Q87" s="228"/>
    </row>
    <row r="88" spans="1:17" hidden="1" x14ac:dyDescent="0.3">
      <c r="A88" s="1" t="str">
        <f t="shared" si="1"/>
        <v>Cuenta</v>
      </c>
      <c r="B88" s="721" t="s">
        <v>138</v>
      </c>
      <c r="C88" s="719" t="s">
        <v>139</v>
      </c>
      <c r="D88" s="228"/>
      <c r="E88" s="228"/>
      <c r="F88" s="228"/>
      <c r="G88" s="228"/>
      <c r="H88" s="228">
        <v>687775298</v>
      </c>
      <c r="I88" s="228"/>
      <c r="J88" s="228"/>
      <c r="K88" s="228"/>
      <c r="L88" s="228"/>
      <c r="M88" s="228"/>
      <c r="N88" s="228"/>
      <c r="O88" s="228">
        <v>687775298</v>
      </c>
      <c r="Q88" s="228"/>
    </row>
    <row r="89" spans="1:17" hidden="1" x14ac:dyDescent="0.3">
      <c r="A89" s="1" t="str">
        <f t="shared" si="1"/>
        <v>Cuenta</v>
      </c>
      <c r="B89" s="721" t="s">
        <v>140</v>
      </c>
      <c r="C89" s="719" t="s">
        <v>141</v>
      </c>
      <c r="D89" s="228"/>
      <c r="E89" s="228"/>
      <c r="F89" s="228"/>
      <c r="G89" s="228"/>
      <c r="H89" s="228">
        <v>-603514</v>
      </c>
      <c r="I89" s="228"/>
      <c r="J89" s="228"/>
      <c r="K89" s="228"/>
      <c r="L89" s="228"/>
      <c r="M89" s="228"/>
      <c r="N89" s="228"/>
      <c r="O89" s="228">
        <v>-603514</v>
      </c>
      <c r="Q89" s="228"/>
    </row>
    <row r="90" spans="1:17" hidden="1" x14ac:dyDescent="0.3">
      <c r="A90" s="1" t="str">
        <f t="shared" si="1"/>
        <v>Cuenta</v>
      </c>
      <c r="B90" s="721" t="s">
        <v>142</v>
      </c>
      <c r="C90" s="719" t="s">
        <v>143</v>
      </c>
      <c r="D90" s="228"/>
      <c r="E90" s="228"/>
      <c r="F90" s="228"/>
      <c r="G90" s="228"/>
      <c r="H90" s="228">
        <v>-38371388</v>
      </c>
      <c r="I90" s="228"/>
      <c r="J90" s="228"/>
      <c r="K90" s="228"/>
      <c r="L90" s="228"/>
      <c r="M90" s="228"/>
      <c r="N90" s="228"/>
      <c r="O90" s="228">
        <v>-38371388</v>
      </c>
      <c r="Q90" s="228"/>
    </row>
    <row r="91" spans="1:17" hidden="1" x14ac:dyDescent="0.3">
      <c r="A91" s="1" t="str">
        <f t="shared" si="1"/>
        <v>Cuenta</v>
      </c>
      <c r="B91" s="721" t="s">
        <v>144</v>
      </c>
      <c r="C91" s="719" t="s">
        <v>145</v>
      </c>
      <c r="D91" s="228"/>
      <c r="E91" s="228"/>
      <c r="F91" s="228"/>
      <c r="G91" s="228"/>
      <c r="H91" s="228">
        <v>1750908</v>
      </c>
      <c r="I91" s="228"/>
      <c r="J91" s="228"/>
      <c r="K91" s="228"/>
      <c r="L91" s="228"/>
      <c r="M91" s="228"/>
      <c r="N91" s="228"/>
      <c r="O91" s="228">
        <v>1750908</v>
      </c>
      <c r="Q91" s="228"/>
    </row>
    <row r="92" spans="1:17" hidden="1" x14ac:dyDescent="0.3">
      <c r="A92" s="1" t="str">
        <f t="shared" si="1"/>
        <v>Cuenta</v>
      </c>
      <c r="B92" s="721" t="s">
        <v>146</v>
      </c>
      <c r="C92" s="719" t="s">
        <v>147</v>
      </c>
      <c r="D92" s="228">
        <v>6534390</v>
      </c>
      <c r="E92" s="228"/>
      <c r="F92" s="228"/>
      <c r="G92" s="228"/>
      <c r="H92" s="228"/>
      <c r="I92" s="228"/>
      <c r="J92" s="228"/>
      <c r="K92" s="228"/>
      <c r="L92" s="228"/>
      <c r="M92" s="228"/>
      <c r="N92" s="228"/>
      <c r="O92" s="228">
        <v>6534390</v>
      </c>
      <c r="Q92" s="228"/>
    </row>
    <row r="93" spans="1:17" hidden="1" x14ac:dyDescent="0.3">
      <c r="A93" s="1" t="str">
        <f t="shared" si="1"/>
        <v>Cuenta</v>
      </c>
      <c r="B93" s="721" t="s">
        <v>148</v>
      </c>
      <c r="C93" s="719" t="s">
        <v>149</v>
      </c>
      <c r="D93" s="228"/>
      <c r="E93" s="228"/>
      <c r="F93" s="228"/>
      <c r="G93" s="228"/>
      <c r="H93" s="228"/>
      <c r="I93" s="228"/>
      <c r="J93" s="228">
        <v>331718254</v>
      </c>
      <c r="K93" s="228"/>
      <c r="L93" s="228"/>
      <c r="M93" s="228"/>
      <c r="N93" s="228"/>
      <c r="O93" s="228">
        <v>331718254</v>
      </c>
      <c r="Q93" s="228"/>
    </row>
    <row r="94" spans="1:17" hidden="1" x14ac:dyDescent="0.3">
      <c r="A94" s="1" t="str">
        <f t="shared" si="1"/>
        <v>Cuenta</v>
      </c>
      <c r="B94" s="721" t="s">
        <v>150</v>
      </c>
      <c r="C94" s="719" t="s">
        <v>151</v>
      </c>
      <c r="D94" s="228"/>
      <c r="E94" s="228"/>
      <c r="F94" s="228"/>
      <c r="G94" s="228"/>
      <c r="H94" s="228"/>
      <c r="I94" s="228"/>
      <c r="J94" s="228">
        <v>-919193</v>
      </c>
      <c r="K94" s="228"/>
      <c r="L94" s="228"/>
      <c r="M94" s="228"/>
      <c r="N94" s="228"/>
      <c r="O94" s="228">
        <v>-919193</v>
      </c>
      <c r="Q94" s="228"/>
    </row>
    <row r="95" spans="1:17" hidden="1" x14ac:dyDescent="0.3">
      <c r="A95" s="1" t="str">
        <f t="shared" si="1"/>
        <v>Cuenta</v>
      </c>
      <c r="B95" s="721" t="s">
        <v>152</v>
      </c>
      <c r="C95" s="719" t="s">
        <v>153</v>
      </c>
      <c r="D95" s="228"/>
      <c r="E95" s="228"/>
      <c r="F95" s="228"/>
      <c r="G95" s="228"/>
      <c r="H95" s="228"/>
      <c r="I95" s="228"/>
      <c r="J95" s="228">
        <v>-18137185</v>
      </c>
      <c r="K95" s="228"/>
      <c r="L95" s="228"/>
      <c r="M95" s="228"/>
      <c r="N95" s="228"/>
      <c r="O95" s="228">
        <v>-18137185</v>
      </c>
      <c r="Q95" s="228"/>
    </row>
    <row r="96" spans="1:17" hidden="1" x14ac:dyDescent="0.3">
      <c r="A96" s="1" t="str">
        <f t="shared" si="1"/>
        <v>Cuenta</v>
      </c>
      <c r="B96" s="721" t="s">
        <v>154</v>
      </c>
      <c r="C96" s="719" t="s">
        <v>155</v>
      </c>
      <c r="D96" s="228"/>
      <c r="E96" s="228"/>
      <c r="F96" s="228"/>
      <c r="G96" s="228"/>
      <c r="H96" s="228"/>
      <c r="I96" s="228"/>
      <c r="J96" s="228"/>
      <c r="K96" s="228"/>
      <c r="L96" s="228">
        <v>105890666</v>
      </c>
      <c r="M96" s="228"/>
      <c r="N96" s="228"/>
      <c r="O96" s="228">
        <v>105890666</v>
      </c>
      <c r="Q96" s="228"/>
    </row>
    <row r="97" spans="1:17" hidden="1" x14ac:dyDescent="0.3">
      <c r="A97" s="1" t="str">
        <f t="shared" si="1"/>
        <v>Cuenta</v>
      </c>
      <c r="B97" s="721" t="s">
        <v>156</v>
      </c>
      <c r="C97" s="719" t="s">
        <v>157</v>
      </c>
      <c r="D97" s="228">
        <v>0</v>
      </c>
      <c r="E97" s="228"/>
      <c r="F97" s="228">
        <v>0</v>
      </c>
      <c r="G97" s="228">
        <v>0</v>
      </c>
      <c r="H97" s="228">
        <v>0</v>
      </c>
      <c r="I97" s="228">
        <v>0</v>
      </c>
      <c r="J97" s="228">
        <v>0</v>
      </c>
      <c r="K97" s="228"/>
      <c r="L97" s="228">
        <v>279117</v>
      </c>
      <c r="M97" s="228"/>
      <c r="N97" s="228"/>
      <c r="O97" s="228">
        <v>279117</v>
      </c>
      <c r="Q97" s="228"/>
    </row>
    <row r="98" spans="1:17" hidden="1" x14ac:dyDescent="0.3">
      <c r="A98" s="1" t="str">
        <f t="shared" si="1"/>
        <v>Cuenta</v>
      </c>
      <c r="B98" s="721" t="s">
        <v>158</v>
      </c>
      <c r="C98" s="719" t="s">
        <v>58</v>
      </c>
      <c r="D98" s="228"/>
      <c r="E98" s="228"/>
      <c r="F98" s="228"/>
      <c r="G98" s="228"/>
      <c r="H98" s="228"/>
      <c r="I98" s="228"/>
      <c r="J98" s="228"/>
      <c r="K98" s="228"/>
      <c r="L98" s="228">
        <v>10192874855</v>
      </c>
      <c r="M98" s="228"/>
      <c r="N98" s="228"/>
      <c r="O98" s="228">
        <v>10192874855</v>
      </c>
      <c r="Q98" s="228"/>
    </row>
    <row r="99" spans="1:17" hidden="1" x14ac:dyDescent="0.3">
      <c r="A99" s="1" t="str">
        <f t="shared" si="1"/>
        <v>Cuenta</v>
      </c>
      <c r="B99" s="721" t="s">
        <v>159</v>
      </c>
      <c r="C99" s="719" t="s">
        <v>45</v>
      </c>
      <c r="D99" s="228"/>
      <c r="E99" s="228"/>
      <c r="F99" s="228"/>
      <c r="G99" s="228"/>
      <c r="H99" s="228"/>
      <c r="I99" s="228"/>
      <c r="J99" s="228"/>
      <c r="K99" s="228"/>
      <c r="L99" s="228">
        <v>-64170687</v>
      </c>
      <c r="M99" s="228"/>
      <c r="N99" s="228"/>
      <c r="O99" s="228">
        <v>-64170687</v>
      </c>
      <c r="Q99" s="228"/>
    </row>
    <row r="100" spans="1:17" hidden="1" x14ac:dyDescent="0.3">
      <c r="A100" s="1" t="str">
        <f t="shared" si="1"/>
        <v>Cuenta</v>
      </c>
      <c r="B100" s="721" t="s">
        <v>927</v>
      </c>
      <c r="C100" s="719" t="s">
        <v>928</v>
      </c>
      <c r="D100" s="228"/>
      <c r="E100" s="228"/>
      <c r="F100" s="228"/>
      <c r="G100" s="228"/>
      <c r="H100" s="228"/>
      <c r="I100" s="228"/>
      <c r="J100" s="228"/>
      <c r="K100" s="228"/>
      <c r="L100" s="228">
        <v>-229410926</v>
      </c>
      <c r="M100" s="228"/>
      <c r="N100" s="228"/>
      <c r="O100" s="228">
        <v>-229410926</v>
      </c>
      <c r="Q100" s="228"/>
    </row>
    <row r="101" spans="1:17" hidden="1" x14ac:dyDescent="0.3">
      <c r="A101" s="1" t="str">
        <f t="shared" si="1"/>
        <v>Cuenta</v>
      </c>
      <c r="B101" s="721" t="s">
        <v>160</v>
      </c>
      <c r="C101" s="719" t="s">
        <v>53</v>
      </c>
      <c r="D101" s="228"/>
      <c r="E101" s="228"/>
      <c r="F101" s="228"/>
      <c r="G101" s="228"/>
      <c r="H101" s="228"/>
      <c r="I101" s="228"/>
      <c r="J101" s="228"/>
      <c r="K101" s="228"/>
      <c r="L101" s="228">
        <v>-25489203</v>
      </c>
      <c r="M101" s="228"/>
      <c r="N101" s="228"/>
      <c r="O101" s="228">
        <v>-25489203</v>
      </c>
      <c r="Q101" s="228"/>
    </row>
    <row r="102" spans="1:17" hidden="1" x14ac:dyDescent="0.3">
      <c r="A102" s="1" t="str">
        <f t="shared" si="1"/>
        <v>Cuenta</v>
      </c>
      <c r="B102" s="721" t="s">
        <v>161</v>
      </c>
      <c r="C102" s="719" t="s">
        <v>47</v>
      </c>
      <c r="D102" s="228"/>
      <c r="E102" s="228"/>
      <c r="F102" s="228"/>
      <c r="G102" s="228"/>
      <c r="H102" s="228"/>
      <c r="I102" s="228"/>
      <c r="J102" s="228"/>
      <c r="K102" s="228"/>
      <c r="L102" s="228">
        <v>-22458421</v>
      </c>
      <c r="M102" s="228"/>
      <c r="N102" s="228"/>
      <c r="O102" s="228">
        <v>-22458421</v>
      </c>
      <c r="Q102" s="228"/>
    </row>
    <row r="103" spans="1:17" hidden="1" x14ac:dyDescent="0.3">
      <c r="A103" s="1" t="str">
        <f t="shared" si="1"/>
        <v>Cuenta</v>
      </c>
      <c r="B103" s="721" t="s">
        <v>162</v>
      </c>
      <c r="C103" s="719" t="s">
        <v>163</v>
      </c>
      <c r="D103" s="228"/>
      <c r="E103" s="228"/>
      <c r="F103" s="228"/>
      <c r="G103" s="228"/>
      <c r="H103" s="228"/>
      <c r="I103" s="228"/>
      <c r="J103" s="228"/>
      <c r="K103" s="228"/>
      <c r="L103" s="228">
        <v>-36560770</v>
      </c>
      <c r="M103" s="228"/>
      <c r="N103" s="228"/>
      <c r="O103" s="228">
        <v>-36560770</v>
      </c>
      <c r="Q103" s="228"/>
    </row>
    <row r="104" spans="1:17" hidden="1" x14ac:dyDescent="0.3">
      <c r="A104" s="1" t="str">
        <f t="shared" si="1"/>
        <v>Cuenta</v>
      </c>
      <c r="B104" s="721" t="s">
        <v>164</v>
      </c>
      <c r="C104" s="719" t="s">
        <v>39</v>
      </c>
      <c r="D104" s="228"/>
      <c r="E104" s="228"/>
      <c r="F104" s="228"/>
      <c r="G104" s="228"/>
      <c r="H104" s="228"/>
      <c r="I104" s="228"/>
      <c r="J104" s="228"/>
      <c r="K104" s="228"/>
      <c r="L104" s="228">
        <v>2553522</v>
      </c>
      <c r="M104" s="228"/>
      <c r="N104" s="228"/>
      <c r="O104" s="228">
        <v>2553522</v>
      </c>
      <c r="Q104" s="228"/>
    </row>
    <row r="105" spans="1:17" hidden="1" x14ac:dyDescent="0.3">
      <c r="A105" s="1" t="str">
        <f t="shared" si="1"/>
        <v>Cuenta</v>
      </c>
      <c r="B105" s="721" t="s">
        <v>165</v>
      </c>
      <c r="C105" s="719" t="s">
        <v>166</v>
      </c>
      <c r="D105" s="228"/>
      <c r="E105" s="228"/>
      <c r="F105" s="228"/>
      <c r="G105" s="228">
        <v>1657192732</v>
      </c>
      <c r="H105" s="228"/>
      <c r="I105" s="228"/>
      <c r="J105" s="228"/>
      <c r="K105" s="228"/>
      <c r="L105" s="228"/>
      <c r="M105" s="228"/>
      <c r="N105" s="228"/>
      <c r="O105" s="228">
        <v>1657192732</v>
      </c>
      <c r="Q105" s="228"/>
    </row>
    <row r="106" spans="1:17" hidden="1" x14ac:dyDescent="0.3">
      <c r="A106" s="1" t="str">
        <f t="shared" si="1"/>
        <v>Cuenta</v>
      </c>
      <c r="B106" s="721" t="s">
        <v>167</v>
      </c>
      <c r="C106" s="719" t="s">
        <v>168</v>
      </c>
      <c r="D106" s="228"/>
      <c r="E106" s="228"/>
      <c r="F106" s="228"/>
      <c r="G106" s="228">
        <v>-2526427</v>
      </c>
      <c r="H106" s="228"/>
      <c r="I106" s="228"/>
      <c r="J106" s="228"/>
      <c r="K106" s="228"/>
      <c r="L106" s="228"/>
      <c r="M106" s="228"/>
      <c r="N106" s="228"/>
      <c r="O106" s="228">
        <v>-2526427</v>
      </c>
      <c r="Q106" s="228"/>
    </row>
    <row r="107" spans="1:17" hidden="1" x14ac:dyDescent="0.3">
      <c r="A107" s="1" t="str">
        <f t="shared" si="1"/>
        <v>Cuenta</v>
      </c>
      <c r="B107" s="721" t="s">
        <v>169</v>
      </c>
      <c r="C107" s="719" t="s">
        <v>170</v>
      </c>
      <c r="D107" s="228"/>
      <c r="E107" s="228"/>
      <c r="F107" s="228"/>
      <c r="G107" s="228">
        <v>-75000</v>
      </c>
      <c r="H107" s="228"/>
      <c r="I107" s="228"/>
      <c r="J107" s="228"/>
      <c r="K107" s="228"/>
      <c r="L107" s="228"/>
      <c r="M107" s="228"/>
      <c r="N107" s="228"/>
      <c r="O107" s="228">
        <v>-75000</v>
      </c>
      <c r="Q107" s="228"/>
    </row>
    <row r="108" spans="1:17" hidden="1" x14ac:dyDescent="0.3">
      <c r="A108" s="1" t="str">
        <f t="shared" si="1"/>
        <v>Cuenta</v>
      </c>
      <c r="B108" s="721" t="s">
        <v>171</v>
      </c>
      <c r="C108" s="719" t="s">
        <v>172</v>
      </c>
      <c r="D108" s="228"/>
      <c r="E108" s="228"/>
      <c r="F108" s="228"/>
      <c r="G108" s="228">
        <v>-124215</v>
      </c>
      <c r="H108" s="228"/>
      <c r="I108" s="228"/>
      <c r="J108" s="228"/>
      <c r="K108" s="228"/>
      <c r="L108" s="228"/>
      <c r="M108" s="228"/>
      <c r="N108" s="228"/>
      <c r="O108" s="228">
        <v>-124215</v>
      </c>
      <c r="Q108" s="228"/>
    </row>
    <row r="109" spans="1:17" hidden="1" x14ac:dyDescent="0.3">
      <c r="A109" s="1" t="str">
        <f t="shared" si="1"/>
        <v>Cuenta</v>
      </c>
      <c r="B109" s="721" t="s">
        <v>173</v>
      </c>
      <c r="C109" s="719" t="s">
        <v>174</v>
      </c>
      <c r="D109" s="228"/>
      <c r="E109" s="228"/>
      <c r="F109" s="228"/>
      <c r="G109" s="228">
        <v>-96244425</v>
      </c>
      <c r="H109" s="228"/>
      <c r="I109" s="228"/>
      <c r="J109" s="228"/>
      <c r="K109" s="228"/>
      <c r="L109" s="228"/>
      <c r="M109" s="228"/>
      <c r="N109" s="228"/>
      <c r="O109" s="228">
        <v>-96244425</v>
      </c>
      <c r="Q109" s="228"/>
    </row>
    <row r="110" spans="1:17" hidden="1" x14ac:dyDescent="0.3">
      <c r="A110" s="1" t="str">
        <f t="shared" si="1"/>
        <v>Cuenta</v>
      </c>
      <c r="B110" s="721" t="s">
        <v>175</v>
      </c>
      <c r="C110" s="719" t="s">
        <v>176</v>
      </c>
      <c r="D110" s="228"/>
      <c r="E110" s="228"/>
      <c r="F110" s="228"/>
      <c r="G110" s="228">
        <v>-3523176</v>
      </c>
      <c r="H110" s="228"/>
      <c r="I110" s="228"/>
      <c r="J110" s="228"/>
      <c r="K110" s="228"/>
      <c r="L110" s="228"/>
      <c r="M110" s="228"/>
      <c r="N110" s="228"/>
      <c r="O110" s="228">
        <v>-3523176</v>
      </c>
      <c r="Q110" s="228"/>
    </row>
    <row r="111" spans="1:17" hidden="1" x14ac:dyDescent="0.3">
      <c r="A111" s="1" t="str">
        <f t="shared" si="1"/>
        <v>Cuenta</v>
      </c>
      <c r="B111" s="721" t="s">
        <v>177</v>
      </c>
      <c r="C111" s="719" t="s">
        <v>178</v>
      </c>
      <c r="D111" s="228"/>
      <c r="E111" s="228"/>
      <c r="F111" s="228"/>
      <c r="G111" s="228">
        <v>414749</v>
      </c>
      <c r="H111" s="228"/>
      <c r="I111" s="228"/>
      <c r="J111" s="228"/>
      <c r="K111" s="228"/>
      <c r="L111" s="228"/>
      <c r="M111" s="228"/>
      <c r="N111" s="228"/>
      <c r="O111" s="228">
        <v>414749</v>
      </c>
      <c r="Q111" s="228"/>
    </row>
    <row r="112" spans="1:17" hidden="1" x14ac:dyDescent="0.3">
      <c r="A112" s="1" t="str">
        <f t="shared" si="1"/>
        <v>Cuenta</v>
      </c>
      <c r="B112" s="721" t="s">
        <v>929</v>
      </c>
      <c r="C112" s="719" t="s">
        <v>930</v>
      </c>
      <c r="D112" s="228"/>
      <c r="E112" s="228"/>
      <c r="F112" s="228"/>
      <c r="G112" s="228">
        <v>1361460</v>
      </c>
      <c r="H112" s="228"/>
      <c r="I112" s="228"/>
      <c r="J112" s="228"/>
      <c r="K112" s="228"/>
      <c r="L112" s="228"/>
      <c r="M112" s="228"/>
      <c r="N112" s="228"/>
      <c r="O112" s="228">
        <v>1361460</v>
      </c>
      <c r="Q112" s="228"/>
    </row>
    <row r="113" spans="1:17" hidden="1" x14ac:dyDescent="0.3">
      <c r="A113" s="1" t="str">
        <f t="shared" si="1"/>
        <v>Cuenta</v>
      </c>
      <c r="B113" s="721" t="s">
        <v>179</v>
      </c>
      <c r="C113" s="719" t="s">
        <v>180</v>
      </c>
      <c r="D113" s="228">
        <v>230788749</v>
      </c>
      <c r="E113" s="228"/>
      <c r="F113" s="228"/>
      <c r="G113" s="228"/>
      <c r="H113" s="228"/>
      <c r="I113" s="228"/>
      <c r="J113" s="228"/>
      <c r="K113" s="228"/>
      <c r="L113" s="228"/>
      <c r="M113" s="228"/>
      <c r="N113" s="228"/>
      <c r="O113" s="228">
        <v>230788749</v>
      </c>
      <c r="Q113" s="228"/>
    </row>
    <row r="114" spans="1:17" hidden="1" x14ac:dyDescent="0.3">
      <c r="A114" s="1" t="str">
        <f t="shared" si="1"/>
        <v>Cuenta</v>
      </c>
      <c r="B114" s="721" t="s">
        <v>181</v>
      </c>
      <c r="C114" s="719" t="s">
        <v>182</v>
      </c>
      <c r="D114" s="228">
        <v>-27014440</v>
      </c>
      <c r="E114" s="228"/>
      <c r="F114" s="228"/>
      <c r="G114" s="228"/>
      <c r="H114" s="228"/>
      <c r="I114" s="228"/>
      <c r="J114" s="228"/>
      <c r="K114" s="228"/>
      <c r="L114" s="228"/>
      <c r="M114" s="228"/>
      <c r="N114" s="228"/>
      <c r="O114" s="228">
        <v>-27014440</v>
      </c>
      <c r="Q114" s="228"/>
    </row>
    <row r="115" spans="1:17" hidden="1" x14ac:dyDescent="0.3">
      <c r="A115" s="1" t="str">
        <f t="shared" si="1"/>
        <v>Cuenta</v>
      </c>
      <c r="B115" s="721" t="s">
        <v>931</v>
      </c>
      <c r="C115" s="719" t="s">
        <v>932</v>
      </c>
      <c r="D115" s="228">
        <v>-274859</v>
      </c>
      <c r="E115" s="228"/>
      <c r="F115" s="228"/>
      <c r="G115" s="228"/>
      <c r="H115" s="228"/>
      <c r="I115" s="228"/>
      <c r="J115" s="228"/>
      <c r="K115" s="228"/>
      <c r="L115" s="228"/>
      <c r="M115" s="228"/>
      <c r="N115" s="228"/>
      <c r="O115" s="228">
        <v>-274859</v>
      </c>
      <c r="Q115" s="228"/>
    </row>
    <row r="116" spans="1:17" hidden="1" x14ac:dyDescent="0.3">
      <c r="A116" s="1" t="str">
        <f t="shared" si="1"/>
        <v>Cuenta</v>
      </c>
      <c r="B116" s="721" t="s">
        <v>183</v>
      </c>
      <c r="C116" s="719" t="s">
        <v>184</v>
      </c>
      <c r="D116" s="228">
        <v>-31987109</v>
      </c>
      <c r="E116" s="228"/>
      <c r="F116" s="228"/>
      <c r="G116" s="228"/>
      <c r="H116" s="228"/>
      <c r="I116" s="228"/>
      <c r="J116" s="228"/>
      <c r="K116" s="228"/>
      <c r="L116" s="228"/>
      <c r="M116" s="228"/>
      <c r="N116" s="228"/>
      <c r="O116" s="228">
        <v>-31987109</v>
      </c>
      <c r="Q116" s="228"/>
    </row>
    <row r="117" spans="1:17" hidden="1" x14ac:dyDescent="0.3">
      <c r="A117" s="1" t="str">
        <f t="shared" si="1"/>
        <v>Cuenta</v>
      </c>
      <c r="B117" s="721" t="s">
        <v>185</v>
      </c>
      <c r="C117" s="719" t="s">
        <v>186</v>
      </c>
      <c r="D117" s="228">
        <v>442760360</v>
      </c>
      <c r="E117" s="228"/>
      <c r="F117" s="228"/>
      <c r="G117" s="228"/>
      <c r="H117" s="228"/>
      <c r="I117" s="228"/>
      <c r="J117" s="228"/>
      <c r="K117" s="228"/>
      <c r="L117" s="228"/>
      <c r="M117" s="228"/>
      <c r="N117" s="228"/>
      <c r="O117" s="228">
        <v>442760360</v>
      </c>
      <c r="Q117" s="228"/>
    </row>
    <row r="118" spans="1:17" hidden="1" x14ac:dyDescent="0.3">
      <c r="A118" s="1" t="str">
        <f t="shared" si="1"/>
        <v>Cuenta</v>
      </c>
      <c r="B118" s="721" t="s">
        <v>187</v>
      </c>
      <c r="C118" s="719" t="s">
        <v>188</v>
      </c>
      <c r="D118" s="228"/>
      <c r="E118" s="228"/>
      <c r="F118" s="228">
        <v>395399650</v>
      </c>
      <c r="G118" s="228"/>
      <c r="H118" s="228"/>
      <c r="I118" s="228"/>
      <c r="J118" s="228"/>
      <c r="K118" s="228"/>
      <c r="L118" s="228"/>
      <c r="M118" s="228"/>
      <c r="N118" s="228"/>
      <c r="O118" s="228">
        <v>395399650</v>
      </c>
      <c r="Q118" s="228"/>
    </row>
    <row r="119" spans="1:17" hidden="1" x14ac:dyDescent="0.3">
      <c r="A119" s="1" t="str">
        <f t="shared" si="1"/>
        <v>Cuenta</v>
      </c>
      <c r="B119" s="721" t="s">
        <v>189</v>
      </c>
      <c r="C119" s="719" t="s">
        <v>190</v>
      </c>
      <c r="D119" s="228"/>
      <c r="E119" s="228"/>
      <c r="F119" s="228">
        <v>107250</v>
      </c>
      <c r="G119" s="228"/>
      <c r="H119" s="228"/>
      <c r="I119" s="228"/>
      <c r="J119" s="228"/>
      <c r="K119" s="228"/>
      <c r="L119" s="228"/>
      <c r="M119" s="228"/>
      <c r="N119" s="228"/>
      <c r="O119" s="228">
        <v>107250</v>
      </c>
      <c r="Q119" s="228"/>
    </row>
    <row r="120" spans="1:17" hidden="1" x14ac:dyDescent="0.3">
      <c r="A120" s="1" t="str">
        <f t="shared" si="1"/>
        <v>Cuenta</v>
      </c>
      <c r="B120" s="721" t="s">
        <v>191</v>
      </c>
      <c r="C120" s="719" t="s">
        <v>192</v>
      </c>
      <c r="D120" s="228"/>
      <c r="E120" s="228"/>
      <c r="F120" s="228">
        <v>-2715000</v>
      </c>
      <c r="G120" s="228"/>
      <c r="H120" s="228"/>
      <c r="I120" s="228"/>
      <c r="J120" s="228"/>
      <c r="K120" s="228"/>
      <c r="L120" s="228"/>
      <c r="M120" s="228"/>
      <c r="N120" s="228"/>
      <c r="O120" s="228">
        <v>-2715000</v>
      </c>
      <c r="Q120" s="228"/>
    </row>
    <row r="121" spans="1:17" hidden="1" x14ac:dyDescent="0.3">
      <c r="A121" s="1" t="str">
        <f t="shared" si="1"/>
        <v>Cuenta</v>
      </c>
      <c r="B121" s="721" t="s">
        <v>933</v>
      </c>
      <c r="C121" s="719" t="s">
        <v>934</v>
      </c>
      <c r="D121" s="228"/>
      <c r="E121" s="228"/>
      <c r="F121" s="228">
        <v>-34353001</v>
      </c>
      <c r="G121" s="228"/>
      <c r="H121" s="228"/>
      <c r="I121" s="228"/>
      <c r="J121" s="228"/>
      <c r="K121" s="228"/>
      <c r="L121" s="228"/>
      <c r="M121" s="228"/>
      <c r="N121" s="228"/>
      <c r="O121" s="228">
        <v>-34353001</v>
      </c>
      <c r="Q121" s="228"/>
    </row>
    <row r="122" spans="1:17" hidden="1" x14ac:dyDescent="0.3">
      <c r="A122" s="1" t="str">
        <f t="shared" si="1"/>
        <v>Cuenta</v>
      </c>
      <c r="B122" s="721" t="s">
        <v>193</v>
      </c>
      <c r="C122" s="719" t="s">
        <v>194</v>
      </c>
      <c r="D122" s="228"/>
      <c r="E122" s="228"/>
      <c r="F122" s="228"/>
      <c r="G122" s="228"/>
      <c r="H122" s="228"/>
      <c r="I122" s="228"/>
      <c r="J122" s="228"/>
      <c r="K122" s="228"/>
      <c r="L122" s="228">
        <v>1053903579</v>
      </c>
      <c r="M122" s="228"/>
      <c r="N122" s="228"/>
      <c r="O122" s="228">
        <v>1053903579</v>
      </c>
      <c r="Q122" s="228"/>
    </row>
    <row r="123" spans="1:17" hidden="1" x14ac:dyDescent="0.3">
      <c r="A123" s="1" t="str">
        <f t="shared" si="1"/>
        <v>Cuenta</v>
      </c>
      <c r="B123" s="721" t="s">
        <v>195</v>
      </c>
      <c r="C123" s="719" t="s">
        <v>196</v>
      </c>
      <c r="D123" s="228"/>
      <c r="E123" s="228"/>
      <c r="F123" s="228"/>
      <c r="G123" s="228"/>
      <c r="H123" s="228"/>
      <c r="I123" s="228"/>
      <c r="J123" s="228"/>
      <c r="K123" s="228"/>
      <c r="L123" s="228">
        <v>-29931734</v>
      </c>
      <c r="M123" s="228"/>
      <c r="N123" s="228"/>
      <c r="O123" s="228">
        <v>-29931734</v>
      </c>
      <c r="Q123" s="228"/>
    </row>
    <row r="124" spans="1:17" hidden="1" x14ac:dyDescent="0.3">
      <c r="A124" s="1" t="str">
        <f t="shared" si="1"/>
        <v>Cuenta</v>
      </c>
      <c r="B124" s="721" t="s">
        <v>197</v>
      </c>
      <c r="C124" s="719" t="s">
        <v>198</v>
      </c>
      <c r="D124" s="228"/>
      <c r="E124" s="228"/>
      <c r="F124" s="228"/>
      <c r="G124" s="228"/>
      <c r="H124" s="228"/>
      <c r="I124" s="228"/>
      <c r="J124" s="228"/>
      <c r="K124" s="228"/>
      <c r="L124" s="228">
        <v>18500</v>
      </c>
      <c r="M124" s="228"/>
      <c r="N124" s="228"/>
      <c r="O124" s="228">
        <v>18500</v>
      </c>
      <c r="Q124" s="228"/>
    </row>
    <row r="125" spans="1:17" hidden="1" x14ac:dyDescent="0.3">
      <c r="A125" s="1" t="str">
        <f t="shared" si="1"/>
        <v>Cuenta</v>
      </c>
      <c r="B125" s="721" t="s">
        <v>935</v>
      </c>
      <c r="C125" s="719" t="s">
        <v>936</v>
      </c>
      <c r="D125" s="228"/>
      <c r="E125" s="228"/>
      <c r="F125" s="228"/>
      <c r="G125" s="228"/>
      <c r="H125" s="228"/>
      <c r="I125" s="228"/>
      <c r="J125" s="228"/>
      <c r="K125" s="228"/>
      <c r="L125" s="228">
        <v>7551380</v>
      </c>
      <c r="M125" s="228"/>
      <c r="N125" s="228"/>
      <c r="O125" s="228">
        <v>7551380</v>
      </c>
      <c r="Q125" s="228"/>
    </row>
    <row r="126" spans="1:17" hidden="1" x14ac:dyDescent="0.3">
      <c r="A126" s="1" t="str">
        <f t="shared" si="1"/>
        <v>Cuenta</v>
      </c>
      <c r="B126" s="721" t="s">
        <v>199</v>
      </c>
      <c r="C126" s="719" t="s">
        <v>200</v>
      </c>
      <c r="D126" s="228">
        <v>340425262</v>
      </c>
      <c r="E126" s="228"/>
      <c r="F126" s="228"/>
      <c r="G126" s="228"/>
      <c r="H126" s="228"/>
      <c r="I126" s="228"/>
      <c r="J126" s="228"/>
      <c r="K126" s="228"/>
      <c r="L126" s="228"/>
      <c r="M126" s="228"/>
      <c r="N126" s="228"/>
      <c r="O126" s="228">
        <v>340425262</v>
      </c>
      <c r="Q126" s="228"/>
    </row>
    <row r="127" spans="1:17" hidden="1" x14ac:dyDescent="0.3">
      <c r="A127" s="1" t="str">
        <f t="shared" si="1"/>
        <v>Cuenta</v>
      </c>
      <c r="B127" s="721" t="s">
        <v>937</v>
      </c>
      <c r="C127" s="719" t="s">
        <v>938</v>
      </c>
      <c r="D127" s="228">
        <v>-5500000</v>
      </c>
      <c r="E127" s="228"/>
      <c r="F127" s="228"/>
      <c r="G127" s="228"/>
      <c r="H127" s="228"/>
      <c r="I127" s="228"/>
      <c r="J127" s="228"/>
      <c r="K127" s="228"/>
      <c r="L127" s="228"/>
      <c r="M127" s="228"/>
      <c r="N127" s="228"/>
      <c r="O127" s="228">
        <v>-5500000</v>
      </c>
      <c r="Q127" s="228"/>
    </row>
    <row r="128" spans="1:17" hidden="1" x14ac:dyDescent="0.3">
      <c r="A128" s="1" t="str">
        <f t="shared" si="1"/>
        <v>Cuenta</v>
      </c>
      <c r="B128" s="721" t="s">
        <v>201</v>
      </c>
      <c r="C128" s="719" t="s">
        <v>202</v>
      </c>
      <c r="D128" s="228">
        <v>-215794237</v>
      </c>
      <c r="E128" s="228"/>
      <c r="F128" s="228"/>
      <c r="G128" s="228"/>
      <c r="H128" s="228"/>
      <c r="I128" s="228"/>
      <c r="J128" s="228"/>
      <c r="K128" s="228"/>
      <c r="L128" s="228"/>
      <c r="M128" s="228"/>
      <c r="N128" s="228"/>
      <c r="O128" s="228">
        <v>-215794237</v>
      </c>
      <c r="Q128" s="228"/>
    </row>
    <row r="129" spans="1:17" hidden="1" x14ac:dyDescent="0.3">
      <c r="A129" s="1" t="str">
        <f t="shared" si="1"/>
        <v>Cuenta</v>
      </c>
      <c r="B129" s="721" t="s">
        <v>203</v>
      </c>
      <c r="C129" s="719" t="s">
        <v>204</v>
      </c>
      <c r="D129" s="228">
        <v>19594296</v>
      </c>
      <c r="E129" s="228"/>
      <c r="F129" s="228"/>
      <c r="G129" s="228"/>
      <c r="H129" s="228"/>
      <c r="I129" s="228"/>
      <c r="J129" s="228"/>
      <c r="K129" s="228"/>
      <c r="L129" s="228"/>
      <c r="M129" s="228"/>
      <c r="N129" s="228"/>
      <c r="O129" s="228">
        <v>19594296</v>
      </c>
      <c r="Q129" s="228"/>
    </row>
    <row r="130" spans="1:17" hidden="1" x14ac:dyDescent="0.3">
      <c r="A130" s="1" t="str">
        <f t="shared" ref="A130:A193" si="2">IF(LEN(B130)=10,"Cuenta"," ")</f>
        <v>Cuenta</v>
      </c>
      <c r="B130" s="721" t="s">
        <v>205</v>
      </c>
      <c r="C130" s="719" t="s">
        <v>206</v>
      </c>
      <c r="D130" s="228"/>
      <c r="E130" s="228"/>
      <c r="F130" s="228"/>
      <c r="G130" s="228"/>
      <c r="H130" s="228"/>
      <c r="I130" s="228"/>
      <c r="J130" s="228"/>
      <c r="K130" s="228"/>
      <c r="L130" s="228">
        <v>261612396</v>
      </c>
      <c r="M130" s="228"/>
      <c r="N130" s="228"/>
      <c r="O130" s="228">
        <v>261612396</v>
      </c>
      <c r="Q130" s="228"/>
    </row>
    <row r="131" spans="1:17" hidden="1" x14ac:dyDescent="0.3">
      <c r="A131" s="1" t="str">
        <f t="shared" si="2"/>
        <v>Cuenta</v>
      </c>
      <c r="B131" s="721" t="s">
        <v>207</v>
      </c>
      <c r="C131" s="719" t="s">
        <v>208</v>
      </c>
      <c r="D131" s="228"/>
      <c r="E131" s="228"/>
      <c r="F131" s="228"/>
      <c r="G131" s="228"/>
      <c r="H131" s="228"/>
      <c r="I131" s="228"/>
      <c r="J131" s="228"/>
      <c r="K131" s="228"/>
      <c r="L131" s="228">
        <v>-6645369</v>
      </c>
      <c r="M131" s="228"/>
      <c r="N131" s="228"/>
      <c r="O131" s="228">
        <v>-6645369</v>
      </c>
      <c r="Q131" s="228"/>
    </row>
    <row r="132" spans="1:17" hidden="1" x14ac:dyDescent="0.3">
      <c r="A132" s="1" t="str">
        <f t="shared" si="2"/>
        <v>Cuenta</v>
      </c>
      <c r="B132" s="721" t="s">
        <v>209</v>
      </c>
      <c r="C132" s="719" t="s">
        <v>210</v>
      </c>
      <c r="D132" s="228"/>
      <c r="E132" s="228"/>
      <c r="F132" s="228"/>
      <c r="G132" s="228">
        <v>121347326</v>
      </c>
      <c r="H132" s="228"/>
      <c r="I132" s="228"/>
      <c r="J132" s="228"/>
      <c r="K132" s="228"/>
      <c r="L132" s="228"/>
      <c r="M132" s="228"/>
      <c r="N132" s="228"/>
      <c r="O132" s="228">
        <v>121347326</v>
      </c>
      <c r="Q132" s="228"/>
    </row>
    <row r="133" spans="1:17" hidden="1" x14ac:dyDescent="0.3">
      <c r="A133" s="1" t="str">
        <f t="shared" si="2"/>
        <v>Cuenta</v>
      </c>
      <c r="B133" s="721" t="s">
        <v>211</v>
      </c>
      <c r="C133" s="719" t="s">
        <v>212</v>
      </c>
      <c r="D133" s="228"/>
      <c r="E133" s="228"/>
      <c r="F133" s="228"/>
      <c r="G133" s="228"/>
      <c r="H133" s="228"/>
      <c r="I133" s="228"/>
      <c r="J133" s="228"/>
      <c r="K133" s="228"/>
      <c r="L133" s="228">
        <v>1129164059</v>
      </c>
      <c r="M133" s="228"/>
      <c r="N133" s="228"/>
      <c r="O133" s="228">
        <v>1129164059</v>
      </c>
      <c r="Q133" s="228"/>
    </row>
    <row r="134" spans="1:17" hidden="1" x14ac:dyDescent="0.3">
      <c r="A134" s="1" t="str">
        <f t="shared" si="2"/>
        <v>Cuenta</v>
      </c>
      <c r="B134" s="721" t="s">
        <v>213</v>
      </c>
      <c r="C134" s="719" t="s">
        <v>214</v>
      </c>
      <c r="D134" s="228"/>
      <c r="E134" s="228"/>
      <c r="F134" s="228"/>
      <c r="G134" s="228"/>
      <c r="H134" s="228"/>
      <c r="I134" s="228"/>
      <c r="J134" s="228"/>
      <c r="K134" s="228"/>
      <c r="L134" s="228">
        <v>1573122779</v>
      </c>
      <c r="M134" s="228"/>
      <c r="N134" s="228"/>
      <c r="O134" s="228">
        <v>1573122779</v>
      </c>
      <c r="Q134" s="228"/>
    </row>
    <row r="135" spans="1:17" hidden="1" x14ac:dyDescent="0.3">
      <c r="A135" s="1" t="str">
        <f t="shared" si="2"/>
        <v>Cuenta</v>
      </c>
      <c r="B135" s="721" t="s">
        <v>215</v>
      </c>
      <c r="C135" s="719" t="s">
        <v>216</v>
      </c>
      <c r="D135" s="228"/>
      <c r="E135" s="228"/>
      <c r="F135" s="228"/>
      <c r="G135" s="228"/>
      <c r="H135" s="228"/>
      <c r="I135" s="228"/>
      <c r="J135" s="228"/>
      <c r="K135" s="228"/>
      <c r="L135" s="228">
        <v>31717505</v>
      </c>
      <c r="M135" s="228"/>
      <c r="N135" s="228"/>
      <c r="O135" s="228">
        <v>31717505</v>
      </c>
      <c r="Q135" s="228"/>
    </row>
    <row r="136" spans="1:17" hidden="1" x14ac:dyDescent="0.3">
      <c r="A136" s="1" t="str">
        <f t="shared" si="2"/>
        <v>Cuenta</v>
      </c>
      <c r="B136" s="721" t="s">
        <v>217</v>
      </c>
      <c r="C136" s="719" t="s">
        <v>218</v>
      </c>
      <c r="D136" s="228"/>
      <c r="E136" s="228"/>
      <c r="F136" s="228"/>
      <c r="G136" s="228"/>
      <c r="H136" s="228"/>
      <c r="I136" s="228"/>
      <c r="J136" s="228"/>
      <c r="K136" s="228"/>
      <c r="L136" s="228">
        <v>69624968</v>
      </c>
      <c r="M136" s="228"/>
      <c r="N136" s="228"/>
      <c r="O136" s="228">
        <v>69624968</v>
      </c>
      <c r="Q136" s="228"/>
    </row>
    <row r="137" spans="1:17" hidden="1" x14ac:dyDescent="0.3">
      <c r="A137" s="1" t="str">
        <f t="shared" si="2"/>
        <v>Cuenta</v>
      </c>
      <c r="B137" s="721" t="s">
        <v>219</v>
      </c>
      <c r="C137" s="719" t="s">
        <v>220</v>
      </c>
      <c r="D137" s="228"/>
      <c r="E137" s="228"/>
      <c r="F137" s="228"/>
      <c r="G137" s="228">
        <v>1330276874</v>
      </c>
      <c r="H137" s="228"/>
      <c r="I137" s="228"/>
      <c r="J137" s="228"/>
      <c r="K137" s="228"/>
      <c r="L137" s="228"/>
      <c r="M137" s="228"/>
      <c r="N137" s="228"/>
      <c r="O137" s="228">
        <v>1330276874</v>
      </c>
      <c r="Q137" s="228"/>
    </row>
    <row r="138" spans="1:17" hidden="1" x14ac:dyDescent="0.3">
      <c r="A138" s="1" t="str">
        <f t="shared" si="2"/>
        <v>Cuenta</v>
      </c>
      <c r="B138" s="721" t="s">
        <v>221</v>
      </c>
      <c r="C138" s="719" t="s">
        <v>222</v>
      </c>
      <c r="D138" s="228"/>
      <c r="E138" s="228"/>
      <c r="F138" s="228"/>
      <c r="G138" s="228">
        <v>335026294</v>
      </c>
      <c r="H138" s="228"/>
      <c r="I138" s="228"/>
      <c r="J138" s="228"/>
      <c r="K138" s="228"/>
      <c r="L138" s="228"/>
      <c r="M138" s="228"/>
      <c r="N138" s="228"/>
      <c r="O138" s="228">
        <v>335026294</v>
      </c>
      <c r="Q138" s="228"/>
    </row>
    <row r="139" spans="1:17" hidden="1" x14ac:dyDescent="0.3">
      <c r="A139" s="1" t="str">
        <f t="shared" si="2"/>
        <v>Cuenta</v>
      </c>
      <c r="B139" s="721" t="s">
        <v>223</v>
      </c>
      <c r="C139" s="719" t="s">
        <v>224</v>
      </c>
      <c r="D139" s="228"/>
      <c r="E139" s="228"/>
      <c r="F139" s="228"/>
      <c r="G139" s="228">
        <v>22043568</v>
      </c>
      <c r="H139" s="228"/>
      <c r="I139" s="228"/>
      <c r="J139" s="228"/>
      <c r="K139" s="228"/>
      <c r="L139" s="228"/>
      <c r="M139" s="228"/>
      <c r="N139" s="228"/>
      <c r="O139" s="228">
        <v>22043568</v>
      </c>
      <c r="Q139" s="228"/>
    </row>
    <row r="140" spans="1:17" hidden="1" x14ac:dyDescent="0.3">
      <c r="A140" s="1" t="str">
        <f t="shared" si="2"/>
        <v>Cuenta</v>
      </c>
      <c r="B140" s="721" t="s">
        <v>939</v>
      </c>
      <c r="C140" s="719" t="s">
        <v>940</v>
      </c>
      <c r="D140" s="228">
        <v>240892935</v>
      </c>
      <c r="E140" s="228"/>
      <c r="F140" s="228"/>
      <c r="G140" s="228"/>
      <c r="H140" s="228"/>
      <c r="I140" s="228"/>
      <c r="J140" s="228"/>
      <c r="K140" s="228"/>
      <c r="L140" s="228"/>
      <c r="M140" s="228"/>
      <c r="N140" s="228"/>
      <c r="O140" s="228">
        <v>240892935</v>
      </c>
      <c r="Q140" s="228"/>
    </row>
    <row r="141" spans="1:17" hidden="1" x14ac:dyDescent="0.3">
      <c r="A141" s="1" t="str">
        <f t="shared" si="2"/>
        <v>Cuenta</v>
      </c>
      <c r="B141" s="721" t="s">
        <v>941</v>
      </c>
      <c r="C141" s="719" t="s">
        <v>942</v>
      </c>
      <c r="D141" s="228">
        <v>-13226137</v>
      </c>
      <c r="E141" s="228"/>
      <c r="F141" s="228"/>
      <c r="G141" s="228"/>
      <c r="H141" s="228"/>
      <c r="I141" s="228"/>
      <c r="J141" s="228"/>
      <c r="K141" s="228"/>
      <c r="L141" s="228"/>
      <c r="M141" s="228"/>
      <c r="N141" s="228"/>
      <c r="O141" s="228">
        <v>-13226137</v>
      </c>
      <c r="Q141" s="228"/>
    </row>
    <row r="142" spans="1:17" hidden="1" x14ac:dyDescent="0.3">
      <c r="A142" s="1" t="str">
        <f t="shared" si="2"/>
        <v>Cuenta</v>
      </c>
      <c r="B142" s="721" t="s">
        <v>225</v>
      </c>
      <c r="C142" s="719" t="s">
        <v>226</v>
      </c>
      <c r="D142" s="228"/>
      <c r="E142" s="228"/>
      <c r="F142" s="228">
        <v>1305751345</v>
      </c>
      <c r="G142" s="228"/>
      <c r="H142" s="228"/>
      <c r="I142" s="228"/>
      <c r="J142" s="228"/>
      <c r="K142" s="228"/>
      <c r="L142" s="228"/>
      <c r="M142" s="228"/>
      <c r="N142" s="228"/>
      <c r="O142" s="228">
        <v>1305751345</v>
      </c>
      <c r="Q142" s="228"/>
    </row>
    <row r="143" spans="1:17" hidden="1" x14ac:dyDescent="0.3">
      <c r="A143" s="1" t="str">
        <f t="shared" si="2"/>
        <v>Cuenta</v>
      </c>
      <c r="B143" s="721" t="s">
        <v>227</v>
      </c>
      <c r="C143" s="719" t="s">
        <v>228</v>
      </c>
      <c r="D143" s="228"/>
      <c r="E143" s="228"/>
      <c r="F143" s="228">
        <v>93982650</v>
      </c>
      <c r="G143" s="228"/>
      <c r="H143" s="228"/>
      <c r="I143" s="228"/>
      <c r="J143" s="228"/>
      <c r="K143" s="228"/>
      <c r="L143" s="228"/>
      <c r="M143" s="228"/>
      <c r="N143" s="228"/>
      <c r="O143" s="228">
        <v>93982650</v>
      </c>
      <c r="Q143" s="228"/>
    </row>
    <row r="144" spans="1:17" hidden="1" x14ac:dyDescent="0.3">
      <c r="A144" s="1" t="str">
        <f t="shared" si="2"/>
        <v>Cuenta</v>
      </c>
      <c r="B144" s="721" t="s">
        <v>229</v>
      </c>
      <c r="C144" s="719" t="s">
        <v>230</v>
      </c>
      <c r="D144" s="228"/>
      <c r="E144" s="228"/>
      <c r="F144" s="228">
        <v>-7384</v>
      </c>
      <c r="G144" s="228"/>
      <c r="H144" s="228"/>
      <c r="I144" s="228"/>
      <c r="J144" s="228"/>
      <c r="K144" s="228"/>
      <c r="L144" s="228"/>
      <c r="M144" s="228"/>
      <c r="N144" s="228"/>
      <c r="O144" s="228">
        <v>-7384</v>
      </c>
      <c r="Q144" s="228"/>
    </row>
    <row r="145" spans="1:17" hidden="1" x14ac:dyDescent="0.3">
      <c r="A145" s="1" t="str">
        <f t="shared" si="2"/>
        <v>Cuenta</v>
      </c>
      <c r="B145" s="721" t="s">
        <v>231</v>
      </c>
      <c r="C145" s="719" t="s">
        <v>232</v>
      </c>
      <c r="D145" s="228"/>
      <c r="E145" s="228"/>
      <c r="F145" s="228"/>
      <c r="G145" s="228"/>
      <c r="H145" s="228"/>
      <c r="I145" s="228"/>
      <c r="J145" s="228"/>
      <c r="K145" s="228"/>
      <c r="L145" s="228">
        <v>199726051</v>
      </c>
      <c r="M145" s="228"/>
      <c r="N145" s="228"/>
      <c r="O145" s="228">
        <v>199726051</v>
      </c>
      <c r="Q145" s="228"/>
    </row>
    <row r="146" spans="1:17" hidden="1" x14ac:dyDescent="0.3">
      <c r="A146" s="1" t="str">
        <f t="shared" si="2"/>
        <v>Cuenta</v>
      </c>
      <c r="B146" s="721" t="s">
        <v>233</v>
      </c>
      <c r="C146" s="719" t="s">
        <v>234</v>
      </c>
      <c r="D146" s="228"/>
      <c r="E146" s="228"/>
      <c r="F146" s="228"/>
      <c r="G146" s="228"/>
      <c r="H146" s="228"/>
      <c r="I146" s="228"/>
      <c r="J146" s="228"/>
      <c r="K146" s="228"/>
      <c r="L146" s="228">
        <v>-1123713</v>
      </c>
      <c r="M146" s="228"/>
      <c r="N146" s="228"/>
      <c r="O146" s="228">
        <v>-1123713</v>
      </c>
      <c r="Q146" s="228"/>
    </row>
    <row r="147" spans="1:17" hidden="1" x14ac:dyDescent="0.3">
      <c r="A147" s="1" t="str">
        <f t="shared" si="2"/>
        <v>Cuenta</v>
      </c>
      <c r="B147" s="721" t="s">
        <v>235</v>
      </c>
      <c r="C147" s="719" t="s">
        <v>236</v>
      </c>
      <c r="D147" s="228"/>
      <c r="E147" s="228"/>
      <c r="F147" s="228"/>
      <c r="G147" s="228">
        <v>173507602</v>
      </c>
      <c r="H147" s="228"/>
      <c r="I147" s="228"/>
      <c r="J147" s="228"/>
      <c r="K147" s="228"/>
      <c r="L147" s="228"/>
      <c r="M147" s="228"/>
      <c r="N147" s="228"/>
      <c r="O147" s="228">
        <v>173507602</v>
      </c>
      <c r="Q147" s="228"/>
    </row>
    <row r="148" spans="1:17" hidden="1" x14ac:dyDescent="0.3">
      <c r="A148" s="1" t="str">
        <f t="shared" si="2"/>
        <v>Cuenta</v>
      </c>
      <c r="B148" s="721" t="s">
        <v>237</v>
      </c>
      <c r="C148" s="719" t="s">
        <v>238</v>
      </c>
      <c r="D148" s="228"/>
      <c r="E148" s="228"/>
      <c r="F148" s="228"/>
      <c r="G148" s="228">
        <v>-399891</v>
      </c>
      <c r="H148" s="228"/>
      <c r="I148" s="228"/>
      <c r="J148" s="228"/>
      <c r="K148" s="228"/>
      <c r="L148" s="228"/>
      <c r="M148" s="228"/>
      <c r="N148" s="228"/>
      <c r="O148" s="228">
        <v>-399891</v>
      </c>
      <c r="Q148" s="228"/>
    </row>
    <row r="149" spans="1:17" hidden="1" x14ac:dyDescent="0.3">
      <c r="A149" s="1" t="str">
        <f t="shared" si="2"/>
        <v>Cuenta</v>
      </c>
      <c r="B149" s="721" t="s">
        <v>239</v>
      </c>
      <c r="C149" s="719" t="s">
        <v>240</v>
      </c>
      <c r="D149" s="228"/>
      <c r="E149" s="228"/>
      <c r="F149" s="228">
        <v>129081307</v>
      </c>
      <c r="G149" s="228"/>
      <c r="H149" s="228"/>
      <c r="I149" s="228"/>
      <c r="J149" s="228"/>
      <c r="K149" s="228"/>
      <c r="L149" s="228"/>
      <c r="M149" s="228"/>
      <c r="N149" s="228"/>
      <c r="O149" s="228">
        <v>129081307</v>
      </c>
      <c r="Q149" s="228"/>
    </row>
    <row r="150" spans="1:17" hidden="1" x14ac:dyDescent="0.3">
      <c r="A150" s="1" t="str">
        <f t="shared" si="2"/>
        <v>Cuenta</v>
      </c>
      <c r="B150" s="721" t="s">
        <v>943</v>
      </c>
      <c r="C150" s="719" t="s">
        <v>944</v>
      </c>
      <c r="D150" s="228"/>
      <c r="E150" s="228"/>
      <c r="F150" s="228">
        <v>-2862469</v>
      </c>
      <c r="G150" s="228"/>
      <c r="H150" s="228"/>
      <c r="I150" s="228"/>
      <c r="J150" s="228"/>
      <c r="K150" s="228"/>
      <c r="L150" s="228"/>
      <c r="M150" s="228"/>
      <c r="N150" s="228"/>
      <c r="O150" s="228">
        <v>-2862469</v>
      </c>
      <c r="Q150" s="228"/>
    </row>
    <row r="151" spans="1:17" hidden="1" x14ac:dyDescent="0.3">
      <c r="A151" s="1" t="str">
        <f t="shared" si="2"/>
        <v>Cuenta</v>
      </c>
      <c r="B151" s="721" t="s">
        <v>241</v>
      </c>
      <c r="C151" s="719" t="s">
        <v>242</v>
      </c>
      <c r="D151" s="228"/>
      <c r="E151" s="228"/>
      <c r="F151" s="228"/>
      <c r="G151" s="228"/>
      <c r="H151" s="228"/>
      <c r="I151" s="228"/>
      <c r="J151" s="228"/>
      <c r="K151" s="228"/>
      <c r="L151" s="228">
        <v>485475543</v>
      </c>
      <c r="M151" s="228"/>
      <c r="N151" s="228"/>
      <c r="O151" s="228">
        <v>485475543</v>
      </c>
      <c r="Q151" s="228"/>
    </row>
    <row r="152" spans="1:17" hidden="1" x14ac:dyDescent="0.3">
      <c r="A152" s="1" t="str">
        <f t="shared" si="2"/>
        <v>Cuenta</v>
      </c>
      <c r="B152" s="721" t="s">
        <v>243</v>
      </c>
      <c r="C152" s="719" t="s">
        <v>244</v>
      </c>
      <c r="D152" s="228"/>
      <c r="E152" s="228"/>
      <c r="F152" s="228"/>
      <c r="G152" s="228"/>
      <c r="H152" s="228"/>
      <c r="I152" s="228"/>
      <c r="J152" s="228"/>
      <c r="K152" s="228"/>
      <c r="L152" s="228">
        <v>140841387</v>
      </c>
      <c r="M152" s="228"/>
      <c r="N152" s="228"/>
      <c r="O152" s="228">
        <v>140841387</v>
      </c>
      <c r="Q152" s="228"/>
    </row>
    <row r="153" spans="1:17" hidden="1" x14ac:dyDescent="0.3">
      <c r="A153" s="1" t="str">
        <f t="shared" si="2"/>
        <v>Cuenta</v>
      </c>
      <c r="B153" s="721" t="s">
        <v>245</v>
      </c>
      <c r="C153" s="719" t="s">
        <v>246</v>
      </c>
      <c r="D153" s="228"/>
      <c r="E153" s="228"/>
      <c r="F153" s="228"/>
      <c r="G153" s="228">
        <v>1336648299</v>
      </c>
      <c r="H153" s="228"/>
      <c r="I153" s="228"/>
      <c r="J153" s="228"/>
      <c r="K153" s="228"/>
      <c r="L153" s="228"/>
      <c r="M153" s="228"/>
      <c r="N153" s="228"/>
      <c r="O153" s="228">
        <v>1336648299</v>
      </c>
      <c r="Q153" s="228"/>
    </row>
    <row r="154" spans="1:17" hidden="1" x14ac:dyDescent="0.3">
      <c r="A154" s="1" t="str">
        <f t="shared" si="2"/>
        <v>Cuenta</v>
      </c>
      <c r="B154" s="721" t="s">
        <v>247</v>
      </c>
      <c r="C154" s="719" t="s">
        <v>248</v>
      </c>
      <c r="D154" s="228"/>
      <c r="E154" s="228"/>
      <c r="F154" s="228"/>
      <c r="G154" s="228">
        <v>16010862</v>
      </c>
      <c r="H154" s="228"/>
      <c r="I154" s="228"/>
      <c r="J154" s="228"/>
      <c r="K154" s="228"/>
      <c r="L154" s="228"/>
      <c r="M154" s="228"/>
      <c r="N154" s="228"/>
      <c r="O154" s="228">
        <v>16010862</v>
      </c>
      <c r="Q154" s="228"/>
    </row>
    <row r="155" spans="1:17" hidden="1" x14ac:dyDescent="0.3">
      <c r="A155" s="1" t="str">
        <f t="shared" si="2"/>
        <v>Cuenta</v>
      </c>
      <c r="B155" s="721" t="s">
        <v>249</v>
      </c>
      <c r="C155" s="719" t="s">
        <v>250</v>
      </c>
      <c r="D155" s="228"/>
      <c r="E155" s="228"/>
      <c r="F155" s="228"/>
      <c r="G155" s="228">
        <v>-695858</v>
      </c>
      <c r="H155" s="228"/>
      <c r="I155" s="228"/>
      <c r="J155" s="228"/>
      <c r="K155" s="228"/>
      <c r="L155" s="228"/>
      <c r="M155" s="228"/>
      <c r="N155" s="228"/>
      <c r="O155" s="228">
        <v>-695858</v>
      </c>
      <c r="Q155" s="228"/>
    </row>
    <row r="156" spans="1:17" hidden="1" x14ac:dyDescent="0.3">
      <c r="A156" s="1" t="str">
        <f t="shared" si="2"/>
        <v>Cuenta</v>
      </c>
      <c r="B156" s="721" t="s">
        <v>251</v>
      </c>
      <c r="C156" s="719" t="s">
        <v>252</v>
      </c>
      <c r="D156" s="228"/>
      <c r="E156" s="228"/>
      <c r="F156" s="228"/>
      <c r="G156" s="228">
        <v>-1628378</v>
      </c>
      <c r="H156" s="228"/>
      <c r="I156" s="228"/>
      <c r="J156" s="228"/>
      <c r="K156" s="228"/>
      <c r="L156" s="228"/>
      <c r="M156" s="228"/>
      <c r="N156" s="228"/>
      <c r="O156" s="228">
        <v>-1628378</v>
      </c>
      <c r="Q156" s="228"/>
    </row>
    <row r="157" spans="1:17" hidden="1" x14ac:dyDescent="0.3">
      <c r="A157" s="1" t="str">
        <f t="shared" si="2"/>
        <v>Cuenta</v>
      </c>
      <c r="B157" s="721" t="s">
        <v>253</v>
      </c>
      <c r="C157" s="719" t="s">
        <v>254</v>
      </c>
      <c r="D157" s="228"/>
      <c r="E157" s="228"/>
      <c r="F157" s="228"/>
      <c r="G157" s="228">
        <v>19906401</v>
      </c>
      <c r="H157" s="228"/>
      <c r="I157" s="228"/>
      <c r="J157" s="228"/>
      <c r="K157" s="228"/>
      <c r="L157" s="228"/>
      <c r="M157" s="228"/>
      <c r="N157" s="228"/>
      <c r="O157" s="228">
        <v>19906401</v>
      </c>
      <c r="Q157" s="228"/>
    </row>
    <row r="158" spans="1:17" hidden="1" x14ac:dyDescent="0.3">
      <c r="A158" s="1" t="str">
        <f t="shared" si="2"/>
        <v>Cuenta</v>
      </c>
      <c r="B158" s="721" t="s">
        <v>255</v>
      </c>
      <c r="C158" s="719" t="s">
        <v>256</v>
      </c>
      <c r="D158" s="228"/>
      <c r="E158" s="228"/>
      <c r="F158" s="228"/>
      <c r="G158" s="228"/>
      <c r="H158" s="228"/>
      <c r="I158" s="228">
        <v>259569936</v>
      </c>
      <c r="J158" s="228"/>
      <c r="K158" s="228"/>
      <c r="L158" s="228"/>
      <c r="M158" s="228"/>
      <c r="N158" s="228"/>
      <c r="O158" s="228">
        <v>259569936</v>
      </c>
      <c r="Q158" s="228"/>
    </row>
    <row r="159" spans="1:17" x14ac:dyDescent="0.3">
      <c r="A159" s="1" t="str">
        <f t="shared" si="2"/>
        <v xml:space="preserve"> </v>
      </c>
      <c r="B159" s="720" t="s">
        <v>257</v>
      </c>
      <c r="C159" s="719" t="s">
        <v>258</v>
      </c>
      <c r="D159" s="228">
        <v>0</v>
      </c>
      <c r="E159" s="228"/>
      <c r="F159" s="228"/>
      <c r="G159" s="228"/>
      <c r="H159" s="228"/>
      <c r="I159" s="228"/>
      <c r="J159" s="228"/>
      <c r="K159" s="228"/>
      <c r="L159" s="228">
        <v>91941692</v>
      </c>
      <c r="M159" s="228"/>
      <c r="N159" s="228"/>
      <c r="O159" s="228">
        <v>91941692</v>
      </c>
      <c r="Q159" s="228">
        <f>+ROUND(O159/1000,0)</f>
        <v>91942</v>
      </c>
    </row>
    <row r="160" spans="1:17" hidden="1" x14ac:dyDescent="0.3">
      <c r="A160" s="1" t="str">
        <f t="shared" si="2"/>
        <v>Cuenta</v>
      </c>
      <c r="B160" s="721" t="s">
        <v>259</v>
      </c>
      <c r="C160" s="719" t="s">
        <v>260</v>
      </c>
      <c r="D160" s="228"/>
      <c r="E160" s="228"/>
      <c r="F160" s="228"/>
      <c r="G160" s="228"/>
      <c r="H160" s="228"/>
      <c r="I160" s="228"/>
      <c r="J160" s="228"/>
      <c r="K160" s="228"/>
      <c r="L160" s="228">
        <v>-1504436565</v>
      </c>
      <c r="M160" s="228"/>
      <c r="N160" s="228"/>
      <c r="O160" s="228">
        <v>-1504436565</v>
      </c>
      <c r="Q160" s="228"/>
    </row>
    <row r="161" spans="1:17" hidden="1" x14ac:dyDescent="0.3">
      <c r="A161" s="1" t="str">
        <f t="shared" si="2"/>
        <v>Cuenta</v>
      </c>
      <c r="B161" s="721" t="s">
        <v>261</v>
      </c>
      <c r="C161" s="719" t="s">
        <v>262</v>
      </c>
      <c r="D161" s="228"/>
      <c r="E161" s="228"/>
      <c r="F161" s="228"/>
      <c r="G161" s="228"/>
      <c r="H161" s="228"/>
      <c r="I161" s="228"/>
      <c r="J161" s="228"/>
      <c r="K161" s="228"/>
      <c r="L161" s="228">
        <v>1596378257</v>
      </c>
      <c r="M161" s="228"/>
      <c r="N161" s="228"/>
      <c r="O161" s="228">
        <v>1596378257</v>
      </c>
      <c r="Q161" s="228"/>
    </row>
    <row r="162" spans="1:17" x14ac:dyDescent="0.3">
      <c r="A162" s="1" t="str">
        <f t="shared" si="2"/>
        <v xml:space="preserve"> </v>
      </c>
      <c r="B162" s="720" t="s">
        <v>263</v>
      </c>
      <c r="C162" s="719" t="s">
        <v>264</v>
      </c>
      <c r="D162" s="228">
        <v>1202779551</v>
      </c>
      <c r="E162" s="228"/>
      <c r="F162" s="228">
        <v>23984395</v>
      </c>
      <c r="G162" s="228">
        <v>30373784</v>
      </c>
      <c r="H162" s="228">
        <v>1010987</v>
      </c>
      <c r="I162" s="228">
        <v>62018390</v>
      </c>
      <c r="J162" s="228">
        <v>556693</v>
      </c>
      <c r="K162" s="228">
        <v>915185948</v>
      </c>
      <c r="L162" s="228">
        <v>860471721</v>
      </c>
      <c r="M162" s="228"/>
      <c r="N162" s="228"/>
      <c r="O162" s="228">
        <v>3096381469</v>
      </c>
      <c r="Q162" s="228">
        <f>+ROUND(O162/1000,0)</f>
        <v>3096381</v>
      </c>
    </row>
    <row r="163" spans="1:17" hidden="1" x14ac:dyDescent="0.3">
      <c r="A163" s="1" t="str">
        <f t="shared" si="2"/>
        <v>Cuenta</v>
      </c>
      <c r="B163" s="721" t="s">
        <v>265</v>
      </c>
      <c r="C163" s="719" t="s">
        <v>266</v>
      </c>
      <c r="D163" s="228"/>
      <c r="E163" s="228"/>
      <c r="F163" s="228">
        <v>0</v>
      </c>
      <c r="G163" s="228"/>
      <c r="H163" s="228"/>
      <c r="I163" s="228">
        <v>61263778</v>
      </c>
      <c r="J163" s="228"/>
      <c r="K163" s="228">
        <v>915113961</v>
      </c>
      <c r="L163" s="228"/>
      <c r="M163" s="228"/>
      <c r="N163" s="228"/>
      <c r="O163" s="228">
        <v>976377739</v>
      </c>
      <c r="Q163" s="228"/>
    </row>
    <row r="164" spans="1:17" hidden="1" x14ac:dyDescent="0.3">
      <c r="A164" s="1" t="str">
        <f t="shared" si="2"/>
        <v>Cuenta</v>
      </c>
      <c r="B164" s="721" t="s">
        <v>267</v>
      </c>
      <c r="C164" s="719" t="s">
        <v>268</v>
      </c>
      <c r="D164" s="228">
        <v>183859375</v>
      </c>
      <c r="E164" s="228"/>
      <c r="F164" s="228"/>
      <c r="G164" s="228"/>
      <c r="H164" s="228"/>
      <c r="I164" s="228"/>
      <c r="J164" s="228"/>
      <c r="K164" s="228"/>
      <c r="L164" s="228"/>
      <c r="M164" s="228"/>
      <c r="N164" s="228"/>
      <c r="O164" s="228">
        <v>183859375</v>
      </c>
      <c r="Q164" s="228"/>
    </row>
    <row r="165" spans="1:17" hidden="1" x14ac:dyDescent="0.3">
      <c r="A165" s="1" t="str">
        <f t="shared" si="2"/>
        <v>Cuenta</v>
      </c>
      <c r="B165" s="721" t="s">
        <v>269</v>
      </c>
      <c r="C165" s="719" t="s">
        <v>270</v>
      </c>
      <c r="D165" s="228">
        <v>1018920175</v>
      </c>
      <c r="E165" s="228"/>
      <c r="F165" s="228">
        <v>23110549</v>
      </c>
      <c r="G165" s="228">
        <v>25433187</v>
      </c>
      <c r="H165" s="228"/>
      <c r="I165" s="228"/>
      <c r="J165" s="228"/>
      <c r="K165" s="228"/>
      <c r="L165" s="228">
        <v>735661135</v>
      </c>
      <c r="M165" s="228"/>
      <c r="N165" s="228"/>
      <c r="O165" s="228">
        <v>1803125046</v>
      </c>
      <c r="Q165" s="228"/>
    </row>
    <row r="166" spans="1:17" hidden="1" x14ac:dyDescent="0.3">
      <c r="A166" s="1" t="str">
        <f t="shared" si="2"/>
        <v>Cuenta</v>
      </c>
      <c r="B166" s="721" t="s">
        <v>271</v>
      </c>
      <c r="C166" s="719" t="s">
        <v>272</v>
      </c>
      <c r="D166" s="228">
        <v>1</v>
      </c>
      <c r="E166" s="228"/>
      <c r="F166" s="228">
        <v>873846</v>
      </c>
      <c r="G166" s="228">
        <v>4940597</v>
      </c>
      <c r="H166" s="228">
        <v>1010987</v>
      </c>
      <c r="I166" s="228">
        <v>754612</v>
      </c>
      <c r="J166" s="228">
        <v>556693</v>
      </c>
      <c r="K166" s="228">
        <v>71987</v>
      </c>
      <c r="L166" s="228">
        <v>124810586</v>
      </c>
      <c r="M166" s="228"/>
      <c r="N166" s="228"/>
      <c r="O166" s="228">
        <v>133019309</v>
      </c>
      <c r="Q166" s="228"/>
    </row>
    <row r="167" spans="1:17" x14ac:dyDescent="0.3">
      <c r="A167" s="1" t="str">
        <f t="shared" si="2"/>
        <v xml:space="preserve"> </v>
      </c>
      <c r="B167" s="720" t="s">
        <v>273</v>
      </c>
      <c r="C167" s="719" t="s">
        <v>274</v>
      </c>
      <c r="D167" s="228">
        <v>22713082306</v>
      </c>
      <c r="E167" s="228"/>
      <c r="F167" s="228">
        <v>2228474774</v>
      </c>
      <c r="G167" s="228">
        <v>8201569923</v>
      </c>
      <c r="H167" s="228">
        <v>4396800458</v>
      </c>
      <c r="I167" s="228">
        <v>1813141652</v>
      </c>
      <c r="J167" s="228">
        <v>1766768051</v>
      </c>
      <c r="K167" s="228">
        <v>501957704</v>
      </c>
      <c r="L167" s="228">
        <v>71789980442</v>
      </c>
      <c r="M167" s="228"/>
      <c r="N167" s="228"/>
      <c r="O167" s="228">
        <v>113411775310</v>
      </c>
      <c r="Q167" s="228">
        <f>+ROUND(O167/1000,0)</f>
        <v>113411775</v>
      </c>
    </row>
    <row r="168" spans="1:17" hidden="1" x14ac:dyDescent="0.3">
      <c r="A168" s="1" t="str">
        <f t="shared" si="2"/>
        <v>Cuenta</v>
      </c>
      <c r="B168" s="721" t="s">
        <v>275</v>
      </c>
      <c r="C168" s="719" t="s">
        <v>276</v>
      </c>
      <c r="D168" s="228"/>
      <c r="E168" s="228"/>
      <c r="F168" s="228">
        <v>13650006</v>
      </c>
      <c r="G168" s="228">
        <v>58643111</v>
      </c>
      <c r="H168" s="228">
        <v>53638540</v>
      </c>
      <c r="I168" s="228">
        <v>-121593</v>
      </c>
      <c r="J168" s="228">
        <v>16857250</v>
      </c>
      <c r="K168" s="228"/>
      <c r="L168" s="228">
        <v>399759485</v>
      </c>
      <c r="M168" s="228"/>
      <c r="N168" s="228"/>
      <c r="O168" s="228">
        <v>542426799</v>
      </c>
      <c r="Q168" s="228"/>
    </row>
    <row r="169" spans="1:17" hidden="1" x14ac:dyDescent="0.3">
      <c r="A169" s="1" t="str">
        <f t="shared" si="2"/>
        <v>Cuenta</v>
      </c>
      <c r="B169" s="721" t="s">
        <v>277</v>
      </c>
      <c r="C169" s="719" t="s">
        <v>278</v>
      </c>
      <c r="D169" s="228"/>
      <c r="E169" s="228"/>
      <c r="F169" s="228">
        <v>6947917</v>
      </c>
      <c r="G169" s="228">
        <v>57308055</v>
      </c>
      <c r="H169" s="228"/>
      <c r="I169" s="228"/>
      <c r="J169" s="228"/>
      <c r="K169" s="228"/>
      <c r="L169" s="228"/>
      <c r="M169" s="228"/>
      <c r="N169" s="228"/>
      <c r="O169" s="228">
        <v>64255972</v>
      </c>
      <c r="Q169" s="228"/>
    </row>
    <row r="170" spans="1:17" hidden="1" x14ac:dyDescent="0.3">
      <c r="A170" s="1" t="str">
        <f t="shared" si="2"/>
        <v>Cuenta</v>
      </c>
      <c r="B170" s="721" t="s">
        <v>279</v>
      </c>
      <c r="C170" s="719" t="s">
        <v>280</v>
      </c>
      <c r="D170" s="228"/>
      <c r="E170" s="228"/>
      <c r="F170" s="228">
        <v>0</v>
      </c>
      <c r="G170" s="228">
        <v>0</v>
      </c>
      <c r="H170" s="228"/>
      <c r="I170" s="228"/>
      <c r="J170" s="228"/>
      <c r="K170" s="228"/>
      <c r="L170" s="228">
        <v>-87548587</v>
      </c>
      <c r="M170" s="228"/>
      <c r="N170" s="228"/>
      <c r="O170" s="228">
        <v>-87548587</v>
      </c>
      <c r="Q170" s="228"/>
    </row>
    <row r="171" spans="1:17" hidden="1" x14ac:dyDescent="0.3">
      <c r="A171" s="1" t="str">
        <f t="shared" si="2"/>
        <v>Cuenta</v>
      </c>
      <c r="B171" s="721" t="s">
        <v>281</v>
      </c>
      <c r="C171" s="719" t="s">
        <v>282</v>
      </c>
      <c r="D171" s="228">
        <v>-1635479012</v>
      </c>
      <c r="E171" s="228"/>
      <c r="F171" s="228">
        <v>29600</v>
      </c>
      <c r="G171" s="228">
        <v>464572</v>
      </c>
      <c r="H171" s="228"/>
      <c r="I171" s="228"/>
      <c r="J171" s="228"/>
      <c r="K171" s="228"/>
      <c r="L171" s="228">
        <v>2811979</v>
      </c>
      <c r="M171" s="228"/>
      <c r="N171" s="228"/>
      <c r="O171" s="228">
        <v>-1632172861</v>
      </c>
      <c r="Q171" s="228"/>
    </row>
    <row r="172" spans="1:17" hidden="1" x14ac:dyDescent="0.3">
      <c r="A172" s="1" t="str">
        <f t="shared" si="2"/>
        <v>Cuenta</v>
      </c>
      <c r="B172" s="721" t="s">
        <v>283</v>
      </c>
      <c r="C172" s="719" t="s">
        <v>284</v>
      </c>
      <c r="D172" s="228"/>
      <c r="E172" s="228"/>
      <c r="F172" s="228">
        <v>2602860</v>
      </c>
      <c r="G172" s="228">
        <v>1717791</v>
      </c>
      <c r="H172" s="228">
        <v>1040000</v>
      </c>
      <c r="I172" s="228"/>
      <c r="J172" s="228">
        <v>890000</v>
      </c>
      <c r="K172" s="228"/>
      <c r="L172" s="228">
        <v>44539244</v>
      </c>
      <c r="M172" s="228"/>
      <c r="N172" s="228"/>
      <c r="O172" s="228">
        <v>50789895</v>
      </c>
      <c r="Q172" s="228"/>
    </row>
    <row r="173" spans="1:17" hidden="1" x14ac:dyDescent="0.3">
      <c r="A173" s="1" t="str">
        <f t="shared" si="2"/>
        <v>Cuenta</v>
      </c>
      <c r="B173" s="721" t="s">
        <v>285</v>
      </c>
      <c r="C173" s="719" t="s">
        <v>286</v>
      </c>
      <c r="D173" s="228"/>
      <c r="E173" s="228"/>
      <c r="F173" s="228">
        <v>654532</v>
      </c>
      <c r="G173" s="228">
        <v>434441</v>
      </c>
      <c r="H173" s="228"/>
      <c r="I173" s="228"/>
      <c r="J173" s="228"/>
      <c r="K173" s="228"/>
      <c r="L173" s="228">
        <v>14169484</v>
      </c>
      <c r="M173" s="228"/>
      <c r="N173" s="228"/>
      <c r="O173" s="228">
        <v>15258457</v>
      </c>
      <c r="Q173" s="228"/>
    </row>
    <row r="174" spans="1:17" hidden="1" x14ac:dyDescent="0.3">
      <c r="A174" s="1" t="str">
        <f t="shared" si="2"/>
        <v>Cuenta</v>
      </c>
      <c r="B174" s="721" t="s">
        <v>287</v>
      </c>
      <c r="C174" s="719" t="s">
        <v>288</v>
      </c>
      <c r="D174" s="228"/>
      <c r="E174" s="228"/>
      <c r="F174" s="228"/>
      <c r="G174" s="228">
        <v>114398497</v>
      </c>
      <c r="H174" s="228"/>
      <c r="I174" s="228"/>
      <c r="J174" s="228"/>
      <c r="K174" s="228"/>
      <c r="L174" s="228">
        <v>2635257</v>
      </c>
      <c r="M174" s="228"/>
      <c r="N174" s="228"/>
      <c r="O174" s="228">
        <v>117033754</v>
      </c>
      <c r="Q174" s="228"/>
    </row>
    <row r="175" spans="1:17" hidden="1" x14ac:dyDescent="0.3">
      <c r="A175" s="1" t="str">
        <f t="shared" si="2"/>
        <v>Cuenta</v>
      </c>
      <c r="B175" s="721" t="s">
        <v>289</v>
      </c>
      <c r="C175" s="719" t="s">
        <v>290</v>
      </c>
      <c r="D175" s="228"/>
      <c r="E175" s="228"/>
      <c r="F175" s="228">
        <v>0</v>
      </c>
      <c r="G175" s="228">
        <v>12205</v>
      </c>
      <c r="H175" s="228">
        <v>725437</v>
      </c>
      <c r="I175" s="228">
        <v>11688300</v>
      </c>
      <c r="J175" s="228">
        <v>1198591</v>
      </c>
      <c r="K175" s="228"/>
      <c r="L175" s="228">
        <v>11330186</v>
      </c>
      <c r="M175" s="228"/>
      <c r="N175" s="228"/>
      <c r="O175" s="228">
        <v>24954719</v>
      </c>
      <c r="Q175" s="228"/>
    </row>
    <row r="176" spans="1:17" hidden="1" x14ac:dyDescent="0.3">
      <c r="A176" s="1" t="str">
        <f t="shared" si="2"/>
        <v>Cuenta</v>
      </c>
      <c r="B176" s="721" t="s">
        <v>291</v>
      </c>
      <c r="C176" s="719" t="s">
        <v>292</v>
      </c>
      <c r="D176" s="228">
        <v>91727141</v>
      </c>
      <c r="E176" s="228"/>
      <c r="F176" s="228"/>
      <c r="G176" s="228">
        <v>-5487160</v>
      </c>
      <c r="H176" s="228">
        <v>-4003344</v>
      </c>
      <c r="I176" s="228"/>
      <c r="J176" s="228">
        <v>-4158977</v>
      </c>
      <c r="K176" s="228"/>
      <c r="L176" s="228">
        <v>-44345537</v>
      </c>
      <c r="M176" s="228"/>
      <c r="N176" s="228"/>
      <c r="O176" s="228">
        <v>33732123</v>
      </c>
      <c r="Q176" s="228"/>
    </row>
    <row r="177" spans="1:17" hidden="1" x14ac:dyDescent="0.3">
      <c r="A177" s="1" t="str">
        <f t="shared" si="2"/>
        <v>Cuenta</v>
      </c>
      <c r="B177" s="721" t="s">
        <v>293</v>
      </c>
      <c r="C177" s="719" t="s">
        <v>294</v>
      </c>
      <c r="D177" s="228">
        <v>46919507</v>
      </c>
      <c r="E177" s="228"/>
      <c r="F177" s="228">
        <v>10825906</v>
      </c>
      <c r="G177" s="228">
        <v>58866762</v>
      </c>
      <c r="H177" s="228">
        <v>95086279</v>
      </c>
      <c r="I177" s="228">
        <v>19730716</v>
      </c>
      <c r="J177" s="228">
        <v>2518314</v>
      </c>
      <c r="K177" s="228"/>
      <c r="L177" s="228">
        <v>192427055</v>
      </c>
      <c r="M177" s="228"/>
      <c r="N177" s="228"/>
      <c r="O177" s="228">
        <v>426374539</v>
      </c>
      <c r="Q177" s="228"/>
    </row>
    <row r="178" spans="1:17" hidden="1" x14ac:dyDescent="0.3">
      <c r="A178" s="1" t="str">
        <f t="shared" si="2"/>
        <v>Cuenta</v>
      </c>
      <c r="B178" s="721" t="s">
        <v>295</v>
      </c>
      <c r="C178" s="719" t="s">
        <v>296</v>
      </c>
      <c r="D178" s="228"/>
      <c r="E178" s="228"/>
      <c r="F178" s="228"/>
      <c r="G178" s="228">
        <v>-7606646</v>
      </c>
      <c r="H178" s="228"/>
      <c r="I178" s="228"/>
      <c r="J178" s="228"/>
      <c r="K178" s="228"/>
      <c r="L178" s="228">
        <v>-244116814</v>
      </c>
      <c r="M178" s="228"/>
      <c r="N178" s="228"/>
      <c r="O178" s="228">
        <v>-251723460</v>
      </c>
      <c r="Q178" s="228"/>
    </row>
    <row r="179" spans="1:17" hidden="1" x14ac:dyDescent="0.3">
      <c r="A179" s="1" t="str">
        <f t="shared" si="2"/>
        <v>Cuenta</v>
      </c>
      <c r="B179" s="721" t="s">
        <v>297</v>
      </c>
      <c r="C179" s="719" t="s">
        <v>298</v>
      </c>
      <c r="D179" s="228">
        <v>15502000</v>
      </c>
      <c r="E179" s="228"/>
      <c r="F179" s="228">
        <v>50000</v>
      </c>
      <c r="G179" s="228">
        <v>1600000</v>
      </c>
      <c r="H179" s="228">
        <v>15384410</v>
      </c>
      <c r="I179" s="228">
        <v>2300000</v>
      </c>
      <c r="J179" s="228">
        <v>12900000</v>
      </c>
      <c r="K179" s="228"/>
      <c r="L179" s="228">
        <v>17995190</v>
      </c>
      <c r="M179" s="228"/>
      <c r="N179" s="228"/>
      <c r="O179" s="228">
        <v>65731600</v>
      </c>
      <c r="Q179" s="228"/>
    </row>
    <row r="180" spans="1:17" hidden="1" x14ac:dyDescent="0.3">
      <c r="A180" s="1" t="str">
        <f t="shared" si="2"/>
        <v>Cuenta</v>
      </c>
      <c r="B180" s="721" t="s">
        <v>299</v>
      </c>
      <c r="C180" s="719" t="s">
        <v>300</v>
      </c>
      <c r="D180" s="228">
        <v>38817145</v>
      </c>
      <c r="E180" s="228"/>
      <c r="F180" s="228">
        <v>29936405</v>
      </c>
      <c r="G180" s="228">
        <v>42990239</v>
      </c>
      <c r="H180" s="228">
        <v>1000000</v>
      </c>
      <c r="I180" s="228">
        <v>0</v>
      </c>
      <c r="J180" s="228">
        <v>2703203</v>
      </c>
      <c r="K180" s="228">
        <v>14769</v>
      </c>
      <c r="L180" s="228">
        <v>129663961</v>
      </c>
      <c r="M180" s="228"/>
      <c r="N180" s="228"/>
      <c r="O180" s="228">
        <v>245125722</v>
      </c>
      <c r="Q180" s="228"/>
    </row>
    <row r="181" spans="1:17" hidden="1" x14ac:dyDescent="0.3">
      <c r="A181" s="1" t="str">
        <f t="shared" si="2"/>
        <v>Cuenta</v>
      </c>
      <c r="B181" s="721" t="s">
        <v>301</v>
      </c>
      <c r="C181" s="719" t="s">
        <v>302</v>
      </c>
      <c r="D181" s="228">
        <v>373275485</v>
      </c>
      <c r="E181" s="228"/>
      <c r="F181" s="228"/>
      <c r="G181" s="228"/>
      <c r="H181" s="228">
        <v>416200</v>
      </c>
      <c r="I181" s="228">
        <v>23545094</v>
      </c>
      <c r="J181" s="228">
        <v>7182447</v>
      </c>
      <c r="K181" s="228"/>
      <c r="L181" s="228">
        <v>11626647</v>
      </c>
      <c r="M181" s="228"/>
      <c r="N181" s="228"/>
      <c r="O181" s="228">
        <v>416045873</v>
      </c>
      <c r="Q181" s="228"/>
    </row>
    <row r="182" spans="1:17" hidden="1" x14ac:dyDescent="0.3">
      <c r="A182" s="1" t="str">
        <f t="shared" si="2"/>
        <v>Cuenta</v>
      </c>
      <c r="B182" s="721" t="s">
        <v>303</v>
      </c>
      <c r="C182" s="719" t="s">
        <v>304</v>
      </c>
      <c r="D182" s="228">
        <v>-30823889</v>
      </c>
      <c r="E182" s="228"/>
      <c r="F182" s="228"/>
      <c r="G182" s="228"/>
      <c r="H182" s="228"/>
      <c r="I182" s="228"/>
      <c r="J182" s="228"/>
      <c r="K182" s="228"/>
      <c r="L182" s="228"/>
      <c r="M182" s="228"/>
      <c r="N182" s="228"/>
      <c r="O182" s="228">
        <v>-30823889</v>
      </c>
      <c r="Q182" s="228"/>
    </row>
    <row r="183" spans="1:17" hidden="1" x14ac:dyDescent="0.3">
      <c r="A183" s="1" t="str">
        <f t="shared" si="2"/>
        <v>Cuenta</v>
      </c>
      <c r="B183" s="721" t="s">
        <v>305</v>
      </c>
      <c r="C183" s="719" t="s">
        <v>306</v>
      </c>
      <c r="D183" s="228"/>
      <c r="E183" s="228"/>
      <c r="F183" s="228">
        <v>641964</v>
      </c>
      <c r="G183" s="228">
        <v>15619257</v>
      </c>
      <c r="H183" s="228">
        <v>26756811</v>
      </c>
      <c r="I183" s="228">
        <v>829281</v>
      </c>
      <c r="J183" s="228">
        <v>46295331</v>
      </c>
      <c r="K183" s="228"/>
      <c r="L183" s="228">
        <v>132767650</v>
      </c>
      <c r="M183" s="228"/>
      <c r="N183" s="228"/>
      <c r="O183" s="228">
        <v>222910294</v>
      </c>
      <c r="Q183" s="228"/>
    </row>
    <row r="184" spans="1:17" hidden="1" x14ac:dyDescent="0.3">
      <c r="A184" s="1" t="str">
        <f t="shared" si="2"/>
        <v>Cuenta</v>
      </c>
      <c r="B184" s="721" t="s">
        <v>307</v>
      </c>
      <c r="C184" s="719" t="s">
        <v>308</v>
      </c>
      <c r="D184" s="228">
        <v>708211188</v>
      </c>
      <c r="E184" s="228"/>
      <c r="F184" s="228"/>
      <c r="G184" s="228">
        <v>1394681</v>
      </c>
      <c r="H184" s="228">
        <v>2677697</v>
      </c>
      <c r="I184" s="228">
        <v>2256</v>
      </c>
      <c r="J184" s="228">
        <v>1842982</v>
      </c>
      <c r="K184" s="228"/>
      <c r="L184" s="228">
        <v>-450</v>
      </c>
      <c r="M184" s="228"/>
      <c r="N184" s="228"/>
      <c r="O184" s="228">
        <v>714128354</v>
      </c>
      <c r="Q184" s="228"/>
    </row>
    <row r="185" spans="1:17" hidden="1" x14ac:dyDescent="0.3">
      <c r="A185" s="1" t="str">
        <f t="shared" si="2"/>
        <v>Cuenta</v>
      </c>
      <c r="B185" s="721" t="s">
        <v>309</v>
      </c>
      <c r="C185" s="719" t="s">
        <v>310</v>
      </c>
      <c r="D185" s="228"/>
      <c r="E185" s="228"/>
      <c r="F185" s="228"/>
      <c r="G185" s="228">
        <v>1645105</v>
      </c>
      <c r="H185" s="228">
        <v>0</v>
      </c>
      <c r="I185" s="228"/>
      <c r="J185" s="228"/>
      <c r="K185" s="228"/>
      <c r="L185" s="228">
        <v>-90620845</v>
      </c>
      <c r="M185" s="228"/>
      <c r="N185" s="228"/>
      <c r="O185" s="228">
        <v>-88975740</v>
      </c>
      <c r="Q185" s="228"/>
    </row>
    <row r="186" spans="1:17" hidden="1" x14ac:dyDescent="0.3">
      <c r="A186" s="1" t="str">
        <f t="shared" si="2"/>
        <v>Cuenta</v>
      </c>
      <c r="B186" s="721" t="s">
        <v>311</v>
      </c>
      <c r="C186" s="719" t="s">
        <v>312</v>
      </c>
      <c r="D186" s="228">
        <v>-2208752</v>
      </c>
      <c r="E186" s="228"/>
      <c r="F186" s="228">
        <v>3004640</v>
      </c>
      <c r="G186" s="228">
        <v>11940733</v>
      </c>
      <c r="H186" s="228">
        <v>-1718816</v>
      </c>
      <c r="I186" s="228">
        <v>2273370</v>
      </c>
      <c r="J186" s="228">
        <v>24427587</v>
      </c>
      <c r="K186" s="228"/>
      <c r="L186" s="228">
        <v>106585186</v>
      </c>
      <c r="M186" s="228"/>
      <c r="N186" s="228"/>
      <c r="O186" s="228">
        <v>144303948</v>
      </c>
      <c r="Q186" s="228"/>
    </row>
    <row r="187" spans="1:17" hidden="1" x14ac:dyDescent="0.3">
      <c r="A187" s="1" t="str">
        <f t="shared" si="2"/>
        <v>Cuenta</v>
      </c>
      <c r="B187" s="721" t="s">
        <v>313</v>
      </c>
      <c r="C187" s="719" t="s">
        <v>314</v>
      </c>
      <c r="D187" s="228">
        <v>168393750</v>
      </c>
      <c r="E187" s="228"/>
      <c r="F187" s="228"/>
      <c r="G187" s="228"/>
      <c r="H187" s="228"/>
      <c r="I187" s="228"/>
      <c r="J187" s="228"/>
      <c r="K187" s="228"/>
      <c r="L187" s="228"/>
      <c r="M187" s="228"/>
      <c r="N187" s="228"/>
      <c r="O187" s="228">
        <v>168393750</v>
      </c>
      <c r="Q187" s="228"/>
    </row>
    <row r="188" spans="1:17" hidden="1" x14ac:dyDescent="0.3">
      <c r="A188" s="1" t="str">
        <f t="shared" si="2"/>
        <v>Cuenta</v>
      </c>
      <c r="B188" s="721" t="s">
        <v>315</v>
      </c>
      <c r="C188" s="719" t="s">
        <v>316</v>
      </c>
      <c r="D188" s="228"/>
      <c r="E188" s="228"/>
      <c r="F188" s="228"/>
      <c r="G188" s="228">
        <v>7606646</v>
      </c>
      <c r="H188" s="228"/>
      <c r="I188" s="228"/>
      <c r="J188" s="228"/>
      <c r="K188" s="228"/>
      <c r="L188" s="228">
        <v>244116814</v>
      </c>
      <c r="M188" s="228"/>
      <c r="N188" s="228"/>
      <c r="O188" s="228">
        <v>251723460</v>
      </c>
      <c r="Q188" s="228"/>
    </row>
    <row r="189" spans="1:17" hidden="1" x14ac:dyDescent="0.3">
      <c r="A189" s="1" t="str">
        <f t="shared" si="2"/>
        <v>Cuenta</v>
      </c>
      <c r="B189" s="721" t="s">
        <v>317</v>
      </c>
      <c r="C189" s="719" t="s">
        <v>318</v>
      </c>
      <c r="D189" s="228">
        <v>9300000</v>
      </c>
      <c r="E189" s="228"/>
      <c r="F189" s="228">
        <v>0</v>
      </c>
      <c r="G189" s="228"/>
      <c r="H189" s="228"/>
      <c r="I189" s="228"/>
      <c r="J189" s="228"/>
      <c r="K189" s="228"/>
      <c r="L189" s="228">
        <v>11097706</v>
      </c>
      <c r="M189" s="228"/>
      <c r="N189" s="228"/>
      <c r="O189" s="228">
        <v>20397706</v>
      </c>
      <c r="Q189" s="228"/>
    </row>
    <row r="190" spans="1:17" hidden="1" x14ac:dyDescent="0.3">
      <c r="A190" s="1" t="str">
        <f t="shared" si="2"/>
        <v>Cuenta</v>
      </c>
      <c r="B190" s="721" t="s">
        <v>319</v>
      </c>
      <c r="C190" s="719" t="s">
        <v>320</v>
      </c>
      <c r="D190" s="228">
        <v>1999102245</v>
      </c>
      <c r="E190" s="228"/>
      <c r="F190" s="228">
        <v>12605888</v>
      </c>
      <c r="G190" s="228">
        <v>0</v>
      </c>
      <c r="H190" s="228">
        <v>2353201444</v>
      </c>
      <c r="I190" s="228">
        <v>1496426397</v>
      </c>
      <c r="J190" s="228">
        <v>693680156</v>
      </c>
      <c r="K190" s="228">
        <v>0</v>
      </c>
      <c r="L190" s="228">
        <v>222009008</v>
      </c>
      <c r="M190" s="228"/>
      <c r="N190" s="228"/>
      <c r="O190" s="228">
        <v>6777025138</v>
      </c>
      <c r="Q190" s="228"/>
    </row>
    <row r="191" spans="1:17" hidden="1" x14ac:dyDescent="0.3">
      <c r="A191" s="1" t="str">
        <f t="shared" si="2"/>
        <v>Cuenta</v>
      </c>
      <c r="B191" s="721" t="s">
        <v>321</v>
      </c>
      <c r="C191" s="719" t="s">
        <v>322</v>
      </c>
      <c r="D191" s="228">
        <v>-25076097</v>
      </c>
      <c r="E191" s="228"/>
      <c r="F191" s="228">
        <v>0</v>
      </c>
      <c r="G191" s="228">
        <v>0</v>
      </c>
      <c r="H191" s="228">
        <v>-1226320</v>
      </c>
      <c r="I191" s="228">
        <v>-14054605</v>
      </c>
      <c r="J191" s="228">
        <v>-2812977</v>
      </c>
      <c r="K191" s="228"/>
      <c r="L191" s="228">
        <v>-240000</v>
      </c>
      <c r="M191" s="228"/>
      <c r="N191" s="228"/>
      <c r="O191" s="228">
        <v>-43409999</v>
      </c>
      <c r="Q191" s="228"/>
    </row>
    <row r="192" spans="1:17" hidden="1" x14ac:dyDescent="0.3">
      <c r="A192" s="1" t="str">
        <f t="shared" si="2"/>
        <v>Cuenta</v>
      </c>
      <c r="B192" s="721" t="s">
        <v>323</v>
      </c>
      <c r="C192" s="719" t="s">
        <v>324</v>
      </c>
      <c r="D192" s="228"/>
      <c r="E192" s="228"/>
      <c r="F192" s="228">
        <v>0</v>
      </c>
      <c r="G192" s="228"/>
      <c r="H192" s="228"/>
      <c r="I192" s="228">
        <v>-40217505</v>
      </c>
      <c r="J192" s="228">
        <v>-56338539</v>
      </c>
      <c r="K192" s="228"/>
      <c r="L192" s="228">
        <v>-36224448</v>
      </c>
      <c r="M192" s="228"/>
      <c r="N192" s="228"/>
      <c r="O192" s="228">
        <v>-132780492</v>
      </c>
      <c r="Q192" s="228"/>
    </row>
    <row r="193" spans="1:17" hidden="1" x14ac:dyDescent="0.3">
      <c r="A193" s="1" t="str">
        <f t="shared" si="2"/>
        <v>Cuenta</v>
      </c>
      <c r="B193" s="721" t="s">
        <v>325</v>
      </c>
      <c r="C193" s="719" t="s">
        <v>326</v>
      </c>
      <c r="D193" s="228">
        <v>16148544858</v>
      </c>
      <c r="E193" s="228"/>
      <c r="F193" s="228">
        <v>1290244823</v>
      </c>
      <c r="G193" s="228">
        <v>5963525337</v>
      </c>
      <c r="H193" s="228"/>
      <c r="I193" s="228"/>
      <c r="J193" s="228"/>
      <c r="K193" s="228"/>
      <c r="L193" s="228">
        <v>72360294528</v>
      </c>
      <c r="M193" s="228"/>
      <c r="N193" s="228"/>
      <c r="O193" s="228">
        <v>95762609546</v>
      </c>
      <c r="Q193" s="228"/>
    </row>
    <row r="194" spans="1:17" hidden="1" x14ac:dyDescent="0.3">
      <c r="A194" s="1" t="str">
        <f t="shared" ref="A194:A257" si="3">IF(LEN(B194)=10,"Cuenta"," ")</f>
        <v>Cuenta</v>
      </c>
      <c r="B194" s="721" t="s">
        <v>327</v>
      </c>
      <c r="C194" s="719" t="s">
        <v>328</v>
      </c>
      <c r="D194" s="228">
        <v>-304778948</v>
      </c>
      <c r="E194" s="228"/>
      <c r="F194" s="228">
        <v>33230</v>
      </c>
      <c r="G194" s="228">
        <v>129967</v>
      </c>
      <c r="H194" s="228"/>
      <c r="I194" s="228"/>
      <c r="J194" s="228"/>
      <c r="K194" s="228"/>
      <c r="L194" s="228">
        <v>-23119423</v>
      </c>
      <c r="M194" s="228"/>
      <c r="N194" s="228"/>
      <c r="O194" s="228">
        <v>-327735174</v>
      </c>
      <c r="Q194" s="228"/>
    </row>
    <row r="195" spans="1:17" hidden="1" x14ac:dyDescent="0.3">
      <c r="A195" s="1" t="str">
        <f t="shared" si="3"/>
        <v>Cuenta</v>
      </c>
      <c r="B195" s="721" t="s">
        <v>329</v>
      </c>
      <c r="C195" s="719" t="s">
        <v>330</v>
      </c>
      <c r="D195" s="228">
        <v>7571791796</v>
      </c>
      <c r="E195" s="228"/>
      <c r="F195" s="228">
        <v>525589271</v>
      </c>
      <c r="G195" s="228">
        <v>2645066092</v>
      </c>
      <c r="H195" s="228">
        <v>1885423654</v>
      </c>
      <c r="I195" s="228">
        <v>236815396</v>
      </c>
      <c r="J195" s="228">
        <v>1011409029</v>
      </c>
      <c r="K195" s="228">
        <v>501942935</v>
      </c>
      <c r="L195" s="228">
        <v>21682499110</v>
      </c>
      <c r="M195" s="228"/>
      <c r="N195" s="228"/>
      <c r="O195" s="228">
        <v>36060537283</v>
      </c>
      <c r="Q195" s="228"/>
    </row>
    <row r="196" spans="1:17" hidden="1" x14ac:dyDescent="0.3">
      <c r="A196" s="1" t="str">
        <f t="shared" si="3"/>
        <v>Cuenta</v>
      </c>
      <c r="B196" s="721" t="s">
        <v>331</v>
      </c>
      <c r="C196" s="719" t="s">
        <v>332</v>
      </c>
      <c r="D196" s="228">
        <v>623699561</v>
      </c>
      <c r="E196" s="228"/>
      <c r="F196" s="228"/>
      <c r="G196" s="228"/>
      <c r="H196" s="228"/>
      <c r="I196" s="228"/>
      <c r="J196" s="228"/>
      <c r="K196" s="228"/>
      <c r="L196" s="228"/>
      <c r="M196" s="228"/>
      <c r="N196" s="228"/>
      <c r="O196" s="228">
        <v>623699561</v>
      </c>
      <c r="Q196" s="228"/>
    </row>
    <row r="197" spans="1:17" hidden="1" x14ac:dyDescent="0.3">
      <c r="A197" s="1" t="str">
        <f t="shared" si="3"/>
        <v>Cuenta</v>
      </c>
      <c r="B197" s="721" t="s">
        <v>333</v>
      </c>
      <c r="C197" s="719" t="s">
        <v>334</v>
      </c>
      <c r="D197" s="228">
        <v>44344153</v>
      </c>
      <c r="E197" s="228"/>
      <c r="F197" s="228"/>
      <c r="G197" s="228"/>
      <c r="H197" s="228"/>
      <c r="I197" s="228"/>
      <c r="J197" s="228"/>
      <c r="K197" s="228"/>
      <c r="L197" s="228"/>
      <c r="M197" s="228"/>
      <c r="N197" s="228"/>
      <c r="O197" s="228">
        <v>44344153</v>
      </c>
      <c r="Q197" s="228"/>
    </row>
    <row r="198" spans="1:17" hidden="1" x14ac:dyDescent="0.3">
      <c r="A198" s="1" t="str">
        <f t="shared" si="3"/>
        <v>Cuenta</v>
      </c>
      <c r="B198" s="721" t="s">
        <v>335</v>
      </c>
      <c r="C198" s="719" t="s">
        <v>336</v>
      </c>
      <c r="D198" s="228"/>
      <c r="E198" s="228"/>
      <c r="F198" s="228"/>
      <c r="G198" s="228"/>
      <c r="H198" s="228"/>
      <c r="I198" s="228"/>
      <c r="J198" s="228"/>
      <c r="K198" s="228"/>
      <c r="L198" s="228">
        <v>-649840</v>
      </c>
      <c r="M198" s="228"/>
      <c r="N198" s="228"/>
      <c r="O198" s="228">
        <v>-649840</v>
      </c>
      <c r="Q198" s="228"/>
    </row>
    <row r="199" spans="1:17" hidden="1" x14ac:dyDescent="0.3">
      <c r="A199" s="1" t="str">
        <f t="shared" si="3"/>
        <v>Cuenta</v>
      </c>
      <c r="B199" s="721" t="s">
        <v>337</v>
      </c>
      <c r="C199" s="719" t="s">
        <v>338</v>
      </c>
      <c r="D199" s="228">
        <v>-6326092021</v>
      </c>
      <c r="E199" s="228"/>
      <c r="F199" s="228">
        <v>-132524838</v>
      </c>
      <c r="G199" s="228">
        <v>-858312747</v>
      </c>
      <c r="H199" s="228">
        <v>-35678026</v>
      </c>
      <c r="I199" s="228"/>
      <c r="J199" s="228"/>
      <c r="K199" s="228"/>
      <c r="L199" s="228">
        <v>-30277131104</v>
      </c>
      <c r="M199" s="228"/>
      <c r="N199" s="228"/>
      <c r="O199" s="228">
        <v>-37629738736</v>
      </c>
      <c r="Q199" s="228"/>
    </row>
    <row r="200" spans="1:17" hidden="1" x14ac:dyDescent="0.3">
      <c r="A200" s="1" t="str">
        <f t="shared" si="3"/>
        <v>Cuenta</v>
      </c>
      <c r="B200" s="721" t="s">
        <v>339</v>
      </c>
      <c r="C200" s="719" t="s">
        <v>340</v>
      </c>
      <c r="D200" s="228">
        <v>71059761</v>
      </c>
      <c r="E200" s="228"/>
      <c r="F200" s="228">
        <v>-1618510</v>
      </c>
      <c r="G200" s="228">
        <v>-10973458</v>
      </c>
      <c r="H200" s="228"/>
      <c r="I200" s="228"/>
      <c r="J200" s="228"/>
      <c r="K200" s="228"/>
      <c r="L200" s="228">
        <v>-28377272</v>
      </c>
      <c r="M200" s="228"/>
      <c r="N200" s="228"/>
      <c r="O200" s="228">
        <v>30090521</v>
      </c>
      <c r="Q200" s="228"/>
    </row>
    <row r="201" spans="1:17" hidden="1" x14ac:dyDescent="0.3">
      <c r="A201" s="1" t="str">
        <f t="shared" si="3"/>
        <v>Cuenta</v>
      </c>
      <c r="B201" s="721" t="s">
        <v>341</v>
      </c>
      <c r="C201" s="719" t="s">
        <v>342</v>
      </c>
      <c r="D201" s="228">
        <v>-34487</v>
      </c>
      <c r="E201" s="228"/>
      <c r="F201" s="228">
        <v>438950363</v>
      </c>
      <c r="G201" s="228">
        <v>28558657</v>
      </c>
      <c r="H201" s="228"/>
      <c r="I201" s="228"/>
      <c r="J201" s="228"/>
      <c r="K201" s="228"/>
      <c r="L201" s="228">
        <v>5633607189</v>
      </c>
      <c r="M201" s="228"/>
      <c r="N201" s="228"/>
      <c r="O201" s="228">
        <v>6101081722</v>
      </c>
      <c r="Q201" s="228"/>
    </row>
    <row r="202" spans="1:17" hidden="1" x14ac:dyDescent="0.3">
      <c r="A202" s="1" t="str">
        <f t="shared" si="3"/>
        <v>Cuenta</v>
      </c>
      <c r="B202" s="721" t="s">
        <v>343</v>
      </c>
      <c r="C202" s="719" t="s">
        <v>344</v>
      </c>
      <c r="D202" s="228"/>
      <c r="E202" s="228"/>
      <c r="F202" s="228">
        <v>27092697</v>
      </c>
      <c r="G202" s="228">
        <v>0</v>
      </c>
      <c r="H202" s="228"/>
      <c r="I202" s="228"/>
      <c r="J202" s="228"/>
      <c r="K202" s="228"/>
      <c r="L202" s="228">
        <v>9942084</v>
      </c>
      <c r="M202" s="228"/>
      <c r="N202" s="228"/>
      <c r="O202" s="228">
        <v>37034781</v>
      </c>
      <c r="Q202" s="228"/>
    </row>
    <row r="203" spans="1:17" hidden="1" x14ac:dyDescent="0.3">
      <c r="A203" s="1" t="str">
        <f t="shared" si="3"/>
        <v>Cuenta</v>
      </c>
      <c r="B203" s="721" t="s">
        <v>345</v>
      </c>
      <c r="C203" s="719" t="s">
        <v>346</v>
      </c>
      <c r="D203" s="228">
        <v>179944960</v>
      </c>
      <c r="E203" s="228"/>
      <c r="F203" s="228">
        <v>6018392</v>
      </c>
      <c r="G203" s="228">
        <v>37591313</v>
      </c>
      <c r="H203" s="228">
        <v>16646939</v>
      </c>
      <c r="I203" s="228">
        <v>35351420</v>
      </c>
      <c r="J203" s="228">
        <v>2567015</v>
      </c>
      <c r="K203" s="228"/>
      <c r="L203" s="228">
        <v>215209528</v>
      </c>
      <c r="M203" s="228"/>
      <c r="N203" s="228"/>
      <c r="O203" s="228">
        <v>493329567</v>
      </c>
      <c r="Q203" s="228"/>
    </row>
    <row r="204" spans="1:17" hidden="1" x14ac:dyDescent="0.3">
      <c r="A204" s="1" t="str">
        <f t="shared" si="3"/>
        <v>Cuenta</v>
      </c>
      <c r="B204" s="721" t="s">
        <v>347</v>
      </c>
      <c r="C204" s="719" t="s">
        <v>348</v>
      </c>
      <c r="D204" s="228">
        <v>2958053</v>
      </c>
      <c r="E204" s="228"/>
      <c r="F204" s="228"/>
      <c r="G204" s="228">
        <v>121175</v>
      </c>
      <c r="H204" s="228">
        <v>471492</v>
      </c>
      <c r="I204" s="228">
        <v>73924545</v>
      </c>
      <c r="J204" s="228">
        <v>8173654</v>
      </c>
      <c r="K204" s="228"/>
      <c r="L204" s="228">
        <v>68869390</v>
      </c>
      <c r="M204" s="228"/>
      <c r="N204" s="228"/>
      <c r="O204" s="228">
        <v>154518309</v>
      </c>
      <c r="Q204" s="228"/>
    </row>
    <row r="205" spans="1:17" hidden="1" x14ac:dyDescent="0.3">
      <c r="A205" s="1" t="str">
        <f t="shared" si="3"/>
        <v>Cuenta</v>
      </c>
      <c r="B205" s="721" t="s">
        <v>349</v>
      </c>
      <c r="C205" s="719" t="s">
        <v>350</v>
      </c>
      <c r="D205" s="228">
        <v>-24618450</v>
      </c>
      <c r="E205" s="228"/>
      <c r="F205" s="228">
        <v>-6018392</v>
      </c>
      <c r="G205" s="228">
        <v>-65394870</v>
      </c>
      <c r="H205" s="228">
        <v>-16646939</v>
      </c>
      <c r="I205" s="228">
        <v>-35351420</v>
      </c>
      <c r="J205" s="228">
        <v>-2567015</v>
      </c>
      <c r="K205" s="228"/>
      <c r="L205" s="228">
        <v>-213131488</v>
      </c>
      <c r="M205" s="228"/>
      <c r="N205" s="228"/>
      <c r="O205" s="228">
        <v>-363728574</v>
      </c>
      <c r="Q205" s="228"/>
    </row>
    <row r="206" spans="1:17" hidden="1" x14ac:dyDescent="0.3">
      <c r="A206" s="1" t="str">
        <f t="shared" si="3"/>
        <v>Cuenta</v>
      </c>
      <c r="B206" s="721" t="s">
        <v>351</v>
      </c>
      <c r="C206" s="719" t="s">
        <v>352</v>
      </c>
      <c r="D206" s="228"/>
      <c r="E206" s="228"/>
      <c r="F206" s="228"/>
      <c r="G206" s="228">
        <v>101381839</v>
      </c>
      <c r="H206" s="228"/>
      <c r="I206" s="228"/>
      <c r="J206" s="228"/>
      <c r="K206" s="228"/>
      <c r="L206" s="228">
        <v>101559824</v>
      </c>
      <c r="M206" s="228"/>
      <c r="N206" s="228"/>
      <c r="O206" s="228">
        <v>202941663</v>
      </c>
      <c r="Q206" s="228"/>
    </row>
    <row r="207" spans="1:17" hidden="1" x14ac:dyDescent="0.3">
      <c r="A207" s="1" t="str">
        <f t="shared" si="3"/>
        <v>Cuenta</v>
      </c>
      <c r="B207" s="721" t="s">
        <v>353</v>
      </c>
      <c r="C207" s="719" t="s">
        <v>354</v>
      </c>
      <c r="D207" s="228">
        <v>3403169146</v>
      </c>
      <c r="E207" s="228"/>
      <c r="F207" s="228"/>
      <c r="G207" s="228"/>
      <c r="H207" s="228">
        <v>3605000</v>
      </c>
      <c r="I207" s="228"/>
      <c r="J207" s="228"/>
      <c r="K207" s="228"/>
      <c r="L207" s="228">
        <v>1248427394</v>
      </c>
      <c r="M207" s="228"/>
      <c r="N207" s="228"/>
      <c r="O207" s="228">
        <v>4655201540</v>
      </c>
      <c r="Q207" s="228"/>
    </row>
    <row r="208" spans="1:17" hidden="1" x14ac:dyDescent="0.3">
      <c r="A208" s="1" t="str">
        <f t="shared" si="3"/>
        <v>Cuenta</v>
      </c>
      <c r="B208" s="721" t="s">
        <v>355</v>
      </c>
      <c r="C208" s="719" t="s">
        <v>356</v>
      </c>
      <c r="D208" s="228"/>
      <c r="E208" s="228"/>
      <c r="F208" s="228"/>
      <c r="G208" s="228">
        <v>0</v>
      </c>
      <c r="H208" s="228"/>
      <c r="I208" s="228"/>
      <c r="J208" s="228"/>
      <c r="K208" s="228"/>
      <c r="L208" s="228">
        <v>3500000</v>
      </c>
      <c r="M208" s="228"/>
      <c r="N208" s="228"/>
      <c r="O208" s="228">
        <v>3500000</v>
      </c>
      <c r="Q208" s="228"/>
    </row>
    <row r="209" spans="1:17" hidden="1" x14ac:dyDescent="0.3">
      <c r="A209" s="1" t="str">
        <f t="shared" si="3"/>
        <v>Cuenta</v>
      </c>
      <c r="B209" s="721" t="s">
        <v>357</v>
      </c>
      <c r="C209" s="719" t="s">
        <v>358</v>
      </c>
      <c r="D209" s="228">
        <v>0</v>
      </c>
      <c r="E209" s="228"/>
      <c r="F209" s="228">
        <v>981777</v>
      </c>
      <c r="G209" s="228">
        <v>8820187</v>
      </c>
      <c r="H209" s="228"/>
      <c r="I209" s="228"/>
      <c r="J209" s="228"/>
      <c r="K209" s="228"/>
      <c r="L209" s="228">
        <v>87259481</v>
      </c>
      <c r="M209" s="228"/>
      <c r="N209" s="228"/>
      <c r="O209" s="228">
        <v>97061445</v>
      </c>
      <c r="Q209" s="228"/>
    </row>
    <row r="210" spans="1:17" hidden="1" x14ac:dyDescent="0.3">
      <c r="A210" s="1" t="str">
        <f t="shared" si="3"/>
        <v>Cuenta</v>
      </c>
      <c r="B210" s="721" t="s">
        <v>359</v>
      </c>
      <c r="C210" s="719" t="s">
        <v>360</v>
      </c>
      <c r="D210" s="228">
        <v>3264412</v>
      </c>
      <c r="E210" s="228"/>
      <c r="F210" s="228">
        <v>0</v>
      </c>
      <c r="G210" s="228"/>
      <c r="H210" s="228"/>
      <c r="I210" s="228">
        <v>0</v>
      </c>
      <c r="J210" s="228"/>
      <c r="K210" s="228"/>
      <c r="L210" s="228">
        <v>0</v>
      </c>
      <c r="M210" s="228"/>
      <c r="N210" s="228"/>
      <c r="O210" s="228">
        <v>3264412</v>
      </c>
      <c r="Q210" s="228"/>
    </row>
    <row r="211" spans="1:17" hidden="1" x14ac:dyDescent="0.3">
      <c r="A211" s="1" t="str">
        <f t="shared" si="3"/>
        <v>Cuenta</v>
      </c>
      <c r="B211" s="721" t="s">
        <v>361</v>
      </c>
      <c r="C211" s="719" t="s">
        <v>362</v>
      </c>
      <c r="D211" s="228">
        <v>-8993105</v>
      </c>
      <c r="E211" s="228"/>
      <c r="F211" s="228"/>
      <c r="G211" s="228"/>
      <c r="H211" s="228"/>
      <c r="I211" s="228"/>
      <c r="J211" s="228"/>
      <c r="K211" s="228"/>
      <c r="L211" s="228"/>
      <c r="M211" s="228"/>
      <c r="N211" s="228"/>
      <c r="O211" s="228">
        <v>-8993105</v>
      </c>
      <c r="Q211" s="228"/>
    </row>
    <row r="212" spans="1:17" hidden="1" x14ac:dyDescent="0.3">
      <c r="A212" s="1" t="str">
        <f t="shared" si="3"/>
        <v>Cuenta</v>
      </c>
      <c r="B212" s="721" t="s">
        <v>363</v>
      </c>
      <c r="C212" s="719" t="s">
        <v>364</v>
      </c>
      <c r="D212" s="228">
        <v>-428838094</v>
      </c>
      <c r="E212" s="228"/>
      <c r="F212" s="228"/>
      <c r="G212" s="228"/>
      <c r="H212" s="228"/>
      <c r="I212" s="228"/>
      <c r="J212" s="228"/>
      <c r="K212" s="228"/>
      <c r="L212" s="228"/>
      <c r="M212" s="228"/>
      <c r="N212" s="228"/>
      <c r="O212" s="228">
        <v>-428838094</v>
      </c>
      <c r="Q212" s="228"/>
    </row>
    <row r="213" spans="1:17" hidden="1" x14ac:dyDescent="0.3">
      <c r="A213" s="1" t="str">
        <f t="shared" si="3"/>
        <v>Cuenta</v>
      </c>
      <c r="B213" s="721" t="s">
        <v>365</v>
      </c>
      <c r="C213" s="719" t="s">
        <v>366</v>
      </c>
      <c r="D213" s="228">
        <v>0</v>
      </c>
      <c r="E213" s="228"/>
      <c r="F213" s="228">
        <v>-1223757</v>
      </c>
      <c r="G213" s="228">
        <v>-10491858</v>
      </c>
      <c r="H213" s="228"/>
      <c r="I213" s="228"/>
      <c r="J213" s="228"/>
      <c r="K213" s="228"/>
      <c r="L213" s="228">
        <v>-119217130</v>
      </c>
      <c r="M213" s="228"/>
      <c r="N213" s="228"/>
      <c r="O213" s="228">
        <v>-130932745</v>
      </c>
      <c r="Q213" s="228"/>
    </row>
    <row r="214" spans="1:17" x14ac:dyDescent="0.3">
      <c r="A214" s="1" t="str">
        <f t="shared" si="3"/>
        <v xml:space="preserve"> </v>
      </c>
      <c r="B214" s="720" t="s">
        <v>367</v>
      </c>
      <c r="C214" s="719" t="s">
        <v>368</v>
      </c>
      <c r="D214" s="228"/>
      <c r="E214" s="228"/>
      <c r="F214" s="228">
        <v>13748027</v>
      </c>
      <c r="G214" s="228">
        <v>196751615</v>
      </c>
      <c r="H214" s="228">
        <v>89819148</v>
      </c>
      <c r="I214" s="228">
        <v>729927829</v>
      </c>
      <c r="J214" s="228">
        <v>1505407965</v>
      </c>
      <c r="K214" s="228">
        <v>688714</v>
      </c>
      <c r="L214" s="228">
        <v>44767807339</v>
      </c>
      <c r="M214" s="228"/>
      <c r="N214" s="228">
        <v>-47287058763</v>
      </c>
      <c r="O214" s="228">
        <v>17091874</v>
      </c>
      <c r="Q214" s="228">
        <f>+ROUND(O214/1000,0)</f>
        <v>17092</v>
      </c>
    </row>
    <row r="215" spans="1:17" hidden="1" x14ac:dyDescent="0.3">
      <c r="A215" s="1" t="str">
        <f t="shared" si="3"/>
        <v>Cuenta</v>
      </c>
      <c r="B215" s="721" t="s">
        <v>369</v>
      </c>
      <c r="C215" s="719" t="s">
        <v>370</v>
      </c>
      <c r="D215" s="228"/>
      <c r="E215" s="228"/>
      <c r="F215" s="228"/>
      <c r="G215" s="228"/>
      <c r="H215" s="228"/>
      <c r="I215" s="228"/>
      <c r="J215" s="228"/>
      <c r="K215" s="228"/>
      <c r="L215" s="228">
        <v>37108722833</v>
      </c>
      <c r="M215" s="228"/>
      <c r="N215" s="228">
        <v>-37108722833</v>
      </c>
      <c r="O215" s="228">
        <v>0</v>
      </c>
      <c r="Q215" s="228"/>
    </row>
    <row r="216" spans="1:17" hidden="1" x14ac:dyDescent="0.3">
      <c r="A216" s="1" t="str">
        <f t="shared" si="3"/>
        <v>Cuenta</v>
      </c>
      <c r="B216" s="721" t="s">
        <v>371</v>
      </c>
      <c r="C216" s="719" t="s">
        <v>372</v>
      </c>
      <c r="D216" s="228"/>
      <c r="E216" s="228"/>
      <c r="F216" s="228">
        <v>186957</v>
      </c>
      <c r="G216" s="228">
        <v>80164249</v>
      </c>
      <c r="H216" s="228">
        <v>0</v>
      </c>
      <c r="I216" s="228">
        <v>731027220</v>
      </c>
      <c r="J216" s="228">
        <v>1261030215</v>
      </c>
      <c r="K216" s="228"/>
      <c r="L216" s="228">
        <v>3843533860</v>
      </c>
      <c r="M216" s="228"/>
      <c r="N216" s="228">
        <v>-5898850627</v>
      </c>
      <c r="O216" s="228">
        <v>17091874</v>
      </c>
      <c r="Q216" s="228"/>
    </row>
    <row r="217" spans="1:17" hidden="1" x14ac:dyDescent="0.3">
      <c r="A217" s="1" t="str">
        <f t="shared" si="3"/>
        <v>Cuenta</v>
      </c>
      <c r="B217" s="721" t="s">
        <v>373</v>
      </c>
      <c r="C217" s="719" t="s">
        <v>374</v>
      </c>
      <c r="D217" s="228"/>
      <c r="E217" s="228"/>
      <c r="F217" s="228">
        <v>13310550</v>
      </c>
      <c r="G217" s="228">
        <v>68748192</v>
      </c>
      <c r="H217" s="228"/>
      <c r="I217" s="228">
        <v>0</v>
      </c>
      <c r="J217" s="228"/>
      <c r="K217" s="228"/>
      <c r="L217" s="228">
        <v>492501</v>
      </c>
      <c r="M217" s="228"/>
      <c r="N217" s="228">
        <v>-82551243</v>
      </c>
      <c r="O217" s="228">
        <v>0</v>
      </c>
      <c r="Q217" s="228"/>
    </row>
    <row r="218" spans="1:17" hidden="1" x14ac:dyDescent="0.3">
      <c r="A218" s="1" t="str">
        <f t="shared" si="3"/>
        <v>Cuenta</v>
      </c>
      <c r="B218" s="721" t="s">
        <v>375</v>
      </c>
      <c r="C218" s="719" t="s">
        <v>376</v>
      </c>
      <c r="D218" s="228"/>
      <c r="E218" s="228"/>
      <c r="F218" s="228">
        <v>250520</v>
      </c>
      <c r="G218" s="228">
        <v>47839174</v>
      </c>
      <c r="H218" s="228">
        <v>89819148</v>
      </c>
      <c r="I218" s="228">
        <v>-1099391</v>
      </c>
      <c r="J218" s="228">
        <v>244377750</v>
      </c>
      <c r="K218" s="228">
        <v>688714</v>
      </c>
      <c r="L218" s="228">
        <v>2071219828</v>
      </c>
      <c r="M218" s="228"/>
      <c r="N218" s="228">
        <v>-2453095743</v>
      </c>
      <c r="O218" s="228">
        <v>0</v>
      </c>
      <c r="Q218" s="228"/>
    </row>
    <row r="219" spans="1:17" hidden="1" x14ac:dyDescent="0.3">
      <c r="A219" s="1" t="str">
        <f t="shared" si="3"/>
        <v>Cuenta</v>
      </c>
      <c r="B219" s="721" t="s">
        <v>377</v>
      </c>
      <c r="C219" s="719" t="s">
        <v>378</v>
      </c>
      <c r="D219" s="228"/>
      <c r="E219" s="228"/>
      <c r="F219" s="228"/>
      <c r="G219" s="228"/>
      <c r="H219" s="228"/>
      <c r="I219" s="228"/>
      <c r="J219" s="228"/>
      <c r="K219" s="228"/>
      <c r="L219" s="228">
        <v>1743838317</v>
      </c>
      <c r="M219" s="228"/>
      <c r="N219" s="228">
        <v>-1743838317</v>
      </c>
      <c r="O219" s="228">
        <v>0</v>
      </c>
      <c r="Q219" s="228"/>
    </row>
    <row r="220" spans="1:17" x14ac:dyDescent="0.3">
      <c r="A220" s="1" t="str">
        <f t="shared" si="3"/>
        <v xml:space="preserve"> </v>
      </c>
      <c r="B220" s="720" t="s">
        <v>379</v>
      </c>
      <c r="C220" s="719" t="s">
        <v>380</v>
      </c>
      <c r="D220" s="228">
        <v>430493890</v>
      </c>
      <c r="E220" s="228"/>
      <c r="F220" s="228">
        <v>264490282</v>
      </c>
      <c r="G220" s="228">
        <v>158658666</v>
      </c>
      <c r="H220" s="228">
        <v>355367722</v>
      </c>
      <c r="I220" s="228">
        <v>2362788177</v>
      </c>
      <c r="J220" s="228">
        <v>27451920</v>
      </c>
      <c r="K220" s="228"/>
      <c r="L220" s="228">
        <v>1448310072</v>
      </c>
      <c r="M220" s="228"/>
      <c r="N220" s="228"/>
      <c r="O220" s="228">
        <v>5047560729</v>
      </c>
      <c r="Q220" s="228">
        <f>+ROUND(O220/1000,0)</f>
        <v>5047561</v>
      </c>
    </row>
    <row r="221" spans="1:17" hidden="1" x14ac:dyDescent="0.3">
      <c r="A221" s="1" t="str">
        <f t="shared" si="3"/>
        <v>Cuenta</v>
      </c>
      <c r="B221" s="721" t="s">
        <v>381</v>
      </c>
      <c r="C221" s="719" t="s">
        <v>382</v>
      </c>
      <c r="D221" s="228"/>
      <c r="E221" s="228"/>
      <c r="F221" s="228"/>
      <c r="G221" s="228"/>
      <c r="H221" s="228">
        <v>3179037</v>
      </c>
      <c r="I221" s="228"/>
      <c r="J221" s="228"/>
      <c r="K221" s="228"/>
      <c r="L221" s="228"/>
      <c r="M221" s="228"/>
      <c r="N221" s="228"/>
      <c r="O221" s="228">
        <v>3179037</v>
      </c>
      <c r="Q221" s="228"/>
    </row>
    <row r="222" spans="1:17" hidden="1" x14ac:dyDescent="0.3">
      <c r="A222" s="1" t="str">
        <f t="shared" si="3"/>
        <v>Cuenta</v>
      </c>
      <c r="B222" s="721" t="s">
        <v>383</v>
      </c>
      <c r="C222" s="719" t="s">
        <v>384</v>
      </c>
      <c r="D222" s="228"/>
      <c r="E222" s="228"/>
      <c r="F222" s="228"/>
      <c r="G222" s="228"/>
      <c r="H222" s="228">
        <v>30566828</v>
      </c>
      <c r="I222" s="228"/>
      <c r="J222" s="228"/>
      <c r="K222" s="228"/>
      <c r="L222" s="228"/>
      <c r="M222" s="228"/>
      <c r="N222" s="228"/>
      <c r="O222" s="228">
        <v>30566828</v>
      </c>
      <c r="Q222" s="228"/>
    </row>
    <row r="223" spans="1:17" hidden="1" x14ac:dyDescent="0.3">
      <c r="A223" s="1" t="str">
        <f t="shared" si="3"/>
        <v>Cuenta</v>
      </c>
      <c r="B223" s="721" t="s">
        <v>385</v>
      </c>
      <c r="C223" s="719" t="s">
        <v>386</v>
      </c>
      <c r="D223" s="228">
        <v>8938320</v>
      </c>
      <c r="E223" s="228"/>
      <c r="F223" s="228"/>
      <c r="G223" s="228">
        <v>2410</v>
      </c>
      <c r="H223" s="228"/>
      <c r="I223" s="228"/>
      <c r="J223" s="228"/>
      <c r="K223" s="228"/>
      <c r="L223" s="228">
        <v>116804196</v>
      </c>
      <c r="M223" s="228"/>
      <c r="N223" s="228"/>
      <c r="O223" s="228">
        <v>125744926</v>
      </c>
      <c r="Q223" s="228"/>
    </row>
    <row r="224" spans="1:17" hidden="1" x14ac:dyDescent="0.3">
      <c r="A224" s="1" t="str">
        <f t="shared" si="3"/>
        <v>Cuenta</v>
      </c>
      <c r="B224" s="721" t="s">
        <v>387</v>
      </c>
      <c r="C224" s="719" t="s">
        <v>388</v>
      </c>
      <c r="D224" s="228">
        <v>33859562</v>
      </c>
      <c r="E224" s="228"/>
      <c r="F224" s="228"/>
      <c r="G224" s="228"/>
      <c r="H224" s="228"/>
      <c r="I224" s="228">
        <v>174807562</v>
      </c>
      <c r="J224" s="228">
        <v>27451920</v>
      </c>
      <c r="K224" s="228"/>
      <c r="L224" s="228">
        <v>2665000</v>
      </c>
      <c r="M224" s="228"/>
      <c r="N224" s="228"/>
      <c r="O224" s="228">
        <v>238784044</v>
      </c>
      <c r="Q224" s="228"/>
    </row>
    <row r="225" spans="1:17" hidden="1" x14ac:dyDescent="0.3">
      <c r="A225" s="1" t="str">
        <f t="shared" si="3"/>
        <v>Cuenta</v>
      </c>
      <c r="B225" s="721" t="s">
        <v>389</v>
      </c>
      <c r="C225" s="719" t="s">
        <v>390</v>
      </c>
      <c r="D225" s="228">
        <v>83342598</v>
      </c>
      <c r="E225" s="228"/>
      <c r="F225" s="228"/>
      <c r="G225" s="228"/>
      <c r="H225" s="228"/>
      <c r="I225" s="228">
        <v>482894</v>
      </c>
      <c r="J225" s="228"/>
      <c r="K225" s="228"/>
      <c r="L225" s="228">
        <v>311890102</v>
      </c>
      <c r="M225" s="228"/>
      <c r="N225" s="228"/>
      <c r="O225" s="228">
        <v>395715594</v>
      </c>
      <c r="Q225" s="228"/>
    </row>
    <row r="226" spans="1:17" hidden="1" x14ac:dyDescent="0.3">
      <c r="A226" s="1" t="str">
        <f t="shared" si="3"/>
        <v>Cuenta</v>
      </c>
      <c r="B226" s="721" t="s">
        <v>391</v>
      </c>
      <c r="C226" s="719" t="s">
        <v>392</v>
      </c>
      <c r="D226" s="228"/>
      <c r="E226" s="228"/>
      <c r="F226" s="228"/>
      <c r="G226" s="228"/>
      <c r="H226" s="228"/>
      <c r="I226" s="228">
        <v>-383908</v>
      </c>
      <c r="J226" s="228"/>
      <c r="K226" s="228"/>
      <c r="L226" s="228"/>
      <c r="M226" s="228"/>
      <c r="N226" s="228"/>
      <c r="O226" s="228">
        <v>-383908</v>
      </c>
      <c r="Q226" s="228"/>
    </row>
    <row r="227" spans="1:17" hidden="1" x14ac:dyDescent="0.3">
      <c r="A227" s="1" t="str">
        <f t="shared" si="3"/>
        <v>Cuenta</v>
      </c>
      <c r="B227" s="721" t="s">
        <v>393</v>
      </c>
      <c r="C227" s="719" t="s">
        <v>394</v>
      </c>
      <c r="D227" s="228">
        <v>1147236</v>
      </c>
      <c r="E227" s="228"/>
      <c r="F227" s="228">
        <v>74</v>
      </c>
      <c r="G227" s="228">
        <v>47790441</v>
      </c>
      <c r="H227" s="228">
        <v>1015204</v>
      </c>
      <c r="I227" s="228"/>
      <c r="J227" s="228"/>
      <c r="K227" s="228"/>
      <c r="L227" s="228">
        <v>270686989</v>
      </c>
      <c r="M227" s="228"/>
      <c r="N227" s="228"/>
      <c r="O227" s="228">
        <v>320639944</v>
      </c>
      <c r="Q227" s="228"/>
    </row>
    <row r="228" spans="1:17" hidden="1" x14ac:dyDescent="0.3">
      <c r="A228" s="1" t="str">
        <f t="shared" si="3"/>
        <v>Cuenta</v>
      </c>
      <c r="B228" s="721" t="s">
        <v>395</v>
      </c>
      <c r="C228" s="719" t="s">
        <v>396</v>
      </c>
      <c r="D228" s="228">
        <v>6280016</v>
      </c>
      <c r="E228" s="228"/>
      <c r="F228" s="228">
        <v>0</v>
      </c>
      <c r="G228" s="228">
        <v>5616393</v>
      </c>
      <c r="H228" s="228">
        <v>2433456</v>
      </c>
      <c r="I228" s="228"/>
      <c r="J228" s="228"/>
      <c r="K228" s="228"/>
      <c r="L228" s="228">
        <v>862439</v>
      </c>
      <c r="M228" s="228"/>
      <c r="N228" s="228"/>
      <c r="O228" s="228">
        <v>15192304</v>
      </c>
      <c r="Q228" s="228"/>
    </row>
    <row r="229" spans="1:17" hidden="1" x14ac:dyDescent="0.3">
      <c r="A229" s="1" t="str">
        <f t="shared" si="3"/>
        <v>Cuenta</v>
      </c>
      <c r="B229" s="721" t="s">
        <v>397</v>
      </c>
      <c r="C229" s="719" t="s">
        <v>398</v>
      </c>
      <c r="D229" s="228">
        <v>40334822</v>
      </c>
      <c r="E229" s="228"/>
      <c r="F229" s="228">
        <v>14296588</v>
      </c>
      <c r="G229" s="228">
        <v>48911599</v>
      </c>
      <c r="H229" s="228">
        <v>8680794</v>
      </c>
      <c r="I229" s="228"/>
      <c r="J229" s="228"/>
      <c r="K229" s="228"/>
      <c r="L229" s="228">
        <v>219069282</v>
      </c>
      <c r="M229" s="228"/>
      <c r="N229" s="228"/>
      <c r="O229" s="228">
        <v>331293085</v>
      </c>
      <c r="Q229" s="228"/>
    </row>
    <row r="230" spans="1:17" hidden="1" x14ac:dyDescent="0.3">
      <c r="A230" s="1" t="str">
        <f t="shared" si="3"/>
        <v>Cuenta</v>
      </c>
      <c r="B230" s="721" t="s">
        <v>399</v>
      </c>
      <c r="C230" s="719" t="s">
        <v>400</v>
      </c>
      <c r="D230" s="228"/>
      <c r="E230" s="228"/>
      <c r="F230" s="228">
        <v>1931741</v>
      </c>
      <c r="G230" s="228">
        <v>22419884</v>
      </c>
      <c r="H230" s="228">
        <v>56586854</v>
      </c>
      <c r="I230" s="228">
        <v>14094681</v>
      </c>
      <c r="J230" s="228"/>
      <c r="K230" s="228"/>
      <c r="L230" s="228">
        <v>77471920</v>
      </c>
      <c r="M230" s="228"/>
      <c r="N230" s="228"/>
      <c r="O230" s="228">
        <v>172505080</v>
      </c>
      <c r="Q230" s="228"/>
    </row>
    <row r="231" spans="1:17" hidden="1" x14ac:dyDescent="0.3">
      <c r="A231" s="1" t="str">
        <f t="shared" si="3"/>
        <v>Cuenta</v>
      </c>
      <c r="B231" s="721" t="s">
        <v>401</v>
      </c>
      <c r="C231" s="719" t="s">
        <v>402</v>
      </c>
      <c r="D231" s="228">
        <v>106058611</v>
      </c>
      <c r="E231" s="228"/>
      <c r="F231" s="228">
        <v>252128677</v>
      </c>
      <c r="G231" s="228">
        <v>42447563</v>
      </c>
      <c r="H231" s="228">
        <v>219556310</v>
      </c>
      <c r="I231" s="228">
        <v>198091749</v>
      </c>
      <c r="J231" s="228"/>
      <c r="K231" s="228"/>
      <c r="L231" s="228">
        <v>347780705</v>
      </c>
      <c r="M231" s="228"/>
      <c r="N231" s="228"/>
      <c r="O231" s="228">
        <v>1166063615</v>
      </c>
      <c r="Q231" s="228"/>
    </row>
    <row r="232" spans="1:17" hidden="1" x14ac:dyDescent="0.3">
      <c r="A232" s="1" t="str">
        <f t="shared" si="3"/>
        <v>Cuenta</v>
      </c>
      <c r="B232" s="721" t="s">
        <v>403</v>
      </c>
      <c r="C232" s="719" t="s">
        <v>404</v>
      </c>
      <c r="D232" s="228"/>
      <c r="E232" s="228"/>
      <c r="F232" s="228">
        <v>336178</v>
      </c>
      <c r="G232" s="228">
        <v>5708721</v>
      </c>
      <c r="H232" s="228"/>
      <c r="I232" s="228"/>
      <c r="J232" s="228"/>
      <c r="K232" s="228"/>
      <c r="L232" s="228">
        <v>157695766</v>
      </c>
      <c r="M232" s="228"/>
      <c r="N232" s="228"/>
      <c r="O232" s="228">
        <v>163740665</v>
      </c>
      <c r="Q232" s="228"/>
    </row>
    <row r="233" spans="1:17" hidden="1" x14ac:dyDescent="0.3">
      <c r="A233" s="1" t="str">
        <f t="shared" si="3"/>
        <v>Cuenta</v>
      </c>
      <c r="B233" s="721" t="s">
        <v>405</v>
      </c>
      <c r="C233" s="719" t="s">
        <v>406</v>
      </c>
      <c r="D233" s="228">
        <v>7186613</v>
      </c>
      <c r="E233" s="228"/>
      <c r="F233" s="228"/>
      <c r="G233" s="228"/>
      <c r="H233" s="228"/>
      <c r="I233" s="228"/>
      <c r="J233" s="228"/>
      <c r="K233" s="228"/>
      <c r="L233" s="228">
        <v>505967</v>
      </c>
      <c r="M233" s="228"/>
      <c r="N233" s="228"/>
      <c r="O233" s="228">
        <v>7692580</v>
      </c>
      <c r="Q233" s="228"/>
    </row>
    <row r="234" spans="1:17" hidden="1" x14ac:dyDescent="0.3">
      <c r="A234" s="1" t="str">
        <f t="shared" si="3"/>
        <v>Cuenta</v>
      </c>
      <c r="B234" s="721" t="s">
        <v>407</v>
      </c>
      <c r="C234" s="719" t="s">
        <v>408</v>
      </c>
      <c r="D234" s="228">
        <v>8375646</v>
      </c>
      <c r="E234" s="228"/>
      <c r="F234" s="228"/>
      <c r="G234" s="228">
        <v>18552996</v>
      </c>
      <c r="H234" s="228"/>
      <c r="I234" s="228">
        <v>757660</v>
      </c>
      <c r="J234" s="228"/>
      <c r="K234" s="228"/>
      <c r="L234" s="228">
        <v>44090</v>
      </c>
      <c r="M234" s="228"/>
      <c r="N234" s="228"/>
      <c r="O234" s="228">
        <v>27730392</v>
      </c>
      <c r="Q234" s="228"/>
    </row>
    <row r="235" spans="1:17" hidden="1" x14ac:dyDescent="0.3">
      <c r="A235" s="1" t="str">
        <f t="shared" si="3"/>
        <v>Cuenta</v>
      </c>
      <c r="B235" s="721" t="s">
        <v>409</v>
      </c>
      <c r="C235" s="719" t="s">
        <v>410</v>
      </c>
      <c r="D235" s="228">
        <v>1317747865</v>
      </c>
      <c r="E235" s="228"/>
      <c r="F235" s="228">
        <v>67715326</v>
      </c>
      <c r="G235" s="228">
        <v>173113555</v>
      </c>
      <c r="H235" s="228">
        <v>4145162</v>
      </c>
      <c r="I235" s="228">
        <v>1572342843</v>
      </c>
      <c r="J235" s="228"/>
      <c r="K235" s="228"/>
      <c r="L235" s="228">
        <v>2497227302</v>
      </c>
      <c r="M235" s="228"/>
      <c r="N235" s="228"/>
      <c r="O235" s="228">
        <v>5632292053</v>
      </c>
      <c r="Q235" s="228"/>
    </row>
    <row r="236" spans="1:17" hidden="1" x14ac:dyDescent="0.3">
      <c r="A236" s="1" t="str">
        <f t="shared" si="3"/>
        <v>Cuenta</v>
      </c>
      <c r="B236" s="721" t="s">
        <v>411</v>
      </c>
      <c r="C236" s="719" t="s">
        <v>412</v>
      </c>
      <c r="D236" s="228">
        <v>113306999</v>
      </c>
      <c r="E236" s="228"/>
      <c r="F236" s="228"/>
      <c r="G236" s="228">
        <v>6700</v>
      </c>
      <c r="H236" s="228"/>
      <c r="I236" s="228">
        <v>453340498</v>
      </c>
      <c r="J236" s="228"/>
      <c r="K236" s="228"/>
      <c r="L236" s="228">
        <v>26252266</v>
      </c>
      <c r="M236" s="228"/>
      <c r="N236" s="228"/>
      <c r="O236" s="228">
        <v>592906463</v>
      </c>
      <c r="Q236" s="228"/>
    </row>
    <row r="237" spans="1:17" hidden="1" x14ac:dyDescent="0.3">
      <c r="A237" s="1" t="str">
        <f t="shared" si="3"/>
        <v>Cuenta</v>
      </c>
      <c r="B237" s="721" t="s">
        <v>413</v>
      </c>
      <c r="C237" s="719" t="s">
        <v>414</v>
      </c>
      <c r="D237" s="228">
        <v>1206566</v>
      </c>
      <c r="E237" s="228"/>
      <c r="F237" s="228"/>
      <c r="G237" s="228"/>
      <c r="H237" s="228"/>
      <c r="I237" s="228">
        <v>1898276</v>
      </c>
      <c r="J237" s="228"/>
      <c r="K237" s="228"/>
      <c r="L237" s="228">
        <v>16410</v>
      </c>
      <c r="M237" s="228"/>
      <c r="N237" s="228"/>
      <c r="O237" s="228">
        <v>3121252</v>
      </c>
      <c r="Q237" s="228"/>
    </row>
    <row r="238" spans="1:17" hidden="1" x14ac:dyDescent="0.3">
      <c r="A238" s="1" t="str">
        <f t="shared" si="3"/>
        <v>Cuenta</v>
      </c>
      <c r="B238" s="721" t="s">
        <v>415</v>
      </c>
      <c r="C238" s="719" t="s">
        <v>416</v>
      </c>
      <c r="D238" s="228">
        <v>143346112</v>
      </c>
      <c r="E238" s="228"/>
      <c r="F238" s="228"/>
      <c r="G238" s="228"/>
      <c r="H238" s="228"/>
      <c r="I238" s="228"/>
      <c r="J238" s="228"/>
      <c r="K238" s="228"/>
      <c r="L238" s="228">
        <v>769400</v>
      </c>
      <c r="M238" s="228"/>
      <c r="N238" s="228"/>
      <c r="O238" s="228">
        <v>144115512</v>
      </c>
      <c r="Q238" s="228"/>
    </row>
    <row r="239" spans="1:17" hidden="1" x14ac:dyDescent="0.3">
      <c r="A239" s="1" t="str">
        <f t="shared" si="3"/>
        <v>Cuenta</v>
      </c>
      <c r="B239" s="721" t="s">
        <v>417</v>
      </c>
      <c r="C239" s="719" t="s">
        <v>418</v>
      </c>
      <c r="D239" s="228">
        <v>-1440637076</v>
      </c>
      <c r="E239" s="228"/>
      <c r="F239" s="228">
        <v>-67715326</v>
      </c>
      <c r="G239" s="228">
        <v>-191673251</v>
      </c>
      <c r="H239" s="228">
        <v>29204077</v>
      </c>
      <c r="I239" s="228"/>
      <c r="J239" s="228"/>
      <c r="K239" s="228"/>
      <c r="L239" s="228">
        <v>-2523540068</v>
      </c>
      <c r="M239" s="228"/>
      <c r="N239" s="228"/>
      <c r="O239" s="228">
        <v>-4194361644</v>
      </c>
      <c r="Q239" s="228"/>
    </row>
    <row r="240" spans="1:17" hidden="1" x14ac:dyDescent="0.3">
      <c r="A240" s="1" t="str">
        <f t="shared" si="3"/>
        <v>Cuenta</v>
      </c>
      <c r="B240" s="721" t="s">
        <v>419</v>
      </c>
      <c r="C240" s="719" t="s">
        <v>420</v>
      </c>
      <c r="D240" s="228"/>
      <c r="E240" s="228"/>
      <c r="F240" s="228">
        <v>-4202976</v>
      </c>
      <c r="G240" s="228">
        <v>-14238345</v>
      </c>
      <c r="H240" s="228"/>
      <c r="I240" s="228">
        <v>-52644078</v>
      </c>
      <c r="J240" s="228"/>
      <c r="K240" s="228"/>
      <c r="L240" s="228">
        <v>-57891694</v>
      </c>
      <c r="M240" s="228"/>
      <c r="N240" s="228"/>
      <c r="O240" s="228">
        <v>-128977093</v>
      </c>
      <c r="Q240" s="228"/>
    </row>
    <row r="241" spans="1:17" x14ac:dyDescent="0.3">
      <c r="A241" s="1" t="str">
        <f t="shared" si="3"/>
        <v xml:space="preserve"> </v>
      </c>
      <c r="B241" s="720" t="s">
        <v>421</v>
      </c>
      <c r="C241" s="719" t="s">
        <v>422</v>
      </c>
      <c r="D241" s="228">
        <v>3647781427</v>
      </c>
      <c r="E241" s="228"/>
      <c r="F241" s="228">
        <v>126801651</v>
      </c>
      <c r="G241" s="228">
        <v>146767449</v>
      </c>
      <c r="H241" s="228">
        <v>63907478</v>
      </c>
      <c r="I241" s="228">
        <v>29232777</v>
      </c>
      <c r="J241" s="228">
        <v>26795370</v>
      </c>
      <c r="K241" s="228">
        <v>24243367</v>
      </c>
      <c r="L241" s="228">
        <v>121909604</v>
      </c>
      <c r="M241" s="228"/>
      <c r="N241" s="228"/>
      <c r="O241" s="228">
        <v>4187439123</v>
      </c>
      <c r="Q241" s="228">
        <f>+ROUND(O241/1000,0)+1</f>
        <v>4187440</v>
      </c>
    </row>
    <row r="242" spans="1:17" hidden="1" x14ac:dyDescent="0.3">
      <c r="A242" s="1" t="str">
        <f t="shared" si="3"/>
        <v>Cuenta</v>
      </c>
      <c r="B242" s="721" t="s">
        <v>423</v>
      </c>
      <c r="C242" s="719" t="s">
        <v>424</v>
      </c>
      <c r="D242" s="228">
        <v>0</v>
      </c>
      <c r="E242" s="228"/>
      <c r="F242" s="228"/>
      <c r="G242" s="228"/>
      <c r="H242" s="228">
        <v>0</v>
      </c>
      <c r="I242" s="228">
        <v>25435983</v>
      </c>
      <c r="J242" s="228">
        <v>0</v>
      </c>
      <c r="K242" s="228"/>
      <c r="L242" s="228"/>
      <c r="M242" s="228"/>
      <c r="N242" s="228"/>
      <c r="O242" s="228">
        <v>25435983</v>
      </c>
      <c r="Q242" s="228"/>
    </row>
    <row r="243" spans="1:17" hidden="1" x14ac:dyDescent="0.3">
      <c r="A243" s="1" t="str">
        <f t="shared" si="3"/>
        <v>Cuenta</v>
      </c>
      <c r="B243" s="721" t="s">
        <v>425</v>
      </c>
      <c r="C243" s="719" t="s">
        <v>426</v>
      </c>
      <c r="D243" s="228">
        <v>3647781427</v>
      </c>
      <c r="E243" s="228"/>
      <c r="F243" s="228"/>
      <c r="G243" s="228">
        <v>146767449</v>
      </c>
      <c r="H243" s="228">
        <v>63907478</v>
      </c>
      <c r="I243" s="228">
        <v>3796794</v>
      </c>
      <c r="J243" s="228">
        <v>26795370</v>
      </c>
      <c r="K243" s="228">
        <v>24243367</v>
      </c>
      <c r="L243" s="228">
        <v>61712772</v>
      </c>
      <c r="M243" s="228"/>
      <c r="N243" s="228"/>
      <c r="O243" s="228">
        <v>3975004657</v>
      </c>
      <c r="Q243" s="228"/>
    </row>
    <row r="244" spans="1:17" hidden="1" x14ac:dyDescent="0.3">
      <c r="A244" s="1" t="str">
        <f t="shared" si="3"/>
        <v>Cuenta</v>
      </c>
      <c r="B244" s="721" t="s">
        <v>427</v>
      </c>
      <c r="C244" s="719" t="s">
        <v>428</v>
      </c>
      <c r="D244" s="228"/>
      <c r="E244" s="228"/>
      <c r="F244" s="228">
        <v>126801651</v>
      </c>
      <c r="G244" s="228"/>
      <c r="H244" s="228"/>
      <c r="I244" s="228"/>
      <c r="J244" s="228"/>
      <c r="K244" s="228"/>
      <c r="L244" s="228">
        <v>60196832</v>
      </c>
      <c r="M244" s="228"/>
      <c r="N244" s="228"/>
      <c r="O244" s="228">
        <v>186998483</v>
      </c>
      <c r="Q244" s="228"/>
    </row>
    <row r="245" spans="1:17" x14ac:dyDescent="0.3">
      <c r="A245" s="1" t="str">
        <f t="shared" si="3"/>
        <v xml:space="preserve"> </v>
      </c>
      <c r="B245" s="718" t="s">
        <v>947</v>
      </c>
      <c r="C245" s="719" t="s">
        <v>947</v>
      </c>
      <c r="D245" s="228"/>
      <c r="E245" s="228"/>
      <c r="F245" s="228"/>
      <c r="G245" s="228"/>
      <c r="H245" s="228"/>
      <c r="I245" s="228"/>
      <c r="J245" s="228"/>
      <c r="K245" s="228"/>
      <c r="L245" s="228">
        <v>80974064</v>
      </c>
      <c r="M245" s="228"/>
      <c r="N245" s="228"/>
      <c r="O245" s="228">
        <v>80974064</v>
      </c>
      <c r="Q245" s="228">
        <f>+ROUND(O245/1000,0)</f>
        <v>80974</v>
      </c>
    </row>
    <row r="246" spans="1:17" hidden="1" x14ac:dyDescent="0.3">
      <c r="A246" s="1" t="str">
        <f t="shared" si="3"/>
        <v>Cuenta</v>
      </c>
      <c r="B246" s="1087" t="s">
        <v>948</v>
      </c>
      <c r="C246" s="719" t="s">
        <v>949</v>
      </c>
      <c r="D246" s="228"/>
      <c r="E246" s="228"/>
      <c r="F246" s="228"/>
      <c r="G246" s="228"/>
      <c r="H246" s="228"/>
      <c r="I246" s="228"/>
      <c r="J246" s="228"/>
      <c r="K246" s="228"/>
      <c r="L246" s="228">
        <v>80974064</v>
      </c>
      <c r="M246" s="228"/>
      <c r="N246" s="228"/>
      <c r="O246" s="228">
        <v>80974064</v>
      </c>
      <c r="Q246" s="228"/>
    </row>
    <row r="247" spans="1:17" x14ac:dyDescent="0.3">
      <c r="A247" s="1" t="str">
        <f t="shared" si="3"/>
        <v xml:space="preserve"> </v>
      </c>
      <c r="B247" s="716" t="s">
        <v>429</v>
      </c>
      <c r="C247" s="717" t="s">
        <v>430</v>
      </c>
      <c r="D247" s="228">
        <v>188791307794</v>
      </c>
      <c r="E247" s="228">
        <v>63610222219</v>
      </c>
      <c r="F247" s="228">
        <v>92855129470</v>
      </c>
      <c r="G247" s="228">
        <v>275595749719</v>
      </c>
      <c r="H247" s="228">
        <v>821801593</v>
      </c>
      <c r="I247" s="228">
        <v>869614269</v>
      </c>
      <c r="J247" s="228">
        <v>5551601001</v>
      </c>
      <c r="K247" s="228">
        <v>12571905518</v>
      </c>
      <c r="L247" s="228">
        <v>1544134602713</v>
      </c>
      <c r="M247" s="228">
        <v>8667788588</v>
      </c>
      <c r="N247" s="228">
        <v>-369794165288</v>
      </c>
      <c r="O247" s="228">
        <v>1823675557596</v>
      </c>
      <c r="Q247" s="228">
        <f>+Q248+Q250+Q254+Q261+Q263+Q280+Q282+Q318+Q323+Q328</f>
        <v>1823675557</v>
      </c>
    </row>
    <row r="248" spans="1:17" x14ac:dyDescent="0.3">
      <c r="A248" s="1" t="str">
        <f t="shared" si="3"/>
        <v xml:space="preserve"> </v>
      </c>
      <c r="B248" s="718" t="s">
        <v>431</v>
      </c>
      <c r="C248" s="719" t="s">
        <v>432</v>
      </c>
      <c r="D248" s="228">
        <v>17517096</v>
      </c>
      <c r="E248" s="228"/>
      <c r="F248" s="228">
        <v>468182950</v>
      </c>
      <c r="G248" s="228"/>
      <c r="H248" s="228"/>
      <c r="I248" s="228"/>
      <c r="J248" s="228"/>
      <c r="K248" s="228">
        <v>7349718522</v>
      </c>
      <c r="L248" s="228">
        <v>77961487</v>
      </c>
      <c r="M248" s="228"/>
      <c r="N248" s="228"/>
      <c r="O248" s="228">
        <v>7913380055</v>
      </c>
      <c r="Q248" s="228">
        <f t="shared" ref="Q248" si="4">+ROUND(O248/1000,0)</f>
        <v>7913380</v>
      </c>
    </row>
    <row r="249" spans="1:17" hidden="1" x14ac:dyDescent="0.3">
      <c r="A249" s="1" t="str">
        <f t="shared" si="3"/>
        <v>Cuenta</v>
      </c>
      <c r="B249" s="720" t="s">
        <v>433</v>
      </c>
      <c r="C249" s="719" t="s">
        <v>434</v>
      </c>
      <c r="D249" s="228">
        <v>17517096</v>
      </c>
      <c r="E249" s="228"/>
      <c r="F249" s="228">
        <v>468182950</v>
      </c>
      <c r="G249" s="228"/>
      <c r="H249" s="228"/>
      <c r="I249" s="228"/>
      <c r="J249" s="228"/>
      <c r="K249" s="228">
        <v>7349718522</v>
      </c>
      <c r="L249" s="228">
        <v>77961487</v>
      </c>
      <c r="M249" s="228"/>
      <c r="N249" s="228"/>
      <c r="O249" s="228">
        <v>7913380055</v>
      </c>
      <c r="Q249" s="228"/>
    </row>
    <row r="250" spans="1:17" x14ac:dyDescent="0.3">
      <c r="A250" s="1" t="str">
        <f t="shared" si="3"/>
        <v xml:space="preserve"> </v>
      </c>
      <c r="B250" s="718" t="s">
        <v>435</v>
      </c>
      <c r="C250" s="719" t="s">
        <v>436</v>
      </c>
      <c r="D250" s="228"/>
      <c r="E250" s="228"/>
      <c r="F250" s="228">
        <v>312229691</v>
      </c>
      <c r="G250" s="228">
        <v>278432900</v>
      </c>
      <c r="H250" s="228"/>
      <c r="I250" s="228"/>
      <c r="J250" s="228"/>
      <c r="K250" s="228"/>
      <c r="L250" s="228">
        <v>2249655071</v>
      </c>
      <c r="M250" s="228"/>
      <c r="N250" s="228"/>
      <c r="O250" s="228">
        <v>2840317662</v>
      </c>
      <c r="Q250" s="228">
        <f>+ROUND(O250/1000,0)</f>
        <v>2840318</v>
      </c>
    </row>
    <row r="251" spans="1:17" hidden="1" x14ac:dyDescent="0.3">
      <c r="A251" s="1" t="str">
        <f t="shared" si="3"/>
        <v>Cuenta</v>
      </c>
      <c r="B251" s="720" t="s">
        <v>437</v>
      </c>
      <c r="C251" s="719" t="s">
        <v>438</v>
      </c>
      <c r="D251" s="228"/>
      <c r="E251" s="228"/>
      <c r="F251" s="228">
        <v>79051021</v>
      </c>
      <c r="G251" s="228">
        <v>92506070</v>
      </c>
      <c r="H251" s="228"/>
      <c r="I251" s="228"/>
      <c r="J251" s="228"/>
      <c r="K251" s="228"/>
      <c r="L251" s="228">
        <v>545769417</v>
      </c>
      <c r="M251" s="228"/>
      <c r="N251" s="228"/>
      <c r="O251" s="228">
        <v>717326508</v>
      </c>
      <c r="Q251" s="228"/>
    </row>
    <row r="252" spans="1:17" hidden="1" x14ac:dyDescent="0.3">
      <c r="A252" s="1" t="str">
        <f t="shared" si="3"/>
        <v>Cuenta</v>
      </c>
      <c r="B252" s="720" t="s">
        <v>439</v>
      </c>
      <c r="C252" s="719" t="s">
        <v>440</v>
      </c>
      <c r="D252" s="228"/>
      <c r="E252" s="228"/>
      <c r="F252" s="228">
        <v>-41834751</v>
      </c>
      <c r="G252" s="228">
        <v>-42971857</v>
      </c>
      <c r="H252" s="228"/>
      <c r="I252" s="228"/>
      <c r="J252" s="228"/>
      <c r="K252" s="228"/>
      <c r="L252" s="228">
        <v>-238016105</v>
      </c>
      <c r="M252" s="228"/>
      <c r="N252" s="228"/>
      <c r="O252" s="228">
        <v>-322822713</v>
      </c>
      <c r="Q252" s="228"/>
    </row>
    <row r="253" spans="1:17" hidden="1" x14ac:dyDescent="0.3">
      <c r="A253" s="1" t="str">
        <f t="shared" si="3"/>
        <v>Cuenta</v>
      </c>
      <c r="B253" s="720" t="s">
        <v>441</v>
      </c>
      <c r="C253" s="719" t="s">
        <v>442</v>
      </c>
      <c r="D253" s="228"/>
      <c r="E253" s="228"/>
      <c r="F253" s="228">
        <v>275013421</v>
      </c>
      <c r="G253" s="228">
        <v>228898687</v>
      </c>
      <c r="H253" s="228"/>
      <c r="I253" s="228"/>
      <c r="J253" s="228"/>
      <c r="K253" s="228"/>
      <c r="L253" s="228">
        <v>1941901759</v>
      </c>
      <c r="M253" s="228"/>
      <c r="N253" s="228"/>
      <c r="O253" s="228">
        <v>2445813867</v>
      </c>
      <c r="Q253" s="228"/>
    </row>
    <row r="254" spans="1:17" x14ac:dyDescent="0.3">
      <c r="A254" s="1" t="str">
        <f t="shared" si="3"/>
        <v xml:space="preserve"> </v>
      </c>
      <c r="B254" s="718" t="s">
        <v>443</v>
      </c>
      <c r="C254" s="719" t="s">
        <v>444</v>
      </c>
      <c r="D254" s="228"/>
      <c r="E254" s="228"/>
      <c r="F254" s="228">
        <v>249122293</v>
      </c>
      <c r="G254" s="228">
        <v>1875678322</v>
      </c>
      <c r="H254" s="228">
        <v>70975000</v>
      </c>
      <c r="I254" s="228">
        <v>6066827</v>
      </c>
      <c r="J254" s="228">
        <v>46498572</v>
      </c>
      <c r="K254" s="228"/>
      <c r="L254" s="228">
        <v>908555175</v>
      </c>
      <c r="M254" s="228"/>
      <c r="N254" s="228"/>
      <c r="O254" s="228">
        <v>3156896189</v>
      </c>
      <c r="Q254" s="228">
        <f>+ROUND(O254/1000,0)</f>
        <v>3156896</v>
      </c>
    </row>
    <row r="255" spans="1:17" hidden="1" x14ac:dyDescent="0.3">
      <c r="A255" s="1" t="str">
        <f t="shared" si="3"/>
        <v>Cuenta</v>
      </c>
      <c r="B255" s="720" t="s">
        <v>445</v>
      </c>
      <c r="C255" s="719" t="s">
        <v>446</v>
      </c>
      <c r="D255" s="228"/>
      <c r="E255" s="228"/>
      <c r="F255" s="228">
        <v>0</v>
      </c>
      <c r="G255" s="228">
        <v>32375003</v>
      </c>
      <c r="H255" s="228">
        <v>70975000</v>
      </c>
      <c r="I255" s="228">
        <v>6066827</v>
      </c>
      <c r="J255" s="228">
        <v>46498572</v>
      </c>
      <c r="K255" s="228"/>
      <c r="L255" s="228">
        <v>0</v>
      </c>
      <c r="M255" s="228"/>
      <c r="N255" s="228"/>
      <c r="O255" s="228">
        <v>155915402</v>
      </c>
      <c r="Q255" s="228"/>
    </row>
    <row r="256" spans="1:17" hidden="1" x14ac:dyDescent="0.3">
      <c r="A256" s="1" t="str">
        <f t="shared" si="3"/>
        <v>Cuenta</v>
      </c>
      <c r="B256" s="720" t="s">
        <v>447</v>
      </c>
      <c r="C256" s="719" t="s">
        <v>448</v>
      </c>
      <c r="D256" s="228"/>
      <c r="E256" s="228"/>
      <c r="F256" s="228"/>
      <c r="G256" s="228">
        <v>592172458</v>
      </c>
      <c r="H256" s="228"/>
      <c r="I256" s="228"/>
      <c r="J256" s="228"/>
      <c r="K256" s="228"/>
      <c r="L256" s="228"/>
      <c r="M256" s="228"/>
      <c r="N256" s="228"/>
      <c r="O256" s="228">
        <v>592172458</v>
      </c>
      <c r="Q256" s="228"/>
    </row>
    <row r="257" spans="1:17" hidden="1" x14ac:dyDescent="0.3">
      <c r="A257" s="1" t="str">
        <f t="shared" si="3"/>
        <v>Cuenta</v>
      </c>
      <c r="B257" s="720" t="s">
        <v>449</v>
      </c>
      <c r="C257" s="719" t="s">
        <v>450</v>
      </c>
      <c r="D257" s="228"/>
      <c r="E257" s="228"/>
      <c r="F257" s="228"/>
      <c r="G257" s="228">
        <v>1184317871</v>
      </c>
      <c r="H257" s="228"/>
      <c r="I257" s="228"/>
      <c r="J257" s="228"/>
      <c r="K257" s="228"/>
      <c r="L257" s="228"/>
      <c r="M257" s="228"/>
      <c r="N257" s="228"/>
      <c r="O257" s="228">
        <v>1184317871</v>
      </c>
      <c r="Q257" s="228"/>
    </row>
    <row r="258" spans="1:17" hidden="1" x14ac:dyDescent="0.3">
      <c r="A258" s="1" t="str">
        <f t="shared" ref="A258:A321" si="5">IF(LEN(B258)=10,"Cuenta"," ")</f>
        <v>Cuenta</v>
      </c>
      <c r="B258" s="720" t="s">
        <v>451</v>
      </c>
      <c r="C258" s="719" t="s">
        <v>452</v>
      </c>
      <c r="D258" s="228"/>
      <c r="E258" s="228"/>
      <c r="F258" s="228">
        <v>5572649</v>
      </c>
      <c r="G258" s="228"/>
      <c r="H258" s="228"/>
      <c r="I258" s="228"/>
      <c r="J258" s="228"/>
      <c r="K258" s="228"/>
      <c r="L258" s="228">
        <v>29532378</v>
      </c>
      <c r="M258" s="228"/>
      <c r="N258" s="228"/>
      <c r="O258" s="228">
        <v>35105027</v>
      </c>
      <c r="Q258" s="228"/>
    </row>
    <row r="259" spans="1:17" hidden="1" x14ac:dyDescent="0.3">
      <c r="A259" s="1" t="str">
        <f t="shared" si="5"/>
        <v>Cuenta</v>
      </c>
      <c r="B259" s="720" t="s">
        <v>453</v>
      </c>
      <c r="C259" s="719" t="s">
        <v>454</v>
      </c>
      <c r="D259" s="228"/>
      <c r="E259" s="228"/>
      <c r="F259" s="228">
        <v>239982616</v>
      </c>
      <c r="G259" s="228"/>
      <c r="H259" s="228"/>
      <c r="I259" s="228"/>
      <c r="J259" s="228"/>
      <c r="K259" s="228"/>
      <c r="L259" s="228">
        <v>871621872</v>
      </c>
      <c r="M259" s="228"/>
      <c r="N259" s="228"/>
      <c r="O259" s="228">
        <v>1111604488</v>
      </c>
      <c r="Q259" s="228"/>
    </row>
    <row r="260" spans="1:17" hidden="1" x14ac:dyDescent="0.3">
      <c r="A260" s="1" t="str">
        <f t="shared" si="5"/>
        <v>Cuenta</v>
      </c>
      <c r="B260" s="720" t="s">
        <v>455</v>
      </c>
      <c r="C260" s="719" t="s">
        <v>456</v>
      </c>
      <c r="D260" s="228"/>
      <c r="E260" s="228"/>
      <c r="F260" s="228">
        <v>3567028</v>
      </c>
      <c r="G260" s="228">
        <v>66812990</v>
      </c>
      <c r="H260" s="228"/>
      <c r="I260" s="228"/>
      <c r="J260" s="228"/>
      <c r="K260" s="228"/>
      <c r="L260" s="228">
        <v>7400925</v>
      </c>
      <c r="M260" s="228"/>
      <c r="N260" s="228"/>
      <c r="O260" s="228">
        <v>77780943</v>
      </c>
      <c r="Q260" s="228"/>
    </row>
    <row r="261" spans="1:17" x14ac:dyDescent="0.3">
      <c r="A261" s="1" t="str">
        <f t="shared" si="5"/>
        <v xml:space="preserve"> </v>
      </c>
      <c r="B261" s="718" t="s">
        <v>457</v>
      </c>
      <c r="C261" s="719" t="s">
        <v>458</v>
      </c>
      <c r="D261" s="228"/>
      <c r="E261" s="228">
        <v>36893508801</v>
      </c>
      <c r="F261" s="228">
        <v>730730469</v>
      </c>
      <c r="G261" s="228">
        <v>54435211696</v>
      </c>
      <c r="H261" s="228"/>
      <c r="I261" s="228"/>
      <c r="J261" s="228"/>
      <c r="K261" s="228"/>
      <c r="L261" s="228">
        <v>274998153130</v>
      </c>
      <c r="M261" s="228"/>
      <c r="N261" s="228">
        <v>-367057604096</v>
      </c>
      <c r="O261" s="228">
        <v>0</v>
      </c>
      <c r="Q261" s="228">
        <f>+ROUND(O261/1000,0)</f>
        <v>0</v>
      </c>
    </row>
    <row r="262" spans="1:17" hidden="1" x14ac:dyDescent="0.3">
      <c r="A262" s="1" t="str">
        <f t="shared" si="5"/>
        <v>Cuenta</v>
      </c>
      <c r="B262" s="720" t="s">
        <v>459</v>
      </c>
      <c r="C262" s="719" t="s">
        <v>460</v>
      </c>
      <c r="D262" s="228"/>
      <c r="E262" s="228">
        <v>36893508801</v>
      </c>
      <c r="F262" s="228">
        <v>730730469</v>
      </c>
      <c r="G262" s="228">
        <v>54435211696</v>
      </c>
      <c r="H262" s="228"/>
      <c r="I262" s="228"/>
      <c r="J262" s="228"/>
      <c r="K262" s="228"/>
      <c r="L262" s="228">
        <v>274998153130</v>
      </c>
      <c r="M262" s="228"/>
      <c r="N262" s="228">
        <v>-367057604096</v>
      </c>
      <c r="O262" s="228">
        <v>0</v>
      </c>
      <c r="Q262" s="228"/>
    </row>
    <row r="263" spans="1:17" x14ac:dyDescent="0.3">
      <c r="A263" s="1" t="str">
        <f t="shared" si="5"/>
        <v xml:space="preserve"> </v>
      </c>
      <c r="B263" s="718" t="s">
        <v>461</v>
      </c>
      <c r="C263" s="719" t="s">
        <v>462</v>
      </c>
      <c r="D263" s="228">
        <v>6691069703</v>
      </c>
      <c r="E263" s="228">
        <v>0</v>
      </c>
      <c r="F263" s="228">
        <v>22887414359</v>
      </c>
      <c r="G263" s="228">
        <v>100524420266</v>
      </c>
      <c r="H263" s="228">
        <v>20520093</v>
      </c>
      <c r="I263" s="228">
        <v>14957510</v>
      </c>
      <c r="J263" s="228">
        <v>155737038</v>
      </c>
      <c r="K263" s="228">
        <v>394146070</v>
      </c>
      <c r="L263" s="228">
        <v>93125741654</v>
      </c>
      <c r="M263" s="228">
        <v>246277</v>
      </c>
      <c r="N263" s="228">
        <v>-447707735</v>
      </c>
      <c r="O263" s="228">
        <v>223366545235</v>
      </c>
      <c r="Q263" s="228">
        <f>+ROUND(O263/1000,0)</f>
        <v>223366545</v>
      </c>
    </row>
    <row r="264" spans="1:17" hidden="1" x14ac:dyDescent="0.3">
      <c r="A264" s="1" t="str">
        <f t="shared" si="5"/>
        <v>Cuenta</v>
      </c>
      <c r="B264" s="720" t="s">
        <v>463</v>
      </c>
      <c r="C264" s="719" t="s">
        <v>464</v>
      </c>
      <c r="D264" s="228"/>
      <c r="E264" s="228"/>
      <c r="F264" s="228"/>
      <c r="G264" s="228"/>
      <c r="H264" s="228"/>
      <c r="I264" s="228"/>
      <c r="J264" s="228"/>
      <c r="K264" s="228"/>
      <c r="L264" s="228">
        <v>20719228</v>
      </c>
      <c r="M264" s="228"/>
      <c r="N264" s="228"/>
      <c r="O264" s="228">
        <v>20719228</v>
      </c>
      <c r="Q264" s="228"/>
    </row>
    <row r="265" spans="1:17" hidden="1" x14ac:dyDescent="0.3">
      <c r="A265" s="1" t="str">
        <f t="shared" si="5"/>
        <v>Cuenta</v>
      </c>
      <c r="B265" s="720" t="s">
        <v>465</v>
      </c>
      <c r="C265" s="719" t="s">
        <v>466</v>
      </c>
      <c r="D265" s="228"/>
      <c r="E265" s="228"/>
      <c r="F265" s="228"/>
      <c r="G265" s="228"/>
      <c r="H265" s="228"/>
      <c r="I265" s="228"/>
      <c r="J265" s="228"/>
      <c r="K265" s="228"/>
      <c r="L265" s="228">
        <v>2691872</v>
      </c>
      <c r="M265" s="228"/>
      <c r="N265" s="228"/>
      <c r="O265" s="228">
        <v>2691872</v>
      </c>
      <c r="Q265" s="228"/>
    </row>
    <row r="266" spans="1:17" hidden="1" x14ac:dyDescent="0.3">
      <c r="A266" s="1" t="str">
        <f t="shared" si="5"/>
        <v>Cuenta</v>
      </c>
      <c r="B266" s="720" t="s">
        <v>467</v>
      </c>
      <c r="C266" s="719" t="s">
        <v>468</v>
      </c>
      <c r="D266" s="228">
        <v>52986309</v>
      </c>
      <c r="E266" s="228"/>
      <c r="F266" s="228"/>
      <c r="G266" s="228"/>
      <c r="H266" s="228"/>
      <c r="I266" s="228"/>
      <c r="J266" s="228"/>
      <c r="K266" s="228"/>
      <c r="L266" s="228"/>
      <c r="M266" s="228"/>
      <c r="N266" s="228"/>
      <c r="O266" s="228">
        <v>52986309</v>
      </c>
      <c r="Q266" s="228"/>
    </row>
    <row r="267" spans="1:17" hidden="1" x14ac:dyDescent="0.3">
      <c r="A267" s="1" t="str">
        <f t="shared" si="5"/>
        <v>Cuenta</v>
      </c>
      <c r="B267" s="720" t="s">
        <v>469</v>
      </c>
      <c r="C267" s="719" t="s">
        <v>470</v>
      </c>
      <c r="D267" s="228"/>
      <c r="E267" s="228"/>
      <c r="F267" s="228"/>
      <c r="G267" s="228"/>
      <c r="H267" s="228"/>
      <c r="I267" s="228"/>
      <c r="J267" s="228"/>
      <c r="K267" s="228"/>
      <c r="L267" s="228">
        <v>20049063</v>
      </c>
      <c r="M267" s="228"/>
      <c r="N267" s="228"/>
      <c r="O267" s="228">
        <v>20049063</v>
      </c>
      <c r="Q267" s="228"/>
    </row>
    <row r="268" spans="1:17" hidden="1" x14ac:dyDescent="0.3">
      <c r="A268" s="1" t="str">
        <f t="shared" si="5"/>
        <v>Cuenta</v>
      </c>
      <c r="B268" s="720" t="s">
        <v>471</v>
      </c>
      <c r="C268" s="719" t="s">
        <v>472</v>
      </c>
      <c r="D268" s="228"/>
      <c r="E268" s="228"/>
      <c r="F268" s="228"/>
      <c r="G268" s="228"/>
      <c r="H268" s="228"/>
      <c r="I268" s="228"/>
      <c r="J268" s="228"/>
      <c r="K268" s="228"/>
      <c r="L268" s="228">
        <v>-3328020250</v>
      </c>
      <c r="M268" s="228"/>
      <c r="N268" s="228"/>
      <c r="O268" s="228">
        <v>-3328020250</v>
      </c>
      <c r="Q268" s="228"/>
    </row>
    <row r="269" spans="1:17" hidden="1" x14ac:dyDescent="0.3">
      <c r="A269" s="1" t="str">
        <f t="shared" si="5"/>
        <v>Cuenta</v>
      </c>
      <c r="B269" s="720" t="s">
        <v>473</v>
      </c>
      <c r="C269" s="719" t="s">
        <v>474</v>
      </c>
      <c r="D269" s="228"/>
      <c r="E269" s="228"/>
      <c r="F269" s="228"/>
      <c r="G269" s="228"/>
      <c r="H269" s="228"/>
      <c r="I269" s="228"/>
      <c r="J269" s="228"/>
      <c r="K269" s="228"/>
      <c r="L269" s="228">
        <v>7395600667</v>
      </c>
      <c r="M269" s="228"/>
      <c r="N269" s="228"/>
      <c r="O269" s="228">
        <v>7395600667</v>
      </c>
      <c r="Q269" s="228"/>
    </row>
    <row r="270" spans="1:17" hidden="1" x14ac:dyDescent="0.3">
      <c r="A270" s="1" t="str">
        <f t="shared" si="5"/>
        <v>Cuenta</v>
      </c>
      <c r="B270" s="720" t="s">
        <v>475</v>
      </c>
      <c r="C270" s="719" t="s">
        <v>476</v>
      </c>
      <c r="D270" s="228">
        <v>-81596464</v>
      </c>
      <c r="E270" s="228"/>
      <c r="F270" s="228">
        <v>-3161834</v>
      </c>
      <c r="G270" s="228">
        <v>-2512401584</v>
      </c>
      <c r="H270" s="228"/>
      <c r="I270" s="228"/>
      <c r="J270" s="228"/>
      <c r="K270" s="228"/>
      <c r="L270" s="228">
        <v>-1735992565</v>
      </c>
      <c r="M270" s="228"/>
      <c r="N270" s="228"/>
      <c r="O270" s="228">
        <v>-4333152447</v>
      </c>
      <c r="Q270" s="228"/>
    </row>
    <row r="271" spans="1:17" hidden="1" x14ac:dyDescent="0.3">
      <c r="A271" s="1" t="str">
        <f t="shared" si="5"/>
        <v>Cuenta</v>
      </c>
      <c r="B271" s="720" t="s">
        <v>477</v>
      </c>
      <c r="C271" s="719" t="s">
        <v>478</v>
      </c>
      <c r="D271" s="228"/>
      <c r="E271" s="228"/>
      <c r="F271" s="228"/>
      <c r="G271" s="228"/>
      <c r="H271" s="228"/>
      <c r="I271" s="228"/>
      <c r="J271" s="228"/>
      <c r="K271" s="228"/>
      <c r="L271" s="228">
        <v>15933450</v>
      </c>
      <c r="M271" s="228"/>
      <c r="N271" s="228"/>
      <c r="O271" s="228">
        <v>15933450</v>
      </c>
      <c r="Q271" s="228"/>
    </row>
    <row r="272" spans="1:17" hidden="1" x14ac:dyDescent="0.3">
      <c r="A272" s="1" t="str">
        <f t="shared" si="5"/>
        <v>Cuenta</v>
      </c>
      <c r="B272" s="720" t="s">
        <v>479</v>
      </c>
      <c r="C272" s="719" t="s">
        <v>480</v>
      </c>
      <c r="D272" s="228">
        <v>1190960051</v>
      </c>
      <c r="E272" s="228"/>
      <c r="F272" s="228">
        <v>869834484</v>
      </c>
      <c r="G272" s="228">
        <v>10274333606</v>
      </c>
      <c r="H272" s="228"/>
      <c r="I272" s="228"/>
      <c r="J272" s="228"/>
      <c r="K272" s="228"/>
      <c r="L272" s="228">
        <v>10155325306</v>
      </c>
      <c r="M272" s="228"/>
      <c r="N272" s="228">
        <v>-113794722</v>
      </c>
      <c r="O272" s="228">
        <v>22376658725</v>
      </c>
      <c r="Q272" s="228"/>
    </row>
    <row r="273" spans="1:17" hidden="1" x14ac:dyDescent="0.3">
      <c r="A273" s="1" t="str">
        <f t="shared" si="5"/>
        <v>Cuenta</v>
      </c>
      <c r="B273" s="720" t="s">
        <v>481</v>
      </c>
      <c r="C273" s="719" t="s">
        <v>482</v>
      </c>
      <c r="D273" s="228">
        <v>-129758584</v>
      </c>
      <c r="E273" s="228"/>
      <c r="F273" s="228">
        <v>-1807700010</v>
      </c>
      <c r="G273" s="228">
        <v>-2483922398</v>
      </c>
      <c r="H273" s="228"/>
      <c r="I273" s="228"/>
      <c r="J273" s="228"/>
      <c r="K273" s="228"/>
      <c r="L273" s="228">
        <v>-1115204166</v>
      </c>
      <c r="M273" s="228"/>
      <c r="N273" s="228"/>
      <c r="O273" s="228">
        <v>-5536585158</v>
      </c>
      <c r="Q273" s="228"/>
    </row>
    <row r="274" spans="1:17" hidden="1" x14ac:dyDescent="0.3">
      <c r="A274" s="1" t="str">
        <f t="shared" si="5"/>
        <v>Cuenta</v>
      </c>
      <c r="B274" s="720" t="s">
        <v>483</v>
      </c>
      <c r="C274" s="719" t="s">
        <v>484</v>
      </c>
      <c r="D274" s="228">
        <v>5440521655</v>
      </c>
      <c r="E274" s="228"/>
      <c r="F274" s="228">
        <v>23732256951</v>
      </c>
      <c r="G274" s="228">
        <v>95229170583</v>
      </c>
      <c r="H274" s="228">
        <v>13700000</v>
      </c>
      <c r="I274" s="228">
        <v>13700000</v>
      </c>
      <c r="J274" s="228">
        <v>13700000</v>
      </c>
      <c r="K274" s="228">
        <v>13700000</v>
      </c>
      <c r="L274" s="228">
        <v>77629047512</v>
      </c>
      <c r="M274" s="228"/>
      <c r="N274" s="228">
        <v>-333913013</v>
      </c>
      <c r="O274" s="228">
        <v>201751883688</v>
      </c>
      <c r="Q274" s="228"/>
    </row>
    <row r="275" spans="1:17" hidden="1" x14ac:dyDescent="0.3">
      <c r="A275" s="1" t="str">
        <f t="shared" si="5"/>
        <v>Cuenta</v>
      </c>
      <c r="B275" s="720" t="s">
        <v>485</v>
      </c>
      <c r="C275" s="719" t="s">
        <v>486</v>
      </c>
      <c r="D275" s="228">
        <v>-2409626186</v>
      </c>
      <c r="E275" s="228">
        <v>0</v>
      </c>
      <c r="F275" s="228">
        <v>-99238525</v>
      </c>
      <c r="G275" s="228">
        <v>-1548269734</v>
      </c>
      <c r="H275" s="228">
        <v>-37672181</v>
      </c>
      <c r="I275" s="228">
        <v>-26755247</v>
      </c>
      <c r="J275" s="228">
        <v>-809424097</v>
      </c>
      <c r="K275" s="228">
        <v>-493504612</v>
      </c>
      <c r="L275" s="228">
        <v>-43816927808</v>
      </c>
      <c r="M275" s="228">
        <v>-4887693</v>
      </c>
      <c r="N275" s="228"/>
      <c r="O275" s="228">
        <v>-49246306083</v>
      </c>
      <c r="Q275" s="228"/>
    </row>
    <row r="276" spans="1:17" hidden="1" x14ac:dyDescent="0.3">
      <c r="A276" s="1" t="str">
        <f t="shared" si="5"/>
        <v>Cuenta</v>
      </c>
      <c r="B276" s="720" t="s">
        <v>487</v>
      </c>
      <c r="C276" s="719" t="s">
        <v>488</v>
      </c>
      <c r="D276" s="228">
        <v>2515935638</v>
      </c>
      <c r="E276" s="228">
        <v>0</v>
      </c>
      <c r="F276" s="228">
        <v>194064941</v>
      </c>
      <c r="G276" s="228">
        <v>1565509793</v>
      </c>
      <c r="H276" s="228">
        <v>44492274</v>
      </c>
      <c r="I276" s="228">
        <v>28012757</v>
      </c>
      <c r="J276" s="228">
        <v>951461135</v>
      </c>
      <c r="K276" s="228">
        <v>873950682</v>
      </c>
      <c r="L276" s="228">
        <v>47175302978</v>
      </c>
      <c r="M276" s="228">
        <v>5133970</v>
      </c>
      <c r="N276" s="228"/>
      <c r="O276" s="228">
        <v>53353864168</v>
      </c>
      <c r="Q276" s="228"/>
    </row>
    <row r="277" spans="1:17" hidden="1" x14ac:dyDescent="0.3">
      <c r="A277" s="1" t="str">
        <f t="shared" si="5"/>
        <v>Cuenta</v>
      </c>
      <c r="B277" s="720" t="s">
        <v>489</v>
      </c>
      <c r="C277" s="719" t="s">
        <v>490</v>
      </c>
      <c r="D277" s="228">
        <v>111647284</v>
      </c>
      <c r="E277" s="228"/>
      <c r="F277" s="228">
        <v>1358352</v>
      </c>
      <c r="G277" s="228">
        <v>0</v>
      </c>
      <c r="H277" s="228"/>
      <c r="I277" s="228"/>
      <c r="J277" s="228"/>
      <c r="K277" s="228"/>
      <c r="L277" s="228">
        <v>501820277</v>
      </c>
      <c r="M277" s="228"/>
      <c r="N277" s="228"/>
      <c r="O277" s="228">
        <v>614825913</v>
      </c>
      <c r="Q277" s="228"/>
    </row>
    <row r="278" spans="1:17" hidden="1" x14ac:dyDescent="0.3">
      <c r="A278" s="1" t="str">
        <f t="shared" si="5"/>
        <v>Cuenta</v>
      </c>
      <c r="B278" s="720" t="s">
        <v>491</v>
      </c>
      <c r="C278" s="719" t="s">
        <v>492</v>
      </c>
      <c r="D278" s="228"/>
      <c r="E278" s="228"/>
      <c r="F278" s="228"/>
      <c r="G278" s="228"/>
      <c r="H278" s="228"/>
      <c r="I278" s="228"/>
      <c r="J278" s="228"/>
      <c r="K278" s="228"/>
      <c r="L278" s="228">
        <v>230198639</v>
      </c>
      <c r="M278" s="228"/>
      <c r="N278" s="228"/>
      <c r="O278" s="228">
        <v>230198639</v>
      </c>
      <c r="Q278" s="228"/>
    </row>
    <row r="279" spans="1:17" hidden="1" x14ac:dyDescent="0.3">
      <c r="A279" s="1" t="str">
        <f t="shared" si="5"/>
        <v>Cuenta</v>
      </c>
      <c r="B279" s="720" t="s">
        <v>493</v>
      </c>
      <c r="C279" s="719" t="s">
        <v>494</v>
      </c>
      <c r="D279" s="228"/>
      <c r="E279" s="228"/>
      <c r="F279" s="228"/>
      <c r="G279" s="228"/>
      <c r="H279" s="228"/>
      <c r="I279" s="228"/>
      <c r="J279" s="228"/>
      <c r="K279" s="228"/>
      <c r="L279" s="228">
        <v>-24802549</v>
      </c>
      <c r="M279" s="228"/>
      <c r="N279" s="228"/>
      <c r="O279" s="228">
        <v>-24802549</v>
      </c>
      <c r="Q279" s="228"/>
    </row>
    <row r="280" spans="1:17" x14ac:dyDescent="0.3">
      <c r="A280" s="1" t="str">
        <f t="shared" si="5"/>
        <v xml:space="preserve"> </v>
      </c>
      <c r="B280" s="718" t="s">
        <v>495</v>
      </c>
      <c r="C280" s="719" t="s">
        <v>496</v>
      </c>
      <c r="D280" s="228"/>
      <c r="E280" s="228">
        <v>26716713418</v>
      </c>
      <c r="F280" s="228"/>
      <c r="G280" s="228"/>
      <c r="H280" s="228"/>
      <c r="I280" s="228"/>
      <c r="J280" s="228"/>
      <c r="K280" s="228"/>
      <c r="L280" s="228">
        <v>36233012345</v>
      </c>
      <c r="M280" s="228">
        <v>-26716713418</v>
      </c>
      <c r="N280" s="228"/>
      <c r="O280" s="228">
        <v>36233012345</v>
      </c>
      <c r="Q280" s="228">
        <f>+ROUND(O280/1000,0)</f>
        <v>36233012</v>
      </c>
    </row>
    <row r="281" spans="1:17" hidden="1" x14ac:dyDescent="0.3">
      <c r="A281" s="1" t="str">
        <f t="shared" si="5"/>
        <v>Cuenta</v>
      </c>
      <c r="B281" s="720" t="s">
        <v>497</v>
      </c>
      <c r="C281" s="719" t="s">
        <v>498</v>
      </c>
      <c r="D281" s="228"/>
      <c r="E281" s="228">
        <v>26716713418</v>
      </c>
      <c r="F281" s="228"/>
      <c r="G281" s="228"/>
      <c r="H281" s="228"/>
      <c r="I281" s="228"/>
      <c r="J281" s="228"/>
      <c r="K281" s="228"/>
      <c r="L281" s="228">
        <v>36233012345</v>
      </c>
      <c r="M281" s="228">
        <v>-26716713418</v>
      </c>
      <c r="N281" s="228"/>
      <c r="O281" s="228">
        <v>36233012345</v>
      </c>
      <c r="Q281" s="228"/>
    </row>
    <row r="282" spans="1:17" x14ac:dyDescent="0.3">
      <c r="A282" s="1" t="str">
        <f t="shared" si="5"/>
        <v xml:space="preserve"> </v>
      </c>
      <c r="B282" s="718" t="s">
        <v>499</v>
      </c>
      <c r="C282" s="719" t="s">
        <v>500</v>
      </c>
      <c r="D282" s="228">
        <v>181592298607</v>
      </c>
      <c r="E282" s="228">
        <v>0</v>
      </c>
      <c r="F282" s="228">
        <v>68192269585</v>
      </c>
      <c r="G282" s="228">
        <v>118178641392</v>
      </c>
      <c r="H282" s="228">
        <v>522441358</v>
      </c>
      <c r="I282" s="228">
        <v>148351155</v>
      </c>
      <c r="J282" s="228">
        <v>4614536510</v>
      </c>
      <c r="K282" s="228">
        <v>4685017957</v>
      </c>
      <c r="L282" s="228">
        <v>1102200489956</v>
      </c>
      <c r="M282" s="228">
        <v>35384255729</v>
      </c>
      <c r="N282" s="228">
        <v>-730083531</v>
      </c>
      <c r="O282" s="228">
        <v>1514788218718</v>
      </c>
      <c r="Q282" s="228">
        <f>+ROUND(O282/1000,0)</f>
        <v>1514788219</v>
      </c>
    </row>
    <row r="283" spans="1:17" hidden="1" x14ac:dyDescent="0.3">
      <c r="A283" s="1" t="str">
        <f t="shared" si="5"/>
        <v>Cuenta</v>
      </c>
      <c r="B283" s="720" t="s">
        <v>501</v>
      </c>
      <c r="C283" s="719" t="s">
        <v>502</v>
      </c>
      <c r="D283" s="228"/>
      <c r="E283" s="228"/>
      <c r="F283" s="228">
        <v>30422611</v>
      </c>
      <c r="G283" s="228">
        <v>37031954</v>
      </c>
      <c r="H283" s="228">
        <v>41424474</v>
      </c>
      <c r="I283" s="228">
        <v>31933123</v>
      </c>
      <c r="J283" s="228">
        <v>173961912</v>
      </c>
      <c r="K283" s="228"/>
      <c r="L283" s="228">
        <v>507098034</v>
      </c>
      <c r="M283" s="228"/>
      <c r="N283" s="228"/>
      <c r="O283" s="228">
        <v>821872108</v>
      </c>
      <c r="Q283" s="228"/>
    </row>
    <row r="284" spans="1:17" hidden="1" x14ac:dyDescent="0.3">
      <c r="A284" s="1" t="str">
        <f t="shared" si="5"/>
        <v>Cuenta</v>
      </c>
      <c r="B284" s="720" t="s">
        <v>503</v>
      </c>
      <c r="C284" s="719" t="s">
        <v>504</v>
      </c>
      <c r="D284" s="228"/>
      <c r="E284" s="228"/>
      <c r="F284" s="228">
        <v>-30422608</v>
      </c>
      <c r="G284" s="228">
        <v>-37031951</v>
      </c>
      <c r="H284" s="228">
        <v>-34791720</v>
      </c>
      <c r="I284" s="228">
        <v>-21820967</v>
      </c>
      <c r="J284" s="228">
        <v>-166084136</v>
      </c>
      <c r="K284" s="228"/>
      <c r="L284" s="228">
        <v>-371678375</v>
      </c>
      <c r="M284" s="228"/>
      <c r="N284" s="228"/>
      <c r="O284" s="228">
        <v>-661829757</v>
      </c>
      <c r="Q284" s="228"/>
    </row>
    <row r="285" spans="1:17" hidden="1" x14ac:dyDescent="0.3">
      <c r="A285" s="1" t="str">
        <f t="shared" si="5"/>
        <v>Cuenta</v>
      </c>
      <c r="B285" s="720" t="s">
        <v>505</v>
      </c>
      <c r="C285" s="719" t="s">
        <v>506</v>
      </c>
      <c r="D285" s="228">
        <v>4800905</v>
      </c>
      <c r="E285" s="228"/>
      <c r="F285" s="228">
        <v>45210939</v>
      </c>
      <c r="G285" s="228">
        <v>5000000</v>
      </c>
      <c r="H285" s="228"/>
      <c r="I285" s="228"/>
      <c r="J285" s="228"/>
      <c r="K285" s="228"/>
      <c r="L285" s="228">
        <v>165281115</v>
      </c>
      <c r="M285" s="228"/>
      <c r="N285" s="228"/>
      <c r="O285" s="228">
        <v>220292959</v>
      </c>
      <c r="Q285" s="228"/>
    </row>
    <row r="286" spans="1:17" hidden="1" x14ac:dyDescent="0.3">
      <c r="A286" s="1" t="str">
        <f t="shared" si="5"/>
        <v>Cuenta</v>
      </c>
      <c r="B286" s="720" t="s">
        <v>507</v>
      </c>
      <c r="C286" s="719" t="s">
        <v>508</v>
      </c>
      <c r="D286" s="228">
        <v>17173131979</v>
      </c>
      <c r="E286" s="228"/>
      <c r="F286" s="228">
        <v>2067582198</v>
      </c>
      <c r="G286" s="228">
        <v>19891759120</v>
      </c>
      <c r="H286" s="228"/>
      <c r="I286" s="228"/>
      <c r="J286" s="228">
        <v>272075635</v>
      </c>
      <c r="K286" s="228"/>
      <c r="L286" s="228">
        <v>118430368015</v>
      </c>
      <c r="M286" s="228"/>
      <c r="N286" s="228">
        <v>-239838666</v>
      </c>
      <c r="O286" s="228">
        <v>157595078281</v>
      </c>
      <c r="Q286" s="228"/>
    </row>
    <row r="287" spans="1:17" hidden="1" x14ac:dyDescent="0.3">
      <c r="A287" s="1" t="str">
        <f t="shared" si="5"/>
        <v>Cuenta</v>
      </c>
      <c r="B287" s="720" t="s">
        <v>509</v>
      </c>
      <c r="C287" s="719" t="s">
        <v>510</v>
      </c>
      <c r="D287" s="228">
        <v>21489564831</v>
      </c>
      <c r="E287" s="228">
        <v>0</v>
      </c>
      <c r="F287" s="228">
        <v>3777605939</v>
      </c>
      <c r="G287" s="228">
        <v>6543581801</v>
      </c>
      <c r="H287" s="228">
        <v>60649110</v>
      </c>
      <c r="I287" s="228">
        <v>952200</v>
      </c>
      <c r="J287" s="228">
        <v>2168734579</v>
      </c>
      <c r="K287" s="228">
        <v>1728000</v>
      </c>
      <c r="L287" s="228">
        <v>68771812494</v>
      </c>
      <c r="M287" s="228">
        <v>17636195011</v>
      </c>
      <c r="N287" s="228">
        <v>-382711450</v>
      </c>
      <c r="O287" s="228">
        <v>120068112515</v>
      </c>
      <c r="Q287" s="228"/>
    </row>
    <row r="288" spans="1:17" hidden="1" x14ac:dyDescent="0.3">
      <c r="A288" s="1" t="str">
        <f t="shared" si="5"/>
        <v>Cuenta</v>
      </c>
      <c r="B288" s="720" t="s">
        <v>511</v>
      </c>
      <c r="C288" s="719" t="s">
        <v>512</v>
      </c>
      <c r="D288" s="228">
        <v>4655011895</v>
      </c>
      <c r="E288" s="228">
        <v>0</v>
      </c>
      <c r="F288" s="228">
        <v>1613610961</v>
      </c>
      <c r="G288" s="228">
        <v>3308017634</v>
      </c>
      <c r="H288" s="228">
        <v>958595</v>
      </c>
      <c r="I288" s="228"/>
      <c r="J288" s="228">
        <v>195611281</v>
      </c>
      <c r="K288" s="228"/>
      <c r="L288" s="228">
        <v>36038500198</v>
      </c>
      <c r="M288" s="228">
        <v>3068503588</v>
      </c>
      <c r="N288" s="228">
        <v>-36966681</v>
      </c>
      <c r="O288" s="228">
        <v>48843247471</v>
      </c>
      <c r="Q288" s="228"/>
    </row>
    <row r="289" spans="1:17" hidden="1" x14ac:dyDescent="0.3">
      <c r="A289" s="1" t="str">
        <f t="shared" si="5"/>
        <v>Cuenta</v>
      </c>
      <c r="B289" s="720" t="s">
        <v>513</v>
      </c>
      <c r="C289" s="719" t="s">
        <v>514</v>
      </c>
      <c r="D289" s="228">
        <v>29717874071</v>
      </c>
      <c r="E289" s="228">
        <v>0</v>
      </c>
      <c r="F289" s="228">
        <v>39455436680</v>
      </c>
      <c r="G289" s="228">
        <v>47573909551</v>
      </c>
      <c r="H289" s="228"/>
      <c r="I289" s="228"/>
      <c r="J289" s="228"/>
      <c r="K289" s="228"/>
      <c r="L289" s="228">
        <v>273567557611</v>
      </c>
      <c r="M289" s="228">
        <v>7962684557</v>
      </c>
      <c r="N289" s="228"/>
      <c r="O289" s="228">
        <v>398277462470</v>
      </c>
      <c r="Q289" s="228"/>
    </row>
    <row r="290" spans="1:17" hidden="1" x14ac:dyDescent="0.3">
      <c r="A290" s="1" t="str">
        <f t="shared" si="5"/>
        <v>Cuenta</v>
      </c>
      <c r="B290" s="720" t="s">
        <v>515</v>
      </c>
      <c r="C290" s="719" t="s">
        <v>516</v>
      </c>
      <c r="D290" s="228">
        <v>51650181845</v>
      </c>
      <c r="E290" s="228">
        <v>0</v>
      </c>
      <c r="F290" s="228">
        <v>7538666641</v>
      </c>
      <c r="G290" s="228">
        <v>56878716426</v>
      </c>
      <c r="H290" s="228"/>
      <c r="I290" s="228"/>
      <c r="J290" s="228"/>
      <c r="K290" s="228"/>
      <c r="L290" s="228">
        <v>421595232931</v>
      </c>
      <c r="M290" s="228">
        <v>14327876459</v>
      </c>
      <c r="N290" s="228"/>
      <c r="O290" s="228">
        <v>551990674302</v>
      </c>
      <c r="Q290" s="228"/>
    </row>
    <row r="291" spans="1:17" hidden="1" x14ac:dyDescent="0.3">
      <c r="A291" s="1" t="str">
        <f t="shared" si="5"/>
        <v>Cuenta</v>
      </c>
      <c r="B291" s="720" t="s">
        <v>517</v>
      </c>
      <c r="C291" s="719" t="s">
        <v>518</v>
      </c>
      <c r="D291" s="228">
        <v>48063218174</v>
      </c>
      <c r="E291" s="228">
        <v>0</v>
      </c>
      <c r="F291" s="228">
        <v>13017279313</v>
      </c>
      <c r="G291" s="228">
        <v>8930031181</v>
      </c>
      <c r="H291" s="228"/>
      <c r="I291" s="228"/>
      <c r="J291" s="228"/>
      <c r="K291" s="228"/>
      <c r="L291" s="228">
        <v>449802076427</v>
      </c>
      <c r="M291" s="228">
        <v>37761463840</v>
      </c>
      <c r="N291" s="228"/>
      <c r="O291" s="228">
        <v>557574068935</v>
      </c>
      <c r="Q291" s="228"/>
    </row>
    <row r="292" spans="1:17" hidden="1" x14ac:dyDescent="0.3">
      <c r="A292" s="1" t="str">
        <f t="shared" si="5"/>
        <v>Cuenta</v>
      </c>
      <c r="B292" s="720" t="s">
        <v>519</v>
      </c>
      <c r="C292" s="719" t="s">
        <v>520</v>
      </c>
      <c r="D292" s="228">
        <v>16468831978</v>
      </c>
      <c r="E292" s="228">
        <v>0</v>
      </c>
      <c r="F292" s="228">
        <v>607285095</v>
      </c>
      <c r="G292" s="228">
        <v>3590621</v>
      </c>
      <c r="H292" s="228"/>
      <c r="I292" s="228"/>
      <c r="J292" s="228"/>
      <c r="K292" s="228">
        <v>2092989551</v>
      </c>
      <c r="L292" s="228">
        <v>212016820251</v>
      </c>
      <c r="M292" s="228">
        <v>6666653730</v>
      </c>
      <c r="N292" s="228"/>
      <c r="O292" s="228">
        <v>237856171226</v>
      </c>
      <c r="Q292" s="228"/>
    </row>
    <row r="293" spans="1:17" hidden="1" x14ac:dyDescent="0.3">
      <c r="A293" s="1" t="str">
        <f t="shared" si="5"/>
        <v>Cuenta</v>
      </c>
      <c r="B293" s="720" t="s">
        <v>521</v>
      </c>
      <c r="C293" s="719" t="s">
        <v>522</v>
      </c>
      <c r="D293" s="228">
        <v>17638777129</v>
      </c>
      <c r="E293" s="228">
        <v>0</v>
      </c>
      <c r="F293" s="228">
        <v>9045694731</v>
      </c>
      <c r="G293" s="228">
        <v>12609676463</v>
      </c>
      <c r="H293" s="228">
        <v>25562924</v>
      </c>
      <c r="I293" s="228">
        <v>25797845</v>
      </c>
      <c r="J293" s="228">
        <v>187134517</v>
      </c>
      <c r="K293" s="228">
        <v>2436615285</v>
      </c>
      <c r="L293" s="228">
        <v>132192480179</v>
      </c>
      <c r="M293" s="228">
        <v>4690562116</v>
      </c>
      <c r="N293" s="228">
        <v>-17942840</v>
      </c>
      <c r="O293" s="228">
        <v>178834358349</v>
      </c>
      <c r="Q293" s="228"/>
    </row>
    <row r="294" spans="1:17" hidden="1" x14ac:dyDescent="0.3">
      <c r="A294" s="1" t="str">
        <f t="shared" si="5"/>
        <v>Cuenta</v>
      </c>
      <c r="B294" s="720" t="s">
        <v>523</v>
      </c>
      <c r="C294" s="719" t="s">
        <v>524</v>
      </c>
      <c r="D294" s="228">
        <v>52719563102</v>
      </c>
      <c r="E294" s="228">
        <v>0</v>
      </c>
      <c r="F294" s="228">
        <v>14026571446</v>
      </c>
      <c r="G294" s="228">
        <v>25524074669</v>
      </c>
      <c r="H294" s="228">
        <v>748197506</v>
      </c>
      <c r="I294" s="228">
        <v>123441814</v>
      </c>
      <c r="J294" s="228">
        <v>4840537829</v>
      </c>
      <c r="K294" s="228">
        <v>2056213613</v>
      </c>
      <c r="L294" s="228">
        <v>346486225859</v>
      </c>
      <c r="M294" s="228">
        <v>8336056028</v>
      </c>
      <c r="N294" s="228">
        <v>-141626327</v>
      </c>
      <c r="O294" s="228">
        <v>454719255539</v>
      </c>
      <c r="Q294" s="228"/>
    </row>
    <row r="295" spans="1:17" hidden="1" x14ac:dyDescent="0.3">
      <c r="A295" s="1" t="str">
        <f t="shared" si="5"/>
        <v>Cuenta</v>
      </c>
      <c r="B295" s="720" t="s">
        <v>525</v>
      </c>
      <c r="C295" s="719" t="s">
        <v>526</v>
      </c>
      <c r="D295" s="228">
        <v>1768854767</v>
      </c>
      <c r="E295" s="228">
        <v>0</v>
      </c>
      <c r="F295" s="228">
        <v>11240656</v>
      </c>
      <c r="G295" s="228">
        <v>85146571</v>
      </c>
      <c r="H295" s="228">
        <v>122355052</v>
      </c>
      <c r="I295" s="228">
        <v>41671222</v>
      </c>
      <c r="J295" s="228">
        <v>160832320</v>
      </c>
      <c r="K295" s="228"/>
      <c r="L295" s="228">
        <v>14372968572</v>
      </c>
      <c r="M295" s="228">
        <v>18711705</v>
      </c>
      <c r="N295" s="228">
        <v>-118549</v>
      </c>
      <c r="O295" s="228">
        <v>16581662316</v>
      </c>
      <c r="Q295" s="228"/>
    </row>
    <row r="296" spans="1:17" hidden="1" x14ac:dyDescent="0.3">
      <c r="A296" s="1" t="str">
        <f t="shared" si="5"/>
        <v>Cuenta</v>
      </c>
      <c r="B296" s="720" t="s">
        <v>527</v>
      </c>
      <c r="C296" s="719" t="s">
        <v>528</v>
      </c>
      <c r="D296" s="228"/>
      <c r="E296" s="228"/>
      <c r="F296" s="228"/>
      <c r="G296" s="228">
        <v>0</v>
      </c>
      <c r="H296" s="228">
        <v>70227166</v>
      </c>
      <c r="I296" s="228"/>
      <c r="J296" s="228"/>
      <c r="K296" s="228"/>
      <c r="L296" s="228">
        <v>0</v>
      </c>
      <c r="M296" s="228"/>
      <c r="N296" s="228"/>
      <c r="O296" s="228">
        <v>70227166</v>
      </c>
      <c r="Q296" s="228"/>
    </row>
    <row r="297" spans="1:17" hidden="1" x14ac:dyDescent="0.3">
      <c r="A297" s="1" t="str">
        <f t="shared" si="5"/>
        <v>Cuenta</v>
      </c>
      <c r="B297" s="720" t="s">
        <v>529</v>
      </c>
      <c r="C297" s="719" t="s">
        <v>530</v>
      </c>
      <c r="D297" s="228">
        <v>704489997</v>
      </c>
      <c r="E297" s="228">
        <v>0</v>
      </c>
      <c r="F297" s="228">
        <v>8088270</v>
      </c>
      <c r="G297" s="228">
        <v>6</v>
      </c>
      <c r="H297" s="228">
        <v>77735350</v>
      </c>
      <c r="I297" s="228">
        <v>10116307</v>
      </c>
      <c r="J297" s="228"/>
      <c r="K297" s="228"/>
      <c r="L297" s="228">
        <v>4649517400</v>
      </c>
      <c r="M297" s="228">
        <v>15196727</v>
      </c>
      <c r="N297" s="228"/>
      <c r="O297" s="228">
        <v>5465144057</v>
      </c>
      <c r="Q297" s="228"/>
    </row>
    <row r="298" spans="1:17" hidden="1" x14ac:dyDescent="0.3">
      <c r="A298" s="1" t="str">
        <f t="shared" si="5"/>
        <v>Cuenta</v>
      </c>
      <c r="B298" s="720" t="s">
        <v>531</v>
      </c>
      <c r="C298" s="719" t="s">
        <v>532</v>
      </c>
      <c r="D298" s="228">
        <v>351627681</v>
      </c>
      <c r="E298" s="228">
        <v>0</v>
      </c>
      <c r="F298" s="228">
        <v>43969550</v>
      </c>
      <c r="G298" s="228">
        <v>362171918</v>
      </c>
      <c r="H298" s="228">
        <v>24229812</v>
      </c>
      <c r="I298" s="228">
        <v>28957830</v>
      </c>
      <c r="J298" s="228">
        <v>431004175</v>
      </c>
      <c r="K298" s="228"/>
      <c r="L298" s="228">
        <v>5318518037</v>
      </c>
      <c r="M298" s="228">
        <v>7929044</v>
      </c>
      <c r="N298" s="228">
        <v>-42121355</v>
      </c>
      <c r="O298" s="228">
        <v>6526286692</v>
      </c>
      <c r="Q298" s="228"/>
    </row>
    <row r="299" spans="1:17" hidden="1" x14ac:dyDescent="0.3">
      <c r="A299" s="1" t="str">
        <f t="shared" si="5"/>
        <v>Cuenta</v>
      </c>
      <c r="B299" s="720" t="s">
        <v>533</v>
      </c>
      <c r="C299" s="719" t="s">
        <v>534</v>
      </c>
      <c r="D299" s="228">
        <v>32537158427</v>
      </c>
      <c r="E299" s="228"/>
      <c r="F299" s="228">
        <v>2529322913</v>
      </c>
      <c r="G299" s="228">
        <v>10058757162</v>
      </c>
      <c r="H299" s="228">
        <v>18459680</v>
      </c>
      <c r="I299" s="228">
        <v>67294383</v>
      </c>
      <c r="J299" s="228">
        <v>156493733</v>
      </c>
      <c r="K299" s="228">
        <v>207179575</v>
      </c>
      <c r="L299" s="228">
        <v>97281500538</v>
      </c>
      <c r="M299" s="228"/>
      <c r="N299" s="228"/>
      <c r="O299" s="228">
        <v>142856166411</v>
      </c>
      <c r="Q299" s="228"/>
    </row>
    <row r="300" spans="1:17" hidden="1" x14ac:dyDescent="0.3">
      <c r="A300" s="1" t="str">
        <f t="shared" si="5"/>
        <v>Cuenta</v>
      </c>
      <c r="B300" s="720" t="s">
        <v>535</v>
      </c>
      <c r="C300" s="719" t="s">
        <v>536</v>
      </c>
      <c r="D300" s="228">
        <v>237337890</v>
      </c>
      <c r="E300" s="228"/>
      <c r="F300" s="228"/>
      <c r="G300" s="228">
        <v>313852357</v>
      </c>
      <c r="H300" s="228"/>
      <c r="I300" s="228"/>
      <c r="J300" s="228"/>
      <c r="K300" s="228"/>
      <c r="L300" s="228">
        <v>-1943871919</v>
      </c>
      <c r="M300" s="228"/>
      <c r="N300" s="228"/>
      <c r="O300" s="228">
        <v>-1392681672</v>
      </c>
      <c r="Q300" s="228"/>
    </row>
    <row r="301" spans="1:17" hidden="1" x14ac:dyDescent="0.3">
      <c r="A301" s="1" t="str">
        <f t="shared" si="5"/>
        <v>Cuenta</v>
      </c>
      <c r="B301" s="720" t="s">
        <v>537</v>
      </c>
      <c r="C301" s="719" t="s">
        <v>538</v>
      </c>
      <c r="D301" s="228">
        <v>414071356</v>
      </c>
      <c r="E301" s="228"/>
      <c r="F301" s="228">
        <v>68167657</v>
      </c>
      <c r="G301" s="228">
        <v>5539479978</v>
      </c>
      <c r="H301" s="228"/>
      <c r="I301" s="228"/>
      <c r="J301" s="228"/>
      <c r="K301" s="228"/>
      <c r="L301" s="228">
        <v>16270823643</v>
      </c>
      <c r="M301" s="228"/>
      <c r="N301" s="228"/>
      <c r="O301" s="228">
        <v>22292542634</v>
      </c>
      <c r="Q301" s="228"/>
    </row>
    <row r="302" spans="1:17" hidden="1" x14ac:dyDescent="0.3">
      <c r="A302" s="1" t="str">
        <f t="shared" si="5"/>
        <v>Cuenta</v>
      </c>
      <c r="B302" s="720" t="s">
        <v>539</v>
      </c>
      <c r="C302" s="719" t="s">
        <v>540</v>
      </c>
      <c r="D302" s="228">
        <v>1440637076</v>
      </c>
      <c r="E302" s="228"/>
      <c r="F302" s="228">
        <v>67715326</v>
      </c>
      <c r="G302" s="228">
        <v>191673251</v>
      </c>
      <c r="H302" s="228"/>
      <c r="I302" s="228"/>
      <c r="J302" s="228"/>
      <c r="K302" s="228"/>
      <c r="L302" s="228">
        <v>2523540068</v>
      </c>
      <c r="M302" s="228"/>
      <c r="N302" s="228"/>
      <c r="O302" s="228">
        <v>4223565721</v>
      </c>
      <c r="Q302" s="228"/>
    </row>
    <row r="303" spans="1:17" hidden="1" x14ac:dyDescent="0.3">
      <c r="A303" s="1" t="str">
        <f t="shared" si="5"/>
        <v>Cuenta</v>
      </c>
      <c r="B303" s="720" t="s">
        <v>541</v>
      </c>
      <c r="C303" s="719" t="s">
        <v>542</v>
      </c>
      <c r="D303" s="228">
        <v>-8362492399</v>
      </c>
      <c r="E303" s="228">
        <v>0</v>
      </c>
      <c r="F303" s="228">
        <v>-475519373</v>
      </c>
      <c r="G303" s="228">
        <v>-1557193035</v>
      </c>
      <c r="H303" s="228">
        <v>-8131110</v>
      </c>
      <c r="I303" s="228">
        <v>-229146</v>
      </c>
      <c r="J303" s="228">
        <v>-133144875</v>
      </c>
      <c r="K303" s="228">
        <v>-587520</v>
      </c>
      <c r="L303" s="228">
        <v>-18876894988</v>
      </c>
      <c r="M303" s="228">
        <v>-9335410352</v>
      </c>
      <c r="N303" s="228">
        <v>23596746</v>
      </c>
      <c r="O303" s="228">
        <v>-38726006052</v>
      </c>
      <c r="Q303" s="228"/>
    </row>
    <row r="304" spans="1:17" hidden="1" x14ac:dyDescent="0.3">
      <c r="A304" s="1" t="str">
        <f t="shared" si="5"/>
        <v>Cuenta</v>
      </c>
      <c r="B304" s="720" t="s">
        <v>543</v>
      </c>
      <c r="C304" s="719" t="s">
        <v>544</v>
      </c>
      <c r="D304" s="228">
        <v>-1843543227</v>
      </c>
      <c r="E304" s="228">
        <v>0</v>
      </c>
      <c r="F304" s="228">
        <v>-433102005</v>
      </c>
      <c r="G304" s="228">
        <v>-1772559058</v>
      </c>
      <c r="H304" s="228">
        <v>-96616</v>
      </c>
      <c r="I304" s="228"/>
      <c r="J304" s="228">
        <v>-36192735</v>
      </c>
      <c r="K304" s="228"/>
      <c r="L304" s="228">
        <v>-17610566226</v>
      </c>
      <c r="M304" s="228">
        <v>-2900073208</v>
      </c>
      <c r="N304" s="228">
        <v>5036235</v>
      </c>
      <c r="O304" s="228">
        <v>-24591096840</v>
      </c>
      <c r="Q304" s="228"/>
    </row>
    <row r="305" spans="1:17" hidden="1" x14ac:dyDescent="0.3">
      <c r="A305" s="1" t="str">
        <f t="shared" si="5"/>
        <v>Cuenta</v>
      </c>
      <c r="B305" s="720" t="s">
        <v>545</v>
      </c>
      <c r="C305" s="719" t="s">
        <v>546</v>
      </c>
      <c r="D305" s="228">
        <v>-11865567281</v>
      </c>
      <c r="E305" s="228">
        <v>0</v>
      </c>
      <c r="F305" s="228">
        <v>-8048699937</v>
      </c>
      <c r="G305" s="228">
        <v>-21126176585</v>
      </c>
      <c r="H305" s="228"/>
      <c r="I305" s="228"/>
      <c r="J305" s="228"/>
      <c r="K305" s="228"/>
      <c r="L305" s="228">
        <v>-119734652349</v>
      </c>
      <c r="M305" s="228">
        <v>-4593741632</v>
      </c>
      <c r="N305" s="228"/>
      <c r="O305" s="228">
        <v>-165368837784</v>
      </c>
      <c r="Q305" s="228"/>
    </row>
    <row r="306" spans="1:17" hidden="1" x14ac:dyDescent="0.3">
      <c r="A306" s="1" t="str">
        <f t="shared" si="5"/>
        <v>Cuenta</v>
      </c>
      <c r="B306" s="720" t="s">
        <v>547</v>
      </c>
      <c r="C306" s="719" t="s">
        <v>548</v>
      </c>
      <c r="D306" s="228">
        <v>-18805271224</v>
      </c>
      <c r="E306" s="228">
        <v>0</v>
      </c>
      <c r="F306" s="228">
        <v>-1924322224</v>
      </c>
      <c r="G306" s="228">
        <v>-25420644654</v>
      </c>
      <c r="H306" s="228"/>
      <c r="I306" s="228"/>
      <c r="J306" s="228"/>
      <c r="K306" s="228"/>
      <c r="L306" s="228">
        <v>-282204760693</v>
      </c>
      <c r="M306" s="228">
        <v>-6233012740</v>
      </c>
      <c r="N306" s="228"/>
      <c r="O306" s="228">
        <v>-334588011535</v>
      </c>
      <c r="Q306" s="228"/>
    </row>
    <row r="307" spans="1:17" hidden="1" x14ac:dyDescent="0.3">
      <c r="A307" s="1" t="str">
        <f t="shared" si="5"/>
        <v>Cuenta</v>
      </c>
      <c r="B307" s="720" t="s">
        <v>549</v>
      </c>
      <c r="C307" s="719" t="s">
        <v>550</v>
      </c>
      <c r="D307" s="228">
        <v>-20009202737</v>
      </c>
      <c r="E307" s="228">
        <v>0</v>
      </c>
      <c r="F307" s="228">
        <v>-3531170294</v>
      </c>
      <c r="G307" s="228">
        <v>-4640783925</v>
      </c>
      <c r="H307" s="228"/>
      <c r="I307" s="228"/>
      <c r="J307" s="228"/>
      <c r="K307" s="228"/>
      <c r="L307" s="228">
        <v>-250963272515</v>
      </c>
      <c r="M307" s="228">
        <v>-25754597122</v>
      </c>
      <c r="N307" s="228"/>
      <c r="O307" s="228">
        <v>-304899026593</v>
      </c>
      <c r="Q307" s="228"/>
    </row>
    <row r="308" spans="1:17" hidden="1" x14ac:dyDescent="0.3">
      <c r="A308" s="1" t="str">
        <f t="shared" si="5"/>
        <v>Cuenta</v>
      </c>
      <c r="B308" s="720" t="s">
        <v>551</v>
      </c>
      <c r="C308" s="719" t="s">
        <v>552</v>
      </c>
      <c r="D308" s="228">
        <v>-5519690152</v>
      </c>
      <c r="E308" s="228">
        <v>0</v>
      </c>
      <c r="F308" s="228">
        <v>-217641353</v>
      </c>
      <c r="G308" s="228">
        <v>-173546</v>
      </c>
      <c r="H308" s="228"/>
      <c r="I308" s="228"/>
      <c r="J308" s="228"/>
      <c r="K308" s="228">
        <v>-430311103</v>
      </c>
      <c r="L308" s="228">
        <v>-63353299175</v>
      </c>
      <c r="M308" s="228">
        <v>-3222286402</v>
      </c>
      <c r="N308" s="228"/>
      <c r="O308" s="228">
        <v>-72743401731</v>
      </c>
      <c r="Q308" s="228"/>
    </row>
    <row r="309" spans="1:17" hidden="1" x14ac:dyDescent="0.3">
      <c r="A309" s="1" t="str">
        <f t="shared" si="5"/>
        <v>Cuenta</v>
      </c>
      <c r="B309" s="720" t="s">
        <v>553</v>
      </c>
      <c r="C309" s="719" t="s">
        <v>554</v>
      </c>
      <c r="D309" s="228">
        <v>-12519896353</v>
      </c>
      <c r="E309" s="228">
        <v>0</v>
      </c>
      <c r="F309" s="228">
        <v>-4652888776</v>
      </c>
      <c r="G309" s="228">
        <v>-9024071880</v>
      </c>
      <c r="H309" s="228">
        <v>-10871038</v>
      </c>
      <c r="I309" s="228">
        <v>-10153324</v>
      </c>
      <c r="J309" s="228">
        <v>-98720675</v>
      </c>
      <c r="K309" s="228">
        <v>-1112313452</v>
      </c>
      <c r="L309" s="228">
        <v>-89506485233</v>
      </c>
      <c r="M309" s="228">
        <v>-4690562116</v>
      </c>
      <c r="N309" s="228">
        <v>8522925</v>
      </c>
      <c r="O309" s="228">
        <v>-121617439922</v>
      </c>
      <c r="Q309" s="228"/>
    </row>
    <row r="310" spans="1:17" hidden="1" x14ac:dyDescent="0.3">
      <c r="A310" s="1" t="str">
        <f t="shared" si="5"/>
        <v>Cuenta</v>
      </c>
      <c r="B310" s="720" t="s">
        <v>555</v>
      </c>
      <c r="C310" s="719" t="s">
        <v>556</v>
      </c>
      <c r="D310" s="228">
        <v>-34482051146</v>
      </c>
      <c r="E310" s="228">
        <v>0</v>
      </c>
      <c r="F310" s="228">
        <v>-6402650492</v>
      </c>
      <c r="G310" s="228">
        <v>-15853813085</v>
      </c>
      <c r="H310" s="228">
        <v>-364969232</v>
      </c>
      <c r="I310" s="228">
        <v>-86939212</v>
      </c>
      <c r="J310" s="228">
        <v>-3148779577</v>
      </c>
      <c r="K310" s="228">
        <v>-566495992</v>
      </c>
      <c r="L310" s="228">
        <v>-232422479354</v>
      </c>
      <c r="M310" s="228">
        <v>-8336056028</v>
      </c>
      <c r="N310" s="228">
        <v>73960255</v>
      </c>
      <c r="O310" s="228">
        <v>-301590273863</v>
      </c>
      <c r="Q310" s="228"/>
    </row>
    <row r="311" spans="1:17" hidden="1" x14ac:dyDescent="0.3">
      <c r="A311" s="1" t="str">
        <f t="shared" si="5"/>
        <v>Cuenta</v>
      </c>
      <c r="B311" s="720" t="s">
        <v>557</v>
      </c>
      <c r="C311" s="719" t="s">
        <v>558</v>
      </c>
      <c r="D311" s="228">
        <v>-1321055172</v>
      </c>
      <c r="E311" s="228">
        <v>0</v>
      </c>
      <c r="F311" s="228">
        <v>-9460281</v>
      </c>
      <c r="G311" s="228">
        <v>-75950190</v>
      </c>
      <c r="H311" s="228">
        <v>-100688096</v>
      </c>
      <c r="I311" s="228">
        <v>-38820582</v>
      </c>
      <c r="J311" s="228">
        <v>-144183126</v>
      </c>
      <c r="K311" s="228"/>
      <c r="L311" s="228">
        <v>-12105734527</v>
      </c>
      <c r="M311" s="228">
        <v>-18711705</v>
      </c>
      <c r="N311" s="228">
        <v>118549</v>
      </c>
      <c r="O311" s="228">
        <v>-13814485130</v>
      </c>
      <c r="Q311" s="228"/>
    </row>
    <row r="312" spans="1:17" hidden="1" x14ac:dyDescent="0.3">
      <c r="A312" s="1" t="str">
        <f t="shared" si="5"/>
        <v>Cuenta</v>
      </c>
      <c r="B312" s="720" t="s">
        <v>559</v>
      </c>
      <c r="C312" s="719" t="s">
        <v>560</v>
      </c>
      <c r="D312" s="228"/>
      <c r="E312" s="228"/>
      <c r="F312" s="228"/>
      <c r="G312" s="228">
        <v>0</v>
      </c>
      <c r="H312" s="228">
        <v>-70227166</v>
      </c>
      <c r="I312" s="228"/>
      <c r="J312" s="228"/>
      <c r="K312" s="228"/>
      <c r="L312" s="228">
        <v>0</v>
      </c>
      <c r="M312" s="228"/>
      <c r="N312" s="228"/>
      <c r="O312" s="228">
        <v>-70227166</v>
      </c>
      <c r="Q312" s="228"/>
    </row>
    <row r="313" spans="1:17" hidden="1" x14ac:dyDescent="0.3">
      <c r="A313" s="1" t="str">
        <f t="shared" si="5"/>
        <v>Cuenta</v>
      </c>
      <c r="B313" s="720" t="s">
        <v>561</v>
      </c>
      <c r="C313" s="719" t="s">
        <v>562</v>
      </c>
      <c r="D313" s="228">
        <v>-522491914</v>
      </c>
      <c r="E313" s="228">
        <v>0</v>
      </c>
      <c r="F313" s="228">
        <v>-8088268</v>
      </c>
      <c r="G313" s="228">
        <v>-6</v>
      </c>
      <c r="H313" s="228">
        <v>-69555695</v>
      </c>
      <c r="I313" s="228">
        <v>-9996192</v>
      </c>
      <c r="J313" s="228"/>
      <c r="K313" s="228"/>
      <c r="L313" s="228">
        <v>-4109072215</v>
      </c>
      <c r="M313" s="228">
        <v>-15196727</v>
      </c>
      <c r="N313" s="228"/>
      <c r="O313" s="228">
        <v>-4734401017</v>
      </c>
      <c r="Q313" s="228"/>
    </row>
    <row r="314" spans="1:17" hidden="1" x14ac:dyDescent="0.3">
      <c r="A314" s="1" t="str">
        <f t="shared" si="5"/>
        <v>Cuenta</v>
      </c>
      <c r="B314" s="720" t="s">
        <v>563</v>
      </c>
      <c r="C314" s="719" t="s">
        <v>564</v>
      </c>
      <c r="D314" s="228">
        <v>-191572891</v>
      </c>
      <c r="E314" s="228">
        <v>0</v>
      </c>
      <c r="F314" s="228">
        <v>-27635730</v>
      </c>
      <c r="G314" s="228">
        <v>-320047917</v>
      </c>
      <c r="H314" s="228">
        <v>-8027638</v>
      </c>
      <c r="I314" s="228">
        <v>-13854146</v>
      </c>
      <c r="J314" s="228">
        <v>-244744347</v>
      </c>
      <c r="K314" s="228"/>
      <c r="L314" s="228">
        <v>-4279549284</v>
      </c>
      <c r="M314" s="228">
        <v>-7929044</v>
      </c>
      <c r="N314" s="228">
        <v>20007627</v>
      </c>
      <c r="O314" s="228">
        <v>-5073353370</v>
      </c>
      <c r="Q314" s="228"/>
    </row>
    <row r="315" spans="1:17" hidden="1" x14ac:dyDescent="0.3">
      <c r="A315" s="1" t="str">
        <f t="shared" si="5"/>
        <v>Cuenta</v>
      </c>
      <c r="B315" s="720" t="s">
        <v>565</v>
      </c>
      <c r="C315" s="719" t="s">
        <v>566</v>
      </c>
      <c r="D315" s="228"/>
      <c r="E315" s="228"/>
      <c r="F315" s="228"/>
      <c r="G315" s="228">
        <v>-929230</v>
      </c>
      <c r="H315" s="228"/>
      <c r="I315" s="228"/>
      <c r="J315" s="228"/>
      <c r="K315" s="228"/>
      <c r="L315" s="228">
        <v>-367817072</v>
      </c>
      <c r="M315" s="228"/>
      <c r="N315" s="228"/>
      <c r="O315" s="228">
        <v>-368746302</v>
      </c>
      <c r="Q315" s="228"/>
    </row>
    <row r="316" spans="1:17" hidden="1" x14ac:dyDescent="0.3">
      <c r="A316" s="1" t="str">
        <f t="shared" si="5"/>
        <v>Cuenta</v>
      </c>
      <c r="B316" s="720" t="s">
        <v>567</v>
      </c>
      <c r="C316" s="719" t="s">
        <v>568</v>
      </c>
      <c r="D316" s="228"/>
      <c r="E316" s="228"/>
      <c r="F316" s="228"/>
      <c r="G316" s="228">
        <v>274331614</v>
      </c>
      <c r="H316" s="228"/>
      <c r="I316" s="228"/>
      <c r="J316" s="228"/>
      <c r="K316" s="228"/>
      <c r="L316" s="228">
        <v>1588221755</v>
      </c>
      <c r="M316" s="228"/>
      <c r="N316" s="228"/>
      <c r="O316" s="228">
        <v>1862553369</v>
      </c>
      <c r="Q316" s="228"/>
    </row>
    <row r="317" spans="1:17" hidden="1" x14ac:dyDescent="0.3">
      <c r="A317" s="1" t="str">
        <f t="shared" si="5"/>
        <v>Cuenta</v>
      </c>
      <c r="B317" s="720" t="s">
        <v>569</v>
      </c>
      <c r="C317" s="719" t="s">
        <v>570</v>
      </c>
      <c r="D317" s="228"/>
      <c r="E317" s="228"/>
      <c r="F317" s="228"/>
      <c r="G317" s="228">
        <v>-122785823</v>
      </c>
      <c r="H317" s="228"/>
      <c r="I317" s="228"/>
      <c r="J317" s="228"/>
      <c r="K317" s="228"/>
      <c r="L317" s="228">
        <v>-1527919246</v>
      </c>
      <c r="M317" s="228"/>
      <c r="N317" s="228"/>
      <c r="O317" s="228">
        <v>-1650705069</v>
      </c>
      <c r="Q317" s="228"/>
    </row>
    <row r="318" spans="1:17" x14ac:dyDescent="0.3">
      <c r="A318" s="1" t="str">
        <f t="shared" si="5"/>
        <v xml:space="preserve"> </v>
      </c>
      <c r="B318" s="718" t="s">
        <v>571</v>
      </c>
      <c r="C318" s="719" t="s">
        <v>572</v>
      </c>
      <c r="D318" s="228">
        <v>490422388</v>
      </c>
      <c r="E318" s="228"/>
      <c r="F318" s="228">
        <v>15180123</v>
      </c>
      <c r="G318" s="228">
        <v>303365143</v>
      </c>
      <c r="H318" s="228">
        <v>116025075</v>
      </c>
      <c r="I318" s="228">
        <v>63116632</v>
      </c>
      <c r="J318" s="228">
        <v>394669521</v>
      </c>
      <c r="K318" s="228">
        <v>7688058</v>
      </c>
      <c r="L318" s="228">
        <v>1455029878</v>
      </c>
      <c r="M318" s="228"/>
      <c r="N318" s="228">
        <v>-679840</v>
      </c>
      <c r="O318" s="228">
        <v>2844816978</v>
      </c>
      <c r="Q318" s="228">
        <f>+ROUND(O318/1000,0)</f>
        <v>2844817</v>
      </c>
    </row>
    <row r="319" spans="1:17" hidden="1" x14ac:dyDescent="0.3">
      <c r="A319" s="1" t="str">
        <f t="shared" si="5"/>
        <v>Cuenta</v>
      </c>
      <c r="B319" s="720" t="s">
        <v>573</v>
      </c>
      <c r="C319" s="719" t="s">
        <v>574</v>
      </c>
      <c r="D319" s="228">
        <v>-233949287</v>
      </c>
      <c r="E319" s="228"/>
      <c r="F319" s="228">
        <v>-6346211</v>
      </c>
      <c r="G319" s="228">
        <v>-38272128</v>
      </c>
      <c r="H319" s="228">
        <v>-108928743</v>
      </c>
      <c r="I319" s="228">
        <v>-41783995</v>
      </c>
      <c r="J319" s="228">
        <v>-177696645</v>
      </c>
      <c r="K319" s="228">
        <v>-1416169</v>
      </c>
      <c r="L319" s="228">
        <v>-843287060</v>
      </c>
      <c r="M319" s="228"/>
      <c r="N319" s="228"/>
      <c r="O319" s="228">
        <v>-1451680238</v>
      </c>
      <c r="Q319" s="228"/>
    </row>
    <row r="320" spans="1:17" hidden="1" x14ac:dyDescent="0.3">
      <c r="A320" s="1" t="str">
        <f t="shared" si="5"/>
        <v>Cuenta</v>
      </c>
      <c r="B320" s="720" t="s">
        <v>575</v>
      </c>
      <c r="C320" s="719" t="s">
        <v>576</v>
      </c>
      <c r="D320" s="228"/>
      <c r="E320" s="228"/>
      <c r="F320" s="228">
        <v>-37485844</v>
      </c>
      <c r="G320" s="228">
        <v>-81061657</v>
      </c>
      <c r="H320" s="228">
        <v>-2035150</v>
      </c>
      <c r="I320" s="228">
        <v>0</v>
      </c>
      <c r="J320" s="228"/>
      <c r="K320" s="228"/>
      <c r="L320" s="228">
        <v>-66565078</v>
      </c>
      <c r="M320" s="228"/>
      <c r="N320" s="228">
        <v>2035127</v>
      </c>
      <c r="O320" s="228">
        <v>-185112602</v>
      </c>
      <c r="Q320" s="228"/>
    </row>
    <row r="321" spans="1:17" hidden="1" x14ac:dyDescent="0.3">
      <c r="A321" s="1" t="str">
        <f t="shared" si="5"/>
        <v>Cuenta</v>
      </c>
      <c r="B321" s="720" t="s">
        <v>577</v>
      </c>
      <c r="C321" s="719" t="s">
        <v>578</v>
      </c>
      <c r="D321" s="228">
        <v>724371675</v>
      </c>
      <c r="E321" s="228"/>
      <c r="F321" s="228">
        <v>11107811</v>
      </c>
      <c r="G321" s="228">
        <v>100889438</v>
      </c>
      <c r="H321" s="228">
        <v>224274001</v>
      </c>
      <c r="I321" s="228">
        <v>104900627</v>
      </c>
      <c r="J321" s="228">
        <v>572366166</v>
      </c>
      <c r="K321" s="228">
        <v>9104227</v>
      </c>
      <c r="L321" s="228">
        <v>2272722891</v>
      </c>
      <c r="M321" s="228"/>
      <c r="N321" s="228"/>
      <c r="O321" s="228">
        <v>4019736836</v>
      </c>
      <c r="Q321" s="228"/>
    </row>
    <row r="322" spans="1:17" hidden="1" x14ac:dyDescent="0.3">
      <c r="A322" s="1" t="str">
        <f t="shared" ref="A322:A385" si="6">IF(LEN(B322)=10,"Cuenta"," ")</f>
        <v>Cuenta</v>
      </c>
      <c r="B322" s="720" t="s">
        <v>579</v>
      </c>
      <c r="C322" s="719" t="s">
        <v>580</v>
      </c>
      <c r="D322" s="228"/>
      <c r="E322" s="228"/>
      <c r="F322" s="228">
        <v>47904367</v>
      </c>
      <c r="G322" s="228">
        <v>321809490</v>
      </c>
      <c r="H322" s="228">
        <v>2714967</v>
      </c>
      <c r="I322" s="228">
        <v>0</v>
      </c>
      <c r="J322" s="228"/>
      <c r="K322" s="228"/>
      <c r="L322" s="228">
        <v>92159125</v>
      </c>
      <c r="M322" s="228"/>
      <c r="N322" s="228">
        <v>-2714967</v>
      </c>
      <c r="O322" s="228">
        <v>461872982</v>
      </c>
      <c r="Q322" s="228"/>
    </row>
    <row r="323" spans="1:17" x14ac:dyDescent="0.3">
      <c r="A323" s="1" t="str">
        <f t="shared" si="6"/>
        <v xml:space="preserve"> </v>
      </c>
      <c r="B323" s="718" t="s">
        <v>581</v>
      </c>
      <c r="C323" s="719" t="s">
        <v>582</v>
      </c>
      <c r="D323" s="228">
        <v>0</v>
      </c>
      <c r="E323" s="228"/>
      <c r="F323" s="228">
        <v>0</v>
      </c>
      <c r="G323" s="228">
        <v>0</v>
      </c>
      <c r="H323" s="228">
        <v>91840067</v>
      </c>
      <c r="I323" s="228">
        <v>637122145</v>
      </c>
      <c r="J323" s="228">
        <v>340159360</v>
      </c>
      <c r="K323" s="228">
        <v>135334911</v>
      </c>
      <c r="L323" s="228">
        <v>31552004017</v>
      </c>
      <c r="M323" s="228"/>
      <c r="N323" s="228">
        <v>-224090086</v>
      </c>
      <c r="O323" s="228">
        <v>32532370414</v>
      </c>
      <c r="Q323" s="228">
        <f>+ROUND(O323/1000,0)</f>
        <v>32532370</v>
      </c>
    </row>
    <row r="324" spans="1:17" hidden="1" x14ac:dyDescent="0.3">
      <c r="A324" s="1" t="str">
        <f t="shared" si="6"/>
        <v>Cuenta</v>
      </c>
      <c r="B324" s="720" t="s">
        <v>583</v>
      </c>
      <c r="C324" s="719" t="s">
        <v>584</v>
      </c>
      <c r="D324" s="228">
        <v>-5983315917</v>
      </c>
      <c r="E324" s="228"/>
      <c r="F324" s="228">
        <v>-410948650</v>
      </c>
      <c r="G324" s="228">
        <v>-23447839052</v>
      </c>
      <c r="H324" s="228">
        <v>-31262341</v>
      </c>
      <c r="I324" s="228">
        <v>-17381018</v>
      </c>
      <c r="J324" s="228">
        <v>-148172407</v>
      </c>
      <c r="K324" s="228">
        <v>5076939</v>
      </c>
      <c r="L324" s="228">
        <v>-41205241302</v>
      </c>
      <c r="M324" s="228"/>
      <c r="N324" s="228"/>
      <c r="O324" s="228">
        <v>-71239083748</v>
      </c>
      <c r="Q324" s="228"/>
    </row>
    <row r="325" spans="1:17" hidden="1" x14ac:dyDescent="0.3">
      <c r="A325" s="1" t="str">
        <f t="shared" si="6"/>
        <v>Cuenta</v>
      </c>
      <c r="B325" s="720" t="s">
        <v>585</v>
      </c>
      <c r="C325" s="719" t="s">
        <v>586</v>
      </c>
      <c r="D325" s="228">
        <v>133110439</v>
      </c>
      <c r="E325" s="228"/>
      <c r="F325" s="228">
        <v>4200674</v>
      </c>
      <c r="G325" s="228">
        <v>82862843</v>
      </c>
      <c r="H325" s="228">
        <v>32003639</v>
      </c>
      <c r="I325" s="228">
        <v>17435012</v>
      </c>
      <c r="J325" s="228">
        <v>111607477</v>
      </c>
      <c r="K325" s="228">
        <v>2099872</v>
      </c>
      <c r="L325" s="228">
        <v>399532921</v>
      </c>
      <c r="M325" s="228"/>
      <c r="N325" s="228">
        <v>-190764</v>
      </c>
      <c r="O325" s="228">
        <v>782662113</v>
      </c>
      <c r="Q325" s="228"/>
    </row>
    <row r="326" spans="1:17" hidden="1" x14ac:dyDescent="0.3">
      <c r="A326" s="1" t="str">
        <f t="shared" si="6"/>
        <v>Cuenta</v>
      </c>
      <c r="B326" s="720" t="s">
        <v>587</v>
      </c>
      <c r="C326" s="719" t="s">
        <v>588</v>
      </c>
      <c r="D326" s="228">
        <v>3104333684</v>
      </c>
      <c r="E326" s="228"/>
      <c r="F326" s="228">
        <v>0</v>
      </c>
      <c r="G326" s="228">
        <v>0</v>
      </c>
      <c r="H326" s="228">
        <v>0</v>
      </c>
      <c r="I326" s="228">
        <v>0</v>
      </c>
      <c r="J326" s="228">
        <v>0</v>
      </c>
      <c r="K326" s="228">
        <v>0</v>
      </c>
      <c r="L326" s="228">
        <v>0</v>
      </c>
      <c r="M326" s="228"/>
      <c r="N326" s="228"/>
      <c r="O326" s="228">
        <v>3104333684</v>
      </c>
      <c r="Q326" s="228"/>
    </row>
    <row r="327" spans="1:17" hidden="1" x14ac:dyDescent="0.3">
      <c r="A327" s="1" t="str">
        <f t="shared" si="6"/>
        <v>Cuenta</v>
      </c>
      <c r="B327" s="720" t="s">
        <v>589</v>
      </c>
      <c r="C327" s="719" t="s">
        <v>590</v>
      </c>
      <c r="D327" s="228">
        <v>2745871794</v>
      </c>
      <c r="E327" s="228"/>
      <c r="F327" s="228">
        <v>406747976</v>
      </c>
      <c r="G327" s="228">
        <v>23364976209</v>
      </c>
      <c r="H327" s="228">
        <v>91098769</v>
      </c>
      <c r="I327" s="228">
        <v>637068151</v>
      </c>
      <c r="J327" s="228">
        <v>376724290</v>
      </c>
      <c r="K327" s="228">
        <v>128158100</v>
      </c>
      <c r="L327" s="228">
        <v>72357712398</v>
      </c>
      <c r="M327" s="228"/>
      <c r="N327" s="228">
        <v>-223899322</v>
      </c>
      <c r="O327" s="228">
        <v>99884458365</v>
      </c>
      <c r="Q327" s="228"/>
    </row>
    <row r="328" spans="1:17" x14ac:dyDescent="0.3">
      <c r="A328" s="1" t="str">
        <f t="shared" si="6"/>
        <v xml:space="preserve"> </v>
      </c>
      <c r="B328" s="718" t="s">
        <v>591</v>
      </c>
      <c r="C328" s="719" t="s">
        <v>592</v>
      </c>
      <c r="D328" s="228"/>
      <c r="E328" s="228"/>
      <c r="F328" s="228"/>
      <c r="G328" s="228"/>
      <c r="H328" s="228"/>
      <c r="I328" s="228"/>
      <c r="J328" s="228"/>
      <c r="K328" s="228"/>
      <c r="L328" s="228">
        <v>1334000000</v>
      </c>
      <c r="M328" s="228"/>
      <c r="N328" s="228">
        <v>-1334000000</v>
      </c>
      <c r="O328" s="228">
        <v>0</v>
      </c>
      <c r="Q328" s="228">
        <f>+ROUND(O328/1000,0)</f>
        <v>0</v>
      </c>
    </row>
    <row r="329" spans="1:17" hidden="1" x14ac:dyDescent="0.3">
      <c r="A329" s="1" t="str">
        <f t="shared" si="6"/>
        <v>Cuenta</v>
      </c>
      <c r="B329" s="720" t="s">
        <v>593</v>
      </c>
      <c r="C329" s="719" t="s">
        <v>594</v>
      </c>
      <c r="D329" s="228"/>
      <c r="E329" s="228"/>
      <c r="F329" s="228"/>
      <c r="G329" s="228"/>
      <c r="H329" s="228"/>
      <c r="I329" s="228"/>
      <c r="J329" s="228"/>
      <c r="K329" s="228"/>
      <c r="L329" s="228">
        <v>1334000000</v>
      </c>
      <c r="M329" s="228"/>
      <c r="N329" s="228">
        <v>-1334000000</v>
      </c>
      <c r="O329" s="228">
        <v>0</v>
      </c>
      <c r="Q329" s="228"/>
    </row>
    <row r="330" spans="1:17" x14ac:dyDescent="0.3">
      <c r="A330" s="1" t="str">
        <f t="shared" si="6"/>
        <v xml:space="preserve"> </v>
      </c>
      <c r="B330" s="714" t="s">
        <v>595</v>
      </c>
      <c r="C330" s="715" t="s">
        <v>596</v>
      </c>
      <c r="D330" s="228">
        <v>-220510968314</v>
      </c>
      <c r="E330" s="228">
        <v>-63617166409</v>
      </c>
      <c r="F330" s="228">
        <v>-98251769779</v>
      </c>
      <c r="G330" s="228">
        <v>-289953939589</v>
      </c>
      <c r="H330" s="228">
        <v>-7220185664</v>
      </c>
      <c r="I330" s="228">
        <v>-6814235840</v>
      </c>
      <c r="J330" s="228">
        <v>-10161766461</v>
      </c>
      <c r="K330" s="228">
        <v>-14419384994</v>
      </c>
      <c r="L330" s="228">
        <v>-1814629856740</v>
      </c>
      <c r="M330" s="228">
        <v>-8667788588</v>
      </c>
      <c r="N330" s="228">
        <v>417081224051</v>
      </c>
      <c r="O330" s="228">
        <v>-2117165838327</v>
      </c>
      <c r="Q330" s="228">
        <f>+Q331+Q418+Q451</f>
        <v>-2117165838</v>
      </c>
    </row>
    <row r="331" spans="1:17" x14ac:dyDescent="0.3">
      <c r="A331" s="1" t="str">
        <f t="shared" si="6"/>
        <v xml:space="preserve"> </v>
      </c>
      <c r="B331" s="716" t="s">
        <v>597</v>
      </c>
      <c r="C331" s="717" t="s">
        <v>598</v>
      </c>
      <c r="D331" s="228">
        <v>-29553443191</v>
      </c>
      <c r="E331" s="228">
        <v>-43321971</v>
      </c>
      <c r="F331" s="228">
        <v>-17661453175</v>
      </c>
      <c r="G331" s="228">
        <v>-42467101349</v>
      </c>
      <c r="H331" s="228">
        <v>-1846678627</v>
      </c>
      <c r="I331" s="228">
        <v>-3463932825</v>
      </c>
      <c r="J331" s="228">
        <v>-1447355607</v>
      </c>
      <c r="K331" s="228">
        <v>-6268483360</v>
      </c>
      <c r="L331" s="228">
        <v>-195816843045</v>
      </c>
      <c r="M331" s="228"/>
      <c r="N331" s="228">
        <v>48689436401</v>
      </c>
      <c r="O331" s="228">
        <v>-249879176749</v>
      </c>
      <c r="Q331" s="228">
        <f>+Q332+Q342+Q344+Q383+Q391+Q393+Q401+Q405</f>
        <v>-249879175</v>
      </c>
    </row>
    <row r="332" spans="1:17" x14ac:dyDescent="0.3">
      <c r="A332" s="1" t="str">
        <f t="shared" si="6"/>
        <v xml:space="preserve"> </v>
      </c>
      <c r="B332" s="718" t="s">
        <v>599</v>
      </c>
      <c r="C332" s="719" t="s">
        <v>600</v>
      </c>
      <c r="D332" s="228">
        <v>-10287040617</v>
      </c>
      <c r="E332" s="228"/>
      <c r="F332" s="228">
        <v>-520644447</v>
      </c>
      <c r="G332" s="228">
        <v>-1685625817</v>
      </c>
      <c r="H332" s="228"/>
      <c r="I332" s="228"/>
      <c r="J332" s="228"/>
      <c r="K332" s="228"/>
      <c r="L332" s="228">
        <v>-92646281461</v>
      </c>
      <c r="M332" s="228"/>
      <c r="N332" s="228"/>
      <c r="O332" s="228">
        <v>-105139592342</v>
      </c>
      <c r="Q332" s="228">
        <f t="shared" ref="Q332" si="7">+ROUND(O332/1000,0)</f>
        <v>-105139592</v>
      </c>
    </row>
    <row r="333" spans="1:17" hidden="1" x14ac:dyDescent="0.3">
      <c r="A333" s="1" t="str">
        <f t="shared" si="6"/>
        <v>Cuenta</v>
      </c>
      <c r="B333" s="720" t="s">
        <v>601</v>
      </c>
      <c r="C333" s="719" t="s">
        <v>602</v>
      </c>
      <c r="D333" s="228"/>
      <c r="E333" s="228"/>
      <c r="F333" s="228">
        <v>-518210889</v>
      </c>
      <c r="G333" s="228">
        <v>-1490664035</v>
      </c>
      <c r="H333" s="228"/>
      <c r="I333" s="228"/>
      <c r="J333" s="228"/>
      <c r="K333" s="228"/>
      <c r="L333" s="228">
        <v>-8014774499</v>
      </c>
      <c r="M333" s="228"/>
      <c r="N333" s="228"/>
      <c r="O333" s="228">
        <v>-10023649423</v>
      </c>
      <c r="Q333" s="228"/>
    </row>
    <row r="334" spans="1:17" hidden="1" x14ac:dyDescent="0.3">
      <c r="A334" s="1" t="str">
        <f t="shared" si="6"/>
        <v>Cuenta</v>
      </c>
      <c r="B334" s="720" t="s">
        <v>603</v>
      </c>
      <c r="C334" s="719" t="s">
        <v>604</v>
      </c>
      <c r="D334" s="228">
        <v>-297209683</v>
      </c>
      <c r="E334" s="228"/>
      <c r="F334" s="228"/>
      <c r="G334" s="228"/>
      <c r="H334" s="228"/>
      <c r="I334" s="228"/>
      <c r="J334" s="228"/>
      <c r="K334" s="228"/>
      <c r="L334" s="228">
        <v>-5702569242</v>
      </c>
      <c r="M334" s="228"/>
      <c r="N334" s="228"/>
      <c r="O334" s="228">
        <v>-5999778925</v>
      </c>
      <c r="Q334" s="228"/>
    </row>
    <row r="335" spans="1:17" hidden="1" x14ac:dyDescent="0.3">
      <c r="A335" s="1" t="str">
        <f t="shared" si="6"/>
        <v>Cuenta</v>
      </c>
      <c r="B335" s="720" t="s">
        <v>605</v>
      </c>
      <c r="C335" s="719" t="s">
        <v>606</v>
      </c>
      <c r="D335" s="228">
        <v>-3322742172</v>
      </c>
      <c r="E335" s="228"/>
      <c r="F335" s="228"/>
      <c r="G335" s="228"/>
      <c r="H335" s="228"/>
      <c r="I335" s="228"/>
      <c r="J335" s="228"/>
      <c r="K335" s="228"/>
      <c r="L335" s="228">
        <v>-7174105000</v>
      </c>
      <c r="M335" s="228"/>
      <c r="N335" s="228"/>
      <c r="O335" s="228">
        <v>-10496847172</v>
      </c>
      <c r="Q335" s="228"/>
    </row>
    <row r="336" spans="1:17" hidden="1" x14ac:dyDescent="0.3">
      <c r="A336" s="1" t="str">
        <f t="shared" si="6"/>
        <v>Cuenta</v>
      </c>
      <c r="B336" s="720" t="s">
        <v>607</v>
      </c>
      <c r="C336" s="719" t="s">
        <v>608</v>
      </c>
      <c r="D336" s="228">
        <v>71532537</v>
      </c>
      <c r="E336" s="228"/>
      <c r="F336" s="228"/>
      <c r="G336" s="228"/>
      <c r="H336" s="228"/>
      <c r="I336" s="228"/>
      <c r="J336" s="228"/>
      <c r="K336" s="228"/>
      <c r="L336" s="228">
        <v>-75062565</v>
      </c>
      <c r="M336" s="228"/>
      <c r="N336" s="228"/>
      <c r="O336" s="228">
        <v>-3530028</v>
      </c>
      <c r="Q336" s="228"/>
    </row>
    <row r="337" spans="1:17" hidden="1" x14ac:dyDescent="0.3">
      <c r="A337" s="1" t="str">
        <f t="shared" si="6"/>
        <v>Cuenta</v>
      </c>
      <c r="B337" s="720" t="s">
        <v>609</v>
      </c>
      <c r="C337" s="719" t="s">
        <v>610</v>
      </c>
      <c r="D337" s="228"/>
      <c r="E337" s="228"/>
      <c r="F337" s="228">
        <v>-2433558</v>
      </c>
      <c r="G337" s="228">
        <v>-8411782</v>
      </c>
      <c r="H337" s="228"/>
      <c r="I337" s="228"/>
      <c r="J337" s="228"/>
      <c r="K337" s="228"/>
      <c r="L337" s="228">
        <v>-48717943</v>
      </c>
      <c r="M337" s="228"/>
      <c r="N337" s="228"/>
      <c r="O337" s="228">
        <v>-59563283</v>
      </c>
      <c r="Q337" s="228"/>
    </row>
    <row r="338" spans="1:17" hidden="1" x14ac:dyDescent="0.3">
      <c r="A338" s="1" t="str">
        <f t="shared" si="6"/>
        <v>Cuenta</v>
      </c>
      <c r="B338" s="720" t="s">
        <v>611</v>
      </c>
      <c r="C338" s="719" t="s">
        <v>612</v>
      </c>
      <c r="D338" s="228">
        <v>-2381761040</v>
      </c>
      <c r="E338" s="228"/>
      <c r="F338" s="228"/>
      <c r="G338" s="228"/>
      <c r="H338" s="228"/>
      <c r="I338" s="228"/>
      <c r="J338" s="228"/>
      <c r="K338" s="228"/>
      <c r="L338" s="228">
        <v>-10000000000</v>
      </c>
      <c r="M338" s="228"/>
      <c r="N338" s="228"/>
      <c r="O338" s="228">
        <v>-12381761040</v>
      </c>
      <c r="Q338" s="228"/>
    </row>
    <row r="339" spans="1:17" hidden="1" x14ac:dyDescent="0.3">
      <c r="A339" s="1" t="str">
        <f t="shared" si="6"/>
        <v>Cuenta</v>
      </c>
      <c r="B339" s="720" t="s">
        <v>613</v>
      </c>
      <c r="C339" s="719" t="s">
        <v>614</v>
      </c>
      <c r="D339" s="228">
        <v>-109790099</v>
      </c>
      <c r="E339" s="228"/>
      <c r="F339" s="228"/>
      <c r="G339" s="228">
        <v>-186550000</v>
      </c>
      <c r="H339" s="228"/>
      <c r="I339" s="228"/>
      <c r="J339" s="228"/>
      <c r="K339" s="228"/>
      <c r="L339" s="228">
        <v>-1155208843</v>
      </c>
      <c r="M339" s="228"/>
      <c r="N339" s="228"/>
      <c r="O339" s="228">
        <v>-1451548942</v>
      </c>
      <c r="Q339" s="228"/>
    </row>
    <row r="340" spans="1:17" hidden="1" x14ac:dyDescent="0.3">
      <c r="A340" s="1" t="str">
        <f t="shared" si="6"/>
        <v>Cuenta</v>
      </c>
      <c r="B340" s="720" t="s">
        <v>615</v>
      </c>
      <c r="C340" s="719" t="s">
        <v>616</v>
      </c>
      <c r="D340" s="228">
        <v>-4247070160</v>
      </c>
      <c r="E340" s="228"/>
      <c r="F340" s="228"/>
      <c r="G340" s="228"/>
      <c r="H340" s="228"/>
      <c r="I340" s="228"/>
      <c r="J340" s="228"/>
      <c r="K340" s="228"/>
      <c r="L340" s="228">
        <v>-60849781000</v>
      </c>
      <c r="M340" s="228"/>
      <c r="N340" s="228"/>
      <c r="O340" s="228">
        <v>-65096851160</v>
      </c>
      <c r="Q340" s="228"/>
    </row>
    <row r="341" spans="1:17" hidden="1" x14ac:dyDescent="0.3">
      <c r="A341" s="1" t="str">
        <f t="shared" si="6"/>
        <v>Cuenta</v>
      </c>
      <c r="B341" s="720" t="s">
        <v>950</v>
      </c>
      <c r="C341" s="719" t="s">
        <v>951</v>
      </c>
      <c r="D341" s="228"/>
      <c r="E341" s="228"/>
      <c r="F341" s="228"/>
      <c r="G341" s="228"/>
      <c r="H341" s="228"/>
      <c r="I341" s="228"/>
      <c r="J341" s="228"/>
      <c r="K341" s="228"/>
      <c r="L341" s="228">
        <v>373937631</v>
      </c>
      <c r="M341" s="228"/>
      <c r="N341" s="228"/>
      <c r="O341" s="228">
        <v>373937631</v>
      </c>
      <c r="Q341" s="228"/>
    </row>
    <row r="342" spans="1:17" x14ac:dyDescent="0.3">
      <c r="A342" s="1" t="str">
        <f t="shared" si="6"/>
        <v xml:space="preserve"> </v>
      </c>
      <c r="B342" s="718" t="s">
        <v>617</v>
      </c>
      <c r="C342" s="719" t="s">
        <v>618</v>
      </c>
      <c r="D342" s="228">
        <v>-249375335</v>
      </c>
      <c r="E342" s="228"/>
      <c r="F342" s="228">
        <v>-13082987</v>
      </c>
      <c r="G342" s="228">
        <v>-114368512</v>
      </c>
      <c r="H342" s="228">
        <v>-63411053</v>
      </c>
      <c r="I342" s="228">
        <v>-32329387</v>
      </c>
      <c r="J342" s="228">
        <v>-218741531</v>
      </c>
      <c r="K342" s="228">
        <v>-2349664</v>
      </c>
      <c r="L342" s="228">
        <v>-746304353</v>
      </c>
      <c r="M342" s="228"/>
      <c r="N342" s="228">
        <v>681937</v>
      </c>
      <c r="O342" s="228">
        <v>-1439280885</v>
      </c>
      <c r="Q342" s="228">
        <f>+ROUND(O342/1000,0)</f>
        <v>-1439281</v>
      </c>
    </row>
    <row r="343" spans="1:17" hidden="1" x14ac:dyDescent="0.3">
      <c r="A343" s="1" t="str">
        <f t="shared" si="6"/>
        <v>Cuenta</v>
      </c>
      <c r="B343" s="720" t="s">
        <v>619</v>
      </c>
      <c r="C343" s="719" t="s">
        <v>620</v>
      </c>
      <c r="D343" s="228">
        <v>-249375335</v>
      </c>
      <c r="E343" s="228"/>
      <c r="F343" s="228">
        <v>-13082987</v>
      </c>
      <c r="G343" s="228">
        <v>-114368512</v>
      </c>
      <c r="H343" s="228">
        <v>-63411053</v>
      </c>
      <c r="I343" s="228">
        <v>-32329387</v>
      </c>
      <c r="J343" s="228">
        <v>-218741531</v>
      </c>
      <c r="K343" s="228">
        <v>-2349664</v>
      </c>
      <c r="L343" s="228">
        <v>-746304353</v>
      </c>
      <c r="M343" s="228"/>
      <c r="N343" s="228">
        <v>681937</v>
      </c>
      <c r="O343" s="228">
        <v>-1439280885</v>
      </c>
      <c r="Q343" s="228"/>
    </row>
    <row r="344" spans="1:17" x14ac:dyDescent="0.3">
      <c r="A344" s="1" t="str">
        <f t="shared" si="6"/>
        <v xml:space="preserve"> </v>
      </c>
      <c r="B344" s="718" t="s">
        <v>621</v>
      </c>
      <c r="C344" s="719" t="s">
        <v>622</v>
      </c>
      <c r="D344" s="228">
        <v>-13072855976</v>
      </c>
      <c r="E344" s="228">
        <v>-3250151</v>
      </c>
      <c r="F344" s="228">
        <v>-1641445445</v>
      </c>
      <c r="G344" s="228">
        <v>-12361447930</v>
      </c>
      <c r="H344" s="228">
        <v>-986325835</v>
      </c>
      <c r="I344" s="228">
        <v>-3284999231</v>
      </c>
      <c r="J344" s="228">
        <v>-623961920</v>
      </c>
      <c r="K344" s="228">
        <v>-27657880</v>
      </c>
      <c r="L344" s="228">
        <v>-53936804437</v>
      </c>
      <c r="M344" s="228"/>
      <c r="N344" s="228"/>
      <c r="O344" s="228">
        <v>-85938748805</v>
      </c>
      <c r="Q344" s="228">
        <f>+ROUND(O344/1000,0)</f>
        <v>-85938749</v>
      </c>
    </row>
    <row r="345" spans="1:17" hidden="1" x14ac:dyDescent="0.3">
      <c r="A345" s="1" t="str">
        <f t="shared" si="6"/>
        <v>Cuenta</v>
      </c>
      <c r="B345" s="720" t="s">
        <v>623</v>
      </c>
      <c r="C345" s="719" t="s">
        <v>624</v>
      </c>
      <c r="D345" s="228"/>
      <c r="E345" s="228"/>
      <c r="F345" s="228">
        <v>-298130</v>
      </c>
      <c r="G345" s="228">
        <v>-1754137</v>
      </c>
      <c r="H345" s="228">
        <v>-12667617</v>
      </c>
      <c r="I345" s="228">
        <v>-8107014</v>
      </c>
      <c r="J345" s="228">
        <v>-7190933</v>
      </c>
      <c r="K345" s="228">
        <v>-66500</v>
      </c>
      <c r="L345" s="228">
        <v>-10308224</v>
      </c>
      <c r="M345" s="228"/>
      <c r="N345" s="228"/>
      <c r="O345" s="228">
        <v>-40392555</v>
      </c>
      <c r="Q345" s="228"/>
    </row>
    <row r="346" spans="1:17" hidden="1" x14ac:dyDescent="0.3">
      <c r="A346" s="1" t="str">
        <f t="shared" si="6"/>
        <v>Cuenta</v>
      </c>
      <c r="B346" s="720" t="s">
        <v>625</v>
      </c>
      <c r="C346" s="719" t="s">
        <v>626</v>
      </c>
      <c r="D346" s="228">
        <v>228491</v>
      </c>
      <c r="E346" s="228"/>
      <c r="F346" s="228">
        <v>-23950190</v>
      </c>
      <c r="G346" s="228">
        <v>-111378664</v>
      </c>
      <c r="H346" s="228">
        <v>2981638</v>
      </c>
      <c r="I346" s="228">
        <v>1589830</v>
      </c>
      <c r="J346" s="228">
        <v>46424710</v>
      </c>
      <c r="K346" s="228">
        <v>-1064440</v>
      </c>
      <c r="L346" s="228">
        <v>-134745940</v>
      </c>
      <c r="M346" s="228"/>
      <c r="N346" s="228"/>
      <c r="O346" s="228">
        <v>-219914565</v>
      </c>
      <c r="Q346" s="228"/>
    </row>
    <row r="347" spans="1:17" hidden="1" x14ac:dyDescent="0.3">
      <c r="A347" s="1" t="str">
        <f t="shared" si="6"/>
        <v>Cuenta</v>
      </c>
      <c r="B347" s="720" t="s">
        <v>627</v>
      </c>
      <c r="C347" s="719" t="s">
        <v>628</v>
      </c>
      <c r="D347" s="228"/>
      <c r="E347" s="228"/>
      <c r="F347" s="228">
        <v>-138012750</v>
      </c>
      <c r="G347" s="228">
        <v>3999051</v>
      </c>
      <c r="H347" s="228"/>
      <c r="I347" s="228"/>
      <c r="J347" s="228"/>
      <c r="K347" s="228"/>
      <c r="L347" s="228">
        <v>-300000</v>
      </c>
      <c r="M347" s="228"/>
      <c r="N347" s="228"/>
      <c r="O347" s="228">
        <v>-134313699</v>
      </c>
      <c r="Q347" s="228"/>
    </row>
    <row r="348" spans="1:17" hidden="1" x14ac:dyDescent="0.3">
      <c r="A348" s="1" t="str">
        <f t="shared" si="6"/>
        <v>Cuenta</v>
      </c>
      <c r="B348" s="720" t="s">
        <v>629</v>
      </c>
      <c r="C348" s="719" t="s">
        <v>630</v>
      </c>
      <c r="D348" s="228">
        <v>1112588</v>
      </c>
      <c r="E348" s="228"/>
      <c r="F348" s="228"/>
      <c r="G348" s="228"/>
      <c r="H348" s="228"/>
      <c r="I348" s="228"/>
      <c r="J348" s="228"/>
      <c r="K348" s="228"/>
      <c r="L348" s="228"/>
      <c r="M348" s="228"/>
      <c r="N348" s="228"/>
      <c r="O348" s="228">
        <v>1112588</v>
      </c>
      <c r="Q348" s="228"/>
    </row>
    <row r="349" spans="1:17" hidden="1" x14ac:dyDescent="0.3">
      <c r="A349" s="1" t="str">
        <f t="shared" si="6"/>
        <v>Cuenta</v>
      </c>
      <c r="B349" s="720" t="s">
        <v>631</v>
      </c>
      <c r="C349" s="719" t="s">
        <v>632</v>
      </c>
      <c r="D349" s="228"/>
      <c r="E349" s="228"/>
      <c r="F349" s="228">
        <v>-12788933</v>
      </c>
      <c r="G349" s="228">
        <v>-5148488</v>
      </c>
      <c r="H349" s="228"/>
      <c r="I349" s="228"/>
      <c r="J349" s="228"/>
      <c r="K349" s="228"/>
      <c r="L349" s="228">
        <v>-86880661</v>
      </c>
      <c r="M349" s="228"/>
      <c r="N349" s="228"/>
      <c r="O349" s="228">
        <v>-104818082</v>
      </c>
      <c r="Q349" s="228"/>
    </row>
    <row r="350" spans="1:17" hidden="1" x14ac:dyDescent="0.3">
      <c r="A350" s="1" t="str">
        <f t="shared" si="6"/>
        <v>Cuenta</v>
      </c>
      <c r="B350" s="720" t="s">
        <v>633</v>
      </c>
      <c r="C350" s="719" t="s">
        <v>634</v>
      </c>
      <c r="D350" s="228">
        <v>-35489949</v>
      </c>
      <c r="E350" s="228"/>
      <c r="F350" s="228"/>
      <c r="G350" s="228"/>
      <c r="H350" s="228"/>
      <c r="I350" s="228"/>
      <c r="J350" s="228"/>
      <c r="K350" s="228"/>
      <c r="L350" s="228">
        <v>-62793445</v>
      </c>
      <c r="M350" s="228"/>
      <c r="N350" s="228"/>
      <c r="O350" s="228">
        <v>-98283394</v>
      </c>
      <c r="Q350" s="228"/>
    </row>
    <row r="351" spans="1:17" hidden="1" x14ac:dyDescent="0.3">
      <c r="A351" s="1" t="str">
        <f t="shared" si="6"/>
        <v>Cuenta</v>
      </c>
      <c r="B351" s="720" t="s">
        <v>635</v>
      </c>
      <c r="C351" s="719" t="s">
        <v>636</v>
      </c>
      <c r="D351" s="228"/>
      <c r="E351" s="228"/>
      <c r="F351" s="228">
        <v>-96495432</v>
      </c>
      <c r="G351" s="228">
        <v>-1175672645</v>
      </c>
      <c r="H351" s="228"/>
      <c r="I351" s="228"/>
      <c r="J351" s="228"/>
      <c r="K351" s="228"/>
      <c r="L351" s="228">
        <v>-2658180889</v>
      </c>
      <c r="M351" s="228"/>
      <c r="N351" s="228"/>
      <c r="O351" s="228">
        <v>-3930348966</v>
      </c>
      <c r="Q351" s="228"/>
    </row>
    <row r="352" spans="1:17" hidden="1" x14ac:dyDescent="0.3">
      <c r="A352" s="1" t="str">
        <f t="shared" si="6"/>
        <v>Cuenta</v>
      </c>
      <c r="B352" s="720" t="s">
        <v>637</v>
      </c>
      <c r="C352" s="719" t="s">
        <v>638</v>
      </c>
      <c r="D352" s="228"/>
      <c r="E352" s="228"/>
      <c r="F352" s="228"/>
      <c r="G352" s="228"/>
      <c r="H352" s="228"/>
      <c r="I352" s="228"/>
      <c r="J352" s="228"/>
      <c r="K352" s="228"/>
      <c r="L352" s="228">
        <v>-279310</v>
      </c>
      <c r="M352" s="228"/>
      <c r="N352" s="228"/>
      <c r="O352" s="228">
        <v>-279310</v>
      </c>
      <c r="Q352" s="228"/>
    </row>
    <row r="353" spans="1:17" hidden="1" x14ac:dyDescent="0.3">
      <c r="A353" s="1" t="str">
        <f t="shared" si="6"/>
        <v>Cuenta</v>
      </c>
      <c r="B353" s="720" t="s">
        <v>639</v>
      </c>
      <c r="C353" s="719" t="s">
        <v>640</v>
      </c>
      <c r="D353" s="228"/>
      <c r="E353" s="228"/>
      <c r="F353" s="228"/>
      <c r="G353" s="228"/>
      <c r="H353" s="228">
        <v>-39600</v>
      </c>
      <c r="I353" s="228">
        <v>0</v>
      </c>
      <c r="J353" s="228">
        <v>0</v>
      </c>
      <c r="K353" s="228"/>
      <c r="L353" s="228">
        <v>284706</v>
      </c>
      <c r="M353" s="228"/>
      <c r="N353" s="228"/>
      <c r="O353" s="228">
        <v>245106</v>
      </c>
      <c r="Q353" s="228"/>
    </row>
    <row r="354" spans="1:17" hidden="1" x14ac:dyDescent="0.3">
      <c r="A354" s="1" t="str">
        <f t="shared" si="6"/>
        <v>Cuenta</v>
      </c>
      <c r="B354" s="720" t="s">
        <v>641</v>
      </c>
      <c r="C354" s="719" t="s">
        <v>642</v>
      </c>
      <c r="D354" s="228">
        <v>-1313380</v>
      </c>
      <c r="E354" s="228"/>
      <c r="F354" s="228">
        <v>-110698000</v>
      </c>
      <c r="G354" s="228"/>
      <c r="H354" s="228"/>
      <c r="I354" s="228"/>
      <c r="J354" s="228"/>
      <c r="K354" s="228"/>
      <c r="L354" s="228">
        <v>-1710</v>
      </c>
      <c r="M354" s="228"/>
      <c r="N354" s="228"/>
      <c r="O354" s="228">
        <v>-112013090</v>
      </c>
      <c r="Q354" s="228"/>
    </row>
    <row r="355" spans="1:17" hidden="1" x14ac:dyDescent="0.3">
      <c r="A355" s="1" t="str">
        <f t="shared" si="6"/>
        <v>Cuenta</v>
      </c>
      <c r="B355" s="720" t="s">
        <v>643</v>
      </c>
      <c r="C355" s="719" t="s">
        <v>644</v>
      </c>
      <c r="D355" s="228"/>
      <c r="E355" s="228">
        <v>-50500</v>
      </c>
      <c r="F355" s="228">
        <v>-4317714</v>
      </c>
      <c r="G355" s="228">
        <v>-26427315</v>
      </c>
      <c r="H355" s="228">
        <v>-26885649</v>
      </c>
      <c r="I355" s="228">
        <v>-40047200</v>
      </c>
      <c r="J355" s="228">
        <v>-15974459</v>
      </c>
      <c r="K355" s="228">
        <v>-8913055</v>
      </c>
      <c r="L355" s="228">
        <v>-153746001</v>
      </c>
      <c r="M355" s="228"/>
      <c r="N355" s="228"/>
      <c r="O355" s="228">
        <v>-276361893</v>
      </c>
      <c r="Q355" s="228"/>
    </row>
    <row r="356" spans="1:17" hidden="1" x14ac:dyDescent="0.3">
      <c r="A356" s="1" t="str">
        <f t="shared" si="6"/>
        <v>Cuenta</v>
      </c>
      <c r="B356" s="720" t="s">
        <v>645</v>
      </c>
      <c r="C356" s="719" t="s">
        <v>646</v>
      </c>
      <c r="D356" s="228"/>
      <c r="E356" s="228"/>
      <c r="F356" s="228"/>
      <c r="G356" s="228">
        <v>-13176109</v>
      </c>
      <c r="H356" s="228"/>
      <c r="I356" s="228"/>
      <c r="J356" s="228"/>
      <c r="K356" s="228"/>
      <c r="L356" s="228">
        <v>-18858064</v>
      </c>
      <c r="M356" s="228"/>
      <c r="N356" s="228"/>
      <c r="O356" s="228">
        <v>-32034173</v>
      </c>
      <c r="Q356" s="228"/>
    </row>
    <row r="357" spans="1:17" hidden="1" x14ac:dyDescent="0.3">
      <c r="A357" s="1" t="str">
        <f t="shared" si="6"/>
        <v>Cuenta</v>
      </c>
      <c r="B357" s="720" t="s">
        <v>647</v>
      </c>
      <c r="C357" s="719" t="s">
        <v>648</v>
      </c>
      <c r="D357" s="228">
        <v>-884669314</v>
      </c>
      <c r="E357" s="228"/>
      <c r="F357" s="228">
        <v>-17295829</v>
      </c>
      <c r="G357" s="228">
        <v>-795623210</v>
      </c>
      <c r="H357" s="228"/>
      <c r="I357" s="228">
        <v>-782899</v>
      </c>
      <c r="J357" s="228"/>
      <c r="K357" s="228"/>
      <c r="L357" s="228">
        <v>-5808060897</v>
      </c>
      <c r="M357" s="228"/>
      <c r="N357" s="228"/>
      <c r="O357" s="228">
        <v>-7506432149</v>
      </c>
      <c r="Q357" s="228"/>
    </row>
    <row r="358" spans="1:17" hidden="1" x14ac:dyDescent="0.3">
      <c r="A358" s="1" t="str">
        <f t="shared" si="6"/>
        <v>Cuenta</v>
      </c>
      <c r="B358" s="720" t="s">
        <v>649</v>
      </c>
      <c r="C358" s="719" t="s">
        <v>650</v>
      </c>
      <c r="D358" s="228"/>
      <c r="E358" s="228"/>
      <c r="F358" s="228">
        <v>-19692349</v>
      </c>
      <c r="G358" s="228">
        <v>-112660566</v>
      </c>
      <c r="H358" s="228"/>
      <c r="I358" s="228"/>
      <c r="J358" s="228"/>
      <c r="K358" s="228"/>
      <c r="L358" s="228">
        <v>-1223172566</v>
      </c>
      <c r="M358" s="228"/>
      <c r="N358" s="228"/>
      <c r="O358" s="228">
        <v>-1355525481</v>
      </c>
      <c r="Q358" s="228"/>
    </row>
    <row r="359" spans="1:17" hidden="1" x14ac:dyDescent="0.3">
      <c r="A359" s="1" t="str">
        <f t="shared" si="6"/>
        <v>Cuenta</v>
      </c>
      <c r="B359" s="720" t="s">
        <v>651</v>
      </c>
      <c r="C359" s="719" t="s">
        <v>652</v>
      </c>
      <c r="D359" s="228">
        <v>-35881057</v>
      </c>
      <c r="E359" s="228"/>
      <c r="F359" s="228">
        <v>-67987657</v>
      </c>
      <c r="G359" s="228">
        <v>-5244574468</v>
      </c>
      <c r="H359" s="228"/>
      <c r="I359" s="228"/>
      <c r="J359" s="228"/>
      <c r="K359" s="228"/>
      <c r="L359" s="228">
        <v>-8610858964</v>
      </c>
      <c r="M359" s="228"/>
      <c r="N359" s="228"/>
      <c r="O359" s="228">
        <v>-13959302146</v>
      </c>
      <c r="Q359" s="228"/>
    </row>
    <row r="360" spans="1:17" hidden="1" x14ac:dyDescent="0.3">
      <c r="A360" s="1" t="str">
        <f t="shared" si="6"/>
        <v>Cuenta</v>
      </c>
      <c r="B360" s="720" t="s">
        <v>653</v>
      </c>
      <c r="C360" s="719" t="s">
        <v>654</v>
      </c>
      <c r="D360" s="228">
        <v>245571715</v>
      </c>
      <c r="E360" s="228"/>
      <c r="F360" s="228"/>
      <c r="G360" s="228">
        <v>0</v>
      </c>
      <c r="H360" s="228">
        <v>68528</v>
      </c>
      <c r="I360" s="228"/>
      <c r="J360" s="228"/>
      <c r="K360" s="228"/>
      <c r="L360" s="228">
        <v>0</v>
      </c>
      <c r="M360" s="228"/>
      <c r="N360" s="228"/>
      <c r="O360" s="228">
        <v>245640243</v>
      </c>
      <c r="Q360" s="228"/>
    </row>
    <row r="361" spans="1:17" hidden="1" x14ac:dyDescent="0.3">
      <c r="A361" s="1" t="str">
        <f t="shared" si="6"/>
        <v>Cuenta</v>
      </c>
      <c r="B361" s="720" t="s">
        <v>655</v>
      </c>
      <c r="C361" s="719" t="s">
        <v>656</v>
      </c>
      <c r="D361" s="228">
        <v>-145935582</v>
      </c>
      <c r="E361" s="228"/>
      <c r="F361" s="228">
        <v>-50270591</v>
      </c>
      <c r="G361" s="228">
        <v>-27227512</v>
      </c>
      <c r="H361" s="228">
        <v>-58743165</v>
      </c>
      <c r="I361" s="228">
        <v>-25291826</v>
      </c>
      <c r="J361" s="228">
        <v>-74962879</v>
      </c>
      <c r="K361" s="228">
        <v>-854</v>
      </c>
      <c r="L361" s="228">
        <v>-1483773201</v>
      </c>
      <c r="M361" s="228"/>
      <c r="N361" s="228"/>
      <c r="O361" s="228">
        <v>-1866205610</v>
      </c>
      <c r="Q361" s="228"/>
    </row>
    <row r="362" spans="1:17" hidden="1" x14ac:dyDescent="0.3">
      <c r="A362" s="1" t="str">
        <f t="shared" si="6"/>
        <v>Cuenta</v>
      </c>
      <c r="B362" s="720" t="s">
        <v>657</v>
      </c>
      <c r="C362" s="719" t="s">
        <v>658</v>
      </c>
      <c r="D362" s="228">
        <v>-185825519</v>
      </c>
      <c r="E362" s="228"/>
      <c r="F362" s="228">
        <v>-17010514</v>
      </c>
      <c r="G362" s="228">
        <v>-102387806</v>
      </c>
      <c r="H362" s="228">
        <v>-87595150</v>
      </c>
      <c r="I362" s="228">
        <v>-204107385</v>
      </c>
      <c r="J362" s="228">
        <v>-40826199</v>
      </c>
      <c r="K362" s="228">
        <v>0</v>
      </c>
      <c r="L362" s="228">
        <v>-420767172</v>
      </c>
      <c r="M362" s="228"/>
      <c r="N362" s="228"/>
      <c r="O362" s="228">
        <v>-1058519745</v>
      </c>
      <c r="Q362" s="228"/>
    </row>
    <row r="363" spans="1:17" hidden="1" x14ac:dyDescent="0.3">
      <c r="A363" s="1" t="str">
        <f t="shared" si="6"/>
        <v>Cuenta</v>
      </c>
      <c r="B363" s="720" t="s">
        <v>659</v>
      </c>
      <c r="C363" s="719" t="s">
        <v>660</v>
      </c>
      <c r="D363" s="228"/>
      <c r="E363" s="228"/>
      <c r="F363" s="228">
        <v>-257023</v>
      </c>
      <c r="G363" s="228">
        <v>-1407595</v>
      </c>
      <c r="H363" s="228"/>
      <c r="I363" s="228"/>
      <c r="J363" s="228"/>
      <c r="K363" s="228"/>
      <c r="L363" s="228">
        <v>-20166009</v>
      </c>
      <c r="M363" s="228"/>
      <c r="N363" s="228"/>
      <c r="O363" s="228">
        <v>-21830627</v>
      </c>
      <c r="Q363" s="228"/>
    </row>
    <row r="364" spans="1:17" hidden="1" x14ac:dyDescent="0.3">
      <c r="A364" s="1" t="str">
        <f t="shared" si="6"/>
        <v>Cuenta</v>
      </c>
      <c r="B364" s="720" t="s">
        <v>661</v>
      </c>
      <c r="C364" s="719" t="s">
        <v>662</v>
      </c>
      <c r="D364" s="228">
        <v>-10994191123</v>
      </c>
      <c r="E364" s="228">
        <v>0</v>
      </c>
      <c r="F364" s="228">
        <v>-644292495</v>
      </c>
      <c r="G364" s="228">
        <v>-2667800986</v>
      </c>
      <c r="H364" s="228">
        <v>-381649599</v>
      </c>
      <c r="I364" s="228">
        <v>-676869214</v>
      </c>
      <c r="J364" s="228">
        <v>-186600794</v>
      </c>
      <c r="K364" s="228">
        <v>-4548271</v>
      </c>
      <c r="L364" s="228">
        <v>-13259000687</v>
      </c>
      <c r="M364" s="228"/>
      <c r="N364" s="228"/>
      <c r="O364" s="228">
        <v>-28814953169</v>
      </c>
      <c r="Q364" s="228"/>
    </row>
    <row r="365" spans="1:17" hidden="1" x14ac:dyDescent="0.3">
      <c r="A365" s="1" t="str">
        <f t="shared" si="6"/>
        <v>Cuenta</v>
      </c>
      <c r="B365" s="720" t="s">
        <v>663</v>
      </c>
      <c r="C365" s="719" t="s">
        <v>664</v>
      </c>
      <c r="D365" s="228">
        <v>-235845316</v>
      </c>
      <c r="E365" s="228">
        <v>-3199651</v>
      </c>
      <c r="F365" s="228">
        <v>-407097309</v>
      </c>
      <c r="G365" s="228">
        <v>-1552557838</v>
      </c>
      <c r="H365" s="228">
        <v>-201995434</v>
      </c>
      <c r="I365" s="228">
        <v>-131392298</v>
      </c>
      <c r="J365" s="228">
        <v>-113251596</v>
      </c>
      <c r="K365" s="228">
        <v>-3777159</v>
      </c>
      <c r="L365" s="228">
        <v>-15685692920</v>
      </c>
      <c r="M365" s="228"/>
      <c r="N365" s="228"/>
      <c r="O365" s="228">
        <v>-18334809521</v>
      </c>
      <c r="Q365" s="228"/>
    </row>
    <row r="366" spans="1:17" hidden="1" x14ac:dyDescent="0.3">
      <c r="A366" s="1" t="str">
        <f t="shared" si="6"/>
        <v>Cuenta</v>
      </c>
      <c r="B366" s="720" t="s">
        <v>665</v>
      </c>
      <c r="C366" s="719" t="s">
        <v>666</v>
      </c>
      <c r="D366" s="228"/>
      <c r="E366" s="228"/>
      <c r="F366" s="228"/>
      <c r="G366" s="228"/>
      <c r="H366" s="228"/>
      <c r="I366" s="228"/>
      <c r="J366" s="228"/>
      <c r="K366" s="228"/>
      <c r="L366" s="228">
        <v>-110000000</v>
      </c>
      <c r="M366" s="228"/>
      <c r="N366" s="228"/>
      <c r="O366" s="228">
        <v>-110000000</v>
      </c>
      <c r="Q366" s="228"/>
    </row>
    <row r="367" spans="1:17" hidden="1" x14ac:dyDescent="0.3">
      <c r="A367" s="1" t="str">
        <f t="shared" si="6"/>
        <v>Cuenta</v>
      </c>
      <c r="B367" s="720" t="s">
        <v>667</v>
      </c>
      <c r="C367" s="719" t="s">
        <v>668</v>
      </c>
      <c r="D367" s="228">
        <v>2</v>
      </c>
      <c r="E367" s="228"/>
      <c r="F367" s="228"/>
      <c r="G367" s="228">
        <v>0</v>
      </c>
      <c r="H367" s="228"/>
      <c r="I367" s="228"/>
      <c r="J367" s="228"/>
      <c r="K367" s="228"/>
      <c r="L367" s="228">
        <v>0</v>
      </c>
      <c r="M367" s="228"/>
      <c r="N367" s="228"/>
      <c r="O367" s="228">
        <v>2</v>
      </c>
      <c r="Q367" s="228"/>
    </row>
    <row r="368" spans="1:17" hidden="1" x14ac:dyDescent="0.3">
      <c r="A368" s="1" t="str">
        <f t="shared" si="6"/>
        <v>Cuenta</v>
      </c>
      <c r="B368" s="720" t="s">
        <v>669</v>
      </c>
      <c r="C368" s="719" t="s">
        <v>670</v>
      </c>
      <c r="D368" s="228">
        <v>-175841054</v>
      </c>
      <c r="E368" s="228"/>
      <c r="F368" s="228">
        <v>-6634772</v>
      </c>
      <c r="G368" s="228">
        <v>-57329980</v>
      </c>
      <c r="H368" s="228">
        <v>-61202989</v>
      </c>
      <c r="I368" s="228">
        <v>-12132304</v>
      </c>
      <c r="J368" s="228">
        <v>-76377949</v>
      </c>
      <c r="K368" s="228">
        <v>-952424</v>
      </c>
      <c r="L368" s="228">
        <v>-538823458</v>
      </c>
      <c r="M368" s="228"/>
      <c r="N368" s="228"/>
      <c r="O368" s="228">
        <v>-929294930</v>
      </c>
      <c r="Q368" s="228"/>
    </row>
    <row r="369" spans="1:17" hidden="1" x14ac:dyDescent="0.3">
      <c r="A369" s="1" t="str">
        <f t="shared" si="6"/>
        <v>Cuenta</v>
      </c>
      <c r="B369" s="720" t="s">
        <v>671</v>
      </c>
      <c r="C369" s="719" t="s">
        <v>672</v>
      </c>
      <c r="D369" s="228">
        <v>27272568</v>
      </c>
      <c r="E369" s="228"/>
      <c r="F369" s="228"/>
      <c r="G369" s="228"/>
      <c r="H369" s="228"/>
      <c r="I369" s="228">
        <v>-490523</v>
      </c>
      <c r="J369" s="228"/>
      <c r="K369" s="228"/>
      <c r="L369" s="228">
        <v>925016396</v>
      </c>
      <c r="M369" s="228"/>
      <c r="N369" s="228"/>
      <c r="O369" s="228">
        <v>951798441</v>
      </c>
      <c r="Q369" s="228"/>
    </row>
    <row r="370" spans="1:17" hidden="1" x14ac:dyDescent="0.3">
      <c r="A370" s="1" t="str">
        <f t="shared" si="6"/>
        <v>Cuenta</v>
      </c>
      <c r="B370" s="720" t="s">
        <v>673</v>
      </c>
      <c r="C370" s="719" t="s">
        <v>674</v>
      </c>
      <c r="D370" s="228">
        <v>3984784</v>
      </c>
      <c r="E370" s="228"/>
      <c r="F370" s="228"/>
      <c r="G370" s="228"/>
      <c r="H370" s="228">
        <v>1496408</v>
      </c>
      <c r="I370" s="228"/>
      <c r="J370" s="228">
        <v>904049</v>
      </c>
      <c r="K370" s="228"/>
      <c r="L370" s="228">
        <v>0</v>
      </c>
      <c r="M370" s="228"/>
      <c r="N370" s="228"/>
      <c r="O370" s="228">
        <v>6385241</v>
      </c>
      <c r="Q370" s="228"/>
    </row>
    <row r="371" spans="1:17" hidden="1" x14ac:dyDescent="0.3">
      <c r="A371" s="1" t="str">
        <f t="shared" si="6"/>
        <v>Cuenta</v>
      </c>
      <c r="B371" s="720" t="s">
        <v>675</v>
      </c>
      <c r="C371" s="719" t="s">
        <v>676</v>
      </c>
      <c r="D371" s="228">
        <v>-21848333</v>
      </c>
      <c r="E371" s="228"/>
      <c r="F371" s="228">
        <v>-390040</v>
      </c>
      <c r="G371" s="228">
        <v>-2866512</v>
      </c>
      <c r="H371" s="228">
        <v>0</v>
      </c>
      <c r="I371" s="228">
        <v>-49800</v>
      </c>
      <c r="J371" s="228">
        <v>-137800</v>
      </c>
      <c r="K371" s="228"/>
      <c r="L371" s="228">
        <v>-6646125</v>
      </c>
      <c r="M371" s="228"/>
      <c r="N371" s="228"/>
      <c r="O371" s="228">
        <v>-31938610</v>
      </c>
      <c r="Q371" s="228"/>
    </row>
    <row r="372" spans="1:17" hidden="1" x14ac:dyDescent="0.3">
      <c r="A372" s="1" t="str">
        <f t="shared" si="6"/>
        <v>Cuenta</v>
      </c>
      <c r="B372" s="720" t="s">
        <v>677</v>
      </c>
      <c r="C372" s="719" t="s">
        <v>678</v>
      </c>
      <c r="D372" s="228"/>
      <c r="E372" s="228"/>
      <c r="F372" s="228">
        <v>-139133</v>
      </c>
      <c r="G372" s="228">
        <v>-999007</v>
      </c>
      <c r="H372" s="228"/>
      <c r="I372" s="228">
        <v>-459238</v>
      </c>
      <c r="J372" s="228"/>
      <c r="K372" s="228"/>
      <c r="L372" s="228">
        <v>-541193</v>
      </c>
      <c r="M372" s="228"/>
      <c r="N372" s="228"/>
      <c r="O372" s="228">
        <v>-2138571</v>
      </c>
      <c r="Q372" s="228"/>
    </row>
    <row r="373" spans="1:17" hidden="1" x14ac:dyDescent="0.3">
      <c r="A373" s="1" t="str">
        <f t="shared" si="6"/>
        <v>Cuenta</v>
      </c>
      <c r="B373" s="720" t="s">
        <v>679</v>
      </c>
      <c r="C373" s="719" t="s">
        <v>680</v>
      </c>
      <c r="D373" s="228">
        <v>37633</v>
      </c>
      <c r="E373" s="228"/>
      <c r="F373" s="228"/>
      <c r="G373" s="228">
        <v>0</v>
      </c>
      <c r="H373" s="228">
        <v>0</v>
      </c>
      <c r="I373" s="228"/>
      <c r="J373" s="228">
        <v>-22264</v>
      </c>
      <c r="K373" s="228"/>
      <c r="L373" s="228">
        <v>417383</v>
      </c>
      <c r="M373" s="228"/>
      <c r="N373" s="228"/>
      <c r="O373" s="228">
        <v>432752</v>
      </c>
      <c r="Q373" s="228"/>
    </row>
    <row r="374" spans="1:17" hidden="1" x14ac:dyDescent="0.3">
      <c r="A374" s="1" t="str">
        <f t="shared" si="6"/>
        <v>Cuenta</v>
      </c>
      <c r="B374" s="720" t="s">
        <v>681</v>
      </c>
      <c r="C374" s="719" t="s">
        <v>682</v>
      </c>
      <c r="D374" s="228"/>
      <c r="E374" s="228"/>
      <c r="F374" s="228"/>
      <c r="G374" s="228">
        <v>-2062326</v>
      </c>
      <c r="H374" s="228">
        <v>-501444</v>
      </c>
      <c r="I374" s="228"/>
      <c r="J374" s="228">
        <v>-575559</v>
      </c>
      <c r="K374" s="228"/>
      <c r="L374" s="228">
        <v>-5594889</v>
      </c>
      <c r="M374" s="228"/>
      <c r="N374" s="228"/>
      <c r="O374" s="228">
        <v>-8734218</v>
      </c>
      <c r="Q374" s="228"/>
    </row>
    <row r="375" spans="1:17" hidden="1" x14ac:dyDescent="0.3">
      <c r="A375" s="1" t="str">
        <f t="shared" si="6"/>
        <v>Cuenta</v>
      </c>
      <c r="B375" s="720" t="s">
        <v>683</v>
      </c>
      <c r="C375" s="719" t="s">
        <v>684</v>
      </c>
      <c r="D375" s="228">
        <v>-84529730</v>
      </c>
      <c r="E375" s="228"/>
      <c r="F375" s="228">
        <v>-45690</v>
      </c>
      <c r="G375" s="228">
        <v>-449625</v>
      </c>
      <c r="H375" s="228">
        <v>-743896</v>
      </c>
      <c r="I375" s="228">
        <v>-265294</v>
      </c>
      <c r="J375" s="228">
        <v>-870991</v>
      </c>
      <c r="K375" s="228">
        <v>0</v>
      </c>
      <c r="L375" s="228">
        <v>-27024764</v>
      </c>
      <c r="M375" s="228"/>
      <c r="N375" s="228"/>
      <c r="O375" s="228">
        <v>-113929990</v>
      </c>
      <c r="Q375" s="228"/>
    </row>
    <row r="376" spans="1:17" hidden="1" x14ac:dyDescent="0.3">
      <c r="A376" s="1" t="str">
        <f t="shared" si="6"/>
        <v>Cuenta</v>
      </c>
      <c r="B376" s="720" t="s">
        <v>685</v>
      </c>
      <c r="C376" s="719" t="s">
        <v>686</v>
      </c>
      <c r="D376" s="228">
        <v>0</v>
      </c>
      <c r="E376" s="228"/>
      <c r="F376" s="228">
        <v>0</v>
      </c>
      <c r="G376" s="228">
        <v>42199334</v>
      </c>
      <c r="H376" s="228">
        <v>12140890</v>
      </c>
      <c r="I376" s="228">
        <v>904046</v>
      </c>
      <c r="J376" s="228">
        <v>15854709</v>
      </c>
      <c r="K376" s="228"/>
      <c r="L376" s="228">
        <v>745232721</v>
      </c>
      <c r="M376" s="228"/>
      <c r="N376" s="228"/>
      <c r="O376" s="228">
        <v>816331700</v>
      </c>
      <c r="Q376" s="228"/>
    </row>
    <row r="377" spans="1:17" hidden="1" x14ac:dyDescent="0.3">
      <c r="A377" s="1" t="str">
        <f t="shared" si="6"/>
        <v>Cuenta</v>
      </c>
      <c r="B377" s="720" t="s">
        <v>687</v>
      </c>
      <c r="C377" s="719" t="s">
        <v>688</v>
      </c>
      <c r="D377" s="228"/>
      <c r="E377" s="228"/>
      <c r="F377" s="228"/>
      <c r="G377" s="228"/>
      <c r="H377" s="228">
        <v>-7278023</v>
      </c>
      <c r="I377" s="228"/>
      <c r="J377" s="228">
        <v>-1992786</v>
      </c>
      <c r="K377" s="228"/>
      <c r="L377" s="228"/>
      <c r="M377" s="228"/>
      <c r="N377" s="228"/>
      <c r="O377" s="228">
        <v>-9270809</v>
      </c>
      <c r="Q377" s="228"/>
    </row>
    <row r="378" spans="1:17" hidden="1" x14ac:dyDescent="0.3">
      <c r="A378" s="1" t="str">
        <f t="shared" si="6"/>
        <v>Cuenta</v>
      </c>
      <c r="B378" s="720" t="s">
        <v>689</v>
      </c>
      <c r="C378" s="719" t="s">
        <v>690</v>
      </c>
      <c r="D378" s="228">
        <v>-549576343</v>
      </c>
      <c r="E378" s="228"/>
      <c r="F378" s="228">
        <v>-23770894</v>
      </c>
      <c r="G378" s="228">
        <v>-206145027</v>
      </c>
      <c r="H378" s="228">
        <v>-163710733</v>
      </c>
      <c r="I378" s="228">
        <v>-23688467</v>
      </c>
      <c r="J378" s="228">
        <v>-168361179</v>
      </c>
      <c r="K378" s="228">
        <v>-8335177</v>
      </c>
      <c r="L378" s="228">
        <v>-2591492868</v>
      </c>
      <c r="M378" s="228"/>
      <c r="N378" s="228"/>
      <c r="O378" s="228">
        <v>-3735080688</v>
      </c>
      <c r="Q378" s="228"/>
    </row>
    <row r="379" spans="1:17" hidden="1" x14ac:dyDescent="0.3">
      <c r="A379" s="1" t="str">
        <f t="shared" si="6"/>
        <v>Cuenta</v>
      </c>
      <c r="B379" s="720" t="s">
        <v>691</v>
      </c>
      <c r="C379" s="719" t="s">
        <v>692</v>
      </c>
      <c r="D379" s="228">
        <v>-117057</v>
      </c>
      <c r="E379" s="228"/>
      <c r="F379" s="228"/>
      <c r="G379" s="228">
        <v>-61226237</v>
      </c>
      <c r="H379" s="228"/>
      <c r="I379" s="228"/>
      <c r="J379" s="228"/>
      <c r="K379" s="228"/>
      <c r="L379" s="228"/>
      <c r="M379" s="228"/>
      <c r="N379" s="228"/>
      <c r="O379" s="228">
        <v>-61343294</v>
      </c>
      <c r="Q379" s="228"/>
    </row>
    <row r="380" spans="1:17" hidden="1" x14ac:dyDescent="0.3">
      <c r="A380" s="1" t="str">
        <f t="shared" si="6"/>
        <v>Cuenta</v>
      </c>
      <c r="B380" s="720" t="s">
        <v>693</v>
      </c>
      <c r="C380" s="719" t="s">
        <v>694</v>
      </c>
      <c r="D380" s="228"/>
      <c r="E380" s="228"/>
      <c r="F380" s="228"/>
      <c r="G380" s="228"/>
      <c r="H380" s="228"/>
      <c r="I380" s="228"/>
      <c r="J380" s="228"/>
      <c r="K380" s="228"/>
      <c r="L380" s="228">
        <v>-130787582</v>
      </c>
      <c r="M380" s="228"/>
      <c r="N380" s="228"/>
      <c r="O380" s="228">
        <v>-130787582</v>
      </c>
      <c r="Q380" s="228"/>
    </row>
    <row r="381" spans="1:17" hidden="1" x14ac:dyDescent="0.3">
      <c r="A381" s="1" t="str">
        <f t="shared" si="6"/>
        <v>Cuenta</v>
      </c>
      <c r="B381" s="720" t="s">
        <v>695</v>
      </c>
      <c r="C381" s="719" t="s">
        <v>696</v>
      </c>
      <c r="D381" s="228"/>
      <c r="E381" s="228"/>
      <c r="F381" s="228"/>
      <c r="G381" s="228">
        <v>-223770262</v>
      </c>
      <c r="H381" s="228"/>
      <c r="I381" s="228"/>
      <c r="J381" s="228"/>
      <c r="K381" s="228"/>
      <c r="L381" s="228"/>
      <c r="M381" s="228"/>
      <c r="N381" s="228"/>
      <c r="O381" s="228">
        <v>-223770262</v>
      </c>
      <c r="Q381" s="228"/>
    </row>
    <row r="382" spans="1:17" hidden="1" x14ac:dyDescent="0.3">
      <c r="A382" s="1" t="str">
        <f t="shared" si="6"/>
        <v>Cuenta</v>
      </c>
      <c r="B382" s="720" t="s">
        <v>697</v>
      </c>
      <c r="C382" s="719" t="s">
        <v>698</v>
      </c>
      <c r="D382" s="228"/>
      <c r="E382" s="228"/>
      <c r="F382" s="228"/>
      <c r="G382" s="228">
        <v>-15000000</v>
      </c>
      <c r="H382" s="228"/>
      <c r="I382" s="228">
        <v>-2163809645</v>
      </c>
      <c r="J382" s="228"/>
      <c r="K382" s="228"/>
      <c r="L382" s="228">
        <v>-2559258104</v>
      </c>
      <c r="M382" s="228"/>
      <c r="N382" s="228"/>
      <c r="O382" s="228">
        <v>-4738067749</v>
      </c>
      <c r="Q382" s="228"/>
    </row>
    <row r="383" spans="1:17" x14ac:dyDescent="0.3">
      <c r="A383" s="1" t="str">
        <f t="shared" si="6"/>
        <v xml:space="preserve"> </v>
      </c>
      <c r="B383" s="718" t="s">
        <v>699</v>
      </c>
      <c r="C383" s="719" t="s">
        <v>700</v>
      </c>
      <c r="D383" s="228">
        <v>-466901291</v>
      </c>
      <c r="E383" s="228">
        <v>-40071820</v>
      </c>
      <c r="F383" s="228">
        <v>-13611472485</v>
      </c>
      <c r="G383" s="228">
        <v>-25273373303</v>
      </c>
      <c r="H383" s="228">
        <v>-456676665</v>
      </c>
      <c r="I383" s="228">
        <v>-112480197</v>
      </c>
      <c r="J383" s="228">
        <v>-289822602</v>
      </c>
      <c r="K383" s="228">
        <v>-6234998692</v>
      </c>
      <c r="L383" s="228">
        <v>-17697859389</v>
      </c>
      <c r="M383" s="228"/>
      <c r="N383" s="228">
        <v>48464855142</v>
      </c>
      <c r="O383" s="228">
        <v>-15718801302</v>
      </c>
      <c r="Q383" s="228">
        <f>+ROUND(O383/1000,0)</f>
        <v>-15718801</v>
      </c>
    </row>
    <row r="384" spans="1:17" hidden="1" x14ac:dyDescent="0.3">
      <c r="A384" s="1" t="str">
        <f t="shared" si="6"/>
        <v>Cuenta</v>
      </c>
      <c r="B384" s="720" t="s">
        <v>701</v>
      </c>
      <c r="C384" s="719" t="s">
        <v>702</v>
      </c>
      <c r="D384" s="228"/>
      <c r="E384" s="228"/>
      <c r="F384" s="228">
        <v>-37313</v>
      </c>
      <c r="G384" s="228">
        <v>-167908</v>
      </c>
      <c r="H384" s="228"/>
      <c r="I384" s="228"/>
      <c r="J384" s="228"/>
      <c r="K384" s="228"/>
      <c r="L384" s="228">
        <v>-1397087</v>
      </c>
      <c r="M384" s="228"/>
      <c r="N384" s="228">
        <v>1602308</v>
      </c>
      <c r="O384" s="228">
        <v>0</v>
      </c>
      <c r="Q384" s="228"/>
    </row>
    <row r="385" spans="1:17" hidden="1" x14ac:dyDescent="0.3">
      <c r="A385" s="1" t="str">
        <f t="shared" si="6"/>
        <v>Cuenta</v>
      </c>
      <c r="B385" s="720" t="s">
        <v>703</v>
      </c>
      <c r="C385" s="719" t="s">
        <v>704</v>
      </c>
      <c r="D385" s="228"/>
      <c r="E385" s="228"/>
      <c r="F385" s="228">
        <v>-12332722833</v>
      </c>
      <c r="G385" s="228">
        <v>-19029500000</v>
      </c>
      <c r="H385" s="228"/>
      <c r="I385" s="228"/>
      <c r="J385" s="228">
        <v>0</v>
      </c>
      <c r="K385" s="228">
        <v>-5746500000</v>
      </c>
      <c r="L385" s="228">
        <v>0</v>
      </c>
      <c r="M385" s="228"/>
      <c r="N385" s="228">
        <v>37108722833</v>
      </c>
      <c r="O385" s="228">
        <v>0</v>
      </c>
      <c r="Q385" s="228"/>
    </row>
    <row r="386" spans="1:17" hidden="1" x14ac:dyDescent="0.3">
      <c r="A386" s="1" t="str">
        <f t="shared" ref="A386:A450" si="8">IF(LEN(B386)=10,"Cuenta"," ")</f>
        <v>Cuenta</v>
      </c>
      <c r="B386" s="720" t="s">
        <v>705</v>
      </c>
      <c r="C386" s="719" t="s">
        <v>706</v>
      </c>
      <c r="D386" s="228"/>
      <c r="E386" s="228"/>
      <c r="F386" s="228">
        <v>-671545232</v>
      </c>
      <c r="G386" s="228">
        <v>-492074358</v>
      </c>
      <c r="H386" s="228"/>
      <c r="I386" s="228"/>
      <c r="J386" s="228">
        <v>-289822602</v>
      </c>
      <c r="K386" s="228">
        <v>-290396125</v>
      </c>
      <c r="L386" s="228"/>
      <c r="M386" s="228"/>
      <c r="N386" s="228">
        <v>1743838317</v>
      </c>
      <c r="O386" s="228">
        <v>0</v>
      </c>
      <c r="Q386" s="228"/>
    </row>
    <row r="387" spans="1:17" hidden="1" x14ac:dyDescent="0.3">
      <c r="A387" s="1" t="str">
        <f t="shared" si="8"/>
        <v>Cuenta</v>
      </c>
      <c r="B387" s="720" t="s">
        <v>707</v>
      </c>
      <c r="C387" s="719" t="s">
        <v>708</v>
      </c>
      <c r="D387" s="228">
        <v>-386773752</v>
      </c>
      <c r="E387" s="228">
        <v>-40071820</v>
      </c>
      <c r="F387" s="228">
        <v>-520674971</v>
      </c>
      <c r="G387" s="228">
        <v>-3534523493</v>
      </c>
      <c r="H387" s="228">
        <v>-154901385</v>
      </c>
      <c r="I387" s="228">
        <v>-66669035</v>
      </c>
      <c r="J387" s="228">
        <v>0</v>
      </c>
      <c r="K387" s="228">
        <v>-688714</v>
      </c>
      <c r="L387" s="228">
        <v>-2211481903</v>
      </c>
      <c r="M387" s="228"/>
      <c r="N387" s="228">
        <v>5896571449</v>
      </c>
      <c r="O387" s="228">
        <v>-1019213624</v>
      </c>
      <c r="Q387" s="228"/>
    </row>
    <row r="388" spans="1:17" hidden="1" x14ac:dyDescent="0.3">
      <c r="A388" s="1" t="str">
        <f t="shared" si="8"/>
        <v>Cuenta</v>
      </c>
      <c r="B388" s="720" t="s">
        <v>709</v>
      </c>
      <c r="C388" s="719" t="s">
        <v>710</v>
      </c>
      <c r="D388" s="228">
        <v>-80127539</v>
      </c>
      <c r="E388" s="228"/>
      <c r="F388" s="228">
        <v>-86378606</v>
      </c>
      <c r="G388" s="228">
        <v>-1964988844</v>
      </c>
      <c r="H388" s="228">
        <v>-301775280</v>
      </c>
      <c r="I388" s="228">
        <v>-45811162</v>
      </c>
      <c r="J388" s="228"/>
      <c r="K388" s="228">
        <v>-197413853</v>
      </c>
      <c r="L388" s="228">
        <v>-14476807398</v>
      </c>
      <c r="M388" s="228"/>
      <c r="N388" s="228">
        <v>2453715004</v>
      </c>
      <c r="O388" s="228">
        <v>-14699587678</v>
      </c>
      <c r="Q388" s="228"/>
    </row>
    <row r="389" spans="1:17" hidden="1" x14ac:dyDescent="0.3">
      <c r="A389" s="1" t="str">
        <f t="shared" si="8"/>
        <v>Cuenta</v>
      </c>
      <c r="B389" s="720" t="s">
        <v>711</v>
      </c>
      <c r="C389" s="719" t="s">
        <v>712</v>
      </c>
      <c r="D389" s="228"/>
      <c r="E389" s="228"/>
      <c r="F389" s="228">
        <v>-113530</v>
      </c>
      <c r="G389" s="228">
        <v>-947303</v>
      </c>
      <c r="H389" s="228"/>
      <c r="I389" s="228"/>
      <c r="J389" s="228"/>
      <c r="K389" s="228"/>
      <c r="L389" s="228">
        <v>-81553109</v>
      </c>
      <c r="M389" s="228"/>
      <c r="N389" s="228">
        <v>82613942</v>
      </c>
      <c r="O389" s="228">
        <v>0</v>
      </c>
      <c r="Q389" s="228"/>
    </row>
    <row r="390" spans="1:17" hidden="1" x14ac:dyDescent="0.3">
      <c r="A390" s="1" t="str">
        <f t="shared" si="8"/>
        <v>Cuenta</v>
      </c>
      <c r="B390" s="720" t="s">
        <v>713</v>
      </c>
      <c r="C390" s="719" t="s">
        <v>714</v>
      </c>
      <c r="D390" s="228"/>
      <c r="E390" s="228"/>
      <c r="F390" s="228"/>
      <c r="G390" s="228">
        <v>-251171397</v>
      </c>
      <c r="H390" s="228"/>
      <c r="I390" s="228"/>
      <c r="J390" s="228"/>
      <c r="K390" s="228"/>
      <c r="L390" s="228">
        <v>-926619892</v>
      </c>
      <c r="M390" s="228"/>
      <c r="N390" s="228">
        <v>1177791289</v>
      </c>
      <c r="O390" s="228">
        <v>0</v>
      </c>
      <c r="Q390" s="228"/>
    </row>
    <row r="391" spans="1:17" x14ac:dyDescent="0.3">
      <c r="A391" s="1" t="str">
        <f t="shared" si="8"/>
        <v xml:space="preserve"> </v>
      </c>
      <c r="B391" s="718" t="s">
        <v>715</v>
      </c>
      <c r="C391" s="719" t="s">
        <v>716</v>
      </c>
      <c r="D391" s="228">
        <v>-3093250944</v>
      </c>
      <c r="E391" s="228"/>
      <c r="F391" s="228">
        <v>-24178560</v>
      </c>
      <c r="G391" s="228">
        <v>-25991952</v>
      </c>
      <c r="H391" s="228"/>
      <c r="I391" s="228"/>
      <c r="J391" s="228"/>
      <c r="K391" s="228"/>
      <c r="L391" s="228">
        <v>-72535680</v>
      </c>
      <c r="M391" s="228"/>
      <c r="N391" s="228"/>
      <c r="O391" s="228">
        <v>-3215957136</v>
      </c>
      <c r="Q391" s="228">
        <f>+ROUND(O391/1000,0)</f>
        <v>-3215957</v>
      </c>
    </row>
    <row r="392" spans="1:17" hidden="1" x14ac:dyDescent="0.3">
      <c r="A392" s="1" t="str">
        <f t="shared" si="8"/>
        <v>Cuenta</v>
      </c>
      <c r="B392" s="720" t="s">
        <v>717</v>
      </c>
      <c r="C392" s="719" t="s">
        <v>718</v>
      </c>
      <c r="D392" s="228">
        <v>-3093250944</v>
      </c>
      <c r="E392" s="228"/>
      <c r="F392" s="228">
        <v>-24178560</v>
      </c>
      <c r="G392" s="228">
        <v>-25991952</v>
      </c>
      <c r="H392" s="228"/>
      <c r="I392" s="228"/>
      <c r="J392" s="228"/>
      <c r="K392" s="228"/>
      <c r="L392" s="228">
        <v>-72535680</v>
      </c>
      <c r="M392" s="228"/>
      <c r="N392" s="228"/>
      <c r="O392" s="228">
        <v>-3215957136</v>
      </c>
      <c r="Q392" s="228"/>
    </row>
    <row r="393" spans="1:17" x14ac:dyDescent="0.3">
      <c r="A393" s="1" t="str">
        <f t="shared" si="8"/>
        <v xml:space="preserve"> </v>
      </c>
      <c r="B393" s="718" t="s">
        <v>719</v>
      </c>
      <c r="C393" s="719" t="s">
        <v>720</v>
      </c>
      <c r="D393" s="228">
        <v>-1342659239</v>
      </c>
      <c r="E393" s="228">
        <v>0</v>
      </c>
      <c r="F393" s="228">
        <v>-313488874</v>
      </c>
      <c r="G393" s="228">
        <v>-1229575578</v>
      </c>
      <c r="H393" s="228">
        <v>-123495317</v>
      </c>
      <c r="I393" s="228">
        <v>0</v>
      </c>
      <c r="J393" s="228">
        <v>-39754495</v>
      </c>
      <c r="K393" s="228">
        <v>0</v>
      </c>
      <c r="L393" s="228">
        <v>-6925356562</v>
      </c>
      <c r="M393" s="228"/>
      <c r="N393" s="228">
        <v>223899322</v>
      </c>
      <c r="O393" s="228">
        <v>-9750430743</v>
      </c>
      <c r="Q393" s="228">
        <f>+ROUND(O393/1000,0)+1</f>
        <v>-9750430</v>
      </c>
    </row>
    <row r="394" spans="1:17" hidden="1" x14ac:dyDescent="0.3">
      <c r="A394" s="1" t="str">
        <f t="shared" si="8"/>
        <v>Cuenta</v>
      </c>
      <c r="B394" s="720" t="s">
        <v>945</v>
      </c>
      <c r="C394" s="719" t="s">
        <v>946</v>
      </c>
      <c r="D394" s="228"/>
      <c r="E394" s="228"/>
      <c r="F394" s="228"/>
      <c r="G394" s="228"/>
      <c r="H394" s="228"/>
      <c r="I394" s="228"/>
      <c r="J394" s="228"/>
      <c r="K394" s="228"/>
      <c r="L394" s="228">
        <v>195381604</v>
      </c>
      <c r="M394" s="228"/>
      <c r="N394" s="228"/>
      <c r="O394" s="228">
        <v>195381604</v>
      </c>
      <c r="Q394" s="228"/>
    </row>
    <row r="395" spans="1:17" hidden="1" x14ac:dyDescent="0.3">
      <c r="A395" s="1" t="str">
        <f>IF(LEN(B395)=10,"Cuenta"," ")</f>
        <v>Cuenta</v>
      </c>
      <c r="B395" s="720" t="s">
        <v>721</v>
      </c>
      <c r="C395" s="719" t="s">
        <v>722</v>
      </c>
      <c r="D395" s="228">
        <v>0</v>
      </c>
      <c r="E395" s="228"/>
      <c r="F395" s="228"/>
      <c r="G395" s="228"/>
      <c r="H395" s="228">
        <v>0</v>
      </c>
      <c r="I395" s="228">
        <v>-25435983</v>
      </c>
      <c r="J395" s="228">
        <v>0</v>
      </c>
      <c r="K395" s="228"/>
      <c r="L395" s="228"/>
      <c r="M395" s="228"/>
      <c r="N395" s="228"/>
      <c r="O395" s="228">
        <v>-25435983</v>
      </c>
      <c r="Q395" s="228"/>
    </row>
    <row r="396" spans="1:17" hidden="1" x14ac:dyDescent="0.3">
      <c r="A396" s="1" t="str">
        <f t="shared" si="8"/>
        <v>Cuenta</v>
      </c>
      <c r="B396" s="720" t="s">
        <v>725</v>
      </c>
      <c r="C396" s="719" t="s">
        <v>726</v>
      </c>
      <c r="D396" s="228"/>
      <c r="E396" s="228"/>
      <c r="F396" s="228">
        <v>-3599251</v>
      </c>
      <c r="G396" s="228">
        <v>-22184968</v>
      </c>
      <c r="H396" s="228">
        <v>-121505</v>
      </c>
      <c r="I396" s="228">
        <v>-360066</v>
      </c>
      <c r="J396" s="228">
        <v>-1878416</v>
      </c>
      <c r="K396" s="228"/>
      <c r="L396" s="228">
        <v>-159451863</v>
      </c>
      <c r="M396" s="228"/>
      <c r="N396" s="228"/>
      <c r="O396" s="228">
        <v>-187596069</v>
      </c>
      <c r="Q396" s="228"/>
    </row>
    <row r="397" spans="1:17" hidden="1" x14ac:dyDescent="0.3">
      <c r="A397" s="1" t="str">
        <f t="shared" si="8"/>
        <v>Cuenta</v>
      </c>
      <c r="B397" s="720" t="s">
        <v>727</v>
      </c>
      <c r="C397" s="719" t="s">
        <v>728</v>
      </c>
      <c r="D397" s="228">
        <v>-1993412280</v>
      </c>
      <c r="E397" s="228">
        <v>0</v>
      </c>
      <c r="F397" s="228">
        <v>-734345066</v>
      </c>
      <c r="G397" s="228">
        <v>-2590431615</v>
      </c>
      <c r="H397" s="228">
        <v>-347550197</v>
      </c>
      <c r="I397" s="228">
        <v>-1124015</v>
      </c>
      <c r="J397" s="228">
        <v>-214690224</v>
      </c>
      <c r="K397" s="228"/>
      <c r="L397" s="228">
        <v>-18575750213</v>
      </c>
      <c r="M397" s="228"/>
      <c r="N397" s="228">
        <v>223899322</v>
      </c>
      <c r="O397" s="228">
        <v>-24233404288</v>
      </c>
      <c r="Q397" s="228"/>
    </row>
    <row r="398" spans="1:17" hidden="1" x14ac:dyDescent="0.3">
      <c r="A398" s="1" t="str">
        <f t="shared" si="8"/>
        <v>Cuenta</v>
      </c>
      <c r="B398" s="720" t="s">
        <v>729</v>
      </c>
      <c r="C398" s="719" t="s">
        <v>730</v>
      </c>
      <c r="D398" s="228">
        <v>0</v>
      </c>
      <c r="E398" s="228"/>
      <c r="F398" s="228">
        <v>1207570</v>
      </c>
      <c r="G398" s="228">
        <v>10578307</v>
      </c>
      <c r="H398" s="228">
        <v>24561678</v>
      </c>
      <c r="I398" s="228">
        <v>4806046</v>
      </c>
      <c r="J398" s="228">
        <v>28334934</v>
      </c>
      <c r="K398" s="228"/>
      <c r="L398" s="228">
        <v>104866651</v>
      </c>
      <c r="M398" s="228"/>
      <c r="N398" s="228"/>
      <c r="O398" s="228">
        <v>174355186</v>
      </c>
      <c r="Q398" s="228"/>
    </row>
    <row r="399" spans="1:17" hidden="1" x14ac:dyDescent="0.3">
      <c r="A399" s="1" t="str">
        <f t="shared" si="8"/>
        <v>Cuenta</v>
      </c>
      <c r="B399" s="720" t="s">
        <v>731</v>
      </c>
      <c r="C399" s="719" t="s">
        <v>732</v>
      </c>
      <c r="D399" s="228">
        <v>0</v>
      </c>
      <c r="E399" s="228"/>
      <c r="F399" s="228"/>
      <c r="G399" s="228"/>
      <c r="H399" s="228"/>
      <c r="I399" s="228"/>
      <c r="J399" s="228"/>
      <c r="K399" s="228"/>
      <c r="L399" s="228">
        <v>49341250</v>
      </c>
      <c r="M399" s="228"/>
      <c r="N399" s="228"/>
      <c r="O399" s="228">
        <v>49341250</v>
      </c>
      <c r="Q399" s="228"/>
    </row>
    <row r="400" spans="1:17" hidden="1" x14ac:dyDescent="0.3">
      <c r="A400" s="1" t="str">
        <f t="shared" si="8"/>
        <v>Cuenta</v>
      </c>
      <c r="B400" s="720" t="s">
        <v>733</v>
      </c>
      <c r="C400" s="719" t="s">
        <v>734</v>
      </c>
      <c r="D400" s="228">
        <v>650753041</v>
      </c>
      <c r="E400" s="228"/>
      <c r="F400" s="228">
        <v>423247873</v>
      </c>
      <c r="G400" s="228">
        <v>1372462698</v>
      </c>
      <c r="H400" s="228">
        <v>199614707</v>
      </c>
      <c r="I400" s="228">
        <v>22114018</v>
      </c>
      <c r="J400" s="228">
        <v>148479211</v>
      </c>
      <c r="K400" s="228">
        <v>0</v>
      </c>
      <c r="L400" s="228">
        <v>11460256009</v>
      </c>
      <c r="M400" s="228"/>
      <c r="N400" s="228"/>
      <c r="O400" s="228">
        <v>14276927557</v>
      </c>
      <c r="Q400" s="228"/>
    </row>
    <row r="401" spans="1:17" x14ac:dyDescent="0.3">
      <c r="A401" s="1" t="str">
        <f t="shared" si="8"/>
        <v xml:space="preserve"> </v>
      </c>
      <c r="B401" s="718" t="s">
        <v>735</v>
      </c>
      <c r="C401" s="719" t="s">
        <v>736</v>
      </c>
      <c r="D401" s="228">
        <v>-92923178</v>
      </c>
      <c r="E401" s="228"/>
      <c r="F401" s="228">
        <v>-16555443</v>
      </c>
      <c r="G401" s="228">
        <v>-260435790</v>
      </c>
      <c r="H401" s="228">
        <v>-52684364</v>
      </c>
      <c r="I401" s="228">
        <v>-25610500</v>
      </c>
      <c r="J401" s="228">
        <v>-60785348</v>
      </c>
      <c r="K401" s="228">
        <v>-3318907</v>
      </c>
      <c r="L401" s="228">
        <v>-2357074617</v>
      </c>
      <c r="M401" s="228"/>
      <c r="N401" s="228"/>
      <c r="O401" s="228">
        <v>-2869388147</v>
      </c>
      <c r="Q401" s="228">
        <f>+ROUND(O401/1000,0)</f>
        <v>-2869388</v>
      </c>
    </row>
    <row r="402" spans="1:17" hidden="1" x14ac:dyDescent="0.3">
      <c r="A402" s="1" t="str">
        <f t="shared" si="8"/>
        <v>Cuenta</v>
      </c>
      <c r="B402" s="720" t="s">
        <v>737</v>
      </c>
      <c r="C402" s="719" t="s">
        <v>738</v>
      </c>
      <c r="D402" s="228">
        <v>-92923178</v>
      </c>
      <c r="E402" s="228"/>
      <c r="F402" s="228">
        <v>-16555443</v>
      </c>
      <c r="G402" s="228">
        <v>-186282081</v>
      </c>
      <c r="H402" s="228">
        <v>-52684364</v>
      </c>
      <c r="I402" s="228">
        <v>-25610500</v>
      </c>
      <c r="J402" s="228">
        <v>-60785348</v>
      </c>
      <c r="K402" s="228">
        <v>-3318907</v>
      </c>
      <c r="L402" s="228">
        <v>-1876465030</v>
      </c>
      <c r="M402" s="228"/>
      <c r="N402" s="228"/>
      <c r="O402" s="228">
        <v>-2314624851</v>
      </c>
      <c r="Q402" s="228"/>
    </row>
    <row r="403" spans="1:17" hidden="1" x14ac:dyDescent="0.3">
      <c r="A403" s="1" t="str">
        <f t="shared" si="8"/>
        <v>Cuenta</v>
      </c>
      <c r="B403" s="720" t="s">
        <v>739</v>
      </c>
      <c r="C403" s="719" t="s">
        <v>740</v>
      </c>
      <c r="D403" s="228"/>
      <c r="E403" s="228"/>
      <c r="F403" s="228"/>
      <c r="G403" s="228">
        <v>-26762498</v>
      </c>
      <c r="H403" s="228">
        <v>0</v>
      </c>
      <c r="I403" s="228"/>
      <c r="J403" s="228">
        <v>0</v>
      </c>
      <c r="K403" s="228"/>
      <c r="L403" s="228">
        <v>-164798859</v>
      </c>
      <c r="M403" s="228"/>
      <c r="N403" s="228"/>
      <c r="O403" s="228">
        <v>-191561357</v>
      </c>
      <c r="Q403" s="228"/>
    </row>
    <row r="404" spans="1:17" hidden="1" x14ac:dyDescent="0.3">
      <c r="A404" s="1" t="str">
        <f t="shared" si="8"/>
        <v>Cuenta</v>
      </c>
      <c r="B404" s="720" t="s">
        <v>741</v>
      </c>
      <c r="C404" s="719" t="s">
        <v>742</v>
      </c>
      <c r="D404" s="228"/>
      <c r="E404" s="228"/>
      <c r="F404" s="228"/>
      <c r="G404" s="228">
        <v>-47391211</v>
      </c>
      <c r="H404" s="228"/>
      <c r="I404" s="228"/>
      <c r="J404" s="228"/>
      <c r="K404" s="228"/>
      <c r="L404" s="228">
        <v>-315810728</v>
      </c>
      <c r="M404" s="228"/>
      <c r="N404" s="228"/>
      <c r="O404" s="228">
        <v>-363201939</v>
      </c>
      <c r="Q404" s="228"/>
    </row>
    <row r="405" spans="1:17" x14ac:dyDescent="0.3">
      <c r="A405" s="1" t="str">
        <f t="shared" si="8"/>
        <v xml:space="preserve"> </v>
      </c>
      <c r="B405" s="718" t="s">
        <v>743</v>
      </c>
      <c r="C405" s="719" t="s">
        <v>744</v>
      </c>
      <c r="D405" s="228">
        <v>-948436611</v>
      </c>
      <c r="E405" s="228"/>
      <c r="F405" s="228">
        <v>-1520584934</v>
      </c>
      <c r="G405" s="228">
        <v>-1516282467</v>
      </c>
      <c r="H405" s="228">
        <v>-164085393</v>
      </c>
      <c r="I405" s="228">
        <v>-8513510</v>
      </c>
      <c r="J405" s="228">
        <v>-214289711</v>
      </c>
      <c r="K405" s="228">
        <v>-158217</v>
      </c>
      <c r="L405" s="228">
        <v>-21434626546</v>
      </c>
      <c r="M405" s="228"/>
      <c r="N405" s="228"/>
      <c r="O405" s="228">
        <v>-25806977389</v>
      </c>
      <c r="Q405" s="228">
        <f>+ROUND(O405/1000,0)</f>
        <v>-25806977</v>
      </c>
    </row>
    <row r="406" spans="1:17" hidden="1" x14ac:dyDescent="0.3">
      <c r="A406" s="1" t="str">
        <f t="shared" si="8"/>
        <v>Cuenta</v>
      </c>
      <c r="B406" s="720" t="s">
        <v>745</v>
      </c>
      <c r="C406" s="719" t="s">
        <v>746</v>
      </c>
      <c r="D406" s="228">
        <v>678389727</v>
      </c>
      <c r="E406" s="228"/>
      <c r="F406" s="228">
        <v>0</v>
      </c>
      <c r="G406" s="228">
        <v>0</v>
      </c>
      <c r="H406" s="228">
        <v>0</v>
      </c>
      <c r="I406" s="228">
        <v>0</v>
      </c>
      <c r="J406" s="228">
        <v>0</v>
      </c>
      <c r="K406" s="228">
        <v>0</v>
      </c>
      <c r="L406" s="228">
        <v>0</v>
      </c>
      <c r="M406" s="228"/>
      <c r="N406" s="228"/>
      <c r="O406" s="228">
        <v>678389727</v>
      </c>
      <c r="Q406" s="228"/>
    </row>
    <row r="407" spans="1:17" hidden="1" x14ac:dyDescent="0.3">
      <c r="A407" s="1" t="str">
        <f t="shared" si="8"/>
        <v>Cuenta</v>
      </c>
      <c r="B407" s="720" t="s">
        <v>747</v>
      </c>
      <c r="C407" s="719" t="s">
        <v>748</v>
      </c>
      <c r="D407" s="228">
        <v>80183203</v>
      </c>
      <c r="E407" s="228"/>
      <c r="F407" s="228">
        <v>0</v>
      </c>
      <c r="G407" s="228">
        <v>0</v>
      </c>
      <c r="H407" s="228">
        <v>0</v>
      </c>
      <c r="I407" s="228"/>
      <c r="J407" s="228">
        <v>0</v>
      </c>
      <c r="K407" s="228"/>
      <c r="L407" s="228">
        <v>0</v>
      </c>
      <c r="M407" s="228"/>
      <c r="N407" s="228"/>
      <c r="O407" s="228">
        <v>80183203</v>
      </c>
      <c r="Q407" s="228"/>
    </row>
    <row r="408" spans="1:17" hidden="1" x14ac:dyDescent="0.3">
      <c r="A408" s="1" t="str">
        <f t="shared" si="8"/>
        <v>Cuenta</v>
      </c>
      <c r="B408" s="720" t="s">
        <v>749</v>
      </c>
      <c r="C408" s="719" t="s">
        <v>750</v>
      </c>
      <c r="D408" s="228"/>
      <c r="E408" s="228"/>
      <c r="F408" s="228"/>
      <c r="G408" s="228">
        <v>0</v>
      </c>
      <c r="H408" s="228"/>
      <c r="I408" s="228">
        <v>-1309877</v>
      </c>
      <c r="J408" s="228">
        <v>-5687800</v>
      </c>
      <c r="K408" s="228"/>
      <c r="L408" s="228">
        <v>0</v>
      </c>
      <c r="M408" s="228"/>
      <c r="N408" s="228"/>
      <c r="O408" s="228">
        <v>-6997677</v>
      </c>
      <c r="Q408" s="228"/>
    </row>
    <row r="409" spans="1:17" hidden="1" x14ac:dyDescent="0.3">
      <c r="A409" s="1" t="str">
        <f t="shared" si="8"/>
        <v>Cuenta</v>
      </c>
      <c r="B409" s="720" t="s">
        <v>751</v>
      </c>
      <c r="C409" s="719" t="s">
        <v>752</v>
      </c>
      <c r="D409" s="228">
        <v>24014121</v>
      </c>
      <c r="E409" s="228"/>
      <c r="F409" s="228">
        <v>-534740</v>
      </c>
      <c r="G409" s="228">
        <v>-7906920</v>
      </c>
      <c r="H409" s="228">
        <v>-6345229</v>
      </c>
      <c r="I409" s="228">
        <v>-1753272</v>
      </c>
      <c r="J409" s="228">
        <v>-2808602</v>
      </c>
      <c r="K409" s="228">
        <v>-158217</v>
      </c>
      <c r="L409" s="228">
        <v>-226173479</v>
      </c>
      <c r="M409" s="228"/>
      <c r="N409" s="228"/>
      <c r="O409" s="228">
        <v>-221666338</v>
      </c>
      <c r="Q409" s="228"/>
    </row>
    <row r="410" spans="1:17" hidden="1" x14ac:dyDescent="0.3">
      <c r="A410" s="1" t="str">
        <f t="shared" si="8"/>
        <v>Cuenta</v>
      </c>
      <c r="B410" s="720" t="s">
        <v>753</v>
      </c>
      <c r="C410" s="719" t="s">
        <v>754</v>
      </c>
      <c r="D410" s="228">
        <v>-108080104</v>
      </c>
      <c r="E410" s="228"/>
      <c r="F410" s="228">
        <v>517968</v>
      </c>
      <c r="G410" s="228">
        <v>1897683</v>
      </c>
      <c r="H410" s="228"/>
      <c r="I410" s="228"/>
      <c r="J410" s="228"/>
      <c r="K410" s="228"/>
      <c r="L410" s="228">
        <v>9659155</v>
      </c>
      <c r="M410" s="228"/>
      <c r="N410" s="228"/>
      <c r="O410" s="228">
        <v>-96005298</v>
      </c>
      <c r="Q410" s="228"/>
    </row>
    <row r="411" spans="1:17" hidden="1" x14ac:dyDescent="0.3">
      <c r="A411" s="1" t="str">
        <f t="shared" si="8"/>
        <v>Cuenta</v>
      </c>
      <c r="B411" s="720" t="s">
        <v>755</v>
      </c>
      <c r="C411" s="719" t="s">
        <v>756</v>
      </c>
      <c r="D411" s="228">
        <v>-6790929502</v>
      </c>
      <c r="E411" s="228"/>
      <c r="F411" s="228">
        <v>-158938928</v>
      </c>
      <c r="G411" s="228">
        <v>-594404194</v>
      </c>
      <c r="H411" s="228">
        <v>0</v>
      </c>
      <c r="I411" s="228">
        <v>-11730</v>
      </c>
      <c r="J411" s="228">
        <v>0</v>
      </c>
      <c r="K411" s="228"/>
      <c r="L411" s="228">
        <v>-3567070554</v>
      </c>
      <c r="M411" s="228"/>
      <c r="N411" s="228"/>
      <c r="O411" s="228">
        <v>-11111354908</v>
      </c>
      <c r="Q411" s="228"/>
    </row>
    <row r="412" spans="1:17" hidden="1" x14ac:dyDescent="0.3">
      <c r="A412" s="1" t="str">
        <f t="shared" si="8"/>
        <v>Cuenta</v>
      </c>
      <c r="B412" s="720" t="s">
        <v>757</v>
      </c>
      <c r="C412" s="719" t="s">
        <v>758</v>
      </c>
      <c r="D412" s="228">
        <v>5274213407</v>
      </c>
      <c r="E412" s="228"/>
      <c r="F412" s="228">
        <v>-134103092</v>
      </c>
      <c r="G412" s="228">
        <v>-283933550</v>
      </c>
      <c r="H412" s="228">
        <v>-92436799</v>
      </c>
      <c r="I412" s="228">
        <v>0</v>
      </c>
      <c r="J412" s="228">
        <v>-155244529</v>
      </c>
      <c r="K412" s="228"/>
      <c r="L412" s="228">
        <v>-3878990613</v>
      </c>
      <c r="M412" s="228"/>
      <c r="N412" s="228"/>
      <c r="O412" s="228">
        <v>729504824</v>
      </c>
      <c r="Q412" s="228"/>
    </row>
    <row r="413" spans="1:17" hidden="1" x14ac:dyDescent="0.3">
      <c r="A413" s="1" t="str">
        <f t="shared" si="8"/>
        <v>Cuenta</v>
      </c>
      <c r="B413" s="720" t="s">
        <v>759</v>
      </c>
      <c r="C413" s="719" t="s">
        <v>760</v>
      </c>
      <c r="D413" s="228">
        <v>-6861767</v>
      </c>
      <c r="E413" s="228"/>
      <c r="F413" s="228">
        <v>0</v>
      </c>
      <c r="G413" s="228">
        <v>0</v>
      </c>
      <c r="H413" s="228">
        <v>0</v>
      </c>
      <c r="I413" s="228">
        <v>-244654</v>
      </c>
      <c r="J413" s="228">
        <v>-616878</v>
      </c>
      <c r="K413" s="228"/>
      <c r="L413" s="228">
        <v>307548</v>
      </c>
      <c r="M413" s="228"/>
      <c r="N413" s="228"/>
      <c r="O413" s="228">
        <v>-7415751</v>
      </c>
      <c r="Q413" s="228"/>
    </row>
    <row r="414" spans="1:17" hidden="1" x14ac:dyDescent="0.3">
      <c r="A414" s="1" t="str">
        <f t="shared" si="8"/>
        <v>Cuenta</v>
      </c>
      <c r="B414" s="720" t="s">
        <v>761</v>
      </c>
      <c r="C414" s="719" t="s">
        <v>762</v>
      </c>
      <c r="D414" s="228">
        <v>27510527</v>
      </c>
      <c r="E414" s="228"/>
      <c r="F414" s="228">
        <v>-92883764</v>
      </c>
      <c r="G414" s="228">
        <v>-334734523</v>
      </c>
      <c r="H414" s="228">
        <v>-65303365</v>
      </c>
      <c r="I414" s="228">
        <v>-5193977</v>
      </c>
      <c r="J414" s="228">
        <v>-49931902</v>
      </c>
      <c r="K414" s="228"/>
      <c r="L414" s="228">
        <v>-3234114824</v>
      </c>
      <c r="M414" s="228"/>
      <c r="N414" s="228"/>
      <c r="O414" s="228">
        <v>-3754651828</v>
      </c>
      <c r="Q414" s="228"/>
    </row>
    <row r="415" spans="1:17" hidden="1" x14ac:dyDescent="0.3">
      <c r="A415" s="1" t="str">
        <f t="shared" si="8"/>
        <v>Cuenta</v>
      </c>
      <c r="B415" s="720" t="s">
        <v>763</v>
      </c>
      <c r="C415" s="719" t="s">
        <v>764</v>
      </c>
      <c r="D415" s="228"/>
      <c r="E415" s="228"/>
      <c r="F415" s="228">
        <v>-34804522</v>
      </c>
      <c r="G415" s="228">
        <v>-129757352</v>
      </c>
      <c r="H415" s="228"/>
      <c r="I415" s="228"/>
      <c r="J415" s="228"/>
      <c r="K415" s="228"/>
      <c r="L415" s="228">
        <v>-1947851762</v>
      </c>
      <c r="M415" s="228"/>
      <c r="N415" s="228"/>
      <c r="O415" s="228">
        <v>-2112413636</v>
      </c>
      <c r="Q415" s="228"/>
    </row>
    <row r="416" spans="1:17" hidden="1" x14ac:dyDescent="0.3">
      <c r="A416" s="1" t="str">
        <f t="shared" si="8"/>
        <v>Cuenta</v>
      </c>
      <c r="B416" s="720" t="s">
        <v>765</v>
      </c>
      <c r="C416" s="719" t="s">
        <v>766</v>
      </c>
      <c r="D416" s="228">
        <v>-126876223</v>
      </c>
      <c r="E416" s="228"/>
      <c r="F416" s="228">
        <v>-1073754548</v>
      </c>
      <c r="G416" s="228">
        <v>-161408762</v>
      </c>
      <c r="H416" s="228"/>
      <c r="I416" s="228"/>
      <c r="J416" s="228"/>
      <c r="K416" s="228"/>
      <c r="L416" s="228">
        <v>-8572482271</v>
      </c>
      <c r="M416" s="228"/>
      <c r="N416" s="228"/>
      <c r="O416" s="228">
        <v>-9934521804</v>
      </c>
      <c r="Q416" s="228"/>
    </row>
    <row r="417" spans="1:17" hidden="1" x14ac:dyDescent="0.3">
      <c r="A417" s="1" t="str">
        <f t="shared" si="8"/>
        <v>Cuenta</v>
      </c>
      <c r="B417" s="720" t="s">
        <v>767</v>
      </c>
      <c r="C417" s="719" t="s">
        <v>768</v>
      </c>
      <c r="D417" s="228"/>
      <c r="E417" s="228"/>
      <c r="F417" s="228">
        <v>-26083308</v>
      </c>
      <c r="G417" s="228">
        <v>-6034849</v>
      </c>
      <c r="H417" s="228"/>
      <c r="I417" s="228"/>
      <c r="J417" s="228"/>
      <c r="K417" s="228"/>
      <c r="L417" s="228">
        <v>-17909746</v>
      </c>
      <c r="M417" s="228"/>
      <c r="N417" s="228"/>
      <c r="O417" s="228">
        <v>-50027903</v>
      </c>
      <c r="Q417" s="228"/>
    </row>
    <row r="418" spans="1:17" x14ac:dyDescent="0.3">
      <c r="A418" s="1" t="str">
        <f t="shared" si="8"/>
        <v xml:space="preserve"> </v>
      </c>
      <c r="B418" s="716" t="s">
        <v>769</v>
      </c>
      <c r="C418" s="717" t="s">
        <v>770</v>
      </c>
      <c r="D418" s="228">
        <v>-118617311769</v>
      </c>
      <c r="E418" s="228">
        <v>0</v>
      </c>
      <c r="F418" s="228">
        <v>-27031920258</v>
      </c>
      <c r="G418" s="228">
        <v>-46392927372</v>
      </c>
      <c r="H418" s="228">
        <v>-55120946</v>
      </c>
      <c r="I418" s="228">
        <v>-32244731</v>
      </c>
      <c r="J418" s="228">
        <v>-1516958063</v>
      </c>
      <c r="K418" s="228">
        <v>-5427641</v>
      </c>
      <c r="L418" s="228">
        <v>-912031136644</v>
      </c>
      <c r="M418" s="228">
        <v>-11308683760</v>
      </c>
      <c r="N418" s="228">
        <v>1334183554</v>
      </c>
      <c r="O418" s="228">
        <v>-1115657547630</v>
      </c>
      <c r="Q418" s="228">
        <f>+Q419+Q427+Q429+Q434+Q436+Q439+Q443+Q447</f>
        <v>-1115657548</v>
      </c>
    </row>
    <row r="419" spans="1:17" x14ac:dyDescent="0.3">
      <c r="A419" s="1" t="str">
        <f t="shared" si="8"/>
        <v xml:space="preserve"> </v>
      </c>
      <c r="B419" s="718" t="s">
        <v>771</v>
      </c>
      <c r="C419" s="719" t="s">
        <v>772</v>
      </c>
      <c r="D419" s="228">
        <v>-98618221741</v>
      </c>
      <c r="E419" s="228">
        <v>0</v>
      </c>
      <c r="F419" s="228">
        <v>-19755142704</v>
      </c>
      <c r="G419" s="228">
        <v>-42069923470</v>
      </c>
      <c r="H419" s="228"/>
      <c r="I419" s="228"/>
      <c r="J419" s="228"/>
      <c r="K419" s="228"/>
      <c r="L419" s="228">
        <v>-884089852989</v>
      </c>
      <c r="M419" s="228">
        <v>-2403929016</v>
      </c>
      <c r="N419" s="228"/>
      <c r="O419" s="228">
        <v>-1046937069920</v>
      </c>
      <c r="Q419" s="228">
        <f t="shared" ref="Q419" si="9">+ROUND(O419/1000,0)</f>
        <v>-1046937070</v>
      </c>
    </row>
    <row r="420" spans="1:17" hidden="1" x14ac:dyDescent="0.3">
      <c r="A420" s="1" t="str">
        <f t="shared" si="8"/>
        <v>Cuenta</v>
      </c>
      <c r="B420" s="720" t="s">
        <v>773</v>
      </c>
      <c r="C420" s="719" t="s">
        <v>774</v>
      </c>
      <c r="D420" s="228">
        <v>-36704639600</v>
      </c>
      <c r="E420" s="228"/>
      <c r="F420" s="228"/>
      <c r="G420" s="228">
        <v>-20000000000</v>
      </c>
      <c r="H420" s="228"/>
      <c r="I420" s="228"/>
      <c r="J420" s="228"/>
      <c r="K420" s="228"/>
      <c r="L420" s="228">
        <v>-82669428000</v>
      </c>
      <c r="M420" s="228"/>
      <c r="N420" s="228"/>
      <c r="O420" s="228">
        <v>-139374067600</v>
      </c>
      <c r="Q420" s="228"/>
    </row>
    <row r="421" spans="1:17" hidden="1" x14ac:dyDescent="0.3">
      <c r="A421" s="1" t="str">
        <f t="shared" si="8"/>
        <v>Cuenta</v>
      </c>
      <c r="B421" s="720" t="s">
        <v>775</v>
      </c>
      <c r="C421" s="719" t="s">
        <v>776</v>
      </c>
      <c r="D421" s="228"/>
      <c r="E421" s="228"/>
      <c r="F421" s="228"/>
      <c r="G421" s="228"/>
      <c r="H421" s="228"/>
      <c r="I421" s="228"/>
      <c r="J421" s="228"/>
      <c r="K421" s="228"/>
      <c r="L421" s="228">
        <v>129663086</v>
      </c>
      <c r="M421" s="228"/>
      <c r="N421" s="228"/>
      <c r="O421" s="228">
        <v>129663086</v>
      </c>
      <c r="Q421" s="228"/>
    </row>
    <row r="422" spans="1:17" hidden="1" x14ac:dyDescent="0.3">
      <c r="A422" s="1" t="str">
        <f t="shared" si="8"/>
        <v>Cuenta</v>
      </c>
      <c r="B422" s="720" t="s">
        <v>777</v>
      </c>
      <c r="C422" s="719" t="s">
        <v>778</v>
      </c>
      <c r="D422" s="228">
        <v>-126979797</v>
      </c>
      <c r="E422" s="228"/>
      <c r="F422" s="228">
        <v>-161693418</v>
      </c>
      <c r="G422" s="228">
        <v>-178275652</v>
      </c>
      <c r="H422" s="228"/>
      <c r="I422" s="228"/>
      <c r="J422" s="228"/>
      <c r="K422" s="228"/>
      <c r="L422" s="228">
        <v>-998824638</v>
      </c>
      <c r="M422" s="228"/>
      <c r="N422" s="228"/>
      <c r="O422" s="228">
        <v>-1465773505</v>
      </c>
      <c r="Q422" s="228"/>
    </row>
    <row r="423" spans="1:17" hidden="1" x14ac:dyDescent="0.3">
      <c r="A423" s="1" t="str">
        <f t="shared" si="8"/>
        <v>Cuenta</v>
      </c>
      <c r="B423" s="720" t="s">
        <v>779</v>
      </c>
      <c r="C423" s="719" t="s">
        <v>780</v>
      </c>
      <c r="D423" s="228">
        <v>-51955637933</v>
      </c>
      <c r="E423" s="228">
        <v>0</v>
      </c>
      <c r="F423" s="228"/>
      <c r="G423" s="228"/>
      <c r="H423" s="228"/>
      <c r="I423" s="228"/>
      <c r="J423" s="228"/>
      <c r="K423" s="228"/>
      <c r="L423" s="228">
        <v>-662887302000</v>
      </c>
      <c r="M423" s="228">
        <v>-2403929016</v>
      </c>
      <c r="N423" s="228"/>
      <c r="O423" s="228">
        <v>-717246868949</v>
      </c>
      <c r="Q423" s="228"/>
    </row>
    <row r="424" spans="1:17" hidden="1" x14ac:dyDescent="0.3">
      <c r="A424" s="1" t="str">
        <f t="shared" si="8"/>
        <v>Cuenta</v>
      </c>
      <c r="B424" s="720" t="s">
        <v>781</v>
      </c>
      <c r="C424" s="719" t="s">
        <v>782</v>
      </c>
      <c r="D424" s="228">
        <v>1100801589</v>
      </c>
      <c r="E424" s="228"/>
      <c r="F424" s="228"/>
      <c r="G424" s="228"/>
      <c r="H424" s="228"/>
      <c r="I424" s="228"/>
      <c r="J424" s="228"/>
      <c r="K424" s="228"/>
      <c r="L424" s="228">
        <v>-3040169100</v>
      </c>
      <c r="M424" s="228"/>
      <c r="N424" s="228"/>
      <c r="O424" s="228">
        <v>-1939367511</v>
      </c>
      <c r="Q424" s="228"/>
    </row>
    <row r="425" spans="1:17" hidden="1" x14ac:dyDescent="0.3">
      <c r="A425" s="1" t="str">
        <f t="shared" si="8"/>
        <v>Cuenta</v>
      </c>
      <c r="B425" s="720" t="s">
        <v>783</v>
      </c>
      <c r="C425" s="719" t="s">
        <v>784</v>
      </c>
      <c r="D425" s="228">
        <v>-8993215345</v>
      </c>
      <c r="E425" s="228"/>
      <c r="F425" s="228">
        <v>-15889877036</v>
      </c>
      <c r="G425" s="228">
        <v>-13914211602</v>
      </c>
      <c r="H425" s="228"/>
      <c r="I425" s="228"/>
      <c r="J425" s="228"/>
      <c r="K425" s="228"/>
      <c r="L425" s="228">
        <v>-99859257850</v>
      </c>
      <c r="M425" s="228"/>
      <c r="N425" s="228"/>
      <c r="O425" s="228">
        <v>-138656561833</v>
      </c>
      <c r="Q425" s="228"/>
    </row>
    <row r="426" spans="1:17" hidden="1" x14ac:dyDescent="0.3">
      <c r="A426" s="1" t="str">
        <f t="shared" si="8"/>
        <v>Cuenta</v>
      </c>
      <c r="B426" s="720" t="s">
        <v>785</v>
      </c>
      <c r="C426" s="719" t="s">
        <v>786</v>
      </c>
      <c r="D426" s="228">
        <v>-1938550655</v>
      </c>
      <c r="E426" s="228"/>
      <c r="F426" s="228">
        <v>-3703572250</v>
      </c>
      <c r="G426" s="228">
        <v>-7977436216</v>
      </c>
      <c r="H426" s="228"/>
      <c r="I426" s="228"/>
      <c r="J426" s="228"/>
      <c r="K426" s="228"/>
      <c r="L426" s="228">
        <v>-34764534487</v>
      </c>
      <c r="M426" s="228"/>
      <c r="N426" s="228"/>
      <c r="O426" s="228">
        <v>-48384093608</v>
      </c>
      <c r="Q426" s="228"/>
    </row>
    <row r="427" spans="1:17" x14ac:dyDescent="0.3">
      <c r="A427" s="1" t="str">
        <f t="shared" si="8"/>
        <v xml:space="preserve"> </v>
      </c>
      <c r="B427" s="718" t="s">
        <v>787</v>
      </c>
      <c r="C427" s="719" t="s">
        <v>788</v>
      </c>
      <c r="D427" s="228">
        <v>-243626293</v>
      </c>
      <c r="E427" s="228"/>
      <c r="F427" s="228">
        <v>-2475066</v>
      </c>
      <c r="G427" s="228">
        <v>-192530905</v>
      </c>
      <c r="H427" s="228">
        <v>-55120946</v>
      </c>
      <c r="I427" s="228">
        <v>-32244731</v>
      </c>
      <c r="J427" s="228">
        <v>-182958063</v>
      </c>
      <c r="K427" s="228">
        <v>-5427641</v>
      </c>
      <c r="L427" s="228">
        <v>-733447207</v>
      </c>
      <c r="M427" s="228"/>
      <c r="N427" s="228">
        <v>-3</v>
      </c>
      <c r="O427" s="228">
        <v>-1447830855</v>
      </c>
      <c r="Q427" s="228">
        <f>+ROUND(O427/1000,0)</f>
        <v>-1447831</v>
      </c>
    </row>
    <row r="428" spans="1:17" hidden="1" x14ac:dyDescent="0.3">
      <c r="A428" s="1" t="str">
        <f t="shared" si="8"/>
        <v>Cuenta</v>
      </c>
      <c r="B428" s="720" t="s">
        <v>789</v>
      </c>
      <c r="C428" s="719" t="s">
        <v>790</v>
      </c>
      <c r="D428" s="228">
        <v>-243626293</v>
      </c>
      <c r="E428" s="228"/>
      <c r="F428" s="228">
        <v>-2475066</v>
      </c>
      <c r="G428" s="228">
        <v>-192530905</v>
      </c>
      <c r="H428" s="228">
        <v>-55120946</v>
      </c>
      <c r="I428" s="228">
        <v>-32244731</v>
      </c>
      <c r="J428" s="228">
        <v>-182958063</v>
      </c>
      <c r="K428" s="228">
        <v>-5427641</v>
      </c>
      <c r="L428" s="228">
        <v>-733447207</v>
      </c>
      <c r="M428" s="228"/>
      <c r="N428" s="228">
        <v>-3</v>
      </c>
      <c r="O428" s="228">
        <v>-1447830855</v>
      </c>
      <c r="Q428" s="228"/>
    </row>
    <row r="429" spans="1:17" x14ac:dyDescent="0.3">
      <c r="A429" s="1" t="str">
        <f t="shared" si="8"/>
        <v xml:space="preserve"> </v>
      </c>
      <c r="B429" s="718" t="s">
        <v>791</v>
      </c>
      <c r="C429" s="719" t="s">
        <v>792</v>
      </c>
      <c r="D429" s="228">
        <v>-17055314</v>
      </c>
      <c r="E429" s="228"/>
      <c r="F429" s="228">
        <v>-243447376</v>
      </c>
      <c r="G429" s="228">
        <v>-44067901</v>
      </c>
      <c r="H429" s="228"/>
      <c r="I429" s="228"/>
      <c r="J429" s="228"/>
      <c r="K429" s="228"/>
      <c r="L429" s="228">
        <v>-831760907</v>
      </c>
      <c r="M429" s="228"/>
      <c r="N429" s="228"/>
      <c r="O429" s="228">
        <v>-1136331498</v>
      </c>
      <c r="Q429" s="228">
        <f>+ROUND(O429/1000,0)</f>
        <v>-1136331</v>
      </c>
    </row>
    <row r="430" spans="1:17" hidden="1" x14ac:dyDescent="0.3">
      <c r="A430" s="1" t="str">
        <f t="shared" si="8"/>
        <v>Cuenta</v>
      </c>
      <c r="B430" s="720" t="s">
        <v>793</v>
      </c>
      <c r="C430" s="719" t="s">
        <v>794</v>
      </c>
      <c r="D430" s="228">
        <v>-17055314</v>
      </c>
      <c r="E430" s="228"/>
      <c r="F430" s="228">
        <v>-158872713</v>
      </c>
      <c r="G430" s="228">
        <v>-37008704</v>
      </c>
      <c r="H430" s="228"/>
      <c r="I430" s="228"/>
      <c r="J430" s="228"/>
      <c r="K430" s="228"/>
      <c r="L430" s="228">
        <v>-685367911</v>
      </c>
      <c r="M430" s="228"/>
      <c r="N430" s="228"/>
      <c r="O430" s="228">
        <v>-898304642</v>
      </c>
      <c r="Q430" s="228"/>
    </row>
    <row r="431" spans="1:17" hidden="1" x14ac:dyDescent="0.3">
      <c r="A431" s="1" t="str">
        <f t="shared" si="8"/>
        <v>Cuenta</v>
      </c>
      <c r="B431" s="720" t="s">
        <v>795</v>
      </c>
      <c r="C431" s="719" t="s">
        <v>796</v>
      </c>
      <c r="D431" s="228"/>
      <c r="E431" s="228"/>
      <c r="F431" s="228">
        <v>-21238493</v>
      </c>
      <c r="G431" s="228"/>
      <c r="H431" s="228"/>
      <c r="I431" s="228"/>
      <c r="J431" s="228"/>
      <c r="K431" s="228"/>
      <c r="L431" s="228">
        <v>-37697994</v>
      </c>
      <c r="M431" s="228"/>
      <c r="N431" s="228"/>
      <c r="O431" s="228">
        <v>-58936487</v>
      </c>
      <c r="Q431" s="228"/>
    </row>
    <row r="432" spans="1:17" hidden="1" x14ac:dyDescent="0.3">
      <c r="A432" s="1" t="str">
        <f t="shared" si="8"/>
        <v>Cuenta</v>
      </c>
      <c r="B432" s="720" t="s">
        <v>797</v>
      </c>
      <c r="C432" s="719" t="s">
        <v>798</v>
      </c>
      <c r="D432" s="228"/>
      <c r="E432" s="228"/>
      <c r="F432" s="228"/>
      <c r="G432" s="228"/>
      <c r="H432" s="228"/>
      <c r="I432" s="228"/>
      <c r="J432" s="228"/>
      <c r="K432" s="228"/>
      <c r="L432" s="228">
        <v>-108695002</v>
      </c>
      <c r="M432" s="228"/>
      <c r="N432" s="228"/>
      <c r="O432" s="228">
        <v>-108695002</v>
      </c>
      <c r="Q432" s="228"/>
    </row>
    <row r="433" spans="1:17" hidden="1" x14ac:dyDescent="0.3">
      <c r="A433" s="1" t="str">
        <f t="shared" si="8"/>
        <v>Cuenta</v>
      </c>
      <c r="B433" s="720" t="s">
        <v>799</v>
      </c>
      <c r="C433" s="719" t="s">
        <v>800</v>
      </c>
      <c r="D433" s="228"/>
      <c r="E433" s="228"/>
      <c r="F433" s="228">
        <v>-63336170</v>
      </c>
      <c r="G433" s="228">
        <v>-7059197</v>
      </c>
      <c r="H433" s="228"/>
      <c r="I433" s="228"/>
      <c r="J433" s="228"/>
      <c r="K433" s="228"/>
      <c r="L433" s="228"/>
      <c r="M433" s="228"/>
      <c r="N433" s="228"/>
      <c r="O433" s="228">
        <v>-70395367</v>
      </c>
      <c r="Q433" s="228"/>
    </row>
    <row r="434" spans="1:17" x14ac:dyDescent="0.3">
      <c r="A434" s="1" t="str">
        <f t="shared" si="8"/>
        <v xml:space="preserve"> </v>
      </c>
      <c r="B434" s="718" t="s">
        <v>801</v>
      </c>
      <c r="C434" s="719" t="s">
        <v>802</v>
      </c>
      <c r="D434" s="228"/>
      <c r="E434" s="228"/>
      <c r="F434" s="228"/>
      <c r="G434" s="228"/>
      <c r="H434" s="228"/>
      <c r="I434" s="228"/>
      <c r="J434" s="228">
        <v>-1334000000</v>
      </c>
      <c r="K434" s="228"/>
      <c r="L434" s="228"/>
      <c r="M434" s="228"/>
      <c r="N434" s="228">
        <v>1334000000</v>
      </c>
      <c r="O434" s="228">
        <v>0</v>
      </c>
      <c r="Q434" s="228">
        <f>+ROUND(O434/1000,0)</f>
        <v>0</v>
      </c>
    </row>
    <row r="435" spans="1:17" hidden="1" x14ac:dyDescent="0.3">
      <c r="A435" s="1" t="str">
        <f t="shared" si="8"/>
        <v>Cuenta</v>
      </c>
      <c r="B435" s="720" t="s">
        <v>803</v>
      </c>
      <c r="C435" s="719" t="s">
        <v>804</v>
      </c>
      <c r="D435" s="228"/>
      <c r="E435" s="228"/>
      <c r="F435" s="228"/>
      <c r="G435" s="228"/>
      <c r="H435" s="228"/>
      <c r="I435" s="228"/>
      <c r="J435" s="228">
        <v>-1334000000</v>
      </c>
      <c r="K435" s="228"/>
      <c r="L435" s="228"/>
      <c r="M435" s="228"/>
      <c r="N435" s="228">
        <v>1334000000</v>
      </c>
      <c r="O435" s="228">
        <v>0</v>
      </c>
      <c r="Q435" s="228"/>
    </row>
    <row r="436" spans="1:17" x14ac:dyDescent="0.3">
      <c r="A436" s="1" t="str">
        <f t="shared" si="8"/>
        <v xml:space="preserve"> </v>
      </c>
      <c r="B436" s="718" t="s">
        <v>805</v>
      </c>
      <c r="C436" s="719" t="s">
        <v>806</v>
      </c>
      <c r="D436" s="228"/>
      <c r="E436" s="228"/>
      <c r="F436" s="228"/>
      <c r="G436" s="228">
        <v>-1400334529</v>
      </c>
      <c r="H436" s="228"/>
      <c r="I436" s="228"/>
      <c r="J436" s="228"/>
      <c r="K436" s="228"/>
      <c r="L436" s="228"/>
      <c r="M436" s="228"/>
      <c r="N436" s="228"/>
      <c r="O436" s="228">
        <v>-1400334529</v>
      </c>
      <c r="Q436" s="228">
        <f>+ROUND(O436/1000,0)</f>
        <v>-1400335</v>
      </c>
    </row>
    <row r="437" spans="1:17" hidden="1" x14ac:dyDescent="0.3">
      <c r="A437" s="1" t="str">
        <f t="shared" si="8"/>
        <v>Cuenta</v>
      </c>
      <c r="B437" s="720" t="s">
        <v>807</v>
      </c>
      <c r="C437" s="719" t="s">
        <v>808</v>
      </c>
      <c r="D437" s="228"/>
      <c r="E437" s="228"/>
      <c r="F437" s="228"/>
      <c r="G437" s="228">
        <v>-481015776</v>
      </c>
      <c r="H437" s="228"/>
      <c r="I437" s="228"/>
      <c r="J437" s="228"/>
      <c r="K437" s="228"/>
      <c r="L437" s="228"/>
      <c r="M437" s="228"/>
      <c r="N437" s="228"/>
      <c r="O437" s="228">
        <v>-481015776</v>
      </c>
      <c r="Q437" s="228"/>
    </row>
    <row r="438" spans="1:17" hidden="1" x14ac:dyDescent="0.3">
      <c r="A438" s="1" t="str">
        <f t="shared" si="8"/>
        <v>Cuenta</v>
      </c>
      <c r="B438" s="720" t="s">
        <v>809</v>
      </c>
      <c r="C438" s="719" t="s">
        <v>810</v>
      </c>
      <c r="D438" s="228"/>
      <c r="E438" s="228"/>
      <c r="F438" s="228"/>
      <c r="G438" s="228">
        <v>-919318753</v>
      </c>
      <c r="H438" s="228"/>
      <c r="I438" s="228"/>
      <c r="J438" s="228"/>
      <c r="K438" s="228"/>
      <c r="L438" s="228"/>
      <c r="M438" s="228"/>
      <c r="N438" s="228"/>
      <c r="O438" s="228">
        <v>-919318753</v>
      </c>
      <c r="Q438" s="228"/>
    </row>
    <row r="439" spans="1:17" x14ac:dyDescent="0.3">
      <c r="A439" s="1" t="str">
        <f t="shared" si="8"/>
        <v xml:space="preserve"> </v>
      </c>
      <c r="B439" s="718" t="s">
        <v>811</v>
      </c>
      <c r="C439" s="719" t="s">
        <v>812</v>
      </c>
      <c r="D439" s="228">
        <v>-19026300449</v>
      </c>
      <c r="E439" s="228">
        <v>0</v>
      </c>
      <c r="F439" s="228">
        <v>-4912048861</v>
      </c>
      <c r="G439" s="228">
        <v>-785057465</v>
      </c>
      <c r="H439" s="228">
        <v>0</v>
      </c>
      <c r="I439" s="228">
        <v>0</v>
      </c>
      <c r="J439" s="228">
        <v>0</v>
      </c>
      <c r="K439" s="228">
        <v>0</v>
      </c>
      <c r="L439" s="228">
        <v>0</v>
      </c>
      <c r="M439" s="228">
        <v>-8904754744</v>
      </c>
      <c r="N439" s="228">
        <v>183557</v>
      </c>
      <c r="O439" s="228">
        <v>-33627977962</v>
      </c>
      <c r="Q439" s="228">
        <f>+ROUND(O439/1000,0)</f>
        <v>-33627978</v>
      </c>
    </row>
    <row r="440" spans="1:17" hidden="1" x14ac:dyDescent="0.3">
      <c r="A440" s="1" t="str">
        <f t="shared" si="8"/>
        <v>Cuenta</v>
      </c>
      <c r="B440" s="720" t="s">
        <v>813</v>
      </c>
      <c r="C440" s="719" t="s">
        <v>814</v>
      </c>
      <c r="D440" s="228">
        <v>5983315917</v>
      </c>
      <c r="E440" s="228"/>
      <c r="F440" s="228">
        <v>410948650</v>
      </c>
      <c r="G440" s="228">
        <v>23447839052</v>
      </c>
      <c r="H440" s="228">
        <v>31262341</v>
      </c>
      <c r="I440" s="228">
        <v>17381018</v>
      </c>
      <c r="J440" s="228">
        <v>148172407</v>
      </c>
      <c r="K440" s="228">
        <v>-5076939</v>
      </c>
      <c r="L440" s="228">
        <v>41205241302</v>
      </c>
      <c r="M440" s="228"/>
      <c r="N440" s="228"/>
      <c r="O440" s="228">
        <v>71239083748</v>
      </c>
      <c r="Q440" s="228"/>
    </row>
    <row r="441" spans="1:17" hidden="1" x14ac:dyDescent="0.3">
      <c r="A441" s="1" t="str">
        <f t="shared" si="8"/>
        <v>Cuenta</v>
      </c>
      <c r="B441" s="720" t="s">
        <v>815</v>
      </c>
      <c r="C441" s="719" t="s">
        <v>816</v>
      </c>
      <c r="D441" s="228">
        <v>-132414046</v>
      </c>
      <c r="E441" s="228"/>
      <c r="F441" s="228">
        <v>-4098632</v>
      </c>
      <c r="G441" s="228">
        <v>-81908588</v>
      </c>
      <c r="H441" s="228">
        <v>-31326771</v>
      </c>
      <c r="I441" s="228">
        <v>-17041490</v>
      </c>
      <c r="J441" s="228">
        <v>-109822407</v>
      </c>
      <c r="K441" s="228">
        <v>-2075776</v>
      </c>
      <c r="L441" s="228">
        <v>-392858068</v>
      </c>
      <c r="M441" s="228"/>
      <c r="N441" s="228">
        <v>183557</v>
      </c>
      <c r="O441" s="228">
        <v>-771362221</v>
      </c>
      <c r="Q441" s="228"/>
    </row>
    <row r="442" spans="1:17" hidden="1" x14ac:dyDescent="0.3">
      <c r="A442" s="1" t="str">
        <f t="shared" si="8"/>
        <v>Cuenta</v>
      </c>
      <c r="B442" s="720" t="s">
        <v>817</v>
      </c>
      <c r="C442" s="719" t="s">
        <v>818</v>
      </c>
      <c r="D442" s="228">
        <v>-24877202320</v>
      </c>
      <c r="E442" s="228">
        <v>0</v>
      </c>
      <c r="F442" s="228">
        <v>-5318898879</v>
      </c>
      <c r="G442" s="228">
        <v>-24150987929</v>
      </c>
      <c r="H442" s="228">
        <v>64430</v>
      </c>
      <c r="I442" s="228">
        <v>-339528</v>
      </c>
      <c r="J442" s="228">
        <v>-38350000</v>
      </c>
      <c r="K442" s="228">
        <v>7152715</v>
      </c>
      <c r="L442" s="228">
        <v>-40812383234</v>
      </c>
      <c r="M442" s="228">
        <v>-8904754744</v>
      </c>
      <c r="N442" s="228"/>
      <c r="O442" s="228">
        <v>-104095699489</v>
      </c>
      <c r="Q442" s="228"/>
    </row>
    <row r="443" spans="1:17" x14ac:dyDescent="0.3">
      <c r="A443" s="1" t="str">
        <f t="shared" si="8"/>
        <v xml:space="preserve"> </v>
      </c>
      <c r="B443" s="718" t="s">
        <v>819</v>
      </c>
      <c r="C443" s="719" t="s">
        <v>820</v>
      </c>
      <c r="D443" s="228">
        <v>-712107972</v>
      </c>
      <c r="E443" s="228"/>
      <c r="F443" s="228">
        <v>-434650053</v>
      </c>
      <c r="G443" s="228">
        <v>-1180040745</v>
      </c>
      <c r="H443" s="228">
        <v>0</v>
      </c>
      <c r="I443" s="228">
        <v>0</v>
      </c>
      <c r="J443" s="228">
        <v>0</v>
      </c>
      <c r="K443" s="228"/>
      <c r="L443" s="228">
        <v>-18633033443</v>
      </c>
      <c r="M443" s="228"/>
      <c r="N443" s="228"/>
      <c r="O443" s="228">
        <v>-20959832213</v>
      </c>
      <c r="Q443" s="228">
        <f>+ROUND(O443/1000,0)</f>
        <v>-20959832</v>
      </c>
    </row>
    <row r="444" spans="1:17" hidden="1" x14ac:dyDescent="0.3">
      <c r="A444" s="1" t="str">
        <f t="shared" si="8"/>
        <v>Cuenta</v>
      </c>
      <c r="B444" s="720" t="s">
        <v>821</v>
      </c>
      <c r="C444" s="719" t="s">
        <v>822</v>
      </c>
      <c r="D444" s="228">
        <v>-487724364</v>
      </c>
      <c r="E444" s="228"/>
      <c r="F444" s="228">
        <v>-434650053</v>
      </c>
      <c r="G444" s="228">
        <v>-1031474876</v>
      </c>
      <c r="H444" s="228"/>
      <c r="I444" s="228">
        <v>0</v>
      </c>
      <c r="J444" s="228"/>
      <c r="K444" s="228"/>
      <c r="L444" s="228">
        <v>-16307533075</v>
      </c>
      <c r="M444" s="228"/>
      <c r="N444" s="228"/>
      <c r="O444" s="228">
        <v>-18261382368</v>
      </c>
      <c r="Q444" s="228"/>
    </row>
    <row r="445" spans="1:17" hidden="1" x14ac:dyDescent="0.3">
      <c r="A445" s="1" t="str">
        <f t="shared" si="8"/>
        <v>Cuenta</v>
      </c>
      <c r="B445" s="720" t="s">
        <v>823</v>
      </c>
      <c r="C445" s="719" t="s">
        <v>824</v>
      </c>
      <c r="D445" s="228">
        <v>-597357430</v>
      </c>
      <c r="E445" s="228"/>
      <c r="F445" s="228">
        <v>-14000000</v>
      </c>
      <c r="G445" s="228">
        <v>-648834789</v>
      </c>
      <c r="H445" s="228">
        <v>-115200000</v>
      </c>
      <c r="I445" s="228">
        <v>0</v>
      </c>
      <c r="J445" s="228">
        <v>-87350000</v>
      </c>
      <c r="K445" s="228"/>
      <c r="L445" s="228">
        <v>-6174993403</v>
      </c>
      <c r="M445" s="228"/>
      <c r="N445" s="228"/>
      <c r="O445" s="228">
        <v>-7637735622</v>
      </c>
      <c r="Q445" s="228"/>
    </row>
    <row r="446" spans="1:17" hidden="1" x14ac:dyDescent="0.3">
      <c r="A446" s="1" t="str">
        <f t="shared" si="8"/>
        <v>Cuenta</v>
      </c>
      <c r="B446" s="720" t="s">
        <v>825</v>
      </c>
      <c r="C446" s="719" t="s">
        <v>826</v>
      </c>
      <c r="D446" s="228">
        <v>372973822</v>
      </c>
      <c r="E446" s="228"/>
      <c r="F446" s="228">
        <v>14000000</v>
      </c>
      <c r="G446" s="228">
        <v>500268920</v>
      </c>
      <c r="H446" s="228">
        <v>115200000</v>
      </c>
      <c r="I446" s="228">
        <v>0</v>
      </c>
      <c r="J446" s="228">
        <v>87350000</v>
      </c>
      <c r="K446" s="228"/>
      <c r="L446" s="228">
        <v>3849493035</v>
      </c>
      <c r="M446" s="228"/>
      <c r="N446" s="228"/>
      <c r="O446" s="228">
        <v>4939285777</v>
      </c>
      <c r="Q446" s="228"/>
    </row>
    <row r="447" spans="1:17" x14ac:dyDescent="0.3">
      <c r="A447" s="1" t="str">
        <f t="shared" si="8"/>
        <v xml:space="preserve"> </v>
      </c>
      <c r="B447" s="718" t="s">
        <v>827</v>
      </c>
      <c r="C447" s="719" t="s">
        <v>828</v>
      </c>
      <c r="D447" s="228"/>
      <c r="E447" s="228"/>
      <c r="F447" s="228">
        <v>-1684156198</v>
      </c>
      <c r="G447" s="228">
        <v>-720972357</v>
      </c>
      <c r="H447" s="228"/>
      <c r="I447" s="228"/>
      <c r="J447" s="228"/>
      <c r="K447" s="228"/>
      <c r="L447" s="228">
        <v>-7743042098</v>
      </c>
      <c r="M447" s="228"/>
      <c r="N447" s="228"/>
      <c r="O447" s="228">
        <v>-10148170653</v>
      </c>
      <c r="Q447" s="228">
        <f>+ROUND(O447/1000,0)</f>
        <v>-10148171</v>
      </c>
    </row>
    <row r="448" spans="1:17" hidden="1" x14ac:dyDescent="0.3">
      <c r="A448" s="1" t="str">
        <f t="shared" si="8"/>
        <v>Cuenta</v>
      </c>
      <c r="B448" s="720" t="s">
        <v>829</v>
      </c>
      <c r="C448" s="719" t="s">
        <v>830</v>
      </c>
      <c r="D448" s="228"/>
      <c r="E448" s="228"/>
      <c r="F448" s="228">
        <v>-871502280</v>
      </c>
      <c r="G448" s="228">
        <v>-720972357</v>
      </c>
      <c r="H448" s="228"/>
      <c r="I448" s="228"/>
      <c r="J448" s="228"/>
      <c r="K448" s="228"/>
      <c r="L448" s="228">
        <v>-5762702152</v>
      </c>
      <c r="M448" s="228"/>
      <c r="N448" s="228"/>
      <c r="O448" s="228">
        <v>-7355176789</v>
      </c>
      <c r="Q448" s="228"/>
    </row>
    <row r="449" spans="1:17" hidden="1" x14ac:dyDescent="0.3">
      <c r="A449" s="1" t="str">
        <f t="shared" si="8"/>
        <v>Cuenta</v>
      </c>
      <c r="B449" s="720" t="s">
        <v>831</v>
      </c>
      <c r="C449" s="719" t="s">
        <v>832</v>
      </c>
      <c r="D449" s="228"/>
      <c r="E449" s="228"/>
      <c r="F449" s="228">
        <v>-18788659</v>
      </c>
      <c r="G449" s="228"/>
      <c r="H449" s="228"/>
      <c r="I449" s="228"/>
      <c r="J449" s="228"/>
      <c r="K449" s="228"/>
      <c r="L449" s="228">
        <v>-33121154</v>
      </c>
      <c r="M449" s="228"/>
      <c r="N449" s="228"/>
      <c r="O449" s="228">
        <v>-51909813</v>
      </c>
      <c r="Q449" s="228"/>
    </row>
    <row r="450" spans="1:17" hidden="1" x14ac:dyDescent="0.3">
      <c r="A450" s="1" t="str">
        <f t="shared" si="8"/>
        <v>Cuenta</v>
      </c>
      <c r="B450" s="720" t="s">
        <v>833</v>
      </c>
      <c r="C450" s="719" t="s">
        <v>834</v>
      </c>
      <c r="D450" s="228"/>
      <c r="E450" s="228"/>
      <c r="F450" s="228">
        <v>-793865259</v>
      </c>
      <c r="G450" s="228"/>
      <c r="H450" s="228"/>
      <c r="I450" s="228"/>
      <c r="J450" s="228"/>
      <c r="K450" s="228"/>
      <c r="L450" s="228">
        <v>-1947218792</v>
      </c>
      <c r="M450" s="228"/>
      <c r="N450" s="228"/>
      <c r="O450" s="228">
        <v>-2741084051</v>
      </c>
      <c r="Q450" s="228"/>
    </row>
    <row r="451" spans="1:17" x14ac:dyDescent="0.3">
      <c r="A451" s="1" t="str">
        <f t="shared" ref="A451:A474" si="10">IF(LEN(B451)=10,"Cuenta"," ")</f>
        <v xml:space="preserve"> </v>
      </c>
      <c r="B451" s="716" t="s">
        <v>835</v>
      </c>
      <c r="C451" s="717" t="s">
        <v>836</v>
      </c>
      <c r="D451" s="228">
        <v>-72340213354</v>
      </c>
      <c r="E451" s="228">
        <v>-63573844438</v>
      </c>
      <c r="F451" s="228">
        <v>-53558396346</v>
      </c>
      <c r="G451" s="228">
        <v>-201093910868</v>
      </c>
      <c r="H451" s="228">
        <v>-5318386091</v>
      </c>
      <c r="I451" s="228">
        <v>-3318058284</v>
      </c>
      <c r="J451" s="228">
        <v>-7197452791</v>
      </c>
      <c r="K451" s="228">
        <v>-8145473993</v>
      </c>
      <c r="L451" s="228">
        <v>-706781877051</v>
      </c>
      <c r="M451" s="228">
        <v>2640895172</v>
      </c>
      <c r="N451" s="228">
        <v>367057604096</v>
      </c>
      <c r="O451" s="228">
        <v>-751629113948</v>
      </c>
      <c r="Q451" s="228">
        <f>+Q452+Q472</f>
        <v>-751629115</v>
      </c>
    </row>
    <row r="452" spans="1:17" x14ac:dyDescent="0.3">
      <c r="A452" s="1" t="str">
        <f t="shared" si="10"/>
        <v xml:space="preserve"> </v>
      </c>
      <c r="B452" s="718" t="s">
        <v>837</v>
      </c>
      <c r="C452" s="719" t="s">
        <v>838</v>
      </c>
      <c r="D452" s="228">
        <v>-72340213354</v>
      </c>
      <c r="E452" s="228">
        <v>-63573844438</v>
      </c>
      <c r="F452" s="228">
        <v>-53558396346</v>
      </c>
      <c r="G452" s="228">
        <v>-201093910868</v>
      </c>
      <c r="H452" s="228">
        <v>-5318386091</v>
      </c>
      <c r="I452" s="228">
        <v>-3318058284</v>
      </c>
      <c r="J452" s="228">
        <v>-7197452791</v>
      </c>
      <c r="K452" s="228">
        <v>-8145473993</v>
      </c>
      <c r="L452" s="228">
        <v>-706781877051</v>
      </c>
      <c r="M452" s="228">
        <v>13834585806</v>
      </c>
      <c r="N452" s="228">
        <v>400711150359</v>
      </c>
      <c r="O452" s="228">
        <v>-706781877051</v>
      </c>
      <c r="Q452" s="228">
        <f>+Q453+Q456+Q467+Q469</f>
        <v>-706781878</v>
      </c>
    </row>
    <row r="453" spans="1:17" x14ac:dyDescent="0.3">
      <c r="A453" s="1" t="str">
        <f t="shared" si="10"/>
        <v xml:space="preserve"> </v>
      </c>
      <c r="B453" s="720" t="s">
        <v>839</v>
      </c>
      <c r="C453" s="719" t="s">
        <v>840</v>
      </c>
      <c r="D453" s="228">
        <v>-45681695791</v>
      </c>
      <c r="E453" s="228">
        <v>-49090900000</v>
      </c>
      <c r="F453" s="228">
        <v>-9025832104</v>
      </c>
      <c r="G453" s="228">
        <v>-153608183051</v>
      </c>
      <c r="H453" s="228">
        <v>-333787041</v>
      </c>
      <c r="I453" s="228">
        <v>-506908174</v>
      </c>
      <c r="J453" s="228">
        <v>-262455762</v>
      </c>
      <c r="K453" s="228">
        <v>-7971221208</v>
      </c>
      <c r="L453" s="228">
        <v>-155567353596</v>
      </c>
      <c r="M453" s="228"/>
      <c r="N453" s="228">
        <v>266480983131</v>
      </c>
      <c r="O453" s="228">
        <v>-155567353596</v>
      </c>
      <c r="Q453" s="228">
        <f t="shared" ref="Q453" si="11">+ROUND(O453/1000,0)</f>
        <v>-155567354</v>
      </c>
    </row>
    <row r="454" spans="1:17" hidden="1" x14ac:dyDescent="0.3">
      <c r="A454" s="1" t="str">
        <f t="shared" si="10"/>
        <v>Cuenta</v>
      </c>
      <c r="B454" s="721" t="s">
        <v>841</v>
      </c>
      <c r="C454" s="719" t="s">
        <v>842</v>
      </c>
      <c r="D454" s="228">
        <v>-45681695791</v>
      </c>
      <c r="E454" s="228"/>
      <c r="F454" s="228">
        <v>-9025832104</v>
      </c>
      <c r="G454" s="228">
        <v>-153608183051</v>
      </c>
      <c r="H454" s="228">
        <v>-333787041</v>
      </c>
      <c r="I454" s="228">
        <v>-506908174</v>
      </c>
      <c r="J454" s="228">
        <v>-262455762</v>
      </c>
      <c r="K454" s="228">
        <v>-7971221208</v>
      </c>
      <c r="L454" s="228">
        <v>-155567353596</v>
      </c>
      <c r="M454" s="228"/>
      <c r="N454" s="228">
        <v>217390083131</v>
      </c>
      <c r="O454" s="228">
        <v>-155567353596</v>
      </c>
      <c r="Q454" s="228"/>
    </row>
    <row r="455" spans="1:17" hidden="1" x14ac:dyDescent="0.3">
      <c r="A455" s="1" t="str">
        <f t="shared" si="10"/>
        <v>Cuenta</v>
      </c>
      <c r="B455" s="721" t="s">
        <v>843</v>
      </c>
      <c r="C455" s="719" t="s">
        <v>844</v>
      </c>
      <c r="D455" s="228"/>
      <c r="E455" s="228">
        <v>-49090900000</v>
      </c>
      <c r="F455" s="228"/>
      <c r="G455" s="228"/>
      <c r="H455" s="228"/>
      <c r="I455" s="228"/>
      <c r="J455" s="228"/>
      <c r="K455" s="228"/>
      <c r="L455" s="228"/>
      <c r="M455" s="228"/>
      <c r="N455" s="228">
        <v>49090900000</v>
      </c>
      <c r="O455" s="228">
        <v>0</v>
      </c>
      <c r="Q455" s="228"/>
    </row>
    <row r="456" spans="1:17" x14ac:dyDescent="0.3">
      <c r="A456" s="1" t="str">
        <f t="shared" si="10"/>
        <v xml:space="preserve"> </v>
      </c>
      <c r="B456" s="720" t="s">
        <v>845</v>
      </c>
      <c r="C456" s="719" t="s">
        <v>846</v>
      </c>
      <c r="D456" s="228">
        <v>-26658517563</v>
      </c>
      <c r="E456" s="228">
        <v>-14482944438</v>
      </c>
      <c r="F456" s="228">
        <v>-45286833375</v>
      </c>
      <c r="G456" s="228">
        <v>-108546153680</v>
      </c>
      <c r="H456" s="228">
        <v>-5011878248</v>
      </c>
      <c r="I456" s="228">
        <v>-2852207656</v>
      </c>
      <c r="J456" s="228">
        <v>-6956446582</v>
      </c>
      <c r="K456" s="228">
        <v>-584968718</v>
      </c>
      <c r="L456" s="228">
        <v>-393116035501</v>
      </c>
      <c r="M456" s="228">
        <v>13834585806</v>
      </c>
      <c r="N456" s="228">
        <v>196545364454</v>
      </c>
      <c r="O456" s="228">
        <v>-393116035501</v>
      </c>
      <c r="Q456" s="228">
        <f>+ROUND(O456/1000,0)</f>
        <v>-393116036</v>
      </c>
    </row>
    <row r="457" spans="1:17" hidden="1" x14ac:dyDescent="0.3">
      <c r="A457" s="1" t="str">
        <f t="shared" si="10"/>
        <v>Cuenta</v>
      </c>
      <c r="B457" s="721" t="s">
        <v>847</v>
      </c>
      <c r="C457" s="719" t="s">
        <v>848</v>
      </c>
      <c r="D457" s="228"/>
      <c r="E457" s="228">
        <v>257392669</v>
      </c>
      <c r="F457" s="228"/>
      <c r="G457" s="228">
        <v>380558852</v>
      </c>
      <c r="H457" s="228"/>
      <c r="I457" s="228"/>
      <c r="J457" s="228"/>
      <c r="K457" s="228"/>
      <c r="L457" s="228">
        <v>496866031</v>
      </c>
      <c r="M457" s="228"/>
      <c r="N457" s="228">
        <v>-637951521</v>
      </c>
      <c r="O457" s="228">
        <v>496866031</v>
      </c>
      <c r="Q457" s="228"/>
    </row>
    <row r="458" spans="1:17" hidden="1" x14ac:dyDescent="0.3">
      <c r="A458" s="1" t="str">
        <f t="shared" si="10"/>
        <v>Cuenta</v>
      </c>
      <c r="B458" s="721" t="s">
        <v>849</v>
      </c>
      <c r="C458" s="719" t="s">
        <v>850</v>
      </c>
      <c r="D458" s="228"/>
      <c r="E458" s="228">
        <v>0</v>
      </c>
      <c r="F458" s="228"/>
      <c r="G458" s="228"/>
      <c r="H458" s="228"/>
      <c r="I458" s="228"/>
      <c r="J458" s="228"/>
      <c r="K458" s="228"/>
      <c r="L458" s="228">
        <v>0</v>
      </c>
      <c r="M458" s="228">
        <v>2006999290</v>
      </c>
      <c r="N458" s="228">
        <v>-2006999290</v>
      </c>
      <c r="O458" s="228">
        <v>0</v>
      </c>
      <c r="Q458" s="228"/>
    </row>
    <row r="459" spans="1:17" hidden="1" x14ac:dyDescent="0.3">
      <c r="A459" s="1" t="str">
        <f t="shared" si="10"/>
        <v>Cuenta</v>
      </c>
      <c r="B459" s="721" t="s">
        <v>851</v>
      </c>
      <c r="C459" s="719" t="s">
        <v>852</v>
      </c>
      <c r="D459" s="228">
        <v>3905508468</v>
      </c>
      <c r="E459" s="228">
        <v>-4578383315</v>
      </c>
      <c r="F459" s="228">
        <v>1841048491</v>
      </c>
      <c r="G459" s="228">
        <v>-3541254311</v>
      </c>
      <c r="H459" s="228"/>
      <c r="I459" s="228"/>
      <c r="J459" s="228"/>
      <c r="K459" s="228"/>
      <c r="L459" s="228">
        <v>-87445015623</v>
      </c>
      <c r="M459" s="228"/>
      <c r="N459" s="228">
        <v>2373080667</v>
      </c>
      <c r="O459" s="228">
        <v>-87445015623</v>
      </c>
      <c r="Q459" s="228"/>
    </row>
    <row r="460" spans="1:17" hidden="1" x14ac:dyDescent="0.3">
      <c r="A460" s="1" t="str">
        <f t="shared" si="10"/>
        <v>Cuenta</v>
      </c>
      <c r="B460" s="721" t="s">
        <v>853</v>
      </c>
      <c r="C460" s="719" t="s">
        <v>854</v>
      </c>
      <c r="D460" s="228"/>
      <c r="E460" s="228">
        <v>55601542880</v>
      </c>
      <c r="F460" s="228"/>
      <c r="G460" s="228"/>
      <c r="H460" s="228"/>
      <c r="I460" s="228"/>
      <c r="J460" s="228"/>
      <c r="K460" s="228"/>
      <c r="L460" s="228"/>
      <c r="M460" s="228"/>
      <c r="N460" s="228">
        <v>-55601542880</v>
      </c>
      <c r="O460" s="228">
        <v>0</v>
      </c>
      <c r="Q460" s="228"/>
    </row>
    <row r="461" spans="1:17" hidden="1" x14ac:dyDescent="0.3">
      <c r="A461" s="1" t="str">
        <f t="shared" si="10"/>
        <v>Cuenta</v>
      </c>
      <c r="B461" s="721" t="s">
        <v>855</v>
      </c>
      <c r="C461" s="719" t="s">
        <v>856</v>
      </c>
      <c r="D461" s="228">
        <v>-11709301728</v>
      </c>
      <c r="E461" s="228"/>
      <c r="F461" s="228">
        <v>-16099877507</v>
      </c>
      <c r="G461" s="228">
        <v>-89398569226</v>
      </c>
      <c r="H461" s="228"/>
      <c r="I461" s="228">
        <v>0</v>
      </c>
      <c r="J461" s="228">
        <v>0</v>
      </c>
      <c r="K461" s="228"/>
      <c r="L461" s="228">
        <v>-146708461975</v>
      </c>
      <c r="M461" s="228"/>
      <c r="N461" s="228">
        <v>117207748461</v>
      </c>
      <c r="O461" s="228">
        <v>-146708461975</v>
      </c>
      <c r="Q461" s="228"/>
    </row>
    <row r="462" spans="1:17" hidden="1" x14ac:dyDescent="0.3">
      <c r="A462" s="1" t="str">
        <f t="shared" si="10"/>
        <v>Cuenta</v>
      </c>
      <c r="B462" s="721" t="s">
        <v>857</v>
      </c>
      <c r="C462" s="719" t="s">
        <v>858</v>
      </c>
      <c r="D462" s="228"/>
      <c r="E462" s="228">
        <v>-15234660173</v>
      </c>
      <c r="F462" s="228">
        <v>-77371150</v>
      </c>
      <c r="G462" s="228"/>
      <c r="H462" s="228"/>
      <c r="I462" s="228"/>
      <c r="J462" s="228"/>
      <c r="K462" s="228"/>
      <c r="L462" s="228"/>
      <c r="M462" s="228"/>
      <c r="N462" s="228">
        <v>15312031323</v>
      </c>
      <c r="O462" s="228">
        <v>0</v>
      </c>
      <c r="Q462" s="228"/>
    </row>
    <row r="463" spans="1:17" hidden="1" x14ac:dyDescent="0.3">
      <c r="A463" s="1" t="str">
        <f t="shared" si="10"/>
        <v>Cuenta</v>
      </c>
      <c r="B463" s="721" t="s">
        <v>859</v>
      </c>
      <c r="C463" s="719" t="s">
        <v>860</v>
      </c>
      <c r="D463" s="228"/>
      <c r="E463" s="228">
        <v>-41743383</v>
      </c>
      <c r="F463" s="228">
        <v>0</v>
      </c>
      <c r="G463" s="228">
        <v>-6742170122</v>
      </c>
      <c r="H463" s="228">
        <v>0</v>
      </c>
      <c r="I463" s="228">
        <v>0</v>
      </c>
      <c r="J463" s="228"/>
      <c r="K463" s="228"/>
      <c r="L463" s="228"/>
      <c r="M463" s="228">
        <v>-15224305023</v>
      </c>
      <c r="N463" s="228">
        <v>22008218528</v>
      </c>
      <c r="O463" s="228">
        <v>0</v>
      </c>
      <c r="Q463" s="228"/>
    </row>
    <row r="464" spans="1:17" hidden="1" x14ac:dyDescent="0.3">
      <c r="A464" s="1" t="str">
        <f t="shared" si="10"/>
        <v>Cuenta</v>
      </c>
      <c r="B464" s="721" t="s">
        <v>861</v>
      </c>
      <c r="C464" s="719" t="s">
        <v>862</v>
      </c>
      <c r="D464" s="228">
        <v>79491846647</v>
      </c>
      <c r="E464" s="228">
        <v>0</v>
      </c>
      <c r="F464" s="228">
        <v>0</v>
      </c>
      <c r="G464" s="228">
        <v>0</v>
      </c>
      <c r="H464" s="228">
        <v>0</v>
      </c>
      <c r="I464" s="228">
        <v>0</v>
      </c>
      <c r="J464" s="228">
        <v>0</v>
      </c>
      <c r="K464" s="228"/>
      <c r="L464" s="228"/>
      <c r="M464" s="228">
        <v>12729563658</v>
      </c>
      <c r="N464" s="228">
        <v>-92221410305</v>
      </c>
      <c r="O464" s="228">
        <v>0</v>
      </c>
      <c r="Q464" s="228"/>
    </row>
    <row r="465" spans="1:17" hidden="1" x14ac:dyDescent="0.3">
      <c r="A465" s="1" t="str">
        <f t="shared" si="10"/>
        <v>Cuenta</v>
      </c>
      <c r="B465" s="721" t="s">
        <v>863</v>
      </c>
      <c r="C465" s="719" t="s">
        <v>864</v>
      </c>
      <c r="D465" s="228">
        <v>-93239472658</v>
      </c>
      <c r="E465" s="228">
        <v>-47886240976</v>
      </c>
      <c r="F465" s="228">
        <v>-28913374955</v>
      </c>
      <c r="G465" s="228">
        <v>1532403093</v>
      </c>
      <c r="H465" s="228">
        <v>-4041110628</v>
      </c>
      <c r="I465" s="228">
        <v>-2800258527</v>
      </c>
      <c r="J465" s="228">
        <v>-6342877171</v>
      </c>
      <c r="K465" s="228">
        <v>-936268156</v>
      </c>
      <c r="L465" s="228">
        <v>-97130880518</v>
      </c>
      <c r="M465" s="228">
        <v>13692885923</v>
      </c>
      <c r="N465" s="228">
        <v>168934314055</v>
      </c>
      <c r="O465" s="228">
        <v>-97130880518</v>
      </c>
      <c r="Q465" s="228"/>
    </row>
    <row r="466" spans="1:17" hidden="1" x14ac:dyDescent="0.3">
      <c r="A466" s="1" t="str">
        <f t="shared" si="10"/>
        <v>Cuenta</v>
      </c>
      <c r="B466" s="721" t="s">
        <v>865</v>
      </c>
      <c r="C466" s="719" t="s">
        <v>866</v>
      </c>
      <c r="D466" s="228">
        <v>-5107098292</v>
      </c>
      <c r="E466" s="228">
        <v>-2600852140</v>
      </c>
      <c r="F466" s="228">
        <v>-2037258254</v>
      </c>
      <c r="G466" s="228">
        <v>-10777121966</v>
      </c>
      <c r="H466" s="228">
        <v>-970767620</v>
      </c>
      <c r="I466" s="228">
        <v>-51949129</v>
      </c>
      <c r="J466" s="228">
        <v>-613569411</v>
      </c>
      <c r="K466" s="228">
        <v>351299438</v>
      </c>
      <c r="L466" s="228">
        <v>-62328543416</v>
      </c>
      <c r="M466" s="228">
        <v>629441958</v>
      </c>
      <c r="N466" s="228">
        <v>21177875416</v>
      </c>
      <c r="O466" s="228">
        <v>-62328543416</v>
      </c>
      <c r="Q466" s="228"/>
    </row>
    <row r="467" spans="1:17" x14ac:dyDescent="0.3">
      <c r="A467" s="1" t="str">
        <f t="shared" si="10"/>
        <v xml:space="preserve"> </v>
      </c>
      <c r="B467" s="720" t="s">
        <v>869</v>
      </c>
      <c r="C467" s="719" t="s">
        <v>870</v>
      </c>
      <c r="D467" s="228"/>
      <c r="E467" s="228"/>
      <c r="F467" s="228"/>
      <c r="G467" s="228"/>
      <c r="H467" s="228"/>
      <c r="I467" s="228"/>
      <c r="J467" s="228"/>
      <c r="K467" s="228"/>
      <c r="L467" s="228">
        <v>-164064038163</v>
      </c>
      <c r="M467" s="228"/>
      <c r="N467" s="228"/>
      <c r="O467" s="228">
        <v>-164064038163</v>
      </c>
      <c r="Q467" s="228">
        <f>+ROUND(O467/1000,0)</f>
        <v>-164064038</v>
      </c>
    </row>
    <row r="468" spans="1:17" hidden="1" x14ac:dyDescent="0.3">
      <c r="A468" s="1" t="str">
        <f t="shared" si="10"/>
        <v>Cuenta</v>
      </c>
      <c r="B468" s="721" t="s">
        <v>871</v>
      </c>
      <c r="C468" s="719" t="s">
        <v>872</v>
      </c>
      <c r="D468" s="228"/>
      <c r="E468" s="228"/>
      <c r="F468" s="228"/>
      <c r="G468" s="228"/>
      <c r="H468" s="228"/>
      <c r="I468" s="228"/>
      <c r="J468" s="228"/>
      <c r="K468" s="228"/>
      <c r="L468" s="228">
        <v>-164064038163</v>
      </c>
      <c r="M468" s="228"/>
      <c r="N468" s="228"/>
      <c r="O468" s="228">
        <v>-164064038163</v>
      </c>
      <c r="Q468" s="228"/>
    </row>
    <row r="469" spans="1:17" x14ac:dyDescent="0.3">
      <c r="A469" s="1" t="str">
        <f t="shared" si="10"/>
        <v xml:space="preserve"> </v>
      </c>
      <c r="B469" s="720" t="s">
        <v>873</v>
      </c>
      <c r="C469" s="719" t="s">
        <v>874</v>
      </c>
      <c r="D469" s="228"/>
      <c r="E469" s="228"/>
      <c r="F469" s="228">
        <v>754269133</v>
      </c>
      <c r="G469" s="228">
        <v>61060425863</v>
      </c>
      <c r="H469" s="228">
        <v>27279198</v>
      </c>
      <c r="I469" s="228">
        <v>41057546</v>
      </c>
      <c r="J469" s="228">
        <v>21449553</v>
      </c>
      <c r="K469" s="228">
        <v>410715933</v>
      </c>
      <c r="L469" s="228">
        <v>5965550209</v>
      </c>
      <c r="M469" s="228"/>
      <c r="N469" s="228">
        <v>-62315197226</v>
      </c>
      <c r="O469" s="228">
        <v>5965550209</v>
      </c>
      <c r="Q469" s="228">
        <f>+ROUND(O469/1000,0)</f>
        <v>5965550</v>
      </c>
    </row>
    <row r="470" spans="1:17" hidden="1" x14ac:dyDescent="0.3">
      <c r="A470" s="1" t="str">
        <f t="shared" si="10"/>
        <v>Cuenta</v>
      </c>
      <c r="B470" s="721" t="s">
        <v>875</v>
      </c>
      <c r="C470" s="719" t="s">
        <v>876</v>
      </c>
      <c r="D470" s="228"/>
      <c r="E470" s="228"/>
      <c r="F470" s="228">
        <v>16620779</v>
      </c>
      <c r="G470" s="228">
        <v>48506589048</v>
      </c>
      <c r="H470" s="228"/>
      <c r="I470" s="228">
        <v>-370210</v>
      </c>
      <c r="J470" s="228"/>
      <c r="K470" s="228">
        <v>410715933</v>
      </c>
      <c r="L470" s="228">
        <v>-6748402472</v>
      </c>
      <c r="M470" s="228"/>
      <c r="N470" s="228">
        <v>-48933555550</v>
      </c>
      <c r="O470" s="228">
        <v>-6748402472</v>
      </c>
      <c r="Q470" s="228"/>
    </row>
    <row r="471" spans="1:17" hidden="1" x14ac:dyDescent="0.3">
      <c r="A471" s="1" t="str">
        <f t="shared" si="10"/>
        <v>Cuenta</v>
      </c>
      <c r="B471" s="721" t="s">
        <v>877</v>
      </c>
      <c r="C471" s="719" t="s">
        <v>878</v>
      </c>
      <c r="D471" s="228"/>
      <c r="E471" s="228"/>
      <c r="F471" s="228">
        <v>737648354</v>
      </c>
      <c r="G471" s="228">
        <v>12553836815</v>
      </c>
      <c r="H471" s="228">
        <v>27279198</v>
      </c>
      <c r="I471" s="228">
        <v>41427756</v>
      </c>
      <c r="J471" s="228">
        <v>21449553</v>
      </c>
      <c r="K471" s="228"/>
      <c r="L471" s="228">
        <v>12713952681</v>
      </c>
      <c r="M471" s="228"/>
      <c r="N471" s="228">
        <v>-13381641676</v>
      </c>
      <c r="O471" s="228">
        <v>12713952681</v>
      </c>
      <c r="Q471" s="228"/>
    </row>
    <row r="472" spans="1:17" x14ac:dyDescent="0.3">
      <c r="A472" s="1" t="str">
        <f t="shared" si="10"/>
        <v xml:space="preserve"> </v>
      </c>
      <c r="B472" s="718" t="s">
        <v>879</v>
      </c>
      <c r="C472" s="719" t="s">
        <v>880</v>
      </c>
      <c r="D472" s="228"/>
      <c r="E472" s="228">
        <v>0</v>
      </c>
      <c r="F472" s="228"/>
      <c r="G472" s="228"/>
      <c r="H472" s="228"/>
      <c r="I472" s="228"/>
      <c r="J472" s="228"/>
      <c r="K472" s="228"/>
      <c r="L472" s="228"/>
      <c r="M472" s="228">
        <v>-11193690634</v>
      </c>
      <c r="N472" s="228">
        <v>-33653546263</v>
      </c>
      <c r="O472" s="228">
        <v>-44847236897</v>
      </c>
      <c r="Q472" s="228">
        <f>+ROUND(O472/1000,0)</f>
        <v>-44847237</v>
      </c>
    </row>
    <row r="473" spans="1:17" hidden="1" x14ac:dyDescent="0.3">
      <c r="A473" s="1" t="str">
        <f t="shared" si="10"/>
        <v>Cuenta</v>
      </c>
      <c r="B473" s="720" t="s">
        <v>881</v>
      </c>
      <c r="C473" s="719" t="s">
        <v>882</v>
      </c>
      <c r="D473" s="228"/>
      <c r="E473" s="228">
        <v>0</v>
      </c>
      <c r="F473" s="228"/>
      <c r="G473" s="228"/>
      <c r="H473" s="228"/>
      <c r="I473" s="228"/>
      <c r="J473" s="228"/>
      <c r="K473" s="228"/>
      <c r="L473" s="228"/>
      <c r="M473" s="228">
        <v>-11193690634</v>
      </c>
      <c r="N473" s="228">
        <v>-35447898050</v>
      </c>
      <c r="O473" s="228">
        <v>-46641588684</v>
      </c>
      <c r="Q473" s="228"/>
    </row>
    <row r="474" spans="1:17" hidden="1" x14ac:dyDescent="0.3">
      <c r="A474" s="1" t="str">
        <f t="shared" si="10"/>
        <v>Cuenta</v>
      </c>
      <c r="B474" s="720" t="s">
        <v>883</v>
      </c>
      <c r="C474" s="719" t="s">
        <v>884</v>
      </c>
      <c r="D474" s="228"/>
      <c r="E474" s="228"/>
      <c r="F474" s="228"/>
      <c r="G474" s="228"/>
      <c r="H474" s="228"/>
      <c r="I474" s="228"/>
      <c r="J474" s="228"/>
      <c r="K474" s="228"/>
      <c r="L474" s="228"/>
      <c r="M474" s="228"/>
      <c r="N474" s="228">
        <v>1794351787</v>
      </c>
      <c r="O474" s="228">
        <v>1794351787</v>
      </c>
      <c r="Q474" s="228"/>
    </row>
  </sheetData>
  <autoFilter ref="A1:O474" xr:uid="{00000000-0009-0000-0000-000000000000}">
    <filterColumn colId="0">
      <filters blank="1"/>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2:I11"/>
  <sheetViews>
    <sheetView showGridLines="0" workbookViewId="0">
      <selection activeCell="C25" sqref="C25"/>
    </sheetView>
  </sheetViews>
  <sheetFormatPr baseColWidth="10" defaultColWidth="11.44140625" defaultRowHeight="14.4" x14ac:dyDescent="0.3"/>
  <cols>
    <col min="3" max="3" width="23.77734375" customWidth="1"/>
  </cols>
  <sheetData>
    <row r="2" spans="2:9" ht="15" thickBot="1" x14ac:dyDescent="0.35"/>
    <row r="3" spans="2:9" ht="27.6" x14ac:dyDescent="0.3">
      <c r="B3" s="1246" t="s">
        <v>2014</v>
      </c>
      <c r="C3" s="1247" t="s">
        <v>2015</v>
      </c>
      <c r="D3" s="1248" t="s">
        <v>2016</v>
      </c>
      <c r="E3" s="1248" t="s">
        <v>2017</v>
      </c>
      <c r="F3" s="1248" t="s">
        <v>1779</v>
      </c>
      <c r="G3" s="1248" t="s">
        <v>2016</v>
      </c>
      <c r="H3" s="1248" t="s">
        <v>2018</v>
      </c>
      <c r="I3" s="1249" t="s">
        <v>1780</v>
      </c>
    </row>
    <row r="4" spans="2:9" x14ac:dyDescent="0.3">
      <c r="B4" s="768" t="s">
        <v>1719</v>
      </c>
      <c r="C4" s="769" t="s">
        <v>1699</v>
      </c>
      <c r="D4" s="770">
        <v>99.990030000000004</v>
      </c>
      <c r="E4" s="770">
        <v>0</v>
      </c>
      <c r="F4" s="770">
        <f>+D4+E4</f>
        <v>99.990030000000004</v>
      </c>
      <c r="G4" s="770">
        <v>99.990030000000004</v>
      </c>
      <c r="H4" s="770">
        <v>0</v>
      </c>
      <c r="I4" s="770">
        <f>+G4+H4</f>
        <v>99.990030000000004</v>
      </c>
    </row>
    <row r="5" spans="2:9" x14ac:dyDescent="0.3">
      <c r="B5" s="768" t="s">
        <v>1781</v>
      </c>
      <c r="C5" s="769" t="s">
        <v>1700</v>
      </c>
      <c r="D5" s="770">
        <v>4.2999999999999999E-4</v>
      </c>
      <c r="E5" s="770">
        <v>99.999570000000006</v>
      </c>
      <c r="F5" s="770">
        <f t="shared" ref="F5:F11" si="0">+D5+E5</f>
        <v>100</v>
      </c>
      <c r="G5" s="770">
        <v>4.2999999999999999E-4</v>
      </c>
      <c r="H5" s="770">
        <v>99.999570000000006</v>
      </c>
      <c r="I5" s="770">
        <f t="shared" ref="I5:I11" si="1">+G5+H5</f>
        <v>100</v>
      </c>
    </row>
    <row r="6" spans="2:9" x14ac:dyDescent="0.3">
      <c r="B6" s="768" t="s">
        <v>1722</v>
      </c>
      <c r="C6" s="769" t="s">
        <v>1723</v>
      </c>
      <c r="D6" s="770">
        <v>99.999979999999994</v>
      </c>
      <c r="E6" s="770">
        <v>2.0000000000000002E-5</v>
      </c>
      <c r="F6" s="770">
        <f>+D6+E6</f>
        <v>100</v>
      </c>
      <c r="G6" s="770">
        <v>99.999979999999994</v>
      </c>
      <c r="H6" s="770">
        <v>2.0000000000000002E-5</v>
      </c>
      <c r="I6" s="770">
        <f>+G6+H6</f>
        <v>100</v>
      </c>
    </row>
    <row r="7" spans="2:9" x14ac:dyDescent="0.3">
      <c r="B7" s="768" t="s">
        <v>1782</v>
      </c>
      <c r="C7" s="769" t="s">
        <v>1701</v>
      </c>
      <c r="D7" s="770">
        <v>2.5065</v>
      </c>
      <c r="E7" s="770">
        <v>51</v>
      </c>
      <c r="F7" s="770">
        <f>+D7+E7</f>
        <v>53.506500000000003</v>
      </c>
      <c r="G7" s="770">
        <v>2.5065</v>
      </c>
      <c r="H7" s="770">
        <v>51</v>
      </c>
      <c r="I7" s="770">
        <f>+G7+H7</f>
        <v>53.506500000000003</v>
      </c>
    </row>
    <row r="8" spans="2:9" x14ac:dyDescent="0.3">
      <c r="B8" s="768" t="s">
        <v>1783</v>
      </c>
      <c r="C8" s="769" t="s">
        <v>1710</v>
      </c>
      <c r="D8" s="770">
        <v>99.038460000000001</v>
      </c>
      <c r="E8" s="770">
        <v>0.96153999999999995</v>
      </c>
      <c r="F8" s="770">
        <f t="shared" si="0"/>
        <v>100</v>
      </c>
      <c r="G8" s="770">
        <v>99.038460000000001</v>
      </c>
      <c r="H8" s="770">
        <v>0.96153999999999995</v>
      </c>
      <c r="I8" s="770">
        <f t="shared" si="1"/>
        <v>100</v>
      </c>
    </row>
    <row r="9" spans="2:9" x14ac:dyDescent="0.3">
      <c r="B9" s="768" t="s">
        <v>1784</v>
      </c>
      <c r="C9" s="769" t="s">
        <v>1711</v>
      </c>
      <c r="D9" s="770">
        <v>97.847830000000002</v>
      </c>
      <c r="E9" s="770">
        <v>2.1521699999999999</v>
      </c>
      <c r="F9" s="770">
        <f t="shared" si="0"/>
        <v>100</v>
      </c>
      <c r="G9" s="770">
        <v>97.847830000000002</v>
      </c>
      <c r="H9" s="770">
        <v>2.1521699999999999</v>
      </c>
      <c r="I9" s="770">
        <f t="shared" si="1"/>
        <v>100</v>
      </c>
    </row>
    <row r="10" spans="2:9" x14ac:dyDescent="0.3">
      <c r="B10" s="768" t="s">
        <v>1785</v>
      </c>
      <c r="C10" s="769" t="s">
        <v>1712</v>
      </c>
      <c r="D10" s="770">
        <v>99</v>
      </c>
      <c r="E10" s="770">
        <v>1</v>
      </c>
      <c r="F10" s="770">
        <f>+D10+E10</f>
        <v>100</v>
      </c>
      <c r="G10" s="770">
        <v>99</v>
      </c>
      <c r="H10" s="770">
        <v>1</v>
      </c>
      <c r="I10" s="770">
        <f>+G10+H10</f>
        <v>100</v>
      </c>
    </row>
    <row r="11" spans="2:9" x14ac:dyDescent="0.3">
      <c r="B11" s="768" t="s">
        <v>1786</v>
      </c>
      <c r="C11" s="769" t="s">
        <v>1708</v>
      </c>
      <c r="D11" s="770">
        <v>82.649959999999993</v>
      </c>
      <c r="E11" s="770">
        <v>17.35004</v>
      </c>
      <c r="F11" s="770">
        <f t="shared" si="0"/>
        <v>100</v>
      </c>
      <c r="G11" s="770">
        <v>82.649959999999993</v>
      </c>
      <c r="H11" s="770">
        <v>17.35004</v>
      </c>
      <c r="I11" s="770">
        <f t="shared" si="1"/>
        <v>100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B2:L52"/>
  <sheetViews>
    <sheetView showGridLines="0" workbookViewId="0">
      <selection activeCell="J73" sqref="J73"/>
    </sheetView>
  </sheetViews>
  <sheetFormatPr baseColWidth="10" defaultColWidth="11.5546875" defaultRowHeight="12" x14ac:dyDescent="0.25"/>
  <cols>
    <col min="1" max="1" width="11.5546875" style="314"/>
    <col min="2" max="2" width="21.77734375" style="314" customWidth="1"/>
    <col min="3" max="3" width="16.77734375" style="314" customWidth="1"/>
    <col min="4" max="7" width="14.21875" style="314" customWidth="1"/>
    <col min="8" max="8" width="1.77734375" style="314" customWidth="1"/>
    <col min="9" max="12" width="14.21875" style="314" customWidth="1"/>
    <col min="13" max="16384" width="11.5546875" style="314"/>
  </cols>
  <sheetData>
    <row r="2" spans="2:12" x14ac:dyDescent="0.25">
      <c r="B2" s="1493" t="s">
        <v>2019</v>
      </c>
      <c r="C2" s="632" t="s">
        <v>1883</v>
      </c>
      <c r="D2" s="632" t="s">
        <v>1884</v>
      </c>
    </row>
    <row r="3" spans="2:12" x14ac:dyDescent="0.25">
      <c r="B3" s="1493"/>
      <c r="C3" s="633" t="s">
        <v>1579</v>
      </c>
      <c r="D3" s="633" t="s">
        <v>1579</v>
      </c>
    </row>
    <row r="4" spans="2:12" x14ac:dyDescent="0.25">
      <c r="B4" s="634" t="s">
        <v>2020</v>
      </c>
      <c r="C4" s="635">
        <v>821.23</v>
      </c>
      <c r="D4" s="635">
        <v>748.74</v>
      </c>
    </row>
    <row r="5" spans="2:12" x14ac:dyDescent="0.25">
      <c r="B5" s="634" t="s">
        <v>1770</v>
      </c>
      <c r="C5" s="635">
        <v>922.73</v>
      </c>
      <c r="D5" s="635">
        <v>839.58</v>
      </c>
    </row>
    <row r="8" spans="2:12" x14ac:dyDescent="0.25">
      <c r="B8" s="654" t="s">
        <v>1771</v>
      </c>
    </row>
    <row r="9" spans="2:12" ht="12.6" thickBot="1" x14ac:dyDescent="0.3"/>
    <row r="10" spans="2:12" x14ac:dyDescent="0.25">
      <c r="B10" s="1494" t="s">
        <v>1580</v>
      </c>
      <c r="C10" s="1495"/>
      <c r="D10" s="636">
        <v>44012</v>
      </c>
      <c r="E10" s="636">
        <v>44012</v>
      </c>
      <c r="F10" s="636">
        <v>44012</v>
      </c>
      <c r="G10" s="637">
        <v>44012</v>
      </c>
      <c r="H10" s="151"/>
      <c r="I10" s="638">
        <v>43830</v>
      </c>
      <c r="J10" s="636">
        <v>43830</v>
      </c>
      <c r="K10" s="636">
        <v>43830</v>
      </c>
      <c r="L10" s="637">
        <v>43830</v>
      </c>
    </row>
    <row r="11" spans="2:12" x14ac:dyDescent="0.25">
      <c r="B11" s="1496"/>
      <c r="C11" s="1497"/>
      <c r="D11" s="639" t="s">
        <v>1582</v>
      </c>
      <c r="E11" s="639" t="s">
        <v>1583</v>
      </c>
      <c r="F11" s="639" t="s">
        <v>1584</v>
      </c>
      <c r="G11" s="640" t="s">
        <v>1715</v>
      </c>
      <c r="H11" s="151"/>
      <c r="I11" s="641" t="s">
        <v>1582</v>
      </c>
      <c r="J11" s="639" t="s">
        <v>1583</v>
      </c>
      <c r="K11" s="639" t="s">
        <v>1584</v>
      </c>
      <c r="L11" s="640" t="s">
        <v>1715</v>
      </c>
    </row>
    <row r="12" spans="2:12" x14ac:dyDescent="0.25">
      <c r="B12" s="1498"/>
      <c r="C12" s="1499"/>
      <c r="D12" s="642"/>
      <c r="E12" s="642"/>
      <c r="F12" s="642"/>
      <c r="G12" s="643"/>
      <c r="H12" s="191"/>
      <c r="I12" s="644"/>
      <c r="J12" s="642"/>
      <c r="K12" s="642"/>
      <c r="L12" s="643"/>
    </row>
    <row r="13" spans="2:12" x14ac:dyDescent="0.25">
      <c r="B13" s="657" t="s">
        <v>1459</v>
      </c>
      <c r="C13" s="658"/>
      <c r="D13" s="645" t="e">
        <f>+VLOOKUP($B$13:$B$20,Activo!$B$5:$E$13,3,0)</f>
        <v>#N/A</v>
      </c>
      <c r="E13" s="645"/>
      <c r="F13" s="645"/>
      <c r="G13" s="646" t="e">
        <f>+SUM(D13:F13)</f>
        <v>#N/A</v>
      </c>
      <c r="H13" s="208"/>
      <c r="I13" s="647" t="e">
        <f>+VLOOKUP($B$13:$B$20,Activo!$B$5:$E$13,4,0)</f>
        <v>#N/A</v>
      </c>
      <c r="J13" s="645"/>
      <c r="K13" s="645"/>
      <c r="L13" s="646" t="e">
        <f>+SUM(I13:K13)</f>
        <v>#N/A</v>
      </c>
    </row>
    <row r="14" spans="2:12" x14ac:dyDescent="0.25">
      <c r="B14" s="657" t="s">
        <v>1460</v>
      </c>
      <c r="C14" s="658"/>
      <c r="D14" s="645" t="e">
        <f>+VLOOKUP($B$13:$B$20,Activo!$B$5:$E$13,3,0)</f>
        <v>#N/A</v>
      </c>
      <c r="E14" s="645"/>
      <c r="F14" s="645"/>
      <c r="G14" s="646" t="e">
        <f t="shared" ref="G14:G20" si="0">+SUM(D14:F14)</f>
        <v>#N/A</v>
      </c>
      <c r="H14" s="208"/>
      <c r="I14" s="647" t="e">
        <f>+VLOOKUP($B$13:$B$20,Activo!$B$5:$E$13,4,0)</f>
        <v>#N/A</v>
      </c>
      <c r="J14" s="645"/>
      <c r="K14" s="645"/>
      <c r="L14" s="646" t="e">
        <f t="shared" ref="L14:L20" si="1">+SUM(I14:K14)</f>
        <v>#N/A</v>
      </c>
    </row>
    <row r="15" spans="2:12" x14ac:dyDescent="0.25">
      <c r="B15" s="657" t="s">
        <v>1461</v>
      </c>
      <c r="C15" s="658"/>
      <c r="D15" s="645" t="e">
        <f>+VLOOKUP($B$13:$B$20,Activo!$B$5:$E$13,3,0)</f>
        <v>#N/A</v>
      </c>
      <c r="E15" s="645"/>
      <c r="F15" s="645"/>
      <c r="G15" s="646" t="e">
        <f t="shared" si="0"/>
        <v>#N/A</v>
      </c>
      <c r="H15" s="208"/>
      <c r="I15" s="647" t="e">
        <f>+VLOOKUP($B$13:$B$20,Activo!$B$5:$E$13,4,0)</f>
        <v>#N/A</v>
      </c>
      <c r="J15" s="645"/>
      <c r="K15" s="645"/>
      <c r="L15" s="646" t="e">
        <f t="shared" si="1"/>
        <v>#N/A</v>
      </c>
    </row>
    <row r="16" spans="2:12" x14ac:dyDescent="0.25">
      <c r="B16" s="657" t="s">
        <v>1462</v>
      </c>
      <c r="C16" s="658"/>
      <c r="D16" s="645" t="e">
        <f>+VLOOKUP($B$13:$B$20,Activo!$B$5:$E$13,3,0)-E16-F16</f>
        <v>#N/A</v>
      </c>
      <c r="E16" s="645">
        <f>+'N15.3 Clases Instrum. Finan.'!E10</f>
        <v>6214.2340000000004</v>
      </c>
      <c r="F16" s="645">
        <f>+'N15.3 Clases Instrum. Finan.'!E11</f>
        <v>8982.8829999999998</v>
      </c>
      <c r="G16" s="646" t="e">
        <f t="shared" si="0"/>
        <v>#N/A</v>
      </c>
      <c r="H16" s="208"/>
      <c r="I16" s="647" t="e">
        <f>+VLOOKUP($B$13:$B$20,Activo!$B$5:$E$13,4,0)</f>
        <v>#N/A</v>
      </c>
      <c r="J16" s="645"/>
      <c r="K16" s="645"/>
      <c r="L16" s="646" t="e">
        <f t="shared" si="1"/>
        <v>#N/A</v>
      </c>
    </row>
    <row r="17" spans="2:12" x14ac:dyDescent="0.25">
      <c r="B17" s="657" t="s">
        <v>1463</v>
      </c>
      <c r="C17" s="658"/>
      <c r="D17" s="645" t="e">
        <f>+VLOOKUP($B$13:$B$20,Activo!$B$5:$E$13,3,0)</f>
        <v>#N/A</v>
      </c>
      <c r="E17" s="645"/>
      <c r="F17" s="645"/>
      <c r="G17" s="646" t="e">
        <f t="shared" si="0"/>
        <v>#N/A</v>
      </c>
      <c r="H17" s="208"/>
      <c r="I17" s="647" t="e">
        <f>+VLOOKUP($B$13:$B$20,Activo!$B$5:$E$13,4,0)</f>
        <v>#N/A</v>
      </c>
      <c r="J17" s="645"/>
      <c r="K17" s="645"/>
      <c r="L17" s="646" t="e">
        <f t="shared" si="1"/>
        <v>#N/A</v>
      </c>
    </row>
    <row r="18" spans="2:12" x14ac:dyDescent="0.25">
      <c r="B18" s="657" t="s">
        <v>380</v>
      </c>
      <c r="C18" s="658"/>
      <c r="D18" s="645" t="e">
        <f>+VLOOKUP($B$13:$B$20,Activo!$B$5:$E$13,3,0)</f>
        <v>#N/A</v>
      </c>
      <c r="E18" s="645"/>
      <c r="F18" s="645"/>
      <c r="G18" s="646" t="e">
        <f t="shared" si="0"/>
        <v>#N/A</v>
      </c>
      <c r="H18" s="208"/>
      <c r="I18" s="647" t="e">
        <f>+VLOOKUP($B$13:$B$20,Activo!$B$5:$E$13,4,0)</f>
        <v>#N/A</v>
      </c>
      <c r="J18" s="645"/>
      <c r="K18" s="645"/>
      <c r="L18" s="646" t="e">
        <f t="shared" si="1"/>
        <v>#N/A</v>
      </c>
    </row>
    <row r="19" spans="2:12" x14ac:dyDescent="0.25">
      <c r="B19" s="657" t="s">
        <v>422</v>
      </c>
      <c r="C19" s="658"/>
      <c r="D19" s="645" t="e">
        <f>+VLOOKUP($B$13:$B$20,Activo!$B$5:$E$13,3,0)</f>
        <v>#N/A</v>
      </c>
      <c r="E19" s="645"/>
      <c r="F19" s="645"/>
      <c r="G19" s="646" t="e">
        <f t="shared" si="0"/>
        <v>#N/A</v>
      </c>
      <c r="H19" s="208"/>
      <c r="I19" s="647" t="e">
        <f>+VLOOKUP($B$13:$B$20,Activo!$B$5:$E$13,4,0)</f>
        <v>#N/A</v>
      </c>
      <c r="J19" s="645"/>
      <c r="K19" s="645"/>
      <c r="L19" s="646" t="e">
        <f t="shared" si="1"/>
        <v>#N/A</v>
      </c>
    </row>
    <row r="20" spans="2:12" x14ac:dyDescent="0.25">
      <c r="B20" s="657" t="s">
        <v>947</v>
      </c>
      <c r="C20" s="658"/>
      <c r="D20" s="645" t="e">
        <f>+VLOOKUP($B$13:$B$20,Activo!$B$5:$E$13,3,0)</f>
        <v>#N/A</v>
      </c>
      <c r="E20" s="645"/>
      <c r="F20" s="645"/>
      <c r="G20" s="646" t="e">
        <f t="shared" si="0"/>
        <v>#N/A</v>
      </c>
      <c r="H20" s="208"/>
      <c r="I20" s="647" t="e">
        <f>+VLOOKUP($B$13:$B$20,Activo!$B$5:$E$13,4,0)</f>
        <v>#N/A</v>
      </c>
      <c r="J20" s="645"/>
      <c r="K20" s="645"/>
      <c r="L20" s="646" t="e">
        <f t="shared" si="1"/>
        <v>#N/A</v>
      </c>
    </row>
    <row r="21" spans="2:12" x14ac:dyDescent="0.25">
      <c r="B21" s="661" t="s">
        <v>1772</v>
      </c>
      <c r="C21" s="662"/>
      <c r="D21" s="648" t="e">
        <f>+SUM(D13:D20)</f>
        <v>#N/A</v>
      </c>
      <c r="E21" s="648">
        <f t="shared" ref="E21:F21" si="2">+SUM(E13:E20)</f>
        <v>6214.2340000000004</v>
      </c>
      <c r="F21" s="648">
        <f t="shared" si="2"/>
        <v>8982.8829999999998</v>
      </c>
      <c r="G21" s="649" t="e">
        <f>+SUM(D21:F21)</f>
        <v>#N/A</v>
      </c>
      <c r="H21" s="208"/>
      <c r="I21" s="650" t="e">
        <f>+SUM(I13:I20)</f>
        <v>#N/A</v>
      </c>
      <c r="J21" s="648">
        <f>+SUM(J13:J20)</f>
        <v>0</v>
      </c>
      <c r="K21" s="648">
        <f>+SUM(K13:K20)</f>
        <v>0</v>
      </c>
      <c r="L21" s="649" t="e">
        <f>+SUM(I21:K21)</f>
        <v>#N/A</v>
      </c>
    </row>
    <row r="22" spans="2:12" x14ac:dyDescent="0.25">
      <c r="B22" s="657"/>
      <c r="C22" s="658"/>
      <c r="D22" s="645"/>
      <c r="E22" s="645"/>
      <c r="F22" s="645"/>
      <c r="G22" s="646"/>
      <c r="H22" s="208"/>
      <c r="I22" s="647"/>
      <c r="J22" s="645"/>
      <c r="K22" s="645"/>
      <c r="L22" s="646"/>
    </row>
    <row r="23" spans="2:12" x14ac:dyDescent="0.25">
      <c r="B23" s="657" t="s">
        <v>1460</v>
      </c>
      <c r="C23" s="658"/>
      <c r="D23" s="645" t="e">
        <f>+VLOOKUP($B$23:$B$31,Activo!$B$16:$E$24,3,0)</f>
        <v>#N/A</v>
      </c>
      <c r="E23" s="645"/>
      <c r="F23" s="645"/>
      <c r="G23" s="646" t="e">
        <f t="shared" ref="G23:G31" si="3">+SUM(D23:F23)</f>
        <v>#N/A</v>
      </c>
      <c r="H23" s="208"/>
      <c r="I23" s="647" t="e">
        <f>+VLOOKUP($B$23:$B$31,Activo!$B$16:$E$24,4,0)</f>
        <v>#N/A</v>
      </c>
      <c r="J23" s="645"/>
      <c r="K23" s="645"/>
      <c r="L23" s="646" t="e">
        <f t="shared" ref="L23:L31" si="4">+SUM(I23:K23)</f>
        <v>#N/A</v>
      </c>
    </row>
    <row r="24" spans="2:12" x14ac:dyDescent="0.25">
      <c r="B24" s="657" t="s">
        <v>1461</v>
      </c>
      <c r="C24" s="658"/>
      <c r="D24" s="645" t="e">
        <f>+VLOOKUP($B$23:$B$31,Activo!$B$16:$E$24,3,0)</f>
        <v>#N/A</v>
      </c>
      <c r="E24" s="645"/>
      <c r="F24" s="645"/>
      <c r="G24" s="646" t="e">
        <f t="shared" si="3"/>
        <v>#N/A</v>
      </c>
      <c r="H24" s="208"/>
      <c r="I24" s="647" t="e">
        <f>+VLOOKUP($B$23:$B$31,Activo!$B$16:$E$24,4,0)</f>
        <v>#N/A</v>
      </c>
      <c r="J24" s="645"/>
      <c r="K24" s="645"/>
      <c r="L24" s="646" t="e">
        <f t="shared" si="4"/>
        <v>#N/A</v>
      </c>
    </row>
    <row r="25" spans="2:12" x14ac:dyDescent="0.25">
      <c r="B25" s="657" t="s">
        <v>1464</v>
      </c>
      <c r="C25" s="658"/>
      <c r="D25" s="645" t="e">
        <f>+VLOOKUP($B$23:$B$31,Activo!$B$16:$E$24,3,0)</f>
        <v>#N/A</v>
      </c>
      <c r="E25" s="645"/>
      <c r="F25" s="645"/>
      <c r="G25" s="646" t="e">
        <f t="shared" si="3"/>
        <v>#N/A</v>
      </c>
      <c r="H25" s="208"/>
      <c r="I25" s="647" t="e">
        <f>+VLOOKUP($B$23:$B$31,Activo!$B$16:$E$24,4,0)</f>
        <v>#N/A</v>
      </c>
      <c r="J25" s="645"/>
      <c r="K25" s="645"/>
      <c r="L25" s="646" t="e">
        <f t="shared" si="4"/>
        <v>#N/A</v>
      </c>
    </row>
    <row r="26" spans="2:12" ht="12" hidden="1" customHeight="1" x14ac:dyDescent="0.25">
      <c r="B26" s="657" t="s">
        <v>458</v>
      </c>
      <c r="C26" s="658"/>
      <c r="D26" s="645" t="e">
        <f>+VLOOKUP($B$23:$B$31,Activo!$B$16:$E$24,3,0)</f>
        <v>#N/A</v>
      </c>
      <c r="E26" s="645"/>
      <c r="F26" s="645"/>
      <c r="G26" s="646" t="e">
        <f t="shared" si="3"/>
        <v>#N/A</v>
      </c>
      <c r="H26" s="208"/>
      <c r="I26" s="647" t="e">
        <f>+VLOOKUP($B$23:$B$31,Activo!$B$16:$E$24,4,0)</f>
        <v>#N/A</v>
      </c>
      <c r="J26" s="645"/>
      <c r="K26" s="645"/>
      <c r="L26" s="646" t="e">
        <f t="shared" si="4"/>
        <v>#N/A</v>
      </c>
    </row>
    <row r="27" spans="2:12" x14ac:dyDescent="0.25">
      <c r="B27" s="657" t="s">
        <v>462</v>
      </c>
      <c r="C27" s="658"/>
      <c r="D27" s="645" t="e">
        <f>+VLOOKUP($B$23:$B$31,Activo!$B$16:$E$24,3,0)</f>
        <v>#N/A</v>
      </c>
      <c r="E27" s="645"/>
      <c r="F27" s="645"/>
      <c r="G27" s="646" t="e">
        <f t="shared" si="3"/>
        <v>#N/A</v>
      </c>
      <c r="H27" s="208"/>
      <c r="I27" s="647" t="e">
        <f>+VLOOKUP($B$23:$B$31,Activo!$B$16:$E$24,4,0)</f>
        <v>#N/A</v>
      </c>
      <c r="J27" s="645"/>
      <c r="K27" s="645"/>
      <c r="L27" s="646" t="e">
        <f t="shared" si="4"/>
        <v>#N/A</v>
      </c>
    </row>
    <row r="28" spans="2:12" x14ac:dyDescent="0.25">
      <c r="B28" s="657" t="s">
        <v>496</v>
      </c>
      <c r="C28" s="658"/>
      <c r="D28" s="645" t="e">
        <f>+VLOOKUP($B$23:$B$31,Activo!$B$16:$E$24,3,0)</f>
        <v>#N/A</v>
      </c>
      <c r="E28" s="645"/>
      <c r="F28" s="645"/>
      <c r="G28" s="646" t="e">
        <f t="shared" si="3"/>
        <v>#N/A</v>
      </c>
      <c r="H28" s="208"/>
      <c r="I28" s="647" t="e">
        <f>+VLOOKUP($B$23:$B$31,Activo!$B$16:$E$24,4,0)</f>
        <v>#N/A</v>
      </c>
      <c r="J28" s="645"/>
      <c r="K28" s="645"/>
      <c r="L28" s="646" t="e">
        <f t="shared" si="4"/>
        <v>#N/A</v>
      </c>
    </row>
    <row r="29" spans="2:12" x14ac:dyDescent="0.25">
      <c r="B29" s="657" t="s">
        <v>1465</v>
      </c>
      <c r="C29" s="658"/>
      <c r="D29" s="645" t="e">
        <f>+VLOOKUP($B$23:$B$31,Activo!$B$16:$E$24,3,0)</f>
        <v>#N/A</v>
      </c>
      <c r="E29" s="645"/>
      <c r="F29" s="645"/>
      <c r="G29" s="646" t="e">
        <f t="shared" si="3"/>
        <v>#N/A</v>
      </c>
      <c r="H29" s="208"/>
      <c r="I29" s="647" t="e">
        <f>+VLOOKUP($B$23:$B$31,Activo!$B$16:$E$24,4,0)</f>
        <v>#N/A</v>
      </c>
      <c r="J29" s="645"/>
      <c r="K29" s="645"/>
      <c r="L29" s="646" t="e">
        <f t="shared" si="4"/>
        <v>#N/A</v>
      </c>
    </row>
    <row r="30" spans="2:12" x14ac:dyDescent="0.25">
      <c r="B30" s="657" t="s">
        <v>572</v>
      </c>
      <c r="C30" s="658"/>
      <c r="D30" s="645" t="e">
        <f>+VLOOKUP($B$23:$B$31,Activo!$B$16:$E$24,3,0)</f>
        <v>#N/A</v>
      </c>
      <c r="E30" s="645"/>
      <c r="F30" s="645"/>
      <c r="G30" s="646" t="e">
        <f t="shared" si="3"/>
        <v>#N/A</v>
      </c>
      <c r="H30" s="208"/>
      <c r="I30" s="647" t="e">
        <f>+VLOOKUP($B$23:$B$31,Activo!$B$16:$E$24,4,0)</f>
        <v>#N/A</v>
      </c>
      <c r="J30" s="645"/>
      <c r="K30" s="645"/>
      <c r="L30" s="646" t="e">
        <f t="shared" si="4"/>
        <v>#N/A</v>
      </c>
    </row>
    <row r="31" spans="2:12" x14ac:dyDescent="0.25">
      <c r="B31" s="657" t="s">
        <v>1466</v>
      </c>
      <c r="C31" s="658"/>
      <c r="D31" s="645" t="e">
        <f>+VLOOKUP($B$23:$B$31,Activo!$B$16:$E$24,3,0)</f>
        <v>#N/A</v>
      </c>
      <c r="E31" s="655"/>
      <c r="F31" s="655"/>
      <c r="G31" s="646" t="e">
        <f t="shared" si="3"/>
        <v>#N/A</v>
      </c>
      <c r="H31" s="656"/>
      <c r="I31" s="647" t="e">
        <f>+VLOOKUP($B$23:$B$31,Activo!$B$16:$E$24,4,0)</f>
        <v>#N/A</v>
      </c>
      <c r="J31" s="655"/>
      <c r="K31" s="655"/>
      <c r="L31" s="646" t="e">
        <f t="shared" si="4"/>
        <v>#N/A</v>
      </c>
    </row>
    <row r="32" spans="2:12" x14ac:dyDescent="0.25">
      <c r="B32" s="661" t="s">
        <v>1773</v>
      </c>
      <c r="C32" s="662"/>
      <c r="D32" s="648" t="e">
        <f>+SUM(D23:D31)</f>
        <v>#N/A</v>
      </c>
      <c r="E32" s="648">
        <f>+SUM(E23:E31)</f>
        <v>0</v>
      </c>
      <c r="F32" s="648">
        <f>+SUM(F23:F31)</f>
        <v>0</v>
      </c>
      <c r="G32" s="649" t="e">
        <f>+SUM(D32:F32)</f>
        <v>#N/A</v>
      </c>
      <c r="H32" s="656"/>
      <c r="I32" s="650" t="e">
        <f>+SUM(I23:I31)</f>
        <v>#N/A</v>
      </c>
      <c r="J32" s="648">
        <f>+SUM(J23:J31)</f>
        <v>0</v>
      </c>
      <c r="K32" s="648">
        <f>+SUM(K23:K31)</f>
        <v>0</v>
      </c>
      <c r="L32" s="649" t="e">
        <f>+SUM(I32:K32)</f>
        <v>#N/A</v>
      </c>
    </row>
    <row r="33" spans="2:12" x14ac:dyDescent="0.25">
      <c r="B33" s="657"/>
      <c r="C33" s="658"/>
      <c r="D33" s="645"/>
      <c r="E33" s="645"/>
      <c r="F33" s="645"/>
      <c r="G33" s="646"/>
      <c r="H33" s="208"/>
      <c r="I33" s="647"/>
      <c r="J33" s="645"/>
      <c r="K33" s="645"/>
      <c r="L33" s="646"/>
    </row>
    <row r="34" spans="2:12" x14ac:dyDescent="0.25">
      <c r="B34" s="657" t="s">
        <v>1467</v>
      </c>
      <c r="C34" s="658"/>
      <c r="D34" s="645" t="e">
        <f>+VLOOKUP($B$34:$B$41,Pasivo!$B$5:$E$12,3,0)</f>
        <v>#N/A</v>
      </c>
      <c r="E34" s="645"/>
      <c r="F34" s="645"/>
      <c r="G34" s="646" t="e">
        <f t="shared" ref="G34:G41" si="5">+SUM(D34:F34)</f>
        <v>#N/A</v>
      </c>
      <c r="H34" s="208"/>
      <c r="I34" s="647" t="e">
        <f>+VLOOKUP($B$34:$B$41,Pasivo!$B$5:$E$12,4,0)</f>
        <v>#N/A</v>
      </c>
      <c r="J34" s="645"/>
      <c r="K34" s="645"/>
      <c r="L34" s="646" t="e">
        <f t="shared" ref="L34:L41" si="6">+SUM(I34:K34)</f>
        <v>#N/A</v>
      </c>
    </row>
    <row r="35" spans="2:12" x14ac:dyDescent="0.25">
      <c r="B35" s="657" t="s">
        <v>1468</v>
      </c>
      <c r="C35" s="658"/>
      <c r="D35" s="645" t="e">
        <f>+VLOOKUP($B$34:$B$41,Pasivo!$B$5:$E$12,3,0)</f>
        <v>#N/A</v>
      </c>
      <c r="E35" s="645"/>
      <c r="F35" s="645"/>
      <c r="G35" s="646" t="e">
        <f t="shared" si="5"/>
        <v>#N/A</v>
      </c>
      <c r="H35" s="208"/>
      <c r="I35" s="647" t="e">
        <f>+VLOOKUP($B$34:$B$41,Pasivo!$B$5:$E$12,4,0)</f>
        <v>#N/A</v>
      </c>
      <c r="J35" s="645"/>
      <c r="K35" s="645"/>
      <c r="L35" s="646" t="e">
        <f t="shared" si="6"/>
        <v>#N/A</v>
      </c>
    </row>
    <row r="36" spans="2:12" x14ac:dyDescent="0.25">
      <c r="B36" s="657" t="s">
        <v>622</v>
      </c>
      <c r="C36" s="658"/>
      <c r="D36" s="645" t="e">
        <f>+VLOOKUP($B$34:$B$41,Pasivo!$B$5:$E$12,3,0)-E36-F36</f>
        <v>#N/A</v>
      </c>
      <c r="E36" s="645">
        <f>+'N15.3 Clases Instrum. Finan.'!E30</f>
        <v>655066</v>
      </c>
      <c r="F36" s="645">
        <f>+'N15.3 Clases Instrum. Finan.'!E31</f>
        <v>141991</v>
      </c>
      <c r="G36" s="646" t="e">
        <f t="shared" si="5"/>
        <v>#N/A</v>
      </c>
      <c r="H36" s="208"/>
      <c r="I36" s="647" t="e">
        <f>+VLOOKUP($B$34:$B$41,Pasivo!$B$5:$E$12,4,0)</f>
        <v>#N/A</v>
      </c>
      <c r="J36" s="645"/>
      <c r="K36" s="645"/>
      <c r="L36" s="646" t="e">
        <f t="shared" si="6"/>
        <v>#N/A</v>
      </c>
    </row>
    <row r="37" spans="2:12" x14ac:dyDescent="0.25">
      <c r="B37" s="657" t="s">
        <v>1469</v>
      </c>
      <c r="C37" s="658"/>
      <c r="D37" s="645">
        <v>15623949.366999999</v>
      </c>
      <c r="E37" s="645">
        <v>0</v>
      </c>
      <c r="F37" s="645">
        <v>94852.024999999994</v>
      </c>
      <c r="G37" s="646">
        <f t="shared" si="5"/>
        <v>15718801.391999999</v>
      </c>
      <c r="H37" s="208"/>
      <c r="I37" s="647" t="e">
        <f>+VLOOKUP($B$34:$B$41,Pasivo!$B$5:$E$12,4,0)</f>
        <v>#N/A</v>
      </c>
      <c r="J37" s="645"/>
      <c r="K37" s="645"/>
      <c r="L37" s="646" t="e">
        <f t="shared" si="6"/>
        <v>#N/A</v>
      </c>
    </row>
    <row r="38" spans="2:12" x14ac:dyDescent="0.25">
      <c r="B38" s="657" t="s">
        <v>1470</v>
      </c>
      <c r="C38" s="658"/>
      <c r="D38" s="645" t="e">
        <f>+VLOOKUP($B$34:$B$41,Pasivo!$B$5:$E$12,3,0)</f>
        <v>#N/A</v>
      </c>
      <c r="E38" s="645"/>
      <c r="F38" s="645"/>
      <c r="G38" s="646" t="e">
        <f t="shared" si="5"/>
        <v>#N/A</v>
      </c>
      <c r="H38" s="208"/>
      <c r="I38" s="647" t="e">
        <f>+VLOOKUP($B$34:$B$41,Pasivo!$B$5:$E$12,4,0)</f>
        <v>#N/A</v>
      </c>
      <c r="J38" s="645"/>
      <c r="K38" s="645"/>
      <c r="L38" s="646" t="e">
        <f t="shared" si="6"/>
        <v>#N/A</v>
      </c>
    </row>
    <row r="39" spans="2:12" x14ac:dyDescent="0.25">
      <c r="B39" s="657" t="s">
        <v>1471</v>
      </c>
      <c r="C39" s="658"/>
      <c r="D39" s="645" t="e">
        <f>+VLOOKUP($B$34:$B$41,Pasivo!$B$5:$E$12,3,0)</f>
        <v>#N/A</v>
      </c>
      <c r="E39" s="645"/>
      <c r="F39" s="645"/>
      <c r="G39" s="646" t="e">
        <f t="shared" si="5"/>
        <v>#N/A</v>
      </c>
      <c r="H39" s="208"/>
      <c r="I39" s="647" t="e">
        <f>+VLOOKUP($B$34:$B$41,Pasivo!$B$5:$E$12,4,0)</f>
        <v>#N/A</v>
      </c>
      <c r="J39" s="645"/>
      <c r="K39" s="645"/>
      <c r="L39" s="646" t="e">
        <f t="shared" si="6"/>
        <v>#N/A</v>
      </c>
    </row>
    <row r="40" spans="2:12" x14ac:dyDescent="0.25">
      <c r="B40" s="657" t="s">
        <v>736</v>
      </c>
      <c r="C40" s="658"/>
      <c r="D40" s="645" t="e">
        <f>+VLOOKUP($B$34:$B$41,Pasivo!$B$5:$E$12,3,0)</f>
        <v>#N/A</v>
      </c>
      <c r="E40" s="645"/>
      <c r="F40" s="645"/>
      <c r="G40" s="646" t="e">
        <f t="shared" si="5"/>
        <v>#N/A</v>
      </c>
      <c r="H40" s="208"/>
      <c r="I40" s="647" t="e">
        <f>+VLOOKUP($B$34:$B$41,Pasivo!$B$5:$E$12,4,0)</f>
        <v>#N/A</v>
      </c>
      <c r="J40" s="645"/>
      <c r="K40" s="645"/>
      <c r="L40" s="646" t="e">
        <f t="shared" si="6"/>
        <v>#N/A</v>
      </c>
    </row>
    <row r="41" spans="2:12" x14ac:dyDescent="0.25">
      <c r="B41" s="657" t="s">
        <v>1472</v>
      </c>
      <c r="C41" s="658"/>
      <c r="D41" s="645" t="e">
        <f>+VLOOKUP($B$34:$B$41,Pasivo!$B$5:$E$12,3,0)</f>
        <v>#N/A</v>
      </c>
      <c r="E41" s="645"/>
      <c r="F41" s="645"/>
      <c r="G41" s="646" t="e">
        <f t="shared" si="5"/>
        <v>#N/A</v>
      </c>
      <c r="H41" s="208"/>
      <c r="I41" s="647" t="e">
        <f>+VLOOKUP($B$34:$B$41,Pasivo!$B$5:$E$12,4,0)</f>
        <v>#N/A</v>
      </c>
      <c r="J41" s="645"/>
      <c r="K41" s="645"/>
      <c r="L41" s="646" t="e">
        <f t="shared" si="6"/>
        <v>#N/A</v>
      </c>
    </row>
    <row r="42" spans="2:12" x14ac:dyDescent="0.25">
      <c r="B42" s="661" t="s">
        <v>1774</v>
      </c>
      <c r="C42" s="662"/>
      <c r="D42" s="648" t="e">
        <f>+SUM(D34:D41)</f>
        <v>#N/A</v>
      </c>
      <c r="E42" s="648">
        <f>+SUM(E34:E41)</f>
        <v>655066</v>
      </c>
      <c r="F42" s="648">
        <f>+SUM(F34:F41)</f>
        <v>236843.02499999999</v>
      </c>
      <c r="G42" s="649" t="e">
        <f>+SUM(D42:F42)</f>
        <v>#N/A</v>
      </c>
      <c r="H42" s="208"/>
      <c r="I42" s="650" t="e">
        <f>+SUM(I34:I41)</f>
        <v>#N/A</v>
      </c>
      <c r="J42" s="648">
        <f>+SUM(J34:J41)</f>
        <v>0</v>
      </c>
      <c r="K42" s="648">
        <f>+SUM(K34:K41)</f>
        <v>0</v>
      </c>
      <c r="L42" s="649" t="e">
        <f>+SUM(I42:K42)</f>
        <v>#N/A</v>
      </c>
    </row>
    <row r="43" spans="2:12" x14ac:dyDescent="0.25">
      <c r="B43" s="657"/>
      <c r="C43" s="658"/>
      <c r="D43" s="645"/>
      <c r="E43" s="645"/>
      <c r="F43" s="645"/>
      <c r="G43" s="646"/>
      <c r="H43" s="208"/>
      <c r="I43" s="647"/>
      <c r="J43" s="645"/>
      <c r="K43" s="645"/>
      <c r="L43" s="646"/>
    </row>
    <row r="44" spans="2:12" x14ac:dyDescent="0.25">
      <c r="B44" s="657" t="s">
        <v>1475</v>
      </c>
      <c r="C44" s="658"/>
      <c r="D44" s="645" t="e">
        <f>+VLOOKUP($B$44:$B$51,Pasivo!$B$17:$E$24,3,0)</f>
        <v>#N/A</v>
      </c>
      <c r="E44" s="645"/>
      <c r="F44" s="645"/>
      <c r="G44" s="646" t="e">
        <f t="shared" ref="G44:G51" si="7">+SUM(D44:F44)</f>
        <v>#N/A</v>
      </c>
      <c r="H44" s="208"/>
      <c r="I44" s="647" t="e">
        <f>+VLOOKUP($B$44:$B$51,Pasivo!$B$17:$E$24,4,0)</f>
        <v>#N/A</v>
      </c>
      <c r="J44" s="645"/>
      <c r="K44" s="645"/>
      <c r="L44" s="646" t="e">
        <f t="shared" ref="L44:L51" si="8">+SUM(I44:K44)</f>
        <v>#N/A</v>
      </c>
    </row>
    <row r="45" spans="2:12" x14ac:dyDescent="0.25">
      <c r="B45" s="657" t="s">
        <v>1468</v>
      </c>
      <c r="C45" s="658"/>
      <c r="D45" s="645" t="e">
        <f>+VLOOKUP($B$44:$B$51,Pasivo!$B$17:$E$24,3,0)</f>
        <v>#N/A</v>
      </c>
      <c r="E45" s="645"/>
      <c r="F45" s="645"/>
      <c r="G45" s="646" t="e">
        <f t="shared" si="7"/>
        <v>#N/A</v>
      </c>
      <c r="H45" s="208"/>
      <c r="I45" s="647" t="e">
        <f>+VLOOKUP($B$44:$B$51,Pasivo!$B$17:$E$24,4,0)</f>
        <v>#N/A</v>
      </c>
      <c r="J45" s="645"/>
      <c r="K45" s="645"/>
      <c r="L45" s="646" t="e">
        <f t="shared" si="8"/>
        <v>#N/A</v>
      </c>
    </row>
    <row r="46" spans="2:12" x14ac:dyDescent="0.25">
      <c r="B46" s="657" t="s">
        <v>1476</v>
      </c>
      <c r="C46" s="658"/>
      <c r="D46" s="645" t="e">
        <f>+VLOOKUP($B$44:$B$51,Pasivo!$B$17:$E$24,3,0)</f>
        <v>#N/A</v>
      </c>
      <c r="E46" s="645"/>
      <c r="F46" s="645"/>
      <c r="G46" s="646" t="e">
        <f t="shared" si="7"/>
        <v>#N/A</v>
      </c>
      <c r="H46" s="208"/>
      <c r="I46" s="647" t="e">
        <f>+VLOOKUP($B$44:$B$51,Pasivo!$B$17:$E$24,4,0)</f>
        <v>#N/A</v>
      </c>
      <c r="J46" s="645"/>
      <c r="K46" s="645"/>
      <c r="L46" s="646" t="e">
        <f t="shared" si="8"/>
        <v>#N/A</v>
      </c>
    </row>
    <row r="47" spans="2:12" hidden="1" x14ac:dyDescent="0.25">
      <c r="B47" s="657" t="s">
        <v>1469</v>
      </c>
      <c r="C47" s="658"/>
      <c r="D47" s="645">
        <f>+VLOOKUP($B$44:$B$51,Pasivo!$B$17:$E$24,3,0)</f>
        <v>0</v>
      </c>
      <c r="E47" s="645"/>
      <c r="F47" s="645"/>
      <c r="G47" s="646">
        <f t="shared" si="7"/>
        <v>0</v>
      </c>
      <c r="H47" s="208"/>
      <c r="I47" s="647">
        <f>+VLOOKUP($B$44:$B$51,Pasivo!$B$17:$E$24,4,0)</f>
        <v>0</v>
      </c>
      <c r="J47" s="645"/>
      <c r="K47" s="645"/>
      <c r="L47" s="646">
        <f t="shared" si="8"/>
        <v>0</v>
      </c>
    </row>
    <row r="48" spans="2:12" x14ac:dyDescent="0.25">
      <c r="B48" s="657" t="s">
        <v>1470</v>
      </c>
      <c r="C48" s="658"/>
      <c r="D48" s="645" t="e">
        <f>+VLOOKUP($B$44:$B$51,Pasivo!$B$17:$E$24,3,0)</f>
        <v>#N/A</v>
      </c>
      <c r="E48" s="645"/>
      <c r="F48" s="645"/>
      <c r="G48" s="646" t="e">
        <f t="shared" si="7"/>
        <v>#N/A</v>
      </c>
      <c r="H48" s="208"/>
      <c r="I48" s="647" t="e">
        <f>+VLOOKUP($B$44:$B$51,Pasivo!$B$17:$E$24,4,0)</f>
        <v>#N/A</v>
      </c>
      <c r="J48" s="645"/>
      <c r="K48" s="645"/>
      <c r="L48" s="646" t="e">
        <f t="shared" si="8"/>
        <v>#N/A</v>
      </c>
    </row>
    <row r="49" spans="2:12" x14ac:dyDescent="0.25">
      <c r="B49" s="657" t="s">
        <v>812</v>
      </c>
      <c r="C49" s="658"/>
      <c r="D49" s="645" t="e">
        <f>+VLOOKUP($B$44:$B$51,Pasivo!$B$17:$E$24,3,0)</f>
        <v>#N/A</v>
      </c>
      <c r="E49" s="645"/>
      <c r="F49" s="645"/>
      <c r="G49" s="646" t="e">
        <f t="shared" si="7"/>
        <v>#N/A</v>
      </c>
      <c r="H49" s="208"/>
      <c r="I49" s="647" t="e">
        <f>+VLOOKUP($B$44:$B$51,Pasivo!$B$17:$E$24,4,0)</f>
        <v>#N/A</v>
      </c>
      <c r="J49" s="645"/>
      <c r="K49" s="645"/>
      <c r="L49" s="646" t="e">
        <f t="shared" si="8"/>
        <v>#N/A</v>
      </c>
    </row>
    <row r="50" spans="2:12" x14ac:dyDescent="0.25">
      <c r="B50" s="657" t="s">
        <v>820</v>
      </c>
      <c r="C50" s="658"/>
      <c r="D50" s="645" t="e">
        <f>+VLOOKUP($B$44:$B$51,Pasivo!$B$17:$E$24,3,0)</f>
        <v>#N/A</v>
      </c>
      <c r="E50" s="645"/>
      <c r="F50" s="645"/>
      <c r="G50" s="646" t="e">
        <f t="shared" si="7"/>
        <v>#N/A</v>
      </c>
      <c r="H50" s="208"/>
      <c r="I50" s="647" t="e">
        <f>+VLOOKUP($B$44:$B$51,Pasivo!$B$17:$E$24,4,0)</f>
        <v>#N/A</v>
      </c>
      <c r="J50" s="645"/>
      <c r="K50" s="645"/>
      <c r="L50" s="646" t="e">
        <f t="shared" si="8"/>
        <v>#N/A</v>
      </c>
    </row>
    <row r="51" spans="2:12" ht="11.55" customHeight="1" x14ac:dyDescent="0.25">
      <c r="B51" s="657" t="s">
        <v>1472</v>
      </c>
      <c r="C51" s="658"/>
      <c r="D51" s="645" t="e">
        <f>+VLOOKUP($B$44:$B$51,Pasivo!$B$17:$E$24,3,0)</f>
        <v>#N/A</v>
      </c>
      <c r="E51" s="645"/>
      <c r="F51" s="645"/>
      <c r="G51" s="646" t="e">
        <f t="shared" si="7"/>
        <v>#N/A</v>
      </c>
      <c r="H51" s="208"/>
      <c r="I51" s="647" t="e">
        <f>+VLOOKUP($B$44:$B$51,Pasivo!$B$17:$E$24,4,0)</f>
        <v>#N/A</v>
      </c>
      <c r="J51" s="645"/>
      <c r="K51" s="645"/>
      <c r="L51" s="646" t="e">
        <f t="shared" si="8"/>
        <v>#N/A</v>
      </c>
    </row>
    <row r="52" spans="2:12" ht="12.6" thickBot="1" x14ac:dyDescent="0.3">
      <c r="B52" s="659" t="s">
        <v>1775</v>
      </c>
      <c r="C52" s="660"/>
      <c r="D52" s="651" t="e">
        <f>+SUM(D44:D51)</f>
        <v>#N/A</v>
      </c>
      <c r="E52" s="651">
        <f>+SUM(E44:E51)</f>
        <v>0</v>
      </c>
      <c r="F52" s="651">
        <f>+SUM(F44:F51)</f>
        <v>0</v>
      </c>
      <c r="G52" s="652" t="e">
        <f>+SUM(D52:F52)</f>
        <v>#N/A</v>
      </c>
      <c r="H52" s="208"/>
      <c r="I52" s="653" t="e">
        <f>+SUM(I44:I51)</f>
        <v>#N/A</v>
      </c>
      <c r="J52" s="651">
        <f>+SUM(J44:J51)</f>
        <v>0</v>
      </c>
      <c r="K52" s="651">
        <f>+SUM(K44:K51)</f>
        <v>0</v>
      </c>
      <c r="L52" s="652" t="e">
        <f>+SUM(I52:K52)</f>
        <v>#N/A</v>
      </c>
    </row>
  </sheetData>
  <mergeCells count="3">
    <mergeCell ref="B2:B3"/>
    <mergeCell ref="B10:C11"/>
    <mergeCell ref="B12:C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B2:D11"/>
  <sheetViews>
    <sheetView showGridLines="0" workbookViewId="0">
      <selection activeCell="H14" sqref="H14"/>
    </sheetView>
  </sheetViews>
  <sheetFormatPr baseColWidth="10" defaultColWidth="11.5546875" defaultRowHeight="14.4" x14ac:dyDescent="0.3"/>
  <cols>
    <col min="1" max="1" width="11.5546875" style="54"/>
    <col min="2" max="2" width="37.21875" style="54" customWidth="1"/>
    <col min="3" max="3" width="16" style="54" customWidth="1"/>
    <col min="4" max="16384" width="11.5546875" style="54"/>
  </cols>
  <sheetData>
    <row r="2" spans="2:4" ht="41.55" customHeight="1" x14ac:dyDescent="0.3">
      <c r="B2" s="1500" t="s">
        <v>2725</v>
      </c>
      <c r="C2" s="1500"/>
      <c r="D2" s="1500"/>
    </row>
    <row r="3" spans="2:4" ht="15" thickBot="1" x14ac:dyDescent="0.35"/>
    <row r="4" spans="2:4" ht="36" x14ac:dyDescent="0.3">
      <c r="B4" s="598" t="s">
        <v>2021</v>
      </c>
      <c r="C4" s="599" t="s">
        <v>2022</v>
      </c>
    </row>
    <row r="5" spans="2:4" x14ac:dyDescent="0.3">
      <c r="B5" s="600" t="s">
        <v>2023</v>
      </c>
      <c r="C5" s="601"/>
    </row>
    <row r="6" spans="2:4" x14ac:dyDescent="0.3">
      <c r="B6" s="602" t="s">
        <v>1877</v>
      </c>
      <c r="C6" s="601">
        <v>3419001</v>
      </c>
    </row>
    <row r="7" spans="2:4" x14ac:dyDescent="0.3">
      <c r="B7" s="602" t="s">
        <v>1876</v>
      </c>
      <c r="C7" s="601">
        <v>-3419001</v>
      </c>
    </row>
    <row r="8" spans="2:4" x14ac:dyDescent="0.3">
      <c r="B8" s="602" t="s">
        <v>2024</v>
      </c>
      <c r="C8" s="601">
        <v>1496533</v>
      </c>
    </row>
    <row r="9" spans="2:4" x14ac:dyDescent="0.3">
      <c r="B9" s="602" t="s">
        <v>2025</v>
      </c>
      <c r="C9" s="601">
        <v>-1496533</v>
      </c>
    </row>
    <row r="10" spans="2:4" x14ac:dyDescent="0.3">
      <c r="B10" s="602" t="s">
        <v>2026</v>
      </c>
      <c r="C10" s="601">
        <v>1942083</v>
      </c>
    </row>
    <row r="11" spans="2:4" ht="15" thickBot="1" x14ac:dyDescent="0.35">
      <c r="B11" s="603" t="s">
        <v>2027</v>
      </c>
      <c r="C11" s="604">
        <v>-1942083</v>
      </c>
    </row>
  </sheetData>
  <mergeCells count="1">
    <mergeCell ref="B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B1:L14"/>
  <sheetViews>
    <sheetView showGridLines="0" zoomScale="130" zoomScaleNormal="130" workbookViewId="0">
      <selection activeCell="G23" sqref="G23"/>
    </sheetView>
  </sheetViews>
  <sheetFormatPr baseColWidth="10" defaultColWidth="11.5546875" defaultRowHeight="9.6" x14ac:dyDescent="0.2"/>
  <cols>
    <col min="1" max="1" width="11.5546875" style="275"/>
    <col min="2" max="2" width="20.21875" style="275" bestFit="1" customWidth="1"/>
    <col min="3" max="3" width="9.77734375" style="275" customWidth="1"/>
    <col min="4" max="4" width="8.21875" style="275" customWidth="1"/>
    <col min="5" max="5" width="9.77734375" style="275" customWidth="1"/>
    <col min="6" max="6" width="8.21875" style="275" customWidth="1"/>
    <col min="7" max="7" width="9.77734375" style="275" customWidth="1"/>
    <col min="8" max="8" width="8.21875" style="275" customWidth="1"/>
    <col min="9" max="9" width="9.77734375" style="275" customWidth="1"/>
    <col min="10" max="10" width="8.21875" style="275" customWidth="1"/>
    <col min="11" max="11" width="9.77734375" style="275" customWidth="1"/>
    <col min="12" max="12" width="8.21875" style="275" customWidth="1"/>
    <col min="13" max="16384" width="11.5546875" style="275"/>
  </cols>
  <sheetData>
    <row r="1" spans="2:12" ht="10.199999999999999" thickBot="1" x14ac:dyDescent="0.25"/>
    <row r="2" spans="2:12" ht="9" customHeight="1" x14ac:dyDescent="0.2">
      <c r="B2" s="1503" t="s">
        <v>2028</v>
      </c>
      <c r="C2" s="1501" t="s">
        <v>2029</v>
      </c>
      <c r="D2" s="1501"/>
      <c r="E2" s="1501" t="s">
        <v>2030</v>
      </c>
      <c r="F2" s="1501"/>
      <c r="G2" s="1501" t="s">
        <v>2031</v>
      </c>
      <c r="H2" s="1501"/>
      <c r="I2" s="1501" t="s">
        <v>2032</v>
      </c>
      <c r="J2" s="1501"/>
      <c r="K2" s="1501" t="s">
        <v>2033</v>
      </c>
      <c r="L2" s="1502"/>
    </row>
    <row r="3" spans="2:12" ht="28.8" x14ac:dyDescent="0.2">
      <c r="B3" s="1504"/>
      <c r="C3" s="276" t="s">
        <v>1882</v>
      </c>
      <c r="D3" s="276" t="s">
        <v>2034</v>
      </c>
      <c r="E3" s="276" t="s">
        <v>1882</v>
      </c>
      <c r="F3" s="276" t="s">
        <v>2034</v>
      </c>
      <c r="G3" s="276" t="s">
        <v>1882</v>
      </c>
      <c r="H3" s="276" t="s">
        <v>2034</v>
      </c>
      <c r="I3" s="276" t="s">
        <v>1882</v>
      </c>
      <c r="J3" s="276" t="s">
        <v>2034</v>
      </c>
      <c r="K3" s="276" t="s">
        <v>1882</v>
      </c>
      <c r="L3" s="276" t="s">
        <v>2034</v>
      </c>
    </row>
    <row r="4" spans="2:12" x14ac:dyDescent="0.2">
      <c r="B4" s="277" t="s">
        <v>1603</v>
      </c>
      <c r="C4" s="283">
        <v>1178951</v>
      </c>
      <c r="D4" s="278">
        <v>2.7799999999999998E-2</v>
      </c>
      <c r="E4" s="283">
        <v>9787194</v>
      </c>
      <c r="F4" s="278">
        <v>3.04E-2</v>
      </c>
      <c r="G4" s="283">
        <v>58614878</v>
      </c>
      <c r="H4" s="278">
        <v>3.9100000000000003E-2</v>
      </c>
      <c r="I4" s="283">
        <v>44501841</v>
      </c>
      <c r="J4" s="278">
        <v>3.3700000000000001E-2</v>
      </c>
      <c r="K4" s="283">
        <v>113977160</v>
      </c>
      <c r="L4" s="279">
        <v>2.4899999999999999E-2</v>
      </c>
    </row>
    <row r="5" spans="2:12" x14ac:dyDescent="0.2">
      <c r="B5" s="277" t="s">
        <v>2035</v>
      </c>
      <c r="C5" s="283">
        <v>13632961</v>
      </c>
      <c r="D5" s="278">
        <v>2.7300000000000001E-2</v>
      </c>
      <c r="E5" s="283">
        <v>68915108</v>
      </c>
      <c r="F5" s="278">
        <v>3.8899999999999997E-2</v>
      </c>
      <c r="G5" s="283">
        <v>100902682</v>
      </c>
      <c r="H5" s="278">
        <v>2.93E-2</v>
      </c>
      <c r="I5" s="283">
        <v>43413460</v>
      </c>
      <c r="J5" s="278">
        <v>1.83E-2</v>
      </c>
      <c r="K5" s="283">
        <v>0</v>
      </c>
      <c r="L5" s="279">
        <v>0</v>
      </c>
    </row>
    <row r="6" spans="2:12" x14ac:dyDescent="0.2">
      <c r="B6" s="277" t="s">
        <v>2036</v>
      </c>
      <c r="C6" s="283">
        <v>10883488</v>
      </c>
      <c r="D6" s="278">
        <v>3.0499999999999999E-2</v>
      </c>
      <c r="E6" s="283">
        <v>21762722</v>
      </c>
      <c r="F6" s="278">
        <v>2.4E-2</v>
      </c>
      <c r="G6" s="283">
        <v>85416809</v>
      </c>
      <c r="H6" s="278">
        <v>2.3400000000000001E-2</v>
      </c>
      <c r="I6" s="283">
        <v>69869342</v>
      </c>
      <c r="J6" s="278">
        <v>2.1899999999999999E-2</v>
      </c>
      <c r="K6" s="283">
        <v>874749279</v>
      </c>
      <c r="L6" s="279">
        <v>3.5200000000000002E-2</v>
      </c>
    </row>
    <row r="7" spans="2:12" x14ac:dyDescent="0.2">
      <c r="B7" s="1250" t="s">
        <v>2037</v>
      </c>
      <c r="C7" s="283">
        <f>+'N13 Arrendamiento NIIF16'!C29</f>
        <v>385330.0733029418</v>
      </c>
      <c r="D7" s="278">
        <v>3.8399999999999997E-2</v>
      </c>
      <c r="E7" s="283">
        <f>+'N13 Arrendamiento NIIF16'!C30</f>
        <v>1053950.5760999341</v>
      </c>
      <c r="F7" s="278">
        <v>3.8399999999999997E-2</v>
      </c>
      <c r="G7" s="283">
        <f>+'N13 Arrendamiento NIIF16'!C32+'N13 Arrendamiento NIIF16'!C33</f>
        <v>1431052.5201310508</v>
      </c>
      <c r="H7" s="278">
        <v>3.8399999999999997E-2</v>
      </c>
      <c r="I7" s="283">
        <f>+'N13 Arrendamiento NIIF16'!C34+'N13 Arrendamiento NIIF16'!C35</f>
        <v>16778.370063253664</v>
      </c>
      <c r="J7" s="278">
        <v>3.8399999999999997E-2</v>
      </c>
      <c r="K7" s="283">
        <v>0</v>
      </c>
      <c r="L7" s="279">
        <v>0</v>
      </c>
    </row>
    <row r="8" spans="2:12" ht="19.2" x14ac:dyDescent="0.2">
      <c r="B8" s="1250" t="s">
        <v>2038</v>
      </c>
      <c r="C8" s="283">
        <v>67687097.838</v>
      </c>
      <c r="D8" s="278">
        <v>0</v>
      </c>
      <c r="E8" s="283">
        <v>18251650.967</v>
      </c>
      <c r="F8" s="278">
        <v>0</v>
      </c>
      <c r="G8" s="283">
        <v>386874.12969442661</v>
      </c>
      <c r="H8" s="278">
        <v>0</v>
      </c>
      <c r="I8" s="283">
        <v>175768.06896450141</v>
      </c>
      <c r="J8" s="278">
        <v>0</v>
      </c>
      <c r="K8" s="283">
        <v>573689.299</v>
      </c>
      <c r="L8" s="279">
        <v>0</v>
      </c>
    </row>
    <row r="9" spans="2:12" ht="10.199999999999999" thickBot="1" x14ac:dyDescent="0.25">
      <c r="B9" s="280" t="s">
        <v>2039</v>
      </c>
      <c r="C9" s="1096">
        <f>+SUM(C4:C8)</f>
        <v>93767827.911302939</v>
      </c>
      <c r="D9" s="281"/>
      <c r="E9" s="1096">
        <f>+SUM(E4:E8)</f>
        <v>119770625.54309994</v>
      </c>
      <c r="F9" s="281"/>
      <c r="G9" s="1096">
        <f>+SUM(G4:G8)</f>
        <v>246752295.64982548</v>
      </c>
      <c r="H9" s="281"/>
      <c r="I9" s="1096">
        <f>+SUM(I4:I8)</f>
        <v>157977189.43902776</v>
      </c>
      <c r="J9" s="281"/>
      <c r="K9" s="1096">
        <f>+SUM(K4:K8)</f>
        <v>989300128.29900002</v>
      </c>
      <c r="L9" s="281"/>
    </row>
    <row r="12" spans="2:12" x14ac:dyDescent="0.2">
      <c r="D12" s="282"/>
      <c r="I12" s="282"/>
    </row>
    <row r="13" spans="2:12" x14ac:dyDescent="0.2">
      <c r="D13" s="282"/>
      <c r="I13" s="282"/>
    </row>
    <row r="14" spans="2:12" x14ac:dyDescent="0.2">
      <c r="D14" s="282"/>
      <c r="G14" s="282"/>
    </row>
  </sheetData>
  <mergeCells count="6">
    <mergeCell ref="K2:L2"/>
    <mergeCell ref="B2:B3"/>
    <mergeCell ref="C2:D2"/>
    <mergeCell ref="E2:F2"/>
    <mergeCell ref="G2:H2"/>
    <mergeCell ref="I2:J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B2:D23"/>
  <sheetViews>
    <sheetView showGridLines="0" workbookViewId="0">
      <selection activeCell="F24" sqref="F24"/>
    </sheetView>
  </sheetViews>
  <sheetFormatPr baseColWidth="10" defaultColWidth="11.5546875" defaultRowHeight="14.4" x14ac:dyDescent="0.3"/>
  <cols>
    <col min="1" max="1" width="11.5546875" style="467"/>
    <col min="2" max="2" width="34.77734375" style="467" customWidth="1"/>
    <col min="3" max="4" width="17.44140625" style="467" customWidth="1"/>
    <col min="5" max="16384" width="11.5546875" style="467"/>
  </cols>
  <sheetData>
    <row r="2" spans="2:4" ht="15" thickBot="1" x14ac:dyDescent="0.35"/>
    <row r="3" spans="2:4" x14ac:dyDescent="0.3">
      <c r="B3" s="1251" t="s">
        <v>2040</v>
      </c>
      <c r="C3" s="828" t="s">
        <v>2041</v>
      </c>
      <c r="D3" s="829" t="s">
        <v>1538</v>
      </c>
    </row>
    <row r="4" spans="2:4" x14ac:dyDescent="0.3">
      <c r="B4" s="1252" t="s">
        <v>2035</v>
      </c>
      <c r="C4" s="830" t="s">
        <v>1787</v>
      </c>
      <c r="D4" s="831">
        <f>+D10</f>
        <v>0.18857788521425956</v>
      </c>
    </row>
    <row r="5" spans="2:4" x14ac:dyDescent="0.3">
      <c r="B5" s="1252" t="s">
        <v>2036</v>
      </c>
      <c r="C5" s="830" t="s">
        <v>2042</v>
      </c>
      <c r="D5" s="831">
        <f t="shared" ref="D5:D7" si="0">+D11</f>
        <v>0.63697789624352319</v>
      </c>
    </row>
    <row r="6" spans="2:4" x14ac:dyDescent="0.3">
      <c r="B6" s="1252" t="s">
        <v>1603</v>
      </c>
      <c r="C6" s="830" t="s">
        <v>2042</v>
      </c>
      <c r="D6" s="831">
        <f t="shared" si="0"/>
        <v>0.17194447606977498</v>
      </c>
    </row>
    <row r="7" spans="2:4" x14ac:dyDescent="0.3">
      <c r="B7" s="1253" t="s">
        <v>1888</v>
      </c>
      <c r="C7" s="830" t="s">
        <v>2042</v>
      </c>
      <c r="D7" s="831">
        <f t="shared" si="0"/>
        <v>2.4997424724422569E-3</v>
      </c>
    </row>
    <row r="8" spans="2:4" ht="15" thickBot="1" x14ac:dyDescent="0.35">
      <c r="B8" s="1254" t="s">
        <v>1715</v>
      </c>
      <c r="C8" s="832"/>
      <c r="D8" s="833">
        <f>+D4+D5+D6+D7</f>
        <v>1</v>
      </c>
    </row>
    <row r="9" spans="2:4" x14ac:dyDescent="0.3">
      <c r="B9" s="191"/>
      <c r="C9" s="191"/>
      <c r="D9" s="191"/>
    </row>
    <row r="10" spans="2:4" x14ac:dyDescent="0.3">
      <c r="B10" s="191" t="s">
        <v>1604</v>
      </c>
      <c r="C10" s="466">
        <f>+'N15.3 Clases Instrum. Finan.'!E23+'N15.3 Clases Instrum. Finan.'!E39</f>
        <v>217800626</v>
      </c>
      <c r="D10" s="834">
        <f>+C10/$C$14</f>
        <v>0.18857788521425956</v>
      </c>
    </row>
    <row r="11" spans="2:4" x14ac:dyDescent="0.3">
      <c r="B11" s="191" t="s">
        <v>1605</v>
      </c>
      <c r="C11" s="466">
        <f>+'N15.3 Clases Instrum. Finan.'!E24+'N15.3 Clases Instrum. Finan.'!E40</f>
        <v>735686395</v>
      </c>
      <c r="D11" s="834">
        <f t="shared" ref="D11:D13" si="1">+C11/$C$14</f>
        <v>0.63697789624352319</v>
      </c>
    </row>
    <row r="12" spans="2:4" x14ac:dyDescent="0.3">
      <c r="B12" s="191" t="s">
        <v>1789</v>
      </c>
      <c r="C12" s="466">
        <f>+'N15.3 Clases Instrum. Finan.'!E25+'N15.3 Clases Instrum. Finan.'!E41</f>
        <v>198589641</v>
      </c>
      <c r="D12" s="834">
        <f t="shared" si="1"/>
        <v>0.17194447606977498</v>
      </c>
    </row>
    <row r="13" spans="2:4" x14ac:dyDescent="0.3">
      <c r="B13" s="191" t="s">
        <v>1606</v>
      </c>
      <c r="C13" s="466">
        <f>+'N15.3 Clases Instrum. Finan.'!E27+'N15.3 Clases Instrum. Finan.'!E43</f>
        <v>2887112</v>
      </c>
      <c r="D13" s="834">
        <f t="shared" si="1"/>
        <v>2.4997424724422569E-3</v>
      </c>
    </row>
    <row r="14" spans="2:4" x14ac:dyDescent="0.3">
      <c r="B14" s="284" t="s">
        <v>1714</v>
      </c>
      <c r="C14" s="835">
        <f>+SUM(C10:C13)</f>
        <v>1154963774</v>
      </c>
      <c r="D14" s="836">
        <f>+SUM(D10:D13)</f>
        <v>1</v>
      </c>
    </row>
    <row r="15" spans="2:4" x14ac:dyDescent="0.3">
      <c r="B15" s="191"/>
      <c r="C15" s="191"/>
      <c r="D15" s="191"/>
    </row>
    <row r="16" spans="2:4" x14ac:dyDescent="0.3">
      <c r="B16" s="837" t="s">
        <v>1791</v>
      </c>
      <c r="C16" s="837"/>
      <c r="D16" s="837"/>
    </row>
    <row r="17" spans="2:4" x14ac:dyDescent="0.3">
      <c r="B17" s="191" t="s">
        <v>1788</v>
      </c>
      <c r="C17" s="191"/>
      <c r="D17" s="838">
        <f>+ROUND((D5+D6+D7),3)</f>
        <v>0.81100000000000005</v>
      </c>
    </row>
    <row r="18" spans="2:4" x14ac:dyDescent="0.3">
      <c r="B18" s="191" t="s">
        <v>1787</v>
      </c>
      <c r="C18" s="191"/>
      <c r="D18" s="838">
        <f>+ROUND(D4,3)</f>
        <v>0.189</v>
      </c>
    </row>
    <row r="19" spans="2:4" x14ac:dyDescent="0.3">
      <c r="B19" s="839" t="s">
        <v>1715</v>
      </c>
      <c r="C19" s="839"/>
      <c r="D19" s="840">
        <f>+D17+D18</f>
        <v>1</v>
      </c>
    </row>
    <row r="20" spans="2:4" x14ac:dyDescent="0.3">
      <c r="B20" s="191" t="s">
        <v>1790</v>
      </c>
      <c r="C20" s="191"/>
      <c r="D20" s="841">
        <f>+ROUND((D5/(D5+D6+D7)),3)</f>
        <v>0.78500000000000003</v>
      </c>
    </row>
    <row r="21" spans="2:4" x14ac:dyDescent="0.3">
      <c r="B21" s="191" t="s">
        <v>1603</v>
      </c>
      <c r="C21" s="191"/>
      <c r="D21" s="841">
        <f>+ROUND((D6/(D6+D5+D7)),3)</f>
        <v>0.21199999999999999</v>
      </c>
    </row>
    <row r="22" spans="2:4" x14ac:dyDescent="0.3">
      <c r="B22" s="191" t="s">
        <v>1606</v>
      </c>
      <c r="C22" s="191"/>
      <c r="D22" s="841">
        <f>+ROUND((D7/(D7+D6+D5)),3)</f>
        <v>3.0000000000000001E-3</v>
      </c>
    </row>
    <row r="23" spans="2:4" x14ac:dyDescent="0.3">
      <c r="B23" s="839" t="s">
        <v>1715</v>
      </c>
      <c r="C23" s="839"/>
      <c r="D23" s="840">
        <f>+D20+D21+D22</f>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B2:F5"/>
  <sheetViews>
    <sheetView showGridLines="0" zoomScale="120" zoomScaleNormal="120" workbookViewId="0">
      <selection activeCell="B4" sqref="B4:F5"/>
    </sheetView>
  </sheetViews>
  <sheetFormatPr baseColWidth="10" defaultColWidth="11.5546875" defaultRowHeight="12" x14ac:dyDescent="0.25"/>
  <cols>
    <col min="1" max="1" width="5.5546875" style="314" customWidth="1"/>
    <col min="2" max="2" width="23.21875" style="314" customWidth="1"/>
    <col min="3" max="6" width="17.21875" style="314" customWidth="1"/>
    <col min="7" max="16384" width="11.5546875" style="314"/>
  </cols>
  <sheetData>
    <row r="2" spans="2:6" x14ac:dyDescent="0.25">
      <c r="B2" s="1259" t="s">
        <v>2050</v>
      </c>
    </row>
    <row r="3" spans="2:6" ht="12.6" thickBot="1" x14ac:dyDescent="0.3">
      <c r="B3" s="826"/>
    </row>
    <row r="4" spans="2:6" ht="36.6" thickBot="1" x14ac:dyDescent="0.3">
      <c r="B4" s="1255" t="s">
        <v>2043</v>
      </c>
      <c r="C4" s="1256" t="s">
        <v>2044</v>
      </c>
      <c r="D4" s="1256" t="s">
        <v>2045</v>
      </c>
      <c r="E4" s="1256" t="s">
        <v>2046</v>
      </c>
      <c r="F4" s="1257" t="s">
        <v>2047</v>
      </c>
    </row>
    <row r="5" spans="2:6" ht="12.6" thickBot="1" x14ac:dyDescent="0.3">
      <c r="B5" s="1258" t="s">
        <v>2048</v>
      </c>
      <c r="C5" s="827">
        <f>+'N14.4 Préstamos Actual'!V24</f>
        <v>218304231</v>
      </c>
      <c r="D5" s="1258" t="s">
        <v>2049</v>
      </c>
      <c r="E5" s="827">
        <v>159.28472913479123</v>
      </c>
      <c r="F5" s="827">
        <v>1998313.1530361779</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F21"/>
  <sheetViews>
    <sheetView showGridLines="0" workbookViewId="0">
      <selection activeCell="F11" sqref="F11"/>
    </sheetView>
  </sheetViews>
  <sheetFormatPr baseColWidth="10" defaultColWidth="0" defaultRowHeight="13.8" zeroHeight="1" x14ac:dyDescent="0.3"/>
  <cols>
    <col min="1" max="1" width="11.5546875" style="333" customWidth="1"/>
    <col min="2" max="2" width="33.21875" style="333" customWidth="1"/>
    <col min="3" max="4" width="14.5546875" style="333" customWidth="1"/>
    <col min="5" max="6" width="11.5546875" style="333" customWidth="1"/>
    <col min="7" max="16384" width="11.5546875" style="333" hidden="1"/>
  </cols>
  <sheetData>
    <row r="1" spans="2:4" x14ac:dyDescent="0.3"/>
    <row r="2" spans="2:4" ht="14.4" thickBot="1" x14ac:dyDescent="0.35"/>
    <row r="3" spans="2:4" x14ac:dyDescent="0.3">
      <c r="B3" s="1505" t="s">
        <v>2051</v>
      </c>
      <c r="C3" s="722" t="s">
        <v>1883</v>
      </c>
      <c r="D3" s="723" t="s">
        <v>1884</v>
      </c>
    </row>
    <row r="4" spans="2:4" x14ac:dyDescent="0.3">
      <c r="B4" s="1506"/>
      <c r="C4" s="724" t="s">
        <v>1882</v>
      </c>
      <c r="D4" s="725" t="s">
        <v>1882</v>
      </c>
    </row>
    <row r="5" spans="2:4" x14ac:dyDescent="0.3">
      <c r="B5" s="1252" t="s">
        <v>2052</v>
      </c>
      <c r="C5" s="726">
        <v>33057019</v>
      </c>
      <c r="D5" s="727">
        <v>10658547</v>
      </c>
    </row>
    <row r="6" spans="2:4" x14ac:dyDescent="0.3">
      <c r="B6" s="1252" t="s">
        <v>2053</v>
      </c>
      <c r="C6" s="726">
        <f>+'N4.1 Equivalente Efe.'!D5+'N4.1 Equivalente Efe.'!D10</f>
        <v>68000097</v>
      </c>
      <c r="D6" s="727">
        <v>496943</v>
      </c>
    </row>
    <row r="7" spans="2:4" x14ac:dyDescent="0.3">
      <c r="B7" s="1253" t="s">
        <v>2054</v>
      </c>
      <c r="C7" s="726">
        <f>+'N4.1 Equivalente Efe.'!D6</f>
        <v>66500000</v>
      </c>
      <c r="D7" s="727">
        <v>60907268</v>
      </c>
    </row>
    <row r="8" spans="2:4" ht="14.4" thickBot="1" x14ac:dyDescent="0.35">
      <c r="B8" s="1254" t="s">
        <v>2055</v>
      </c>
      <c r="C8" s="728">
        <f>+SUM(C5:C7)</f>
        <v>167557116</v>
      </c>
      <c r="D8" s="729">
        <f>+SUM(D5:D7)</f>
        <v>72062758</v>
      </c>
    </row>
    <row r="9" spans="2:4" x14ac:dyDescent="0.3">
      <c r="B9" s="35"/>
      <c r="C9" s="35"/>
      <c r="D9" s="35"/>
    </row>
    <row r="10" spans="2:4" x14ac:dyDescent="0.3"/>
    <row r="11" spans="2:4" x14ac:dyDescent="0.3"/>
    <row r="12" spans="2:4" x14ac:dyDescent="0.3"/>
    <row r="13" spans="2:4" x14ac:dyDescent="0.3"/>
    <row r="14" spans="2:4" x14ac:dyDescent="0.3"/>
    <row r="15" spans="2:4" x14ac:dyDescent="0.3"/>
    <row r="16" spans="2:4" hidden="1" x14ac:dyDescent="0.3"/>
    <row r="17" hidden="1" x14ac:dyDescent="0.3"/>
    <row r="18" hidden="1" x14ac:dyDescent="0.3"/>
    <row r="19" hidden="1" x14ac:dyDescent="0.3"/>
    <row r="20" hidden="1" x14ac:dyDescent="0.3"/>
    <row r="21" hidden="1" x14ac:dyDescent="0.3"/>
  </sheetData>
  <mergeCells count="1">
    <mergeCell ref="B3:B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G31"/>
  <sheetViews>
    <sheetView showGridLines="0" workbookViewId="0">
      <selection activeCell="E14" sqref="E14"/>
    </sheetView>
  </sheetViews>
  <sheetFormatPr baseColWidth="10" defaultColWidth="0" defaultRowHeight="13.8" zeroHeight="1" x14ac:dyDescent="0.3"/>
  <cols>
    <col min="1" max="1" width="11.5546875" style="333" customWidth="1"/>
    <col min="2" max="2" width="21.77734375" style="333" customWidth="1"/>
    <col min="3" max="3" width="20.21875" style="333" customWidth="1"/>
    <col min="4" max="5" width="13.21875" style="333" customWidth="1"/>
    <col min="6" max="7" width="11.5546875" style="333" customWidth="1"/>
    <col min="8" max="16384" width="11.5546875" style="333" hidden="1"/>
  </cols>
  <sheetData>
    <row r="1" spans="2:6" x14ac:dyDescent="0.3"/>
    <row r="2" spans="2:6" ht="14.4" thickBot="1" x14ac:dyDescent="0.35"/>
    <row r="3" spans="2:6" x14ac:dyDescent="0.3">
      <c r="B3" s="1507" t="s">
        <v>2043</v>
      </c>
      <c r="C3" s="1509" t="s">
        <v>2056</v>
      </c>
      <c r="D3" s="722" t="s">
        <v>1883</v>
      </c>
      <c r="E3" s="723" t="s">
        <v>1884</v>
      </c>
    </row>
    <row r="4" spans="2:6" x14ac:dyDescent="0.3">
      <c r="B4" s="1508"/>
      <c r="C4" s="1510"/>
      <c r="D4" s="1260" t="s">
        <v>1882</v>
      </c>
      <c r="E4" s="1261" t="s">
        <v>1882</v>
      </c>
    </row>
    <row r="5" spans="2:6" x14ac:dyDescent="0.3">
      <c r="B5" s="1263" t="s">
        <v>1698</v>
      </c>
      <c r="C5" s="1262" t="s">
        <v>2057</v>
      </c>
      <c r="D5" s="1264">
        <v>65000000</v>
      </c>
      <c r="E5" s="733">
        <v>0</v>
      </c>
    </row>
    <row r="6" spans="2:6" x14ac:dyDescent="0.3">
      <c r="B6" s="1263" t="s">
        <v>1698</v>
      </c>
      <c r="C6" s="1262" t="s">
        <v>2054</v>
      </c>
      <c r="D6" s="1264">
        <v>66500000</v>
      </c>
      <c r="E6" s="733">
        <v>56906947</v>
      </c>
      <c r="F6" s="1026"/>
    </row>
    <row r="7" spans="2:6" x14ac:dyDescent="0.3">
      <c r="B7" s="1263" t="s">
        <v>1699</v>
      </c>
      <c r="C7" s="1265" t="s">
        <v>2054</v>
      </c>
      <c r="D7" s="1264">
        <v>0</v>
      </c>
      <c r="E7" s="733">
        <v>3050281</v>
      </c>
    </row>
    <row r="8" spans="2:6" x14ac:dyDescent="0.3">
      <c r="B8" s="1263" t="s">
        <v>1700</v>
      </c>
      <c r="C8" s="1265" t="s">
        <v>2054</v>
      </c>
      <c r="D8" s="1264">
        <v>0</v>
      </c>
      <c r="E8" s="733">
        <v>250040</v>
      </c>
    </row>
    <row r="9" spans="2:6" x14ac:dyDescent="0.3">
      <c r="B9" s="1263" t="s">
        <v>1711</v>
      </c>
      <c r="C9" s="1265" t="s">
        <v>2054</v>
      </c>
      <c r="D9" s="1264">
        <v>0</v>
      </c>
      <c r="E9" s="733">
        <v>700000</v>
      </c>
    </row>
    <row r="10" spans="2:6" x14ac:dyDescent="0.3">
      <c r="B10" s="1263" t="s">
        <v>1709</v>
      </c>
      <c r="C10" s="1266" t="s">
        <v>2057</v>
      </c>
      <c r="D10" s="1264">
        <f>3000100-3</f>
        <v>3000097</v>
      </c>
      <c r="E10" s="733">
        <f>497000-57</f>
        <v>496943</v>
      </c>
      <c r="F10" s="1026"/>
    </row>
    <row r="11" spans="2:6" ht="14.4" thickBot="1" x14ac:dyDescent="0.35">
      <c r="B11" s="730" t="s">
        <v>2055</v>
      </c>
      <c r="C11" s="731"/>
      <c r="D11" s="732">
        <f>+SUM(D5:D10)</f>
        <v>134500097</v>
      </c>
      <c r="E11" s="732">
        <f>+SUM(E5:E10)</f>
        <v>61404211</v>
      </c>
    </row>
    <row r="12" spans="2:6" x14ac:dyDescent="0.3"/>
    <row r="13" spans="2:6" x14ac:dyDescent="0.3"/>
    <row r="14" spans="2:6" x14ac:dyDescent="0.3"/>
    <row r="15" spans="2:6" x14ac:dyDescent="0.3"/>
    <row r="16" spans="2:6" x14ac:dyDescent="0.3"/>
    <row r="17" x14ac:dyDescent="0.3"/>
    <row r="18" x14ac:dyDescent="0.3"/>
    <row r="19"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sheetData>
  <mergeCells count="2">
    <mergeCell ref="B3:B4"/>
    <mergeCell ref="C3:C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52"/>
  <sheetViews>
    <sheetView showGridLines="0" workbookViewId="0">
      <selection activeCell="B44" sqref="B44"/>
    </sheetView>
  </sheetViews>
  <sheetFormatPr baseColWidth="10" defaultColWidth="0" defaultRowHeight="14.4" x14ac:dyDescent="0.3"/>
  <cols>
    <col min="1" max="1" width="11.44140625" style="35" customWidth="1"/>
    <col min="2" max="2" width="59.21875" style="35" bestFit="1" customWidth="1"/>
    <col min="3" max="4" width="14.21875" style="35" customWidth="1"/>
    <col min="5" max="5" width="4.5546875" style="35" customWidth="1"/>
    <col min="6" max="6" width="0" style="35" hidden="1" customWidth="1"/>
    <col min="7" max="7" width="13.5546875" style="35" bestFit="1" customWidth="1"/>
    <col min="8" max="8" width="19.44140625" style="1106" bestFit="1"/>
    <col min="9" max="9" width="16.77734375" style="1106" bestFit="1"/>
    <col min="10" max="10" width="14.21875" style="1106" bestFit="1"/>
    <col min="11" max="11" width="16.21875" style="1106" bestFit="1"/>
    <col min="12" max="12" width="18.21875" style="1106" bestFit="1"/>
    <col min="13" max="13" width="15.21875" style="1106"/>
    <col min="14" max="14" width="11.44140625" style="35" customWidth="1"/>
    <col min="15" max="23" width="0" style="35" hidden="1" customWidth="1"/>
    <col min="24" max="16384" width="11.44140625" style="35" hidden="1"/>
  </cols>
  <sheetData>
    <row r="1" spans="2:13" thickBot="1" x14ac:dyDescent="0.35">
      <c r="H1" s="35"/>
      <c r="I1" s="35"/>
      <c r="J1" s="35"/>
      <c r="K1" s="35"/>
      <c r="L1" s="35"/>
      <c r="M1" s="35"/>
    </row>
    <row r="2" spans="2:13" ht="13.8" x14ac:dyDescent="0.3">
      <c r="B2" s="1515" t="s">
        <v>2058</v>
      </c>
      <c r="C2" s="337" t="s">
        <v>1883</v>
      </c>
      <c r="D2" s="338" t="s">
        <v>1884</v>
      </c>
      <c r="H2" s="35"/>
      <c r="I2" s="35"/>
      <c r="J2" s="35"/>
      <c r="K2" s="35"/>
      <c r="L2" s="35"/>
      <c r="M2" s="35"/>
    </row>
    <row r="3" spans="2:13" ht="13.8" x14ac:dyDescent="0.3">
      <c r="B3" s="1516"/>
      <c r="C3" s="339" t="s">
        <v>1882</v>
      </c>
      <c r="D3" s="340" t="s">
        <v>1882</v>
      </c>
      <c r="H3" s="35"/>
      <c r="I3" s="35"/>
      <c r="J3" s="35"/>
      <c r="K3" s="35"/>
      <c r="L3" s="35"/>
      <c r="M3" s="35"/>
    </row>
    <row r="4" spans="2:13" ht="13.8" x14ac:dyDescent="0.3">
      <c r="B4" s="586" t="s">
        <v>2059</v>
      </c>
      <c r="C4" s="1004">
        <v>137899343</v>
      </c>
      <c r="D4" s="1005">
        <v>136266844</v>
      </c>
      <c r="E4" s="229"/>
      <c r="H4" s="35"/>
      <c r="I4" s="35"/>
      <c r="J4" s="35"/>
      <c r="K4" s="35"/>
      <c r="L4" s="35"/>
      <c r="M4" s="35"/>
    </row>
    <row r="5" spans="2:13" ht="13.8" x14ac:dyDescent="0.3">
      <c r="B5" s="135" t="s">
        <v>2060</v>
      </c>
      <c r="C5" s="1004">
        <v>6562127</v>
      </c>
      <c r="D5" s="1005">
        <v>6172403</v>
      </c>
      <c r="E5" s="229"/>
      <c r="H5" s="35"/>
      <c r="I5" s="35"/>
      <c r="J5" s="35"/>
      <c r="K5" s="35"/>
      <c r="L5" s="35"/>
      <c r="M5" s="35"/>
    </row>
    <row r="6" spans="2:13" ht="13.8" x14ac:dyDescent="0.3">
      <c r="B6" s="135" t="s">
        <v>2061</v>
      </c>
      <c r="C6" s="1004">
        <v>7757114</v>
      </c>
      <c r="D6" s="1005">
        <v>5774196</v>
      </c>
      <c r="E6" s="229"/>
      <c r="H6" s="35"/>
      <c r="I6" s="35"/>
      <c r="J6" s="35"/>
      <c r="K6" s="35"/>
      <c r="L6" s="35"/>
      <c r="M6" s="35"/>
    </row>
    <row r="7" spans="2:13" ht="13.8" x14ac:dyDescent="0.3">
      <c r="B7" s="1267" t="s">
        <v>2062</v>
      </c>
      <c r="C7" s="1006">
        <f>+ROUND(SUM(C4:C6),0)</f>
        <v>152218584</v>
      </c>
      <c r="D7" s="1007">
        <f>+ROUND(SUM(D4:D6),0)</f>
        <v>148213443</v>
      </c>
      <c r="E7" s="1097"/>
      <c r="F7" s="1098"/>
      <c r="H7" s="35"/>
      <c r="I7" s="35"/>
      <c r="J7" s="35"/>
      <c r="K7" s="35"/>
      <c r="L7" s="35"/>
      <c r="M7" s="35"/>
    </row>
    <row r="8" spans="2:13" ht="13.8" x14ac:dyDescent="0.3">
      <c r="B8" s="135" t="s">
        <v>2063</v>
      </c>
      <c r="C8" s="1008">
        <v>-38806809</v>
      </c>
      <c r="D8" s="1009">
        <v>-32275945</v>
      </c>
      <c r="E8" s="229"/>
      <c r="H8" s="35"/>
      <c r="I8" s="35"/>
      <c r="J8" s="35"/>
      <c r="K8" s="35"/>
      <c r="L8" s="35"/>
      <c r="M8" s="35"/>
    </row>
    <row r="9" spans="2:13" ht="13.8" x14ac:dyDescent="0.3">
      <c r="B9" s="1268" t="s">
        <v>2064</v>
      </c>
      <c r="C9" s="1089">
        <f>+ROUND((C7+C8),0)</f>
        <v>113411775</v>
      </c>
      <c r="D9" s="1090">
        <f>+ROUND((D7+D8),0)</f>
        <v>115937498</v>
      </c>
      <c r="H9" s="35"/>
      <c r="I9" s="35"/>
      <c r="J9" s="35"/>
      <c r="K9" s="35"/>
      <c r="L9" s="35"/>
      <c r="M9" s="35"/>
    </row>
    <row r="10" spans="2:13" ht="13.8" x14ac:dyDescent="0.3">
      <c r="B10" s="135" t="s">
        <v>2060</v>
      </c>
      <c r="C10" s="1004">
        <v>1146709</v>
      </c>
      <c r="D10" s="1005">
        <v>2217792</v>
      </c>
      <c r="E10" s="1097"/>
      <c r="G10" s="229"/>
      <c r="H10" s="35"/>
      <c r="I10" s="35"/>
      <c r="J10" s="35"/>
      <c r="K10" s="35"/>
      <c r="L10" s="35"/>
      <c r="M10" s="35"/>
    </row>
    <row r="11" spans="2:13" ht="13.8" x14ac:dyDescent="0.3">
      <c r="B11" s="135" t="s">
        <v>2065</v>
      </c>
      <c r="C11" s="1004">
        <v>2010187</v>
      </c>
      <c r="D11" s="1005">
        <v>2033869</v>
      </c>
      <c r="E11" s="1097"/>
      <c r="F11" s="1098"/>
      <c r="G11" s="229"/>
      <c r="H11" s="35"/>
      <c r="I11" s="35"/>
      <c r="J11" s="35"/>
      <c r="K11" s="35"/>
      <c r="L11" s="35"/>
      <c r="M11" s="35"/>
    </row>
    <row r="12" spans="2:13" ht="13.8" x14ac:dyDescent="0.3">
      <c r="B12" s="1267" t="s">
        <v>2066</v>
      </c>
      <c r="C12" s="1099">
        <f>+ROUND((C10+C11),0)</f>
        <v>3156896</v>
      </c>
      <c r="D12" s="1100">
        <f>+ROUND((D10+D11),0)</f>
        <v>4251661</v>
      </c>
      <c r="E12" s="1097"/>
      <c r="G12" s="229"/>
      <c r="H12" s="35"/>
      <c r="I12" s="35"/>
      <c r="J12" s="35"/>
      <c r="K12" s="35"/>
      <c r="L12" s="35"/>
      <c r="M12" s="35"/>
    </row>
    <row r="13" spans="2:13" ht="13.8" x14ac:dyDescent="0.3">
      <c r="B13" s="1101" t="s">
        <v>2067</v>
      </c>
      <c r="C13" s="1004">
        <v>0</v>
      </c>
      <c r="D13" s="1005">
        <v>0</v>
      </c>
      <c r="E13" s="1097"/>
      <c r="G13" s="229"/>
      <c r="H13" s="35"/>
      <c r="I13" s="35"/>
      <c r="J13" s="35"/>
      <c r="K13" s="35"/>
      <c r="L13" s="35"/>
      <c r="M13" s="35"/>
    </row>
    <row r="14" spans="2:13" ht="13.8" x14ac:dyDescent="0.3">
      <c r="B14" s="1102" t="s">
        <v>2068</v>
      </c>
      <c r="C14" s="1091">
        <f>+C12+C13</f>
        <v>3156896</v>
      </c>
      <c r="D14" s="1092">
        <f>+D12+D13</f>
        <v>4251661</v>
      </c>
      <c r="E14" s="1097"/>
      <c r="G14" s="229"/>
      <c r="H14" s="35"/>
      <c r="I14" s="35"/>
      <c r="J14" s="35"/>
      <c r="K14" s="35"/>
      <c r="L14" s="35"/>
      <c r="M14" s="35"/>
    </row>
    <row r="15" spans="2:13" thickBot="1" x14ac:dyDescent="0.35">
      <c r="B15" s="345" t="s">
        <v>2069</v>
      </c>
      <c r="C15" s="1010">
        <f>+C9+C12</f>
        <v>116568671</v>
      </c>
      <c r="D15" s="1011">
        <f>+D9+D12</f>
        <v>120189159</v>
      </c>
      <c r="E15" s="229"/>
      <c r="F15" s="1098"/>
      <c r="G15" s="229"/>
      <c r="H15" s="35"/>
      <c r="I15" s="35"/>
      <c r="J15" s="35"/>
      <c r="K15" s="35"/>
      <c r="L15" s="35"/>
      <c r="M15" s="35"/>
    </row>
    <row r="16" spans="2:13" ht="13.8" x14ac:dyDescent="0.3">
      <c r="G16" s="229"/>
      <c r="H16" s="35"/>
      <c r="I16" s="35"/>
      <c r="J16" s="35"/>
      <c r="K16" s="35"/>
      <c r="L16" s="35"/>
      <c r="M16" s="35"/>
    </row>
    <row r="17" spans="2:13" thickBot="1" x14ac:dyDescent="0.35">
      <c r="B17" s="332"/>
      <c r="E17" s="1103"/>
      <c r="H17" s="35"/>
      <c r="I17" s="35"/>
      <c r="J17" s="35"/>
      <c r="K17" s="35"/>
      <c r="L17" s="35"/>
      <c r="M17" s="35"/>
    </row>
    <row r="18" spans="2:13" ht="13.8" x14ac:dyDescent="0.3">
      <c r="B18" s="1513" t="s">
        <v>2070</v>
      </c>
      <c r="C18" s="337" t="str">
        <f>C2</f>
        <v>06-30-2020</v>
      </c>
      <c r="D18" s="338" t="str">
        <f>D2</f>
        <v>12-31-2019</v>
      </c>
      <c r="H18" s="35"/>
      <c r="I18" s="35"/>
      <c r="J18" s="35"/>
      <c r="K18" s="35"/>
      <c r="L18" s="35"/>
      <c r="M18" s="35"/>
    </row>
    <row r="19" spans="2:13" ht="13.8" x14ac:dyDescent="0.3">
      <c r="B19" s="1514"/>
      <c r="C19" s="339" t="s">
        <v>1882</v>
      </c>
      <c r="D19" s="340" t="s">
        <v>1882</v>
      </c>
      <c r="H19" s="35"/>
      <c r="I19" s="35"/>
      <c r="J19" s="35"/>
      <c r="K19" s="35"/>
      <c r="L19" s="35"/>
      <c r="M19" s="35"/>
    </row>
    <row r="20" spans="2:13" ht="13.8" x14ac:dyDescent="0.3">
      <c r="B20" s="1269" t="s">
        <v>2075</v>
      </c>
      <c r="C20" s="347">
        <f>+D24</f>
        <v>-32275945</v>
      </c>
      <c r="D20" s="348">
        <v>-34211483</v>
      </c>
      <c r="E20" s="1103"/>
      <c r="H20" s="35"/>
      <c r="I20" s="35"/>
      <c r="J20" s="35"/>
      <c r="K20" s="35"/>
      <c r="L20" s="35"/>
      <c r="M20" s="35"/>
    </row>
    <row r="21" spans="2:13" ht="13.8" x14ac:dyDescent="0.3">
      <c r="B21" s="1270" t="s">
        <v>2071</v>
      </c>
      <c r="C21" s="343">
        <v>-7742984.9869999997</v>
      </c>
      <c r="D21" s="344">
        <v>-4547485</v>
      </c>
      <c r="H21" s="35"/>
      <c r="I21" s="35"/>
      <c r="J21" s="35"/>
      <c r="K21" s="35"/>
      <c r="L21" s="35"/>
      <c r="M21" s="35"/>
    </row>
    <row r="22" spans="2:13" ht="13.8" x14ac:dyDescent="0.3">
      <c r="B22" s="1270" t="s">
        <v>2072</v>
      </c>
      <c r="C22" s="349">
        <v>1212120.757</v>
      </c>
      <c r="D22" s="350">
        <v>6483023</v>
      </c>
      <c r="H22" s="35"/>
      <c r="I22" s="35"/>
      <c r="J22" s="35"/>
      <c r="K22" s="35"/>
      <c r="L22" s="35"/>
      <c r="M22" s="35"/>
    </row>
    <row r="23" spans="2:13" ht="13.8" x14ac:dyDescent="0.3">
      <c r="B23" s="1269" t="s">
        <v>2073</v>
      </c>
      <c r="C23" s="347">
        <f>+C21+C22</f>
        <v>-6530864.2299999995</v>
      </c>
      <c r="D23" s="351">
        <f>+ROUND((D21+D22),0)</f>
        <v>1935538</v>
      </c>
      <c r="E23" s="1104"/>
      <c r="H23" s="35"/>
      <c r="I23" s="35"/>
      <c r="J23" s="35"/>
      <c r="K23" s="35"/>
      <c r="L23" s="35"/>
      <c r="M23" s="35"/>
    </row>
    <row r="24" spans="2:13" thickBot="1" x14ac:dyDescent="0.35">
      <c r="B24" s="1271" t="s">
        <v>2074</v>
      </c>
      <c r="C24" s="352">
        <f>+C20+C23</f>
        <v>-38806809.229999997</v>
      </c>
      <c r="D24" s="353">
        <f>+ROUND((D20+D23),0)</f>
        <v>-32275945</v>
      </c>
      <c r="E24" s="1097"/>
      <c r="H24" s="35"/>
      <c r="I24" s="35"/>
      <c r="J24" s="35"/>
      <c r="K24" s="35"/>
      <c r="L24" s="35"/>
      <c r="M24" s="35"/>
    </row>
    <row r="25" spans="2:13" ht="13.8" x14ac:dyDescent="0.3">
      <c r="C25" s="229">
        <f>+C24-C8</f>
        <v>-0.22999999672174454</v>
      </c>
      <c r="D25" s="229">
        <f>+D24-D8</f>
        <v>0</v>
      </c>
      <c r="E25" s="1097"/>
      <c r="F25" s="1098"/>
      <c r="H25" s="35"/>
      <c r="I25" s="35"/>
      <c r="J25" s="35"/>
      <c r="K25" s="35"/>
      <c r="L25" s="35"/>
      <c r="M25" s="35"/>
    </row>
    <row r="26" spans="2:13" thickBot="1" x14ac:dyDescent="0.35">
      <c r="E26" s="1097"/>
      <c r="H26" s="35"/>
      <c r="I26" s="35"/>
      <c r="J26" s="35"/>
      <c r="K26" s="35"/>
      <c r="L26" s="35"/>
      <c r="M26" s="35"/>
    </row>
    <row r="27" spans="2:13" ht="13.8" x14ac:dyDescent="0.3">
      <c r="B27" s="1511" t="s">
        <v>2076</v>
      </c>
      <c r="C27" s="337" t="str">
        <f>C18</f>
        <v>06-30-2020</v>
      </c>
      <c r="D27" s="338" t="str">
        <f>D2</f>
        <v>12-31-2019</v>
      </c>
      <c r="E27" s="1097"/>
      <c r="H27" s="35"/>
      <c r="I27" s="35"/>
      <c r="J27" s="35"/>
      <c r="K27" s="35"/>
      <c r="L27" s="35"/>
      <c r="M27" s="35"/>
    </row>
    <row r="28" spans="2:13" ht="13.8" x14ac:dyDescent="0.3">
      <c r="B28" s="1512"/>
      <c r="C28" s="339" t="s">
        <v>1882</v>
      </c>
      <c r="D28" s="340" t="s">
        <v>1882</v>
      </c>
      <c r="E28" s="1097"/>
      <c r="F28" s="1098"/>
      <c r="H28" s="35"/>
      <c r="I28" s="35"/>
      <c r="J28" s="35"/>
      <c r="K28" s="35"/>
      <c r="L28" s="35"/>
      <c r="M28" s="35"/>
    </row>
    <row r="29" spans="2:13" ht="13.8" x14ac:dyDescent="0.3">
      <c r="B29" s="586" t="s">
        <v>2077</v>
      </c>
      <c r="C29" s="341">
        <v>96486500.873072788</v>
      </c>
      <c r="D29" s="342">
        <v>110121623.3618605</v>
      </c>
      <c r="H29" s="35"/>
      <c r="I29" s="35"/>
      <c r="J29" s="35"/>
      <c r="K29" s="35"/>
      <c r="L29" s="35"/>
      <c r="M29" s="35"/>
    </row>
    <row r="30" spans="2:13" ht="13.8" x14ac:dyDescent="0.3">
      <c r="B30" s="586" t="s">
        <v>2078</v>
      </c>
      <c r="C30" s="341">
        <v>15200656.504129533</v>
      </c>
      <c r="D30" s="342">
        <v>5810700.1935754577</v>
      </c>
      <c r="H30" s="35"/>
      <c r="I30" s="35"/>
      <c r="J30" s="35"/>
      <c r="K30" s="35"/>
      <c r="L30" s="35"/>
      <c r="M30" s="35"/>
    </row>
    <row r="31" spans="2:13" ht="13.8" x14ac:dyDescent="0.3">
      <c r="B31" s="586" t="s">
        <v>2079</v>
      </c>
      <c r="C31" s="341">
        <v>4309554.2403486511</v>
      </c>
      <c r="D31" s="342">
        <v>2248446.6633352526</v>
      </c>
      <c r="F31" s="1098"/>
      <c r="H31" s="35"/>
      <c r="I31" s="35"/>
      <c r="J31" s="35"/>
      <c r="K31" s="35"/>
      <c r="L31" s="35"/>
      <c r="M31" s="35"/>
    </row>
    <row r="32" spans="2:13" ht="13.8" x14ac:dyDescent="0.3">
      <c r="B32" s="586" t="s">
        <v>2080</v>
      </c>
      <c r="C32" s="341">
        <v>39378768.237449035</v>
      </c>
      <c r="D32" s="342">
        <v>34284334.201228797</v>
      </c>
      <c r="F32" s="1098"/>
      <c r="H32" s="35"/>
      <c r="I32" s="35"/>
      <c r="J32" s="35"/>
      <c r="K32" s="35"/>
      <c r="L32" s="35"/>
      <c r="M32" s="35"/>
    </row>
    <row r="33" spans="2:13" thickBot="1" x14ac:dyDescent="0.35">
      <c r="B33" s="173" t="s">
        <v>2039</v>
      </c>
      <c r="C33" s="346">
        <f>+SUM(C29:C32)</f>
        <v>155375479.85500002</v>
      </c>
      <c r="D33" s="346">
        <f>+SUM(D29:D32)</f>
        <v>152465104.42000002</v>
      </c>
      <c r="E33" s="1097"/>
      <c r="H33" s="35"/>
      <c r="I33" s="35"/>
      <c r="J33" s="35"/>
      <c r="K33" s="35"/>
      <c r="L33" s="35"/>
      <c r="M33" s="35"/>
    </row>
    <row r="34" spans="2:13" thickBot="1" x14ac:dyDescent="0.35">
      <c r="H34" s="35"/>
      <c r="I34" s="35"/>
      <c r="J34" s="35"/>
      <c r="K34" s="35"/>
      <c r="L34" s="35"/>
      <c r="M34" s="35"/>
    </row>
    <row r="35" spans="2:13" ht="13.8" x14ac:dyDescent="0.3">
      <c r="B35" s="1511" t="s">
        <v>2081</v>
      </c>
      <c r="C35" s="337" t="s">
        <v>1883</v>
      </c>
      <c r="D35" s="338" t="s">
        <v>1884</v>
      </c>
      <c r="H35" s="35"/>
      <c r="I35" s="35"/>
      <c r="J35" s="35"/>
      <c r="K35" s="35"/>
      <c r="L35" s="35"/>
      <c r="M35" s="35"/>
    </row>
    <row r="36" spans="2:13" ht="13.8" x14ac:dyDescent="0.3">
      <c r="B36" s="1512"/>
      <c r="C36" s="339" t="s">
        <v>1882</v>
      </c>
      <c r="D36" s="340" t="s">
        <v>1882</v>
      </c>
      <c r="H36" s="35"/>
      <c r="I36" s="35"/>
      <c r="J36" s="35"/>
      <c r="K36" s="35"/>
      <c r="L36" s="35"/>
      <c r="M36" s="35"/>
    </row>
    <row r="37" spans="2:13" ht="13.8" x14ac:dyDescent="0.3">
      <c r="B37" s="586" t="s">
        <v>2077</v>
      </c>
      <c r="C37" s="349">
        <v>9099162</v>
      </c>
      <c r="D37" s="354">
        <v>10205860</v>
      </c>
      <c r="H37" s="1097"/>
      <c r="I37" s="35"/>
      <c r="J37" s="35"/>
      <c r="K37" s="35"/>
      <c r="L37" s="35"/>
      <c r="M37" s="35"/>
    </row>
    <row r="38" spans="2:13" ht="13.8" x14ac:dyDescent="0.3">
      <c r="B38" s="586" t="s">
        <v>2078</v>
      </c>
      <c r="C38" s="349">
        <v>9317819</v>
      </c>
      <c r="D38" s="354">
        <v>2367419</v>
      </c>
      <c r="H38" s="1097"/>
      <c r="I38" s="35"/>
      <c r="J38" s="35"/>
      <c r="K38" s="35"/>
      <c r="L38" s="35"/>
      <c r="M38" s="35"/>
    </row>
    <row r="39" spans="2:13" ht="13.8" x14ac:dyDescent="0.3">
      <c r="B39" s="586" t="s">
        <v>2079</v>
      </c>
      <c r="C39" s="349">
        <v>2841170</v>
      </c>
      <c r="D39" s="354">
        <v>1118797</v>
      </c>
      <c r="H39" s="1097"/>
      <c r="I39" s="35"/>
      <c r="J39" s="35"/>
      <c r="K39" s="35"/>
      <c r="L39" s="35"/>
      <c r="M39" s="35"/>
    </row>
    <row r="40" spans="2:13" thickBot="1" x14ac:dyDescent="0.35">
      <c r="B40" s="173" t="s">
        <v>2039</v>
      </c>
      <c r="C40" s="346">
        <f>+SUM(C37:C39)</f>
        <v>21258151</v>
      </c>
      <c r="D40" s="346">
        <f>+SUM(D37:D39)</f>
        <v>13692076</v>
      </c>
      <c r="H40" s="35"/>
      <c r="I40" s="35"/>
      <c r="J40" s="35"/>
      <c r="K40" s="35"/>
      <c r="L40" s="35"/>
      <c r="M40" s="35"/>
    </row>
    <row r="41" spans="2:13" ht="13.8" x14ac:dyDescent="0.3">
      <c r="H41" s="35"/>
      <c r="I41" s="35"/>
      <c r="J41" s="35"/>
      <c r="K41" s="35"/>
      <c r="L41" s="35"/>
      <c r="M41" s="35"/>
    </row>
    <row r="42" spans="2:13" ht="13.8" x14ac:dyDescent="0.3">
      <c r="H42" s="35"/>
      <c r="I42" s="35"/>
      <c r="J42" s="35"/>
      <c r="K42" s="35"/>
      <c r="L42" s="35"/>
      <c r="M42" s="35"/>
    </row>
    <row r="43" spans="2:13" ht="13.8" x14ac:dyDescent="0.3">
      <c r="H43" s="35"/>
      <c r="I43" s="35"/>
      <c r="J43" s="35"/>
      <c r="K43" s="35"/>
      <c r="L43" s="35"/>
      <c r="M43" s="35"/>
    </row>
    <row r="44" spans="2:13" ht="13.8" x14ac:dyDescent="0.3">
      <c r="B44" s="1105"/>
      <c r="H44" s="35"/>
      <c r="I44" s="35"/>
      <c r="J44" s="35"/>
      <c r="K44" s="35"/>
      <c r="L44" s="35"/>
      <c r="M44" s="35"/>
    </row>
    <row r="45" spans="2:13" ht="13.8" x14ac:dyDescent="0.3">
      <c r="H45" s="35"/>
      <c r="I45" s="35"/>
      <c r="J45" s="35"/>
      <c r="K45" s="35"/>
      <c r="L45" s="35"/>
      <c r="M45" s="35"/>
    </row>
    <row r="46" spans="2:13" ht="13.8" x14ac:dyDescent="0.3">
      <c r="H46" s="35"/>
      <c r="I46" s="35"/>
      <c r="J46" s="35"/>
      <c r="K46" s="35"/>
      <c r="L46" s="35"/>
      <c r="M46" s="35"/>
    </row>
    <row r="47" spans="2:13" ht="13.8" x14ac:dyDescent="0.3">
      <c r="H47" s="35"/>
      <c r="I47" s="35"/>
      <c r="J47" s="35"/>
      <c r="K47" s="35"/>
      <c r="L47" s="35"/>
      <c r="M47" s="35"/>
    </row>
    <row r="48" spans="2:13" ht="13.8" x14ac:dyDescent="0.3">
      <c r="B48" s="1105"/>
      <c r="H48" s="35"/>
      <c r="I48" s="35"/>
      <c r="J48" s="35"/>
      <c r="K48" s="35"/>
      <c r="L48" s="35"/>
      <c r="M48" s="35"/>
    </row>
    <row r="49" spans="8:13" ht="13.8" x14ac:dyDescent="0.3">
      <c r="H49" s="35"/>
      <c r="I49" s="35"/>
      <c r="J49" s="35"/>
      <c r="K49" s="35"/>
      <c r="L49" s="35"/>
      <c r="M49" s="35"/>
    </row>
    <row r="50" spans="8:13" ht="13.8" x14ac:dyDescent="0.3">
      <c r="H50" s="35"/>
      <c r="I50" s="35"/>
      <c r="J50" s="35"/>
      <c r="K50" s="35"/>
      <c r="L50" s="35"/>
      <c r="M50" s="35"/>
    </row>
    <row r="51" spans="8:13" ht="13.8" x14ac:dyDescent="0.3">
      <c r="H51" s="35"/>
      <c r="I51" s="35"/>
      <c r="J51" s="35"/>
      <c r="K51" s="35"/>
      <c r="L51" s="35"/>
      <c r="M51" s="35"/>
    </row>
    <row r="52" spans="8:13" ht="13.8" x14ac:dyDescent="0.3">
      <c r="H52" s="35"/>
      <c r="I52" s="35"/>
      <c r="J52" s="35"/>
      <c r="K52" s="35"/>
      <c r="L52" s="35"/>
      <c r="M52" s="35"/>
    </row>
  </sheetData>
  <mergeCells count="4">
    <mergeCell ref="B27:B28"/>
    <mergeCell ref="B35:B36"/>
    <mergeCell ref="B18:B19"/>
    <mergeCell ref="B2:B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1:O34"/>
  <sheetViews>
    <sheetView showGridLines="0" workbookViewId="0">
      <selection activeCell="L26" sqref="L26"/>
    </sheetView>
  </sheetViews>
  <sheetFormatPr baseColWidth="10" defaultColWidth="11.5546875" defaultRowHeight="14.4" x14ac:dyDescent="0.3"/>
  <cols>
    <col min="1" max="1" width="11.5546875" style="1106"/>
    <col min="2" max="2" width="17.21875" style="1106" customWidth="1"/>
    <col min="3" max="3" width="11.21875" style="1106" customWidth="1"/>
    <col min="4" max="4" width="17.21875" style="1106" customWidth="1"/>
    <col min="5" max="5" width="11.21875" style="1106" customWidth="1"/>
    <col min="6" max="6" width="17.21875" style="1106" customWidth="1"/>
    <col min="7" max="7" width="11.21875" style="1106" customWidth="1"/>
    <col min="8" max="8" width="17.21875" style="1106" customWidth="1"/>
    <col min="9" max="9" width="11.5546875" style="1106"/>
    <col min="10" max="10" width="19.44140625" style="35" bestFit="1" customWidth="1"/>
    <col min="11" max="11" width="16.77734375" style="35" bestFit="1" customWidth="1"/>
    <col min="12" max="12" width="14.21875" style="35" bestFit="1" customWidth="1"/>
    <col min="13" max="13" width="16.21875" style="35" bestFit="1" customWidth="1"/>
    <col min="14" max="14" width="18.21875" style="35" bestFit="1" customWidth="1"/>
    <col min="15" max="15" width="15.21875" style="35" customWidth="1"/>
    <col min="16" max="16384" width="11.5546875" style="1106"/>
  </cols>
  <sheetData>
    <row r="1" spans="2:15" ht="15" thickBot="1" x14ac:dyDescent="0.35"/>
    <row r="2" spans="2:15" x14ac:dyDescent="0.3">
      <c r="B2" s="1525" t="s">
        <v>2089</v>
      </c>
      <c r="C2" s="1526"/>
      <c r="D2" s="1526"/>
      <c r="E2" s="1526"/>
      <c r="F2" s="1526"/>
      <c r="G2" s="1526"/>
      <c r="H2" s="1527"/>
      <c r="J2" s="1537" t="s">
        <v>2089</v>
      </c>
      <c r="K2" s="1538"/>
      <c r="L2" s="1538"/>
      <c r="M2" s="1538"/>
      <c r="N2" s="1539"/>
    </row>
    <row r="3" spans="2:15" ht="15" customHeight="1" x14ac:dyDescent="0.3">
      <c r="B3" s="1272" t="s">
        <v>2082</v>
      </c>
      <c r="C3" s="1528" t="s">
        <v>2083</v>
      </c>
      <c r="D3" s="1528"/>
      <c r="E3" s="1528" t="s">
        <v>2084</v>
      </c>
      <c r="F3" s="1528"/>
      <c r="G3" s="1528" t="s">
        <v>2085</v>
      </c>
      <c r="H3" s="1528"/>
      <c r="J3" s="1540" t="s">
        <v>2112</v>
      </c>
      <c r="K3" s="1541"/>
      <c r="L3" s="1541"/>
      <c r="M3" s="1518" t="s">
        <v>2110</v>
      </c>
      <c r="N3" s="1543" t="s">
        <v>2111</v>
      </c>
    </row>
    <row r="4" spans="2:15" ht="15" customHeight="1" x14ac:dyDescent="0.3">
      <c r="B4" s="1272" t="s">
        <v>2086</v>
      </c>
      <c r="C4" s="1517" t="s">
        <v>2087</v>
      </c>
      <c r="D4" s="1273" t="s">
        <v>2088</v>
      </c>
      <c r="E4" s="1517" t="s">
        <v>2087</v>
      </c>
      <c r="F4" s="1273" t="s">
        <v>2088</v>
      </c>
      <c r="G4" s="1517" t="s">
        <v>2087</v>
      </c>
      <c r="H4" s="1273" t="s">
        <v>2088</v>
      </c>
      <c r="J4" s="1545" t="s">
        <v>2108</v>
      </c>
      <c r="K4" s="1517" t="s">
        <v>2726</v>
      </c>
      <c r="L4" s="1517" t="s">
        <v>2109</v>
      </c>
      <c r="M4" s="1542"/>
      <c r="N4" s="1544"/>
    </row>
    <row r="5" spans="2:15" x14ac:dyDescent="0.3">
      <c r="B5" s="1272"/>
      <c r="C5" s="1518"/>
      <c r="D5" s="1274" t="s">
        <v>1882</v>
      </c>
      <c r="E5" s="1518"/>
      <c r="F5" s="1274" t="s">
        <v>1882</v>
      </c>
      <c r="G5" s="1518"/>
      <c r="H5" s="1275" t="s">
        <v>1882</v>
      </c>
      <c r="J5" s="1546"/>
      <c r="K5" s="1518"/>
      <c r="L5" s="1518"/>
      <c r="M5" s="1542"/>
      <c r="N5" s="1544"/>
    </row>
    <row r="6" spans="2:15" ht="15" thickBot="1" x14ac:dyDescent="0.35">
      <c r="B6" s="1276" t="s">
        <v>2100</v>
      </c>
      <c r="C6" s="1107">
        <v>958008</v>
      </c>
      <c r="D6" s="1107">
        <v>60741063</v>
      </c>
      <c r="E6" s="1107">
        <v>258</v>
      </c>
      <c r="F6" s="1107">
        <v>16991</v>
      </c>
      <c r="G6" s="1107">
        <f>+C6+E6</f>
        <v>958266</v>
      </c>
      <c r="H6" s="1108">
        <f>+ROUND((D6+F6),0)</f>
        <v>60758054</v>
      </c>
      <c r="J6" s="1109">
        <v>-18829512</v>
      </c>
      <c r="K6" s="355">
        <v>-19977297</v>
      </c>
      <c r="L6" s="356">
        <f>+J6+K6</f>
        <v>-38806809</v>
      </c>
      <c r="M6" s="355">
        <v>1212120.757</v>
      </c>
      <c r="N6" s="1110" t="s">
        <v>1716</v>
      </c>
    </row>
    <row r="7" spans="2:15" ht="27.6" x14ac:dyDescent="0.3">
      <c r="B7" s="1276" t="s">
        <v>2091</v>
      </c>
      <c r="C7" s="1107">
        <v>390616</v>
      </c>
      <c r="D7" s="1107">
        <v>18180824</v>
      </c>
      <c r="E7" s="1107">
        <v>2596</v>
      </c>
      <c r="F7" s="1107">
        <v>138160</v>
      </c>
      <c r="G7" s="1107">
        <f t="shared" ref="G7:G15" si="0">+C7+E7</f>
        <v>393212</v>
      </c>
      <c r="H7" s="1108">
        <f t="shared" ref="H7:H11" si="1">+ROUND((D7+F7),0)</f>
        <v>18318984</v>
      </c>
      <c r="J7" s="229"/>
      <c r="K7" s="229"/>
      <c r="L7" s="1103"/>
      <c r="M7" s="1103"/>
    </row>
    <row r="8" spans="2:15" ht="27.6" x14ac:dyDescent="0.3">
      <c r="B8" s="1276" t="s">
        <v>2092</v>
      </c>
      <c r="C8" s="1107">
        <v>63054</v>
      </c>
      <c r="D8" s="1107">
        <v>6058189</v>
      </c>
      <c r="E8" s="1107">
        <v>6055</v>
      </c>
      <c r="F8" s="1107">
        <v>327269</v>
      </c>
      <c r="G8" s="1107">
        <f t="shared" si="0"/>
        <v>69109</v>
      </c>
      <c r="H8" s="1108">
        <f t="shared" si="1"/>
        <v>6385458</v>
      </c>
      <c r="J8" s="229"/>
      <c r="K8" s="229"/>
    </row>
    <row r="9" spans="2:15" ht="27.6" x14ac:dyDescent="0.3">
      <c r="B9" s="1276" t="s">
        <v>2093</v>
      </c>
      <c r="C9" s="1107">
        <v>53034</v>
      </c>
      <c r="D9" s="1107">
        <v>4940115</v>
      </c>
      <c r="E9" s="1107">
        <v>4390</v>
      </c>
      <c r="F9" s="1107">
        <v>300050</v>
      </c>
      <c r="G9" s="1107">
        <f t="shared" si="0"/>
        <v>57424</v>
      </c>
      <c r="H9" s="1108">
        <f t="shared" si="1"/>
        <v>5240165</v>
      </c>
      <c r="K9" s="229"/>
    </row>
    <row r="10" spans="2:15" ht="28.2" thickBot="1" x14ac:dyDescent="0.35">
      <c r="B10" s="1276" t="s">
        <v>2094</v>
      </c>
      <c r="C10" s="1107">
        <v>42992</v>
      </c>
      <c r="D10" s="1107">
        <v>5432173</v>
      </c>
      <c r="E10" s="1107">
        <v>3686</v>
      </c>
      <c r="F10" s="1107">
        <v>364140</v>
      </c>
      <c r="G10" s="1107">
        <f t="shared" si="0"/>
        <v>46678</v>
      </c>
      <c r="H10" s="1108">
        <f t="shared" si="1"/>
        <v>5796313</v>
      </c>
      <c r="J10" s="1098"/>
      <c r="K10" s="229"/>
      <c r="L10" s="1098"/>
    </row>
    <row r="11" spans="2:15" ht="26.25" customHeight="1" x14ac:dyDescent="0.3">
      <c r="B11" s="1276" t="s">
        <v>2095</v>
      </c>
      <c r="C11" s="1107">
        <v>23933</v>
      </c>
      <c r="D11" s="1107">
        <v>4035003</v>
      </c>
      <c r="E11" s="1107">
        <v>2625</v>
      </c>
      <c r="F11" s="1107">
        <v>317824</v>
      </c>
      <c r="G11" s="1107">
        <f t="shared" si="0"/>
        <v>26558</v>
      </c>
      <c r="H11" s="1108">
        <f t="shared" si="1"/>
        <v>4352827</v>
      </c>
      <c r="J11" s="1519" t="s">
        <v>2102</v>
      </c>
      <c r="K11" s="1520"/>
      <c r="L11" s="1533" t="s">
        <v>2101</v>
      </c>
      <c r="M11" s="1533"/>
      <c r="N11" s="1533"/>
      <c r="O11" s="1534"/>
    </row>
    <row r="12" spans="2:15" ht="27.6" x14ac:dyDescent="0.3">
      <c r="B12" s="1276" t="s">
        <v>2096</v>
      </c>
      <c r="C12" s="1107">
        <v>12642</v>
      </c>
      <c r="D12" s="1107">
        <v>3046148</v>
      </c>
      <c r="E12" s="1107">
        <v>1894</v>
      </c>
      <c r="F12" s="1107">
        <v>240246</v>
      </c>
      <c r="G12" s="1107">
        <f t="shared" si="0"/>
        <v>14536</v>
      </c>
      <c r="H12" s="1108">
        <f>+ROUND((D12+F12),0)</f>
        <v>3286394</v>
      </c>
      <c r="J12" s="1521"/>
      <c r="K12" s="1522"/>
      <c r="L12" s="1535" t="s">
        <v>2727</v>
      </c>
      <c r="M12" s="1535"/>
      <c r="N12" s="1535" t="s">
        <v>2728</v>
      </c>
      <c r="O12" s="1536"/>
    </row>
    <row r="13" spans="2:15" ht="27.6" x14ac:dyDescent="0.3">
      <c r="B13" s="1276" t="s">
        <v>2097</v>
      </c>
      <c r="C13" s="1107">
        <v>7204</v>
      </c>
      <c r="D13" s="1107">
        <v>2030952</v>
      </c>
      <c r="E13" s="1107">
        <v>2011</v>
      </c>
      <c r="F13" s="1107">
        <v>304076</v>
      </c>
      <c r="G13" s="1107">
        <f t="shared" si="0"/>
        <v>9215</v>
      </c>
      <c r="H13" s="1108">
        <f>+ROUND((D13+F13),0)</f>
        <v>2335028</v>
      </c>
      <c r="J13" s="1521"/>
      <c r="K13" s="1522"/>
      <c r="L13" s="1093" t="s">
        <v>2105</v>
      </c>
      <c r="M13" s="1111" t="s">
        <v>2107</v>
      </c>
      <c r="N13" s="1185" t="s">
        <v>2105</v>
      </c>
      <c r="O13" s="1111" t="s">
        <v>2107</v>
      </c>
    </row>
    <row r="14" spans="2:15" ht="27.6" x14ac:dyDescent="0.3">
      <c r="B14" s="1276" t="s">
        <v>2098</v>
      </c>
      <c r="C14" s="1107">
        <v>5421</v>
      </c>
      <c r="D14" s="1107">
        <v>1148137</v>
      </c>
      <c r="E14" s="1107">
        <v>1806</v>
      </c>
      <c r="F14" s="1107">
        <v>274948</v>
      </c>
      <c r="G14" s="1107">
        <f t="shared" si="0"/>
        <v>7227</v>
      </c>
      <c r="H14" s="1108">
        <f>+ROUND((D14+F14),0)</f>
        <v>1423085</v>
      </c>
      <c r="J14" s="1523"/>
      <c r="K14" s="1524"/>
      <c r="L14" s="1093" t="s">
        <v>2106</v>
      </c>
      <c r="M14" s="1111" t="s">
        <v>1882</v>
      </c>
      <c r="N14" s="1185" t="s">
        <v>2106</v>
      </c>
      <c r="O14" s="1112" t="s">
        <v>1882</v>
      </c>
    </row>
    <row r="15" spans="2:15" x14ac:dyDescent="0.3">
      <c r="B15" s="1276" t="s">
        <v>2099</v>
      </c>
      <c r="C15" s="1107">
        <v>37093</v>
      </c>
      <c r="D15" s="1107">
        <v>20018278</v>
      </c>
      <c r="E15" s="1107">
        <v>28707</v>
      </c>
      <c r="F15" s="1107">
        <v>17693593</v>
      </c>
      <c r="G15" s="1107">
        <f t="shared" si="0"/>
        <v>65800</v>
      </c>
      <c r="H15" s="1108">
        <f>+ROUND((D15+F15),0)</f>
        <v>37711871</v>
      </c>
      <c r="J15" s="1529" t="s">
        <v>2103</v>
      </c>
      <c r="K15" s="1530"/>
      <c r="L15" s="1113">
        <v>20</v>
      </c>
      <c r="M15" s="1114">
        <v>54565</v>
      </c>
      <c r="N15" s="1113">
        <v>12</v>
      </c>
      <c r="O15" s="1115">
        <v>19944</v>
      </c>
    </row>
    <row r="16" spans="2:15" ht="15" thickBot="1" x14ac:dyDescent="0.35">
      <c r="B16" s="1116" t="s">
        <v>1715</v>
      </c>
      <c r="C16" s="1117">
        <f>+SUM(C6:C15)</f>
        <v>1593997</v>
      </c>
      <c r="D16" s="1117">
        <f t="shared" ref="D16:F16" si="2">+SUM(D6:D15)</f>
        <v>125630882</v>
      </c>
      <c r="E16" s="1117">
        <f t="shared" si="2"/>
        <v>54028</v>
      </c>
      <c r="F16" s="1117">
        <f t="shared" si="2"/>
        <v>19977297</v>
      </c>
      <c r="G16" s="1117">
        <f>+C16+E16</f>
        <v>1648025</v>
      </c>
      <c r="H16" s="1117">
        <f>+D16+F16</f>
        <v>145608179</v>
      </c>
      <c r="J16" s="1529" t="s">
        <v>2104</v>
      </c>
      <c r="K16" s="1530"/>
      <c r="L16" s="1113">
        <v>5</v>
      </c>
      <c r="M16" s="1114">
        <v>262918</v>
      </c>
      <c r="N16" s="1113">
        <v>5</v>
      </c>
      <c r="O16" s="1115">
        <v>306728</v>
      </c>
    </row>
    <row r="17" spans="2:15" ht="15" thickBot="1" x14ac:dyDescent="0.35">
      <c r="B17" s="229"/>
      <c r="C17" s="229"/>
      <c r="D17" s="229"/>
      <c r="E17" s="229"/>
      <c r="F17" s="229"/>
      <c r="G17" s="229"/>
      <c r="H17" s="229"/>
      <c r="J17" s="1531" t="s">
        <v>1715</v>
      </c>
      <c r="K17" s="1532"/>
      <c r="L17" s="1118">
        <f>+SUM(L15:L16)</f>
        <v>25</v>
      </c>
      <c r="M17" s="1119">
        <f>+SUM(M15:M16)</f>
        <v>317483</v>
      </c>
      <c r="N17" s="1118">
        <f>+SUM(N15:N16)</f>
        <v>17</v>
      </c>
      <c r="O17" s="1120">
        <f>+SUM(O15:O16)</f>
        <v>326672</v>
      </c>
    </row>
    <row r="18" spans="2:15" ht="15" thickBot="1" x14ac:dyDescent="0.35">
      <c r="B18" s="229"/>
      <c r="C18" s="229"/>
      <c r="D18" s="229"/>
      <c r="E18" s="229"/>
      <c r="F18" s="229"/>
      <c r="G18" s="229"/>
      <c r="H18" s="229"/>
    </row>
    <row r="19" spans="2:15" x14ac:dyDescent="0.3">
      <c r="B19" s="1525" t="s">
        <v>2090</v>
      </c>
      <c r="C19" s="1526"/>
      <c r="D19" s="1526"/>
      <c r="E19" s="1526"/>
      <c r="F19" s="1526"/>
      <c r="G19" s="1526"/>
      <c r="H19" s="1527"/>
    </row>
    <row r="20" spans="2:15" ht="15" customHeight="1" x14ac:dyDescent="0.3">
      <c r="B20" s="1272" t="s">
        <v>2082</v>
      </c>
      <c r="C20" s="1528" t="s">
        <v>2083</v>
      </c>
      <c r="D20" s="1528"/>
      <c r="E20" s="1528" t="s">
        <v>2084</v>
      </c>
      <c r="F20" s="1528"/>
      <c r="G20" s="1528" t="s">
        <v>2085</v>
      </c>
      <c r="H20" s="1528"/>
    </row>
    <row r="21" spans="2:15" ht="15" customHeight="1" x14ac:dyDescent="0.3">
      <c r="B21" s="1272" t="s">
        <v>2086</v>
      </c>
      <c r="C21" s="1517" t="s">
        <v>2087</v>
      </c>
      <c r="D21" s="1273" t="s">
        <v>2088</v>
      </c>
      <c r="E21" s="1517" t="s">
        <v>2087</v>
      </c>
      <c r="F21" s="1273" t="s">
        <v>2088</v>
      </c>
      <c r="G21" s="1517" t="s">
        <v>2087</v>
      </c>
      <c r="H21" s="1273" t="s">
        <v>2088</v>
      </c>
    </row>
    <row r="22" spans="2:15" x14ac:dyDescent="0.3">
      <c r="B22" s="1272"/>
      <c r="C22" s="1518"/>
      <c r="D22" s="1274" t="s">
        <v>1882</v>
      </c>
      <c r="E22" s="1518"/>
      <c r="F22" s="1274" t="s">
        <v>1882</v>
      </c>
      <c r="G22" s="1518"/>
      <c r="H22" s="1275" t="s">
        <v>1882</v>
      </c>
    </row>
    <row r="23" spans="2:15" x14ac:dyDescent="0.3">
      <c r="B23" s="1276" t="s">
        <v>2100</v>
      </c>
      <c r="C23" s="1107">
        <v>1033745</v>
      </c>
      <c r="D23" s="1107">
        <v>73991877</v>
      </c>
      <c r="E23" s="1107">
        <v>221</v>
      </c>
      <c r="F23" s="1107">
        <v>9544</v>
      </c>
      <c r="G23" s="1107">
        <f>+C23+E23</f>
        <v>1033966</v>
      </c>
      <c r="H23" s="1108">
        <f t="shared" ref="H23:H28" si="3">+ROUND((D23+F23),0)</f>
        <v>74001421</v>
      </c>
    </row>
    <row r="24" spans="2:15" ht="27.6" x14ac:dyDescent="0.3">
      <c r="B24" s="1276" t="s">
        <v>2091</v>
      </c>
      <c r="C24" s="1107">
        <v>438719</v>
      </c>
      <c r="D24" s="1107">
        <v>21183315</v>
      </c>
      <c r="E24" s="1107">
        <v>2903</v>
      </c>
      <c r="F24" s="1107">
        <v>88524</v>
      </c>
      <c r="G24" s="1107">
        <f>+C24+E24</f>
        <v>441622</v>
      </c>
      <c r="H24" s="1108">
        <f t="shared" si="3"/>
        <v>21271839</v>
      </c>
    </row>
    <row r="25" spans="2:15" ht="27.6" x14ac:dyDescent="0.3">
      <c r="B25" s="1276" t="s">
        <v>2092</v>
      </c>
      <c r="C25" s="1107">
        <v>49233</v>
      </c>
      <c r="D25" s="1107">
        <v>5087174</v>
      </c>
      <c r="E25" s="1107">
        <v>8542</v>
      </c>
      <c r="F25" s="1107">
        <v>280687</v>
      </c>
      <c r="G25" s="1107">
        <f t="shared" ref="G25:G32" si="4">+C25+E25</f>
        <v>57775</v>
      </c>
      <c r="H25" s="1108">
        <f t="shared" si="3"/>
        <v>5367861</v>
      </c>
    </row>
    <row r="26" spans="2:15" ht="27.6" x14ac:dyDescent="0.3">
      <c r="B26" s="1276" t="s">
        <v>2093</v>
      </c>
      <c r="C26" s="1107">
        <v>17091</v>
      </c>
      <c r="D26" s="1107">
        <v>2250495</v>
      </c>
      <c r="E26" s="1107">
        <v>5692</v>
      </c>
      <c r="F26" s="1107">
        <v>244504</v>
      </c>
      <c r="G26" s="1107">
        <f>+C26+E26</f>
        <v>22783</v>
      </c>
      <c r="H26" s="1108">
        <f t="shared" si="3"/>
        <v>2494999</v>
      </c>
    </row>
    <row r="27" spans="2:15" ht="27.6" x14ac:dyDescent="0.3">
      <c r="B27" s="1276" t="s">
        <v>2094</v>
      </c>
      <c r="C27" s="1107">
        <v>8862</v>
      </c>
      <c r="D27" s="1107">
        <v>1707812</v>
      </c>
      <c r="E27" s="1107">
        <v>4822</v>
      </c>
      <c r="F27" s="1107">
        <v>294860</v>
      </c>
      <c r="G27" s="1107">
        <f>+C27+E27</f>
        <v>13684</v>
      </c>
      <c r="H27" s="1108">
        <f t="shared" si="3"/>
        <v>2002672</v>
      </c>
    </row>
    <row r="28" spans="2:15" ht="27.6" x14ac:dyDescent="0.3">
      <c r="B28" s="1276" t="s">
        <v>2095</v>
      </c>
      <c r="C28" s="1107">
        <v>5492</v>
      </c>
      <c r="D28" s="1107">
        <v>1545204</v>
      </c>
      <c r="E28" s="1107">
        <v>3737</v>
      </c>
      <c r="F28" s="1107">
        <v>296043</v>
      </c>
      <c r="G28" s="1107">
        <f>+C28+E28</f>
        <v>9229</v>
      </c>
      <c r="H28" s="1108">
        <f t="shared" si="3"/>
        <v>1841247</v>
      </c>
    </row>
    <row r="29" spans="2:15" ht="27.6" x14ac:dyDescent="0.3">
      <c r="B29" s="1276" t="s">
        <v>2096</v>
      </c>
      <c r="C29" s="1107">
        <v>3802</v>
      </c>
      <c r="D29" s="1107">
        <v>1412576</v>
      </c>
      <c r="E29" s="1107">
        <v>2947</v>
      </c>
      <c r="F29" s="1107">
        <v>275196</v>
      </c>
      <c r="G29" s="1107">
        <f>+C29+E29</f>
        <v>6749</v>
      </c>
      <c r="H29" s="1108">
        <f>+ROUND((D29+F29),0)</f>
        <v>1687772</v>
      </c>
    </row>
    <row r="30" spans="2:15" ht="27.6" x14ac:dyDescent="0.3">
      <c r="B30" s="1276" t="s">
        <v>2097</v>
      </c>
      <c r="C30" s="1107">
        <v>2726</v>
      </c>
      <c r="D30" s="1107">
        <v>1086203</v>
      </c>
      <c r="E30" s="1107">
        <v>2583</v>
      </c>
      <c r="F30" s="1107">
        <v>278551</v>
      </c>
      <c r="G30" s="1107">
        <f t="shared" si="4"/>
        <v>5309</v>
      </c>
      <c r="H30" s="1108">
        <f>+ROUND((D30+F30),0)</f>
        <v>1364754</v>
      </c>
    </row>
    <row r="31" spans="2:15" ht="27.6" x14ac:dyDescent="0.3">
      <c r="B31" s="1276" t="s">
        <v>2098</v>
      </c>
      <c r="C31" s="1107">
        <v>1511</v>
      </c>
      <c r="D31" s="1107">
        <v>682717</v>
      </c>
      <c r="E31" s="1107">
        <v>2111</v>
      </c>
      <c r="F31" s="1107">
        <v>264800</v>
      </c>
      <c r="G31" s="1107">
        <f t="shared" si="4"/>
        <v>3622</v>
      </c>
      <c r="H31" s="1108">
        <f>+ROUND((D31+F31),0)</f>
        <v>947517</v>
      </c>
    </row>
    <row r="32" spans="2:15" x14ac:dyDescent="0.3">
      <c r="B32" s="1276" t="s">
        <v>2099</v>
      </c>
      <c r="C32" s="1107">
        <v>25516</v>
      </c>
      <c r="D32" s="1107">
        <v>12553637</v>
      </c>
      <c r="E32" s="1107">
        <v>35987</v>
      </c>
      <c r="F32" s="1107">
        <v>21123320</v>
      </c>
      <c r="G32" s="1107">
        <f t="shared" si="4"/>
        <v>61503</v>
      </c>
      <c r="H32" s="1108">
        <f>+ROUND((D32+F32),0)</f>
        <v>33676957</v>
      </c>
    </row>
    <row r="33" spans="2:8" ht="15" thickBot="1" x14ac:dyDescent="0.35">
      <c r="B33" s="1116" t="s">
        <v>1715</v>
      </c>
      <c r="C33" s="1117">
        <f>+SUM(C23:C32)</f>
        <v>1586697</v>
      </c>
      <c r="D33" s="1117">
        <f t="shared" ref="D33:F33" si="5">+SUM(D23:D32)</f>
        <v>121501010</v>
      </c>
      <c r="E33" s="1117">
        <f t="shared" si="5"/>
        <v>69545</v>
      </c>
      <c r="F33" s="1117">
        <f t="shared" si="5"/>
        <v>23156029</v>
      </c>
      <c r="G33" s="1117">
        <f>+C33+E33</f>
        <v>1656242</v>
      </c>
      <c r="H33" s="1121">
        <f>+D33+F33</f>
        <v>144657039</v>
      </c>
    </row>
    <row r="34" spans="2:8" x14ac:dyDescent="0.3">
      <c r="C34" s="1122"/>
      <c r="D34" s="1122"/>
      <c r="E34" s="1122"/>
      <c r="F34" s="1122"/>
      <c r="G34" s="1122"/>
      <c r="H34" s="1122"/>
    </row>
  </sheetData>
  <mergeCells count="28">
    <mergeCell ref="B2:H2"/>
    <mergeCell ref="C3:D3"/>
    <mergeCell ref="E3:F3"/>
    <mergeCell ref="G3:H3"/>
    <mergeCell ref="C4:C5"/>
    <mergeCell ref="E4:E5"/>
    <mergeCell ref="G4:G5"/>
    <mergeCell ref="L11:O11"/>
    <mergeCell ref="L12:M12"/>
    <mergeCell ref="N12:O12"/>
    <mergeCell ref="J2:N2"/>
    <mergeCell ref="J3:L3"/>
    <mergeCell ref="M3:M5"/>
    <mergeCell ref="N3:N5"/>
    <mergeCell ref="J4:J5"/>
    <mergeCell ref="K4:K5"/>
    <mergeCell ref="L4:L5"/>
    <mergeCell ref="C21:C22"/>
    <mergeCell ref="E21:E22"/>
    <mergeCell ref="G21:G22"/>
    <mergeCell ref="J11:K14"/>
    <mergeCell ref="B19:H19"/>
    <mergeCell ref="C20:D20"/>
    <mergeCell ref="E20:F20"/>
    <mergeCell ref="G20:H20"/>
    <mergeCell ref="J15:K15"/>
    <mergeCell ref="J16:K16"/>
    <mergeCell ref="J17:K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Y436"/>
  <sheetViews>
    <sheetView showGridLines="0" workbookViewId="0">
      <pane xSplit="3" ySplit="2" topLeftCell="P3" activePane="bottomRight" state="frozen"/>
      <selection pane="topRight" activeCell="C1" sqref="C1"/>
      <selection pane="bottomLeft" activeCell="A3" sqref="A3"/>
      <selection pane="bottomRight" activeCell="Y124" sqref="Y124"/>
    </sheetView>
  </sheetViews>
  <sheetFormatPr baseColWidth="10" defaultColWidth="11.44140625" defaultRowHeight="14.4" x14ac:dyDescent="0.3"/>
  <cols>
    <col min="2" max="2" width="38.44140625" bestFit="1" customWidth="1"/>
    <col min="3" max="3" width="46.44140625" bestFit="1" customWidth="1"/>
    <col min="4" max="4" width="16.77734375" style="4" bestFit="1" customWidth="1"/>
    <col min="5" max="6" width="15.77734375" style="4" bestFit="1" customWidth="1"/>
    <col min="7" max="7" width="16.77734375" style="4" bestFit="1" customWidth="1"/>
    <col min="8" max="10" width="14.77734375" style="4" bestFit="1" customWidth="1"/>
    <col min="11" max="11" width="15.77734375" style="4" bestFit="1" customWidth="1"/>
    <col min="12" max="12" width="18" style="4" bestFit="1" customWidth="1"/>
    <col min="13" max="13" width="15.77734375" style="4" bestFit="1" customWidth="1"/>
    <col min="14" max="14" width="16.77734375" style="4" bestFit="1" customWidth="1"/>
    <col min="15" max="15" width="18" style="4" bestFit="1" customWidth="1"/>
    <col min="16" max="16" width="13.21875" style="4" customWidth="1"/>
    <col min="17" max="17" width="11.77734375" style="4" bestFit="1" customWidth="1"/>
    <col min="18" max="18" width="2.21875" style="4" customWidth="1"/>
    <col min="19" max="19" width="11.77734375" style="4" bestFit="1" customWidth="1"/>
    <col min="20" max="20" width="2.21875" style="4" customWidth="1"/>
    <col min="21" max="21" width="11.77734375" style="4" bestFit="1" customWidth="1"/>
    <col min="22" max="22" width="2.21875" style="4" customWidth="1"/>
    <col min="23" max="23" width="11.77734375" style="4" bestFit="1" customWidth="1"/>
    <col min="24" max="24" width="2.21875" style="4" customWidth="1"/>
    <col min="25" max="25" width="12.5546875" style="4" bestFit="1" customWidth="1"/>
  </cols>
  <sheetData>
    <row r="1" spans="1:25" ht="30.6" x14ac:dyDescent="0.3">
      <c r="B1" s="10" t="s">
        <v>0</v>
      </c>
      <c r="C1" s="10" t="s">
        <v>1</v>
      </c>
      <c r="D1" s="5" t="s">
        <v>1480</v>
      </c>
      <c r="E1" s="5" t="s">
        <v>1481</v>
      </c>
      <c r="F1" s="5" t="s">
        <v>1482</v>
      </c>
      <c r="G1" s="5" t="s">
        <v>1483</v>
      </c>
      <c r="H1" s="5" t="s">
        <v>1484</v>
      </c>
      <c r="I1" s="5" t="s">
        <v>1485</v>
      </c>
      <c r="J1" s="5" t="s">
        <v>1486</v>
      </c>
      <c r="K1" s="5" t="s">
        <v>1487</v>
      </c>
      <c r="L1" s="5" t="s">
        <v>1488</v>
      </c>
      <c r="M1" s="5" t="s">
        <v>1489</v>
      </c>
      <c r="N1" s="5" t="s">
        <v>1490</v>
      </c>
      <c r="O1" s="5" t="s">
        <v>1491</v>
      </c>
      <c r="Q1" s="2" t="s">
        <v>1492</v>
      </c>
      <c r="S1" s="2" t="s">
        <v>1493</v>
      </c>
      <c r="U1" s="2" t="s">
        <v>1494</v>
      </c>
      <c r="W1" s="2" t="s">
        <v>1495</v>
      </c>
      <c r="Y1" s="2" t="s">
        <v>885</v>
      </c>
    </row>
    <row r="2" spans="1:25" x14ac:dyDescent="0.3">
      <c r="A2" s="1" t="str">
        <f t="shared" ref="A2:A65" si="0">IF(LEN(B2)=10,"Cuenta"," ")</f>
        <v xml:space="preserve"> </v>
      </c>
      <c r="B2" s="11" t="s">
        <v>2</v>
      </c>
      <c r="C2" s="7" t="s">
        <v>3</v>
      </c>
      <c r="D2" s="3">
        <v>0</v>
      </c>
      <c r="E2" s="3">
        <v>0</v>
      </c>
      <c r="F2" s="3">
        <v>0</v>
      </c>
      <c r="G2" s="3">
        <v>0</v>
      </c>
      <c r="H2" s="3">
        <v>0</v>
      </c>
      <c r="I2" s="3">
        <v>0</v>
      </c>
      <c r="J2" s="3">
        <v>0</v>
      </c>
      <c r="K2" s="3">
        <v>0</v>
      </c>
      <c r="L2" s="3">
        <v>0</v>
      </c>
      <c r="M2" s="3">
        <v>0</v>
      </c>
      <c r="N2" s="3">
        <v>0</v>
      </c>
      <c r="O2" s="3">
        <v>0</v>
      </c>
      <c r="Q2" s="3">
        <f>+Q3+Q291</f>
        <v>0</v>
      </c>
      <c r="S2" s="3">
        <f>+S3+S291</f>
        <v>0</v>
      </c>
      <c r="U2" s="3">
        <f>+U3+U291</f>
        <v>0</v>
      </c>
      <c r="W2" s="3">
        <f>+W3+W291</f>
        <v>0</v>
      </c>
      <c r="Y2" s="3">
        <f>+Y3+Y291</f>
        <v>0</v>
      </c>
    </row>
    <row r="3" spans="1:25" x14ac:dyDescent="0.3">
      <c r="A3" s="1" t="str">
        <f t="shared" si="0"/>
        <v xml:space="preserve"> </v>
      </c>
      <c r="B3" s="12" t="s">
        <v>4</v>
      </c>
      <c r="C3" s="8" t="s">
        <v>5</v>
      </c>
      <c r="D3" s="3">
        <v>201013491330</v>
      </c>
      <c r="E3" s="3">
        <v>61010327616</v>
      </c>
      <c r="F3" s="3">
        <v>99026530378</v>
      </c>
      <c r="G3" s="3">
        <v>291009935371</v>
      </c>
      <c r="H3" s="3">
        <v>6723983425</v>
      </c>
      <c r="I3" s="3">
        <v>7057072924</v>
      </c>
      <c r="J3" s="3">
        <v>9680060908</v>
      </c>
      <c r="K3" s="3">
        <v>14509408906</v>
      </c>
      <c r="L3" s="3">
        <v>1711797086991</v>
      </c>
      <c r="M3" s="3">
        <v>10431100748</v>
      </c>
      <c r="N3" s="3">
        <v>-410814696986</v>
      </c>
      <c r="O3" s="3">
        <v>2001444301611</v>
      </c>
      <c r="Q3" s="3">
        <f>+Q4+Q208</f>
        <v>6723984</v>
      </c>
      <c r="S3" s="3">
        <f t="shared" ref="S3:Y3" si="1">+S4+S208</f>
        <v>7057073</v>
      </c>
      <c r="U3" s="3">
        <f t="shared" si="1"/>
        <v>9680061</v>
      </c>
      <c r="W3" s="3">
        <f t="shared" si="1"/>
        <v>14509409</v>
      </c>
      <c r="Y3" s="3">
        <f t="shared" si="1"/>
        <v>2001444302</v>
      </c>
    </row>
    <row r="4" spans="1:25" x14ac:dyDescent="0.3">
      <c r="A4" s="1" t="str">
        <f t="shared" si="0"/>
        <v xml:space="preserve"> </v>
      </c>
      <c r="B4" s="13" t="s">
        <v>6</v>
      </c>
      <c r="C4" s="6" t="s">
        <v>7</v>
      </c>
      <c r="D4" s="3">
        <v>20984803227</v>
      </c>
      <c r="E4" s="3">
        <v>4725525</v>
      </c>
      <c r="F4" s="3">
        <v>4781637479</v>
      </c>
      <c r="G4" s="3">
        <v>17473943870</v>
      </c>
      <c r="H4" s="3">
        <v>6022760329</v>
      </c>
      <c r="I4" s="3">
        <v>6198235096</v>
      </c>
      <c r="J4" s="3">
        <v>4121603476</v>
      </c>
      <c r="K4" s="3">
        <v>1575347027</v>
      </c>
      <c r="L4" s="3">
        <v>178491602223</v>
      </c>
      <c r="M4" s="3"/>
      <c r="N4" s="3">
        <v>-41978013249</v>
      </c>
      <c r="O4" s="3">
        <v>197676645003</v>
      </c>
      <c r="Q4" s="3">
        <f>+Q5</f>
        <v>6022761</v>
      </c>
      <c r="S4" s="3">
        <f t="shared" ref="S4:Y4" si="2">+S5</f>
        <v>6198235</v>
      </c>
      <c r="U4" s="3">
        <f t="shared" si="2"/>
        <v>4121603</v>
      </c>
      <c r="W4" s="3">
        <f t="shared" si="2"/>
        <v>1575347</v>
      </c>
      <c r="Y4" s="3">
        <f t="shared" si="2"/>
        <v>197676646</v>
      </c>
    </row>
    <row r="5" spans="1:25" x14ac:dyDescent="0.3">
      <c r="A5" s="1" t="str">
        <f t="shared" si="0"/>
        <v xml:space="preserve"> </v>
      </c>
      <c r="B5" s="14" t="s">
        <v>8</v>
      </c>
      <c r="C5" s="9" t="s">
        <v>9</v>
      </c>
      <c r="D5" s="3">
        <v>20984803227</v>
      </c>
      <c r="E5" s="3">
        <v>4725525</v>
      </c>
      <c r="F5" s="3">
        <v>4781637479</v>
      </c>
      <c r="G5" s="3">
        <v>17473943870</v>
      </c>
      <c r="H5" s="3">
        <v>6022760329</v>
      </c>
      <c r="I5" s="3">
        <v>6198235096</v>
      </c>
      <c r="J5" s="3">
        <v>4121603476</v>
      </c>
      <c r="K5" s="3">
        <v>1575347027</v>
      </c>
      <c r="L5" s="3">
        <v>178491602223</v>
      </c>
      <c r="M5" s="3"/>
      <c r="N5" s="3">
        <v>-41978013249</v>
      </c>
      <c r="O5" s="3">
        <v>197676645003</v>
      </c>
      <c r="Q5" s="3">
        <f>+Q6+Q124+Q129+Q177+Q184+Q205</f>
        <v>6022761</v>
      </c>
      <c r="S5" s="3">
        <f t="shared" ref="S5:Y5" si="3">+S6+S124+S129+S177+S184+S205</f>
        <v>6198235</v>
      </c>
      <c r="U5" s="3">
        <f t="shared" si="3"/>
        <v>4121603</v>
      </c>
      <c r="W5" s="3">
        <f t="shared" si="3"/>
        <v>1575347</v>
      </c>
      <c r="Y5" s="3">
        <f t="shared" si="3"/>
        <v>197676646</v>
      </c>
    </row>
    <row r="6" spans="1:25" x14ac:dyDescent="0.3">
      <c r="A6" s="1" t="str">
        <f t="shared" si="0"/>
        <v xml:space="preserve"> </v>
      </c>
      <c r="B6" s="15" t="s">
        <v>10</v>
      </c>
      <c r="C6" s="9" t="s">
        <v>11</v>
      </c>
      <c r="D6" s="3">
        <v>1115263862</v>
      </c>
      <c r="E6" s="3">
        <v>4725525</v>
      </c>
      <c r="F6" s="3">
        <v>961612158</v>
      </c>
      <c r="G6" s="3">
        <v>4135180968</v>
      </c>
      <c r="H6" s="3">
        <v>394045575</v>
      </c>
      <c r="I6" s="3">
        <v>1401165204</v>
      </c>
      <c r="J6" s="3">
        <v>449729939</v>
      </c>
      <c r="K6" s="3">
        <v>32058600</v>
      </c>
      <c r="L6" s="3">
        <v>63568975704</v>
      </c>
      <c r="M6" s="3"/>
      <c r="N6" s="3"/>
      <c r="O6" s="3">
        <v>72062757535</v>
      </c>
      <c r="Q6" s="3">
        <f>+ROUND(H6/1000,0)</f>
        <v>394046</v>
      </c>
      <c r="S6" s="3">
        <f>+ROUND(I6/1000,0)</f>
        <v>1401165</v>
      </c>
      <c r="U6" s="3">
        <f>+ROUND(J6/1000,0)</f>
        <v>449730</v>
      </c>
      <c r="W6" s="3">
        <f>+ROUND(K6/1000,0)</f>
        <v>32059</v>
      </c>
      <c r="Y6" s="3">
        <f>+ROUND(O6/1000,0)</f>
        <v>72062758</v>
      </c>
    </row>
    <row r="7" spans="1:25" hidden="1" x14ac:dyDescent="0.3">
      <c r="A7" s="1" t="str">
        <f t="shared" si="0"/>
        <v>Cuenta</v>
      </c>
      <c r="B7" s="16" t="s">
        <v>18</v>
      </c>
      <c r="C7" s="9" t="s">
        <v>19</v>
      </c>
      <c r="D7" s="3"/>
      <c r="E7" s="3"/>
      <c r="F7" s="3"/>
      <c r="G7" s="3"/>
      <c r="H7" s="3"/>
      <c r="I7" s="3"/>
      <c r="J7" s="3"/>
      <c r="K7" s="3"/>
      <c r="L7" s="3">
        <v>333572849</v>
      </c>
      <c r="M7" s="3"/>
      <c r="N7" s="3"/>
      <c r="O7" s="3">
        <v>333572849</v>
      </c>
      <c r="Q7" s="3"/>
      <c r="S7" s="3"/>
      <c r="U7" s="3"/>
      <c r="W7" s="3"/>
      <c r="Y7" s="3"/>
    </row>
    <row r="8" spans="1:25" hidden="1" x14ac:dyDescent="0.3">
      <c r="A8" s="1" t="str">
        <f t="shared" si="0"/>
        <v>Cuenta</v>
      </c>
      <c r="B8" s="16" t="s">
        <v>22</v>
      </c>
      <c r="C8" s="9" t="s">
        <v>23</v>
      </c>
      <c r="D8" s="3"/>
      <c r="E8" s="3"/>
      <c r="F8" s="3"/>
      <c r="G8" s="3">
        <v>3577525</v>
      </c>
      <c r="H8" s="3"/>
      <c r="I8" s="3"/>
      <c r="J8" s="3"/>
      <c r="K8" s="3"/>
      <c r="L8" s="3"/>
      <c r="M8" s="3"/>
      <c r="N8" s="3"/>
      <c r="O8" s="3">
        <v>3577525</v>
      </c>
      <c r="Q8" s="3"/>
      <c r="S8" s="3"/>
      <c r="U8" s="3"/>
      <c r="W8" s="3"/>
      <c r="Y8" s="3"/>
    </row>
    <row r="9" spans="1:25" hidden="1" x14ac:dyDescent="0.3">
      <c r="A9" s="1" t="str">
        <f t="shared" si="0"/>
        <v>Cuenta</v>
      </c>
      <c r="B9" s="16" t="s">
        <v>24</v>
      </c>
      <c r="C9" s="9" t="s">
        <v>25</v>
      </c>
      <c r="D9" s="3"/>
      <c r="E9" s="3"/>
      <c r="F9" s="3">
        <v>18113380</v>
      </c>
      <c r="G9" s="3"/>
      <c r="H9" s="3"/>
      <c r="I9" s="3"/>
      <c r="J9" s="3"/>
      <c r="K9" s="3"/>
      <c r="L9" s="3"/>
      <c r="M9" s="3"/>
      <c r="N9" s="3"/>
      <c r="O9" s="3">
        <v>18113380</v>
      </c>
      <c r="Q9" s="3"/>
      <c r="S9" s="3"/>
      <c r="U9" s="3"/>
      <c r="W9" s="3"/>
      <c r="Y9" s="3"/>
    </row>
    <row r="10" spans="1:25" hidden="1" x14ac:dyDescent="0.3">
      <c r="A10" s="1" t="str">
        <f t="shared" si="0"/>
        <v>Cuenta</v>
      </c>
      <c r="B10" s="16" t="s">
        <v>26</v>
      </c>
      <c r="C10" s="9" t="s">
        <v>27</v>
      </c>
      <c r="D10" s="3"/>
      <c r="E10" s="3"/>
      <c r="F10" s="3"/>
      <c r="G10" s="3"/>
      <c r="H10" s="3"/>
      <c r="I10" s="3">
        <v>-2186923</v>
      </c>
      <c r="J10" s="3"/>
      <c r="K10" s="3"/>
      <c r="L10" s="3"/>
      <c r="M10" s="3"/>
      <c r="N10" s="3"/>
      <c r="O10" s="3">
        <v>-2186923</v>
      </c>
      <c r="Q10" s="3"/>
      <c r="S10" s="3"/>
      <c r="U10" s="3"/>
      <c r="W10" s="3"/>
      <c r="Y10" s="3"/>
    </row>
    <row r="11" spans="1:25" hidden="1" x14ac:dyDescent="0.3">
      <c r="A11" s="1" t="str">
        <f t="shared" si="0"/>
        <v>Cuenta</v>
      </c>
      <c r="B11" s="16" t="s">
        <v>28</v>
      </c>
      <c r="C11" s="9" t="s">
        <v>29</v>
      </c>
      <c r="D11" s="3"/>
      <c r="E11" s="3"/>
      <c r="F11" s="3"/>
      <c r="G11" s="3"/>
      <c r="H11" s="3"/>
      <c r="I11" s="3"/>
      <c r="J11" s="3"/>
      <c r="K11" s="3"/>
      <c r="L11" s="3">
        <v>218448494</v>
      </c>
      <c r="M11" s="3"/>
      <c r="N11" s="3"/>
      <c r="O11" s="3">
        <v>218448494</v>
      </c>
      <c r="Q11" s="3"/>
      <c r="S11" s="3"/>
      <c r="U11" s="3"/>
      <c r="W11" s="3"/>
      <c r="Y11" s="3"/>
    </row>
    <row r="12" spans="1:25" hidden="1" x14ac:dyDescent="0.3">
      <c r="A12" s="1" t="str">
        <f t="shared" si="0"/>
        <v>Cuenta</v>
      </c>
      <c r="B12" s="16" t="s">
        <v>30</v>
      </c>
      <c r="C12" s="9" t="s">
        <v>31</v>
      </c>
      <c r="D12" s="3"/>
      <c r="E12" s="3"/>
      <c r="F12" s="3"/>
      <c r="G12" s="3"/>
      <c r="H12" s="3"/>
      <c r="I12" s="3"/>
      <c r="J12" s="3"/>
      <c r="K12" s="3"/>
      <c r="L12" s="3">
        <v>104275552</v>
      </c>
      <c r="M12" s="3"/>
      <c r="N12" s="3"/>
      <c r="O12" s="3">
        <v>104275552</v>
      </c>
      <c r="Q12" s="3"/>
      <c r="S12" s="3"/>
      <c r="U12" s="3"/>
      <c r="W12" s="3"/>
      <c r="Y12" s="3"/>
    </row>
    <row r="13" spans="1:25" hidden="1" x14ac:dyDescent="0.3">
      <c r="A13" s="1" t="str">
        <f t="shared" si="0"/>
        <v>Cuenta</v>
      </c>
      <c r="B13" s="16" t="s">
        <v>32</v>
      </c>
      <c r="C13" s="9" t="s">
        <v>33</v>
      </c>
      <c r="D13" s="3"/>
      <c r="E13" s="3"/>
      <c r="F13" s="3">
        <v>19470211</v>
      </c>
      <c r="G13" s="3"/>
      <c r="H13" s="3"/>
      <c r="I13" s="3"/>
      <c r="J13" s="3"/>
      <c r="K13" s="3"/>
      <c r="L13" s="3"/>
      <c r="M13" s="3"/>
      <c r="N13" s="3"/>
      <c r="O13" s="3">
        <v>19470211</v>
      </c>
      <c r="Q13" s="3"/>
      <c r="S13" s="3"/>
      <c r="U13" s="3"/>
      <c r="W13" s="3"/>
      <c r="Y13" s="3"/>
    </row>
    <row r="14" spans="1:25" hidden="1" x14ac:dyDescent="0.3">
      <c r="A14" s="1" t="str">
        <f t="shared" si="0"/>
        <v>Cuenta</v>
      </c>
      <c r="B14" s="16" t="s">
        <v>34</v>
      </c>
      <c r="C14" s="9" t="s">
        <v>35</v>
      </c>
      <c r="D14" s="3"/>
      <c r="E14" s="3"/>
      <c r="F14" s="3"/>
      <c r="G14" s="3">
        <v>23843945</v>
      </c>
      <c r="H14" s="3"/>
      <c r="I14" s="3"/>
      <c r="J14" s="3"/>
      <c r="K14" s="3"/>
      <c r="L14" s="3"/>
      <c r="M14" s="3"/>
      <c r="N14" s="3"/>
      <c r="O14" s="3">
        <v>23843945</v>
      </c>
      <c r="Q14" s="3"/>
      <c r="S14" s="3"/>
      <c r="U14" s="3"/>
      <c r="W14" s="3"/>
      <c r="Y14" s="3"/>
    </row>
    <row r="15" spans="1:25" hidden="1" x14ac:dyDescent="0.3">
      <c r="A15" s="1" t="str">
        <f t="shared" si="0"/>
        <v>Cuenta</v>
      </c>
      <c r="B15" s="16" t="s">
        <v>36</v>
      </c>
      <c r="C15" s="9" t="s">
        <v>37</v>
      </c>
      <c r="D15" s="3"/>
      <c r="E15" s="3"/>
      <c r="F15" s="3"/>
      <c r="G15" s="3">
        <v>7074509</v>
      </c>
      <c r="H15" s="3"/>
      <c r="I15" s="3"/>
      <c r="J15" s="3"/>
      <c r="K15" s="3"/>
      <c r="L15" s="3"/>
      <c r="M15" s="3"/>
      <c r="N15" s="3"/>
      <c r="O15" s="3">
        <v>7074509</v>
      </c>
      <c r="Q15" s="3"/>
      <c r="S15" s="3"/>
      <c r="U15" s="3"/>
      <c r="W15" s="3"/>
      <c r="Y15" s="3"/>
    </row>
    <row r="16" spans="1:25" hidden="1" x14ac:dyDescent="0.3">
      <c r="A16" s="1" t="str">
        <f t="shared" si="0"/>
        <v>Cuenta</v>
      </c>
      <c r="B16" s="16" t="s">
        <v>38</v>
      </c>
      <c r="C16" s="9" t="s">
        <v>39</v>
      </c>
      <c r="D16" s="3">
        <v>29244</v>
      </c>
      <c r="E16" s="3"/>
      <c r="F16" s="3"/>
      <c r="G16" s="3"/>
      <c r="H16" s="3"/>
      <c r="I16" s="3"/>
      <c r="J16" s="3"/>
      <c r="K16" s="3"/>
      <c r="L16" s="3"/>
      <c r="M16" s="3"/>
      <c r="N16" s="3"/>
      <c r="O16" s="3">
        <v>29244</v>
      </c>
      <c r="Q16" s="3"/>
      <c r="S16" s="3"/>
      <c r="U16" s="3"/>
      <c r="W16" s="3"/>
      <c r="Y16" s="3"/>
    </row>
    <row r="17" spans="1:25" hidden="1" x14ac:dyDescent="0.3">
      <c r="A17" s="1" t="str">
        <f t="shared" si="0"/>
        <v>Cuenta</v>
      </c>
      <c r="B17" s="16" t="s">
        <v>1496</v>
      </c>
      <c r="C17" s="9" t="s">
        <v>1497</v>
      </c>
      <c r="D17" s="3"/>
      <c r="E17" s="3"/>
      <c r="F17" s="3"/>
      <c r="G17" s="3">
        <v>1924845</v>
      </c>
      <c r="H17" s="3"/>
      <c r="I17" s="3"/>
      <c r="J17" s="3"/>
      <c r="K17" s="3"/>
      <c r="L17" s="3"/>
      <c r="M17" s="3"/>
      <c r="N17" s="3"/>
      <c r="O17" s="3">
        <v>1924845</v>
      </c>
      <c r="Q17" s="3"/>
      <c r="S17" s="3"/>
      <c r="U17" s="3"/>
      <c r="W17" s="3"/>
      <c r="Y17" s="3"/>
    </row>
    <row r="18" spans="1:25" hidden="1" x14ac:dyDescent="0.3">
      <c r="A18" s="1" t="str">
        <f t="shared" si="0"/>
        <v>Cuenta</v>
      </c>
      <c r="B18" s="16" t="s">
        <v>42</v>
      </c>
      <c r="C18" s="9" t="s">
        <v>43</v>
      </c>
      <c r="D18" s="3">
        <v>236459</v>
      </c>
      <c r="E18" s="3"/>
      <c r="F18" s="3"/>
      <c r="G18" s="3"/>
      <c r="H18" s="3"/>
      <c r="I18" s="3"/>
      <c r="J18" s="3"/>
      <c r="K18" s="3"/>
      <c r="L18" s="3"/>
      <c r="M18" s="3"/>
      <c r="N18" s="3"/>
      <c r="O18" s="3">
        <v>236459</v>
      </c>
      <c r="Q18" s="3"/>
      <c r="S18" s="3"/>
      <c r="U18" s="3"/>
      <c r="W18" s="3"/>
      <c r="Y18" s="3"/>
    </row>
    <row r="19" spans="1:25" hidden="1" x14ac:dyDescent="0.3">
      <c r="A19" s="1" t="str">
        <f t="shared" si="0"/>
        <v>Cuenta</v>
      </c>
      <c r="B19" s="16" t="s">
        <v>44</v>
      </c>
      <c r="C19" s="9" t="s">
        <v>45</v>
      </c>
      <c r="D19" s="3">
        <v>-2564129</v>
      </c>
      <c r="E19" s="3"/>
      <c r="F19" s="3"/>
      <c r="G19" s="3"/>
      <c r="H19" s="3"/>
      <c r="I19" s="3"/>
      <c r="J19" s="3"/>
      <c r="K19" s="3"/>
      <c r="L19" s="3"/>
      <c r="M19" s="3"/>
      <c r="N19" s="3"/>
      <c r="O19" s="3">
        <v>-2564129</v>
      </c>
      <c r="Q19" s="3"/>
      <c r="S19" s="3"/>
      <c r="U19" s="3"/>
      <c r="W19" s="3"/>
      <c r="Y19" s="3"/>
    </row>
    <row r="20" spans="1:25" hidden="1" x14ac:dyDescent="0.3">
      <c r="A20" s="1" t="str">
        <f t="shared" si="0"/>
        <v>Cuenta</v>
      </c>
      <c r="B20" s="16" t="s">
        <v>46</v>
      </c>
      <c r="C20" s="9" t="s">
        <v>47</v>
      </c>
      <c r="D20" s="3"/>
      <c r="E20" s="3"/>
      <c r="F20" s="3"/>
      <c r="G20" s="3"/>
      <c r="H20" s="3">
        <v>-58120782</v>
      </c>
      <c r="I20" s="3"/>
      <c r="J20" s="3"/>
      <c r="K20" s="3"/>
      <c r="L20" s="3"/>
      <c r="M20" s="3"/>
      <c r="N20" s="3"/>
      <c r="O20" s="3">
        <v>-58120782</v>
      </c>
      <c r="Q20" s="3"/>
      <c r="S20" s="3"/>
      <c r="U20" s="3"/>
      <c r="W20" s="3"/>
      <c r="Y20" s="3"/>
    </row>
    <row r="21" spans="1:25" hidden="1" x14ac:dyDescent="0.3">
      <c r="A21" s="1" t="str">
        <f t="shared" si="0"/>
        <v>Cuenta</v>
      </c>
      <c r="B21" s="16" t="s">
        <v>48</v>
      </c>
      <c r="C21" s="9" t="s">
        <v>47</v>
      </c>
      <c r="D21" s="3"/>
      <c r="E21" s="3"/>
      <c r="F21" s="3"/>
      <c r="G21" s="3"/>
      <c r="H21" s="3"/>
      <c r="I21" s="3"/>
      <c r="J21" s="3">
        <v>255567913</v>
      </c>
      <c r="K21" s="3"/>
      <c r="L21" s="3"/>
      <c r="M21" s="3"/>
      <c r="N21" s="3"/>
      <c r="O21" s="3">
        <v>255567913</v>
      </c>
      <c r="Q21" s="3"/>
      <c r="S21" s="3"/>
      <c r="U21" s="3"/>
      <c r="W21" s="3"/>
      <c r="Y21" s="3"/>
    </row>
    <row r="22" spans="1:25" hidden="1" x14ac:dyDescent="0.3">
      <c r="A22" s="1" t="str">
        <f t="shared" si="0"/>
        <v>Cuenta</v>
      </c>
      <c r="B22" s="16" t="s">
        <v>49</v>
      </c>
      <c r="C22" s="9" t="s">
        <v>50</v>
      </c>
      <c r="D22" s="3"/>
      <c r="E22" s="3"/>
      <c r="F22" s="3"/>
      <c r="G22" s="3"/>
      <c r="H22" s="3"/>
      <c r="I22" s="3">
        <v>58882266</v>
      </c>
      <c r="J22" s="3"/>
      <c r="K22" s="3"/>
      <c r="L22" s="3"/>
      <c r="M22" s="3"/>
      <c r="N22" s="3"/>
      <c r="O22" s="3">
        <v>58882266</v>
      </c>
      <c r="Q22" s="3"/>
      <c r="S22" s="3"/>
      <c r="U22" s="3"/>
      <c r="W22" s="3"/>
      <c r="Y22" s="3"/>
    </row>
    <row r="23" spans="1:25" hidden="1" x14ac:dyDescent="0.3">
      <c r="A23" s="1" t="str">
        <f t="shared" si="0"/>
        <v>Cuenta</v>
      </c>
      <c r="B23" s="16" t="s">
        <v>1498</v>
      </c>
      <c r="C23" s="9" t="s">
        <v>53</v>
      </c>
      <c r="D23" s="3"/>
      <c r="E23" s="3"/>
      <c r="F23" s="3"/>
      <c r="G23" s="3"/>
      <c r="H23" s="3">
        <v>-69983</v>
      </c>
      <c r="I23" s="3"/>
      <c r="J23" s="3"/>
      <c r="K23" s="3"/>
      <c r="L23" s="3"/>
      <c r="M23" s="3"/>
      <c r="N23" s="3"/>
      <c r="O23" s="3">
        <v>-69983</v>
      </c>
      <c r="Q23" s="3"/>
      <c r="S23" s="3"/>
      <c r="U23" s="3"/>
      <c r="W23" s="3"/>
      <c r="Y23" s="3"/>
    </row>
    <row r="24" spans="1:25" hidden="1" x14ac:dyDescent="0.3">
      <c r="A24" s="1" t="str">
        <f t="shared" si="0"/>
        <v>Cuenta</v>
      </c>
      <c r="B24" s="16" t="s">
        <v>908</v>
      </c>
      <c r="C24" s="9" t="s">
        <v>66</v>
      </c>
      <c r="D24" s="3"/>
      <c r="E24" s="3"/>
      <c r="F24" s="3"/>
      <c r="G24" s="3"/>
      <c r="H24" s="3"/>
      <c r="I24" s="3">
        <v>-39220952</v>
      </c>
      <c r="J24" s="3"/>
      <c r="K24" s="3"/>
      <c r="L24" s="3"/>
      <c r="M24" s="3"/>
      <c r="N24" s="3"/>
      <c r="O24" s="3">
        <v>-39220952</v>
      </c>
      <c r="Q24" s="3"/>
      <c r="S24" s="3"/>
      <c r="U24" s="3"/>
      <c r="W24" s="3"/>
      <c r="Y24" s="3"/>
    </row>
    <row r="25" spans="1:25" hidden="1" x14ac:dyDescent="0.3">
      <c r="A25" s="1" t="str">
        <f t="shared" si="0"/>
        <v>Cuenta</v>
      </c>
      <c r="B25" s="16" t="s">
        <v>1499</v>
      </c>
      <c r="C25" s="9" t="s">
        <v>71</v>
      </c>
      <c r="D25" s="3"/>
      <c r="E25" s="3"/>
      <c r="F25" s="3"/>
      <c r="G25" s="3"/>
      <c r="H25" s="3"/>
      <c r="I25" s="3"/>
      <c r="J25" s="3"/>
      <c r="K25" s="3">
        <v>1124340</v>
      </c>
      <c r="L25" s="3"/>
      <c r="M25" s="3"/>
      <c r="N25" s="3"/>
      <c r="O25" s="3">
        <v>1124340</v>
      </c>
      <c r="Q25" s="3"/>
      <c r="S25" s="3"/>
      <c r="U25" s="3"/>
      <c r="W25" s="3"/>
      <c r="Y25" s="3"/>
    </row>
    <row r="26" spans="1:25" hidden="1" x14ac:dyDescent="0.3">
      <c r="A26" s="1" t="str">
        <f t="shared" si="0"/>
        <v>Cuenta</v>
      </c>
      <c r="B26" s="16" t="s">
        <v>1500</v>
      </c>
      <c r="C26" s="9" t="s">
        <v>45</v>
      </c>
      <c r="D26" s="3"/>
      <c r="E26" s="3"/>
      <c r="F26" s="3"/>
      <c r="G26" s="3"/>
      <c r="H26" s="3"/>
      <c r="I26" s="3"/>
      <c r="J26" s="3">
        <v>-12690</v>
      </c>
      <c r="K26" s="3"/>
      <c r="L26" s="3"/>
      <c r="M26" s="3"/>
      <c r="N26" s="3"/>
      <c r="O26" s="3">
        <v>-12690</v>
      </c>
      <c r="Q26" s="3"/>
      <c r="S26" s="3"/>
      <c r="U26" s="3"/>
      <c r="W26" s="3"/>
      <c r="Y26" s="3"/>
    </row>
    <row r="27" spans="1:25" hidden="1" x14ac:dyDescent="0.3">
      <c r="A27" s="1" t="str">
        <f t="shared" si="0"/>
        <v>Cuenta</v>
      </c>
      <c r="B27" s="16" t="s">
        <v>55</v>
      </c>
      <c r="C27" s="9" t="s">
        <v>53</v>
      </c>
      <c r="D27" s="3"/>
      <c r="E27" s="3"/>
      <c r="F27" s="3"/>
      <c r="G27" s="3"/>
      <c r="H27" s="3"/>
      <c r="I27" s="3"/>
      <c r="J27" s="3">
        <v>-5391496</v>
      </c>
      <c r="K27" s="3"/>
      <c r="L27" s="3"/>
      <c r="M27" s="3"/>
      <c r="N27" s="3"/>
      <c r="O27" s="3">
        <v>-5391496</v>
      </c>
      <c r="Q27" s="3"/>
      <c r="S27" s="3"/>
      <c r="U27" s="3"/>
      <c r="W27" s="3"/>
      <c r="Y27" s="3"/>
    </row>
    <row r="28" spans="1:25" hidden="1" x14ac:dyDescent="0.3">
      <c r="A28" s="1" t="str">
        <f t="shared" si="0"/>
        <v>Cuenta</v>
      </c>
      <c r="B28" s="16" t="s">
        <v>57</v>
      </c>
      <c r="C28" s="9" t="s">
        <v>58</v>
      </c>
      <c r="D28" s="3"/>
      <c r="E28" s="3"/>
      <c r="F28" s="3"/>
      <c r="G28" s="3"/>
      <c r="H28" s="3">
        <v>76081662</v>
      </c>
      <c r="I28" s="3"/>
      <c r="J28" s="3"/>
      <c r="K28" s="3"/>
      <c r="L28" s="3"/>
      <c r="M28" s="3"/>
      <c r="N28" s="3"/>
      <c r="O28" s="3">
        <v>76081662</v>
      </c>
      <c r="Q28" s="3"/>
      <c r="S28" s="3"/>
      <c r="U28" s="3"/>
      <c r="W28" s="3"/>
      <c r="Y28" s="3"/>
    </row>
    <row r="29" spans="1:25" hidden="1" x14ac:dyDescent="0.3">
      <c r="A29" s="1" t="str">
        <f t="shared" si="0"/>
        <v>Cuenta</v>
      </c>
      <c r="B29" s="16" t="s">
        <v>59</v>
      </c>
      <c r="C29" s="9" t="s">
        <v>58</v>
      </c>
      <c r="D29" s="3"/>
      <c r="E29" s="3"/>
      <c r="F29" s="3"/>
      <c r="G29" s="3"/>
      <c r="H29" s="3"/>
      <c r="I29" s="3"/>
      <c r="J29" s="3">
        <v>67914354</v>
      </c>
      <c r="K29" s="3"/>
      <c r="L29" s="3"/>
      <c r="M29" s="3"/>
      <c r="N29" s="3"/>
      <c r="O29" s="3">
        <v>67914354</v>
      </c>
      <c r="Q29" s="3"/>
      <c r="S29" s="3"/>
      <c r="U29" s="3"/>
      <c r="W29" s="3"/>
      <c r="Y29" s="3"/>
    </row>
    <row r="30" spans="1:25" hidden="1" x14ac:dyDescent="0.3">
      <c r="A30" s="1" t="str">
        <f t="shared" si="0"/>
        <v>Cuenta</v>
      </c>
      <c r="B30" s="16" t="s">
        <v>60</v>
      </c>
      <c r="C30" s="9" t="s">
        <v>61</v>
      </c>
      <c r="D30" s="3"/>
      <c r="E30" s="3"/>
      <c r="F30" s="3"/>
      <c r="G30" s="3"/>
      <c r="H30" s="3"/>
      <c r="I30" s="3">
        <v>-7186872</v>
      </c>
      <c r="J30" s="3"/>
      <c r="K30" s="3"/>
      <c r="L30" s="3"/>
      <c r="M30" s="3"/>
      <c r="N30" s="3"/>
      <c r="O30" s="3">
        <v>-7186872</v>
      </c>
      <c r="Q30" s="3"/>
      <c r="S30" s="3"/>
      <c r="U30" s="3"/>
      <c r="W30" s="3"/>
      <c r="Y30" s="3"/>
    </row>
    <row r="31" spans="1:25" hidden="1" x14ac:dyDescent="0.3">
      <c r="A31" s="1" t="str">
        <f t="shared" si="0"/>
        <v>Cuenta</v>
      </c>
      <c r="B31" s="16" t="s">
        <v>62</v>
      </c>
      <c r="C31" s="9" t="s">
        <v>63</v>
      </c>
      <c r="D31" s="3"/>
      <c r="E31" s="3"/>
      <c r="F31" s="3"/>
      <c r="G31" s="3"/>
      <c r="H31" s="3"/>
      <c r="I31" s="3">
        <v>-43797832</v>
      </c>
      <c r="J31" s="3"/>
      <c r="K31" s="3"/>
      <c r="L31" s="3"/>
      <c r="M31" s="3"/>
      <c r="N31" s="3"/>
      <c r="O31" s="3">
        <v>-43797832</v>
      </c>
      <c r="Q31" s="3"/>
      <c r="S31" s="3"/>
      <c r="U31" s="3"/>
      <c r="W31" s="3"/>
      <c r="Y31" s="3"/>
    </row>
    <row r="32" spans="1:25" hidden="1" x14ac:dyDescent="0.3">
      <c r="A32" s="1" t="str">
        <f t="shared" si="0"/>
        <v>Cuenta</v>
      </c>
      <c r="B32" s="16" t="s">
        <v>64</v>
      </c>
      <c r="C32" s="9" t="s">
        <v>65</v>
      </c>
      <c r="D32" s="3"/>
      <c r="E32" s="3"/>
      <c r="F32" s="3"/>
      <c r="G32" s="3"/>
      <c r="H32" s="3"/>
      <c r="I32" s="3"/>
      <c r="J32" s="3"/>
      <c r="K32" s="3">
        <v>34667933</v>
      </c>
      <c r="L32" s="3"/>
      <c r="M32" s="3"/>
      <c r="N32" s="3"/>
      <c r="O32" s="3">
        <v>34667933</v>
      </c>
      <c r="Q32" s="3"/>
      <c r="S32" s="3"/>
      <c r="U32" s="3"/>
      <c r="W32" s="3"/>
      <c r="Y32" s="3"/>
    </row>
    <row r="33" spans="1:25" hidden="1" x14ac:dyDescent="0.3">
      <c r="A33" s="1" t="str">
        <f t="shared" si="0"/>
        <v>Cuenta</v>
      </c>
      <c r="B33" s="16" t="s">
        <v>1501</v>
      </c>
      <c r="C33" s="9" t="s">
        <v>66</v>
      </c>
      <c r="D33" s="3"/>
      <c r="E33" s="3"/>
      <c r="F33" s="3"/>
      <c r="G33" s="3"/>
      <c r="H33" s="3"/>
      <c r="I33" s="3"/>
      <c r="J33" s="3"/>
      <c r="K33" s="3">
        <v>-3733673</v>
      </c>
      <c r="L33" s="3"/>
      <c r="M33" s="3"/>
      <c r="N33" s="3"/>
      <c r="O33" s="3">
        <v>-3733673</v>
      </c>
      <c r="Q33" s="3"/>
      <c r="S33" s="3"/>
      <c r="U33" s="3"/>
      <c r="W33" s="3"/>
      <c r="Y33" s="3"/>
    </row>
    <row r="34" spans="1:25" hidden="1" x14ac:dyDescent="0.3">
      <c r="A34" s="1" t="str">
        <f t="shared" si="0"/>
        <v>Cuenta</v>
      </c>
      <c r="B34" s="16" t="s">
        <v>69</v>
      </c>
      <c r="C34" s="9" t="s">
        <v>65</v>
      </c>
      <c r="D34" s="3"/>
      <c r="E34" s="3"/>
      <c r="F34" s="3"/>
      <c r="G34" s="3"/>
      <c r="H34" s="3"/>
      <c r="I34" s="3">
        <v>622035445</v>
      </c>
      <c r="J34" s="3"/>
      <c r="K34" s="3"/>
      <c r="L34" s="3"/>
      <c r="M34" s="3"/>
      <c r="N34" s="3"/>
      <c r="O34" s="3">
        <v>622035445</v>
      </c>
      <c r="Q34" s="3"/>
      <c r="S34" s="3"/>
      <c r="U34" s="3"/>
      <c r="W34" s="3"/>
      <c r="Y34" s="3"/>
    </row>
    <row r="35" spans="1:25" hidden="1" x14ac:dyDescent="0.3">
      <c r="A35" s="1" t="str">
        <f t="shared" si="0"/>
        <v>Cuenta</v>
      </c>
      <c r="B35" s="16" t="s">
        <v>72</v>
      </c>
      <c r="C35" s="9" t="s">
        <v>73</v>
      </c>
      <c r="D35" s="3"/>
      <c r="E35" s="3"/>
      <c r="F35" s="3"/>
      <c r="G35" s="3"/>
      <c r="H35" s="3"/>
      <c r="I35" s="3"/>
      <c r="J35" s="3"/>
      <c r="K35" s="3"/>
      <c r="L35" s="3">
        <v>-807201</v>
      </c>
      <c r="M35" s="3"/>
      <c r="N35" s="3"/>
      <c r="O35" s="3">
        <v>-807201</v>
      </c>
      <c r="Q35" s="3"/>
      <c r="S35" s="3"/>
      <c r="U35" s="3"/>
      <c r="W35" s="3"/>
      <c r="Y35" s="3"/>
    </row>
    <row r="36" spans="1:25" hidden="1" x14ac:dyDescent="0.3">
      <c r="A36" s="1" t="str">
        <f t="shared" si="0"/>
        <v>Cuenta</v>
      </c>
      <c r="B36" s="16" t="s">
        <v>74</v>
      </c>
      <c r="C36" s="9" t="s">
        <v>75</v>
      </c>
      <c r="D36" s="3"/>
      <c r="E36" s="3">
        <v>4725525</v>
      </c>
      <c r="F36" s="3"/>
      <c r="G36" s="3"/>
      <c r="H36" s="3"/>
      <c r="I36" s="3"/>
      <c r="J36" s="3"/>
      <c r="K36" s="3"/>
      <c r="L36" s="3"/>
      <c r="M36" s="3"/>
      <c r="N36" s="3"/>
      <c r="O36" s="3">
        <v>4725525</v>
      </c>
      <c r="Q36" s="3"/>
      <c r="S36" s="3"/>
      <c r="U36" s="3"/>
      <c r="W36" s="3"/>
      <c r="Y36" s="3"/>
    </row>
    <row r="37" spans="1:25" hidden="1" x14ac:dyDescent="0.3">
      <c r="A37" s="1" t="str">
        <f t="shared" si="0"/>
        <v>Cuenta</v>
      </c>
      <c r="B37" s="16" t="s">
        <v>915</v>
      </c>
      <c r="C37" s="9" t="s">
        <v>916</v>
      </c>
      <c r="D37" s="3"/>
      <c r="E37" s="3"/>
      <c r="F37" s="3"/>
      <c r="G37" s="3"/>
      <c r="H37" s="3"/>
      <c r="I37" s="3"/>
      <c r="J37" s="3"/>
      <c r="K37" s="3"/>
      <c r="L37" s="3">
        <v>96776</v>
      </c>
      <c r="M37" s="3"/>
      <c r="N37" s="3"/>
      <c r="O37" s="3">
        <v>96776</v>
      </c>
      <c r="Q37" s="3"/>
      <c r="S37" s="3"/>
      <c r="U37" s="3"/>
      <c r="W37" s="3"/>
      <c r="Y37" s="3"/>
    </row>
    <row r="38" spans="1:25" hidden="1" x14ac:dyDescent="0.3">
      <c r="A38" s="1" t="str">
        <f t="shared" si="0"/>
        <v>Cuenta</v>
      </c>
      <c r="B38" s="16" t="s">
        <v>76</v>
      </c>
      <c r="C38" s="9" t="s">
        <v>77</v>
      </c>
      <c r="D38" s="3">
        <v>497000000</v>
      </c>
      <c r="E38" s="3"/>
      <c r="F38" s="3"/>
      <c r="G38" s="3"/>
      <c r="H38" s="3"/>
      <c r="I38" s="3">
        <v>0</v>
      </c>
      <c r="J38" s="3"/>
      <c r="K38" s="3"/>
      <c r="L38" s="3">
        <v>0</v>
      </c>
      <c r="M38" s="3"/>
      <c r="N38" s="3"/>
      <c r="O38" s="3">
        <v>497000000</v>
      </c>
      <c r="Q38" s="3"/>
      <c r="S38" s="3"/>
      <c r="U38" s="3"/>
      <c r="W38" s="3"/>
      <c r="Y38" s="3"/>
    </row>
    <row r="39" spans="1:25" hidden="1" x14ac:dyDescent="0.3">
      <c r="A39" s="1" t="str">
        <f t="shared" si="0"/>
        <v>Cuenta</v>
      </c>
      <c r="B39" s="16" t="s">
        <v>78</v>
      </c>
      <c r="C39" s="9" t="s">
        <v>79</v>
      </c>
      <c r="D39" s="3">
        <v>-56798</v>
      </c>
      <c r="E39" s="3"/>
      <c r="F39" s="3">
        <v>250000000</v>
      </c>
      <c r="G39" s="3">
        <v>3050000000</v>
      </c>
      <c r="H39" s="3">
        <v>0</v>
      </c>
      <c r="I39" s="3">
        <v>700000000</v>
      </c>
      <c r="J39" s="3">
        <v>0</v>
      </c>
      <c r="K39" s="3"/>
      <c r="L39" s="3">
        <v>56900627346</v>
      </c>
      <c r="M39" s="3"/>
      <c r="N39" s="3"/>
      <c r="O39" s="3">
        <v>60900570548</v>
      </c>
      <c r="Q39" s="3"/>
      <c r="S39" s="3"/>
      <c r="U39" s="3"/>
      <c r="W39" s="3"/>
      <c r="Y39" s="3"/>
    </row>
    <row r="40" spans="1:25" hidden="1" x14ac:dyDescent="0.3">
      <c r="A40" s="1" t="str">
        <f t="shared" si="0"/>
        <v>Cuenta</v>
      </c>
      <c r="B40" s="16" t="s">
        <v>1502</v>
      </c>
      <c r="C40" s="9" t="s">
        <v>1503</v>
      </c>
      <c r="D40" s="3"/>
      <c r="E40" s="3"/>
      <c r="F40" s="3">
        <v>40129</v>
      </c>
      <c r="G40" s="3">
        <v>281347</v>
      </c>
      <c r="H40" s="3"/>
      <c r="I40" s="3"/>
      <c r="J40" s="3"/>
      <c r="K40" s="3"/>
      <c r="L40" s="3">
        <v>6319627</v>
      </c>
      <c r="M40" s="3"/>
      <c r="N40" s="3"/>
      <c r="O40" s="3">
        <v>6641103</v>
      </c>
      <c r="Q40" s="3"/>
      <c r="S40" s="3"/>
      <c r="U40" s="3"/>
      <c r="W40" s="3"/>
      <c r="Y40" s="3"/>
    </row>
    <row r="41" spans="1:25" hidden="1" x14ac:dyDescent="0.3">
      <c r="A41" s="1" t="str">
        <f t="shared" si="0"/>
        <v>Cuenta</v>
      </c>
      <c r="B41" s="16" t="s">
        <v>80</v>
      </c>
      <c r="C41" s="9" t="s">
        <v>81</v>
      </c>
      <c r="D41" s="3"/>
      <c r="E41" s="3"/>
      <c r="F41" s="3"/>
      <c r="G41" s="3"/>
      <c r="H41" s="3"/>
      <c r="I41" s="3">
        <v>11725631</v>
      </c>
      <c r="J41" s="3"/>
      <c r="K41" s="3"/>
      <c r="L41" s="3"/>
      <c r="M41" s="3"/>
      <c r="N41" s="3"/>
      <c r="O41" s="3">
        <v>11725631</v>
      </c>
      <c r="Q41" s="3"/>
      <c r="S41" s="3"/>
      <c r="U41" s="3"/>
      <c r="W41" s="3"/>
      <c r="Y41" s="3"/>
    </row>
    <row r="42" spans="1:25" hidden="1" x14ac:dyDescent="0.3">
      <c r="A42" s="1" t="str">
        <f t="shared" si="0"/>
        <v>Cuenta</v>
      </c>
      <c r="B42" s="16" t="s">
        <v>1504</v>
      </c>
      <c r="C42" s="9" t="s">
        <v>1505</v>
      </c>
      <c r="D42" s="3"/>
      <c r="E42" s="3"/>
      <c r="F42" s="3"/>
      <c r="G42" s="3"/>
      <c r="H42" s="3"/>
      <c r="I42" s="3"/>
      <c r="J42" s="3"/>
      <c r="K42" s="3"/>
      <c r="L42" s="3">
        <v>5261393</v>
      </c>
      <c r="M42" s="3"/>
      <c r="N42" s="3"/>
      <c r="O42" s="3">
        <v>5261393</v>
      </c>
      <c r="Q42" s="3"/>
      <c r="S42" s="3"/>
      <c r="U42" s="3"/>
      <c r="W42" s="3"/>
      <c r="Y42" s="3"/>
    </row>
    <row r="43" spans="1:25" hidden="1" x14ac:dyDescent="0.3">
      <c r="A43" s="1" t="str">
        <f t="shared" si="0"/>
        <v>Cuenta</v>
      </c>
      <c r="B43" s="16" t="s">
        <v>82</v>
      </c>
      <c r="C43" s="9" t="s">
        <v>83</v>
      </c>
      <c r="D43" s="3">
        <v>1341231</v>
      </c>
      <c r="E43" s="3"/>
      <c r="F43" s="3"/>
      <c r="G43" s="3"/>
      <c r="H43" s="3"/>
      <c r="I43" s="3"/>
      <c r="J43" s="3"/>
      <c r="K43" s="3"/>
      <c r="L43" s="3"/>
      <c r="M43" s="3"/>
      <c r="N43" s="3"/>
      <c r="O43" s="3">
        <v>1341231</v>
      </c>
      <c r="Q43" s="3"/>
      <c r="S43" s="3"/>
      <c r="U43" s="3"/>
      <c r="W43" s="3"/>
      <c r="Y43" s="3"/>
    </row>
    <row r="44" spans="1:25" hidden="1" x14ac:dyDescent="0.3">
      <c r="A44" s="1" t="str">
        <f t="shared" si="0"/>
        <v>Cuenta</v>
      </c>
      <c r="B44" s="16" t="s">
        <v>84</v>
      </c>
      <c r="C44" s="9" t="s">
        <v>85</v>
      </c>
      <c r="D44" s="3">
        <v>-3000057739</v>
      </c>
      <c r="E44" s="3"/>
      <c r="F44" s="3"/>
      <c r="G44" s="3"/>
      <c r="H44" s="3"/>
      <c r="I44" s="3"/>
      <c r="J44" s="3"/>
      <c r="K44" s="3"/>
      <c r="L44" s="3"/>
      <c r="M44" s="3"/>
      <c r="N44" s="3"/>
      <c r="O44" s="3">
        <v>-3000057739</v>
      </c>
      <c r="Q44" s="3"/>
      <c r="S44" s="3"/>
      <c r="U44" s="3"/>
      <c r="W44" s="3"/>
      <c r="Y44" s="3"/>
    </row>
    <row r="45" spans="1:25" hidden="1" x14ac:dyDescent="0.3">
      <c r="A45" s="1" t="str">
        <f t="shared" si="0"/>
        <v>Cuenta</v>
      </c>
      <c r="B45" s="16" t="s">
        <v>919</v>
      </c>
      <c r="C45" s="9" t="s">
        <v>920</v>
      </c>
      <c r="D45" s="3">
        <v>3012557397</v>
      </c>
      <c r="E45" s="3"/>
      <c r="F45" s="3"/>
      <c r="G45" s="3"/>
      <c r="H45" s="3"/>
      <c r="I45" s="3"/>
      <c r="J45" s="3"/>
      <c r="K45" s="3"/>
      <c r="L45" s="3"/>
      <c r="M45" s="3"/>
      <c r="N45" s="3"/>
      <c r="O45" s="3">
        <v>3012557397</v>
      </c>
      <c r="Q45" s="3"/>
      <c r="S45" s="3"/>
      <c r="U45" s="3"/>
      <c r="W45" s="3"/>
      <c r="Y45" s="3"/>
    </row>
    <row r="46" spans="1:25" hidden="1" x14ac:dyDescent="0.3">
      <c r="A46" s="1" t="str">
        <f t="shared" si="0"/>
        <v>Cuenta</v>
      </c>
      <c r="B46" s="16" t="s">
        <v>86</v>
      </c>
      <c r="C46" s="9" t="s">
        <v>87</v>
      </c>
      <c r="D46" s="3"/>
      <c r="E46" s="3"/>
      <c r="F46" s="3"/>
      <c r="G46" s="3"/>
      <c r="H46" s="3"/>
      <c r="I46" s="3">
        <v>-42399953</v>
      </c>
      <c r="J46" s="3"/>
      <c r="K46" s="3"/>
      <c r="L46" s="3"/>
      <c r="M46" s="3"/>
      <c r="N46" s="3"/>
      <c r="O46" s="3">
        <v>-42399953</v>
      </c>
      <c r="Q46" s="3"/>
      <c r="S46" s="3"/>
      <c r="U46" s="3"/>
      <c r="W46" s="3"/>
      <c r="Y46" s="3"/>
    </row>
    <row r="47" spans="1:25" hidden="1" x14ac:dyDescent="0.3">
      <c r="A47" s="1" t="str">
        <f t="shared" si="0"/>
        <v>Cuenta</v>
      </c>
      <c r="B47" s="16" t="s">
        <v>90</v>
      </c>
      <c r="C47" s="9" t="s">
        <v>91</v>
      </c>
      <c r="D47" s="3"/>
      <c r="E47" s="3"/>
      <c r="F47" s="3"/>
      <c r="G47" s="3"/>
      <c r="H47" s="3"/>
      <c r="I47" s="3"/>
      <c r="J47" s="3"/>
      <c r="K47" s="3"/>
      <c r="L47" s="3">
        <v>426536481</v>
      </c>
      <c r="M47" s="3"/>
      <c r="N47" s="3"/>
      <c r="O47" s="3">
        <v>426536481</v>
      </c>
      <c r="Q47" s="3"/>
      <c r="S47" s="3"/>
      <c r="U47" s="3"/>
      <c r="W47" s="3"/>
      <c r="Y47" s="3"/>
    </row>
    <row r="48" spans="1:25" hidden="1" x14ac:dyDescent="0.3">
      <c r="A48" s="1" t="str">
        <f t="shared" si="0"/>
        <v>Cuenta</v>
      </c>
      <c r="B48" s="16" t="s">
        <v>1506</v>
      </c>
      <c r="C48" s="9" t="s">
        <v>1507</v>
      </c>
      <c r="D48" s="3"/>
      <c r="E48" s="3"/>
      <c r="F48" s="3"/>
      <c r="G48" s="3"/>
      <c r="H48" s="3"/>
      <c r="I48" s="3"/>
      <c r="J48" s="3"/>
      <c r="K48" s="3"/>
      <c r="L48" s="3">
        <v>-77221157</v>
      </c>
      <c r="M48" s="3"/>
      <c r="N48" s="3"/>
      <c r="O48" s="3">
        <v>-77221157</v>
      </c>
      <c r="Q48" s="3"/>
      <c r="S48" s="3"/>
      <c r="U48" s="3"/>
      <c r="W48" s="3"/>
      <c r="Y48" s="3"/>
    </row>
    <row r="49" spans="1:25" hidden="1" x14ac:dyDescent="0.3">
      <c r="A49" s="1" t="str">
        <f t="shared" si="0"/>
        <v>Cuenta</v>
      </c>
      <c r="B49" s="16" t="s">
        <v>92</v>
      </c>
      <c r="C49" s="9" t="s">
        <v>93</v>
      </c>
      <c r="D49" s="3"/>
      <c r="E49" s="3"/>
      <c r="F49" s="3"/>
      <c r="G49" s="3"/>
      <c r="H49" s="3"/>
      <c r="I49" s="3"/>
      <c r="J49" s="3"/>
      <c r="K49" s="3"/>
      <c r="L49" s="3">
        <v>899800311</v>
      </c>
      <c r="M49" s="3"/>
      <c r="N49" s="3"/>
      <c r="O49" s="3">
        <v>899800311</v>
      </c>
      <c r="Q49" s="3"/>
      <c r="S49" s="3"/>
      <c r="U49" s="3"/>
      <c r="W49" s="3"/>
      <c r="Y49" s="3"/>
    </row>
    <row r="50" spans="1:25" hidden="1" x14ac:dyDescent="0.3">
      <c r="A50" s="1" t="str">
        <f t="shared" si="0"/>
        <v>Cuenta</v>
      </c>
      <c r="B50" s="16" t="s">
        <v>94</v>
      </c>
      <c r="C50" s="9" t="s">
        <v>95</v>
      </c>
      <c r="D50" s="3"/>
      <c r="E50" s="3"/>
      <c r="F50" s="3"/>
      <c r="G50" s="3"/>
      <c r="H50" s="3"/>
      <c r="I50" s="3"/>
      <c r="J50" s="3"/>
      <c r="K50" s="3"/>
      <c r="L50" s="3">
        <v>-2809572</v>
      </c>
      <c r="M50" s="3"/>
      <c r="N50" s="3"/>
      <c r="O50" s="3">
        <v>-2809572</v>
      </c>
      <c r="Q50" s="3"/>
      <c r="S50" s="3"/>
      <c r="U50" s="3"/>
      <c r="W50" s="3"/>
      <c r="Y50" s="3"/>
    </row>
    <row r="51" spans="1:25" hidden="1" x14ac:dyDescent="0.3">
      <c r="A51" s="1" t="str">
        <f t="shared" si="0"/>
        <v>Cuenta</v>
      </c>
      <c r="B51" s="16" t="s">
        <v>96</v>
      </c>
      <c r="C51" s="9" t="s">
        <v>97</v>
      </c>
      <c r="D51" s="3"/>
      <c r="E51" s="3"/>
      <c r="F51" s="3"/>
      <c r="G51" s="3"/>
      <c r="H51" s="3"/>
      <c r="I51" s="3"/>
      <c r="J51" s="3"/>
      <c r="K51" s="3"/>
      <c r="L51" s="3">
        <v>-60197590</v>
      </c>
      <c r="M51" s="3"/>
      <c r="N51" s="3"/>
      <c r="O51" s="3">
        <v>-60197590</v>
      </c>
      <c r="Q51" s="3"/>
      <c r="S51" s="3"/>
      <c r="U51" s="3"/>
      <c r="W51" s="3"/>
      <c r="Y51" s="3"/>
    </row>
    <row r="52" spans="1:25" hidden="1" x14ac:dyDescent="0.3">
      <c r="A52" s="1" t="str">
        <f t="shared" si="0"/>
        <v>Cuenta</v>
      </c>
      <c r="B52" s="16" t="s">
        <v>100</v>
      </c>
      <c r="C52" s="9" t="s">
        <v>101</v>
      </c>
      <c r="D52" s="3"/>
      <c r="E52" s="3"/>
      <c r="F52" s="3">
        <v>165765593</v>
      </c>
      <c r="G52" s="3"/>
      <c r="H52" s="3"/>
      <c r="I52" s="3"/>
      <c r="J52" s="3"/>
      <c r="K52" s="3"/>
      <c r="L52" s="3"/>
      <c r="M52" s="3"/>
      <c r="N52" s="3"/>
      <c r="O52" s="3">
        <v>165765593</v>
      </c>
      <c r="Q52" s="3"/>
      <c r="S52" s="3"/>
      <c r="U52" s="3"/>
      <c r="W52" s="3"/>
      <c r="Y52" s="3"/>
    </row>
    <row r="53" spans="1:25" hidden="1" x14ac:dyDescent="0.3">
      <c r="A53" s="1" t="str">
        <f t="shared" si="0"/>
        <v>Cuenta</v>
      </c>
      <c r="B53" s="16" t="s">
        <v>102</v>
      </c>
      <c r="C53" s="9" t="s">
        <v>103</v>
      </c>
      <c r="D53" s="3"/>
      <c r="E53" s="3"/>
      <c r="F53" s="3">
        <v>1926005</v>
      </c>
      <c r="G53" s="3"/>
      <c r="H53" s="3"/>
      <c r="I53" s="3"/>
      <c r="J53" s="3"/>
      <c r="K53" s="3"/>
      <c r="L53" s="3"/>
      <c r="M53" s="3"/>
      <c r="N53" s="3"/>
      <c r="O53" s="3">
        <v>1926005</v>
      </c>
      <c r="Q53" s="3"/>
      <c r="S53" s="3"/>
      <c r="U53" s="3"/>
      <c r="W53" s="3"/>
      <c r="Y53" s="3"/>
    </row>
    <row r="54" spans="1:25" hidden="1" x14ac:dyDescent="0.3">
      <c r="A54" s="1" t="str">
        <f t="shared" si="0"/>
        <v>Cuenta</v>
      </c>
      <c r="B54" s="16" t="s">
        <v>104</v>
      </c>
      <c r="C54" s="9" t="s">
        <v>105</v>
      </c>
      <c r="D54" s="3"/>
      <c r="E54" s="3"/>
      <c r="F54" s="3"/>
      <c r="G54" s="3"/>
      <c r="H54" s="3"/>
      <c r="I54" s="3"/>
      <c r="J54" s="3"/>
      <c r="K54" s="3"/>
      <c r="L54" s="3">
        <v>102345751</v>
      </c>
      <c r="M54" s="3"/>
      <c r="N54" s="3"/>
      <c r="O54" s="3">
        <v>102345751</v>
      </c>
      <c r="Q54" s="3"/>
      <c r="S54" s="3"/>
      <c r="U54" s="3"/>
      <c r="W54" s="3"/>
      <c r="Y54" s="3"/>
    </row>
    <row r="55" spans="1:25" hidden="1" x14ac:dyDescent="0.3">
      <c r="A55" s="1" t="str">
        <f t="shared" si="0"/>
        <v>Cuenta</v>
      </c>
      <c r="B55" s="16" t="s">
        <v>106</v>
      </c>
      <c r="C55" s="9" t="s">
        <v>107</v>
      </c>
      <c r="D55" s="3"/>
      <c r="E55" s="3"/>
      <c r="F55" s="3"/>
      <c r="G55" s="3">
        <v>12034088</v>
      </c>
      <c r="H55" s="3"/>
      <c r="I55" s="3"/>
      <c r="J55" s="3"/>
      <c r="K55" s="3"/>
      <c r="L55" s="3"/>
      <c r="M55" s="3"/>
      <c r="N55" s="3"/>
      <c r="O55" s="3">
        <v>12034088</v>
      </c>
      <c r="Q55" s="3"/>
      <c r="S55" s="3"/>
      <c r="U55" s="3"/>
      <c r="W55" s="3"/>
      <c r="Y55" s="3"/>
    </row>
    <row r="56" spans="1:25" hidden="1" x14ac:dyDescent="0.3">
      <c r="A56" s="1" t="str">
        <f t="shared" si="0"/>
        <v>Cuenta</v>
      </c>
      <c r="B56" s="16" t="s">
        <v>108</v>
      </c>
      <c r="C56" s="9" t="s">
        <v>109</v>
      </c>
      <c r="D56" s="3"/>
      <c r="E56" s="3"/>
      <c r="F56" s="3">
        <v>66259988</v>
      </c>
      <c r="G56" s="3"/>
      <c r="H56" s="3"/>
      <c r="I56" s="3"/>
      <c r="J56" s="3"/>
      <c r="K56" s="3"/>
      <c r="L56" s="3"/>
      <c r="M56" s="3"/>
      <c r="N56" s="3"/>
      <c r="O56" s="3">
        <v>66259988</v>
      </c>
      <c r="Q56" s="3"/>
      <c r="S56" s="3"/>
      <c r="U56" s="3"/>
      <c r="W56" s="3"/>
      <c r="Y56" s="3"/>
    </row>
    <row r="57" spans="1:25" hidden="1" x14ac:dyDescent="0.3">
      <c r="A57" s="1" t="str">
        <f t="shared" si="0"/>
        <v>Cuenta</v>
      </c>
      <c r="B57" s="16" t="s">
        <v>110</v>
      </c>
      <c r="C57" s="9" t="s">
        <v>111</v>
      </c>
      <c r="D57" s="3"/>
      <c r="E57" s="3"/>
      <c r="F57" s="3"/>
      <c r="G57" s="3"/>
      <c r="H57" s="3"/>
      <c r="I57" s="3"/>
      <c r="J57" s="3"/>
      <c r="K57" s="3"/>
      <c r="L57" s="3">
        <v>153788588</v>
      </c>
      <c r="M57" s="3"/>
      <c r="N57" s="3"/>
      <c r="O57" s="3">
        <v>153788588</v>
      </c>
      <c r="Q57" s="3"/>
      <c r="S57" s="3"/>
      <c r="U57" s="3"/>
      <c r="W57" s="3"/>
      <c r="Y57" s="3"/>
    </row>
    <row r="58" spans="1:25" hidden="1" x14ac:dyDescent="0.3">
      <c r="A58" s="1" t="str">
        <f t="shared" si="0"/>
        <v>Cuenta</v>
      </c>
      <c r="B58" s="16" t="s">
        <v>112</v>
      </c>
      <c r="C58" s="9" t="s">
        <v>113</v>
      </c>
      <c r="D58" s="3"/>
      <c r="E58" s="3"/>
      <c r="F58" s="3"/>
      <c r="G58" s="3">
        <v>56572753</v>
      </c>
      <c r="H58" s="3"/>
      <c r="I58" s="3"/>
      <c r="J58" s="3"/>
      <c r="K58" s="3"/>
      <c r="L58" s="3"/>
      <c r="M58" s="3"/>
      <c r="N58" s="3"/>
      <c r="O58" s="3">
        <v>56572753</v>
      </c>
      <c r="Q58" s="3"/>
      <c r="S58" s="3"/>
      <c r="U58" s="3"/>
      <c r="W58" s="3"/>
      <c r="Y58" s="3"/>
    </row>
    <row r="59" spans="1:25" hidden="1" x14ac:dyDescent="0.3">
      <c r="A59" s="1" t="str">
        <f t="shared" si="0"/>
        <v>Cuenta</v>
      </c>
      <c r="B59" s="16" t="s">
        <v>114</v>
      </c>
      <c r="C59" s="9" t="s">
        <v>115</v>
      </c>
      <c r="D59" s="3">
        <v>218883761</v>
      </c>
      <c r="E59" s="3"/>
      <c r="F59" s="3"/>
      <c r="G59" s="3"/>
      <c r="H59" s="3"/>
      <c r="I59" s="3"/>
      <c r="J59" s="3"/>
      <c r="K59" s="3"/>
      <c r="L59" s="3"/>
      <c r="M59" s="3"/>
      <c r="N59" s="3"/>
      <c r="O59" s="3">
        <v>218883761</v>
      </c>
      <c r="Q59" s="3"/>
      <c r="S59" s="3"/>
      <c r="U59" s="3"/>
      <c r="W59" s="3"/>
      <c r="Y59" s="3"/>
    </row>
    <row r="60" spans="1:25" hidden="1" x14ac:dyDescent="0.3">
      <c r="A60" s="1" t="str">
        <f t="shared" si="0"/>
        <v>Cuenta</v>
      </c>
      <c r="B60" s="16" t="s">
        <v>116</v>
      </c>
      <c r="C60" s="9" t="s">
        <v>117</v>
      </c>
      <c r="D60" s="3">
        <v>-252667219</v>
      </c>
      <c r="E60" s="3"/>
      <c r="F60" s="3"/>
      <c r="G60" s="3"/>
      <c r="H60" s="3"/>
      <c r="I60" s="3"/>
      <c r="J60" s="3"/>
      <c r="K60" s="3"/>
      <c r="L60" s="3"/>
      <c r="M60" s="3"/>
      <c r="N60" s="3"/>
      <c r="O60" s="3">
        <v>-252667219</v>
      </c>
      <c r="Q60" s="3"/>
      <c r="S60" s="3"/>
      <c r="U60" s="3"/>
      <c r="W60" s="3"/>
      <c r="Y60" s="3"/>
    </row>
    <row r="61" spans="1:25" hidden="1" x14ac:dyDescent="0.3">
      <c r="A61" s="1" t="str">
        <f t="shared" si="0"/>
        <v>Cuenta</v>
      </c>
      <c r="B61" s="16" t="s">
        <v>118</v>
      </c>
      <c r="C61" s="9" t="s">
        <v>119</v>
      </c>
      <c r="D61" s="3">
        <v>-81331822</v>
      </c>
      <c r="E61" s="3"/>
      <c r="F61" s="3"/>
      <c r="G61" s="3"/>
      <c r="H61" s="3"/>
      <c r="I61" s="3"/>
      <c r="J61" s="3"/>
      <c r="K61" s="3"/>
      <c r="L61" s="3"/>
      <c r="M61" s="3"/>
      <c r="N61" s="3"/>
      <c r="O61" s="3">
        <v>-81331822</v>
      </c>
      <c r="Q61" s="3"/>
      <c r="S61" s="3"/>
      <c r="U61" s="3"/>
      <c r="W61" s="3"/>
      <c r="Y61" s="3"/>
    </row>
    <row r="62" spans="1:25" hidden="1" x14ac:dyDescent="0.3">
      <c r="A62" s="1" t="str">
        <f t="shared" si="0"/>
        <v>Cuenta</v>
      </c>
      <c r="B62" s="16" t="s">
        <v>120</v>
      </c>
      <c r="C62" s="9" t="s">
        <v>121</v>
      </c>
      <c r="D62" s="3">
        <v>13028062</v>
      </c>
      <c r="E62" s="3"/>
      <c r="F62" s="3"/>
      <c r="G62" s="3"/>
      <c r="H62" s="3"/>
      <c r="I62" s="3"/>
      <c r="J62" s="3"/>
      <c r="K62" s="3"/>
      <c r="L62" s="3"/>
      <c r="M62" s="3"/>
      <c r="N62" s="3"/>
      <c r="O62" s="3">
        <v>13028062</v>
      </c>
      <c r="Q62" s="3"/>
      <c r="S62" s="3"/>
      <c r="U62" s="3"/>
      <c r="W62" s="3"/>
      <c r="Y62" s="3"/>
    </row>
    <row r="63" spans="1:25" hidden="1" x14ac:dyDescent="0.3">
      <c r="A63" s="1" t="str">
        <f t="shared" si="0"/>
        <v>Cuenta</v>
      </c>
      <c r="B63" s="16" t="s">
        <v>122</v>
      </c>
      <c r="C63" s="9" t="s">
        <v>123</v>
      </c>
      <c r="D63" s="3">
        <v>20419749</v>
      </c>
      <c r="E63" s="3"/>
      <c r="F63" s="3"/>
      <c r="G63" s="3"/>
      <c r="H63" s="3"/>
      <c r="I63" s="3"/>
      <c r="J63" s="3"/>
      <c r="K63" s="3"/>
      <c r="L63" s="3"/>
      <c r="M63" s="3"/>
      <c r="N63" s="3"/>
      <c r="O63" s="3">
        <v>20419749</v>
      </c>
      <c r="Q63" s="3"/>
      <c r="S63" s="3"/>
      <c r="U63" s="3"/>
      <c r="W63" s="3"/>
      <c r="Y63" s="3"/>
    </row>
    <row r="64" spans="1:25" hidden="1" x14ac:dyDescent="0.3">
      <c r="A64" s="1" t="str">
        <f t="shared" si="0"/>
        <v>Cuenta</v>
      </c>
      <c r="B64" s="16" t="s">
        <v>126</v>
      </c>
      <c r="C64" s="9" t="s">
        <v>127</v>
      </c>
      <c r="D64" s="3">
        <v>-90000</v>
      </c>
      <c r="E64" s="3"/>
      <c r="F64" s="3"/>
      <c r="G64" s="3"/>
      <c r="H64" s="3"/>
      <c r="I64" s="3"/>
      <c r="J64" s="3"/>
      <c r="K64" s="3"/>
      <c r="L64" s="3"/>
      <c r="M64" s="3"/>
      <c r="N64" s="3"/>
      <c r="O64" s="3">
        <v>-90000</v>
      </c>
      <c r="Q64" s="3"/>
      <c r="S64" s="3"/>
      <c r="U64" s="3"/>
      <c r="W64" s="3"/>
      <c r="Y64" s="3"/>
    </row>
    <row r="65" spans="1:25" hidden="1" x14ac:dyDescent="0.3">
      <c r="A65" s="1" t="str">
        <f t="shared" si="0"/>
        <v>Cuenta</v>
      </c>
      <c r="B65" s="16" t="s">
        <v>925</v>
      </c>
      <c r="C65" s="9" t="s">
        <v>926</v>
      </c>
      <c r="D65" s="3">
        <v>-1884606</v>
      </c>
      <c r="E65" s="3"/>
      <c r="F65" s="3"/>
      <c r="G65" s="3"/>
      <c r="H65" s="3"/>
      <c r="I65" s="3"/>
      <c r="J65" s="3"/>
      <c r="K65" s="3"/>
      <c r="L65" s="3"/>
      <c r="M65" s="3"/>
      <c r="N65" s="3"/>
      <c r="O65" s="3">
        <v>-1884606</v>
      </c>
      <c r="Q65" s="3"/>
      <c r="S65" s="3"/>
      <c r="U65" s="3"/>
      <c r="W65" s="3"/>
      <c r="Y65" s="3"/>
    </row>
    <row r="66" spans="1:25" hidden="1" x14ac:dyDescent="0.3">
      <c r="A66" s="1" t="str">
        <f t="shared" ref="A66:A129" si="4">IF(LEN(B66)=10,"Cuenta"," ")</f>
        <v>Cuenta</v>
      </c>
      <c r="B66" s="16" t="s">
        <v>130</v>
      </c>
      <c r="C66" s="9" t="s">
        <v>131</v>
      </c>
      <c r="D66" s="3"/>
      <c r="E66" s="3"/>
      <c r="F66" s="3"/>
      <c r="G66" s="3"/>
      <c r="H66" s="3"/>
      <c r="I66" s="3"/>
      <c r="J66" s="3"/>
      <c r="K66" s="3"/>
      <c r="L66" s="3">
        <v>366694044</v>
      </c>
      <c r="M66" s="3"/>
      <c r="N66" s="3"/>
      <c r="O66" s="3">
        <v>366694044</v>
      </c>
      <c r="Q66" s="3"/>
      <c r="S66" s="3"/>
      <c r="U66" s="3"/>
      <c r="W66" s="3"/>
      <c r="Y66" s="3"/>
    </row>
    <row r="67" spans="1:25" hidden="1" x14ac:dyDescent="0.3">
      <c r="A67" s="1" t="str">
        <f t="shared" si="4"/>
        <v>Cuenta</v>
      </c>
      <c r="B67" s="16" t="s">
        <v>1508</v>
      </c>
      <c r="C67" s="9" t="s">
        <v>1509</v>
      </c>
      <c r="D67" s="3"/>
      <c r="E67" s="3"/>
      <c r="F67" s="3"/>
      <c r="G67" s="3"/>
      <c r="H67" s="3"/>
      <c r="I67" s="3"/>
      <c r="J67" s="3"/>
      <c r="K67" s="3"/>
      <c r="L67" s="3">
        <v>-14317167</v>
      </c>
      <c r="M67" s="3"/>
      <c r="N67" s="3"/>
      <c r="O67" s="3">
        <v>-14317167</v>
      </c>
      <c r="Q67" s="3"/>
      <c r="S67" s="3"/>
      <c r="U67" s="3"/>
      <c r="W67" s="3"/>
      <c r="Y67" s="3"/>
    </row>
    <row r="68" spans="1:25" hidden="1" x14ac:dyDescent="0.3">
      <c r="A68" s="1" t="str">
        <f t="shared" si="4"/>
        <v>Cuenta</v>
      </c>
      <c r="B68" s="16" t="s">
        <v>134</v>
      </c>
      <c r="C68" s="9" t="s">
        <v>135</v>
      </c>
      <c r="D68" s="3"/>
      <c r="E68" s="3"/>
      <c r="F68" s="3"/>
      <c r="G68" s="3">
        <v>37428168</v>
      </c>
      <c r="H68" s="3"/>
      <c r="I68" s="3"/>
      <c r="J68" s="3"/>
      <c r="K68" s="3"/>
      <c r="L68" s="3"/>
      <c r="M68" s="3"/>
      <c r="N68" s="3"/>
      <c r="O68" s="3">
        <v>37428168</v>
      </c>
      <c r="Q68" s="3"/>
      <c r="S68" s="3"/>
      <c r="U68" s="3"/>
      <c r="W68" s="3"/>
      <c r="Y68" s="3"/>
    </row>
    <row r="69" spans="1:25" hidden="1" x14ac:dyDescent="0.3">
      <c r="A69" s="1" t="str">
        <f t="shared" si="4"/>
        <v>Cuenta</v>
      </c>
      <c r="B69" s="16" t="s">
        <v>136</v>
      </c>
      <c r="C69" s="9" t="s">
        <v>137</v>
      </c>
      <c r="D69" s="3"/>
      <c r="E69" s="3"/>
      <c r="F69" s="3"/>
      <c r="G69" s="3">
        <v>-3210520</v>
      </c>
      <c r="H69" s="3"/>
      <c r="I69" s="3"/>
      <c r="J69" s="3"/>
      <c r="K69" s="3"/>
      <c r="L69" s="3"/>
      <c r="M69" s="3"/>
      <c r="N69" s="3"/>
      <c r="O69" s="3">
        <v>-3210520</v>
      </c>
      <c r="Q69" s="3"/>
      <c r="S69" s="3"/>
      <c r="U69" s="3"/>
      <c r="W69" s="3"/>
      <c r="Y69" s="3"/>
    </row>
    <row r="70" spans="1:25" hidden="1" x14ac:dyDescent="0.3">
      <c r="A70" s="1" t="str">
        <f t="shared" si="4"/>
        <v>Cuenta</v>
      </c>
      <c r="B70" s="16" t="s">
        <v>138</v>
      </c>
      <c r="C70" s="9" t="s">
        <v>139</v>
      </c>
      <c r="D70" s="3"/>
      <c r="E70" s="3"/>
      <c r="F70" s="3"/>
      <c r="G70" s="3"/>
      <c r="H70" s="3">
        <v>386284566</v>
      </c>
      <c r="I70" s="3"/>
      <c r="J70" s="3"/>
      <c r="K70" s="3"/>
      <c r="L70" s="3"/>
      <c r="M70" s="3"/>
      <c r="N70" s="3"/>
      <c r="O70" s="3">
        <v>386284566</v>
      </c>
      <c r="Q70" s="3"/>
      <c r="S70" s="3"/>
      <c r="U70" s="3"/>
      <c r="W70" s="3"/>
      <c r="Y70" s="3"/>
    </row>
    <row r="71" spans="1:25" hidden="1" x14ac:dyDescent="0.3">
      <c r="A71" s="1" t="str">
        <f t="shared" si="4"/>
        <v>Cuenta</v>
      </c>
      <c r="B71" s="16" t="s">
        <v>140</v>
      </c>
      <c r="C71" s="9" t="s">
        <v>141</v>
      </c>
      <c r="D71" s="3"/>
      <c r="E71" s="3"/>
      <c r="F71" s="3"/>
      <c r="G71" s="3"/>
      <c r="H71" s="3">
        <v>-2640548</v>
      </c>
      <c r="I71" s="3"/>
      <c r="J71" s="3"/>
      <c r="K71" s="3"/>
      <c r="L71" s="3"/>
      <c r="M71" s="3"/>
      <c r="N71" s="3"/>
      <c r="O71" s="3">
        <v>-2640548</v>
      </c>
      <c r="Q71" s="3"/>
      <c r="S71" s="3"/>
      <c r="U71" s="3"/>
      <c r="W71" s="3"/>
      <c r="Y71" s="3"/>
    </row>
    <row r="72" spans="1:25" hidden="1" x14ac:dyDescent="0.3">
      <c r="A72" s="1" t="str">
        <f t="shared" si="4"/>
        <v>Cuenta</v>
      </c>
      <c r="B72" s="16" t="s">
        <v>142</v>
      </c>
      <c r="C72" s="9" t="s">
        <v>143</v>
      </c>
      <c r="D72" s="3"/>
      <c r="E72" s="3"/>
      <c r="F72" s="3"/>
      <c r="G72" s="3"/>
      <c r="H72" s="3">
        <v>-7163373</v>
      </c>
      <c r="I72" s="3"/>
      <c r="J72" s="3"/>
      <c r="K72" s="3"/>
      <c r="L72" s="3"/>
      <c r="M72" s="3"/>
      <c r="N72" s="3"/>
      <c r="O72" s="3">
        <v>-7163373</v>
      </c>
      <c r="Q72" s="3"/>
      <c r="S72" s="3"/>
      <c r="U72" s="3"/>
      <c r="W72" s="3"/>
      <c r="Y72" s="3"/>
    </row>
    <row r="73" spans="1:25" hidden="1" x14ac:dyDescent="0.3">
      <c r="A73" s="1" t="str">
        <f t="shared" si="4"/>
        <v>Cuenta</v>
      </c>
      <c r="B73" s="16" t="s">
        <v>148</v>
      </c>
      <c r="C73" s="9" t="s">
        <v>149</v>
      </c>
      <c r="D73" s="3"/>
      <c r="E73" s="3"/>
      <c r="F73" s="3"/>
      <c r="G73" s="3"/>
      <c r="H73" s="3"/>
      <c r="I73" s="3"/>
      <c r="J73" s="3">
        <v>204739100</v>
      </c>
      <c r="K73" s="3"/>
      <c r="L73" s="3"/>
      <c r="M73" s="3"/>
      <c r="N73" s="3"/>
      <c r="O73" s="3">
        <v>204739100</v>
      </c>
      <c r="Q73" s="3"/>
      <c r="S73" s="3"/>
      <c r="U73" s="3"/>
      <c r="W73" s="3"/>
      <c r="Y73" s="3"/>
    </row>
    <row r="74" spans="1:25" hidden="1" x14ac:dyDescent="0.3">
      <c r="A74" s="1" t="str">
        <f t="shared" si="4"/>
        <v>Cuenta</v>
      </c>
      <c r="B74" s="16" t="s">
        <v>150</v>
      </c>
      <c r="C74" s="9" t="s">
        <v>151</v>
      </c>
      <c r="D74" s="3"/>
      <c r="E74" s="3"/>
      <c r="F74" s="3"/>
      <c r="G74" s="3"/>
      <c r="H74" s="3"/>
      <c r="I74" s="3"/>
      <c r="J74" s="3">
        <v>-12151021</v>
      </c>
      <c r="K74" s="3"/>
      <c r="L74" s="3"/>
      <c r="M74" s="3"/>
      <c r="N74" s="3"/>
      <c r="O74" s="3">
        <v>-12151021</v>
      </c>
      <c r="Q74" s="3"/>
      <c r="S74" s="3"/>
      <c r="U74" s="3"/>
      <c r="W74" s="3"/>
      <c r="Y74" s="3"/>
    </row>
    <row r="75" spans="1:25" hidden="1" x14ac:dyDescent="0.3">
      <c r="A75" s="1" t="str">
        <f t="shared" si="4"/>
        <v>Cuenta</v>
      </c>
      <c r="B75" s="16" t="s">
        <v>152</v>
      </c>
      <c r="C75" s="9" t="s">
        <v>153</v>
      </c>
      <c r="D75" s="3"/>
      <c r="E75" s="3"/>
      <c r="F75" s="3"/>
      <c r="G75" s="3"/>
      <c r="H75" s="3"/>
      <c r="I75" s="3"/>
      <c r="J75" s="3">
        <v>-58446311</v>
      </c>
      <c r="K75" s="3"/>
      <c r="L75" s="3"/>
      <c r="M75" s="3"/>
      <c r="N75" s="3"/>
      <c r="O75" s="3">
        <v>-58446311</v>
      </c>
      <c r="Q75" s="3"/>
      <c r="S75" s="3"/>
      <c r="U75" s="3"/>
      <c r="W75" s="3"/>
      <c r="Y75" s="3"/>
    </row>
    <row r="76" spans="1:25" hidden="1" x14ac:dyDescent="0.3">
      <c r="A76" s="1" t="str">
        <f t="shared" si="4"/>
        <v>Cuenta</v>
      </c>
      <c r="B76" s="16" t="s">
        <v>154</v>
      </c>
      <c r="C76" s="9" t="s">
        <v>155</v>
      </c>
      <c r="D76" s="3"/>
      <c r="E76" s="3"/>
      <c r="F76" s="3"/>
      <c r="G76" s="3"/>
      <c r="H76" s="3"/>
      <c r="I76" s="3"/>
      <c r="J76" s="3"/>
      <c r="K76" s="3"/>
      <c r="L76" s="3">
        <v>59528218</v>
      </c>
      <c r="M76" s="3"/>
      <c r="N76" s="3"/>
      <c r="O76" s="3">
        <v>59528218</v>
      </c>
      <c r="Q76" s="3"/>
      <c r="S76" s="3"/>
      <c r="U76" s="3"/>
      <c r="W76" s="3"/>
      <c r="Y76" s="3"/>
    </row>
    <row r="77" spans="1:25" hidden="1" x14ac:dyDescent="0.3">
      <c r="A77" s="1" t="str">
        <f t="shared" si="4"/>
        <v>Cuenta</v>
      </c>
      <c r="B77" s="16" t="s">
        <v>156</v>
      </c>
      <c r="C77" s="9" t="s">
        <v>157</v>
      </c>
      <c r="D77" s="3">
        <v>83718834</v>
      </c>
      <c r="E77" s="3"/>
      <c r="F77" s="3"/>
      <c r="G77" s="3">
        <v>0</v>
      </c>
      <c r="H77" s="3">
        <v>-325967</v>
      </c>
      <c r="I77" s="3">
        <v>0</v>
      </c>
      <c r="J77" s="3">
        <v>-2489910</v>
      </c>
      <c r="K77" s="3"/>
      <c r="L77" s="3">
        <v>-300475</v>
      </c>
      <c r="M77" s="3"/>
      <c r="N77" s="3"/>
      <c r="O77" s="3">
        <v>80602482</v>
      </c>
      <c r="Q77" s="3"/>
      <c r="S77" s="3"/>
      <c r="U77" s="3"/>
      <c r="W77" s="3"/>
      <c r="Y77" s="3"/>
    </row>
    <row r="78" spans="1:25" hidden="1" x14ac:dyDescent="0.3">
      <c r="A78" s="1" t="str">
        <f t="shared" si="4"/>
        <v>Cuenta</v>
      </c>
      <c r="B78" s="16" t="s">
        <v>158</v>
      </c>
      <c r="C78" s="9" t="s">
        <v>58</v>
      </c>
      <c r="D78" s="3"/>
      <c r="E78" s="3"/>
      <c r="F78" s="3"/>
      <c r="G78" s="3"/>
      <c r="H78" s="3"/>
      <c r="I78" s="3"/>
      <c r="J78" s="3"/>
      <c r="K78" s="3"/>
      <c r="L78" s="3">
        <v>808500283</v>
      </c>
      <c r="M78" s="3"/>
      <c r="N78" s="3"/>
      <c r="O78" s="3">
        <v>808500283</v>
      </c>
      <c r="Q78" s="3"/>
      <c r="S78" s="3"/>
      <c r="U78" s="3"/>
      <c r="W78" s="3"/>
      <c r="Y78" s="3"/>
    </row>
    <row r="79" spans="1:25" hidden="1" x14ac:dyDescent="0.3">
      <c r="A79" s="1" t="str">
        <f t="shared" si="4"/>
        <v>Cuenta</v>
      </c>
      <c r="B79" s="16" t="s">
        <v>159</v>
      </c>
      <c r="C79" s="9" t="s">
        <v>45</v>
      </c>
      <c r="D79" s="3"/>
      <c r="E79" s="3"/>
      <c r="F79" s="3"/>
      <c r="G79" s="3"/>
      <c r="H79" s="3"/>
      <c r="I79" s="3"/>
      <c r="J79" s="3"/>
      <c r="K79" s="3"/>
      <c r="L79" s="3">
        <v>-301743212</v>
      </c>
      <c r="M79" s="3"/>
      <c r="N79" s="3"/>
      <c r="O79" s="3">
        <v>-301743212</v>
      </c>
      <c r="Q79" s="3"/>
      <c r="S79" s="3"/>
      <c r="U79" s="3"/>
      <c r="W79" s="3"/>
      <c r="Y79" s="3"/>
    </row>
    <row r="80" spans="1:25" hidden="1" x14ac:dyDescent="0.3">
      <c r="A80" s="1" t="str">
        <f t="shared" si="4"/>
        <v>Cuenta</v>
      </c>
      <c r="B80" s="16" t="s">
        <v>160</v>
      </c>
      <c r="C80" s="9" t="s">
        <v>53</v>
      </c>
      <c r="D80" s="3"/>
      <c r="E80" s="3"/>
      <c r="F80" s="3"/>
      <c r="G80" s="3"/>
      <c r="H80" s="3"/>
      <c r="I80" s="3"/>
      <c r="J80" s="3"/>
      <c r="K80" s="3"/>
      <c r="L80" s="3">
        <v>400065766</v>
      </c>
      <c r="M80" s="3"/>
      <c r="N80" s="3"/>
      <c r="O80" s="3">
        <v>400065766</v>
      </c>
      <c r="Q80" s="3"/>
      <c r="S80" s="3"/>
      <c r="U80" s="3"/>
      <c r="W80" s="3"/>
      <c r="Y80" s="3"/>
    </row>
    <row r="81" spans="1:25" hidden="1" x14ac:dyDescent="0.3">
      <c r="A81" s="1" t="str">
        <f t="shared" si="4"/>
        <v>Cuenta</v>
      </c>
      <c r="B81" s="16" t="s">
        <v>161</v>
      </c>
      <c r="C81" s="9" t="s">
        <v>47</v>
      </c>
      <c r="D81" s="3"/>
      <c r="E81" s="3"/>
      <c r="F81" s="3"/>
      <c r="G81" s="3"/>
      <c r="H81" s="3"/>
      <c r="I81" s="3"/>
      <c r="J81" s="3"/>
      <c r="K81" s="3"/>
      <c r="L81" s="3">
        <v>-39585880</v>
      </c>
      <c r="M81" s="3"/>
      <c r="N81" s="3"/>
      <c r="O81" s="3">
        <v>-39585880</v>
      </c>
      <c r="Q81" s="3"/>
      <c r="S81" s="3"/>
      <c r="U81" s="3"/>
      <c r="W81" s="3"/>
      <c r="Y81" s="3"/>
    </row>
    <row r="82" spans="1:25" hidden="1" x14ac:dyDescent="0.3">
      <c r="A82" s="1" t="str">
        <f t="shared" si="4"/>
        <v>Cuenta</v>
      </c>
      <c r="B82" s="16" t="s">
        <v>164</v>
      </c>
      <c r="C82" s="9" t="s">
        <v>39</v>
      </c>
      <c r="D82" s="3"/>
      <c r="E82" s="3"/>
      <c r="F82" s="3"/>
      <c r="G82" s="3"/>
      <c r="H82" s="3"/>
      <c r="I82" s="3"/>
      <c r="J82" s="3"/>
      <c r="K82" s="3"/>
      <c r="L82" s="3">
        <v>364204</v>
      </c>
      <c r="M82" s="3"/>
      <c r="N82" s="3"/>
      <c r="O82" s="3">
        <v>364204</v>
      </c>
      <c r="Q82" s="3"/>
      <c r="S82" s="3"/>
      <c r="U82" s="3"/>
      <c r="W82" s="3"/>
      <c r="Y82" s="3"/>
    </row>
    <row r="83" spans="1:25" hidden="1" x14ac:dyDescent="0.3">
      <c r="A83" s="1" t="str">
        <f t="shared" si="4"/>
        <v>Cuenta</v>
      </c>
      <c r="B83" s="16" t="s">
        <v>165</v>
      </c>
      <c r="C83" s="9" t="s">
        <v>166</v>
      </c>
      <c r="D83" s="3"/>
      <c r="E83" s="3"/>
      <c r="F83" s="3"/>
      <c r="G83" s="3">
        <v>192375492</v>
      </c>
      <c r="H83" s="3"/>
      <c r="I83" s="3"/>
      <c r="J83" s="3"/>
      <c r="K83" s="3"/>
      <c r="L83" s="3"/>
      <c r="M83" s="3"/>
      <c r="N83" s="3"/>
      <c r="O83" s="3">
        <v>192375492</v>
      </c>
      <c r="Q83" s="3"/>
      <c r="S83" s="3"/>
      <c r="U83" s="3"/>
      <c r="W83" s="3"/>
      <c r="Y83" s="3"/>
    </row>
    <row r="84" spans="1:25" hidden="1" x14ac:dyDescent="0.3">
      <c r="A84" s="1" t="str">
        <f t="shared" si="4"/>
        <v>Cuenta</v>
      </c>
      <c r="B84" s="16" t="s">
        <v>167</v>
      </c>
      <c r="C84" s="9" t="s">
        <v>168</v>
      </c>
      <c r="D84" s="3"/>
      <c r="E84" s="3"/>
      <c r="F84" s="3"/>
      <c r="G84" s="3">
        <v>-27413553</v>
      </c>
      <c r="H84" s="3"/>
      <c r="I84" s="3"/>
      <c r="J84" s="3"/>
      <c r="K84" s="3"/>
      <c r="L84" s="3"/>
      <c r="M84" s="3"/>
      <c r="N84" s="3"/>
      <c r="O84" s="3">
        <v>-27413553</v>
      </c>
      <c r="Q84" s="3"/>
      <c r="S84" s="3"/>
      <c r="U84" s="3"/>
      <c r="W84" s="3"/>
      <c r="Y84" s="3"/>
    </row>
    <row r="85" spans="1:25" hidden="1" x14ac:dyDescent="0.3">
      <c r="A85" s="1" t="str">
        <f t="shared" si="4"/>
        <v>Cuenta</v>
      </c>
      <c r="B85" s="16" t="s">
        <v>171</v>
      </c>
      <c r="C85" s="9" t="s">
        <v>172</v>
      </c>
      <c r="D85" s="3"/>
      <c r="E85" s="3"/>
      <c r="F85" s="3"/>
      <c r="G85" s="3">
        <v>938308</v>
      </c>
      <c r="H85" s="3"/>
      <c r="I85" s="3"/>
      <c r="J85" s="3"/>
      <c r="K85" s="3"/>
      <c r="L85" s="3"/>
      <c r="M85" s="3"/>
      <c r="N85" s="3"/>
      <c r="O85" s="3">
        <v>938308</v>
      </c>
      <c r="Q85" s="3"/>
      <c r="S85" s="3"/>
      <c r="U85" s="3"/>
      <c r="W85" s="3"/>
      <c r="Y85" s="3"/>
    </row>
    <row r="86" spans="1:25" hidden="1" x14ac:dyDescent="0.3">
      <c r="A86" s="1" t="str">
        <f t="shared" si="4"/>
        <v>Cuenta</v>
      </c>
      <c r="B86" s="16" t="s">
        <v>173</v>
      </c>
      <c r="C86" s="9" t="s">
        <v>174</v>
      </c>
      <c r="D86" s="3"/>
      <c r="E86" s="3"/>
      <c r="F86" s="3"/>
      <c r="G86" s="3">
        <v>-293870</v>
      </c>
      <c r="H86" s="3"/>
      <c r="I86" s="3"/>
      <c r="J86" s="3"/>
      <c r="K86" s="3"/>
      <c r="L86" s="3"/>
      <c r="M86" s="3"/>
      <c r="N86" s="3"/>
      <c r="O86" s="3">
        <v>-293870</v>
      </c>
      <c r="Q86" s="3"/>
      <c r="S86" s="3"/>
      <c r="U86" s="3"/>
      <c r="W86" s="3"/>
      <c r="Y86" s="3"/>
    </row>
    <row r="87" spans="1:25" hidden="1" x14ac:dyDescent="0.3">
      <c r="A87" s="1" t="str">
        <f t="shared" si="4"/>
        <v>Cuenta</v>
      </c>
      <c r="B87" s="16" t="s">
        <v>929</v>
      </c>
      <c r="C87" s="9" t="s">
        <v>930</v>
      </c>
      <c r="D87" s="3"/>
      <c r="E87" s="3"/>
      <c r="F87" s="3"/>
      <c r="G87" s="3">
        <v>364240</v>
      </c>
      <c r="H87" s="3"/>
      <c r="I87" s="3"/>
      <c r="J87" s="3"/>
      <c r="K87" s="3"/>
      <c r="L87" s="3"/>
      <c r="M87" s="3"/>
      <c r="N87" s="3"/>
      <c r="O87" s="3">
        <v>364240</v>
      </c>
      <c r="Q87" s="3"/>
      <c r="S87" s="3"/>
      <c r="U87" s="3"/>
      <c r="W87" s="3"/>
      <c r="Y87" s="3"/>
    </row>
    <row r="88" spans="1:25" hidden="1" x14ac:dyDescent="0.3">
      <c r="A88" s="1" t="str">
        <f t="shared" si="4"/>
        <v>Cuenta</v>
      </c>
      <c r="B88" s="16" t="s">
        <v>179</v>
      </c>
      <c r="C88" s="9" t="s">
        <v>180</v>
      </c>
      <c r="D88" s="3">
        <v>88548357</v>
      </c>
      <c r="E88" s="3"/>
      <c r="F88" s="3"/>
      <c r="G88" s="3"/>
      <c r="H88" s="3"/>
      <c r="I88" s="3"/>
      <c r="J88" s="3"/>
      <c r="K88" s="3"/>
      <c r="L88" s="3"/>
      <c r="M88" s="3"/>
      <c r="N88" s="3"/>
      <c r="O88" s="3">
        <v>88548357</v>
      </c>
      <c r="Q88" s="3"/>
      <c r="S88" s="3"/>
      <c r="U88" s="3"/>
      <c r="W88" s="3"/>
      <c r="Y88" s="3"/>
    </row>
    <row r="89" spans="1:25" hidden="1" x14ac:dyDescent="0.3">
      <c r="A89" s="1" t="str">
        <f t="shared" si="4"/>
        <v>Cuenta</v>
      </c>
      <c r="B89" s="16" t="s">
        <v>181</v>
      </c>
      <c r="C89" s="9" t="s">
        <v>182</v>
      </c>
      <c r="D89" s="3">
        <v>-65093542</v>
      </c>
      <c r="E89" s="3"/>
      <c r="F89" s="3"/>
      <c r="G89" s="3"/>
      <c r="H89" s="3"/>
      <c r="I89" s="3"/>
      <c r="J89" s="3"/>
      <c r="K89" s="3"/>
      <c r="L89" s="3"/>
      <c r="M89" s="3"/>
      <c r="N89" s="3"/>
      <c r="O89" s="3">
        <v>-65093542</v>
      </c>
      <c r="Q89" s="3"/>
      <c r="S89" s="3"/>
      <c r="U89" s="3"/>
      <c r="W89" s="3"/>
      <c r="Y89" s="3"/>
    </row>
    <row r="90" spans="1:25" hidden="1" x14ac:dyDescent="0.3">
      <c r="A90" s="1" t="str">
        <f t="shared" si="4"/>
        <v>Cuenta</v>
      </c>
      <c r="B90" s="16" t="s">
        <v>183</v>
      </c>
      <c r="C90" s="9" t="s">
        <v>184</v>
      </c>
      <c r="D90" s="3">
        <v>-81714677</v>
      </c>
      <c r="E90" s="3"/>
      <c r="F90" s="3"/>
      <c r="G90" s="3"/>
      <c r="H90" s="3"/>
      <c r="I90" s="3"/>
      <c r="J90" s="3"/>
      <c r="K90" s="3"/>
      <c r="L90" s="3"/>
      <c r="M90" s="3"/>
      <c r="N90" s="3"/>
      <c r="O90" s="3">
        <v>-81714677</v>
      </c>
      <c r="Q90" s="3"/>
      <c r="S90" s="3"/>
      <c r="U90" s="3"/>
      <c r="W90" s="3"/>
      <c r="Y90" s="3"/>
    </row>
    <row r="91" spans="1:25" hidden="1" x14ac:dyDescent="0.3">
      <c r="A91" s="1" t="str">
        <f t="shared" si="4"/>
        <v>Cuenta</v>
      </c>
      <c r="B91" s="16" t="s">
        <v>185</v>
      </c>
      <c r="C91" s="9" t="s">
        <v>186</v>
      </c>
      <c r="D91" s="3">
        <v>163942291</v>
      </c>
      <c r="E91" s="3"/>
      <c r="F91" s="3"/>
      <c r="G91" s="3"/>
      <c r="H91" s="3"/>
      <c r="I91" s="3"/>
      <c r="J91" s="3"/>
      <c r="K91" s="3"/>
      <c r="L91" s="3"/>
      <c r="M91" s="3"/>
      <c r="N91" s="3"/>
      <c r="O91" s="3">
        <v>163942291</v>
      </c>
      <c r="Q91" s="3"/>
      <c r="S91" s="3"/>
      <c r="U91" s="3"/>
      <c r="W91" s="3"/>
      <c r="Y91" s="3"/>
    </row>
    <row r="92" spans="1:25" hidden="1" x14ac:dyDescent="0.3">
      <c r="A92" s="1" t="str">
        <f t="shared" si="4"/>
        <v>Cuenta</v>
      </c>
      <c r="B92" s="16" t="s">
        <v>187</v>
      </c>
      <c r="C92" s="9" t="s">
        <v>188</v>
      </c>
      <c r="D92" s="3"/>
      <c r="E92" s="3"/>
      <c r="F92" s="3">
        <v>25390319</v>
      </c>
      <c r="G92" s="3"/>
      <c r="H92" s="3"/>
      <c r="I92" s="3"/>
      <c r="J92" s="3"/>
      <c r="K92" s="3"/>
      <c r="L92" s="3"/>
      <c r="M92" s="3"/>
      <c r="N92" s="3"/>
      <c r="O92" s="3">
        <v>25390319</v>
      </c>
      <c r="Q92" s="3"/>
      <c r="S92" s="3"/>
      <c r="U92" s="3"/>
      <c r="W92" s="3"/>
      <c r="Y92" s="3"/>
    </row>
    <row r="93" spans="1:25" hidden="1" x14ac:dyDescent="0.3">
      <c r="A93" s="1" t="str">
        <f t="shared" si="4"/>
        <v>Cuenta</v>
      </c>
      <c r="B93" s="16" t="s">
        <v>1510</v>
      </c>
      <c r="C93" s="9" t="s">
        <v>1511</v>
      </c>
      <c r="D93" s="3"/>
      <c r="E93" s="3"/>
      <c r="F93" s="3">
        <v>-99999</v>
      </c>
      <c r="G93" s="3"/>
      <c r="H93" s="3"/>
      <c r="I93" s="3"/>
      <c r="J93" s="3"/>
      <c r="K93" s="3"/>
      <c r="L93" s="3"/>
      <c r="M93" s="3"/>
      <c r="N93" s="3"/>
      <c r="O93" s="3">
        <v>-99999</v>
      </c>
      <c r="Q93" s="3"/>
      <c r="S93" s="3"/>
      <c r="U93" s="3"/>
      <c r="W93" s="3"/>
      <c r="Y93" s="3"/>
    </row>
    <row r="94" spans="1:25" hidden="1" x14ac:dyDescent="0.3">
      <c r="A94" s="1" t="str">
        <f t="shared" si="4"/>
        <v>Cuenta</v>
      </c>
      <c r="B94" s="16" t="s">
        <v>189</v>
      </c>
      <c r="C94" s="9" t="s">
        <v>190</v>
      </c>
      <c r="D94" s="3"/>
      <c r="E94" s="3"/>
      <c r="F94" s="3">
        <v>27137159</v>
      </c>
      <c r="G94" s="3"/>
      <c r="H94" s="3"/>
      <c r="I94" s="3"/>
      <c r="J94" s="3"/>
      <c r="K94" s="3"/>
      <c r="L94" s="3"/>
      <c r="M94" s="3"/>
      <c r="N94" s="3"/>
      <c r="O94" s="3">
        <v>27137159</v>
      </c>
      <c r="Q94" s="3"/>
      <c r="S94" s="3"/>
      <c r="U94" s="3"/>
      <c r="W94" s="3"/>
      <c r="Y94" s="3"/>
    </row>
    <row r="95" spans="1:25" hidden="1" x14ac:dyDescent="0.3">
      <c r="A95" s="1" t="str">
        <f t="shared" si="4"/>
        <v>Cuenta</v>
      </c>
      <c r="B95" s="16" t="s">
        <v>191</v>
      </c>
      <c r="C95" s="9" t="s">
        <v>192</v>
      </c>
      <c r="D95" s="3"/>
      <c r="E95" s="3"/>
      <c r="F95" s="3">
        <v>-7000</v>
      </c>
      <c r="G95" s="3"/>
      <c r="H95" s="3"/>
      <c r="I95" s="3"/>
      <c r="J95" s="3"/>
      <c r="K95" s="3"/>
      <c r="L95" s="3"/>
      <c r="M95" s="3"/>
      <c r="N95" s="3"/>
      <c r="O95" s="3">
        <v>-7000</v>
      </c>
      <c r="Q95" s="3"/>
      <c r="S95" s="3"/>
      <c r="U95" s="3"/>
      <c r="W95" s="3"/>
      <c r="Y95" s="3"/>
    </row>
    <row r="96" spans="1:25" hidden="1" x14ac:dyDescent="0.3">
      <c r="A96" s="1" t="str">
        <f t="shared" si="4"/>
        <v>Cuenta</v>
      </c>
      <c r="B96" s="16" t="s">
        <v>1512</v>
      </c>
      <c r="C96" s="9" t="s">
        <v>1513</v>
      </c>
      <c r="D96" s="3"/>
      <c r="E96" s="3"/>
      <c r="F96" s="3">
        <v>12258</v>
      </c>
      <c r="G96" s="3"/>
      <c r="H96" s="3"/>
      <c r="I96" s="3"/>
      <c r="J96" s="3"/>
      <c r="K96" s="3"/>
      <c r="L96" s="3"/>
      <c r="M96" s="3"/>
      <c r="N96" s="3"/>
      <c r="O96" s="3">
        <v>12258</v>
      </c>
      <c r="Q96" s="3"/>
      <c r="S96" s="3"/>
      <c r="U96" s="3"/>
      <c r="W96" s="3"/>
      <c r="Y96" s="3"/>
    </row>
    <row r="97" spans="1:25" hidden="1" x14ac:dyDescent="0.3">
      <c r="A97" s="1" t="str">
        <f t="shared" si="4"/>
        <v>Cuenta</v>
      </c>
      <c r="B97" s="16" t="s">
        <v>193</v>
      </c>
      <c r="C97" s="9" t="s">
        <v>194</v>
      </c>
      <c r="D97" s="3"/>
      <c r="E97" s="3"/>
      <c r="F97" s="3"/>
      <c r="G97" s="3"/>
      <c r="H97" s="3"/>
      <c r="I97" s="3"/>
      <c r="J97" s="3"/>
      <c r="K97" s="3"/>
      <c r="L97" s="3">
        <v>746300466</v>
      </c>
      <c r="M97" s="3"/>
      <c r="N97" s="3"/>
      <c r="O97" s="3">
        <v>746300466</v>
      </c>
      <c r="Q97" s="3"/>
      <c r="S97" s="3"/>
      <c r="U97" s="3"/>
      <c r="W97" s="3"/>
      <c r="Y97" s="3"/>
    </row>
    <row r="98" spans="1:25" hidden="1" x14ac:dyDescent="0.3">
      <c r="A98" s="1" t="str">
        <f t="shared" si="4"/>
        <v>Cuenta</v>
      </c>
      <c r="B98" s="16" t="s">
        <v>195</v>
      </c>
      <c r="C98" s="9" t="s">
        <v>196</v>
      </c>
      <c r="D98" s="3"/>
      <c r="E98" s="3"/>
      <c r="F98" s="3"/>
      <c r="G98" s="3"/>
      <c r="H98" s="3"/>
      <c r="I98" s="3"/>
      <c r="J98" s="3"/>
      <c r="K98" s="3"/>
      <c r="L98" s="3">
        <v>15516899</v>
      </c>
      <c r="M98" s="3"/>
      <c r="N98" s="3"/>
      <c r="O98" s="3">
        <v>15516899</v>
      </c>
      <c r="Q98" s="3"/>
      <c r="S98" s="3"/>
      <c r="U98" s="3"/>
      <c r="W98" s="3"/>
      <c r="Y98" s="3"/>
    </row>
    <row r="99" spans="1:25" hidden="1" x14ac:dyDescent="0.3">
      <c r="A99" s="1" t="str">
        <f t="shared" si="4"/>
        <v>Cuenta</v>
      </c>
      <c r="B99" s="16" t="s">
        <v>199</v>
      </c>
      <c r="C99" s="9" t="s">
        <v>200</v>
      </c>
      <c r="D99" s="3">
        <v>135033652</v>
      </c>
      <c r="E99" s="3"/>
      <c r="F99" s="3"/>
      <c r="G99" s="3"/>
      <c r="H99" s="3"/>
      <c r="I99" s="3"/>
      <c r="J99" s="3"/>
      <c r="K99" s="3"/>
      <c r="L99" s="3"/>
      <c r="M99" s="3"/>
      <c r="N99" s="3"/>
      <c r="O99" s="3">
        <v>135033652</v>
      </c>
      <c r="Q99" s="3"/>
      <c r="S99" s="3"/>
      <c r="U99" s="3"/>
      <c r="W99" s="3"/>
      <c r="Y99" s="3"/>
    </row>
    <row r="100" spans="1:25" hidden="1" x14ac:dyDescent="0.3">
      <c r="A100" s="1" t="str">
        <f t="shared" si="4"/>
        <v>Cuenta</v>
      </c>
      <c r="B100" s="16" t="s">
        <v>201</v>
      </c>
      <c r="C100" s="9" t="s">
        <v>202</v>
      </c>
      <c r="D100" s="3">
        <v>353928120</v>
      </c>
      <c r="E100" s="3"/>
      <c r="F100" s="3"/>
      <c r="G100" s="3"/>
      <c r="H100" s="3"/>
      <c r="I100" s="3"/>
      <c r="J100" s="3"/>
      <c r="K100" s="3"/>
      <c r="L100" s="3"/>
      <c r="M100" s="3"/>
      <c r="N100" s="3"/>
      <c r="O100" s="3">
        <v>353928120</v>
      </c>
      <c r="Q100" s="3"/>
      <c r="S100" s="3"/>
      <c r="U100" s="3"/>
      <c r="W100" s="3"/>
      <c r="Y100" s="3"/>
    </row>
    <row r="101" spans="1:25" hidden="1" x14ac:dyDescent="0.3">
      <c r="A101" s="1" t="str">
        <f t="shared" si="4"/>
        <v>Cuenta</v>
      </c>
      <c r="B101" s="16" t="s">
        <v>203</v>
      </c>
      <c r="C101" s="9" t="s">
        <v>204</v>
      </c>
      <c r="D101" s="3">
        <v>15329834</v>
      </c>
      <c r="E101" s="3"/>
      <c r="F101" s="3"/>
      <c r="G101" s="3"/>
      <c r="H101" s="3"/>
      <c r="I101" s="3"/>
      <c r="J101" s="3"/>
      <c r="K101" s="3"/>
      <c r="L101" s="3"/>
      <c r="M101" s="3"/>
      <c r="N101" s="3"/>
      <c r="O101" s="3">
        <v>15329834</v>
      </c>
      <c r="Q101" s="3"/>
      <c r="S101" s="3"/>
      <c r="U101" s="3"/>
      <c r="W101" s="3"/>
      <c r="Y101" s="3"/>
    </row>
    <row r="102" spans="1:25" hidden="1" x14ac:dyDescent="0.3">
      <c r="A102" s="1" t="str">
        <f t="shared" si="4"/>
        <v>Cuenta</v>
      </c>
      <c r="B102" s="16" t="s">
        <v>205</v>
      </c>
      <c r="C102" s="9" t="s">
        <v>206</v>
      </c>
      <c r="D102" s="3"/>
      <c r="E102" s="3"/>
      <c r="F102" s="3"/>
      <c r="G102" s="3"/>
      <c r="H102" s="3"/>
      <c r="I102" s="3"/>
      <c r="J102" s="3"/>
      <c r="K102" s="3"/>
      <c r="L102" s="3">
        <v>92351357</v>
      </c>
      <c r="M102" s="3"/>
      <c r="N102" s="3"/>
      <c r="O102" s="3">
        <v>92351357</v>
      </c>
      <c r="Q102" s="3"/>
      <c r="S102" s="3"/>
      <c r="U102" s="3"/>
      <c r="W102" s="3"/>
      <c r="Y102" s="3"/>
    </row>
    <row r="103" spans="1:25" hidden="1" x14ac:dyDescent="0.3">
      <c r="A103" s="1" t="str">
        <f t="shared" si="4"/>
        <v>Cuenta</v>
      </c>
      <c r="B103" s="16" t="s">
        <v>207</v>
      </c>
      <c r="C103" s="9" t="s">
        <v>208</v>
      </c>
      <c r="D103" s="3"/>
      <c r="E103" s="3"/>
      <c r="F103" s="3"/>
      <c r="G103" s="3"/>
      <c r="H103" s="3"/>
      <c r="I103" s="3"/>
      <c r="J103" s="3"/>
      <c r="K103" s="3"/>
      <c r="L103" s="3">
        <v>-12433723</v>
      </c>
      <c r="M103" s="3"/>
      <c r="N103" s="3"/>
      <c r="O103" s="3">
        <v>-12433723</v>
      </c>
      <c r="Q103" s="3"/>
      <c r="S103" s="3"/>
      <c r="U103" s="3"/>
      <c r="W103" s="3"/>
      <c r="Y103" s="3"/>
    </row>
    <row r="104" spans="1:25" hidden="1" x14ac:dyDescent="0.3">
      <c r="A104" s="1" t="str">
        <f t="shared" si="4"/>
        <v>Cuenta</v>
      </c>
      <c r="B104" s="16" t="s">
        <v>209</v>
      </c>
      <c r="C104" s="9" t="s">
        <v>210</v>
      </c>
      <c r="D104" s="3"/>
      <c r="E104" s="3"/>
      <c r="F104" s="3"/>
      <c r="G104" s="3">
        <v>8571070</v>
      </c>
      <c r="H104" s="3"/>
      <c r="I104" s="3"/>
      <c r="J104" s="3"/>
      <c r="K104" s="3"/>
      <c r="L104" s="3"/>
      <c r="M104" s="3"/>
      <c r="N104" s="3"/>
      <c r="O104" s="3">
        <v>8571070</v>
      </c>
      <c r="Q104" s="3"/>
      <c r="S104" s="3"/>
      <c r="U104" s="3"/>
      <c r="W104" s="3"/>
      <c r="Y104" s="3"/>
    </row>
    <row r="105" spans="1:25" hidden="1" x14ac:dyDescent="0.3">
      <c r="A105" s="1" t="str">
        <f t="shared" si="4"/>
        <v>Cuenta</v>
      </c>
      <c r="B105" s="16" t="s">
        <v>1514</v>
      </c>
      <c r="C105" s="9" t="s">
        <v>1515</v>
      </c>
      <c r="D105" s="3"/>
      <c r="E105" s="3"/>
      <c r="F105" s="3"/>
      <c r="G105" s="3">
        <v>-1995342</v>
      </c>
      <c r="H105" s="3"/>
      <c r="I105" s="3"/>
      <c r="J105" s="3"/>
      <c r="K105" s="3"/>
      <c r="L105" s="3"/>
      <c r="M105" s="3"/>
      <c r="N105" s="3"/>
      <c r="O105" s="3">
        <v>-1995342</v>
      </c>
      <c r="Q105" s="3"/>
      <c r="S105" s="3"/>
      <c r="U105" s="3"/>
      <c r="W105" s="3"/>
      <c r="Y105" s="3"/>
    </row>
    <row r="106" spans="1:25" hidden="1" x14ac:dyDescent="0.3">
      <c r="A106" s="1" t="str">
        <f t="shared" si="4"/>
        <v>Cuenta</v>
      </c>
      <c r="B106" s="16" t="s">
        <v>211</v>
      </c>
      <c r="C106" s="9" t="s">
        <v>212</v>
      </c>
      <c r="D106" s="3"/>
      <c r="E106" s="3"/>
      <c r="F106" s="3"/>
      <c r="G106" s="3"/>
      <c r="H106" s="3"/>
      <c r="I106" s="3"/>
      <c r="J106" s="3"/>
      <c r="K106" s="3"/>
      <c r="L106" s="3">
        <v>554376891</v>
      </c>
      <c r="M106" s="3"/>
      <c r="N106" s="3"/>
      <c r="O106" s="3">
        <v>554376891</v>
      </c>
      <c r="Q106" s="3"/>
      <c r="S106" s="3"/>
      <c r="U106" s="3"/>
      <c r="W106" s="3"/>
      <c r="Y106" s="3"/>
    </row>
    <row r="107" spans="1:25" hidden="1" x14ac:dyDescent="0.3">
      <c r="A107" s="1" t="str">
        <f t="shared" si="4"/>
        <v>Cuenta</v>
      </c>
      <c r="B107" s="16" t="s">
        <v>213</v>
      </c>
      <c r="C107" s="9" t="s">
        <v>214</v>
      </c>
      <c r="D107" s="3"/>
      <c r="E107" s="3"/>
      <c r="F107" s="3"/>
      <c r="G107" s="3"/>
      <c r="H107" s="3"/>
      <c r="I107" s="3"/>
      <c r="J107" s="3"/>
      <c r="K107" s="3"/>
      <c r="L107" s="3">
        <v>1329361956</v>
      </c>
      <c r="M107" s="3"/>
      <c r="N107" s="3"/>
      <c r="O107" s="3">
        <v>1329361956</v>
      </c>
      <c r="Q107" s="3"/>
      <c r="S107" s="3"/>
      <c r="U107" s="3"/>
      <c r="W107" s="3"/>
      <c r="Y107" s="3"/>
    </row>
    <row r="108" spans="1:25" hidden="1" x14ac:dyDescent="0.3">
      <c r="A108" s="1" t="str">
        <f t="shared" si="4"/>
        <v>Cuenta</v>
      </c>
      <c r="B108" s="16" t="s">
        <v>215</v>
      </c>
      <c r="C108" s="9" t="s">
        <v>216</v>
      </c>
      <c r="D108" s="3"/>
      <c r="E108" s="3"/>
      <c r="F108" s="3"/>
      <c r="G108" s="3"/>
      <c r="H108" s="3"/>
      <c r="I108" s="3"/>
      <c r="J108" s="3"/>
      <c r="K108" s="3"/>
      <c r="L108" s="3">
        <v>1382079</v>
      </c>
      <c r="M108" s="3"/>
      <c r="N108" s="3"/>
      <c r="O108" s="3">
        <v>1382079</v>
      </c>
      <c r="Q108" s="3"/>
      <c r="S108" s="3"/>
      <c r="U108" s="3"/>
      <c r="W108" s="3"/>
      <c r="Y108" s="3"/>
    </row>
    <row r="109" spans="1:25" hidden="1" x14ac:dyDescent="0.3">
      <c r="A109" s="1" t="str">
        <f t="shared" si="4"/>
        <v>Cuenta</v>
      </c>
      <c r="B109" s="16" t="s">
        <v>217</v>
      </c>
      <c r="C109" s="9" t="s">
        <v>218</v>
      </c>
      <c r="D109" s="3"/>
      <c r="E109" s="3"/>
      <c r="F109" s="3"/>
      <c r="G109" s="3"/>
      <c r="H109" s="3"/>
      <c r="I109" s="3"/>
      <c r="J109" s="3"/>
      <c r="K109" s="3"/>
      <c r="L109" s="3">
        <v>2622105</v>
      </c>
      <c r="M109" s="3"/>
      <c r="N109" s="3"/>
      <c r="O109" s="3">
        <v>2622105</v>
      </c>
      <c r="Q109" s="3"/>
      <c r="S109" s="3"/>
      <c r="U109" s="3"/>
      <c r="W109" s="3"/>
      <c r="Y109" s="3"/>
    </row>
    <row r="110" spans="1:25" hidden="1" x14ac:dyDescent="0.3">
      <c r="A110" s="1" t="str">
        <f t="shared" si="4"/>
        <v>Cuenta</v>
      </c>
      <c r="B110" s="16" t="s">
        <v>219</v>
      </c>
      <c r="C110" s="9" t="s">
        <v>220</v>
      </c>
      <c r="D110" s="3"/>
      <c r="E110" s="3"/>
      <c r="F110" s="3"/>
      <c r="G110" s="3">
        <v>339368731</v>
      </c>
      <c r="H110" s="3"/>
      <c r="I110" s="3"/>
      <c r="J110" s="3"/>
      <c r="K110" s="3"/>
      <c r="L110" s="3"/>
      <c r="M110" s="3"/>
      <c r="N110" s="3"/>
      <c r="O110" s="3">
        <v>339368731</v>
      </c>
      <c r="Q110" s="3"/>
      <c r="S110" s="3"/>
      <c r="U110" s="3"/>
      <c r="W110" s="3"/>
      <c r="Y110" s="3"/>
    </row>
    <row r="111" spans="1:25" hidden="1" x14ac:dyDescent="0.3">
      <c r="A111" s="1" t="str">
        <f t="shared" si="4"/>
        <v>Cuenta</v>
      </c>
      <c r="B111" s="16" t="s">
        <v>221</v>
      </c>
      <c r="C111" s="9" t="s">
        <v>222</v>
      </c>
      <c r="D111" s="3"/>
      <c r="E111" s="3"/>
      <c r="F111" s="3"/>
      <c r="G111" s="3">
        <v>323734878</v>
      </c>
      <c r="H111" s="3"/>
      <c r="I111" s="3"/>
      <c r="J111" s="3"/>
      <c r="K111" s="3"/>
      <c r="L111" s="3"/>
      <c r="M111" s="3"/>
      <c r="N111" s="3"/>
      <c r="O111" s="3">
        <v>323734878</v>
      </c>
      <c r="Q111" s="3"/>
      <c r="S111" s="3"/>
      <c r="U111" s="3"/>
      <c r="W111" s="3"/>
      <c r="Y111" s="3"/>
    </row>
    <row r="112" spans="1:25" hidden="1" x14ac:dyDescent="0.3">
      <c r="A112" s="1" t="str">
        <f t="shared" si="4"/>
        <v>Cuenta</v>
      </c>
      <c r="B112" s="16" t="s">
        <v>941</v>
      </c>
      <c r="C112" s="9" t="s">
        <v>942</v>
      </c>
      <c r="D112" s="3">
        <v>-3272597</v>
      </c>
      <c r="E112" s="3"/>
      <c r="F112" s="3"/>
      <c r="G112" s="3"/>
      <c r="H112" s="3"/>
      <c r="I112" s="3"/>
      <c r="J112" s="3"/>
      <c r="K112" s="3"/>
      <c r="L112" s="3"/>
      <c r="M112" s="3"/>
      <c r="N112" s="3"/>
      <c r="O112" s="3">
        <v>-3272597</v>
      </c>
      <c r="Q112" s="3"/>
      <c r="S112" s="3"/>
      <c r="U112" s="3"/>
      <c r="W112" s="3"/>
      <c r="Y112" s="3"/>
    </row>
    <row r="113" spans="1:25" hidden="1" x14ac:dyDescent="0.3">
      <c r="A113" s="1" t="str">
        <f t="shared" si="4"/>
        <v>Cuenta</v>
      </c>
      <c r="B113" s="16" t="s">
        <v>225</v>
      </c>
      <c r="C113" s="9" t="s">
        <v>226</v>
      </c>
      <c r="D113" s="3"/>
      <c r="E113" s="3"/>
      <c r="F113" s="3">
        <v>249003185</v>
      </c>
      <c r="G113" s="3"/>
      <c r="H113" s="3"/>
      <c r="I113" s="3"/>
      <c r="J113" s="3"/>
      <c r="K113" s="3"/>
      <c r="L113" s="3"/>
      <c r="M113" s="3"/>
      <c r="N113" s="3"/>
      <c r="O113" s="3">
        <v>249003185</v>
      </c>
      <c r="Q113" s="3"/>
      <c r="S113" s="3"/>
      <c r="U113" s="3"/>
      <c r="W113" s="3"/>
      <c r="Y113" s="3"/>
    </row>
    <row r="114" spans="1:25" hidden="1" x14ac:dyDescent="0.3">
      <c r="A114" s="1" t="str">
        <f t="shared" si="4"/>
        <v>Cuenta</v>
      </c>
      <c r="B114" s="16" t="s">
        <v>227</v>
      </c>
      <c r="C114" s="9" t="s">
        <v>228</v>
      </c>
      <c r="D114" s="3"/>
      <c r="E114" s="3"/>
      <c r="F114" s="3">
        <v>90265336</v>
      </c>
      <c r="G114" s="3"/>
      <c r="H114" s="3"/>
      <c r="I114" s="3"/>
      <c r="J114" s="3"/>
      <c r="K114" s="3"/>
      <c r="L114" s="3"/>
      <c r="M114" s="3"/>
      <c r="N114" s="3"/>
      <c r="O114" s="3">
        <v>90265336</v>
      </c>
      <c r="Q114" s="3"/>
      <c r="S114" s="3"/>
      <c r="U114" s="3"/>
      <c r="W114" s="3"/>
      <c r="Y114" s="3"/>
    </row>
    <row r="115" spans="1:25" hidden="1" x14ac:dyDescent="0.3">
      <c r="A115" s="1" t="str">
        <f t="shared" si="4"/>
        <v>Cuenta</v>
      </c>
      <c r="B115" s="16" t="s">
        <v>231</v>
      </c>
      <c r="C115" s="9" t="s">
        <v>232</v>
      </c>
      <c r="D115" s="3"/>
      <c r="E115" s="3"/>
      <c r="F115" s="3"/>
      <c r="G115" s="3"/>
      <c r="H115" s="3"/>
      <c r="I115" s="3"/>
      <c r="J115" s="3"/>
      <c r="K115" s="3"/>
      <c r="L115" s="3">
        <v>42449942</v>
      </c>
      <c r="M115" s="3"/>
      <c r="N115" s="3"/>
      <c r="O115" s="3">
        <v>42449942</v>
      </c>
      <c r="Q115" s="3"/>
      <c r="S115" s="3"/>
      <c r="U115" s="3"/>
      <c r="W115" s="3"/>
      <c r="Y115" s="3"/>
    </row>
    <row r="116" spans="1:25" hidden="1" x14ac:dyDescent="0.3">
      <c r="A116" s="1" t="str">
        <f t="shared" si="4"/>
        <v>Cuenta</v>
      </c>
      <c r="B116" s="16" t="s">
        <v>235</v>
      </c>
      <c r="C116" s="9" t="s">
        <v>236</v>
      </c>
      <c r="D116" s="3"/>
      <c r="E116" s="3"/>
      <c r="F116" s="3"/>
      <c r="G116" s="3">
        <v>7945144</v>
      </c>
      <c r="H116" s="3"/>
      <c r="I116" s="3"/>
      <c r="J116" s="3"/>
      <c r="K116" s="3"/>
      <c r="L116" s="3"/>
      <c r="M116" s="3"/>
      <c r="N116" s="3"/>
      <c r="O116" s="3">
        <v>7945144</v>
      </c>
      <c r="Q116" s="3"/>
      <c r="S116" s="3"/>
      <c r="U116" s="3"/>
      <c r="W116" s="3"/>
      <c r="Y116" s="3"/>
    </row>
    <row r="117" spans="1:25" hidden="1" x14ac:dyDescent="0.3">
      <c r="A117" s="1" t="str">
        <f t="shared" si="4"/>
        <v>Cuenta</v>
      </c>
      <c r="B117" s="16" t="s">
        <v>239</v>
      </c>
      <c r="C117" s="9" t="s">
        <v>240</v>
      </c>
      <c r="D117" s="3"/>
      <c r="E117" s="3"/>
      <c r="F117" s="3">
        <v>48335594</v>
      </c>
      <c r="G117" s="3"/>
      <c r="H117" s="3"/>
      <c r="I117" s="3"/>
      <c r="J117" s="3"/>
      <c r="K117" s="3"/>
      <c r="L117" s="3"/>
      <c r="M117" s="3"/>
      <c r="N117" s="3"/>
      <c r="O117" s="3">
        <v>48335594</v>
      </c>
      <c r="Q117" s="3"/>
      <c r="S117" s="3"/>
      <c r="U117" s="3"/>
      <c r="W117" s="3"/>
      <c r="Y117" s="3"/>
    </row>
    <row r="118" spans="1:25" hidden="1" x14ac:dyDescent="0.3">
      <c r="A118" s="1" t="str">
        <f t="shared" si="4"/>
        <v>Cuenta</v>
      </c>
      <c r="B118" s="16" t="s">
        <v>241</v>
      </c>
      <c r="C118" s="9" t="s">
        <v>242</v>
      </c>
      <c r="D118" s="3"/>
      <c r="E118" s="3"/>
      <c r="F118" s="3"/>
      <c r="G118" s="3"/>
      <c r="H118" s="3"/>
      <c r="I118" s="3"/>
      <c r="J118" s="3"/>
      <c r="K118" s="3"/>
      <c r="L118" s="3">
        <v>206590833</v>
      </c>
      <c r="M118" s="3"/>
      <c r="N118" s="3"/>
      <c r="O118" s="3">
        <v>206590833</v>
      </c>
      <c r="Q118" s="3"/>
      <c r="S118" s="3"/>
      <c r="U118" s="3"/>
      <c r="W118" s="3"/>
      <c r="Y118" s="3"/>
    </row>
    <row r="119" spans="1:25" hidden="1" x14ac:dyDescent="0.3">
      <c r="A119" s="1" t="str">
        <f t="shared" si="4"/>
        <v>Cuenta</v>
      </c>
      <c r="B119" s="16" t="s">
        <v>243</v>
      </c>
      <c r="C119" s="9" t="s">
        <v>244</v>
      </c>
      <c r="D119" s="3"/>
      <c r="E119" s="3"/>
      <c r="F119" s="3"/>
      <c r="G119" s="3"/>
      <c r="H119" s="3"/>
      <c r="I119" s="3"/>
      <c r="J119" s="3"/>
      <c r="K119" s="3"/>
      <c r="L119" s="3">
        <v>301213470</v>
      </c>
      <c r="M119" s="3"/>
      <c r="N119" s="3"/>
      <c r="O119" s="3">
        <v>301213470</v>
      </c>
      <c r="Q119" s="3"/>
      <c r="S119" s="3"/>
      <c r="U119" s="3"/>
      <c r="W119" s="3"/>
      <c r="Y119" s="3"/>
    </row>
    <row r="120" spans="1:25" hidden="1" x14ac:dyDescent="0.3">
      <c r="A120" s="1" t="str">
        <f t="shared" si="4"/>
        <v>Cuenta</v>
      </c>
      <c r="B120" s="16" t="s">
        <v>245</v>
      </c>
      <c r="C120" s="9" t="s">
        <v>246</v>
      </c>
      <c r="D120" s="3"/>
      <c r="E120" s="3"/>
      <c r="F120" s="3"/>
      <c r="G120" s="3">
        <v>55190668</v>
      </c>
      <c r="H120" s="3"/>
      <c r="I120" s="3"/>
      <c r="J120" s="3"/>
      <c r="K120" s="3"/>
      <c r="L120" s="3"/>
      <c r="M120" s="3"/>
      <c r="N120" s="3"/>
      <c r="O120" s="3">
        <v>55190668</v>
      </c>
      <c r="Q120" s="3"/>
      <c r="S120" s="3"/>
      <c r="U120" s="3"/>
      <c r="W120" s="3"/>
      <c r="Y120" s="3"/>
    </row>
    <row r="121" spans="1:25" hidden="1" x14ac:dyDescent="0.3">
      <c r="A121" s="1" t="str">
        <f t="shared" si="4"/>
        <v>Cuenta</v>
      </c>
      <c r="B121" s="16" t="s">
        <v>247</v>
      </c>
      <c r="C121" s="9" t="s">
        <v>248</v>
      </c>
      <c r="D121" s="3"/>
      <c r="E121" s="3"/>
      <c r="F121" s="3"/>
      <c r="G121" s="3">
        <v>47768542</v>
      </c>
      <c r="H121" s="3"/>
      <c r="I121" s="3"/>
      <c r="J121" s="3"/>
      <c r="K121" s="3"/>
      <c r="L121" s="3"/>
      <c r="M121" s="3"/>
      <c r="N121" s="3"/>
      <c r="O121" s="3">
        <v>47768542</v>
      </c>
      <c r="Q121" s="3"/>
      <c r="S121" s="3"/>
      <c r="U121" s="3"/>
      <c r="W121" s="3"/>
      <c r="Y121" s="3"/>
    </row>
    <row r="122" spans="1:25" hidden="1" x14ac:dyDescent="0.3">
      <c r="A122" s="1" t="str">
        <f t="shared" si="4"/>
        <v>Cuenta</v>
      </c>
      <c r="B122" s="16" t="s">
        <v>249</v>
      </c>
      <c r="C122" s="9" t="s">
        <v>250</v>
      </c>
      <c r="D122" s="3"/>
      <c r="E122" s="3"/>
      <c r="F122" s="3"/>
      <c r="G122" s="3">
        <v>-900000</v>
      </c>
      <c r="H122" s="3"/>
      <c r="I122" s="3"/>
      <c r="J122" s="3"/>
      <c r="K122" s="3"/>
      <c r="L122" s="3"/>
      <c r="M122" s="3"/>
      <c r="N122" s="3"/>
      <c r="O122" s="3">
        <v>-900000</v>
      </c>
      <c r="Q122" s="3"/>
      <c r="S122" s="3"/>
      <c r="U122" s="3"/>
      <c r="W122" s="3"/>
      <c r="Y122" s="3"/>
    </row>
    <row r="123" spans="1:25" hidden="1" x14ac:dyDescent="0.3">
      <c r="A123" s="1" t="str">
        <f t="shared" si="4"/>
        <v>Cuenta</v>
      </c>
      <c r="B123" s="16" t="s">
        <v>255</v>
      </c>
      <c r="C123" s="9" t="s">
        <v>256</v>
      </c>
      <c r="D123" s="3"/>
      <c r="E123" s="3"/>
      <c r="F123" s="3"/>
      <c r="G123" s="3"/>
      <c r="H123" s="3"/>
      <c r="I123" s="3">
        <v>143314394</v>
      </c>
      <c r="J123" s="3"/>
      <c r="K123" s="3"/>
      <c r="L123" s="3"/>
      <c r="M123" s="3"/>
      <c r="N123" s="3"/>
      <c r="O123" s="3">
        <v>143314394</v>
      </c>
      <c r="Q123" s="3"/>
      <c r="S123" s="3"/>
      <c r="U123" s="3"/>
      <c r="W123" s="3"/>
      <c r="Y123" s="3"/>
    </row>
    <row r="124" spans="1:25" x14ac:dyDescent="0.3">
      <c r="A124" s="1" t="str">
        <f t="shared" si="4"/>
        <v xml:space="preserve"> </v>
      </c>
      <c r="B124" s="15" t="s">
        <v>263</v>
      </c>
      <c r="C124" s="9" t="s">
        <v>264</v>
      </c>
      <c r="D124" s="3">
        <v>417497688</v>
      </c>
      <c r="E124" s="3"/>
      <c r="F124" s="3">
        <v>30305030</v>
      </c>
      <c r="G124" s="3">
        <v>81791204</v>
      </c>
      <c r="H124" s="3">
        <v>5847659</v>
      </c>
      <c r="I124" s="3">
        <v>3623675</v>
      </c>
      <c r="J124" s="3">
        <v>6248008</v>
      </c>
      <c r="K124" s="3">
        <v>942080291</v>
      </c>
      <c r="L124" s="3">
        <v>966264610</v>
      </c>
      <c r="M124" s="3"/>
      <c r="N124" s="3"/>
      <c r="O124" s="3">
        <v>2453658165</v>
      </c>
      <c r="Q124" s="3">
        <f>+ROUND(H124/1000,0)</f>
        <v>5848</v>
      </c>
      <c r="S124" s="3">
        <f>+ROUND(I124/1000,0)</f>
        <v>3624</v>
      </c>
      <c r="U124" s="3">
        <f>+ROUND(J124/1000,0)</f>
        <v>6248</v>
      </c>
      <c r="W124" s="3">
        <f>+ROUND(K124/1000,0)</f>
        <v>942080</v>
      </c>
      <c r="Y124" s="3">
        <f>+ROUND(O124/1000,0)</f>
        <v>2453658</v>
      </c>
    </row>
    <row r="125" spans="1:25" hidden="1" x14ac:dyDescent="0.3">
      <c r="A125" s="1" t="str">
        <f t="shared" si="4"/>
        <v>Cuenta</v>
      </c>
      <c r="B125" s="16" t="s">
        <v>265</v>
      </c>
      <c r="C125" s="9" t="s">
        <v>266</v>
      </c>
      <c r="D125" s="3"/>
      <c r="E125" s="3"/>
      <c r="F125" s="3">
        <v>-10735281</v>
      </c>
      <c r="G125" s="3"/>
      <c r="H125" s="3"/>
      <c r="I125" s="3">
        <v>0</v>
      </c>
      <c r="J125" s="3"/>
      <c r="K125" s="3">
        <v>935136950</v>
      </c>
      <c r="L125" s="3"/>
      <c r="M125" s="3"/>
      <c r="N125" s="3"/>
      <c r="O125" s="3">
        <v>924401669</v>
      </c>
      <c r="Q125" s="3"/>
      <c r="S125" s="3"/>
      <c r="U125" s="3"/>
      <c r="W125" s="3"/>
      <c r="Y125" s="3"/>
    </row>
    <row r="126" spans="1:25" hidden="1" x14ac:dyDescent="0.3">
      <c r="A126" s="1" t="str">
        <f t="shared" si="4"/>
        <v>Cuenta</v>
      </c>
      <c r="B126" s="16" t="s">
        <v>267</v>
      </c>
      <c r="C126" s="9" t="s">
        <v>268</v>
      </c>
      <c r="D126" s="3">
        <v>144222875</v>
      </c>
      <c r="E126" s="3"/>
      <c r="F126" s="3"/>
      <c r="G126" s="3"/>
      <c r="H126" s="3"/>
      <c r="I126" s="3"/>
      <c r="J126" s="3"/>
      <c r="K126" s="3"/>
      <c r="L126" s="3"/>
      <c r="M126" s="3"/>
      <c r="N126" s="3"/>
      <c r="O126" s="3">
        <v>144222875</v>
      </c>
      <c r="Q126" s="3"/>
      <c r="S126" s="3"/>
      <c r="U126" s="3"/>
      <c r="W126" s="3"/>
      <c r="Y126" s="3"/>
    </row>
    <row r="127" spans="1:25" hidden="1" x14ac:dyDescent="0.3">
      <c r="A127" s="1" t="str">
        <f t="shared" si="4"/>
        <v>Cuenta</v>
      </c>
      <c r="B127" s="16" t="s">
        <v>269</v>
      </c>
      <c r="C127" s="9" t="s">
        <v>270</v>
      </c>
      <c r="D127" s="3">
        <v>159222264</v>
      </c>
      <c r="E127" s="3"/>
      <c r="F127" s="3">
        <v>23066159</v>
      </c>
      <c r="G127" s="3">
        <v>25433187</v>
      </c>
      <c r="H127" s="3">
        <v>0</v>
      </c>
      <c r="I127" s="3"/>
      <c r="J127" s="3"/>
      <c r="K127" s="3"/>
      <c r="L127" s="3">
        <v>422152557</v>
      </c>
      <c r="M127" s="3"/>
      <c r="N127" s="3"/>
      <c r="O127" s="3">
        <v>629874167</v>
      </c>
      <c r="Q127" s="3"/>
      <c r="S127" s="3"/>
      <c r="U127" s="3"/>
      <c r="W127" s="3"/>
      <c r="Y127" s="3"/>
    </row>
    <row r="128" spans="1:25" hidden="1" x14ac:dyDescent="0.3">
      <c r="A128" s="1" t="str">
        <f t="shared" si="4"/>
        <v>Cuenta</v>
      </c>
      <c r="B128" s="16" t="s">
        <v>271</v>
      </c>
      <c r="C128" s="9" t="s">
        <v>272</v>
      </c>
      <c r="D128" s="3">
        <v>114052549</v>
      </c>
      <c r="E128" s="3"/>
      <c r="F128" s="3">
        <v>17974152</v>
      </c>
      <c r="G128" s="3">
        <v>56358017</v>
      </c>
      <c r="H128" s="3">
        <v>5847659</v>
      </c>
      <c r="I128" s="3">
        <v>3623675</v>
      </c>
      <c r="J128" s="3">
        <v>6248008</v>
      </c>
      <c r="K128" s="3">
        <v>6943341</v>
      </c>
      <c r="L128" s="3">
        <v>544112053</v>
      </c>
      <c r="M128" s="3"/>
      <c r="N128" s="3"/>
      <c r="O128" s="3">
        <v>755159454</v>
      </c>
      <c r="Q128" s="3"/>
      <c r="S128" s="3"/>
      <c r="U128" s="3"/>
      <c r="W128" s="3"/>
      <c r="Y128" s="3"/>
    </row>
    <row r="129" spans="1:25" x14ac:dyDescent="0.3">
      <c r="A129" s="1" t="str">
        <f t="shared" si="4"/>
        <v xml:space="preserve"> </v>
      </c>
      <c r="B129" s="15" t="s">
        <v>273</v>
      </c>
      <c r="C129" s="9" t="s">
        <v>274</v>
      </c>
      <c r="D129" s="3">
        <v>16286993232</v>
      </c>
      <c r="E129" s="3"/>
      <c r="F129" s="3">
        <v>3494013778</v>
      </c>
      <c r="G129" s="3">
        <v>11026199448</v>
      </c>
      <c r="H129" s="3">
        <v>4986536336</v>
      </c>
      <c r="I129" s="3">
        <v>2402249879</v>
      </c>
      <c r="J129" s="3">
        <v>2011991981</v>
      </c>
      <c r="K129" s="3">
        <v>568957247</v>
      </c>
      <c r="L129" s="3">
        <v>75160556141</v>
      </c>
      <c r="M129" s="3"/>
      <c r="N129" s="3"/>
      <c r="O129" s="3">
        <v>115937498042</v>
      </c>
      <c r="Q129" s="3">
        <f>+ROUND(H129/1000,0)</f>
        <v>4986536</v>
      </c>
      <c r="S129" s="3">
        <f>+ROUND(I129/1000,0)</f>
        <v>2402250</v>
      </c>
      <c r="U129" s="3">
        <f>+ROUND(J129/1000,0)</f>
        <v>2011992</v>
      </c>
      <c r="W129" s="3">
        <f>+ROUND(K129/1000,0)</f>
        <v>568957</v>
      </c>
      <c r="Y129" s="3">
        <f>+ROUND(O129/1000,0)</f>
        <v>115937498</v>
      </c>
    </row>
    <row r="130" spans="1:25" hidden="1" x14ac:dyDescent="0.3">
      <c r="A130" s="1" t="str">
        <f t="shared" ref="A130:A193" si="5">IF(LEN(B130)=10,"Cuenta"," ")</f>
        <v>Cuenta</v>
      </c>
      <c r="B130" s="16" t="s">
        <v>275</v>
      </c>
      <c r="C130" s="9" t="s">
        <v>276</v>
      </c>
      <c r="D130" s="3"/>
      <c r="E130" s="3"/>
      <c r="F130" s="3">
        <v>7046670</v>
      </c>
      <c r="G130" s="3">
        <v>46043111</v>
      </c>
      <c r="H130" s="3"/>
      <c r="I130" s="3">
        <v>495875</v>
      </c>
      <c r="J130" s="3">
        <v>47394516</v>
      </c>
      <c r="K130" s="3"/>
      <c r="L130" s="3">
        <v>578728257</v>
      </c>
      <c r="M130" s="3"/>
      <c r="N130" s="3"/>
      <c r="O130" s="3">
        <v>679708429</v>
      </c>
      <c r="Q130" s="3"/>
      <c r="S130" s="3"/>
      <c r="U130" s="3"/>
      <c r="W130" s="3"/>
      <c r="Y130" s="3"/>
    </row>
    <row r="131" spans="1:25" hidden="1" x14ac:dyDescent="0.3">
      <c r="A131" s="1" t="str">
        <f t="shared" si="5"/>
        <v>Cuenta</v>
      </c>
      <c r="B131" s="16" t="s">
        <v>277</v>
      </c>
      <c r="C131" s="9" t="s">
        <v>278</v>
      </c>
      <c r="D131" s="3"/>
      <c r="E131" s="3"/>
      <c r="F131" s="3">
        <v>0</v>
      </c>
      <c r="G131" s="3">
        <v>2674583</v>
      </c>
      <c r="H131" s="3"/>
      <c r="I131" s="3"/>
      <c r="J131" s="3"/>
      <c r="K131" s="3"/>
      <c r="L131" s="3"/>
      <c r="M131" s="3"/>
      <c r="N131" s="3"/>
      <c r="O131" s="3">
        <v>2674583</v>
      </c>
      <c r="Q131" s="3"/>
      <c r="S131" s="3"/>
      <c r="U131" s="3"/>
      <c r="W131" s="3"/>
      <c r="Y131" s="3"/>
    </row>
    <row r="132" spans="1:25" hidden="1" x14ac:dyDescent="0.3">
      <c r="A132" s="1" t="str">
        <f t="shared" si="5"/>
        <v>Cuenta</v>
      </c>
      <c r="B132" s="16" t="s">
        <v>279</v>
      </c>
      <c r="C132" s="9" t="s">
        <v>280</v>
      </c>
      <c r="D132" s="3"/>
      <c r="E132" s="3"/>
      <c r="F132" s="3"/>
      <c r="G132" s="3"/>
      <c r="H132" s="3"/>
      <c r="I132" s="3"/>
      <c r="J132" s="3"/>
      <c r="K132" s="3"/>
      <c r="L132" s="3">
        <v>-76894030</v>
      </c>
      <c r="M132" s="3"/>
      <c r="N132" s="3"/>
      <c r="O132" s="3">
        <v>-76894030</v>
      </c>
      <c r="Q132" s="3"/>
      <c r="S132" s="3"/>
      <c r="U132" s="3"/>
      <c r="W132" s="3"/>
      <c r="Y132" s="3"/>
    </row>
    <row r="133" spans="1:25" hidden="1" x14ac:dyDescent="0.3">
      <c r="A133" s="1" t="str">
        <f t="shared" si="5"/>
        <v>Cuenta</v>
      </c>
      <c r="B133" s="16" t="s">
        <v>281</v>
      </c>
      <c r="C133" s="9" t="s">
        <v>282</v>
      </c>
      <c r="D133" s="3">
        <v>-1628077991</v>
      </c>
      <c r="E133" s="3"/>
      <c r="F133" s="3"/>
      <c r="G133" s="3">
        <v>175840</v>
      </c>
      <c r="H133" s="3"/>
      <c r="I133" s="3"/>
      <c r="J133" s="3"/>
      <c r="K133" s="3"/>
      <c r="L133" s="3">
        <v>419430</v>
      </c>
      <c r="M133" s="3"/>
      <c r="N133" s="3"/>
      <c r="O133" s="3">
        <v>-1627482721</v>
      </c>
      <c r="Q133" s="3"/>
      <c r="S133" s="3"/>
      <c r="U133" s="3"/>
      <c r="W133" s="3"/>
      <c r="Y133" s="3"/>
    </row>
    <row r="134" spans="1:25" hidden="1" x14ac:dyDescent="0.3">
      <c r="A134" s="1" t="str">
        <f t="shared" si="5"/>
        <v>Cuenta</v>
      </c>
      <c r="B134" s="16" t="s">
        <v>283</v>
      </c>
      <c r="C134" s="9" t="s">
        <v>284</v>
      </c>
      <c r="D134" s="3"/>
      <c r="E134" s="3"/>
      <c r="F134" s="3">
        <v>2602860</v>
      </c>
      <c r="G134" s="3">
        <v>1717791</v>
      </c>
      <c r="H134" s="3">
        <v>1040000</v>
      </c>
      <c r="I134" s="3"/>
      <c r="J134" s="3">
        <v>890000</v>
      </c>
      <c r="K134" s="3"/>
      <c r="L134" s="3">
        <v>40368118</v>
      </c>
      <c r="M134" s="3"/>
      <c r="N134" s="3"/>
      <c r="O134" s="3">
        <v>46618769</v>
      </c>
      <c r="Q134" s="3"/>
      <c r="S134" s="3"/>
      <c r="U134" s="3"/>
      <c r="W134" s="3"/>
      <c r="Y134" s="3"/>
    </row>
    <row r="135" spans="1:25" hidden="1" x14ac:dyDescent="0.3">
      <c r="A135" s="1" t="str">
        <f t="shared" si="5"/>
        <v>Cuenta</v>
      </c>
      <c r="B135" s="16" t="s">
        <v>285</v>
      </c>
      <c r="C135" s="9" t="s">
        <v>286</v>
      </c>
      <c r="D135" s="3"/>
      <c r="E135" s="3"/>
      <c r="F135" s="3">
        <v>613952</v>
      </c>
      <c r="G135" s="3">
        <v>405455</v>
      </c>
      <c r="H135" s="3"/>
      <c r="I135" s="3"/>
      <c r="J135" s="3"/>
      <c r="K135" s="3"/>
      <c r="L135" s="3">
        <v>13292481</v>
      </c>
      <c r="M135" s="3"/>
      <c r="N135" s="3"/>
      <c r="O135" s="3">
        <v>14311888</v>
      </c>
      <c r="Q135" s="3"/>
      <c r="S135" s="3"/>
      <c r="U135" s="3"/>
      <c r="W135" s="3"/>
      <c r="Y135" s="3"/>
    </row>
    <row r="136" spans="1:25" hidden="1" x14ac:dyDescent="0.3">
      <c r="A136" s="1" t="str">
        <f t="shared" si="5"/>
        <v>Cuenta</v>
      </c>
      <c r="B136" s="16" t="s">
        <v>287</v>
      </c>
      <c r="C136" s="9" t="s">
        <v>288</v>
      </c>
      <c r="D136" s="3"/>
      <c r="E136" s="3"/>
      <c r="F136" s="3"/>
      <c r="G136" s="3">
        <v>59422501</v>
      </c>
      <c r="H136" s="3"/>
      <c r="I136" s="3"/>
      <c r="J136" s="3"/>
      <c r="K136" s="3"/>
      <c r="L136" s="3">
        <v>429782920</v>
      </c>
      <c r="M136" s="3"/>
      <c r="N136" s="3"/>
      <c r="O136" s="3">
        <v>489205421</v>
      </c>
      <c r="Q136" s="3"/>
      <c r="S136" s="3"/>
      <c r="U136" s="3"/>
      <c r="W136" s="3"/>
      <c r="Y136" s="3"/>
    </row>
    <row r="137" spans="1:25" hidden="1" x14ac:dyDescent="0.3">
      <c r="A137" s="1" t="str">
        <f t="shared" si="5"/>
        <v>Cuenta</v>
      </c>
      <c r="B137" s="16" t="s">
        <v>289</v>
      </c>
      <c r="C137" s="9" t="s">
        <v>290</v>
      </c>
      <c r="D137" s="3"/>
      <c r="E137" s="3"/>
      <c r="F137" s="3">
        <v>0</v>
      </c>
      <c r="G137" s="3">
        <v>-45583</v>
      </c>
      <c r="H137" s="3">
        <v>900176</v>
      </c>
      <c r="I137" s="3">
        <v>14278469</v>
      </c>
      <c r="J137" s="3">
        <v>1165713</v>
      </c>
      <c r="K137" s="3"/>
      <c r="L137" s="3">
        <v>24819788</v>
      </c>
      <c r="M137" s="3"/>
      <c r="N137" s="3"/>
      <c r="O137" s="3">
        <v>41118563</v>
      </c>
      <c r="Q137" s="3"/>
      <c r="S137" s="3"/>
      <c r="U137" s="3"/>
      <c r="W137" s="3"/>
      <c r="Y137" s="3"/>
    </row>
    <row r="138" spans="1:25" hidden="1" x14ac:dyDescent="0.3">
      <c r="A138" s="1" t="str">
        <f t="shared" si="5"/>
        <v>Cuenta</v>
      </c>
      <c r="B138" s="16" t="s">
        <v>291</v>
      </c>
      <c r="C138" s="9" t="s">
        <v>292</v>
      </c>
      <c r="D138" s="3">
        <v>96517493</v>
      </c>
      <c r="E138" s="3"/>
      <c r="F138" s="3">
        <v>0</v>
      </c>
      <c r="G138" s="3">
        <v>0</v>
      </c>
      <c r="H138" s="3">
        <v>0</v>
      </c>
      <c r="I138" s="3">
        <v>0</v>
      </c>
      <c r="J138" s="3">
        <v>0</v>
      </c>
      <c r="K138" s="3"/>
      <c r="L138" s="3">
        <v>0</v>
      </c>
      <c r="M138" s="3"/>
      <c r="N138" s="3"/>
      <c r="O138" s="3">
        <v>96517493</v>
      </c>
      <c r="Q138" s="3"/>
      <c r="S138" s="3"/>
      <c r="U138" s="3"/>
      <c r="W138" s="3"/>
      <c r="Y138" s="3"/>
    </row>
    <row r="139" spans="1:25" hidden="1" x14ac:dyDescent="0.3">
      <c r="A139" s="1" t="str">
        <f t="shared" si="5"/>
        <v>Cuenta</v>
      </c>
      <c r="B139" s="16" t="s">
        <v>293</v>
      </c>
      <c r="C139" s="9" t="s">
        <v>294</v>
      </c>
      <c r="D139" s="3">
        <v>46919507</v>
      </c>
      <c r="E139" s="3"/>
      <c r="F139" s="3">
        <v>13897606</v>
      </c>
      <c r="G139" s="3">
        <v>92668096</v>
      </c>
      <c r="H139" s="3">
        <v>15098562</v>
      </c>
      <c r="I139" s="3">
        <v>29520255</v>
      </c>
      <c r="J139" s="3">
        <v>2088314</v>
      </c>
      <c r="K139" s="3"/>
      <c r="L139" s="3">
        <v>353359422</v>
      </c>
      <c r="M139" s="3"/>
      <c r="N139" s="3"/>
      <c r="O139" s="3">
        <v>553551762</v>
      </c>
      <c r="Q139" s="3"/>
      <c r="S139" s="3"/>
      <c r="U139" s="3"/>
      <c r="W139" s="3"/>
      <c r="Y139" s="3"/>
    </row>
    <row r="140" spans="1:25" hidden="1" x14ac:dyDescent="0.3">
      <c r="A140" s="1" t="str">
        <f t="shared" si="5"/>
        <v>Cuenta</v>
      </c>
      <c r="B140" s="16" t="s">
        <v>295</v>
      </c>
      <c r="C140" s="9" t="s">
        <v>296</v>
      </c>
      <c r="D140" s="3"/>
      <c r="E140" s="3"/>
      <c r="F140" s="3"/>
      <c r="G140" s="3">
        <v>-7606646</v>
      </c>
      <c r="H140" s="3"/>
      <c r="I140" s="3"/>
      <c r="J140" s="3"/>
      <c r="K140" s="3"/>
      <c r="L140" s="3">
        <v>-241481078</v>
      </c>
      <c r="M140" s="3"/>
      <c r="N140" s="3"/>
      <c r="O140" s="3">
        <v>-249087724</v>
      </c>
      <c r="Q140" s="3"/>
      <c r="S140" s="3"/>
      <c r="U140" s="3"/>
      <c r="W140" s="3"/>
      <c r="Y140" s="3"/>
    </row>
    <row r="141" spans="1:25" hidden="1" x14ac:dyDescent="0.3">
      <c r="A141" s="1" t="str">
        <f t="shared" si="5"/>
        <v>Cuenta</v>
      </c>
      <c r="B141" s="16" t="s">
        <v>297</v>
      </c>
      <c r="C141" s="9" t="s">
        <v>298</v>
      </c>
      <c r="D141" s="3">
        <v>6132000</v>
      </c>
      <c r="E141" s="3"/>
      <c r="F141" s="3">
        <v>50000</v>
      </c>
      <c r="G141" s="3">
        <v>1350000</v>
      </c>
      <c r="H141" s="3">
        <v>13855000</v>
      </c>
      <c r="I141" s="3">
        <v>2200000</v>
      </c>
      <c r="J141" s="3">
        <v>11350000</v>
      </c>
      <c r="K141" s="3"/>
      <c r="L141" s="3">
        <v>18066616</v>
      </c>
      <c r="M141" s="3"/>
      <c r="N141" s="3"/>
      <c r="O141" s="3">
        <v>53003616</v>
      </c>
      <c r="Q141" s="3"/>
      <c r="S141" s="3"/>
      <c r="U141" s="3"/>
      <c r="W141" s="3"/>
      <c r="Y141" s="3"/>
    </row>
    <row r="142" spans="1:25" hidden="1" x14ac:dyDescent="0.3">
      <c r="A142" s="1" t="str">
        <f t="shared" si="5"/>
        <v>Cuenta</v>
      </c>
      <c r="B142" s="16" t="s">
        <v>299</v>
      </c>
      <c r="C142" s="9" t="s">
        <v>300</v>
      </c>
      <c r="D142" s="3">
        <v>29770761</v>
      </c>
      <c r="E142" s="3"/>
      <c r="F142" s="3">
        <v>334768</v>
      </c>
      <c r="G142" s="3">
        <v>51811954</v>
      </c>
      <c r="H142" s="3">
        <v>2125393</v>
      </c>
      <c r="I142" s="3">
        <v>14769</v>
      </c>
      <c r="J142" s="3">
        <v>2010537</v>
      </c>
      <c r="K142" s="3">
        <v>706013</v>
      </c>
      <c r="L142" s="3">
        <v>571858057</v>
      </c>
      <c r="M142" s="3"/>
      <c r="N142" s="3"/>
      <c r="O142" s="3">
        <v>658632252</v>
      </c>
      <c r="Q142" s="3"/>
      <c r="S142" s="3"/>
      <c r="U142" s="3"/>
      <c r="W142" s="3"/>
      <c r="Y142" s="3"/>
    </row>
    <row r="143" spans="1:25" hidden="1" x14ac:dyDescent="0.3">
      <c r="A143" s="1" t="str">
        <f t="shared" si="5"/>
        <v>Cuenta</v>
      </c>
      <c r="B143" s="16" t="s">
        <v>301</v>
      </c>
      <c r="C143" s="9" t="s">
        <v>302</v>
      </c>
      <c r="D143" s="3">
        <v>424571456</v>
      </c>
      <c r="E143" s="3"/>
      <c r="F143" s="3"/>
      <c r="G143" s="3">
        <v>0</v>
      </c>
      <c r="H143" s="3">
        <v>416200</v>
      </c>
      <c r="I143" s="3">
        <v>6434711</v>
      </c>
      <c r="J143" s="3">
        <v>7182447</v>
      </c>
      <c r="K143" s="3"/>
      <c r="L143" s="3">
        <v>0</v>
      </c>
      <c r="M143" s="3"/>
      <c r="N143" s="3"/>
      <c r="O143" s="3">
        <v>438604814</v>
      </c>
      <c r="Q143" s="3"/>
      <c r="S143" s="3"/>
      <c r="U143" s="3"/>
      <c r="W143" s="3"/>
      <c r="Y143" s="3"/>
    </row>
    <row r="144" spans="1:25" hidden="1" x14ac:dyDescent="0.3">
      <c r="A144" s="1" t="str">
        <f t="shared" si="5"/>
        <v>Cuenta</v>
      </c>
      <c r="B144" s="16" t="s">
        <v>303</v>
      </c>
      <c r="C144" s="9" t="s">
        <v>304</v>
      </c>
      <c r="D144" s="3">
        <v>-20873260</v>
      </c>
      <c r="E144" s="3"/>
      <c r="F144" s="3"/>
      <c r="G144" s="3"/>
      <c r="H144" s="3"/>
      <c r="I144" s="3"/>
      <c r="J144" s="3">
        <v>0</v>
      </c>
      <c r="K144" s="3"/>
      <c r="L144" s="3"/>
      <c r="M144" s="3"/>
      <c r="N144" s="3"/>
      <c r="O144" s="3">
        <v>-20873260</v>
      </c>
      <c r="Q144" s="3"/>
      <c r="S144" s="3"/>
      <c r="U144" s="3"/>
      <c r="W144" s="3"/>
      <c r="Y144" s="3"/>
    </row>
    <row r="145" spans="1:25" hidden="1" x14ac:dyDescent="0.3">
      <c r="A145" s="1" t="str">
        <f t="shared" si="5"/>
        <v>Cuenta</v>
      </c>
      <c r="B145" s="16" t="s">
        <v>305</v>
      </c>
      <c r="C145" s="9" t="s">
        <v>306</v>
      </c>
      <c r="D145" s="3"/>
      <c r="E145" s="3"/>
      <c r="F145" s="3">
        <v>0</v>
      </c>
      <c r="G145" s="3">
        <v>10374136</v>
      </c>
      <c r="H145" s="3">
        <v>21782212</v>
      </c>
      <c r="I145" s="3">
        <v>1074709</v>
      </c>
      <c r="J145" s="3">
        <v>39572772</v>
      </c>
      <c r="K145" s="3"/>
      <c r="L145" s="3">
        <v>105693590</v>
      </c>
      <c r="M145" s="3"/>
      <c r="N145" s="3"/>
      <c r="O145" s="3">
        <v>178497419</v>
      </c>
      <c r="Q145" s="3"/>
      <c r="S145" s="3"/>
      <c r="U145" s="3"/>
      <c r="W145" s="3"/>
      <c r="Y145" s="3"/>
    </row>
    <row r="146" spans="1:25" hidden="1" x14ac:dyDescent="0.3">
      <c r="A146" s="1" t="str">
        <f t="shared" si="5"/>
        <v>Cuenta</v>
      </c>
      <c r="B146" s="16" t="s">
        <v>307</v>
      </c>
      <c r="C146" s="9" t="s">
        <v>308</v>
      </c>
      <c r="D146" s="3">
        <v>96624275</v>
      </c>
      <c r="E146" s="3"/>
      <c r="F146" s="3"/>
      <c r="G146" s="3">
        <v>1531111</v>
      </c>
      <c r="H146" s="3">
        <v>2493703</v>
      </c>
      <c r="I146" s="3">
        <v>279232</v>
      </c>
      <c r="J146" s="3">
        <v>1702185</v>
      </c>
      <c r="K146" s="3"/>
      <c r="L146" s="3">
        <v>-10658</v>
      </c>
      <c r="M146" s="3"/>
      <c r="N146" s="3"/>
      <c r="O146" s="3">
        <v>102619848</v>
      </c>
      <c r="Q146" s="3"/>
      <c r="S146" s="3"/>
      <c r="U146" s="3"/>
      <c r="W146" s="3"/>
      <c r="Y146" s="3"/>
    </row>
    <row r="147" spans="1:25" hidden="1" x14ac:dyDescent="0.3">
      <c r="A147" s="1" t="str">
        <f t="shared" si="5"/>
        <v>Cuenta</v>
      </c>
      <c r="B147" s="16" t="s">
        <v>309</v>
      </c>
      <c r="C147" s="9" t="s">
        <v>310</v>
      </c>
      <c r="D147" s="3"/>
      <c r="E147" s="3"/>
      <c r="F147" s="3"/>
      <c r="G147" s="3">
        <v>26208763</v>
      </c>
      <c r="H147" s="3"/>
      <c r="I147" s="3"/>
      <c r="J147" s="3"/>
      <c r="K147" s="3"/>
      <c r="L147" s="3">
        <v>-51971868</v>
      </c>
      <c r="M147" s="3"/>
      <c r="N147" s="3"/>
      <c r="O147" s="3">
        <v>-25763105</v>
      </c>
      <c r="Q147" s="3"/>
      <c r="S147" s="3"/>
      <c r="U147" s="3"/>
      <c r="W147" s="3"/>
      <c r="Y147" s="3"/>
    </row>
    <row r="148" spans="1:25" hidden="1" x14ac:dyDescent="0.3">
      <c r="A148" s="1" t="str">
        <f t="shared" si="5"/>
        <v>Cuenta</v>
      </c>
      <c r="B148" s="16" t="s">
        <v>311</v>
      </c>
      <c r="C148" s="9" t="s">
        <v>312</v>
      </c>
      <c r="D148" s="3">
        <v>-9889581</v>
      </c>
      <c r="E148" s="3"/>
      <c r="F148" s="3">
        <v>1524800</v>
      </c>
      <c r="G148" s="3">
        <v>7389160</v>
      </c>
      <c r="H148" s="3">
        <v>-218917</v>
      </c>
      <c r="I148" s="3">
        <v>0</v>
      </c>
      <c r="J148" s="3">
        <v>1187646</v>
      </c>
      <c r="K148" s="3"/>
      <c r="L148" s="3">
        <v>2154537</v>
      </c>
      <c r="M148" s="3"/>
      <c r="N148" s="3"/>
      <c r="O148" s="3">
        <v>2147645</v>
      </c>
      <c r="Q148" s="3"/>
      <c r="S148" s="3"/>
      <c r="U148" s="3"/>
      <c r="W148" s="3"/>
      <c r="Y148" s="3"/>
    </row>
    <row r="149" spans="1:25" hidden="1" x14ac:dyDescent="0.3">
      <c r="A149" s="1" t="str">
        <f t="shared" si="5"/>
        <v>Cuenta</v>
      </c>
      <c r="B149" s="16" t="s">
        <v>313</v>
      </c>
      <c r="C149" s="9" t="s">
        <v>314</v>
      </c>
      <c r="D149" s="3">
        <v>245798763</v>
      </c>
      <c r="E149" s="3"/>
      <c r="F149" s="3"/>
      <c r="G149" s="3"/>
      <c r="H149" s="3"/>
      <c r="I149" s="3"/>
      <c r="J149" s="3"/>
      <c r="K149" s="3"/>
      <c r="L149" s="3"/>
      <c r="M149" s="3"/>
      <c r="N149" s="3"/>
      <c r="O149" s="3">
        <v>245798763</v>
      </c>
      <c r="Q149" s="3"/>
      <c r="S149" s="3"/>
      <c r="U149" s="3"/>
      <c r="W149" s="3"/>
      <c r="Y149" s="3"/>
    </row>
    <row r="150" spans="1:25" hidden="1" x14ac:dyDescent="0.3">
      <c r="A150" s="1" t="str">
        <f t="shared" si="5"/>
        <v>Cuenta</v>
      </c>
      <c r="B150" s="16" t="s">
        <v>315</v>
      </c>
      <c r="C150" s="9" t="s">
        <v>316</v>
      </c>
      <c r="D150" s="3"/>
      <c r="E150" s="3"/>
      <c r="F150" s="3"/>
      <c r="G150" s="3">
        <v>7606646</v>
      </c>
      <c r="H150" s="3"/>
      <c r="I150" s="3"/>
      <c r="J150" s="3"/>
      <c r="K150" s="3"/>
      <c r="L150" s="3">
        <v>241481078</v>
      </c>
      <c r="M150" s="3"/>
      <c r="N150" s="3"/>
      <c r="O150" s="3">
        <v>249087724</v>
      </c>
      <c r="Q150" s="3"/>
      <c r="S150" s="3"/>
      <c r="U150" s="3"/>
      <c r="W150" s="3"/>
      <c r="Y150" s="3"/>
    </row>
    <row r="151" spans="1:25" hidden="1" x14ac:dyDescent="0.3">
      <c r="A151" s="1" t="str">
        <f t="shared" si="5"/>
        <v>Cuenta</v>
      </c>
      <c r="B151" s="16" t="s">
        <v>317</v>
      </c>
      <c r="C151" s="9" t="s">
        <v>318</v>
      </c>
      <c r="D151" s="3">
        <v>9300000</v>
      </c>
      <c r="E151" s="3"/>
      <c r="F151" s="3">
        <v>100000000</v>
      </c>
      <c r="G151" s="3"/>
      <c r="H151" s="3"/>
      <c r="I151" s="3"/>
      <c r="J151" s="3"/>
      <c r="K151" s="3"/>
      <c r="L151" s="3">
        <v>11097706</v>
      </c>
      <c r="M151" s="3"/>
      <c r="N151" s="3"/>
      <c r="O151" s="3">
        <v>120397706</v>
      </c>
      <c r="Q151" s="3"/>
      <c r="S151" s="3"/>
      <c r="U151" s="3"/>
      <c r="W151" s="3"/>
      <c r="Y151" s="3"/>
    </row>
    <row r="152" spans="1:25" hidden="1" x14ac:dyDescent="0.3">
      <c r="A152" s="1" t="str">
        <f t="shared" si="5"/>
        <v>Cuenta</v>
      </c>
      <c r="B152" s="16" t="s">
        <v>319</v>
      </c>
      <c r="C152" s="9" t="s">
        <v>320</v>
      </c>
      <c r="D152" s="3">
        <v>2673480067</v>
      </c>
      <c r="E152" s="3"/>
      <c r="F152" s="3">
        <v>12605888</v>
      </c>
      <c r="G152" s="3">
        <v>41419307</v>
      </c>
      <c r="H152" s="3">
        <v>3203027131</v>
      </c>
      <c r="I152" s="3">
        <v>2093982016</v>
      </c>
      <c r="J152" s="3">
        <v>922206597</v>
      </c>
      <c r="K152" s="3">
        <v>0</v>
      </c>
      <c r="L152" s="3">
        <v>1162971471</v>
      </c>
      <c r="M152" s="3"/>
      <c r="N152" s="3"/>
      <c r="O152" s="3">
        <v>10109692477</v>
      </c>
      <c r="Q152" s="3"/>
      <c r="S152" s="3"/>
      <c r="U152" s="3"/>
      <c r="W152" s="3"/>
      <c r="Y152" s="3"/>
    </row>
    <row r="153" spans="1:25" hidden="1" x14ac:dyDescent="0.3">
      <c r="A153" s="1" t="str">
        <f t="shared" si="5"/>
        <v>Cuenta</v>
      </c>
      <c r="B153" s="16" t="s">
        <v>1516</v>
      </c>
      <c r="C153" s="9" t="s">
        <v>1517</v>
      </c>
      <c r="D153" s="3">
        <v>0</v>
      </c>
      <c r="E153" s="3"/>
      <c r="F153" s="3"/>
      <c r="G153" s="3">
        <v>25202963</v>
      </c>
      <c r="H153" s="3"/>
      <c r="I153" s="3"/>
      <c r="J153" s="3"/>
      <c r="K153" s="3"/>
      <c r="L153" s="3">
        <v>18108437</v>
      </c>
      <c r="M153" s="3"/>
      <c r="N153" s="3"/>
      <c r="O153" s="3">
        <v>43311400</v>
      </c>
      <c r="Q153" s="3"/>
      <c r="S153" s="3"/>
      <c r="U153" s="3"/>
      <c r="W153" s="3"/>
      <c r="Y153" s="3"/>
    </row>
    <row r="154" spans="1:25" hidden="1" x14ac:dyDescent="0.3">
      <c r="A154" s="1" t="str">
        <f t="shared" si="5"/>
        <v>Cuenta</v>
      </c>
      <c r="B154" s="16" t="s">
        <v>321</v>
      </c>
      <c r="C154" s="9" t="s">
        <v>322</v>
      </c>
      <c r="D154" s="3">
        <v>-295430227</v>
      </c>
      <c r="E154" s="3"/>
      <c r="F154" s="3">
        <v>0</v>
      </c>
      <c r="G154" s="3">
        <v>0</v>
      </c>
      <c r="H154" s="3">
        <v>-1226320</v>
      </c>
      <c r="I154" s="3">
        <v>-14054605</v>
      </c>
      <c r="J154" s="3">
        <v>-2812977</v>
      </c>
      <c r="K154" s="3"/>
      <c r="L154" s="3">
        <v>-598000</v>
      </c>
      <c r="M154" s="3"/>
      <c r="N154" s="3"/>
      <c r="O154" s="3">
        <v>-314122129</v>
      </c>
      <c r="Q154" s="3"/>
      <c r="S154" s="3"/>
      <c r="U154" s="3"/>
      <c r="W154" s="3"/>
      <c r="Y154" s="3"/>
    </row>
    <row r="155" spans="1:25" hidden="1" x14ac:dyDescent="0.3">
      <c r="A155" s="1" t="str">
        <f t="shared" si="5"/>
        <v>Cuenta</v>
      </c>
      <c r="B155" s="16" t="s">
        <v>323</v>
      </c>
      <c r="C155" s="9" t="s">
        <v>324</v>
      </c>
      <c r="D155" s="3"/>
      <c r="E155" s="3"/>
      <c r="F155" s="3">
        <v>-1350151</v>
      </c>
      <c r="G155" s="3">
        <v>0</v>
      </c>
      <c r="H155" s="3"/>
      <c r="I155" s="3">
        <v>-23567247</v>
      </c>
      <c r="J155" s="3">
        <v>-56514765</v>
      </c>
      <c r="K155" s="3"/>
      <c r="L155" s="3">
        <v>-36224448</v>
      </c>
      <c r="M155" s="3"/>
      <c r="N155" s="3"/>
      <c r="O155" s="3">
        <v>-117656611</v>
      </c>
      <c r="Q155" s="3"/>
      <c r="S155" s="3"/>
      <c r="U155" s="3"/>
      <c r="W155" s="3"/>
      <c r="Y155" s="3"/>
    </row>
    <row r="156" spans="1:25" hidden="1" x14ac:dyDescent="0.3">
      <c r="A156" s="1" t="str">
        <f t="shared" si="5"/>
        <v>Cuenta</v>
      </c>
      <c r="B156" s="16" t="s">
        <v>325</v>
      </c>
      <c r="C156" s="9" t="s">
        <v>326</v>
      </c>
      <c r="D156" s="3">
        <v>11571071510</v>
      </c>
      <c r="E156" s="3"/>
      <c r="F156" s="3">
        <v>1763857594</v>
      </c>
      <c r="G156" s="3">
        <v>6752005635</v>
      </c>
      <c r="H156" s="3"/>
      <c r="I156" s="3"/>
      <c r="J156" s="3"/>
      <c r="K156" s="3"/>
      <c r="L156" s="3">
        <v>62716422092</v>
      </c>
      <c r="M156" s="3"/>
      <c r="N156" s="3"/>
      <c r="O156" s="3">
        <v>82803356831</v>
      </c>
      <c r="Q156" s="3"/>
      <c r="S156" s="3"/>
      <c r="U156" s="3"/>
      <c r="W156" s="3"/>
      <c r="Y156" s="3"/>
    </row>
    <row r="157" spans="1:25" hidden="1" x14ac:dyDescent="0.3">
      <c r="A157" s="1" t="str">
        <f t="shared" si="5"/>
        <v>Cuenta</v>
      </c>
      <c r="B157" s="16" t="s">
        <v>327</v>
      </c>
      <c r="C157" s="9" t="s">
        <v>328</v>
      </c>
      <c r="D157" s="3">
        <v>-625208131</v>
      </c>
      <c r="E157" s="3"/>
      <c r="F157" s="3">
        <v>0</v>
      </c>
      <c r="G157" s="3">
        <v>92340</v>
      </c>
      <c r="H157" s="3"/>
      <c r="I157" s="3"/>
      <c r="J157" s="3"/>
      <c r="K157" s="3"/>
      <c r="L157" s="3">
        <v>-158794</v>
      </c>
      <c r="M157" s="3"/>
      <c r="N157" s="3"/>
      <c r="O157" s="3">
        <v>-625274585</v>
      </c>
      <c r="Q157" s="3"/>
      <c r="S157" s="3"/>
      <c r="U157" s="3"/>
      <c r="W157" s="3"/>
      <c r="Y157" s="3"/>
    </row>
    <row r="158" spans="1:25" hidden="1" x14ac:dyDescent="0.3">
      <c r="A158" s="1" t="str">
        <f t="shared" si="5"/>
        <v>Cuenta</v>
      </c>
      <c r="B158" s="16" t="s">
        <v>329</v>
      </c>
      <c r="C158" s="9" t="s">
        <v>330</v>
      </c>
      <c r="D158" s="3">
        <v>7257421394</v>
      </c>
      <c r="E158" s="3"/>
      <c r="F158" s="3">
        <v>1190834857</v>
      </c>
      <c r="G158" s="3">
        <v>4122295356</v>
      </c>
      <c r="H158" s="3">
        <v>1758678065</v>
      </c>
      <c r="I158" s="3">
        <v>125516122</v>
      </c>
      <c r="J158" s="3">
        <v>1033782604</v>
      </c>
      <c r="K158" s="3">
        <v>568251234</v>
      </c>
      <c r="L158" s="3">
        <v>28509801014</v>
      </c>
      <c r="M158" s="3"/>
      <c r="N158" s="3"/>
      <c r="O158" s="3">
        <v>44566580646</v>
      </c>
      <c r="Q158" s="3"/>
      <c r="S158" s="3"/>
      <c r="U158" s="3"/>
      <c r="W158" s="3"/>
      <c r="Y158" s="3"/>
    </row>
    <row r="159" spans="1:25" hidden="1" x14ac:dyDescent="0.3">
      <c r="A159" s="1" t="str">
        <f t="shared" si="5"/>
        <v>Cuenta</v>
      </c>
      <c r="B159" s="16" t="s">
        <v>331</v>
      </c>
      <c r="C159" s="9" t="s">
        <v>332</v>
      </c>
      <c r="D159" s="3">
        <v>835382513</v>
      </c>
      <c r="E159" s="3"/>
      <c r="F159" s="3"/>
      <c r="G159" s="3"/>
      <c r="H159" s="3"/>
      <c r="I159" s="3"/>
      <c r="J159" s="3"/>
      <c r="K159" s="3"/>
      <c r="L159" s="3"/>
      <c r="M159" s="3"/>
      <c r="N159" s="3"/>
      <c r="O159" s="3">
        <v>835382513</v>
      </c>
      <c r="Q159" s="3"/>
      <c r="S159" s="3"/>
      <c r="U159" s="3"/>
      <c r="W159" s="3"/>
      <c r="Y159" s="3"/>
    </row>
    <row r="160" spans="1:25" hidden="1" x14ac:dyDescent="0.3">
      <c r="A160" s="1" t="str">
        <f t="shared" si="5"/>
        <v>Cuenta</v>
      </c>
      <c r="B160" s="16" t="s">
        <v>333</v>
      </c>
      <c r="C160" s="9" t="s">
        <v>334</v>
      </c>
      <c r="D160" s="3">
        <v>44344153</v>
      </c>
      <c r="E160" s="3"/>
      <c r="F160" s="3"/>
      <c r="G160" s="3"/>
      <c r="H160" s="3"/>
      <c r="I160" s="3"/>
      <c r="J160" s="3"/>
      <c r="K160" s="3"/>
      <c r="L160" s="3"/>
      <c r="M160" s="3"/>
      <c r="N160" s="3"/>
      <c r="O160" s="3">
        <v>44344153</v>
      </c>
      <c r="Q160" s="3"/>
      <c r="S160" s="3"/>
      <c r="U160" s="3"/>
      <c r="W160" s="3"/>
      <c r="Y160" s="3"/>
    </row>
    <row r="161" spans="1:25" hidden="1" x14ac:dyDescent="0.3">
      <c r="A161" s="1" t="str">
        <f t="shared" si="5"/>
        <v>Cuenta</v>
      </c>
      <c r="B161" s="16" t="s">
        <v>335</v>
      </c>
      <c r="C161" s="9" t="s">
        <v>336</v>
      </c>
      <c r="D161" s="3"/>
      <c r="E161" s="3"/>
      <c r="F161" s="3"/>
      <c r="G161" s="3">
        <v>0</v>
      </c>
      <c r="H161" s="3"/>
      <c r="I161" s="3"/>
      <c r="J161" s="3"/>
      <c r="K161" s="3"/>
      <c r="L161" s="3">
        <v>-1168930</v>
      </c>
      <c r="M161" s="3"/>
      <c r="N161" s="3"/>
      <c r="O161" s="3">
        <v>-1168930</v>
      </c>
      <c r="Q161" s="3"/>
      <c r="S161" s="3"/>
      <c r="U161" s="3"/>
      <c r="W161" s="3"/>
      <c r="Y161" s="3"/>
    </row>
    <row r="162" spans="1:25" hidden="1" x14ac:dyDescent="0.3">
      <c r="A162" s="1" t="str">
        <f t="shared" si="5"/>
        <v>Cuenta</v>
      </c>
      <c r="B162" s="16" t="s">
        <v>337</v>
      </c>
      <c r="C162" s="9" t="s">
        <v>338</v>
      </c>
      <c r="D162" s="3">
        <v>-5961974036</v>
      </c>
      <c r="E162" s="3"/>
      <c r="F162" s="3">
        <v>-47256122</v>
      </c>
      <c r="G162" s="3">
        <v>-631682928</v>
      </c>
      <c r="H162" s="3">
        <v>-35878026</v>
      </c>
      <c r="I162" s="3"/>
      <c r="J162" s="3"/>
      <c r="K162" s="3"/>
      <c r="L162" s="3">
        <v>-24710486270</v>
      </c>
      <c r="M162" s="3"/>
      <c r="N162" s="3"/>
      <c r="O162" s="3">
        <v>-31387277382</v>
      </c>
      <c r="Q162" s="3"/>
      <c r="S162" s="3"/>
      <c r="U162" s="3"/>
      <c r="W162" s="3"/>
      <c r="Y162" s="3"/>
    </row>
    <row r="163" spans="1:25" hidden="1" x14ac:dyDescent="0.3">
      <c r="A163" s="1" t="str">
        <f t="shared" si="5"/>
        <v>Cuenta</v>
      </c>
      <c r="B163" s="16" t="s">
        <v>339</v>
      </c>
      <c r="C163" s="9" t="s">
        <v>340</v>
      </c>
      <c r="D163" s="3">
        <v>84818574</v>
      </c>
      <c r="E163" s="3"/>
      <c r="F163" s="3">
        <v>0</v>
      </c>
      <c r="G163" s="3">
        <v>-14060</v>
      </c>
      <c r="H163" s="3"/>
      <c r="I163" s="3"/>
      <c r="J163" s="3"/>
      <c r="K163" s="3"/>
      <c r="L163" s="3">
        <v>2865807</v>
      </c>
      <c r="M163" s="3"/>
      <c r="N163" s="3"/>
      <c r="O163" s="3">
        <v>87670321</v>
      </c>
      <c r="Q163" s="3"/>
      <c r="S163" s="3"/>
      <c r="U163" s="3"/>
      <c r="W163" s="3"/>
      <c r="Y163" s="3"/>
    </row>
    <row r="164" spans="1:25" hidden="1" x14ac:dyDescent="0.3">
      <c r="A164" s="1" t="str">
        <f t="shared" si="5"/>
        <v>Cuenta</v>
      </c>
      <c r="B164" s="16" t="s">
        <v>341</v>
      </c>
      <c r="C164" s="9" t="s">
        <v>342</v>
      </c>
      <c r="D164" s="3">
        <v>-34487</v>
      </c>
      <c r="E164" s="3"/>
      <c r="F164" s="3">
        <v>419634786</v>
      </c>
      <c r="G164" s="3">
        <v>196123038</v>
      </c>
      <c r="H164" s="3"/>
      <c r="I164" s="3"/>
      <c r="J164" s="3"/>
      <c r="K164" s="3"/>
      <c r="L164" s="3">
        <v>4564785130</v>
      </c>
      <c r="M164" s="3"/>
      <c r="N164" s="3"/>
      <c r="O164" s="3">
        <v>5180508467</v>
      </c>
      <c r="Q164" s="3"/>
      <c r="S164" s="3"/>
      <c r="U164" s="3"/>
      <c r="W164" s="3"/>
      <c r="Y164" s="3"/>
    </row>
    <row r="165" spans="1:25" hidden="1" x14ac:dyDescent="0.3">
      <c r="A165" s="1" t="str">
        <f t="shared" si="5"/>
        <v>Cuenta</v>
      </c>
      <c r="B165" s="16" t="s">
        <v>343</v>
      </c>
      <c r="C165" s="9" t="s">
        <v>344</v>
      </c>
      <c r="D165" s="3"/>
      <c r="E165" s="3"/>
      <c r="F165" s="3">
        <v>27647998</v>
      </c>
      <c r="G165" s="3">
        <v>5834002</v>
      </c>
      <c r="H165" s="3"/>
      <c r="I165" s="3"/>
      <c r="J165" s="3"/>
      <c r="K165" s="3"/>
      <c r="L165" s="3">
        <v>18693047</v>
      </c>
      <c r="M165" s="3"/>
      <c r="N165" s="3"/>
      <c r="O165" s="3">
        <v>52175047</v>
      </c>
      <c r="Q165" s="3"/>
      <c r="S165" s="3"/>
      <c r="U165" s="3"/>
      <c r="W165" s="3"/>
      <c r="Y165" s="3"/>
    </row>
    <row r="166" spans="1:25" hidden="1" x14ac:dyDescent="0.3">
      <c r="A166" s="1" t="str">
        <f t="shared" si="5"/>
        <v>Cuenta</v>
      </c>
      <c r="B166" s="16" t="s">
        <v>345</v>
      </c>
      <c r="C166" s="9" t="s">
        <v>346</v>
      </c>
      <c r="D166" s="3">
        <v>174423541</v>
      </c>
      <c r="E166" s="3"/>
      <c r="F166" s="3">
        <v>6087182</v>
      </c>
      <c r="G166" s="3">
        <v>32964675</v>
      </c>
      <c r="H166" s="3">
        <v>16646939</v>
      </c>
      <c r="I166" s="3">
        <v>19944252</v>
      </c>
      <c r="J166" s="3">
        <v>2567015</v>
      </c>
      <c r="K166" s="3"/>
      <c r="L166" s="3">
        <v>224633430</v>
      </c>
      <c r="M166" s="3"/>
      <c r="N166" s="3"/>
      <c r="O166" s="3">
        <v>477267034</v>
      </c>
      <c r="Q166" s="3"/>
      <c r="S166" s="3"/>
      <c r="U166" s="3"/>
      <c r="W166" s="3"/>
      <c r="Y166" s="3"/>
    </row>
    <row r="167" spans="1:25" hidden="1" x14ac:dyDescent="0.3">
      <c r="A167" s="1" t="str">
        <f t="shared" si="5"/>
        <v>Cuenta</v>
      </c>
      <c r="B167" s="16" t="s">
        <v>347</v>
      </c>
      <c r="C167" s="9" t="s">
        <v>348</v>
      </c>
      <c r="D167" s="3">
        <v>62665726</v>
      </c>
      <c r="E167" s="3"/>
      <c r="F167" s="3">
        <v>0</v>
      </c>
      <c r="G167" s="3">
        <v>33909308</v>
      </c>
      <c r="H167" s="3">
        <v>838157</v>
      </c>
      <c r="I167" s="3">
        <v>147422015</v>
      </c>
      <c r="J167" s="3">
        <v>786392</v>
      </c>
      <c r="K167" s="3"/>
      <c r="L167" s="3">
        <v>129161406</v>
      </c>
      <c r="M167" s="3"/>
      <c r="N167" s="3"/>
      <c r="O167" s="3">
        <v>374783004</v>
      </c>
      <c r="Q167" s="3"/>
      <c r="S167" s="3"/>
      <c r="U167" s="3"/>
      <c r="W167" s="3"/>
      <c r="Y167" s="3"/>
    </row>
    <row r="168" spans="1:25" hidden="1" x14ac:dyDescent="0.3">
      <c r="A168" s="1" t="str">
        <f t="shared" si="5"/>
        <v>Cuenta</v>
      </c>
      <c r="B168" s="16" t="s">
        <v>349</v>
      </c>
      <c r="C168" s="9" t="s">
        <v>350</v>
      </c>
      <c r="D168" s="3">
        <v>-24618450</v>
      </c>
      <c r="E168" s="3"/>
      <c r="F168" s="3">
        <v>-6087182</v>
      </c>
      <c r="G168" s="3">
        <v>-61523332</v>
      </c>
      <c r="H168" s="3">
        <v>-16646939</v>
      </c>
      <c r="I168" s="3">
        <v>-19944252</v>
      </c>
      <c r="J168" s="3">
        <v>-2567015</v>
      </c>
      <c r="K168" s="3"/>
      <c r="L168" s="3">
        <v>-224633430</v>
      </c>
      <c r="M168" s="3"/>
      <c r="N168" s="3"/>
      <c r="O168" s="3">
        <v>-356020600</v>
      </c>
      <c r="Q168" s="3"/>
      <c r="S168" s="3"/>
      <c r="U168" s="3"/>
      <c r="W168" s="3"/>
      <c r="Y168" s="3"/>
    </row>
    <row r="169" spans="1:25" hidden="1" x14ac:dyDescent="0.3">
      <c r="A169" s="1" t="str">
        <f t="shared" si="5"/>
        <v>Cuenta</v>
      </c>
      <c r="B169" s="16" t="s">
        <v>351</v>
      </c>
      <c r="C169" s="9" t="s">
        <v>352</v>
      </c>
      <c r="D169" s="3"/>
      <c r="E169" s="3"/>
      <c r="F169" s="3"/>
      <c r="G169" s="3">
        <v>198502072</v>
      </c>
      <c r="H169" s="3"/>
      <c r="I169" s="3"/>
      <c r="J169" s="3"/>
      <c r="K169" s="3"/>
      <c r="L169" s="3">
        <v>101559824</v>
      </c>
      <c r="M169" s="3"/>
      <c r="N169" s="3"/>
      <c r="O169" s="3">
        <v>300061896</v>
      </c>
      <c r="Q169" s="3"/>
      <c r="S169" s="3"/>
      <c r="U169" s="3"/>
      <c r="W169" s="3"/>
      <c r="Y169" s="3"/>
    </row>
    <row r="170" spans="1:25" hidden="1" x14ac:dyDescent="0.3">
      <c r="A170" s="1" t="str">
        <f t="shared" si="5"/>
        <v>Cuenta</v>
      </c>
      <c r="B170" s="16" t="s">
        <v>353</v>
      </c>
      <c r="C170" s="9" t="s">
        <v>354</v>
      </c>
      <c r="D170" s="3">
        <v>1470425947</v>
      </c>
      <c r="E170" s="3"/>
      <c r="F170" s="3"/>
      <c r="G170" s="3"/>
      <c r="H170" s="3">
        <v>3605000</v>
      </c>
      <c r="I170" s="3"/>
      <c r="J170" s="3">
        <v>0</v>
      </c>
      <c r="K170" s="3"/>
      <c r="L170" s="3">
        <v>625679338</v>
      </c>
      <c r="M170" s="3"/>
      <c r="N170" s="3"/>
      <c r="O170" s="3">
        <v>2099710285</v>
      </c>
      <c r="Q170" s="3"/>
      <c r="S170" s="3"/>
      <c r="U170" s="3"/>
      <c r="W170" s="3"/>
      <c r="Y170" s="3"/>
    </row>
    <row r="171" spans="1:25" hidden="1" x14ac:dyDescent="0.3">
      <c r="A171" s="1" t="str">
        <f t="shared" si="5"/>
        <v>Cuenta</v>
      </c>
      <c r="B171" s="16" t="s">
        <v>355</v>
      </c>
      <c r="C171" s="9" t="s">
        <v>356</v>
      </c>
      <c r="D171" s="3"/>
      <c r="E171" s="3"/>
      <c r="F171" s="3">
        <v>0</v>
      </c>
      <c r="G171" s="3">
        <v>13320</v>
      </c>
      <c r="H171" s="3"/>
      <c r="I171" s="3"/>
      <c r="J171" s="3"/>
      <c r="K171" s="3"/>
      <c r="L171" s="3">
        <v>21500000</v>
      </c>
      <c r="M171" s="3"/>
      <c r="N171" s="3"/>
      <c r="O171" s="3">
        <v>21513320</v>
      </c>
      <c r="Q171" s="3"/>
      <c r="S171" s="3"/>
      <c r="U171" s="3"/>
      <c r="W171" s="3"/>
      <c r="Y171" s="3"/>
    </row>
    <row r="172" spans="1:25" hidden="1" x14ac:dyDescent="0.3">
      <c r="A172" s="1" t="str">
        <f t="shared" si="5"/>
        <v>Cuenta</v>
      </c>
      <c r="B172" s="16" t="s">
        <v>357</v>
      </c>
      <c r="C172" s="9" t="s">
        <v>358</v>
      </c>
      <c r="D172" s="3">
        <v>248987</v>
      </c>
      <c r="E172" s="3"/>
      <c r="F172" s="3">
        <v>4177139</v>
      </c>
      <c r="G172" s="3">
        <v>20407224</v>
      </c>
      <c r="H172" s="3"/>
      <c r="I172" s="3"/>
      <c r="J172" s="3"/>
      <c r="K172" s="3"/>
      <c r="L172" s="3">
        <v>86680954</v>
      </c>
      <c r="M172" s="3"/>
      <c r="N172" s="3"/>
      <c r="O172" s="3">
        <v>111514304</v>
      </c>
      <c r="Q172" s="3"/>
      <c r="S172" s="3"/>
      <c r="U172" s="3"/>
      <c r="W172" s="3"/>
      <c r="Y172" s="3"/>
    </row>
    <row r="173" spans="1:25" hidden="1" x14ac:dyDescent="0.3">
      <c r="A173" s="1" t="str">
        <f t="shared" si="5"/>
        <v>Cuenta</v>
      </c>
      <c r="B173" s="16" t="s">
        <v>359</v>
      </c>
      <c r="C173" s="9" t="s">
        <v>360</v>
      </c>
      <c r="D173" s="3">
        <v>-101881808</v>
      </c>
      <c r="E173" s="3"/>
      <c r="F173" s="3">
        <v>0</v>
      </c>
      <c r="G173" s="3">
        <v>0</v>
      </c>
      <c r="H173" s="3"/>
      <c r="I173" s="3">
        <v>18653558</v>
      </c>
      <c r="J173" s="3"/>
      <c r="K173" s="3"/>
      <c r="L173" s="3">
        <v>1982710</v>
      </c>
      <c r="M173" s="3"/>
      <c r="N173" s="3"/>
      <c r="O173" s="3">
        <v>-81245540</v>
      </c>
      <c r="Q173" s="3"/>
      <c r="S173" s="3"/>
      <c r="U173" s="3"/>
      <c r="W173" s="3"/>
      <c r="Y173" s="3"/>
    </row>
    <row r="174" spans="1:25" hidden="1" x14ac:dyDescent="0.3">
      <c r="A174" s="1" t="str">
        <f t="shared" si="5"/>
        <v>Cuenta</v>
      </c>
      <c r="B174" s="16" t="s">
        <v>361</v>
      </c>
      <c r="C174" s="9" t="s">
        <v>362</v>
      </c>
      <c r="D174" s="3">
        <v>-8903135</v>
      </c>
      <c r="E174" s="3"/>
      <c r="F174" s="3"/>
      <c r="G174" s="3">
        <v>0</v>
      </c>
      <c r="H174" s="3"/>
      <c r="I174" s="3"/>
      <c r="J174" s="3"/>
      <c r="K174" s="3"/>
      <c r="L174" s="3">
        <v>0</v>
      </c>
      <c r="M174" s="3"/>
      <c r="N174" s="3"/>
      <c r="O174" s="3">
        <v>-8903135</v>
      </c>
      <c r="Q174" s="3"/>
      <c r="S174" s="3"/>
      <c r="U174" s="3"/>
      <c r="W174" s="3"/>
      <c r="Y174" s="3"/>
    </row>
    <row r="175" spans="1:25" hidden="1" x14ac:dyDescent="0.3">
      <c r="A175" s="1" t="str">
        <f t="shared" si="5"/>
        <v>Cuenta</v>
      </c>
      <c r="B175" s="16" t="s">
        <v>363</v>
      </c>
      <c r="C175" s="9" t="s">
        <v>364</v>
      </c>
      <c r="D175" s="3">
        <v>-165902809</v>
      </c>
      <c r="E175" s="3"/>
      <c r="F175" s="3"/>
      <c r="G175" s="3"/>
      <c r="H175" s="3"/>
      <c r="I175" s="3"/>
      <c r="J175" s="3"/>
      <c r="K175" s="3"/>
      <c r="L175" s="3"/>
      <c r="M175" s="3"/>
      <c r="N175" s="3"/>
      <c r="O175" s="3">
        <v>-165902809</v>
      </c>
      <c r="Q175" s="3"/>
      <c r="S175" s="3"/>
      <c r="U175" s="3"/>
      <c r="W175" s="3"/>
      <c r="Y175" s="3"/>
    </row>
    <row r="176" spans="1:25" hidden="1" x14ac:dyDescent="0.3">
      <c r="A176" s="1" t="str">
        <f t="shared" si="5"/>
        <v>Cuenta</v>
      </c>
      <c r="B176" s="16" t="s">
        <v>365</v>
      </c>
      <c r="C176" s="9" t="s">
        <v>366</v>
      </c>
      <c r="D176" s="3">
        <v>-129520</v>
      </c>
      <c r="E176" s="3"/>
      <c r="F176" s="3">
        <v>-2208867</v>
      </c>
      <c r="G176" s="3">
        <v>-11076390</v>
      </c>
      <c r="H176" s="3"/>
      <c r="I176" s="3"/>
      <c r="J176" s="3"/>
      <c r="K176" s="3"/>
      <c r="L176" s="3">
        <v>-71783013</v>
      </c>
      <c r="M176" s="3"/>
      <c r="N176" s="3"/>
      <c r="O176" s="3">
        <v>-85197790</v>
      </c>
      <c r="Q176" s="3"/>
      <c r="S176" s="3"/>
      <c r="U176" s="3"/>
      <c r="W176" s="3"/>
      <c r="Y176" s="3"/>
    </row>
    <row r="177" spans="1:25" x14ac:dyDescent="0.3">
      <c r="A177" s="1" t="str">
        <f t="shared" si="5"/>
        <v xml:space="preserve"> </v>
      </c>
      <c r="B177" s="15" t="s">
        <v>367</v>
      </c>
      <c r="C177" s="9" t="s">
        <v>368</v>
      </c>
      <c r="D177" s="3"/>
      <c r="E177" s="3">
        <v>0</v>
      </c>
      <c r="F177" s="3">
        <v>24521933</v>
      </c>
      <c r="G177" s="3">
        <v>1916834736</v>
      </c>
      <c r="H177" s="3">
        <v>89772346</v>
      </c>
      <c r="I177" s="3">
        <v>632577876</v>
      </c>
      <c r="J177" s="3">
        <v>1510977865</v>
      </c>
      <c r="K177" s="3">
        <v>679001</v>
      </c>
      <c r="L177" s="3">
        <v>37827973305</v>
      </c>
      <c r="M177" s="3"/>
      <c r="N177" s="3">
        <v>-41978013249</v>
      </c>
      <c r="O177" s="3">
        <v>25323813</v>
      </c>
      <c r="Q177" s="3">
        <f>+ROUND(H177/1000,0)</f>
        <v>89772</v>
      </c>
      <c r="S177" s="3">
        <f>+ROUND(I177/1000,0)</f>
        <v>632578</v>
      </c>
      <c r="U177" s="3">
        <f>+ROUND(J177/1000,0)</f>
        <v>1510978</v>
      </c>
      <c r="W177" s="3">
        <f>+ROUND(K177/1000,0)</f>
        <v>679</v>
      </c>
      <c r="Y177" s="3">
        <f>+ROUND(O177/1000,0)</f>
        <v>25324</v>
      </c>
    </row>
    <row r="178" spans="1:25" hidden="1" x14ac:dyDescent="0.3">
      <c r="A178" s="1" t="str">
        <f t="shared" si="5"/>
        <v>Cuenta</v>
      </c>
      <c r="B178" s="16" t="s">
        <v>369</v>
      </c>
      <c r="C178" s="9" t="s">
        <v>370</v>
      </c>
      <c r="D178" s="3"/>
      <c r="E178" s="3"/>
      <c r="F178" s="3"/>
      <c r="G178" s="3"/>
      <c r="H178" s="3"/>
      <c r="I178" s="3"/>
      <c r="J178" s="3"/>
      <c r="K178" s="3"/>
      <c r="L178" s="3">
        <v>21278722833</v>
      </c>
      <c r="M178" s="3"/>
      <c r="N178" s="3">
        <v>-21278722833</v>
      </c>
      <c r="O178" s="3">
        <v>0</v>
      </c>
      <c r="Q178" s="3"/>
      <c r="S178" s="3"/>
      <c r="U178" s="3"/>
      <c r="W178" s="3"/>
      <c r="Y178" s="3"/>
    </row>
    <row r="179" spans="1:25" hidden="1" x14ac:dyDescent="0.3">
      <c r="A179" s="1" t="str">
        <f t="shared" si="5"/>
        <v>Cuenta</v>
      </c>
      <c r="B179" s="16" t="s">
        <v>371</v>
      </c>
      <c r="C179" s="9" t="s">
        <v>372</v>
      </c>
      <c r="D179" s="3"/>
      <c r="E179" s="3"/>
      <c r="F179" s="3">
        <v>186957</v>
      </c>
      <c r="G179" s="3">
        <v>105256359</v>
      </c>
      <c r="H179" s="3">
        <v>0</v>
      </c>
      <c r="I179" s="3">
        <v>612720153</v>
      </c>
      <c r="J179" s="3">
        <v>1191002124</v>
      </c>
      <c r="K179" s="3">
        <v>0</v>
      </c>
      <c r="L179" s="3">
        <v>4664183967</v>
      </c>
      <c r="M179" s="3"/>
      <c r="N179" s="3">
        <v>-6548025747</v>
      </c>
      <c r="O179" s="3">
        <v>25323813</v>
      </c>
      <c r="Q179" s="3"/>
      <c r="S179" s="3"/>
      <c r="U179" s="3"/>
      <c r="W179" s="3"/>
      <c r="Y179" s="3"/>
    </row>
    <row r="180" spans="1:25" hidden="1" x14ac:dyDescent="0.3">
      <c r="A180" s="1" t="str">
        <f t="shared" si="5"/>
        <v>Cuenta</v>
      </c>
      <c r="B180" s="16" t="s">
        <v>1518</v>
      </c>
      <c r="C180" s="9" t="s">
        <v>1519</v>
      </c>
      <c r="D180" s="3"/>
      <c r="E180" s="3">
        <v>0</v>
      </c>
      <c r="F180" s="3"/>
      <c r="G180" s="3">
        <v>1632283607</v>
      </c>
      <c r="H180" s="3"/>
      <c r="I180" s="3"/>
      <c r="J180" s="3"/>
      <c r="K180" s="3"/>
      <c r="L180" s="3">
        <v>7337424151</v>
      </c>
      <c r="M180" s="3"/>
      <c r="N180" s="3">
        <v>-8969707758</v>
      </c>
      <c r="O180" s="3">
        <v>0</v>
      </c>
      <c r="Q180" s="3"/>
      <c r="S180" s="3"/>
      <c r="U180" s="3"/>
      <c r="W180" s="3"/>
      <c r="Y180" s="3"/>
    </row>
    <row r="181" spans="1:25" hidden="1" x14ac:dyDescent="0.3">
      <c r="A181" s="1" t="str">
        <f t="shared" si="5"/>
        <v>Cuenta</v>
      </c>
      <c r="B181" s="16" t="s">
        <v>373</v>
      </c>
      <c r="C181" s="9" t="s">
        <v>374</v>
      </c>
      <c r="D181" s="3"/>
      <c r="E181" s="3"/>
      <c r="F181" s="3">
        <v>24087830</v>
      </c>
      <c r="G181" s="3">
        <v>110733614</v>
      </c>
      <c r="H181" s="3"/>
      <c r="I181" s="3">
        <v>761865</v>
      </c>
      <c r="J181" s="3"/>
      <c r="K181" s="3"/>
      <c r="L181" s="3">
        <v>1106230</v>
      </c>
      <c r="M181" s="3"/>
      <c r="N181" s="3">
        <v>-136689539</v>
      </c>
      <c r="O181" s="3">
        <v>0</v>
      </c>
      <c r="Q181" s="3"/>
      <c r="S181" s="3"/>
      <c r="U181" s="3"/>
      <c r="W181" s="3"/>
      <c r="Y181" s="3"/>
    </row>
    <row r="182" spans="1:25" hidden="1" x14ac:dyDescent="0.3">
      <c r="A182" s="1" t="str">
        <f t="shared" si="5"/>
        <v>Cuenta</v>
      </c>
      <c r="B182" s="16" t="s">
        <v>375</v>
      </c>
      <c r="C182" s="9" t="s">
        <v>376</v>
      </c>
      <c r="D182" s="3"/>
      <c r="E182" s="3"/>
      <c r="F182" s="3">
        <v>247146</v>
      </c>
      <c r="G182" s="3">
        <v>68561156</v>
      </c>
      <c r="H182" s="3">
        <v>89772346</v>
      </c>
      <c r="I182" s="3">
        <v>19095858</v>
      </c>
      <c r="J182" s="3">
        <v>319975741</v>
      </c>
      <c r="K182" s="3">
        <v>679001</v>
      </c>
      <c r="L182" s="3">
        <v>3145228471</v>
      </c>
      <c r="M182" s="3"/>
      <c r="N182" s="3">
        <v>-3643559719</v>
      </c>
      <c r="O182" s="3">
        <v>0</v>
      </c>
      <c r="Q182" s="3"/>
      <c r="S182" s="3"/>
      <c r="U182" s="3"/>
      <c r="W182" s="3"/>
      <c r="Y182" s="3"/>
    </row>
    <row r="183" spans="1:25" hidden="1" x14ac:dyDescent="0.3">
      <c r="A183" s="1" t="str">
        <f t="shared" si="5"/>
        <v>Cuenta</v>
      </c>
      <c r="B183" s="16" t="s">
        <v>377</v>
      </c>
      <c r="C183" s="9" t="s">
        <v>378</v>
      </c>
      <c r="D183" s="3"/>
      <c r="E183" s="3"/>
      <c r="F183" s="3"/>
      <c r="G183" s="3"/>
      <c r="H183" s="3"/>
      <c r="I183" s="3"/>
      <c r="J183" s="3"/>
      <c r="K183" s="3"/>
      <c r="L183" s="3">
        <v>1401307653</v>
      </c>
      <c r="M183" s="3"/>
      <c r="N183" s="3">
        <v>-1401307653</v>
      </c>
      <c r="O183" s="3">
        <v>0</v>
      </c>
      <c r="Q183" s="3"/>
      <c r="S183" s="3"/>
      <c r="U183" s="3"/>
      <c r="W183" s="3"/>
      <c r="Y183" s="3"/>
    </row>
    <row r="184" spans="1:25" x14ac:dyDescent="0.3">
      <c r="A184" s="1" t="str">
        <f t="shared" si="5"/>
        <v xml:space="preserve"> </v>
      </c>
      <c r="B184" s="15" t="s">
        <v>379</v>
      </c>
      <c r="C184" s="9" t="s">
        <v>380</v>
      </c>
      <c r="D184" s="3">
        <v>554933340</v>
      </c>
      <c r="E184" s="3"/>
      <c r="F184" s="3">
        <v>155053909</v>
      </c>
      <c r="G184" s="3">
        <v>163190316</v>
      </c>
      <c r="H184" s="3">
        <v>450135454</v>
      </c>
      <c r="I184" s="3">
        <v>1632532210</v>
      </c>
      <c r="J184" s="3"/>
      <c r="K184" s="3"/>
      <c r="L184" s="3">
        <v>854753712</v>
      </c>
      <c r="M184" s="3"/>
      <c r="N184" s="3"/>
      <c r="O184" s="3">
        <v>3810598941</v>
      </c>
      <c r="Q184" s="3">
        <f>+ROUND(H184/1000,0)</f>
        <v>450135</v>
      </c>
      <c r="S184" s="3">
        <f>+ROUND(I184/1000,0)</f>
        <v>1632532</v>
      </c>
      <c r="U184" s="3">
        <f>+ROUND(J184/1000,0)</f>
        <v>0</v>
      </c>
      <c r="W184" s="3">
        <f>+ROUND(K184/1000,0)</f>
        <v>0</v>
      </c>
      <c r="Y184" s="3">
        <f>+ROUND(O184/1000,0)</f>
        <v>3810599</v>
      </c>
    </row>
    <row r="185" spans="1:25" hidden="1" x14ac:dyDescent="0.3">
      <c r="A185" s="1" t="str">
        <f t="shared" si="5"/>
        <v>Cuenta</v>
      </c>
      <c r="B185" s="16" t="s">
        <v>381</v>
      </c>
      <c r="C185" s="9" t="s">
        <v>382</v>
      </c>
      <c r="D185" s="3"/>
      <c r="E185" s="3"/>
      <c r="F185" s="3"/>
      <c r="G185" s="3"/>
      <c r="H185" s="3">
        <v>2409388</v>
      </c>
      <c r="I185" s="3"/>
      <c r="J185" s="3"/>
      <c r="K185" s="3"/>
      <c r="L185" s="3"/>
      <c r="M185" s="3"/>
      <c r="N185" s="3"/>
      <c r="O185" s="3">
        <v>2409388</v>
      </c>
      <c r="Q185" s="3"/>
      <c r="S185" s="3"/>
      <c r="U185" s="3"/>
      <c r="W185" s="3"/>
      <c r="Y185" s="3"/>
    </row>
    <row r="186" spans="1:25" hidden="1" x14ac:dyDescent="0.3">
      <c r="A186" s="1" t="str">
        <f t="shared" si="5"/>
        <v>Cuenta</v>
      </c>
      <c r="B186" s="16" t="s">
        <v>383</v>
      </c>
      <c r="C186" s="9" t="s">
        <v>384</v>
      </c>
      <c r="D186" s="3"/>
      <c r="E186" s="3"/>
      <c r="F186" s="3"/>
      <c r="G186" s="3"/>
      <c r="H186" s="3">
        <v>43478264</v>
      </c>
      <c r="I186" s="3"/>
      <c r="J186" s="3"/>
      <c r="K186" s="3"/>
      <c r="L186" s="3"/>
      <c r="M186" s="3"/>
      <c r="N186" s="3"/>
      <c r="O186" s="3">
        <v>43478264</v>
      </c>
      <c r="Q186" s="3"/>
      <c r="S186" s="3"/>
      <c r="U186" s="3"/>
      <c r="W186" s="3"/>
      <c r="Y186" s="3"/>
    </row>
    <row r="187" spans="1:25" hidden="1" x14ac:dyDescent="0.3">
      <c r="A187" s="1" t="str">
        <f t="shared" si="5"/>
        <v>Cuenta</v>
      </c>
      <c r="B187" s="16" t="s">
        <v>385</v>
      </c>
      <c r="C187" s="9" t="s">
        <v>386</v>
      </c>
      <c r="D187" s="3">
        <v>7299167</v>
      </c>
      <c r="E187" s="3"/>
      <c r="F187" s="3"/>
      <c r="G187" s="3">
        <v>2410</v>
      </c>
      <c r="H187" s="3"/>
      <c r="I187" s="3"/>
      <c r="J187" s="3"/>
      <c r="K187" s="3"/>
      <c r="L187" s="3">
        <v>2383397</v>
      </c>
      <c r="M187" s="3"/>
      <c r="N187" s="3"/>
      <c r="O187" s="3">
        <v>9684974</v>
      </c>
      <c r="Q187" s="3"/>
      <c r="S187" s="3"/>
      <c r="U187" s="3"/>
      <c r="W187" s="3"/>
      <c r="Y187" s="3"/>
    </row>
    <row r="188" spans="1:25" hidden="1" x14ac:dyDescent="0.3">
      <c r="A188" s="1" t="str">
        <f t="shared" si="5"/>
        <v>Cuenta</v>
      </c>
      <c r="B188" s="16" t="s">
        <v>387</v>
      </c>
      <c r="C188" s="9" t="s">
        <v>388</v>
      </c>
      <c r="D188" s="3">
        <v>38736198</v>
      </c>
      <c r="E188" s="3"/>
      <c r="F188" s="3"/>
      <c r="G188" s="3"/>
      <c r="H188" s="3"/>
      <c r="I188" s="3"/>
      <c r="J188" s="3"/>
      <c r="K188" s="3"/>
      <c r="L188" s="3"/>
      <c r="M188" s="3"/>
      <c r="N188" s="3"/>
      <c r="O188" s="3">
        <v>38736198</v>
      </c>
      <c r="Q188" s="3"/>
      <c r="S188" s="3"/>
      <c r="U188" s="3"/>
      <c r="W188" s="3"/>
      <c r="Y188" s="3"/>
    </row>
    <row r="189" spans="1:25" hidden="1" x14ac:dyDescent="0.3">
      <c r="A189" s="1" t="str">
        <f t="shared" si="5"/>
        <v>Cuenta</v>
      </c>
      <c r="B189" s="16" t="s">
        <v>389</v>
      </c>
      <c r="C189" s="9" t="s">
        <v>390</v>
      </c>
      <c r="D189" s="3">
        <v>40292499</v>
      </c>
      <c r="E189" s="3"/>
      <c r="F189" s="3"/>
      <c r="G189" s="3"/>
      <c r="H189" s="3"/>
      <c r="I189" s="3">
        <v>490814</v>
      </c>
      <c r="J189" s="3"/>
      <c r="K189" s="3"/>
      <c r="L189" s="3"/>
      <c r="M189" s="3"/>
      <c r="N189" s="3"/>
      <c r="O189" s="3">
        <v>40783313</v>
      </c>
      <c r="Q189" s="3"/>
      <c r="S189" s="3"/>
      <c r="U189" s="3"/>
      <c r="W189" s="3"/>
      <c r="Y189" s="3"/>
    </row>
    <row r="190" spans="1:25" hidden="1" x14ac:dyDescent="0.3">
      <c r="A190" s="1" t="str">
        <f t="shared" si="5"/>
        <v>Cuenta</v>
      </c>
      <c r="B190" s="16" t="s">
        <v>391</v>
      </c>
      <c r="C190" s="9" t="s">
        <v>392</v>
      </c>
      <c r="D190" s="3"/>
      <c r="E190" s="3"/>
      <c r="F190" s="3"/>
      <c r="G190" s="3"/>
      <c r="H190" s="3"/>
      <c r="I190" s="3">
        <v>-383908</v>
      </c>
      <c r="J190" s="3"/>
      <c r="K190" s="3"/>
      <c r="L190" s="3"/>
      <c r="M190" s="3"/>
      <c r="N190" s="3"/>
      <c r="O190" s="3">
        <v>-383908</v>
      </c>
      <c r="Q190" s="3"/>
      <c r="S190" s="3"/>
      <c r="U190" s="3"/>
      <c r="W190" s="3"/>
      <c r="Y190" s="3"/>
    </row>
    <row r="191" spans="1:25" hidden="1" x14ac:dyDescent="0.3">
      <c r="A191" s="1" t="str">
        <f t="shared" si="5"/>
        <v>Cuenta</v>
      </c>
      <c r="B191" s="16" t="s">
        <v>393</v>
      </c>
      <c r="C191" s="9" t="s">
        <v>394</v>
      </c>
      <c r="D191" s="3">
        <v>701232</v>
      </c>
      <c r="E191" s="3"/>
      <c r="F191" s="3">
        <v>74</v>
      </c>
      <c r="G191" s="3">
        <v>56783669</v>
      </c>
      <c r="H191" s="3">
        <v>4265801</v>
      </c>
      <c r="I191" s="3"/>
      <c r="J191" s="3"/>
      <c r="K191" s="3"/>
      <c r="L191" s="3">
        <v>261076639</v>
      </c>
      <c r="M191" s="3"/>
      <c r="N191" s="3"/>
      <c r="O191" s="3">
        <v>322827415</v>
      </c>
      <c r="Q191" s="3"/>
      <c r="S191" s="3"/>
      <c r="U191" s="3"/>
      <c r="W191" s="3"/>
      <c r="Y191" s="3"/>
    </row>
    <row r="192" spans="1:25" hidden="1" x14ac:dyDescent="0.3">
      <c r="A192" s="1" t="str">
        <f t="shared" si="5"/>
        <v>Cuenta</v>
      </c>
      <c r="B192" s="16" t="s">
        <v>395</v>
      </c>
      <c r="C192" s="9" t="s">
        <v>396</v>
      </c>
      <c r="D192" s="3">
        <v>4055419</v>
      </c>
      <c r="E192" s="3"/>
      <c r="F192" s="3">
        <v>284624</v>
      </c>
      <c r="G192" s="3">
        <v>7169187</v>
      </c>
      <c r="H192" s="3">
        <v>2640343</v>
      </c>
      <c r="I192" s="3"/>
      <c r="J192" s="3"/>
      <c r="K192" s="3"/>
      <c r="L192" s="3">
        <v>15670119</v>
      </c>
      <c r="M192" s="3"/>
      <c r="N192" s="3"/>
      <c r="O192" s="3">
        <v>29819692</v>
      </c>
      <c r="Q192" s="3"/>
      <c r="S192" s="3"/>
      <c r="U192" s="3"/>
      <c r="W192" s="3"/>
      <c r="Y192" s="3"/>
    </row>
    <row r="193" spans="1:25" hidden="1" x14ac:dyDescent="0.3">
      <c r="A193" s="1" t="str">
        <f t="shared" si="5"/>
        <v>Cuenta</v>
      </c>
      <c r="B193" s="16" t="s">
        <v>397</v>
      </c>
      <c r="C193" s="9" t="s">
        <v>398</v>
      </c>
      <c r="D193" s="3">
        <v>29540419</v>
      </c>
      <c r="E193" s="3"/>
      <c r="F193" s="3">
        <v>19267359</v>
      </c>
      <c r="G193" s="3">
        <v>50714698</v>
      </c>
      <c r="H193" s="3">
        <v>12977127</v>
      </c>
      <c r="I193" s="3"/>
      <c r="J193" s="3"/>
      <c r="K193" s="3"/>
      <c r="L193" s="3">
        <v>162635443</v>
      </c>
      <c r="M193" s="3"/>
      <c r="N193" s="3"/>
      <c r="O193" s="3">
        <v>275135046</v>
      </c>
      <c r="Q193" s="3"/>
      <c r="S193" s="3"/>
      <c r="U193" s="3"/>
      <c r="W193" s="3"/>
      <c r="Y193" s="3"/>
    </row>
    <row r="194" spans="1:25" hidden="1" x14ac:dyDescent="0.3">
      <c r="A194" s="1" t="str">
        <f t="shared" ref="A194:A257" si="6">IF(LEN(B194)=10,"Cuenta"," ")</f>
        <v>Cuenta</v>
      </c>
      <c r="B194" s="16" t="s">
        <v>399</v>
      </c>
      <c r="C194" s="9" t="s">
        <v>400</v>
      </c>
      <c r="D194" s="3"/>
      <c r="E194" s="3"/>
      <c r="F194" s="3">
        <v>1949508</v>
      </c>
      <c r="G194" s="3">
        <v>18247217</v>
      </c>
      <c r="H194" s="3">
        <v>87974942</v>
      </c>
      <c r="I194" s="3">
        <v>10162112</v>
      </c>
      <c r="J194" s="3"/>
      <c r="K194" s="3"/>
      <c r="L194" s="3">
        <v>48018029</v>
      </c>
      <c r="M194" s="3"/>
      <c r="N194" s="3"/>
      <c r="O194" s="3">
        <v>166351808</v>
      </c>
      <c r="Q194" s="3"/>
      <c r="S194" s="3"/>
      <c r="U194" s="3"/>
      <c r="W194" s="3"/>
      <c r="Y194" s="3"/>
    </row>
    <row r="195" spans="1:25" hidden="1" x14ac:dyDescent="0.3">
      <c r="A195" s="1" t="str">
        <f t="shared" si="6"/>
        <v>Cuenta</v>
      </c>
      <c r="B195" s="16" t="s">
        <v>401</v>
      </c>
      <c r="C195" s="9" t="s">
        <v>402</v>
      </c>
      <c r="D195" s="3">
        <v>69907248</v>
      </c>
      <c r="E195" s="3"/>
      <c r="F195" s="3">
        <v>135709430</v>
      </c>
      <c r="G195" s="3">
        <v>39663738</v>
      </c>
      <c r="H195" s="3">
        <v>267185512</v>
      </c>
      <c r="I195" s="3">
        <v>42325626</v>
      </c>
      <c r="J195" s="3"/>
      <c r="K195" s="3"/>
      <c r="L195" s="3">
        <v>239349462</v>
      </c>
      <c r="M195" s="3"/>
      <c r="N195" s="3"/>
      <c r="O195" s="3">
        <v>794141016</v>
      </c>
      <c r="Q195" s="3"/>
      <c r="S195" s="3"/>
      <c r="U195" s="3"/>
      <c r="W195" s="3"/>
      <c r="Y195" s="3"/>
    </row>
    <row r="196" spans="1:25" hidden="1" x14ac:dyDescent="0.3">
      <c r="A196" s="1" t="str">
        <f t="shared" si="6"/>
        <v>Cuenta</v>
      </c>
      <c r="B196" s="16" t="s">
        <v>403</v>
      </c>
      <c r="C196" s="9" t="s">
        <v>404</v>
      </c>
      <c r="D196" s="3"/>
      <c r="E196" s="3"/>
      <c r="F196" s="3">
        <v>2045890</v>
      </c>
      <c r="G196" s="3">
        <v>4847742</v>
      </c>
      <c r="H196" s="3"/>
      <c r="I196" s="3"/>
      <c r="J196" s="3"/>
      <c r="K196" s="3"/>
      <c r="L196" s="3">
        <v>182240603</v>
      </c>
      <c r="M196" s="3"/>
      <c r="N196" s="3"/>
      <c r="O196" s="3">
        <v>189134235</v>
      </c>
      <c r="Q196" s="3"/>
      <c r="S196" s="3"/>
      <c r="U196" s="3"/>
      <c r="W196" s="3"/>
      <c r="Y196" s="3"/>
    </row>
    <row r="197" spans="1:25" hidden="1" x14ac:dyDescent="0.3">
      <c r="A197" s="1" t="str">
        <f t="shared" si="6"/>
        <v>Cuenta</v>
      </c>
      <c r="B197" s="16" t="s">
        <v>405</v>
      </c>
      <c r="C197" s="9" t="s">
        <v>406</v>
      </c>
      <c r="D197" s="3">
        <v>7415593</v>
      </c>
      <c r="E197" s="3"/>
      <c r="F197" s="3"/>
      <c r="G197" s="3"/>
      <c r="H197" s="3"/>
      <c r="I197" s="3"/>
      <c r="J197" s="3"/>
      <c r="K197" s="3"/>
      <c r="L197" s="3">
        <v>502314</v>
      </c>
      <c r="M197" s="3"/>
      <c r="N197" s="3"/>
      <c r="O197" s="3">
        <v>7917907</v>
      </c>
      <c r="Q197" s="3"/>
      <c r="S197" s="3"/>
      <c r="U197" s="3"/>
      <c r="W197" s="3"/>
      <c r="Y197" s="3"/>
    </row>
    <row r="198" spans="1:25" hidden="1" x14ac:dyDescent="0.3">
      <c r="A198" s="1" t="str">
        <f t="shared" si="6"/>
        <v>Cuenta</v>
      </c>
      <c r="B198" s="16" t="s">
        <v>407</v>
      </c>
      <c r="C198" s="9" t="s">
        <v>408</v>
      </c>
      <c r="D198" s="3">
        <v>7809960</v>
      </c>
      <c r="E198" s="3"/>
      <c r="F198" s="3"/>
      <c r="G198" s="3">
        <v>18552996</v>
      </c>
      <c r="H198" s="3"/>
      <c r="I198" s="3">
        <v>536949</v>
      </c>
      <c r="J198" s="3"/>
      <c r="K198" s="3"/>
      <c r="L198" s="3"/>
      <c r="M198" s="3"/>
      <c r="N198" s="3"/>
      <c r="O198" s="3">
        <v>26899905</v>
      </c>
      <c r="Q198" s="3"/>
      <c r="S198" s="3"/>
      <c r="U198" s="3"/>
      <c r="W198" s="3"/>
      <c r="Y198" s="3"/>
    </row>
    <row r="199" spans="1:25" hidden="1" x14ac:dyDescent="0.3">
      <c r="A199" s="1" t="str">
        <f t="shared" si="6"/>
        <v>Cuenta</v>
      </c>
      <c r="B199" s="16" t="s">
        <v>409</v>
      </c>
      <c r="C199" s="9" t="s">
        <v>410</v>
      </c>
      <c r="D199" s="3">
        <v>1183465573</v>
      </c>
      <c r="E199" s="3"/>
      <c r="F199" s="3">
        <v>51769769</v>
      </c>
      <c r="G199" s="3">
        <v>154348368</v>
      </c>
      <c r="H199" s="3"/>
      <c r="I199" s="3">
        <v>1211831204</v>
      </c>
      <c r="J199" s="3"/>
      <c r="K199" s="3"/>
      <c r="L199" s="3">
        <v>1967275504</v>
      </c>
      <c r="M199" s="3"/>
      <c r="N199" s="3"/>
      <c r="O199" s="3">
        <v>4568690418</v>
      </c>
      <c r="Q199" s="3"/>
      <c r="S199" s="3"/>
      <c r="U199" s="3"/>
      <c r="W199" s="3"/>
      <c r="Y199" s="3"/>
    </row>
    <row r="200" spans="1:25" hidden="1" x14ac:dyDescent="0.3">
      <c r="A200" s="1" t="str">
        <f t="shared" si="6"/>
        <v>Cuenta</v>
      </c>
      <c r="B200" s="16" t="s">
        <v>411</v>
      </c>
      <c r="C200" s="9" t="s">
        <v>412</v>
      </c>
      <c r="D200" s="3">
        <v>72019578</v>
      </c>
      <c r="E200" s="3"/>
      <c r="F200" s="3"/>
      <c r="G200" s="3"/>
      <c r="H200" s="3"/>
      <c r="I200" s="3">
        <v>418315215</v>
      </c>
      <c r="J200" s="3"/>
      <c r="K200" s="3"/>
      <c r="L200" s="3">
        <v>17320285</v>
      </c>
      <c r="M200" s="3"/>
      <c r="N200" s="3"/>
      <c r="O200" s="3">
        <v>507655078</v>
      </c>
      <c r="Q200" s="3"/>
      <c r="S200" s="3"/>
      <c r="U200" s="3"/>
      <c r="W200" s="3"/>
      <c r="Y200" s="3"/>
    </row>
    <row r="201" spans="1:25" hidden="1" x14ac:dyDescent="0.3">
      <c r="A201" s="1" t="str">
        <f t="shared" si="6"/>
        <v>Cuenta</v>
      </c>
      <c r="B201" s="16" t="s">
        <v>413</v>
      </c>
      <c r="C201" s="9" t="s">
        <v>414</v>
      </c>
      <c r="D201" s="3">
        <v>1216969</v>
      </c>
      <c r="E201" s="3"/>
      <c r="F201" s="3"/>
      <c r="G201" s="3"/>
      <c r="H201" s="3"/>
      <c r="I201" s="3">
        <v>1898276</v>
      </c>
      <c r="J201" s="3"/>
      <c r="K201" s="3"/>
      <c r="L201" s="3">
        <v>16410</v>
      </c>
      <c r="M201" s="3"/>
      <c r="N201" s="3"/>
      <c r="O201" s="3">
        <v>3131655</v>
      </c>
      <c r="Q201" s="3"/>
      <c r="S201" s="3"/>
      <c r="U201" s="3"/>
      <c r="W201" s="3"/>
      <c r="Y201" s="3"/>
    </row>
    <row r="202" spans="1:25" hidden="1" x14ac:dyDescent="0.3">
      <c r="A202" s="1" t="str">
        <f t="shared" si="6"/>
        <v>Cuenta</v>
      </c>
      <c r="B202" s="16" t="s">
        <v>415</v>
      </c>
      <c r="C202" s="9" t="s">
        <v>416</v>
      </c>
      <c r="D202" s="3">
        <v>56985565</v>
      </c>
      <c r="E202" s="3"/>
      <c r="F202" s="3"/>
      <c r="G202" s="3"/>
      <c r="H202" s="3"/>
      <c r="I202" s="3"/>
      <c r="J202" s="3"/>
      <c r="K202" s="3"/>
      <c r="L202" s="3">
        <v>769400</v>
      </c>
      <c r="M202" s="3"/>
      <c r="N202" s="3"/>
      <c r="O202" s="3">
        <v>57754965</v>
      </c>
      <c r="Q202" s="3"/>
      <c r="S202" s="3"/>
      <c r="U202" s="3"/>
      <c r="W202" s="3"/>
      <c r="Y202" s="3"/>
    </row>
    <row r="203" spans="1:25" hidden="1" x14ac:dyDescent="0.3">
      <c r="A203" s="1" t="str">
        <f t="shared" si="6"/>
        <v>Cuenta</v>
      </c>
      <c r="B203" s="16" t="s">
        <v>417</v>
      </c>
      <c r="C203" s="9" t="s">
        <v>418</v>
      </c>
      <c r="D203" s="3">
        <v>-964512080</v>
      </c>
      <c r="E203" s="3"/>
      <c r="F203" s="3">
        <v>-51769769</v>
      </c>
      <c r="G203" s="3">
        <v>-172901364</v>
      </c>
      <c r="H203" s="3">
        <v>29204077</v>
      </c>
      <c r="I203" s="3"/>
      <c r="J203" s="3"/>
      <c r="K203" s="3"/>
      <c r="L203" s="3">
        <v>-1984612199</v>
      </c>
      <c r="M203" s="3"/>
      <c r="N203" s="3"/>
      <c r="O203" s="3">
        <v>-3144591335</v>
      </c>
      <c r="Q203" s="3"/>
      <c r="S203" s="3"/>
      <c r="U203" s="3"/>
      <c r="W203" s="3"/>
      <c r="Y203" s="3"/>
    </row>
    <row r="204" spans="1:25" hidden="1" x14ac:dyDescent="0.3">
      <c r="A204" s="1" t="str">
        <f t="shared" si="6"/>
        <v>Cuenta</v>
      </c>
      <c r="B204" s="16" t="s">
        <v>419</v>
      </c>
      <c r="C204" s="9" t="s">
        <v>420</v>
      </c>
      <c r="D204" s="3"/>
      <c r="E204" s="3"/>
      <c r="F204" s="3">
        <v>-4202976</v>
      </c>
      <c r="G204" s="3">
        <v>-14238345</v>
      </c>
      <c r="H204" s="3"/>
      <c r="I204" s="3">
        <v>-52644078</v>
      </c>
      <c r="J204" s="3"/>
      <c r="K204" s="3"/>
      <c r="L204" s="3">
        <v>-57891694</v>
      </c>
      <c r="M204" s="3"/>
      <c r="N204" s="3"/>
      <c r="O204" s="3">
        <v>-128977093</v>
      </c>
      <c r="Q204" s="3"/>
      <c r="S204" s="3"/>
      <c r="U204" s="3"/>
      <c r="W204" s="3"/>
      <c r="Y204" s="3"/>
    </row>
    <row r="205" spans="1:25" x14ac:dyDescent="0.3">
      <c r="A205" s="1" t="str">
        <f t="shared" si="6"/>
        <v xml:space="preserve"> </v>
      </c>
      <c r="B205" s="15" t="s">
        <v>421</v>
      </c>
      <c r="C205" s="9" t="s">
        <v>422</v>
      </c>
      <c r="D205" s="3">
        <v>2610115105</v>
      </c>
      <c r="E205" s="3"/>
      <c r="F205" s="3">
        <v>116130671</v>
      </c>
      <c r="G205" s="3">
        <v>150747198</v>
      </c>
      <c r="H205" s="3">
        <v>96422959</v>
      </c>
      <c r="I205" s="3">
        <v>126086252</v>
      </c>
      <c r="J205" s="3">
        <v>142655683</v>
      </c>
      <c r="K205" s="3">
        <v>31571888</v>
      </c>
      <c r="L205" s="3">
        <v>113078751</v>
      </c>
      <c r="M205" s="3"/>
      <c r="N205" s="3">
        <v>0</v>
      </c>
      <c r="O205" s="3">
        <v>3386808507</v>
      </c>
      <c r="Q205" s="3">
        <f>+ROUND(H205/1000,0)+1</f>
        <v>96424</v>
      </c>
      <c r="S205" s="3">
        <f>+ROUND(I205/1000,0)</f>
        <v>126086</v>
      </c>
      <c r="U205" s="3">
        <f>+ROUND(J205/1000,0)-1</f>
        <v>142655</v>
      </c>
      <c r="W205" s="3">
        <f>+ROUND(K205/1000,0)</f>
        <v>31572</v>
      </c>
      <c r="Y205" s="3">
        <f>+ROUND(O205/1000,0)</f>
        <v>3386809</v>
      </c>
    </row>
    <row r="206" spans="1:25" hidden="1" x14ac:dyDescent="0.3">
      <c r="A206" s="1" t="str">
        <f t="shared" si="6"/>
        <v>Cuenta</v>
      </c>
      <c r="B206" s="16" t="s">
        <v>425</v>
      </c>
      <c r="C206" s="9" t="s">
        <v>426</v>
      </c>
      <c r="D206" s="3">
        <v>2610115105</v>
      </c>
      <c r="E206" s="3"/>
      <c r="F206" s="3"/>
      <c r="G206" s="3">
        <v>150747198</v>
      </c>
      <c r="H206" s="3">
        <v>96422959</v>
      </c>
      <c r="I206" s="3">
        <v>126086252</v>
      </c>
      <c r="J206" s="3">
        <v>142655683</v>
      </c>
      <c r="K206" s="3">
        <v>31571888</v>
      </c>
      <c r="L206" s="3">
        <v>60885279</v>
      </c>
      <c r="M206" s="3"/>
      <c r="N206" s="3">
        <v>0</v>
      </c>
      <c r="O206" s="3">
        <v>3218484364</v>
      </c>
      <c r="Q206" s="3"/>
      <c r="S206" s="3"/>
      <c r="U206" s="3"/>
      <c r="W206" s="3"/>
      <c r="Y206" s="3"/>
    </row>
    <row r="207" spans="1:25" hidden="1" x14ac:dyDescent="0.3">
      <c r="A207" s="1" t="str">
        <f t="shared" si="6"/>
        <v>Cuenta</v>
      </c>
      <c r="B207" s="16" t="s">
        <v>427</v>
      </c>
      <c r="C207" s="9" t="s">
        <v>428</v>
      </c>
      <c r="D207" s="3"/>
      <c r="E207" s="3"/>
      <c r="F207" s="3">
        <v>116130671</v>
      </c>
      <c r="G207" s="3"/>
      <c r="H207" s="3"/>
      <c r="I207" s="3"/>
      <c r="J207" s="3"/>
      <c r="K207" s="3"/>
      <c r="L207" s="3">
        <v>52193472</v>
      </c>
      <c r="M207" s="3"/>
      <c r="N207" s="3"/>
      <c r="O207" s="3">
        <v>168324143</v>
      </c>
      <c r="Q207" s="3"/>
      <c r="S207" s="3"/>
      <c r="U207" s="3"/>
      <c r="W207" s="3"/>
      <c r="Y207" s="3"/>
    </row>
    <row r="208" spans="1:25" x14ac:dyDescent="0.3">
      <c r="A208" s="1" t="str">
        <f t="shared" si="6"/>
        <v xml:space="preserve"> </v>
      </c>
      <c r="B208" s="13" t="s">
        <v>429</v>
      </c>
      <c r="C208" s="6" t="s">
        <v>430</v>
      </c>
      <c r="D208" s="3">
        <v>180028688103</v>
      </c>
      <c r="E208" s="3">
        <v>61005602091</v>
      </c>
      <c r="F208" s="3">
        <v>94244892899</v>
      </c>
      <c r="G208" s="3">
        <v>273535991501</v>
      </c>
      <c r="H208" s="3">
        <v>701223096</v>
      </c>
      <c r="I208" s="3">
        <v>858837828</v>
      </c>
      <c r="J208" s="3">
        <v>5558457432</v>
      </c>
      <c r="K208" s="3">
        <v>12934061879</v>
      </c>
      <c r="L208" s="3">
        <v>1533305484768</v>
      </c>
      <c r="M208" s="3">
        <v>10431100748</v>
      </c>
      <c r="N208" s="3">
        <v>-368836683737</v>
      </c>
      <c r="O208" s="3">
        <v>1803767656608</v>
      </c>
      <c r="Q208" s="3">
        <f>+Q209+Q211+Q216+Q223+Q225+Q242+Q244+Q285+Q289+Q280</f>
        <v>701223</v>
      </c>
      <c r="S208" s="3">
        <f>+S209+S211+S216+S223+S225+S242+S244+S285+S289+S280</f>
        <v>858838</v>
      </c>
      <c r="U208" s="3">
        <f>+U209+U211+U216+U223+U225+U242+U244+U285+U289+U280</f>
        <v>5558458</v>
      </c>
      <c r="W208" s="3">
        <f>+W209+W211+W216+W223+W225+W242+W244+W285+W289+W280</f>
        <v>12934062</v>
      </c>
      <c r="Y208" s="3">
        <f>+Y209+Y211+Y216+Y223+Y225+Y242+Y244+Y285+Y289+Y280</f>
        <v>1803767656</v>
      </c>
    </row>
    <row r="209" spans="1:25" x14ac:dyDescent="0.3">
      <c r="A209" s="1" t="str">
        <f t="shared" si="6"/>
        <v xml:space="preserve"> </v>
      </c>
      <c r="B209" s="14" t="s">
        <v>431</v>
      </c>
      <c r="C209" s="9" t="s">
        <v>432</v>
      </c>
      <c r="D209" s="3">
        <v>17517096</v>
      </c>
      <c r="E209" s="3"/>
      <c r="F209" s="3">
        <v>407714950</v>
      </c>
      <c r="G209" s="3"/>
      <c r="H209" s="3"/>
      <c r="I209" s="3"/>
      <c r="J209" s="3"/>
      <c r="K209" s="3">
        <v>7349718522</v>
      </c>
      <c r="L209" s="3">
        <v>77961487</v>
      </c>
      <c r="M209" s="3"/>
      <c r="N209" s="3"/>
      <c r="O209" s="3">
        <v>7852912055</v>
      </c>
      <c r="Q209" s="3">
        <f>+ROUND(H209/1000,0)</f>
        <v>0</v>
      </c>
      <c r="S209" s="3">
        <f>+ROUND(I209/1000,0)</f>
        <v>0</v>
      </c>
      <c r="U209" s="3">
        <f>+ROUND(J209/1000,0)</f>
        <v>0</v>
      </c>
      <c r="W209" s="3">
        <f>+ROUND(K209/1000,0)</f>
        <v>7349719</v>
      </c>
      <c r="Y209" s="3">
        <f>+ROUND(O209/1000,0)</f>
        <v>7852912</v>
      </c>
    </row>
    <row r="210" spans="1:25" hidden="1" x14ac:dyDescent="0.3">
      <c r="A210" s="1" t="str">
        <f t="shared" si="6"/>
        <v>Cuenta</v>
      </c>
      <c r="B210" s="15" t="s">
        <v>433</v>
      </c>
      <c r="C210" s="9" t="s">
        <v>434</v>
      </c>
      <c r="D210" s="3">
        <v>17517096</v>
      </c>
      <c r="E210" s="3"/>
      <c r="F210" s="3">
        <v>407714950</v>
      </c>
      <c r="G210" s="3"/>
      <c r="H210" s="3"/>
      <c r="I210" s="3"/>
      <c r="J210" s="3"/>
      <c r="K210" s="3">
        <v>7349718522</v>
      </c>
      <c r="L210" s="3">
        <v>77961487</v>
      </c>
      <c r="M210" s="3"/>
      <c r="N210" s="3"/>
      <c r="O210" s="3">
        <v>7852912055</v>
      </c>
      <c r="Q210" s="3"/>
      <c r="S210" s="3"/>
      <c r="U210" s="3"/>
      <c r="W210" s="3"/>
      <c r="Y210" s="3"/>
    </row>
    <row r="211" spans="1:25" x14ac:dyDescent="0.3">
      <c r="A211" s="1" t="str">
        <f t="shared" si="6"/>
        <v xml:space="preserve"> </v>
      </c>
      <c r="B211" s="14" t="s">
        <v>435</v>
      </c>
      <c r="C211" s="9" t="s">
        <v>436</v>
      </c>
      <c r="D211" s="3"/>
      <c r="E211" s="3"/>
      <c r="F211" s="3">
        <v>317716500</v>
      </c>
      <c r="G211" s="3">
        <v>280229527</v>
      </c>
      <c r="H211" s="3"/>
      <c r="I211" s="3"/>
      <c r="J211" s="3"/>
      <c r="K211" s="3"/>
      <c r="L211" s="3">
        <v>2439558740</v>
      </c>
      <c r="M211" s="3"/>
      <c r="N211" s="3"/>
      <c r="O211" s="3">
        <v>3037504767</v>
      </c>
      <c r="Q211" s="3">
        <f>+ROUND(H211/1000,0)</f>
        <v>0</v>
      </c>
      <c r="S211" s="3">
        <f>+ROUND(I211/1000,0)</f>
        <v>0</v>
      </c>
      <c r="U211" s="3">
        <f>+ROUND(J211/1000,0)</f>
        <v>0</v>
      </c>
      <c r="W211" s="3">
        <f>+ROUND(K211/1000,0)</f>
        <v>0</v>
      </c>
      <c r="Y211" s="3">
        <f>+ROUND(O211/1000,0)</f>
        <v>3037505</v>
      </c>
    </row>
    <row r="212" spans="1:25" hidden="1" x14ac:dyDescent="0.3">
      <c r="A212" s="1" t="str">
        <f t="shared" si="6"/>
        <v>Cuenta</v>
      </c>
      <c r="B212" s="15" t="s">
        <v>1520</v>
      </c>
      <c r="C212" s="9" t="s">
        <v>1521</v>
      </c>
      <c r="D212" s="3"/>
      <c r="E212" s="3"/>
      <c r="F212" s="3">
        <v>129414</v>
      </c>
      <c r="G212" s="3">
        <v>903698</v>
      </c>
      <c r="H212" s="3"/>
      <c r="I212" s="3"/>
      <c r="J212" s="3"/>
      <c r="K212" s="3"/>
      <c r="L212" s="3">
        <v>5431183</v>
      </c>
      <c r="M212" s="3"/>
      <c r="N212" s="3"/>
      <c r="O212" s="3">
        <v>6464295</v>
      </c>
      <c r="Q212" s="3"/>
      <c r="S212" s="3"/>
      <c r="U212" s="3"/>
      <c r="W212" s="3"/>
      <c r="Y212" s="3"/>
    </row>
    <row r="213" spans="1:25" hidden="1" x14ac:dyDescent="0.3">
      <c r="A213" s="1" t="str">
        <f t="shared" si="6"/>
        <v>Cuenta</v>
      </c>
      <c r="B213" s="15" t="s">
        <v>437</v>
      </c>
      <c r="C213" s="9" t="s">
        <v>438</v>
      </c>
      <c r="D213" s="3"/>
      <c r="E213" s="3"/>
      <c r="F213" s="3">
        <v>80385068</v>
      </c>
      <c r="G213" s="3">
        <v>89559258</v>
      </c>
      <c r="H213" s="3"/>
      <c r="I213" s="3"/>
      <c r="J213" s="3"/>
      <c r="K213" s="3"/>
      <c r="L213" s="3">
        <v>538184662</v>
      </c>
      <c r="M213" s="3"/>
      <c r="N213" s="3"/>
      <c r="O213" s="3">
        <v>708128988</v>
      </c>
      <c r="Q213" s="3"/>
      <c r="S213" s="3"/>
      <c r="U213" s="3"/>
      <c r="W213" s="3"/>
      <c r="Y213" s="3"/>
    </row>
    <row r="214" spans="1:25" hidden="1" x14ac:dyDescent="0.3">
      <c r="A214" s="1" t="str">
        <f t="shared" si="6"/>
        <v>Cuenta</v>
      </c>
      <c r="B214" s="15" t="s">
        <v>439</v>
      </c>
      <c r="C214" s="9" t="s">
        <v>440</v>
      </c>
      <c r="D214" s="3"/>
      <c r="E214" s="3"/>
      <c r="F214" s="3">
        <v>-38135095</v>
      </c>
      <c r="G214" s="3">
        <v>-39132116</v>
      </c>
      <c r="H214" s="3"/>
      <c r="I214" s="3"/>
      <c r="J214" s="3"/>
      <c r="K214" s="3"/>
      <c r="L214" s="3">
        <v>-214819888</v>
      </c>
      <c r="M214" s="3"/>
      <c r="N214" s="3"/>
      <c r="O214" s="3">
        <v>-292087099</v>
      </c>
      <c r="Q214" s="3"/>
      <c r="S214" s="3"/>
      <c r="U214" s="3"/>
      <c r="W214" s="3"/>
      <c r="Y214" s="3"/>
    </row>
    <row r="215" spans="1:25" hidden="1" x14ac:dyDescent="0.3">
      <c r="A215" s="1" t="str">
        <f t="shared" si="6"/>
        <v>Cuenta</v>
      </c>
      <c r="B215" s="15" t="s">
        <v>441</v>
      </c>
      <c r="C215" s="9" t="s">
        <v>442</v>
      </c>
      <c r="D215" s="3"/>
      <c r="E215" s="3"/>
      <c r="F215" s="3">
        <v>275337113</v>
      </c>
      <c r="G215" s="3">
        <v>228898687</v>
      </c>
      <c r="H215" s="3"/>
      <c r="I215" s="3"/>
      <c r="J215" s="3"/>
      <c r="K215" s="3"/>
      <c r="L215" s="3">
        <v>2110762783</v>
      </c>
      <c r="M215" s="3"/>
      <c r="N215" s="3"/>
      <c r="O215" s="3">
        <v>2614998583</v>
      </c>
      <c r="Q215" s="3"/>
      <c r="S215" s="3"/>
      <c r="U215" s="3"/>
      <c r="W215" s="3"/>
      <c r="Y215" s="3"/>
    </row>
    <row r="216" spans="1:25" x14ac:dyDescent="0.3">
      <c r="A216" s="1" t="str">
        <f t="shared" si="6"/>
        <v xml:space="preserve"> </v>
      </c>
      <c r="B216" s="14" t="s">
        <v>443</v>
      </c>
      <c r="C216" s="9" t="s">
        <v>444</v>
      </c>
      <c r="D216" s="3"/>
      <c r="E216" s="3"/>
      <c r="F216" s="3">
        <v>462464759</v>
      </c>
      <c r="G216" s="3">
        <v>1902365392</v>
      </c>
      <c r="H216" s="3"/>
      <c r="I216" s="3">
        <v>6066827</v>
      </c>
      <c r="J216" s="3">
        <v>46498572</v>
      </c>
      <c r="K216" s="3"/>
      <c r="L216" s="3">
        <v>1834265702</v>
      </c>
      <c r="M216" s="3"/>
      <c r="N216" s="3"/>
      <c r="O216" s="3">
        <v>4251661252</v>
      </c>
      <c r="Q216" s="3">
        <f>+ROUND(H216/1000,0)</f>
        <v>0</v>
      </c>
      <c r="S216" s="3">
        <f>+ROUND(I216/1000,0)</f>
        <v>6067</v>
      </c>
      <c r="U216" s="3">
        <f>+ROUND(J216/1000,0)</f>
        <v>46499</v>
      </c>
      <c r="W216" s="3">
        <f>+ROUND(K216/1000,0)</f>
        <v>0</v>
      </c>
      <c r="Y216" s="3">
        <f>+ROUND(O216/1000,0)</f>
        <v>4251661</v>
      </c>
    </row>
    <row r="217" spans="1:25" hidden="1" x14ac:dyDescent="0.3">
      <c r="A217" s="1" t="str">
        <f t="shared" si="6"/>
        <v>Cuenta</v>
      </c>
      <c r="B217" s="15" t="s">
        <v>445</v>
      </c>
      <c r="C217" s="9" t="s">
        <v>446</v>
      </c>
      <c r="D217" s="3"/>
      <c r="E217" s="3"/>
      <c r="F217" s="3">
        <v>11270000</v>
      </c>
      <c r="G217" s="3">
        <v>84000000</v>
      </c>
      <c r="H217" s="3"/>
      <c r="I217" s="3">
        <v>6066827</v>
      </c>
      <c r="J217" s="3">
        <v>46498572</v>
      </c>
      <c r="K217" s="3"/>
      <c r="L217" s="3">
        <v>56700000</v>
      </c>
      <c r="M217" s="3"/>
      <c r="N217" s="3"/>
      <c r="O217" s="3">
        <v>204535399</v>
      </c>
      <c r="Q217" s="3"/>
      <c r="S217" s="3"/>
      <c r="U217" s="3"/>
      <c r="W217" s="3"/>
      <c r="Y217" s="3"/>
    </row>
    <row r="218" spans="1:25" hidden="1" x14ac:dyDescent="0.3">
      <c r="A218" s="1" t="str">
        <f t="shared" si="6"/>
        <v>Cuenta</v>
      </c>
      <c r="B218" s="15" t="s">
        <v>447</v>
      </c>
      <c r="C218" s="9" t="s">
        <v>448</v>
      </c>
      <c r="D218" s="3"/>
      <c r="E218" s="3"/>
      <c r="F218" s="3"/>
      <c r="G218" s="3">
        <v>567234531</v>
      </c>
      <c r="H218" s="3"/>
      <c r="I218" s="3"/>
      <c r="J218" s="3"/>
      <c r="K218" s="3"/>
      <c r="L218" s="3"/>
      <c r="M218" s="3"/>
      <c r="N218" s="3"/>
      <c r="O218" s="3">
        <v>567234531</v>
      </c>
      <c r="Q218" s="3"/>
      <c r="S218" s="3"/>
      <c r="U218" s="3"/>
      <c r="W218" s="3"/>
      <c r="Y218" s="3"/>
    </row>
    <row r="219" spans="1:25" hidden="1" x14ac:dyDescent="0.3">
      <c r="A219" s="1" t="str">
        <f t="shared" si="6"/>
        <v>Cuenta</v>
      </c>
      <c r="B219" s="15" t="s">
        <v>449</v>
      </c>
      <c r="C219" s="9" t="s">
        <v>450</v>
      </c>
      <c r="D219" s="3"/>
      <c r="E219" s="3"/>
      <c r="F219" s="3"/>
      <c r="G219" s="3">
        <v>1184317871</v>
      </c>
      <c r="H219" s="3"/>
      <c r="I219" s="3"/>
      <c r="J219" s="3"/>
      <c r="K219" s="3"/>
      <c r="L219" s="3"/>
      <c r="M219" s="3"/>
      <c r="N219" s="3"/>
      <c r="O219" s="3">
        <v>1184317871</v>
      </c>
      <c r="Q219" s="3"/>
      <c r="S219" s="3"/>
      <c r="U219" s="3"/>
      <c r="W219" s="3"/>
      <c r="Y219" s="3"/>
    </row>
    <row r="220" spans="1:25" hidden="1" x14ac:dyDescent="0.3">
      <c r="A220" s="1" t="str">
        <f t="shared" si="6"/>
        <v>Cuenta</v>
      </c>
      <c r="B220" s="15" t="s">
        <v>451</v>
      </c>
      <c r="C220" s="9" t="s">
        <v>452</v>
      </c>
      <c r="D220" s="3"/>
      <c r="E220" s="3"/>
      <c r="F220" s="3">
        <v>6794308</v>
      </c>
      <c r="G220" s="3"/>
      <c r="H220" s="3"/>
      <c r="I220" s="3"/>
      <c r="J220" s="3"/>
      <c r="K220" s="3"/>
      <c r="L220" s="3">
        <v>46327234</v>
      </c>
      <c r="M220" s="3"/>
      <c r="N220" s="3"/>
      <c r="O220" s="3">
        <v>53121542</v>
      </c>
      <c r="Q220" s="3"/>
      <c r="S220" s="3"/>
      <c r="U220" s="3"/>
      <c r="W220" s="3"/>
      <c r="Y220" s="3"/>
    </row>
    <row r="221" spans="1:25" hidden="1" x14ac:dyDescent="0.3">
      <c r="A221" s="1" t="str">
        <f t="shared" si="6"/>
        <v>Cuenta</v>
      </c>
      <c r="B221" s="15" t="s">
        <v>453</v>
      </c>
      <c r="C221" s="9" t="s">
        <v>454</v>
      </c>
      <c r="D221" s="3"/>
      <c r="E221" s="3"/>
      <c r="F221" s="3">
        <v>440833423</v>
      </c>
      <c r="G221" s="3"/>
      <c r="H221" s="3"/>
      <c r="I221" s="3"/>
      <c r="J221" s="3"/>
      <c r="K221" s="3"/>
      <c r="L221" s="3">
        <v>1723837543</v>
      </c>
      <c r="M221" s="3"/>
      <c r="N221" s="3"/>
      <c r="O221" s="3">
        <v>2164670966</v>
      </c>
      <c r="Q221" s="3"/>
      <c r="S221" s="3"/>
      <c r="U221" s="3"/>
      <c r="W221" s="3"/>
      <c r="Y221" s="3"/>
    </row>
    <row r="222" spans="1:25" hidden="1" x14ac:dyDescent="0.3">
      <c r="A222" s="1" t="str">
        <f t="shared" si="6"/>
        <v>Cuenta</v>
      </c>
      <c r="B222" s="15" t="s">
        <v>455</v>
      </c>
      <c r="C222" s="9" t="s">
        <v>456</v>
      </c>
      <c r="D222" s="3"/>
      <c r="E222" s="3"/>
      <c r="F222" s="3">
        <v>3567028</v>
      </c>
      <c r="G222" s="3">
        <v>66812990</v>
      </c>
      <c r="H222" s="3"/>
      <c r="I222" s="3"/>
      <c r="J222" s="3"/>
      <c r="K222" s="3"/>
      <c r="L222" s="3">
        <v>7400925</v>
      </c>
      <c r="M222" s="3"/>
      <c r="N222" s="3"/>
      <c r="O222" s="3">
        <v>77780943</v>
      </c>
      <c r="Q222" s="3"/>
      <c r="S222" s="3"/>
      <c r="U222" s="3"/>
      <c r="W222" s="3"/>
      <c r="Y222" s="3"/>
    </row>
    <row r="223" spans="1:25" x14ac:dyDescent="0.3">
      <c r="A223" s="1" t="str">
        <f t="shared" si="6"/>
        <v xml:space="preserve"> </v>
      </c>
      <c r="B223" s="14" t="s">
        <v>457</v>
      </c>
      <c r="C223" s="9" t="s">
        <v>458</v>
      </c>
      <c r="D223" s="3"/>
      <c r="E223" s="3">
        <v>34288888673</v>
      </c>
      <c r="F223" s="3">
        <v>762245542</v>
      </c>
      <c r="G223" s="3">
        <v>56186936895</v>
      </c>
      <c r="H223" s="3"/>
      <c r="I223" s="3"/>
      <c r="J223" s="3"/>
      <c r="K223" s="3"/>
      <c r="L223" s="3">
        <v>274843633460</v>
      </c>
      <c r="M223" s="3"/>
      <c r="N223" s="3">
        <v>-366081704570</v>
      </c>
      <c r="O223" s="3">
        <v>0</v>
      </c>
      <c r="Q223" s="3">
        <f>+ROUND(H223/1000,0)</f>
        <v>0</v>
      </c>
      <c r="S223" s="3">
        <f>+ROUND(I223/1000,0)</f>
        <v>0</v>
      </c>
      <c r="U223" s="3">
        <f>+ROUND(J223/1000,0)</f>
        <v>0</v>
      </c>
      <c r="W223" s="3">
        <f>+ROUND(K223/1000,0)</f>
        <v>0</v>
      </c>
      <c r="Y223" s="3">
        <f>+ROUND(O223/1000,0)</f>
        <v>0</v>
      </c>
    </row>
    <row r="224" spans="1:25" hidden="1" x14ac:dyDescent="0.3">
      <c r="A224" s="1" t="str">
        <f t="shared" si="6"/>
        <v>Cuenta</v>
      </c>
      <c r="B224" s="15" t="s">
        <v>459</v>
      </c>
      <c r="C224" s="9" t="s">
        <v>460</v>
      </c>
      <c r="D224" s="3"/>
      <c r="E224" s="3">
        <v>34288888673</v>
      </c>
      <c r="F224" s="3">
        <v>762245542</v>
      </c>
      <c r="G224" s="3">
        <v>56186936895</v>
      </c>
      <c r="H224" s="3"/>
      <c r="I224" s="3"/>
      <c r="J224" s="3"/>
      <c r="K224" s="3"/>
      <c r="L224" s="3">
        <v>274843633460</v>
      </c>
      <c r="M224" s="3"/>
      <c r="N224" s="3">
        <v>-366081704570</v>
      </c>
      <c r="O224" s="3">
        <v>0</v>
      </c>
      <c r="Q224" s="3"/>
      <c r="S224" s="3"/>
      <c r="U224" s="3"/>
      <c r="W224" s="3"/>
      <c r="Y224" s="3"/>
    </row>
    <row r="225" spans="1:25" x14ac:dyDescent="0.3">
      <c r="A225" s="1" t="str">
        <f t="shared" si="6"/>
        <v xml:space="preserve"> </v>
      </c>
      <c r="B225" s="14" t="s">
        <v>461</v>
      </c>
      <c r="C225" s="9" t="s">
        <v>462</v>
      </c>
      <c r="D225" s="3">
        <v>6715934358</v>
      </c>
      <c r="E225" s="3">
        <v>0</v>
      </c>
      <c r="F225" s="3">
        <v>22903085905</v>
      </c>
      <c r="G225" s="3">
        <v>100531759356</v>
      </c>
      <c r="H225" s="3">
        <v>19618963</v>
      </c>
      <c r="I225" s="3">
        <v>15358993</v>
      </c>
      <c r="J225" s="3">
        <v>196732865</v>
      </c>
      <c r="K225" s="3">
        <v>502844947</v>
      </c>
      <c r="L225" s="3">
        <v>93348718660</v>
      </c>
      <c r="M225" s="3">
        <v>393511</v>
      </c>
      <c r="N225" s="3">
        <v>-447707735</v>
      </c>
      <c r="O225" s="3">
        <v>223786739823</v>
      </c>
      <c r="Q225" s="3">
        <f>+ROUND(H225/1000,0)</f>
        <v>19619</v>
      </c>
      <c r="S225" s="3">
        <f>+ROUND(I225/1000,0)</f>
        <v>15359</v>
      </c>
      <c r="U225" s="3">
        <f>+ROUND(J225/1000,0)</f>
        <v>196733</v>
      </c>
      <c r="W225" s="3">
        <f>+ROUND(K225/1000,0)</f>
        <v>502845</v>
      </c>
      <c r="Y225" s="3">
        <f>+ROUND(O225/1000,0)</f>
        <v>223786740</v>
      </c>
    </row>
    <row r="226" spans="1:25" hidden="1" x14ac:dyDescent="0.3">
      <c r="A226" s="1" t="str">
        <f t="shared" si="6"/>
        <v>Cuenta</v>
      </c>
      <c r="B226" s="15" t="s">
        <v>463</v>
      </c>
      <c r="C226" s="9" t="s">
        <v>464</v>
      </c>
      <c r="D226" s="3"/>
      <c r="E226" s="3"/>
      <c r="F226" s="3"/>
      <c r="G226" s="3"/>
      <c r="H226" s="3"/>
      <c r="I226" s="3"/>
      <c r="J226" s="3"/>
      <c r="K226" s="3"/>
      <c r="L226" s="3">
        <v>239332689</v>
      </c>
      <c r="M226" s="3"/>
      <c r="N226" s="3"/>
      <c r="O226" s="3">
        <v>239332689</v>
      </c>
      <c r="Q226" s="3"/>
      <c r="S226" s="3"/>
      <c r="U226" s="3"/>
      <c r="W226" s="3"/>
      <c r="Y226" s="3"/>
    </row>
    <row r="227" spans="1:25" hidden="1" x14ac:dyDescent="0.3">
      <c r="A227" s="1" t="str">
        <f t="shared" si="6"/>
        <v>Cuenta</v>
      </c>
      <c r="B227" s="15" t="s">
        <v>465</v>
      </c>
      <c r="C227" s="9" t="s">
        <v>466</v>
      </c>
      <c r="D227" s="3">
        <v>0</v>
      </c>
      <c r="E227" s="3"/>
      <c r="F227" s="3"/>
      <c r="G227" s="3"/>
      <c r="H227" s="3"/>
      <c r="I227" s="3"/>
      <c r="J227" s="3"/>
      <c r="K227" s="3"/>
      <c r="L227" s="3">
        <v>2691872</v>
      </c>
      <c r="M227" s="3"/>
      <c r="N227" s="3"/>
      <c r="O227" s="3">
        <v>2691872</v>
      </c>
      <c r="Q227" s="3"/>
      <c r="S227" s="3"/>
      <c r="U227" s="3"/>
      <c r="W227" s="3"/>
      <c r="Y227" s="3"/>
    </row>
    <row r="228" spans="1:25" hidden="1" x14ac:dyDescent="0.3">
      <c r="A228" s="1" t="str">
        <f t="shared" si="6"/>
        <v>Cuenta</v>
      </c>
      <c r="B228" s="15" t="s">
        <v>467</v>
      </c>
      <c r="C228" s="9" t="s">
        <v>468</v>
      </c>
      <c r="D228" s="3">
        <v>52986309</v>
      </c>
      <c r="E228" s="3"/>
      <c r="F228" s="3"/>
      <c r="G228" s="3"/>
      <c r="H228" s="3"/>
      <c r="I228" s="3"/>
      <c r="J228" s="3"/>
      <c r="K228" s="3"/>
      <c r="L228" s="3"/>
      <c r="M228" s="3"/>
      <c r="N228" s="3"/>
      <c r="O228" s="3">
        <v>52986309</v>
      </c>
      <c r="Q228" s="3"/>
      <c r="S228" s="3"/>
      <c r="U228" s="3"/>
      <c r="W228" s="3"/>
      <c r="Y228" s="3"/>
    </row>
    <row r="229" spans="1:25" hidden="1" x14ac:dyDescent="0.3">
      <c r="A229" s="1" t="str">
        <f t="shared" si="6"/>
        <v>Cuenta</v>
      </c>
      <c r="B229" s="15" t="s">
        <v>469</v>
      </c>
      <c r="C229" s="9" t="s">
        <v>470</v>
      </c>
      <c r="D229" s="3"/>
      <c r="E229" s="3"/>
      <c r="F229" s="3"/>
      <c r="G229" s="3"/>
      <c r="H229" s="3"/>
      <c r="I229" s="3"/>
      <c r="J229" s="3"/>
      <c r="K229" s="3"/>
      <c r="L229" s="3">
        <v>20467381</v>
      </c>
      <c r="M229" s="3"/>
      <c r="N229" s="3"/>
      <c r="O229" s="3">
        <v>20467381</v>
      </c>
      <c r="Q229" s="3"/>
      <c r="S229" s="3"/>
      <c r="U229" s="3"/>
      <c r="W229" s="3"/>
      <c r="Y229" s="3"/>
    </row>
    <row r="230" spans="1:25" hidden="1" x14ac:dyDescent="0.3">
      <c r="A230" s="1" t="str">
        <f t="shared" si="6"/>
        <v>Cuenta</v>
      </c>
      <c r="B230" s="15" t="s">
        <v>471</v>
      </c>
      <c r="C230" s="9" t="s">
        <v>472</v>
      </c>
      <c r="D230" s="3"/>
      <c r="E230" s="3"/>
      <c r="F230" s="3"/>
      <c r="G230" s="3"/>
      <c r="H230" s="3"/>
      <c r="I230" s="3"/>
      <c r="J230" s="3"/>
      <c r="K230" s="3"/>
      <c r="L230" s="3">
        <v>-3235575244</v>
      </c>
      <c r="M230" s="3"/>
      <c r="N230" s="3"/>
      <c r="O230" s="3">
        <v>-3235575244</v>
      </c>
      <c r="Q230" s="3"/>
      <c r="S230" s="3"/>
      <c r="U230" s="3"/>
      <c r="W230" s="3"/>
      <c r="Y230" s="3"/>
    </row>
    <row r="231" spans="1:25" hidden="1" x14ac:dyDescent="0.3">
      <c r="A231" s="1" t="str">
        <f t="shared" si="6"/>
        <v>Cuenta</v>
      </c>
      <c r="B231" s="15" t="s">
        <v>473</v>
      </c>
      <c r="C231" s="9" t="s">
        <v>474</v>
      </c>
      <c r="D231" s="3"/>
      <c r="E231" s="3"/>
      <c r="F231" s="3"/>
      <c r="G231" s="3"/>
      <c r="H231" s="3"/>
      <c r="I231" s="3"/>
      <c r="J231" s="3"/>
      <c r="K231" s="3"/>
      <c r="L231" s="3">
        <v>7395600667</v>
      </c>
      <c r="M231" s="3"/>
      <c r="N231" s="3"/>
      <c r="O231" s="3">
        <v>7395600667</v>
      </c>
      <c r="Q231" s="3"/>
      <c r="S231" s="3"/>
      <c r="U231" s="3"/>
      <c r="W231" s="3"/>
      <c r="Y231" s="3"/>
    </row>
    <row r="232" spans="1:25" hidden="1" x14ac:dyDescent="0.3">
      <c r="A232" s="1" t="str">
        <f t="shared" si="6"/>
        <v>Cuenta</v>
      </c>
      <c r="B232" s="15" t="s">
        <v>475</v>
      </c>
      <c r="C232" s="9" t="s">
        <v>476</v>
      </c>
      <c r="D232" s="3">
        <v>-81596464</v>
      </c>
      <c r="E232" s="3"/>
      <c r="F232" s="3">
        <v>-3161834</v>
      </c>
      <c r="G232" s="3">
        <v>-2512401584</v>
      </c>
      <c r="H232" s="3"/>
      <c r="I232" s="3"/>
      <c r="J232" s="3"/>
      <c r="K232" s="3"/>
      <c r="L232" s="3">
        <v>-1735992565</v>
      </c>
      <c r="M232" s="3"/>
      <c r="N232" s="3"/>
      <c r="O232" s="3">
        <v>-4333152447</v>
      </c>
      <c r="Q232" s="3"/>
      <c r="S232" s="3"/>
      <c r="U232" s="3"/>
      <c r="W232" s="3"/>
      <c r="Y232" s="3"/>
    </row>
    <row r="233" spans="1:25" hidden="1" x14ac:dyDescent="0.3">
      <c r="A233" s="1" t="str">
        <f t="shared" si="6"/>
        <v>Cuenta</v>
      </c>
      <c r="B233" s="15" t="s">
        <v>477</v>
      </c>
      <c r="C233" s="9" t="s">
        <v>478</v>
      </c>
      <c r="D233" s="3"/>
      <c r="E233" s="3"/>
      <c r="F233" s="3"/>
      <c r="G233" s="3"/>
      <c r="H233" s="3"/>
      <c r="I233" s="3"/>
      <c r="J233" s="3"/>
      <c r="K233" s="3"/>
      <c r="L233" s="3">
        <v>15933450</v>
      </c>
      <c r="M233" s="3"/>
      <c r="N233" s="3"/>
      <c r="O233" s="3">
        <v>15933450</v>
      </c>
      <c r="Q233" s="3"/>
      <c r="S233" s="3"/>
      <c r="U233" s="3"/>
      <c r="W233" s="3"/>
      <c r="Y233" s="3"/>
    </row>
    <row r="234" spans="1:25" hidden="1" x14ac:dyDescent="0.3">
      <c r="A234" s="1" t="str">
        <f t="shared" si="6"/>
        <v>Cuenta</v>
      </c>
      <c r="B234" s="15" t="s">
        <v>479</v>
      </c>
      <c r="C234" s="9" t="s">
        <v>480</v>
      </c>
      <c r="D234" s="3">
        <v>1190960051</v>
      </c>
      <c r="E234" s="3"/>
      <c r="F234" s="3">
        <v>869834484</v>
      </c>
      <c r="G234" s="3">
        <v>10274333606</v>
      </c>
      <c r="H234" s="3"/>
      <c r="I234" s="3"/>
      <c r="J234" s="3"/>
      <c r="K234" s="3"/>
      <c r="L234" s="3">
        <v>10155325306</v>
      </c>
      <c r="M234" s="3"/>
      <c r="N234" s="3">
        <v>-113794722</v>
      </c>
      <c r="O234" s="3">
        <v>22376658725</v>
      </c>
      <c r="Q234" s="3"/>
      <c r="S234" s="3"/>
      <c r="U234" s="3"/>
      <c r="W234" s="3"/>
      <c r="Y234" s="3"/>
    </row>
    <row r="235" spans="1:25" hidden="1" x14ac:dyDescent="0.3">
      <c r="A235" s="1" t="str">
        <f t="shared" si="6"/>
        <v>Cuenta</v>
      </c>
      <c r="B235" s="15" t="s">
        <v>481</v>
      </c>
      <c r="C235" s="9" t="s">
        <v>482</v>
      </c>
      <c r="D235" s="3">
        <v>-129758584</v>
      </c>
      <c r="E235" s="3"/>
      <c r="F235" s="3">
        <v>-1807700010</v>
      </c>
      <c r="G235" s="3">
        <v>-2483922398</v>
      </c>
      <c r="H235" s="3"/>
      <c r="I235" s="3"/>
      <c r="J235" s="3"/>
      <c r="K235" s="3"/>
      <c r="L235" s="3">
        <v>-1115204166</v>
      </c>
      <c r="M235" s="3"/>
      <c r="N235" s="3"/>
      <c r="O235" s="3">
        <v>-5536585158</v>
      </c>
      <c r="Q235" s="3"/>
      <c r="S235" s="3"/>
      <c r="U235" s="3"/>
      <c r="W235" s="3"/>
      <c r="Y235" s="3"/>
    </row>
    <row r="236" spans="1:25" hidden="1" x14ac:dyDescent="0.3">
      <c r="A236" s="1" t="str">
        <f t="shared" si="6"/>
        <v>Cuenta</v>
      </c>
      <c r="B236" s="15" t="s">
        <v>483</v>
      </c>
      <c r="C236" s="9" t="s">
        <v>484</v>
      </c>
      <c r="D236" s="3">
        <v>5440521655</v>
      </c>
      <c r="E236" s="3"/>
      <c r="F236" s="3">
        <v>23732256951</v>
      </c>
      <c r="G236" s="3">
        <v>95229050583</v>
      </c>
      <c r="H236" s="3">
        <v>13700000</v>
      </c>
      <c r="I236" s="3">
        <v>13700000</v>
      </c>
      <c r="J236" s="3">
        <v>13700000</v>
      </c>
      <c r="K236" s="3">
        <v>13700000</v>
      </c>
      <c r="L236" s="3">
        <v>77552813069</v>
      </c>
      <c r="M236" s="3"/>
      <c r="N236" s="3">
        <v>-333913013</v>
      </c>
      <c r="O236" s="3">
        <v>201675529245</v>
      </c>
      <c r="Q236" s="3"/>
      <c r="S236" s="3"/>
      <c r="U236" s="3"/>
      <c r="W236" s="3"/>
      <c r="Y236" s="3"/>
    </row>
    <row r="237" spans="1:25" hidden="1" x14ac:dyDescent="0.3">
      <c r="A237" s="1" t="str">
        <f t="shared" si="6"/>
        <v>Cuenta</v>
      </c>
      <c r="B237" s="15" t="s">
        <v>485</v>
      </c>
      <c r="C237" s="9" t="s">
        <v>486</v>
      </c>
      <c r="D237" s="3">
        <v>-2323573578</v>
      </c>
      <c r="E237" s="3">
        <v>0</v>
      </c>
      <c r="F237" s="3">
        <v>-83566979</v>
      </c>
      <c r="G237" s="3">
        <v>-1540930644</v>
      </c>
      <c r="H237" s="3">
        <v>-35302775</v>
      </c>
      <c r="I237" s="3">
        <v>-26353764</v>
      </c>
      <c r="J237" s="3">
        <v>-765723039</v>
      </c>
      <c r="K237" s="3">
        <v>-384805735</v>
      </c>
      <c r="L237" s="3">
        <v>-42703189611</v>
      </c>
      <c r="M237" s="3">
        <v>-4740459</v>
      </c>
      <c r="N237" s="3">
        <v>0</v>
      </c>
      <c r="O237" s="3">
        <v>-47868186584</v>
      </c>
      <c r="Q237" s="3"/>
      <c r="S237" s="3"/>
      <c r="U237" s="3"/>
      <c r="W237" s="3"/>
      <c r="Y237" s="3"/>
    </row>
    <row r="238" spans="1:25" hidden="1" x14ac:dyDescent="0.3">
      <c r="A238" s="1" t="str">
        <f t="shared" si="6"/>
        <v>Cuenta</v>
      </c>
      <c r="B238" s="15" t="s">
        <v>487</v>
      </c>
      <c r="C238" s="9" t="s">
        <v>488</v>
      </c>
      <c r="D238" s="3">
        <v>2454747685</v>
      </c>
      <c r="E238" s="3">
        <v>0</v>
      </c>
      <c r="F238" s="3">
        <v>194064941</v>
      </c>
      <c r="G238" s="3">
        <v>1565509793</v>
      </c>
      <c r="H238" s="3">
        <v>41221738</v>
      </c>
      <c r="I238" s="3">
        <v>28012757</v>
      </c>
      <c r="J238" s="3">
        <v>948755904</v>
      </c>
      <c r="K238" s="3">
        <v>873950682</v>
      </c>
      <c r="L238" s="3">
        <v>46528364444</v>
      </c>
      <c r="M238" s="3">
        <v>5133970</v>
      </c>
      <c r="N238" s="3">
        <v>0</v>
      </c>
      <c r="O238" s="3">
        <v>52639761914</v>
      </c>
      <c r="Q238" s="3"/>
      <c r="S238" s="3"/>
      <c r="U238" s="3"/>
      <c r="W238" s="3"/>
      <c r="Y238" s="3"/>
    </row>
    <row r="239" spans="1:25" hidden="1" x14ac:dyDescent="0.3">
      <c r="A239" s="1" t="str">
        <f t="shared" si="6"/>
        <v>Cuenta</v>
      </c>
      <c r="B239" s="15" t="s">
        <v>489</v>
      </c>
      <c r="C239" s="9" t="s">
        <v>490</v>
      </c>
      <c r="D239" s="3">
        <v>111647284</v>
      </c>
      <c r="E239" s="3"/>
      <c r="F239" s="3">
        <v>1358352</v>
      </c>
      <c r="G239" s="3">
        <v>120000</v>
      </c>
      <c r="H239" s="3"/>
      <c r="I239" s="3"/>
      <c r="J239" s="3"/>
      <c r="K239" s="3"/>
      <c r="L239" s="3">
        <v>21592659</v>
      </c>
      <c r="M239" s="3"/>
      <c r="N239" s="3"/>
      <c r="O239" s="3">
        <v>134718295</v>
      </c>
      <c r="Q239" s="3"/>
      <c r="S239" s="3"/>
      <c r="U239" s="3"/>
      <c r="W239" s="3"/>
      <c r="Y239" s="3"/>
    </row>
    <row r="240" spans="1:25" hidden="1" x14ac:dyDescent="0.3">
      <c r="A240" s="1" t="str">
        <f t="shared" si="6"/>
        <v>Cuenta</v>
      </c>
      <c r="B240" s="15" t="s">
        <v>491</v>
      </c>
      <c r="C240" s="9" t="s">
        <v>492</v>
      </c>
      <c r="D240" s="3"/>
      <c r="E240" s="3"/>
      <c r="F240" s="3"/>
      <c r="G240" s="3"/>
      <c r="H240" s="3"/>
      <c r="I240" s="3"/>
      <c r="J240" s="3"/>
      <c r="K240" s="3"/>
      <c r="L240" s="3">
        <v>230198639</v>
      </c>
      <c r="M240" s="3"/>
      <c r="N240" s="3"/>
      <c r="O240" s="3">
        <v>230198639</v>
      </c>
      <c r="Q240" s="3"/>
      <c r="S240" s="3"/>
      <c r="U240" s="3"/>
      <c r="W240" s="3"/>
      <c r="Y240" s="3"/>
    </row>
    <row r="241" spans="1:25" hidden="1" x14ac:dyDescent="0.3">
      <c r="A241" s="1" t="str">
        <f t="shared" si="6"/>
        <v>Cuenta</v>
      </c>
      <c r="B241" s="15" t="s">
        <v>493</v>
      </c>
      <c r="C241" s="9" t="s">
        <v>494</v>
      </c>
      <c r="D241" s="3"/>
      <c r="E241" s="3"/>
      <c r="F241" s="3"/>
      <c r="G241" s="3"/>
      <c r="H241" s="3"/>
      <c r="I241" s="3"/>
      <c r="J241" s="3"/>
      <c r="K241" s="3"/>
      <c r="L241" s="3">
        <v>-23639930</v>
      </c>
      <c r="M241" s="3"/>
      <c r="N241" s="3"/>
      <c r="O241" s="3">
        <v>-23639930</v>
      </c>
      <c r="Q241" s="3"/>
      <c r="S241" s="3"/>
      <c r="U241" s="3"/>
      <c r="W241" s="3"/>
      <c r="Y241" s="3"/>
    </row>
    <row r="242" spans="1:25" x14ac:dyDescent="0.3">
      <c r="A242" s="1" t="str">
        <f t="shared" si="6"/>
        <v xml:space="preserve"> </v>
      </c>
      <c r="B242" s="14" t="s">
        <v>495</v>
      </c>
      <c r="C242" s="9" t="s">
        <v>496</v>
      </c>
      <c r="D242" s="3"/>
      <c r="E242" s="3">
        <v>26716713418</v>
      </c>
      <c r="F242" s="3"/>
      <c r="G242" s="3"/>
      <c r="H242" s="3"/>
      <c r="I242" s="3"/>
      <c r="J242" s="3"/>
      <c r="K242" s="3"/>
      <c r="L242" s="3">
        <v>36233012345</v>
      </c>
      <c r="M242" s="3">
        <v>-26716713418</v>
      </c>
      <c r="N242" s="3">
        <v>0</v>
      </c>
      <c r="O242" s="3">
        <v>36233012345</v>
      </c>
      <c r="Q242" s="3">
        <f>+ROUND(H242/1000,0)</f>
        <v>0</v>
      </c>
      <c r="S242" s="3">
        <f>+ROUND(I242/1000,0)</f>
        <v>0</v>
      </c>
      <c r="U242" s="3">
        <f>+ROUND(J242/1000,0)</f>
        <v>0</v>
      </c>
      <c r="W242" s="3">
        <f>+ROUND(K242/1000,0)</f>
        <v>0</v>
      </c>
      <c r="Y242" s="3">
        <f>+ROUND(O242/1000,0)</f>
        <v>36233012</v>
      </c>
    </row>
    <row r="243" spans="1:25" hidden="1" x14ac:dyDescent="0.3">
      <c r="A243" s="1" t="str">
        <f t="shared" si="6"/>
        <v>Cuenta</v>
      </c>
      <c r="B243" s="15" t="s">
        <v>497</v>
      </c>
      <c r="C243" s="9" t="s">
        <v>498</v>
      </c>
      <c r="D243" s="3"/>
      <c r="E243" s="3">
        <v>26716713418</v>
      </c>
      <c r="F243" s="3"/>
      <c r="G243" s="3"/>
      <c r="H243" s="3"/>
      <c r="I243" s="3"/>
      <c r="J243" s="3"/>
      <c r="K243" s="3"/>
      <c r="L243" s="3">
        <v>36233012345</v>
      </c>
      <c r="M243" s="3">
        <v>-26716713418</v>
      </c>
      <c r="N243" s="3">
        <v>0</v>
      </c>
      <c r="O243" s="3">
        <v>36233012345</v>
      </c>
      <c r="Q243" s="3"/>
      <c r="S243" s="3"/>
      <c r="U243" s="3"/>
      <c r="W243" s="3"/>
      <c r="Y243" s="3"/>
    </row>
    <row r="244" spans="1:25" x14ac:dyDescent="0.3">
      <c r="A244" s="1" t="str">
        <f t="shared" si="6"/>
        <v xml:space="preserve"> </v>
      </c>
      <c r="B244" s="14" t="s">
        <v>499</v>
      </c>
      <c r="C244" s="9" t="s">
        <v>500</v>
      </c>
      <c r="D244" s="3">
        <f>SUM(D245:D279)</f>
        <v>172683129607</v>
      </c>
      <c r="E244" s="3">
        <f t="shared" ref="E244:O244" si="7">SUM(E245:E279)</f>
        <v>0</v>
      </c>
      <c r="F244" s="3">
        <f t="shared" si="7"/>
        <v>69362413145</v>
      </c>
      <c r="G244" s="3">
        <f t="shared" si="7"/>
        <v>114257777929</v>
      </c>
      <c r="H244" s="3">
        <f t="shared" si="7"/>
        <v>454420045</v>
      </c>
      <c r="I244" s="3">
        <f t="shared" si="7"/>
        <v>133425859</v>
      </c>
      <c r="J244" s="3">
        <f t="shared" si="7"/>
        <v>4669359409</v>
      </c>
      <c r="K244" s="3">
        <f t="shared" si="7"/>
        <v>4997932223</v>
      </c>
      <c r="L244" s="3">
        <f t="shared" si="7"/>
        <v>1092696363304</v>
      </c>
      <c r="M244" s="3">
        <f t="shared" si="7"/>
        <v>37147420655</v>
      </c>
      <c r="N244" s="3">
        <f t="shared" si="7"/>
        <v>-743925170</v>
      </c>
      <c r="O244" s="3">
        <f t="shared" si="7"/>
        <v>1495658317006</v>
      </c>
      <c r="Q244" s="3">
        <f>+ROUND(H244/1000,0)</f>
        <v>454420</v>
      </c>
      <c r="S244" s="3">
        <f>+ROUND(I244/1000,0)</f>
        <v>133426</v>
      </c>
      <c r="U244" s="3">
        <f>+ROUND(J244/1000,0)</f>
        <v>4669359</v>
      </c>
      <c r="W244" s="3">
        <f>+ROUND(K244/1000,0)</f>
        <v>4997932</v>
      </c>
      <c r="Y244" s="3">
        <f>+ROUND(O244/1000,0)</f>
        <v>1495658317</v>
      </c>
    </row>
    <row r="245" spans="1:25" hidden="1" x14ac:dyDescent="0.3">
      <c r="A245" s="1" t="str">
        <f t="shared" si="6"/>
        <v>Cuenta</v>
      </c>
      <c r="B245" s="15" t="s">
        <v>501</v>
      </c>
      <c r="C245" s="9" t="s">
        <v>502</v>
      </c>
      <c r="D245" s="3"/>
      <c r="E245" s="3"/>
      <c r="F245" s="3">
        <v>30422611</v>
      </c>
      <c r="G245" s="3">
        <v>37031954</v>
      </c>
      <c r="H245" s="3">
        <v>41424474</v>
      </c>
      <c r="I245" s="3">
        <v>31933123</v>
      </c>
      <c r="J245" s="3">
        <v>173961912</v>
      </c>
      <c r="K245" s="3"/>
      <c r="L245" s="3">
        <v>507098034</v>
      </c>
      <c r="M245" s="3"/>
      <c r="N245" s="3"/>
      <c r="O245" s="3">
        <v>821872108</v>
      </c>
      <c r="Q245" s="3"/>
      <c r="S245" s="3"/>
      <c r="U245" s="3"/>
      <c r="W245" s="3"/>
      <c r="Y245" s="3"/>
    </row>
    <row r="246" spans="1:25" hidden="1" x14ac:dyDescent="0.3">
      <c r="A246" s="1" t="str">
        <f t="shared" si="6"/>
        <v>Cuenta</v>
      </c>
      <c r="B246" s="15" t="s">
        <v>503</v>
      </c>
      <c r="C246" s="9" t="s">
        <v>504</v>
      </c>
      <c r="D246" s="3"/>
      <c r="E246" s="3"/>
      <c r="F246" s="3">
        <v>-30422608</v>
      </c>
      <c r="G246" s="3">
        <v>-37031951</v>
      </c>
      <c r="H246" s="3">
        <v>-33887253</v>
      </c>
      <c r="I246" s="3">
        <v>-18627655</v>
      </c>
      <c r="J246" s="3">
        <v>-164733660</v>
      </c>
      <c r="K246" s="3"/>
      <c r="L246" s="3">
        <v>-351979596</v>
      </c>
      <c r="M246" s="3"/>
      <c r="N246" s="3"/>
      <c r="O246" s="3">
        <v>-636682723</v>
      </c>
      <c r="Q246" s="3"/>
      <c r="S246" s="3"/>
      <c r="U246" s="3"/>
      <c r="W246" s="3"/>
      <c r="Y246" s="3"/>
    </row>
    <row r="247" spans="1:25" hidden="1" x14ac:dyDescent="0.3">
      <c r="A247" s="1" t="str">
        <f t="shared" si="6"/>
        <v>Cuenta</v>
      </c>
      <c r="B247" s="15" t="s">
        <v>505</v>
      </c>
      <c r="C247" s="9" t="s">
        <v>506</v>
      </c>
      <c r="D247" s="3">
        <v>4172120</v>
      </c>
      <c r="E247" s="3"/>
      <c r="F247" s="3">
        <v>45210939</v>
      </c>
      <c r="G247" s="3">
        <v>4000000</v>
      </c>
      <c r="H247" s="3"/>
      <c r="I247" s="3"/>
      <c r="J247" s="3"/>
      <c r="K247" s="3"/>
      <c r="L247" s="3">
        <v>165303191</v>
      </c>
      <c r="M247" s="3"/>
      <c r="N247" s="3"/>
      <c r="O247" s="3">
        <v>218686250</v>
      </c>
      <c r="Q247" s="3"/>
      <c r="S247" s="3"/>
      <c r="U247" s="3"/>
      <c r="W247" s="3"/>
      <c r="Y247" s="3"/>
    </row>
    <row r="248" spans="1:25" hidden="1" x14ac:dyDescent="0.3">
      <c r="A248" s="1" t="str">
        <f t="shared" si="6"/>
        <v>Cuenta</v>
      </c>
      <c r="B248" s="15" t="s">
        <v>507</v>
      </c>
      <c r="C248" s="9" t="s">
        <v>508</v>
      </c>
      <c r="D248" s="3">
        <v>17173131979</v>
      </c>
      <c r="E248" s="3"/>
      <c r="F248" s="3">
        <v>2067582198</v>
      </c>
      <c r="G248" s="3">
        <v>19891759120</v>
      </c>
      <c r="H248" s="3"/>
      <c r="I248" s="3"/>
      <c r="J248" s="3">
        <v>272075635</v>
      </c>
      <c r="K248" s="3"/>
      <c r="L248" s="3">
        <v>116585071251</v>
      </c>
      <c r="M248" s="3"/>
      <c r="N248" s="3">
        <v>-239838666</v>
      </c>
      <c r="O248" s="3">
        <v>155749781517</v>
      </c>
      <c r="Q248" s="3"/>
      <c r="S248" s="3"/>
      <c r="U248" s="3"/>
      <c r="W248" s="3"/>
      <c r="Y248" s="3"/>
    </row>
    <row r="249" spans="1:25" hidden="1" x14ac:dyDescent="0.3">
      <c r="A249" s="1" t="str">
        <f t="shared" si="6"/>
        <v>Cuenta</v>
      </c>
      <c r="B249" s="15" t="s">
        <v>509</v>
      </c>
      <c r="C249" s="9" t="s">
        <v>510</v>
      </c>
      <c r="D249" s="3">
        <v>21213497943</v>
      </c>
      <c r="E249" s="3">
        <v>0</v>
      </c>
      <c r="F249" s="3">
        <v>3687302276</v>
      </c>
      <c r="G249" s="3">
        <v>6443589765</v>
      </c>
      <c r="H249" s="3">
        <v>57524090</v>
      </c>
      <c r="I249" s="3">
        <v>952200</v>
      </c>
      <c r="J249" s="3">
        <v>2168734579</v>
      </c>
      <c r="K249" s="3">
        <v>1728000</v>
      </c>
      <c r="L249" s="3">
        <v>65303522029</v>
      </c>
      <c r="M249" s="3">
        <v>17636195011</v>
      </c>
      <c r="N249" s="3">
        <v>-382711450</v>
      </c>
      <c r="O249" s="3">
        <v>116130334443</v>
      </c>
      <c r="Q249" s="3"/>
      <c r="S249" s="3"/>
      <c r="U249" s="3"/>
      <c r="W249" s="3"/>
      <c r="Y249" s="3"/>
    </row>
    <row r="250" spans="1:25" hidden="1" x14ac:dyDescent="0.3">
      <c r="A250" s="1" t="str">
        <f t="shared" si="6"/>
        <v>Cuenta</v>
      </c>
      <c r="B250" s="15" t="s">
        <v>511</v>
      </c>
      <c r="C250" s="9" t="s">
        <v>512</v>
      </c>
      <c r="D250" s="3">
        <v>4459306778</v>
      </c>
      <c r="E250" s="3">
        <v>0</v>
      </c>
      <c r="F250" s="3">
        <v>1586630534</v>
      </c>
      <c r="G250" s="3">
        <v>3278225454</v>
      </c>
      <c r="H250" s="3">
        <v>958595</v>
      </c>
      <c r="I250" s="3"/>
      <c r="J250" s="3">
        <v>195611281</v>
      </c>
      <c r="K250" s="3"/>
      <c r="L250" s="3">
        <v>33531734921</v>
      </c>
      <c r="M250" s="3">
        <v>3068503588</v>
      </c>
      <c r="N250" s="3">
        <v>-36966681</v>
      </c>
      <c r="O250" s="3">
        <v>46084004470</v>
      </c>
      <c r="Q250" s="3"/>
      <c r="S250" s="3"/>
      <c r="U250" s="3"/>
      <c r="W250" s="3"/>
      <c r="Y250" s="3"/>
    </row>
    <row r="251" spans="1:25" hidden="1" x14ac:dyDescent="0.3">
      <c r="A251" s="1" t="str">
        <f t="shared" si="6"/>
        <v>Cuenta</v>
      </c>
      <c r="B251" s="15" t="s">
        <v>513</v>
      </c>
      <c r="C251" s="9" t="s">
        <v>514</v>
      </c>
      <c r="D251" s="3">
        <v>28971550455</v>
      </c>
      <c r="E251" s="3">
        <v>0</v>
      </c>
      <c r="F251" s="3">
        <v>38968494588</v>
      </c>
      <c r="G251" s="3">
        <v>47343661939</v>
      </c>
      <c r="H251" s="3"/>
      <c r="I251" s="3"/>
      <c r="J251" s="3"/>
      <c r="K251" s="3"/>
      <c r="L251" s="3">
        <v>231164282630</v>
      </c>
      <c r="M251" s="3">
        <v>7962684557</v>
      </c>
      <c r="N251" s="3">
        <v>0</v>
      </c>
      <c r="O251" s="3">
        <v>354410674169</v>
      </c>
      <c r="Q251" s="3"/>
      <c r="S251" s="3"/>
      <c r="U251" s="3"/>
      <c r="W251" s="3"/>
      <c r="Y251" s="3"/>
    </row>
    <row r="252" spans="1:25" hidden="1" x14ac:dyDescent="0.3">
      <c r="A252" s="1" t="str">
        <f t="shared" si="6"/>
        <v>Cuenta</v>
      </c>
      <c r="B252" s="15" t="s">
        <v>515</v>
      </c>
      <c r="C252" s="9" t="s">
        <v>516</v>
      </c>
      <c r="D252" s="3">
        <v>51353207349</v>
      </c>
      <c r="E252" s="3">
        <v>0</v>
      </c>
      <c r="F252" s="3">
        <v>7351237804</v>
      </c>
      <c r="G252" s="3">
        <v>56350978491</v>
      </c>
      <c r="H252" s="3"/>
      <c r="I252" s="3"/>
      <c r="J252" s="3"/>
      <c r="K252" s="3"/>
      <c r="L252" s="3">
        <v>412779545467</v>
      </c>
      <c r="M252" s="3">
        <v>14327876459</v>
      </c>
      <c r="N252" s="3">
        <v>0</v>
      </c>
      <c r="O252" s="3">
        <v>542162845570</v>
      </c>
      <c r="Q252" s="3"/>
      <c r="S252" s="3"/>
      <c r="U252" s="3"/>
      <c r="W252" s="3"/>
      <c r="Y252" s="3"/>
    </row>
    <row r="253" spans="1:25" hidden="1" x14ac:dyDescent="0.3">
      <c r="A253" s="1" t="str">
        <f t="shared" si="6"/>
        <v>Cuenta</v>
      </c>
      <c r="B253" s="15" t="s">
        <v>517</v>
      </c>
      <c r="C253" s="9" t="s">
        <v>518</v>
      </c>
      <c r="D253" s="3">
        <v>47273143680</v>
      </c>
      <c r="E253" s="3">
        <v>0</v>
      </c>
      <c r="F253" s="3">
        <v>13008532432</v>
      </c>
      <c r="G253" s="3">
        <v>8883435805</v>
      </c>
      <c r="H253" s="3"/>
      <c r="I253" s="3"/>
      <c r="J253" s="3"/>
      <c r="K253" s="3"/>
      <c r="L253" s="3">
        <v>442071293012</v>
      </c>
      <c r="M253" s="3">
        <v>37761463840</v>
      </c>
      <c r="N253" s="3">
        <v>0</v>
      </c>
      <c r="O253" s="3">
        <v>548997868769</v>
      </c>
      <c r="Q253" s="3"/>
      <c r="S253" s="3"/>
      <c r="U253" s="3"/>
      <c r="W253" s="3"/>
      <c r="Y253" s="3"/>
    </row>
    <row r="254" spans="1:25" hidden="1" x14ac:dyDescent="0.3">
      <c r="A254" s="1" t="str">
        <f t="shared" si="6"/>
        <v>Cuenta</v>
      </c>
      <c r="B254" s="15" t="s">
        <v>519</v>
      </c>
      <c r="C254" s="9" t="s">
        <v>520</v>
      </c>
      <c r="D254" s="3">
        <v>15761491628</v>
      </c>
      <c r="E254" s="3">
        <v>0</v>
      </c>
      <c r="F254" s="3">
        <v>607285095</v>
      </c>
      <c r="G254" s="3">
        <v>3590621</v>
      </c>
      <c r="H254" s="3"/>
      <c r="I254" s="3"/>
      <c r="J254" s="3"/>
      <c r="K254" s="3">
        <v>2092989551</v>
      </c>
      <c r="L254" s="3">
        <v>211708119048</v>
      </c>
      <c r="M254" s="3">
        <v>6666653730</v>
      </c>
      <c r="N254" s="3">
        <v>0</v>
      </c>
      <c r="O254" s="3">
        <v>236840129673</v>
      </c>
      <c r="Q254" s="3"/>
      <c r="S254" s="3"/>
      <c r="U254" s="3"/>
      <c r="W254" s="3"/>
      <c r="Y254" s="3"/>
    </row>
    <row r="255" spans="1:25" hidden="1" x14ac:dyDescent="0.3">
      <c r="A255" s="1" t="str">
        <f t="shared" si="6"/>
        <v>Cuenta</v>
      </c>
      <c r="B255" s="15" t="s">
        <v>521</v>
      </c>
      <c r="C255" s="9" t="s">
        <v>522</v>
      </c>
      <c r="D255" s="3">
        <v>17102624154</v>
      </c>
      <c r="E255" s="3">
        <v>0</v>
      </c>
      <c r="F255" s="3">
        <v>8906717718</v>
      </c>
      <c r="G255" s="3">
        <v>12568869443</v>
      </c>
      <c r="H255" s="3">
        <v>22125302</v>
      </c>
      <c r="I255" s="3">
        <v>25797845</v>
      </c>
      <c r="J255" s="3">
        <v>187134517</v>
      </c>
      <c r="K255" s="3">
        <v>2436615285</v>
      </c>
      <c r="L255" s="3">
        <v>122335432385</v>
      </c>
      <c r="M255" s="3">
        <v>4690562116</v>
      </c>
      <c r="N255" s="3">
        <v>-17942840</v>
      </c>
      <c r="O255" s="3">
        <v>168257935925</v>
      </c>
      <c r="Q255" s="3"/>
      <c r="S255" s="3"/>
      <c r="U255" s="3"/>
      <c r="W255" s="3"/>
      <c r="Y255" s="3"/>
    </row>
    <row r="256" spans="1:25" hidden="1" x14ac:dyDescent="0.3">
      <c r="A256" s="1" t="str">
        <f t="shared" si="6"/>
        <v>Cuenta</v>
      </c>
      <c r="B256" s="15" t="s">
        <v>523</v>
      </c>
      <c r="C256" s="9" t="s">
        <v>524</v>
      </c>
      <c r="D256" s="3">
        <v>50896698689</v>
      </c>
      <c r="E256" s="3">
        <v>0</v>
      </c>
      <c r="F256" s="3">
        <v>13540216178</v>
      </c>
      <c r="G256" s="3">
        <v>24530520745</v>
      </c>
      <c r="H256" s="3">
        <v>629944662</v>
      </c>
      <c r="I256" s="3">
        <v>123441814</v>
      </c>
      <c r="J256" s="3">
        <v>4710222416</v>
      </c>
      <c r="K256" s="3">
        <v>2056213613</v>
      </c>
      <c r="L256" s="3">
        <v>310995693127</v>
      </c>
      <c r="M256" s="3">
        <v>8336056028</v>
      </c>
      <c r="N256" s="3">
        <v>-141626327</v>
      </c>
      <c r="O256" s="3">
        <v>415677380945</v>
      </c>
      <c r="Q256" s="3"/>
      <c r="S256" s="3"/>
      <c r="U256" s="3"/>
      <c r="W256" s="3"/>
      <c r="Y256" s="3"/>
    </row>
    <row r="257" spans="1:25" hidden="1" x14ac:dyDescent="0.3">
      <c r="A257" s="1" t="str">
        <f t="shared" si="6"/>
        <v>Cuenta</v>
      </c>
      <c r="B257" s="15" t="s">
        <v>525</v>
      </c>
      <c r="C257" s="9" t="s">
        <v>526</v>
      </c>
      <c r="D257" s="3">
        <v>1434780025</v>
      </c>
      <c r="E257" s="3">
        <v>0</v>
      </c>
      <c r="F257" s="3">
        <v>11240656</v>
      </c>
      <c r="G257" s="3">
        <v>85146571</v>
      </c>
      <c r="H257" s="3">
        <v>115647429</v>
      </c>
      <c r="I257" s="3">
        <v>41671222</v>
      </c>
      <c r="J257" s="3">
        <v>160832320</v>
      </c>
      <c r="K257" s="3"/>
      <c r="L257" s="3">
        <v>12871547204</v>
      </c>
      <c r="M257" s="3">
        <v>18711705</v>
      </c>
      <c r="N257" s="3">
        <v>-118549</v>
      </c>
      <c r="O257" s="3">
        <v>14739458583</v>
      </c>
      <c r="Q257" s="3"/>
      <c r="S257" s="3"/>
      <c r="U257" s="3"/>
      <c r="W257" s="3"/>
      <c r="Y257" s="3"/>
    </row>
    <row r="258" spans="1:25" hidden="1" x14ac:dyDescent="0.3">
      <c r="A258" s="1" t="str">
        <f t="shared" ref="A258:A280" si="8">IF(LEN(B258)=10,"Cuenta"," ")</f>
        <v>Cuenta</v>
      </c>
      <c r="B258" s="15" t="s">
        <v>527</v>
      </c>
      <c r="C258" s="9" t="s">
        <v>528</v>
      </c>
      <c r="D258" s="3"/>
      <c r="E258" s="3"/>
      <c r="F258" s="3"/>
      <c r="G258" s="3">
        <v>0</v>
      </c>
      <c r="H258" s="3">
        <v>70227166</v>
      </c>
      <c r="I258" s="3"/>
      <c r="J258" s="3"/>
      <c r="K258" s="3"/>
      <c r="L258" s="3">
        <v>0</v>
      </c>
      <c r="M258" s="3"/>
      <c r="N258" s="3"/>
      <c r="O258" s="3">
        <v>70227166</v>
      </c>
      <c r="Q258" s="3"/>
      <c r="S258" s="3"/>
      <c r="U258" s="3"/>
      <c r="W258" s="3"/>
      <c r="Y258" s="3"/>
    </row>
    <row r="259" spans="1:25" hidden="1" x14ac:dyDescent="0.3">
      <c r="A259" s="1" t="str">
        <f t="shared" si="8"/>
        <v>Cuenta</v>
      </c>
      <c r="B259" s="15" t="s">
        <v>529</v>
      </c>
      <c r="C259" s="9" t="s">
        <v>530</v>
      </c>
      <c r="D259" s="3">
        <v>665783839</v>
      </c>
      <c r="E259" s="3">
        <v>0</v>
      </c>
      <c r="F259" s="3">
        <v>8088270</v>
      </c>
      <c r="G259" s="3">
        <v>6</v>
      </c>
      <c r="H259" s="3">
        <v>77735350</v>
      </c>
      <c r="I259" s="3">
        <v>10116307</v>
      </c>
      <c r="J259" s="3"/>
      <c r="K259" s="3"/>
      <c r="L259" s="3">
        <v>4673644564</v>
      </c>
      <c r="M259" s="3">
        <v>15196727</v>
      </c>
      <c r="N259" s="3">
        <v>0</v>
      </c>
      <c r="O259" s="3">
        <v>5450565063</v>
      </c>
      <c r="Q259" s="3"/>
      <c r="S259" s="3"/>
      <c r="U259" s="3"/>
      <c r="W259" s="3"/>
      <c r="Y259" s="3"/>
    </row>
    <row r="260" spans="1:25" hidden="1" x14ac:dyDescent="0.3">
      <c r="A260" s="1" t="str">
        <f t="shared" si="8"/>
        <v>Cuenta</v>
      </c>
      <c r="B260" s="15" t="s">
        <v>531</v>
      </c>
      <c r="C260" s="9" t="s">
        <v>532</v>
      </c>
      <c r="D260" s="3">
        <v>335317300</v>
      </c>
      <c r="E260" s="3">
        <v>0</v>
      </c>
      <c r="F260" s="3">
        <v>43734737</v>
      </c>
      <c r="G260" s="3">
        <v>362112477</v>
      </c>
      <c r="H260" s="3">
        <v>24229812</v>
      </c>
      <c r="I260" s="3">
        <v>28957830</v>
      </c>
      <c r="J260" s="3">
        <v>429808255</v>
      </c>
      <c r="K260" s="3"/>
      <c r="L260" s="3">
        <v>5138552249</v>
      </c>
      <c r="M260" s="3">
        <v>7929044</v>
      </c>
      <c r="N260" s="3">
        <v>-42121355</v>
      </c>
      <c r="O260" s="3">
        <v>6328520349</v>
      </c>
      <c r="Q260" s="3"/>
      <c r="S260" s="3"/>
      <c r="U260" s="3"/>
      <c r="W260" s="3"/>
      <c r="Y260" s="3"/>
    </row>
    <row r="261" spans="1:25" hidden="1" x14ac:dyDescent="0.3">
      <c r="A261" s="1" t="str">
        <f t="shared" si="8"/>
        <v>Cuenta</v>
      </c>
      <c r="B261" s="15" t="s">
        <v>533</v>
      </c>
      <c r="C261" s="9" t="s">
        <v>534</v>
      </c>
      <c r="D261" s="3">
        <v>25922232182</v>
      </c>
      <c r="E261" s="3"/>
      <c r="F261" s="3">
        <v>2264814211</v>
      </c>
      <c r="G261" s="3">
        <v>4987186196</v>
      </c>
      <c r="H261" s="3">
        <v>39986245</v>
      </c>
      <c r="I261" s="3">
        <v>37466379</v>
      </c>
      <c r="J261" s="3">
        <v>132688580</v>
      </c>
      <c r="K261" s="3">
        <v>207179575</v>
      </c>
      <c r="L261" s="3">
        <v>164337793682</v>
      </c>
      <c r="M261" s="3"/>
      <c r="N261" s="3">
        <v>0</v>
      </c>
      <c r="O261" s="3">
        <v>197929347050</v>
      </c>
      <c r="Q261" s="3"/>
      <c r="S261" s="3"/>
      <c r="U261" s="3"/>
      <c r="W261" s="3"/>
      <c r="Y261" s="3"/>
    </row>
    <row r="262" spans="1:25" hidden="1" x14ac:dyDescent="0.3">
      <c r="A262" s="1" t="str">
        <f t="shared" si="8"/>
        <v>Cuenta</v>
      </c>
      <c r="B262" s="15" t="s">
        <v>535</v>
      </c>
      <c r="C262" s="9" t="s">
        <v>536</v>
      </c>
      <c r="D262" s="3">
        <v>237337890</v>
      </c>
      <c r="E262" s="3"/>
      <c r="F262" s="3"/>
      <c r="G262" s="3">
        <v>313852357</v>
      </c>
      <c r="H262" s="3"/>
      <c r="I262" s="3"/>
      <c r="J262" s="3"/>
      <c r="K262" s="3"/>
      <c r="L262" s="3">
        <v>-239332689</v>
      </c>
      <c r="M262" s="3"/>
      <c r="N262" s="3"/>
      <c r="O262" s="3">
        <v>311857558</v>
      </c>
      <c r="Q262" s="3"/>
      <c r="S262" s="3"/>
      <c r="U262" s="3"/>
      <c r="W262" s="3"/>
      <c r="Y262" s="3"/>
    </row>
    <row r="263" spans="1:25" hidden="1" x14ac:dyDescent="0.3">
      <c r="A263" s="1" t="str">
        <f t="shared" si="8"/>
        <v>Cuenta</v>
      </c>
      <c r="B263" s="15" t="s">
        <v>537</v>
      </c>
      <c r="C263" s="9" t="s">
        <v>538</v>
      </c>
      <c r="D263" s="3">
        <v>414071356</v>
      </c>
      <c r="E263" s="3"/>
      <c r="F263" s="3">
        <v>1293504821</v>
      </c>
      <c r="G263" s="3">
        <v>6329632562</v>
      </c>
      <c r="H263" s="3">
        <v>0</v>
      </c>
      <c r="I263" s="3">
        <v>0</v>
      </c>
      <c r="J263" s="3">
        <v>0</v>
      </c>
      <c r="K263" s="3"/>
      <c r="L263" s="3">
        <v>25866730340</v>
      </c>
      <c r="M263" s="3"/>
      <c r="N263" s="3"/>
      <c r="O263" s="3">
        <v>33903939079</v>
      </c>
      <c r="Q263" s="3"/>
      <c r="S263" s="3"/>
      <c r="U263" s="3"/>
      <c r="W263" s="3"/>
      <c r="Y263" s="3"/>
    </row>
    <row r="264" spans="1:25" hidden="1" x14ac:dyDescent="0.3">
      <c r="A264" s="1" t="str">
        <f t="shared" si="8"/>
        <v>Cuenta</v>
      </c>
      <c r="B264" s="15" t="s">
        <v>539</v>
      </c>
      <c r="C264" s="9" t="s">
        <v>540</v>
      </c>
      <c r="D264" s="3">
        <v>964512080</v>
      </c>
      <c r="E264" s="3"/>
      <c r="F264" s="3">
        <v>51769769</v>
      </c>
      <c r="G264" s="3">
        <v>172901364</v>
      </c>
      <c r="H264" s="3"/>
      <c r="I264" s="3"/>
      <c r="J264" s="3"/>
      <c r="K264" s="3"/>
      <c r="L264" s="3">
        <v>1984612199</v>
      </c>
      <c r="M264" s="3"/>
      <c r="N264" s="3"/>
      <c r="O264" s="3">
        <v>3173795412</v>
      </c>
      <c r="Q264" s="3"/>
      <c r="S264" s="3"/>
      <c r="U264" s="3"/>
      <c r="W264" s="3"/>
      <c r="Y264" s="3"/>
    </row>
    <row r="265" spans="1:25" hidden="1" x14ac:dyDescent="0.3">
      <c r="A265" s="1" t="str">
        <f t="shared" si="8"/>
        <v>Cuenta</v>
      </c>
      <c r="B265" s="15" t="s">
        <v>541</v>
      </c>
      <c r="C265" s="9" t="s">
        <v>542</v>
      </c>
      <c r="D265" s="3">
        <v>-8098807420</v>
      </c>
      <c r="E265" s="3">
        <v>0</v>
      </c>
      <c r="F265" s="3">
        <v>-444624112</v>
      </c>
      <c r="G265" s="3">
        <v>-1501921389</v>
      </c>
      <c r="H265" s="3">
        <v>-6929153</v>
      </c>
      <c r="I265" s="3">
        <v>-210118</v>
      </c>
      <c r="J265" s="3">
        <v>-118689259</v>
      </c>
      <c r="K265" s="3">
        <v>-552960</v>
      </c>
      <c r="L265" s="3">
        <v>-18319772460</v>
      </c>
      <c r="M265" s="3">
        <v>-9151064455</v>
      </c>
      <c r="N265" s="3">
        <v>21112878</v>
      </c>
      <c r="O265" s="3">
        <v>-37621458448</v>
      </c>
      <c r="Q265" s="3"/>
      <c r="S265" s="3"/>
      <c r="U265" s="3"/>
      <c r="W265" s="3"/>
      <c r="Y265" s="3"/>
    </row>
    <row r="266" spans="1:25" hidden="1" x14ac:dyDescent="0.3">
      <c r="A266" s="1" t="str">
        <f t="shared" si="8"/>
        <v>Cuenta</v>
      </c>
      <c r="B266" s="15" t="s">
        <v>543</v>
      </c>
      <c r="C266" s="9" t="s">
        <v>544</v>
      </c>
      <c r="D266" s="3">
        <v>-1763449375</v>
      </c>
      <c r="E266" s="3">
        <v>0</v>
      </c>
      <c r="F266" s="3">
        <v>-395571248</v>
      </c>
      <c r="G266" s="3">
        <v>-1714825258</v>
      </c>
      <c r="H266" s="3">
        <v>-71265</v>
      </c>
      <c r="I266" s="3"/>
      <c r="J266" s="3">
        <v>-32434949</v>
      </c>
      <c r="K266" s="3"/>
      <c r="L266" s="3">
        <v>-17062962067</v>
      </c>
      <c r="M266" s="3">
        <v>-2812644652</v>
      </c>
      <c r="N266" s="3">
        <v>4506105</v>
      </c>
      <c r="O266" s="3">
        <v>-23777452709</v>
      </c>
      <c r="Q266" s="3"/>
      <c r="S266" s="3"/>
      <c r="U266" s="3"/>
      <c r="W266" s="3"/>
      <c r="Y266" s="3"/>
    </row>
    <row r="267" spans="1:25" hidden="1" x14ac:dyDescent="0.3">
      <c r="A267" s="1" t="str">
        <f t="shared" si="8"/>
        <v>Cuenta</v>
      </c>
      <c r="B267" s="15" t="s">
        <v>545</v>
      </c>
      <c r="C267" s="9" t="s">
        <v>546</v>
      </c>
      <c r="D267" s="3">
        <v>-11541177435</v>
      </c>
      <c r="E267" s="3">
        <v>0</v>
      </c>
      <c r="F267" s="3">
        <v>-7674333671</v>
      </c>
      <c r="G267" s="3">
        <v>-20684355551</v>
      </c>
      <c r="H267" s="3"/>
      <c r="I267" s="3"/>
      <c r="J267" s="3"/>
      <c r="K267" s="3"/>
      <c r="L267" s="3">
        <v>-117578104723</v>
      </c>
      <c r="M267" s="3">
        <v>-4495718708</v>
      </c>
      <c r="N267" s="3">
        <v>0</v>
      </c>
      <c r="O267" s="3">
        <v>-161973690088</v>
      </c>
      <c r="Q267" s="3"/>
      <c r="S267" s="3"/>
      <c r="U267" s="3"/>
      <c r="W267" s="3"/>
      <c r="Y267" s="3"/>
    </row>
    <row r="268" spans="1:25" hidden="1" x14ac:dyDescent="0.3">
      <c r="A268" s="1" t="str">
        <f t="shared" si="8"/>
        <v>Cuenta</v>
      </c>
      <c r="B268" s="15" t="s">
        <v>547</v>
      </c>
      <c r="C268" s="9" t="s">
        <v>548</v>
      </c>
      <c r="D268" s="3">
        <v>-18296400006</v>
      </c>
      <c r="E268" s="3">
        <v>0</v>
      </c>
      <c r="F268" s="3">
        <v>-1835484976</v>
      </c>
      <c r="G268" s="3">
        <v>-24827876795</v>
      </c>
      <c r="H268" s="3"/>
      <c r="I268" s="3"/>
      <c r="J268" s="3"/>
      <c r="K268" s="3"/>
      <c r="L268" s="3">
        <v>-279553712686</v>
      </c>
      <c r="M268" s="3">
        <v>-5973645904</v>
      </c>
      <c r="N268" s="3">
        <v>0</v>
      </c>
      <c r="O268" s="3">
        <v>-330487120367</v>
      </c>
      <c r="Q268" s="3"/>
      <c r="S268" s="3"/>
      <c r="U268" s="3"/>
      <c r="W268" s="3"/>
      <c r="Y268" s="3"/>
    </row>
    <row r="269" spans="1:25" hidden="1" x14ac:dyDescent="0.3">
      <c r="A269" s="1" t="str">
        <f t="shared" si="8"/>
        <v>Cuenta</v>
      </c>
      <c r="B269" s="15" t="s">
        <v>549</v>
      </c>
      <c r="C269" s="9" t="s">
        <v>550</v>
      </c>
      <c r="D269" s="3">
        <v>-19359849271</v>
      </c>
      <c r="E269" s="3">
        <v>0</v>
      </c>
      <c r="F269" s="3">
        <v>-3377209129</v>
      </c>
      <c r="G269" s="3">
        <v>-4533024198</v>
      </c>
      <c r="H269" s="3"/>
      <c r="I269" s="3"/>
      <c r="J269" s="3"/>
      <c r="K269" s="3"/>
      <c r="L269" s="3">
        <v>-246321489039</v>
      </c>
      <c r="M269" s="3">
        <v>-24677217298</v>
      </c>
      <c r="N269" s="3">
        <v>0</v>
      </c>
      <c r="O269" s="3">
        <v>-298268788935</v>
      </c>
      <c r="Q269" s="3"/>
      <c r="S269" s="3"/>
      <c r="U269" s="3"/>
      <c r="W269" s="3"/>
      <c r="Y269" s="3"/>
    </row>
    <row r="270" spans="1:25" hidden="1" x14ac:dyDescent="0.3">
      <c r="A270" s="1" t="str">
        <f t="shared" si="8"/>
        <v>Cuenta</v>
      </c>
      <c r="B270" s="15" t="s">
        <v>551</v>
      </c>
      <c r="C270" s="9" t="s">
        <v>552</v>
      </c>
      <c r="D270" s="3">
        <v>-5335508127</v>
      </c>
      <c r="E270" s="3">
        <v>0</v>
      </c>
      <c r="F270" s="3">
        <v>-211604196</v>
      </c>
      <c r="G270" s="3">
        <v>-137640</v>
      </c>
      <c r="H270" s="3"/>
      <c r="I270" s="3"/>
      <c r="J270" s="3"/>
      <c r="K270" s="3">
        <v>-334686413</v>
      </c>
      <c r="L270" s="3">
        <v>-61109703770</v>
      </c>
      <c r="M270" s="3">
        <v>-3163488064</v>
      </c>
      <c r="N270" s="3">
        <v>0</v>
      </c>
      <c r="O270" s="3">
        <v>-70155128210</v>
      </c>
      <c r="Q270" s="3"/>
      <c r="S270" s="3"/>
      <c r="U270" s="3"/>
      <c r="W270" s="3"/>
      <c r="Y270" s="3"/>
    </row>
    <row r="271" spans="1:25" hidden="1" x14ac:dyDescent="0.3">
      <c r="A271" s="1" t="str">
        <f t="shared" si="8"/>
        <v>Cuenta</v>
      </c>
      <c r="B271" s="15" t="s">
        <v>553</v>
      </c>
      <c r="C271" s="9" t="s">
        <v>554</v>
      </c>
      <c r="D271" s="3">
        <v>-12244202592</v>
      </c>
      <c r="E271" s="3">
        <v>0</v>
      </c>
      <c r="F271" s="3">
        <v>-4338941762</v>
      </c>
      <c r="G271" s="3">
        <v>-8727047203</v>
      </c>
      <c r="H271" s="3">
        <v>-9797232</v>
      </c>
      <c r="I271" s="3">
        <v>-8904137</v>
      </c>
      <c r="J271" s="3">
        <v>-91011826</v>
      </c>
      <c r="K271" s="3">
        <v>-1020887626</v>
      </c>
      <c r="L271" s="3">
        <v>-86285906398</v>
      </c>
      <c r="M271" s="3">
        <v>-4690562116</v>
      </c>
      <c r="N271" s="3">
        <v>7625775</v>
      </c>
      <c r="O271" s="3">
        <v>-117409635117</v>
      </c>
      <c r="Q271" s="3"/>
      <c r="S271" s="3"/>
      <c r="U271" s="3"/>
      <c r="W271" s="3"/>
      <c r="Y271" s="3"/>
    </row>
    <row r="272" spans="1:25" hidden="1" x14ac:dyDescent="0.3">
      <c r="A272" s="1" t="str">
        <f t="shared" si="8"/>
        <v>Cuenta</v>
      </c>
      <c r="B272" s="15" t="s">
        <v>555</v>
      </c>
      <c r="C272" s="9" t="s">
        <v>556</v>
      </c>
      <c r="D272" s="3">
        <v>-32948087896</v>
      </c>
      <c r="E272" s="3">
        <v>0</v>
      </c>
      <c r="F272" s="3">
        <v>-5759051781</v>
      </c>
      <c r="G272" s="3">
        <v>-15064787837</v>
      </c>
      <c r="H272" s="3">
        <v>-339369303</v>
      </c>
      <c r="I272" s="3">
        <v>-80466004</v>
      </c>
      <c r="J272" s="3">
        <v>-2987954393</v>
      </c>
      <c r="K272" s="3">
        <v>-440666802</v>
      </c>
      <c r="L272" s="3">
        <v>-222514229430</v>
      </c>
      <c r="M272" s="3">
        <v>-8336056028</v>
      </c>
      <c r="N272" s="3">
        <v>66135830</v>
      </c>
      <c r="O272" s="3">
        <v>-288404533644</v>
      </c>
      <c r="Q272" s="3"/>
      <c r="S272" s="3"/>
      <c r="U272" s="3"/>
      <c r="W272" s="3"/>
      <c r="Y272" s="3"/>
    </row>
    <row r="273" spans="1:25" hidden="1" x14ac:dyDescent="0.3">
      <c r="A273" s="1" t="str">
        <f t="shared" si="8"/>
        <v>Cuenta</v>
      </c>
      <c r="B273" s="15" t="s">
        <v>557</v>
      </c>
      <c r="C273" s="9" t="s">
        <v>558</v>
      </c>
      <c r="D273" s="3">
        <v>-1228858964</v>
      </c>
      <c r="E273" s="3">
        <v>0</v>
      </c>
      <c r="F273" s="3">
        <v>-8400974</v>
      </c>
      <c r="G273" s="3">
        <v>-72288241</v>
      </c>
      <c r="H273" s="3">
        <v>-94182482</v>
      </c>
      <c r="I273" s="3">
        <v>-37019973</v>
      </c>
      <c r="J273" s="3">
        <v>-139228487</v>
      </c>
      <c r="K273" s="3"/>
      <c r="L273" s="3">
        <v>-11521920823</v>
      </c>
      <c r="M273" s="3">
        <v>-18711705</v>
      </c>
      <c r="N273" s="3">
        <v>118549</v>
      </c>
      <c r="O273" s="3">
        <v>-13120493100</v>
      </c>
      <c r="Q273" s="3"/>
      <c r="S273" s="3"/>
      <c r="U273" s="3"/>
      <c r="W273" s="3"/>
      <c r="Y273" s="3"/>
    </row>
    <row r="274" spans="1:25" hidden="1" x14ac:dyDescent="0.3">
      <c r="A274" s="1" t="str">
        <f t="shared" si="8"/>
        <v>Cuenta</v>
      </c>
      <c r="B274" s="15" t="s">
        <v>559</v>
      </c>
      <c r="C274" s="9" t="s">
        <v>560</v>
      </c>
      <c r="D274" s="3"/>
      <c r="E274" s="3"/>
      <c r="F274" s="3"/>
      <c r="G274" s="3">
        <v>0</v>
      </c>
      <c r="H274" s="3">
        <v>-70227166</v>
      </c>
      <c r="I274" s="3"/>
      <c r="J274" s="3"/>
      <c r="K274" s="3"/>
      <c r="L274" s="3">
        <v>0</v>
      </c>
      <c r="M274" s="3"/>
      <c r="N274" s="3"/>
      <c r="O274" s="3">
        <v>-70227166</v>
      </c>
      <c r="Q274" s="3"/>
      <c r="S274" s="3"/>
      <c r="U274" s="3"/>
      <c r="W274" s="3"/>
      <c r="Y274" s="3"/>
    </row>
    <row r="275" spans="1:25" hidden="1" x14ac:dyDescent="0.3">
      <c r="A275" s="1" t="str">
        <f t="shared" si="8"/>
        <v>Cuenta</v>
      </c>
      <c r="B275" s="15" t="s">
        <v>561</v>
      </c>
      <c r="C275" s="9" t="s">
        <v>562</v>
      </c>
      <c r="D275" s="3">
        <v>-504893188</v>
      </c>
      <c r="E275" s="3">
        <v>0</v>
      </c>
      <c r="F275" s="3">
        <v>-8088268</v>
      </c>
      <c r="G275" s="3">
        <v>-6</v>
      </c>
      <c r="H275" s="3">
        <v>-64031695</v>
      </c>
      <c r="I275" s="3">
        <v>-9275505</v>
      </c>
      <c r="J275" s="3"/>
      <c r="K275" s="3"/>
      <c r="L275" s="3">
        <v>-3962753336</v>
      </c>
      <c r="M275" s="3">
        <v>-17374176</v>
      </c>
      <c r="N275" s="3">
        <v>0</v>
      </c>
      <c r="O275" s="3">
        <v>-4566416174</v>
      </c>
      <c r="Q275" s="3"/>
      <c r="S275" s="3"/>
      <c r="U275" s="3"/>
      <c r="W275" s="3"/>
      <c r="Y275" s="3"/>
    </row>
    <row r="276" spans="1:25" hidden="1" x14ac:dyDescent="0.3">
      <c r="A276" s="1" t="str">
        <f t="shared" si="8"/>
        <v>Cuenta</v>
      </c>
      <c r="B276" s="15" t="s">
        <v>563</v>
      </c>
      <c r="C276" s="9" t="s">
        <v>564</v>
      </c>
      <c r="D276" s="3">
        <v>-178495566</v>
      </c>
      <c r="E276" s="3">
        <v>0</v>
      </c>
      <c r="F276" s="3">
        <v>-26638967</v>
      </c>
      <c r="G276" s="3">
        <v>-317012697</v>
      </c>
      <c r="H276" s="3">
        <v>-6887531</v>
      </c>
      <c r="I276" s="3">
        <v>-12407469</v>
      </c>
      <c r="J276" s="3">
        <v>-227657512</v>
      </c>
      <c r="K276" s="3"/>
      <c r="L276" s="3">
        <v>-4195661127</v>
      </c>
      <c r="M276" s="3">
        <v>-7929044</v>
      </c>
      <c r="N276" s="3">
        <v>17901561</v>
      </c>
      <c r="O276" s="3">
        <v>-4954788352</v>
      </c>
      <c r="Q276" s="3"/>
      <c r="S276" s="3"/>
      <c r="U276" s="3"/>
      <c r="W276" s="3"/>
      <c r="Y276" s="3"/>
    </row>
    <row r="277" spans="1:25" hidden="1" x14ac:dyDescent="0.3">
      <c r="A277" s="1" t="str">
        <f t="shared" si="8"/>
        <v>Cuenta</v>
      </c>
      <c r="B277" s="15" t="s">
        <v>565</v>
      </c>
      <c r="C277" s="9" t="s">
        <v>566</v>
      </c>
      <c r="D277" s="3"/>
      <c r="E277" s="3"/>
      <c r="F277" s="3"/>
      <c r="G277" s="3">
        <v>-929230</v>
      </c>
      <c r="H277" s="3"/>
      <c r="I277" s="3"/>
      <c r="J277" s="3"/>
      <c r="K277" s="3"/>
      <c r="L277" s="3">
        <v>-367817072</v>
      </c>
      <c r="M277" s="3"/>
      <c r="N277" s="3"/>
      <c r="O277" s="3">
        <v>-368746302</v>
      </c>
      <c r="Q277" s="3"/>
      <c r="S277" s="3"/>
      <c r="U277" s="3"/>
      <c r="W277" s="3"/>
      <c r="Y277" s="3"/>
    </row>
    <row r="278" spans="1:25" hidden="1" x14ac:dyDescent="0.3">
      <c r="A278" s="1" t="str">
        <f t="shared" si="8"/>
        <v>Cuenta</v>
      </c>
      <c r="B278" s="15" t="s">
        <v>567</v>
      </c>
      <c r="C278" s="9" t="s">
        <v>568</v>
      </c>
      <c r="D278" s="3"/>
      <c r="E278" s="3"/>
      <c r="F278" s="3"/>
      <c r="G278" s="3">
        <v>274331614</v>
      </c>
      <c r="H278" s="3"/>
      <c r="I278" s="3"/>
      <c r="J278" s="3"/>
      <c r="K278" s="3"/>
      <c r="L278" s="3">
        <v>1586867776</v>
      </c>
      <c r="M278" s="3"/>
      <c r="N278" s="3"/>
      <c r="O278" s="3">
        <v>1861199390</v>
      </c>
      <c r="Q278" s="3"/>
      <c r="S278" s="3"/>
      <c r="U278" s="3"/>
      <c r="W278" s="3"/>
      <c r="Y278" s="3"/>
    </row>
    <row r="279" spans="1:25" hidden="1" x14ac:dyDescent="0.3">
      <c r="A279" s="1" t="str">
        <f t="shared" si="8"/>
        <v>Cuenta</v>
      </c>
      <c r="B279" s="15" t="s">
        <v>569</v>
      </c>
      <c r="C279" s="9" t="s">
        <v>570</v>
      </c>
      <c r="D279" s="3"/>
      <c r="E279" s="3"/>
      <c r="F279" s="3"/>
      <c r="G279" s="3">
        <v>-121810559</v>
      </c>
      <c r="H279" s="3"/>
      <c r="I279" s="3"/>
      <c r="J279" s="3"/>
      <c r="K279" s="3"/>
      <c r="L279" s="3">
        <v>-1525134589</v>
      </c>
      <c r="M279" s="3"/>
      <c r="N279" s="3"/>
      <c r="O279" s="3">
        <v>-1646945148</v>
      </c>
      <c r="Q279" s="3"/>
      <c r="S279" s="3"/>
      <c r="U279" s="3"/>
      <c r="W279" s="3"/>
      <c r="Y279" s="3"/>
    </row>
    <row r="280" spans="1:25" x14ac:dyDescent="0.3">
      <c r="A280" s="1" t="str">
        <f t="shared" si="8"/>
        <v xml:space="preserve"> </v>
      </c>
      <c r="B280" s="18" t="s">
        <v>571</v>
      </c>
      <c r="C280" s="19" t="s">
        <v>572</v>
      </c>
      <c r="D280" s="3">
        <f>SUM(D281:D284)</f>
        <v>612107042</v>
      </c>
      <c r="E280" s="3">
        <f t="shared" ref="E280:O280" si="9">SUM(E281:E284)</f>
        <v>0</v>
      </c>
      <c r="F280" s="3">
        <f t="shared" si="9"/>
        <v>29252098</v>
      </c>
      <c r="G280" s="3">
        <f t="shared" si="9"/>
        <v>376922402</v>
      </c>
      <c r="H280" s="3">
        <f t="shared" si="9"/>
        <v>148177621</v>
      </c>
      <c r="I280" s="3">
        <f t="shared" si="9"/>
        <v>75934905</v>
      </c>
      <c r="J280" s="3">
        <f t="shared" si="9"/>
        <v>330957071</v>
      </c>
      <c r="K280" s="3">
        <f t="shared" si="9"/>
        <v>8782027</v>
      </c>
      <c r="L280" s="3">
        <f t="shared" si="9"/>
        <v>1838206868</v>
      </c>
      <c r="M280" s="3">
        <f t="shared" si="9"/>
        <v>0</v>
      </c>
      <c r="N280" s="3">
        <f t="shared" si="9"/>
        <v>-1339060</v>
      </c>
      <c r="O280" s="3">
        <f t="shared" si="9"/>
        <v>3419000974</v>
      </c>
      <c r="Q280" s="3">
        <f>+ROUND(H280/1000,0)</f>
        <v>148178</v>
      </c>
      <c r="S280" s="3">
        <f>+ROUND(I280/1000,0)</f>
        <v>75935</v>
      </c>
      <c r="U280" s="3">
        <f>+ROUND(J280/1000,0)</f>
        <v>330957</v>
      </c>
      <c r="W280" s="3">
        <f>+ROUND(K280/1000,0)</f>
        <v>8782</v>
      </c>
      <c r="Y280" s="3">
        <f>+ROUND(O280/1000,0)</f>
        <v>3419001</v>
      </c>
    </row>
    <row r="281" spans="1:25" hidden="1" x14ac:dyDescent="0.3">
      <c r="A281" s="1" t="str">
        <f>IF(LEN(B281)=10,"Cuenta"," ")</f>
        <v>Cuenta</v>
      </c>
      <c r="B281" s="15" t="s">
        <v>579</v>
      </c>
      <c r="C281" s="9" t="s">
        <v>580</v>
      </c>
      <c r="D281" s="3"/>
      <c r="E281" s="3"/>
      <c r="F281" s="3">
        <v>47259197</v>
      </c>
      <c r="G281" s="3">
        <v>321164319</v>
      </c>
      <c r="H281" s="3">
        <v>2678403</v>
      </c>
      <c r="I281" s="3">
        <v>103874830</v>
      </c>
      <c r="J281" s="3"/>
      <c r="K281" s="3"/>
      <c r="L281" s="3">
        <v>138662935</v>
      </c>
      <c r="M281" s="3"/>
      <c r="N281" s="3">
        <v>-106553234</v>
      </c>
      <c r="O281" s="3">
        <v>507086450</v>
      </c>
      <c r="Q281" s="3"/>
      <c r="S281" s="3"/>
      <c r="U281" s="3"/>
      <c r="W281" s="3"/>
      <c r="Y281" s="3"/>
    </row>
    <row r="282" spans="1:25" hidden="1" x14ac:dyDescent="0.3">
      <c r="A282" s="1" t="str">
        <f>IF(LEN(B282)=10,"Cuenta"," ")</f>
        <v>Cuenta</v>
      </c>
      <c r="B282" s="15" t="s">
        <v>577</v>
      </c>
      <c r="C282" s="9" t="s">
        <v>578</v>
      </c>
      <c r="D282" s="3">
        <v>714615924</v>
      </c>
      <c r="E282" s="3"/>
      <c r="F282" s="3">
        <v>10958212</v>
      </c>
      <c r="G282" s="3">
        <v>126987916</v>
      </c>
      <c r="H282" s="3">
        <v>229535861</v>
      </c>
      <c r="I282" s="3">
        <v>106344028</v>
      </c>
      <c r="J282" s="3">
        <v>418849243</v>
      </c>
      <c r="K282" s="3">
        <v>8981612</v>
      </c>
      <c r="L282" s="3">
        <v>2419183457</v>
      </c>
      <c r="M282" s="3"/>
      <c r="N282" s="3"/>
      <c r="O282" s="3">
        <v>4035456253</v>
      </c>
      <c r="Q282" s="3"/>
      <c r="S282" s="3"/>
      <c r="U282" s="3"/>
      <c r="W282" s="3"/>
      <c r="Y282" s="3"/>
    </row>
    <row r="283" spans="1:25" hidden="1" x14ac:dyDescent="0.3">
      <c r="A283" s="1" t="str">
        <f>IF(LEN(B283)=10,"Cuenta"," ")</f>
        <v>Cuenta</v>
      </c>
      <c r="B283" s="15" t="s">
        <v>575</v>
      </c>
      <c r="C283" s="9" t="s">
        <v>576</v>
      </c>
      <c r="D283" s="3"/>
      <c r="E283" s="3"/>
      <c r="F283" s="3">
        <v>-24654275</v>
      </c>
      <c r="G283" s="3">
        <v>-30879393</v>
      </c>
      <c r="H283" s="3">
        <v>-1338494</v>
      </c>
      <c r="I283" s="3">
        <v>-103875680</v>
      </c>
      <c r="J283" s="3"/>
      <c r="K283" s="3"/>
      <c r="L283" s="3">
        <v>-83687863</v>
      </c>
      <c r="M283" s="3"/>
      <c r="N283" s="3">
        <v>105214174</v>
      </c>
      <c r="O283" s="3">
        <v>-139221531</v>
      </c>
      <c r="Q283" s="3"/>
      <c r="S283" s="3"/>
      <c r="U283" s="3"/>
      <c r="W283" s="3"/>
      <c r="Y283" s="3"/>
    </row>
    <row r="284" spans="1:25" hidden="1" x14ac:dyDescent="0.3">
      <c r="A284" s="1" t="str">
        <f>IF(LEN(B284)=10,"Cuenta"," ")</f>
        <v>Cuenta</v>
      </c>
      <c r="B284" s="15" t="s">
        <v>573</v>
      </c>
      <c r="C284" s="9" t="s">
        <v>574</v>
      </c>
      <c r="D284" s="3">
        <v>-102508882</v>
      </c>
      <c r="E284" s="3"/>
      <c r="F284" s="3">
        <v>-4311036</v>
      </c>
      <c r="G284" s="3">
        <v>-40350440</v>
      </c>
      <c r="H284" s="3">
        <v>-82698149</v>
      </c>
      <c r="I284" s="3">
        <v>-30408273</v>
      </c>
      <c r="J284" s="3">
        <v>-87892172</v>
      </c>
      <c r="K284" s="3">
        <v>-199585</v>
      </c>
      <c r="L284" s="3">
        <v>-635951661</v>
      </c>
      <c r="M284" s="3"/>
      <c r="N284" s="3"/>
      <c r="O284" s="3">
        <v>-984320198</v>
      </c>
      <c r="Q284" s="3"/>
      <c r="S284" s="3"/>
      <c r="U284" s="3"/>
      <c r="W284" s="3"/>
      <c r="Y284" s="3"/>
    </row>
    <row r="285" spans="1:25" x14ac:dyDescent="0.3">
      <c r="A285" s="1" t="str">
        <f t="shared" ref="A285:A348" si="10">IF(LEN(B285)=10,"Cuenta"," ")</f>
        <v xml:space="preserve"> </v>
      </c>
      <c r="B285" s="14" t="s">
        <v>581</v>
      </c>
      <c r="C285" s="9" t="s">
        <v>582</v>
      </c>
      <c r="D285" s="3">
        <v>0</v>
      </c>
      <c r="E285" s="3"/>
      <c r="F285" s="3">
        <v>0</v>
      </c>
      <c r="G285" s="3">
        <v>0</v>
      </c>
      <c r="H285" s="3">
        <v>79006467</v>
      </c>
      <c r="I285" s="3">
        <v>628051244</v>
      </c>
      <c r="J285" s="3">
        <v>314909515</v>
      </c>
      <c r="K285" s="3">
        <v>74784160</v>
      </c>
      <c r="L285" s="3">
        <v>28659764202</v>
      </c>
      <c r="M285" s="3"/>
      <c r="N285" s="3">
        <v>-228007202</v>
      </c>
      <c r="O285" s="3">
        <v>29528508386</v>
      </c>
      <c r="Q285" s="3">
        <f>+ROUND(H285/1000,0)</f>
        <v>79006</v>
      </c>
      <c r="S285" s="3">
        <f>+ROUND(I285/1000,0)</f>
        <v>628051</v>
      </c>
      <c r="U285" s="3">
        <f>+ROUND(J285/1000,0)</f>
        <v>314910</v>
      </c>
      <c r="W285" s="3">
        <f>+ROUND(K285/1000,0)</f>
        <v>74784</v>
      </c>
      <c r="Y285" s="3">
        <f>+ROUND(O285/1000,0)</f>
        <v>29528508</v>
      </c>
    </row>
    <row r="286" spans="1:25" hidden="1" x14ac:dyDescent="0.3">
      <c r="A286" s="1" t="str">
        <f t="shared" si="10"/>
        <v>Cuenta</v>
      </c>
      <c r="B286" s="15" t="s">
        <v>585</v>
      </c>
      <c r="C286" s="9" t="s">
        <v>586</v>
      </c>
      <c r="D286" s="3">
        <v>164886056</v>
      </c>
      <c r="E286" s="3"/>
      <c r="F286" s="3">
        <v>8027244</v>
      </c>
      <c r="G286" s="3">
        <v>102071768</v>
      </c>
      <c r="H286" s="3">
        <v>40431113</v>
      </c>
      <c r="I286" s="3">
        <v>20745722</v>
      </c>
      <c r="J286" s="3">
        <v>92899881</v>
      </c>
      <c r="K286" s="3">
        <v>2375122</v>
      </c>
      <c r="L286" s="3">
        <v>500501995</v>
      </c>
      <c r="M286" s="3"/>
      <c r="N286" s="3">
        <v>-370642</v>
      </c>
      <c r="O286" s="3">
        <v>931568259</v>
      </c>
      <c r="Q286" s="3"/>
      <c r="S286" s="3"/>
      <c r="U286" s="3"/>
      <c r="W286" s="3"/>
      <c r="Y286" s="3"/>
    </row>
    <row r="287" spans="1:25" hidden="1" x14ac:dyDescent="0.3">
      <c r="A287" s="1" t="str">
        <f t="shared" si="10"/>
        <v>Cuenta</v>
      </c>
      <c r="B287" s="15" t="s">
        <v>587</v>
      </c>
      <c r="C287" s="9" t="s">
        <v>588</v>
      </c>
      <c r="D287" s="3">
        <v>-2888328657</v>
      </c>
      <c r="E287" s="3"/>
      <c r="F287" s="3">
        <v>-367868531</v>
      </c>
      <c r="G287" s="3">
        <v>-23328430197</v>
      </c>
      <c r="H287" s="3">
        <v>-39936567</v>
      </c>
      <c r="I287" s="3">
        <v>-20950352</v>
      </c>
      <c r="J287" s="3">
        <v>-142038919</v>
      </c>
      <c r="K287" s="3">
        <v>4874790</v>
      </c>
      <c r="L287" s="3">
        <v>-39563943602</v>
      </c>
      <c r="M287" s="3"/>
      <c r="N287" s="3"/>
      <c r="O287" s="3">
        <v>-66346622035</v>
      </c>
      <c r="Q287" s="3"/>
      <c r="S287" s="3"/>
      <c r="U287" s="3"/>
      <c r="W287" s="3"/>
      <c r="Y287" s="3"/>
    </row>
    <row r="288" spans="1:25" hidden="1" x14ac:dyDescent="0.3">
      <c r="A288" s="1" t="str">
        <f t="shared" si="10"/>
        <v>Cuenta</v>
      </c>
      <c r="B288" s="15" t="s">
        <v>589</v>
      </c>
      <c r="C288" s="9" t="s">
        <v>590</v>
      </c>
      <c r="D288" s="3">
        <v>2723442601</v>
      </c>
      <c r="E288" s="3"/>
      <c r="F288" s="3">
        <v>359841287</v>
      </c>
      <c r="G288" s="3">
        <v>23226358429</v>
      </c>
      <c r="H288" s="3">
        <v>78511921</v>
      </c>
      <c r="I288" s="3">
        <v>628255874</v>
      </c>
      <c r="J288" s="3">
        <v>364048553</v>
      </c>
      <c r="K288" s="3">
        <v>67534248</v>
      </c>
      <c r="L288" s="3">
        <v>67723205809</v>
      </c>
      <c r="M288" s="3"/>
      <c r="N288" s="3">
        <v>-227636560</v>
      </c>
      <c r="O288" s="3">
        <v>94943562162</v>
      </c>
      <c r="Q288" s="3"/>
      <c r="S288" s="3"/>
      <c r="U288" s="3"/>
      <c r="W288" s="3"/>
      <c r="Y288" s="3"/>
    </row>
    <row r="289" spans="1:25" x14ac:dyDescent="0.3">
      <c r="A289" s="1" t="str">
        <f t="shared" si="10"/>
        <v xml:space="preserve"> </v>
      </c>
      <c r="B289" s="14" t="s">
        <v>591</v>
      </c>
      <c r="C289" s="9" t="s">
        <v>592</v>
      </c>
      <c r="D289" s="3"/>
      <c r="E289" s="3"/>
      <c r="F289" s="3"/>
      <c r="G289" s="3"/>
      <c r="H289" s="3"/>
      <c r="I289" s="3"/>
      <c r="J289" s="3"/>
      <c r="K289" s="3"/>
      <c r="L289" s="3">
        <v>1334000000</v>
      </c>
      <c r="M289" s="3"/>
      <c r="N289" s="3">
        <v>-1334000000</v>
      </c>
      <c r="O289" s="3">
        <v>0</v>
      </c>
      <c r="Q289" s="3">
        <f>+ROUND(H289/1000,0)</f>
        <v>0</v>
      </c>
      <c r="S289" s="3">
        <f>+ROUND(I289/1000,0)</f>
        <v>0</v>
      </c>
      <c r="U289" s="3">
        <f>+ROUND(J289/1000,0)</f>
        <v>0</v>
      </c>
      <c r="W289" s="3">
        <f>+ROUND(K289/1000,0)</f>
        <v>0</v>
      </c>
      <c r="Y289" s="3">
        <f>+ROUND(O289/1000,0)</f>
        <v>0</v>
      </c>
    </row>
    <row r="290" spans="1:25" hidden="1" x14ac:dyDescent="0.3">
      <c r="A290" s="1" t="str">
        <f t="shared" si="10"/>
        <v>Cuenta</v>
      </c>
      <c r="B290" s="15" t="s">
        <v>593</v>
      </c>
      <c r="C290" s="9" t="s">
        <v>594</v>
      </c>
      <c r="D290" s="3"/>
      <c r="E290" s="3"/>
      <c r="F290" s="3"/>
      <c r="G290" s="3"/>
      <c r="H290" s="3"/>
      <c r="I290" s="3"/>
      <c r="J290" s="3"/>
      <c r="K290" s="3"/>
      <c r="L290" s="3">
        <v>1334000000</v>
      </c>
      <c r="M290" s="3"/>
      <c r="N290" s="3">
        <v>-1334000000</v>
      </c>
      <c r="O290" s="3">
        <v>0</v>
      </c>
      <c r="Q290" s="3"/>
      <c r="S290" s="3"/>
      <c r="U290" s="3"/>
      <c r="W290" s="3"/>
      <c r="Y290" s="3"/>
    </row>
    <row r="291" spans="1:25" x14ac:dyDescent="0.3">
      <c r="A291" s="1" t="str">
        <f t="shared" si="10"/>
        <v xml:space="preserve"> </v>
      </c>
      <c r="B291" s="12" t="s">
        <v>595</v>
      </c>
      <c r="C291" s="8" t="s">
        <v>596</v>
      </c>
      <c r="D291" s="3">
        <v>-201013491330</v>
      </c>
      <c r="E291" s="3">
        <v>-61010327616</v>
      </c>
      <c r="F291" s="3">
        <v>-99026530378</v>
      </c>
      <c r="G291" s="3">
        <v>-291009935371</v>
      </c>
      <c r="H291" s="3">
        <v>-6723983425</v>
      </c>
      <c r="I291" s="3">
        <v>-7057072924</v>
      </c>
      <c r="J291" s="3">
        <v>-9680060908</v>
      </c>
      <c r="K291" s="3">
        <v>-14509408906</v>
      </c>
      <c r="L291" s="3">
        <v>-1711797086991</v>
      </c>
      <c r="M291" s="3">
        <v>-10431100748</v>
      </c>
      <c r="N291" s="3">
        <v>410814696985</v>
      </c>
      <c r="O291" s="3">
        <v>-2001444301612</v>
      </c>
      <c r="Q291" s="3">
        <f>+Q292+Q380+Q412</f>
        <v>-6723984</v>
      </c>
      <c r="S291" s="3">
        <f>+S292+S380+S412</f>
        <v>-7057073</v>
      </c>
      <c r="U291" s="3">
        <f>+U292+U380+U412</f>
        <v>-9680061</v>
      </c>
      <c r="W291" s="3">
        <f>+W292+W380+W412</f>
        <v>-14509409</v>
      </c>
      <c r="Y291" s="3">
        <f>+Y292+Y380+Y412</f>
        <v>-2001444302</v>
      </c>
    </row>
    <row r="292" spans="1:25" x14ac:dyDescent="0.3">
      <c r="A292" s="1" t="str">
        <f t="shared" si="10"/>
        <v xml:space="preserve"> </v>
      </c>
      <c r="B292" s="13" t="s">
        <v>597</v>
      </c>
      <c r="C292" s="6" t="s">
        <v>598</v>
      </c>
      <c r="D292" s="3">
        <v>-29613228412</v>
      </c>
      <c r="E292" s="3">
        <v>-37335318</v>
      </c>
      <c r="F292" s="3">
        <v>-16555429645</v>
      </c>
      <c r="G292" s="3">
        <v>-38783322382</v>
      </c>
      <c r="H292" s="3">
        <v>-2855497762</v>
      </c>
      <c r="I292" s="3">
        <v>-3756651719</v>
      </c>
      <c r="J292" s="3">
        <v>-1901855971</v>
      </c>
      <c r="K292" s="3">
        <v>-6006110317</v>
      </c>
      <c r="L292" s="3">
        <v>-186026911911</v>
      </c>
      <c r="M292" s="3"/>
      <c r="N292" s="3">
        <v>43398626341</v>
      </c>
      <c r="O292" s="3">
        <v>-242137717096</v>
      </c>
      <c r="Q292" s="3">
        <f>+Q293+Q304+Q343+Q353+Q355+Q363+Q367+Q302</f>
        <v>-2855498</v>
      </c>
      <c r="S292" s="3">
        <f>+S293+S304+S343+S353+S355+S363+S367+S302</f>
        <v>-3756652</v>
      </c>
      <c r="U292" s="3">
        <f>+U293+U304+U343+U353+U355+U363+U367+U302</f>
        <v>-1901857</v>
      </c>
      <c r="W292" s="3">
        <f>+W293+W304+W343+W353+W355+W363+W367+W302</f>
        <v>-6006111</v>
      </c>
      <c r="Y292" s="3">
        <f>+Y293+Y304+Y343+Y353+Y355+Y363+Y367+Y302</f>
        <v>-242137717</v>
      </c>
    </row>
    <row r="293" spans="1:25" x14ac:dyDescent="0.3">
      <c r="A293" s="1" t="str">
        <f t="shared" si="10"/>
        <v xml:space="preserve"> </v>
      </c>
      <c r="B293" s="14" t="s">
        <v>599</v>
      </c>
      <c r="C293" s="9" t="s">
        <v>600</v>
      </c>
      <c r="D293" s="3">
        <f>SUM(D294:D301)</f>
        <v>-12571731206</v>
      </c>
      <c r="E293" s="3">
        <f t="shared" ref="E293:O293" si="11">SUM(E294:E301)</f>
        <v>0</v>
      </c>
      <c r="F293" s="3">
        <f t="shared" si="11"/>
        <v>0</v>
      </c>
      <c r="G293" s="3">
        <f t="shared" si="11"/>
        <v>-1279990560</v>
      </c>
      <c r="H293" s="3">
        <f t="shared" si="11"/>
        <v>0</v>
      </c>
      <c r="I293" s="3">
        <f t="shared" si="11"/>
        <v>0</v>
      </c>
      <c r="J293" s="3">
        <f t="shared" si="11"/>
        <v>0</v>
      </c>
      <c r="K293" s="3">
        <f t="shared" si="11"/>
        <v>0</v>
      </c>
      <c r="L293" s="3">
        <f t="shared" si="11"/>
        <v>-22534092911</v>
      </c>
      <c r="M293" s="3">
        <f t="shared" si="11"/>
        <v>0</v>
      </c>
      <c r="N293" s="3">
        <f t="shared" si="11"/>
        <v>0</v>
      </c>
      <c r="O293" s="3">
        <f t="shared" si="11"/>
        <v>-36385814677</v>
      </c>
      <c r="Q293" s="3">
        <f>+ROUND(H293/1000,0)</f>
        <v>0</v>
      </c>
      <c r="S293" s="3">
        <f>+ROUND(I293/1000,0)</f>
        <v>0</v>
      </c>
      <c r="U293" s="3">
        <f>+ROUND(J293/1000,0)</f>
        <v>0</v>
      </c>
      <c r="W293" s="3">
        <f>+ROUND(K293/1000,0)</f>
        <v>0</v>
      </c>
      <c r="Y293" s="3">
        <f>+ROUND(O293/1000,0)</f>
        <v>-36385815</v>
      </c>
    </row>
    <row r="294" spans="1:25" hidden="1" x14ac:dyDescent="0.3">
      <c r="A294" s="1" t="str">
        <f t="shared" si="10"/>
        <v>Cuenta</v>
      </c>
      <c r="B294" s="15" t="s">
        <v>601</v>
      </c>
      <c r="C294" s="9" t="s">
        <v>602</v>
      </c>
      <c r="D294" s="3"/>
      <c r="E294" s="3"/>
      <c r="F294" s="3">
        <v>0</v>
      </c>
      <c r="G294" s="3">
        <v>-1081416108</v>
      </c>
      <c r="H294" s="3"/>
      <c r="I294" s="3"/>
      <c r="J294" s="3"/>
      <c r="K294" s="3"/>
      <c r="L294" s="3">
        <v>-5060573532</v>
      </c>
      <c r="M294" s="3"/>
      <c r="N294" s="3"/>
      <c r="O294" s="3">
        <v>-6141989640</v>
      </c>
      <c r="Q294" s="3"/>
      <c r="S294" s="3"/>
      <c r="U294" s="3"/>
      <c r="W294" s="3"/>
      <c r="Y294" s="3"/>
    </row>
    <row r="295" spans="1:25" hidden="1" x14ac:dyDescent="0.3">
      <c r="A295" s="1" t="str">
        <f t="shared" si="10"/>
        <v>Cuenta</v>
      </c>
      <c r="B295" s="15" t="s">
        <v>603</v>
      </c>
      <c r="C295" s="9" t="s">
        <v>604</v>
      </c>
      <c r="D295" s="3">
        <v>-301282544</v>
      </c>
      <c r="E295" s="3"/>
      <c r="F295" s="3"/>
      <c r="G295" s="3"/>
      <c r="H295" s="3"/>
      <c r="I295" s="3"/>
      <c r="J295" s="3"/>
      <c r="K295" s="3"/>
      <c r="L295" s="3">
        <v>-5664479757</v>
      </c>
      <c r="M295" s="3"/>
      <c r="N295" s="3"/>
      <c r="O295" s="3">
        <v>-5965762301</v>
      </c>
      <c r="Q295" s="3"/>
      <c r="S295" s="3"/>
      <c r="U295" s="3"/>
      <c r="W295" s="3"/>
      <c r="Y295" s="3"/>
    </row>
    <row r="296" spans="1:25" hidden="1" x14ac:dyDescent="0.3">
      <c r="A296" s="1" t="str">
        <f t="shared" si="10"/>
        <v>Cuenta</v>
      </c>
      <c r="B296" s="15" t="s">
        <v>605</v>
      </c>
      <c r="C296" s="9" t="s">
        <v>606</v>
      </c>
      <c r="D296" s="3">
        <v>-3277991872</v>
      </c>
      <c r="E296" s="3"/>
      <c r="F296" s="3"/>
      <c r="G296" s="3"/>
      <c r="H296" s="3"/>
      <c r="I296" s="3"/>
      <c r="J296" s="3"/>
      <c r="K296" s="3"/>
      <c r="L296" s="3">
        <v>-7077485000</v>
      </c>
      <c r="M296" s="3"/>
      <c r="N296" s="3"/>
      <c r="O296" s="3">
        <v>-10355476872</v>
      </c>
      <c r="Q296" s="3"/>
      <c r="S296" s="3"/>
      <c r="U296" s="3"/>
      <c r="W296" s="3"/>
      <c r="Y296" s="3"/>
    </row>
    <row r="297" spans="1:25" hidden="1" x14ac:dyDescent="0.3">
      <c r="A297" s="1" t="str">
        <f t="shared" si="10"/>
        <v>Cuenta</v>
      </c>
      <c r="B297" s="15" t="s">
        <v>607</v>
      </c>
      <c r="C297" s="9" t="s">
        <v>608</v>
      </c>
      <c r="D297" s="3">
        <v>75145755</v>
      </c>
      <c r="E297" s="3"/>
      <c r="F297" s="3"/>
      <c r="G297" s="3"/>
      <c r="H297" s="3"/>
      <c r="I297" s="3"/>
      <c r="J297" s="3"/>
      <c r="K297" s="3"/>
      <c r="L297" s="3">
        <v>-74463433</v>
      </c>
      <c r="M297" s="3"/>
      <c r="N297" s="3"/>
      <c r="O297" s="3">
        <v>682322</v>
      </c>
      <c r="Q297" s="3"/>
      <c r="S297" s="3"/>
      <c r="U297" s="3"/>
      <c r="W297" s="3"/>
      <c r="Y297" s="3"/>
    </row>
    <row r="298" spans="1:25" hidden="1" x14ac:dyDescent="0.3">
      <c r="A298" s="1" t="str">
        <f t="shared" si="10"/>
        <v>Cuenta</v>
      </c>
      <c r="B298" s="15" t="s">
        <v>609</v>
      </c>
      <c r="C298" s="9" t="s">
        <v>610</v>
      </c>
      <c r="D298" s="3"/>
      <c r="E298" s="3"/>
      <c r="F298" s="3">
        <v>0</v>
      </c>
      <c r="G298" s="3">
        <v>-8991118</v>
      </c>
      <c r="H298" s="3"/>
      <c r="I298" s="3"/>
      <c r="J298" s="3"/>
      <c r="K298" s="3"/>
      <c r="L298" s="3">
        <v>-37768761</v>
      </c>
      <c r="M298" s="3"/>
      <c r="N298" s="3"/>
      <c r="O298" s="3">
        <v>-46759879</v>
      </c>
      <c r="Q298" s="3"/>
      <c r="S298" s="3"/>
      <c r="U298" s="3"/>
      <c r="W298" s="3"/>
      <c r="Y298" s="3"/>
    </row>
    <row r="299" spans="1:25" hidden="1" x14ac:dyDescent="0.3">
      <c r="A299" s="1" t="str">
        <f t="shared" si="10"/>
        <v>Cuenta</v>
      </c>
      <c r="B299" s="15" t="s">
        <v>611</v>
      </c>
      <c r="C299" s="9" t="s">
        <v>612</v>
      </c>
      <c r="D299" s="3">
        <v>-1</v>
      </c>
      <c r="E299" s="3"/>
      <c r="F299" s="3"/>
      <c r="G299" s="3"/>
      <c r="H299" s="3"/>
      <c r="I299" s="3"/>
      <c r="J299" s="3"/>
      <c r="K299" s="3"/>
      <c r="L299" s="3">
        <v>-12718</v>
      </c>
      <c r="M299" s="3"/>
      <c r="N299" s="3"/>
      <c r="O299" s="3">
        <v>-12719</v>
      </c>
      <c r="Q299" s="3"/>
      <c r="S299" s="3"/>
      <c r="U299" s="3"/>
      <c r="W299" s="3"/>
      <c r="Y299" s="3"/>
    </row>
    <row r="300" spans="1:25" hidden="1" x14ac:dyDescent="0.3">
      <c r="A300" s="1" t="str">
        <f t="shared" si="10"/>
        <v>Cuenta</v>
      </c>
      <c r="B300" s="15" t="s">
        <v>613</v>
      </c>
      <c r="C300" s="9" t="s">
        <v>614</v>
      </c>
      <c r="D300" s="3">
        <v>-67602544</v>
      </c>
      <c r="E300" s="3"/>
      <c r="F300" s="3"/>
      <c r="G300" s="3">
        <v>-189583334</v>
      </c>
      <c r="H300" s="3"/>
      <c r="I300" s="3"/>
      <c r="J300" s="3"/>
      <c r="K300" s="3"/>
      <c r="L300" s="3">
        <v>-194419210</v>
      </c>
      <c r="M300" s="3"/>
      <c r="N300" s="3"/>
      <c r="O300" s="3">
        <v>-451605088</v>
      </c>
      <c r="Q300" s="3"/>
      <c r="S300" s="3"/>
      <c r="U300" s="3"/>
      <c r="W300" s="3"/>
      <c r="Y300" s="3"/>
    </row>
    <row r="301" spans="1:25" hidden="1" x14ac:dyDescent="0.3">
      <c r="A301" s="1" t="str">
        <f t="shared" si="10"/>
        <v>Cuenta</v>
      </c>
      <c r="B301" s="15" t="s">
        <v>615</v>
      </c>
      <c r="C301" s="9" t="s">
        <v>616</v>
      </c>
      <c r="D301" s="3">
        <v>-9000000000</v>
      </c>
      <c r="E301" s="3"/>
      <c r="F301" s="3"/>
      <c r="G301" s="3"/>
      <c r="H301" s="3"/>
      <c r="I301" s="3"/>
      <c r="J301" s="3"/>
      <c r="K301" s="3"/>
      <c r="L301" s="3">
        <v>-4424890500</v>
      </c>
      <c r="M301" s="3"/>
      <c r="N301" s="3"/>
      <c r="O301" s="3">
        <v>-13424890500</v>
      </c>
      <c r="Q301" s="3"/>
      <c r="S301" s="3"/>
      <c r="U301" s="3"/>
      <c r="W301" s="3"/>
      <c r="Y301" s="3"/>
    </row>
    <row r="302" spans="1:25" x14ac:dyDescent="0.3">
      <c r="A302" s="1" t="str">
        <f t="shared" si="10"/>
        <v xml:space="preserve"> </v>
      </c>
      <c r="B302" s="18" t="s">
        <v>617</v>
      </c>
      <c r="C302" s="19" t="s">
        <v>618</v>
      </c>
      <c r="D302" s="3">
        <f>+D303</f>
        <v>-238413419</v>
      </c>
      <c r="E302" s="3">
        <f t="shared" ref="E302:O302" si="12">+E303</f>
        <v>0</v>
      </c>
      <c r="F302" s="3">
        <f t="shared" si="12"/>
        <v>-26103748</v>
      </c>
      <c r="G302" s="3">
        <f t="shared" si="12"/>
        <v>-134940122</v>
      </c>
      <c r="H302" s="3">
        <f t="shared" si="12"/>
        <v>-76363797</v>
      </c>
      <c r="I302" s="3">
        <f t="shared" si="12"/>
        <v>-34128201</v>
      </c>
      <c r="J302" s="3">
        <f t="shared" si="12"/>
        <v>-151375797</v>
      </c>
      <c r="K302" s="3">
        <f t="shared" si="12"/>
        <v>-2271590</v>
      </c>
      <c r="L302" s="3">
        <f t="shared" si="12"/>
        <v>-834280343</v>
      </c>
      <c r="M302" s="3">
        <f t="shared" si="12"/>
        <v>0</v>
      </c>
      <c r="N302" s="3">
        <f t="shared" si="12"/>
        <v>1343627</v>
      </c>
      <c r="O302" s="3">
        <f t="shared" si="12"/>
        <v>-1496533390</v>
      </c>
      <c r="Q302" s="3">
        <f>+ROUND(H302/1000,0)</f>
        <v>-76364</v>
      </c>
      <c r="S302" s="3">
        <f>+ROUND(I302/1000,0)</f>
        <v>-34128</v>
      </c>
      <c r="U302" s="3">
        <f>+ROUND(J302/1000,0)</f>
        <v>-151376</v>
      </c>
      <c r="W302" s="3">
        <f>+ROUND(K302/1000,0)</f>
        <v>-2272</v>
      </c>
      <c r="Y302" s="3">
        <f>+ROUND(O302/1000,0)</f>
        <v>-1496533</v>
      </c>
    </row>
    <row r="303" spans="1:25" hidden="1" x14ac:dyDescent="0.3">
      <c r="A303" s="1" t="str">
        <f>IF(LEN(B303)=10,"Cuenta"," ")</f>
        <v>Cuenta</v>
      </c>
      <c r="B303" s="15" t="s">
        <v>619</v>
      </c>
      <c r="C303" s="9" t="s">
        <v>620</v>
      </c>
      <c r="D303" s="3">
        <v>-238413419</v>
      </c>
      <c r="E303" s="3"/>
      <c r="F303" s="3">
        <v>-26103748</v>
      </c>
      <c r="G303" s="3">
        <v>-134940122</v>
      </c>
      <c r="H303" s="3">
        <v>-76363797</v>
      </c>
      <c r="I303" s="3">
        <v>-34128201</v>
      </c>
      <c r="J303" s="3">
        <v>-151375797</v>
      </c>
      <c r="K303" s="3">
        <v>-2271590</v>
      </c>
      <c r="L303" s="3">
        <v>-834280343</v>
      </c>
      <c r="M303" s="3"/>
      <c r="N303" s="3">
        <v>1343627</v>
      </c>
      <c r="O303" s="3">
        <v>-1496533390</v>
      </c>
      <c r="Q303" s="3"/>
      <c r="S303" s="3"/>
      <c r="U303" s="3"/>
      <c r="W303" s="3"/>
      <c r="Y303" s="3"/>
    </row>
    <row r="304" spans="1:25" x14ac:dyDescent="0.3">
      <c r="A304" s="1" t="str">
        <f>IF(LEN(B304)=10,"Cuenta"," ")</f>
        <v xml:space="preserve"> </v>
      </c>
      <c r="B304" s="14" t="s">
        <v>621</v>
      </c>
      <c r="C304" s="9" t="s">
        <v>622</v>
      </c>
      <c r="D304" s="3">
        <v>-10105102810</v>
      </c>
      <c r="E304" s="3">
        <v>-5087191</v>
      </c>
      <c r="F304" s="3">
        <v>-3181901240</v>
      </c>
      <c r="G304" s="3">
        <v>-12781616915</v>
      </c>
      <c r="H304" s="3">
        <v>-1441404738</v>
      </c>
      <c r="I304" s="3">
        <v>-3503411188</v>
      </c>
      <c r="J304" s="3">
        <v>-870302535</v>
      </c>
      <c r="K304" s="3">
        <v>-25004895</v>
      </c>
      <c r="L304" s="3">
        <v>-100538019292</v>
      </c>
      <c r="M304" s="3"/>
      <c r="N304" s="3"/>
      <c r="O304" s="3">
        <v>-132451850804</v>
      </c>
      <c r="Q304" s="3">
        <f>+ROUND(H304/1000,0)</f>
        <v>-1441405</v>
      </c>
      <c r="S304" s="3">
        <f>+ROUND(I304/1000,0)</f>
        <v>-3503411</v>
      </c>
      <c r="U304" s="3">
        <f>+ROUND(J304/1000,0)</f>
        <v>-870303</v>
      </c>
      <c r="W304" s="3">
        <f>+ROUND(K304/1000,0)</f>
        <v>-25005</v>
      </c>
      <c r="Y304" s="3">
        <f>+ROUND(O304/1000,0)</f>
        <v>-132451851</v>
      </c>
    </row>
    <row r="305" spans="1:25" hidden="1" x14ac:dyDescent="0.3">
      <c r="A305" s="1" t="str">
        <f t="shared" si="10"/>
        <v>Cuenta</v>
      </c>
      <c r="B305" s="15" t="s">
        <v>623</v>
      </c>
      <c r="C305" s="9" t="s">
        <v>624</v>
      </c>
      <c r="D305" s="3"/>
      <c r="E305" s="3"/>
      <c r="F305" s="3">
        <v>-35442</v>
      </c>
      <c r="G305" s="3">
        <v>0</v>
      </c>
      <c r="H305" s="3">
        <v>-1056314</v>
      </c>
      <c r="I305" s="3">
        <v>-134680</v>
      </c>
      <c r="J305" s="3">
        <v>-2374220</v>
      </c>
      <c r="K305" s="3">
        <v>-11194</v>
      </c>
      <c r="L305" s="3">
        <v>-23698466</v>
      </c>
      <c r="M305" s="3"/>
      <c r="N305" s="3"/>
      <c r="O305" s="3">
        <v>-27310316</v>
      </c>
      <c r="Q305" s="3"/>
      <c r="S305" s="3"/>
      <c r="U305" s="3"/>
      <c r="W305" s="3"/>
      <c r="Y305" s="3"/>
    </row>
    <row r="306" spans="1:25" hidden="1" x14ac:dyDescent="0.3">
      <c r="A306" s="1" t="str">
        <f t="shared" si="10"/>
        <v>Cuenta</v>
      </c>
      <c r="B306" s="15" t="s">
        <v>625</v>
      </c>
      <c r="C306" s="9" t="s">
        <v>626</v>
      </c>
      <c r="D306" s="3"/>
      <c r="E306" s="3"/>
      <c r="F306" s="3">
        <v>-2785273</v>
      </c>
      <c r="G306" s="3">
        <v>-28374183</v>
      </c>
      <c r="H306" s="3">
        <v>-47627830</v>
      </c>
      <c r="I306" s="3">
        <v>-4223346</v>
      </c>
      <c r="J306" s="3">
        <v>-11057067</v>
      </c>
      <c r="K306" s="3">
        <v>-2240373</v>
      </c>
      <c r="L306" s="3">
        <v>-384862644</v>
      </c>
      <c r="M306" s="3"/>
      <c r="N306" s="3"/>
      <c r="O306" s="3">
        <v>-481170716</v>
      </c>
      <c r="Q306" s="3"/>
      <c r="S306" s="3"/>
      <c r="U306" s="3"/>
      <c r="W306" s="3"/>
      <c r="Y306" s="3"/>
    </row>
    <row r="307" spans="1:25" hidden="1" x14ac:dyDescent="0.3">
      <c r="A307" s="1" t="str">
        <f t="shared" si="10"/>
        <v>Cuenta</v>
      </c>
      <c r="B307" s="15" t="s">
        <v>627</v>
      </c>
      <c r="C307" s="9" t="s">
        <v>628</v>
      </c>
      <c r="D307" s="3"/>
      <c r="E307" s="3"/>
      <c r="F307" s="3">
        <v>-138012750</v>
      </c>
      <c r="G307" s="3">
        <v>3999051</v>
      </c>
      <c r="H307" s="3"/>
      <c r="I307" s="3"/>
      <c r="J307" s="3"/>
      <c r="K307" s="3"/>
      <c r="L307" s="3">
        <v>-4488000</v>
      </c>
      <c r="M307" s="3"/>
      <c r="N307" s="3"/>
      <c r="O307" s="3">
        <v>-138501699</v>
      </c>
      <c r="Q307" s="3"/>
      <c r="S307" s="3"/>
      <c r="U307" s="3"/>
      <c r="W307" s="3"/>
      <c r="Y307" s="3"/>
    </row>
    <row r="308" spans="1:25" hidden="1" x14ac:dyDescent="0.3">
      <c r="A308" s="1" t="str">
        <f t="shared" si="10"/>
        <v>Cuenta</v>
      </c>
      <c r="B308" s="15" t="s">
        <v>629</v>
      </c>
      <c r="C308" s="9" t="s">
        <v>630</v>
      </c>
      <c r="D308" s="3">
        <v>-494733</v>
      </c>
      <c r="E308" s="3"/>
      <c r="F308" s="3"/>
      <c r="G308" s="3"/>
      <c r="H308" s="3"/>
      <c r="I308" s="3"/>
      <c r="J308" s="3"/>
      <c r="K308" s="3"/>
      <c r="L308" s="3"/>
      <c r="M308" s="3"/>
      <c r="N308" s="3"/>
      <c r="O308" s="3">
        <v>-494733</v>
      </c>
      <c r="Q308" s="3"/>
      <c r="S308" s="3"/>
      <c r="U308" s="3"/>
      <c r="W308" s="3"/>
      <c r="Y308" s="3"/>
    </row>
    <row r="309" spans="1:25" hidden="1" x14ac:dyDescent="0.3">
      <c r="A309" s="1" t="str">
        <f t="shared" si="10"/>
        <v>Cuenta</v>
      </c>
      <c r="B309" s="15" t="s">
        <v>631</v>
      </c>
      <c r="C309" s="9" t="s">
        <v>632</v>
      </c>
      <c r="D309" s="3"/>
      <c r="E309" s="3"/>
      <c r="F309" s="3">
        <v>-13558188</v>
      </c>
      <c r="G309" s="3">
        <v>-5009940</v>
      </c>
      <c r="H309" s="3"/>
      <c r="I309" s="3"/>
      <c r="J309" s="3"/>
      <c r="K309" s="3"/>
      <c r="L309" s="3">
        <v>-83478432</v>
      </c>
      <c r="M309" s="3"/>
      <c r="N309" s="3"/>
      <c r="O309" s="3">
        <v>-102046560</v>
      </c>
      <c r="Q309" s="3"/>
      <c r="S309" s="3"/>
      <c r="U309" s="3"/>
      <c r="W309" s="3"/>
      <c r="Y309" s="3"/>
    </row>
    <row r="310" spans="1:25" hidden="1" x14ac:dyDescent="0.3">
      <c r="A310" s="1" t="str">
        <f t="shared" si="10"/>
        <v>Cuenta</v>
      </c>
      <c r="B310" s="15" t="s">
        <v>633</v>
      </c>
      <c r="C310" s="9" t="s">
        <v>634</v>
      </c>
      <c r="D310" s="3">
        <v>-35489949</v>
      </c>
      <c r="E310" s="3"/>
      <c r="F310" s="3"/>
      <c r="G310" s="3"/>
      <c r="H310" s="3"/>
      <c r="I310" s="3"/>
      <c r="J310" s="3"/>
      <c r="K310" s="3"/>
      <c r="L310" s="3">
        <v>-62793445</v>
      </c>
      <c r="M310" s="3"/>
      <c r="N310" s="3"/>
      <c r="O310" s="3">
        <v>-98283394</v>
      </c>
      <c r="Q310" s="3"/>
      <c r="S310" s="3"/>
      <c r="U310" s="3"/>
      <c r="W310" s="3"/>
      <c r="Y310" s="3"/>
    </row>
    <row r="311" spans="1:25" hidden="1" x14ac:dyDescent="0.3">
      <c r="A311" s="1" t="str">
        <f t="shared" si="10"/>
        <v>Cuenta</v>
      </c>
      <c r="B311" s="15" t="s">
        <v>635</v>
      </c>
      <c r="C311" s="9" t="s">
        <v>636</v>
      </c>
      <c r="D311" s="3"/>
      <c r="E311" s="3"/>
      <c r="F311" s="3">
        <v>-96495432</v>
      </c>
      <c r="G311" s="3">
        <v>-799654260</v>
      </c>
      <c r="H311" s="3"/>
      <c r="I311" s="3"/>
      <c r="J311" s="3"/>
      <c r="K311" s="3"/>
      <c r="L311" s="3">
        <v>-2154421243</v>
      </c>
      <c r="M311" s="3"/>
      <c r="N311" s="3"/>
      <c r="O311" s="3">
        <v>-3050570935</v>
      </c>
      <c r="Q311" s="3"/>
      <c r="S311" s="3"/>
      <c r="U311" s="3"/>
      <c r="W311" s="3"/>
      <c r="Y311" s="3"/>
    </row>
    <row r="312" spans="1:25" hidden="1" x14ac:dyDescent="0.3">
      <c r="A312" s="1" t="str">
        <f t="shared" si="10"/>
        <v>Cuenta</v>
      </c>
      <c r="B312" s="15" t="s">
        <v>637</v>
      </c>
      <c r="C312" s="9" t="s">
        <v>638</v>
      </c>
      <c r="D312" s="3"/>
      <c r="E312" s="3"/>
      <c r="F312" s="3"/>
      <c r="G312" s="3"/>
      <c r="H312" s="3"/>
      <c r="I312" s="3"/>
      <c r="J312" s="3"/>
      <c r="K312" s="3"/>
      <c r="L312" s="3">
        <v>-279310</v>
      </c>
      <c r="M312" s="3"/>
      <c r="N312" s="3"/>
      <c r="O312" s="3">
        <v>-279310</v>
      </c>
      <c r="Q312" s="3"/>
      <c r="S312" s="3"/>
      <c r="U312" s="3"/>
      <c r="W312" s="3"/>
      <c r="Y312" s="3"/>
    </row>
    <row r="313" spans="1:25" hidden="1" x14ac:dyDescent="0.3">
      <c r="A313" s="1" t="str">
        <f t="shared" si="10"/>
        <v>Cuenta</v>
      </c>
      <c r="B313" s="15" t="s">
        <v>639</v>
      </c>
      <c r="C313" s="9" t="s">
        <v>640</v>
      </c>
      <c r="D313" s="3"/>
      <c r="E313" s="3"/>
      <c r="F313" s="3"/>
      <c r="G313" s="3"/>
      <c r="H313" s="3">
        <v>681120</v>
      </c>
      <c r="I313" s="3">
        <v>0</v>
      </c>
      <c r="J313" s="3">
        <v>689910</v>
      </c>
      <c r="K313" s="3"/>
      <c r="L313" s="3">
        <v>996974</v>
      </c>
      <c r="M313" s="3"/>
      <c r="N313" s="3"/>
      <c r="O313" s="3">
        <v>2368004</v>
      </c>
      <c r="Q313" s="3"/>
      <c r="S313" s="3"/>
      <c r="U313" s="3"/>
      <c r="W313" s="3"/>
      <c r="Y313" s="3"/>
    </row>
    <row r="314" spans="1:25" hidden="1" x14ac:dyDescent="0.3">
      <c r="A314" s="1" t="str">
        <f t="shared" si="10"/>
        <v>Cuenta</v>
      </c>
      <c r="B314" s="15" t="s">
        <v>641</v>
      </c>
      <c r="C314" s="9" t="s">
        <v>642</v>
      </c>
      <c r="D314" s="3">
        <v>-1613430</v>
      </c>
      <c r="E314" s="3"/>
      <c r="F314" s="3">
        <v>-110698000</v>
      </c>
      <c r="G314" s="3"/>
      <c r="H314" s="3"/>
      <c r="I314" s="3"/>
      <c r="J314" s="3"/>
      <c r="K314" s="3"/>
      <c r="L314" s="3">
        <v>-879997</v>
      </c>
      <c r="M314" s="3"/>
      <c r="N314" s="3"/>
      <c r="O314" s="3">
        <v>-113191427</v>
      </c>
      <c r="Q314" s="3"/>
      <c r="S314" s="3"/>
      <c r="U314" s="3"/>
      <c r="W314" s="3"/>
      <c r="Y314" s="3"/>
    </row>
    <row r="315" spans="1:25" hidden="1" x14ac:dyDescent="0.3">
      <c r="A315" s="1" t="str">
        <f t="shared" si="10"/>
        <v>Cuenta</v>
      </c>
      <c r="B315" s="15" t="s">
        <v>643</v>
      </c>
      <c r="C315" s="9" t="s">
        <v>644</v>
      </c>
      <c r="D315" s="3"/>
      <c r="E315" s="3">
        <v>-50500</v>
      </c>
      <c r="F315" s="3">
        <v>-3987083</v>
      </c>
      <c r="G315" s="3">
        <v>-26708044</v>
      </c>
      <c r="H315" s="3">
        <v>-23065180</v>
      </c>
      <c r="I315" s="3">
        <v>-32280605</v>
      </c>
      <c r="J315" s="3">
        <v>-9458717</v>
      </c>
      <c r="K315" s="3">
        <v>-8913055</v>
      </c>
      <c r="L315" s="3">
        <v>-122498517</v>
      </c>
      <c r="M315" s="3"/>
      <c r="N315" s="3"/>
      <c r="O315" s="3">
        <v>-226961701</v>
      </c>
      <c r="Q315" s="3"/>
      <c r="S315" s="3"/>
      <c r="U315" s="3"/>
      <c r="W315" s="3"/>
      <c r="Y315" s="3"/>
    </row>
    <row r="316" spans="1:25" hidden="1" x14ac:dyDescent="0.3">
      <c r="A316" s="1" t="str">
        <f t="shared" si="10"/>
        <v>Cuenta</v>
      </c>
      <c r="B316" s="15" t="s">
        <v>645</v>
      </c>
      <c r="C316" s="9" t="s">
        <v>646</v>
      </c>
      <c r="D316" s="3"/>
      <c r="E316" s="3"/>
      <c r="F316" s="3"/>
      <c r="G316" s="3">
        <v>-13176109</v>
      </c>
      <c r="H316" s="3"/>
      <c r="I316" s="3"/>
      <c r="J316" s="3"/>
      <c r="K316" s="3"/>
      <c r="L316" s="3">
        <v>-14586752</v>
      </c>
      <c r="M316" s="3"/>
      <c r="N316" s="3"/>
      <c r="O316" s="3">
        <v>-27762861</v>
      </c>
      <c r="Q316" s="3"/>
      <c r="S316" s="3"/>
      <c r="U316" s="3"/>
      <c r="W316" s="3"/>
      <c r="Y316" s="3"/>
    </row>
    <row r="317" spans="1:25" hidden="1" x14ac:dyDescent="0.3">
      <c r="A317" s="1" t="str">
        <f t="shared" si="10"/>
        <v>Cuenta</v>
      </c>
      <c r="B317" s="15" t="s">
        <v>647</v>
      </c>
      <c r="C317" s="9" t="s">
        <v>648</v>
      </c>
      <c r="D317" s="3">
        <v>-1211080852</v>
      </c>
      <c r="E317" s="3"/>
      <c r="F317" s="3">
        <v>-66842611</v>
      </c>
      <c r="G317" s="3">
        <v>-325918923</v>
      </c>
      <c r="H317" s="3"/>
      <c r="I317" s="3">
        <v>-782899</v>
      </c>
      <c r="J317" s="3"/>
      <c r="K317" s="3"/>
      <c r="L317" s="3">
        <v>-5381575333</v>
      </c>
      <c r="M317" s="3"/>
      <c r="N317" s="3"/>
      <c r="O317" s="3">
        <v>-6986200618</v>
      </c>
      <c r="Q317" s="3"/>
      <c r="S317" s="3"/>
      <c r="U317" s="3"/>
      <c r="W317" s="3"/>
      <c r="Y317" s="3"/>
    </row>
    <row r="318" spans="1:25" hidden="1" x14ac:dyDescent="0.3">
      <c r="A318" s="1" t="str">
        <f t="shared" si="10"/>
        <v>Cuenta</v>
      </c>
      <c r="B318" s="15" t="s">
        <v>649</v>
      </c>
      <c r="C318" s="9" t="s">
        <v>650</v>
      </c>
      <c r="D318" s="3"/>
      <c r="E318" s="3"/>
      <c r="F318" s="3">
        <v>-23069642</v>
      </c>
      <c r="G318" s="3">
        <v>-189390430</v>
      </c>
      <c r="H318" s="3"/>
      <c r="I318" s="3"/>
      <c r="J318" s="3"/>
      <c r="K318" s="3"/>
      <c r="L318" s="3">
        <v>-1829717619</v>
      </c>
      <c r="M318" s="3"/>
      <c r="N318" s="3"/>
      <c r="O318" s="3">
        <v>-2042177691</v>
      </c>
      <c r="Q318" s="3"/>
      <c r="S318" s="3"/>
      <c r="U318" s="3"/>
      <c r="W318" s="3"/>
      <c r="Y318" s="3"/>
    </row>
    <row r="319" spans="1:25" hidden="1" x14ac:dyDescent="0.3">
      <c r="A319" s="1" t="str">
        <f t="shared" si="10"/>
        <v>Cuenta</v>
      </c>
      <c r="B319" s="15" t="s">
        <v>651</v>
      </c>
      <c r="C319" s="9" t="s">
        <v>652</v>
      </c>
      <c r="D319" s="3">
        <v>-35881057</v>
      </c>
      <c r="E319" s="3"/>
      <c r="F319" s="3">
        <v>-943324821</v>
      </c>
      <c r="G319" s="3">
        <v>-6093617952</v>
      </c>
      <c r="H319" s="3">
        <v>0</v>
      </c>
      <c r="I319" s="3">
        <v>0</v>
      </c>
      <c r="J319" s="3">
        <v>0</v>
      </c>
      <c r="K319" s="3"/>
      <c r="L319" s="3">
        <v>-15963847442</v>
      </c>
      <c r="M319" s="3"/>
      <c r="N319" s="3"/>
      <c r="O319" s="3">
        <v>-23036671272</v>
      </c>
      <c r="Q319" s="3"/>
      <c r="S319" s="3"/>
      <c r="U319" s="3"/>
      <c r="W319" s="3"/>
      <c r="Y319" s="3"/>
    </row>
    <row r="320" spans="1:25" hidden="1" x14ac:dyDescent="0.3">
      <c r="A320" s="1" t="str">
        <f t="shared" si="10"/>
        <v>Cuenta</v>
      </c>
      <c r="B320" s="15" t="s">
        <v>653</v>
      </c>
      <c r="C320" s="9" t="s">
        <v>654</v>
      </c>
      <c r="D320" s="3">
        <v>1506065377</v>
      </c>
      <c r="E320" s="3"/>
      <c r="F320" s="3">
        <v>0</v>
      </c>
      <c r="G320" s="3">
        <v>0</v>
      </c>
      <c r="H320" s="3">
        <v>0</v>
      </c>
      <c r="I320" s="3">
        <v>0</v>
      </c>
      <c r="J320" s="3">
        <v>0</v>
      </c>
      <c r="K320" s="3"/>
      <c r="L320" s="3">
        <v>79672888</v>
      </c>
      <c r="M320" s="3"/>
      <c r="N320" s="3"/>
      <c r="O320" s="3">
        <v>1585738265</v>
      </c>
      <c r="Q320" s="3"/>
      <c r="S320" s="3"/>
      <c r="U320" s="3"/>
      <c r="W320" s="3"/>
      <c r="Y320" s="3"/>
    </row>
    <row r="321" spans="1:25" hidden="1" x14ac:dyDescent="0.3">
      <c r="A321" s="1" t="str">
        <f t="shared" si="10"/>
        <v>Cuenta</v>
      </c>
      <c r="B321" s="15" t="s">
        <v>655</v>
      </c>
      <c r="C321" s="9" t="s">
        <v>656</v>
      </c>
      <c r="D321" s="3">
        <v>-626874914</v>
      </c>
      <c r="E321" s="3"/>
      <c r="F321" s="3">
        <v>-86593800</v>
      </c>
      <c r="G321" s="3">
        <v>-211846851</v>
      </c>
      <c r="H321" s="3">
        <v>-69189958</v>
      </c>
      <c r="I321" s="3">
        <v>-28978452</v>
      </c>
      <c r="J321" s="3">
        <v>-143593524</v>
      </c>
      <c r="K321" s="3">
        <v>-510204</v>
      </c>
      <c r="L321" s="3">
        <v>-1649277259</v>
      </c>
      <c r="M321" s="3"/>
      <c r="N321" s="3"/>
      <c r="O321" s="3">
        <v>-2816864962</v>
      </c>
      <c r="Q321" s="3"/>
      <c r="S321" s="3"/>
      <c r="U321" s="3"/>
      <c r="W321" s="3"/>
      <c r="Y321" s="3"/>
    </row>
    <row r="322" spans="1:25" hidden="1" x14ac:dyDescent="0.3">
      <c r="A322" s="1" t="str">
        <f t="shared" si="10"/>
        <v>Cuenta</v>
      </c>
      <c r="B322" s="15" t="s">
        <v>657</v>
      </c>
      <c r="C322" s="9" t="s">
        <v>658</v>
      </c>
      <c r="D322" s="3">
        <v>-265886656</v>
      </c>
      <c r="E322" s="3"/>
      <c r="F322" s="3">
        <v>-83132905</v>
      </c>
      <c r="G322" s="3">
        <v>-39968956</v>
      </c>
      <c r="H322" s="3">
        <v>-112805807</v>
      </c>
      <c r="I322" s="3">
        <v>-301134688</v>
      </c>
      <c r="J322" s="3">
        <v>-20555276</v>
      </c>
      <c r="K322" s="3">
        <v>-402759</v>
      </c>
      <c r="L322" s="3">
        <v>-403460762</v>
      </c>
      <c r="M322" s="3"/>
      <c r="N322" s="3"/>
      <c r="O322" s="3">
        <v>-1227347809</v>
      </c>
      <c r="Q322" s="3"/>
      <c r="S322" s="3"/>
      <c r="U322" s="3"/>
      <c r="W322" s="3"/>
      <c r="Y322" s="3"/>
    </row>
    <row r="323" spans="1:25" hidden="1" x14ac:dyDescent="0.3">
      <c r="A323" s="1" t="str">
        <f t="shared" si="10"/>
        <v>Cuenta</v>
      </c>
      <c r="B323" s="15" t="s">
        <v>659</v>
      </c>
      <c r="C323" s="9" t="s">
        <v>660</v>
      </c>
      <c r="D323" s="3"/>
      <c r="E323" s="3"/>
      <c r="F323" s="3">
        <v>-7175848</v>
      </c>
      <c r="G323" s="3">
        <v>-2903201</v>
      </c>
      <c r="H323" s="3"/>
      <c r="I323" s="3"/>
      <c r="J323" s="3"/>
      <c r="K323" s="3"/>
      <c r="L323" s="3">
        <v>-38400451</v>
      </c>
      <c r="M323" s="3"/>
      <c r="N323" s="3"/>
      <c r="O323" s="3">
        <v>-48479500</v>
      </c>
      <c r="Q323" s="3"/>
      <c r="S323" s="3"/>
      <c r="U323" s="3"/>
      <c r="W323" s="3"/>
      <c r="Y323" s="3"/>
    </row>
    <row r="324" spans="1:25" hidden="1" x14ac:dyDescent="0.3">
      <c r="A324" s="1" t="str">
        <f t="shared" si="10"/>
        <v>Cuenta</v>
      </c>
      <c r="B324" s="15" t="s">
        <v>661</v>
      </c>
      <c r="C324" s="9" t="s">
        <v>662</v>
      </c>
      <c r="D324" s="3">
        <v>-7943393496</v>
      </c>
      <c r="E324" s="3">
        <v>-3142756</v>
      </c>
      <c r="F324" s="3">
        <v>-888919818</v>
      </c>
      <c r="G324" s="3">
        <v>-2285497784</v>
      </c>
      <c r="H324" s="3">
        <v>-575499398</v>
      </c>
      <c r="I324" s="3">
        <v>-863848685</v>
      </c>
      <c r="J324" s="3">
        <v>-348334465</v>
      </c>
      <c r="K324" s="3">
        <v>-4025788</v>
      </c>
      <c r="L324" s="3">
        <v>-29032835699</v>
      </c>
      <c r="M324" s="3"/>
      <c r="N324" s="3"/>
      <c r="O324" s="3">
        <v>-41945497889</v>
      </c>
      <c r="Q324" s="3"/>
      <c r="S324" s="3"/>
      <c r="U324" s="3"/>
      <c r="W324" s="3"/>
      <c r="Y324" s="3"/>
    </row>
    <row r="325" spans="1:25" hidden="1" x14ac:dyDescent="0.3">
      <c r="A325" s="1" t="str">
        <f t="shared" si="10"/>
        <v>Cuenta</v>
      </c>
      <c r="B325" s="15" t="s">
        <v>663</v>
      </c>
      <c r="C325" s="9" t="s">
        <v>664</v>
      </c>
      <c r="D325" s="3">
        <v>-842912160</v>
      </c>
      <c r="E325" s="3">
        <v>-1893935</v>
      </c>
      <c r="F325" s="3">
        <v>-687611696</v>
      </c>
      <c r="G325" s="3">
        <v>-1679197038</v>
      </c>
      <c r="H325" s="3">
        <v>-403639014</v>
      </c>
      <c r="I325" s="3">
        <v>-81088492</v>
      </c>
      <c r="J325" s="3">
        <v>-82859287</v>
      </c>
      <c r="K325" s="3">
        <v>-2383682</v>
      </c>
      <c r="L325" s="3">
        <v>-16080843742</v>
      </c>
      <c r="M325" s="3"/>
      <c r="N325" s="3"/>
      <c r="O325" s="3">
        <v>-19862429046</v>
      </c>
      <c r="Q325" s="3"/>
      <c r="S325" s="3"/>
      <c r="U325" s="3"/>
      <c r="W325" s="3"/>
      <c r="Y325" s="3"/>
    </row>
    <row r="326" spans="1:25" hidden="1" x14ac:dyDescent="0.3">
      <c r="A326" s="1" t="str">
        <f t="shared" si="10"/>
        <v>Cuenta</v>
      </c>
      <c r="B326" s="15" t="s">
        <v>665</v>
      </c>
      <c r="C326" s="9" t="s">
        <v>666</v>
      </c>
      <c r="D326" s="3"/>
      <c r="E326" s="3"/>
      <c r="F326" s="3"/>
      <c r="G326" s="3"/>
      <c r="H326" s="3"/>
      <c r="I326" s="3"/>
      <c r="J326" s="3"/>
      <c r="K326" s="3"/>
      <c r="L326" s="3">
        <v>-230040000</v>
      </c>
      <c r="M326" s="3"/>
      <c r="N326" s="3"/>
      <c r="O326" s="3">
        <v>-230040000</v>
      </c>
      <c r="Q326" s="3"/>
      <c r="S326" s="3"/>
      <c r="U326" s="3"/>
      <c r="W326" s="3"/>
      <c r="Y326" s="3"/>
    </row>
    <row r="327" spans="1:25" hidden="1" x14ac:dyDescent="0.3">
      <c r="A327" s="1" t="str">
        <f t="shared" si="10"/>
        <v>Cuenta</v>
      </c>
      <c r="B327" s="15" t="s">
        <v>667</v>
      </c>
      <c r="C327" s="9" t="s">
        <v>668</v>
      </c>
      <c r="D327" s="3">
        <v>2</v>
      </c>
      <c r="E327" s="3"/>
      <c r="F327" s="3"/>
      <c r="G327" s="3">
        <v>-639770</v>
      </c>
      <c r="H327" s="3"/>
      <c r="I327" s="3"/>
      <c r="J327" s="3"/>
      <c r="K327" s="3"/>
      <c r="L327" s="3">
        <v>-22171267072</v>
      </c>
      <c r="M327" s="3"/>
      <c r="N327" s="3"/>
      <c r="O327" s="3">
        <v>-22171906840</v>
      </c>
      <c r="Q327" s="3"/>
      <c r="S327" s="3"/>
      <c r="U327" s="3"/>
      <c r="W327" s="3"/>
      <c r="Y327" s="3"/>
    </row>
    <row r="328" spans="1:25" hidden="1" x14ac:dyDescent="0.3">
      <c r="A328" s="1" t="str">
        <f t="shared" si="10"/>
        <v>Cuenta</v>
      </c>
      <c r="B328" s="15" t="s">
        <v>669</v>
      </c>
      <c r="C328" s="9" t="s">
        <v>670</v>
      </c>
      <c r="D328" s="3">
        <v>-152321314</v>
      </c>
      <c r="E328" s="3"/>
      <c r="F328" s="3">
        <v>-8415186</v>
      </c>
      <c r="G328" s="3">
        <v>-52896868</v>
      </c>
      <c r="H328" s="3">
        <v>-56647978</v>
      </c>
      <c r="I328" s="3">
        <v>-13154699</v>
      </c>
      <c r="J328" s="3">
        <v>-66312603</v>
      </c>
      <c r="K328" s="3">
        <v>-919964</v>
      </c>
      <c r="L328" s="3">
        <v>-517101926</v>
      </c>
      <c r="M328" s="3"/>
      <c r="N328" s="3"/>
      <c r="O328" s="3">
        <v>-867770538</v>
      </c>
      <c r="Q328" s="3"/>
      <c r="S328" s="3"/>
      <c r="U328" s="3"/>
      <c r="W328" s="3"/>
      <c r="Y328" s="3"/>
    </row>
    <row r="329" spans="1:25" hidden="1" x14ac:dyDescent="0.3">
      <c r="A329" s="1" t="str">
        <f t="shared" si="10"/>
        <v>Cuenta</v>
      </c>
      <c r="B329" s="15" t="s">
        <v>671</v>
      </c>
      <c r="C329" s="9" t="s">
        <v>672</v>
      </c>
      <c r="D329" s="3">
        <v>27302568</v>
      </c>
      <c r="E329" s="3"/>
      <c r="F329" s="3"/>
      <c r="G329" s="3"/>
      <c r="H329" s="3"/>
      <c r="I329" s="3">
        <v>-490523</v>
      </c>
      <c r="J329" s="3"/>
      <c r="K329" s="3"/>
      <c r="L329" s="3"/>
      <c r="M329" s="3"/>
      <c r="N329" s="3"/>
      <c r="O329" s="3">
        <v>26812045</v>
      </c>
      <c r="Q329" s="3"/>
      <c r="S329" s="3"/>
      <c r="U329" s="3"/>
      <c r="W329" s="3"/>
      <c r="Y329" s="3"/>
    </row>
    <row r="330" spans="1:25" hidden="1" x14ac:dyDescent="0.3">
      <c r="A330" s="1" t="str">
        <f t="shared" si="10"/>
        <v>Cuenta</v>
      </c>
      <c r="B330" s="15" t="s">
        <v>673</v>
      </c>
      <c r="C330" s="9" t="s">
        <v>674</v>
      </c>
      <c r="D330" s="3">
        <v>3730854</v>
      </c>
      <c r="E330" s="3"/>
      <c r="F330" s="3"/>
      <c r="G330" s="3"/>
      <c r="H330" s="3">
        <v>1381209</v>
      </c>
      <c r="I330" s="3">
        <v>0</v>
      </c>
      <c r="J330" s="3">
        <v>737223</v>
      </c>
      <c r="K330" s="3"/>
      <c r="L330" s="3">
        <v>0</v>
      </c>
      <c r="M330" s="3"/>
      <c r="N330" s="3"/>
      <c r="O330" s="3">
        <v>5849286</v>
      </c>
      <c r="Q330" s="3"/>
      <c r="S330" s="3"/>
      <c r="U330" s="3"/>
      <c r="W330" s="3"/>
      <c r="Y330" s="3"/>
    </row>
    <row r="331" spans="1:25" hidden="1" x14ac:dyDescent="0.3">
      <c r="A331" s="1" t="str">
        <f t="shared" si="10"/>
        <v>Cuenta</v>
      </c>
      <c r="B331" s="15" t="s">
        <v>675</v>
      </c>
      <c r="C331" s="9" t="s">
        <v>676</v>
      </c>
      <c r="D331" s="3">
        <v>-14420356</v>
      </c>
      <c r="E331" s="3"/>
      <c r="F331" s="3">
        <v>-441354</v>
      </c>
      <c r="G331" s="3">
        <v>-2901070</v>
      </c>
      <c r="H331" s="3">
        <v>-12800</v>
      </c>
      <c r="I331" s="3">
        <v>-49000</v>
      </c>
      <c r="J331" s="3">
        <v>-68800</v>
      </c>
      <c r="K331" s="3"/>
      <c r="L331" s="3">
        <v>-26376445</v>
      </c>
      <c r="M331" s="3"/>
      <c r="N331" s="3"/>
      <c r="O331" s="3">
        <v>-44269825</v>
      </c>
      <c r="Q331" s="3"/>
      <c r="S331" s="3"/>
      <c r="U331" s="3"/>
      <c r="W331" s="3"/>
      <c r="Y331" s="3"/>
    </row>
    <row r="332" spans="1:25" hidden="1" x14ac:dyDescent="0.3">
      <c r="A332" s="1" t="str">
        <f t="shared" si="10"/>
        <v>Cuenta</v>
      </c>
      <c r="B332" s="15" t="s">
        <v>677</v>
      </c>
      <c r="C332" s="9" t="s">
        <v>678</v>
      </c>
      <c r="D332" s="3"/>
      <c r="E332" s="3"/>
      <c r="F332" s="3">
        <v>-90111</v>
      </c>
      <c r="G332" s="3">
        <v>-1198052</v>
      </c>
      <c r="H332" s="3"/>
      <c r="I332" s="3">
        <v>-510580</v>
      </c>
      <c r="J332" s="3"/>
      <c r="K332" s="3"/>
      <c r="L332" s="3">
        <v>-560324</v>
      </c>
      <c r="M332" s="3"/>
      <c r="N332" s="3"/>
      <c r="O332" s="3">
        <v>-2359067</v>
      </c>
      <c r="Q332" s="3"/>
      <c r="S332" s="3"/>
      <c r="U332" s="3"/>
      <c r="W332" s="3"/>
      <c r="Y332" s="3"/>
    </row>
    <row r="333" spans="1:25" hidden="1" x14ac:dyDescent="0.3">
      <c r="A333" s="1" t="str">
        <f t="shared" si="10"/>
        <v>Cuenta</v>
      </c>
      <c r="B333" s="15" t="s">
        <v>679</v>
      </c>
      <c r="C333" s="9" t="s">
        <v>680</v>
      </c>
      <c r="D333" s="3">
        <v>37633</v>
      </c>
      <c r="E333" s="3"/>
      <c r="F333" s="3"/>
      <c r="G333" s="3"/>
      <c r="H333" s="3">
        <v>0</v>
      </c>
      <c r="I333" s="3"/>
      <c r="J333" s="3">
        <v>-22264</v>
      </c>
      <c r="K333" s="3"/>
      <c r="L333" s="3">
        <v>0</v>
      </c>
      <c r="M333" s="3"/>
      <c r="N333" s="3"/>
      <c r="O333" s="3">
        <v>15369</v>
      </c>
      <c r="Q333" s="3"/>
      <c r="S333" s="3"/>
      <c r="U333" s="3"/>
      <c r="W333" s="3"/>
      <c r="Y333" s="3"/>
    </row>
    <row r="334" spans="1:25" hidden="1" x14ac:dyDescent="0.3">
      <c r="A334" s="1" t="str">
        <f t="shared" si="10"/>
        <v>Cuenta</v>
      </c>
      <c r="B334" s="15" t="s">
        <v>681</v>
      </c>
      <c r="C334" s="9" t="s">
        <v>682</v>
      </c>
      <c r="D334" s="3"/>
      <c r="E334" s="3"/>
      <c r="F334" s="3"/>
      <c r="G334" s="3">
        <v>-50477</v>
      </c>
      <c r="H334" s="3">
        <v>-501444</v>
      </c>
      <c r="I334" s="3"/>
      <c r="J334" s="3">
        <v>-351299</v>
      </c>
      <c r="K334" s="3"/>
      <c r="L334" s="3">
        <v>-4590832</v>
      </c>
      <c r="M334" s="3"/>
      <c r="N334" s="3"/>
      <c r="O334" s="3">
        <v>-5494052</v>
      </c>
      <c r="Q334" s="3"/>
      <c r="S334" s="3"/>
      <c r="U334" s="3"/>
      <c r="W334" s="3"/>
      <c r="Y334" s="3"/>
    </row>
    <row r="335" spans="1:25" hidden="1" x14ac:dyDescent="0.3">
      <c r="A335" s="1" t="str">
        <f t="shared" si="10"/>
        <v>Cuenta</v>
      </c>
      <c r="B335" s="15" t="s">
        <v>683</v>
      </c>
      <c r="C335" s="9" t="s">
        <v>684</v>
      </c>
      <c r="D335" s="3">
        <v>-59042843</v>
      </c>
      <c r="E335" s="3"/>
      <c r="F335" s="3">
        <v>-5710</v>
      </c>
      <c r="G335" s="3">
        <v>-4746030</v>
      </c>
      <c r="H335" s="3">
        <v>-6203994</v>
      </c>
      <c r="I335" s="3">
        <v>-295072</v>
      </c>
      <c r="J335" s="3">
        <v>-1782448</v>
      </c>
      <c r="K335" s="3">
        <v>0</v>
      </c>
      <c r="L335" s="3">
        <v>-46728188</v>
      </c>
      <c r="M335" s="3"/>
      <c r="N335" s="3"/>
      <c r="O335" s="3">
        <v>-118804285</v>
      </c>
      <c r="Q335" s="3"/>
      <c r="S335" s="3"/>
      <c r="U335" s="3"/>
      <c r="W335" s="3"/>
      <c r="Y335" s="3"/>
    </row>
    <row r="336" spans="1:25" hidden="1" x14ac:dyDescent="0.3">
      <c r="A336" s="1" t="str">
        <f t="shared" si="10"/>
        <v>Cuenta</v>
      </c>
      <c r="B336" s="15" t="s">
        <v>685</v>
      </c>
      <c r="C336" s="9" t="s">
        <v>686</v>
      </c>
      <c r="D336" s="3">
        <v>158300025</v>
      </c>
      <c r="E336" s="3"/>
      <c r="F336" s="3">
        <v>0</v>
      </c>
      <c r="G336" s="3">
        <v>16337368</v>
      </c>
      <c r="H336" s="3">
        <v>22034397</v>
      </c>
      <c r="I336" s="3">
        <v>713724</v>
      </c>
      <c r="J336" s="3">
        <v>17879923</v>
      </c>
      <c r="K336" s="3"/>
      <c r="L336" s="3">
        <v>424737442</v>
      </c>
      <c r="M336" s="3"/>
      <c r="N336" s="3"/>
      <c r="O336" s="3">
        <v>640002879</v>
      </c>
      <c r="Q336" s="3"/>
      <c r="S336" s="3"/>
      <c r="U336" s="3"/>
      <c r="W336" s="3"/>
      <c r="Y336" s="3"/>
    </row>
    <row r="337" spans="1:25" hidden="1" x14ac:dyDescent="0.3">
      <c r="A337" s="1" t="str">
        <f t="shared" si="10"/>
        <v>Cuenta</v>
      </c>
      <c r="B337" s="15" t="s">
        <v>687</v>
      </c>
      <c r="C337" s="9" t="s">
        <v>688</v>
      </c>
      <c r="D337" s="3"/>
      <c r="E337" s="3"/>
      <c r="F337" s="3"/>
      <c r="G337" s="3"/>
      <c r="H337" s="3">
        <v>-42909591</v>
      </c>
      <c r="I337" s="3"/>
      <c r="J337" s="3">
        <v>-48346823</v>
      </c>
      <c r="K337" s="3"/>
      <c r="L337" s="3"/>
      <c r="M337" s="3"/>
      <c r="N337" s="3"/>
      <c r="O337" s="3">
        <v>-91256414</v>
      </c>
      <c r="Q337" s="3"/>
      <c r="S337" s="3"/>
      <c r="U337" s="3"/>
      <c r="W337" s="3"/>
      <c r="Y337" s="3"/>
    </row>
    <row r="338" spans="1:25" hidden="1" x14ac:dyDescent="0.3">
      <c r="A338" s="1" t="str">
        <f t="shared" si="10"/>
        <v>Cuenta</v>
      </c>
      <c r="B338" s="15" t="s">
        <v>689</v>
      </c>
      <c r="C338" s="9" t="s">
        <v>690</v>
      </c>
      <c r="D338" s="3">
        <v>-611127509</v>
      </c>
      <c r="E338" s="3"/>
      <c r="F338" s="3">
        <v>-20705570</v>
      </c>
      <c r="G338" s="3">
        <v>-166897698</v>
      </c>
      <c r="H338" s="3">
        <v>-126342156</v>
      </c>
      <c r="I338" s="3">
        <v>-24981444</v>
      </c>
      <c r="J338" s="3">
        <v>-154492798</v>
      </c>
      <c r="K338" s="3">
        <v>-5597876</v>
      </c>
      <c r="L338" s="3">
        <v>-1815020997</v>
      </c>
      <c r="M338" s="3"/>
      <c r="N338" s="3"/>
      <c r="O338" s="3">
        <v>-2925166048</v>
      </c>
      <c r="Q338" s="3"/>
      <c r="S338" s="3"/>
      <c r="U338" s="3"/>
      <c r="W338" s="3"/>
      <c r="Y338" s="3"/>
    </row>
    <row r="339" spans="1:25" hidden="1" x14ac:dyDescent="0.3">
      <c r="A339" s="1" t="str">
        <f t="shared" si="10"/>
        <v>Cuenta</v>
      </c>
      <c r="B339" s="15" t="s">
        <v>691</v>
      </c>
      <c r="C339" s="9" t="s">
        <v>692</v>
      </c>
      <c r="D339" s="3"/>
      <c r="E339" s="3"/>
      <c r="F339" s="3"/>
      <c r="G339" s="3">
        <v>-61226237</v>
      </c>
      <c r="H339" s="3"/>
      <c r="I339" s="3"/>
      <c r="J339" s="3"/>
      <c r="K339" s="3"/>
      <c r="L339" s="3"/>
      <c r="M339" s="3"/>
      <c r="N339" s="3"/>
      <c r="O339" s="3">
        <v>-61226237</v>
      </c>
      <c r="Q339" s="3"/>
      <c r="S339" s="3"/>
      <c r="U339" s="3"/>
      <c r="W339" s="3"/>
      <c r="Y339" s="3"/>
    </row>
    <row r="340" spans="1:25" hidden="1" x14ac:dyDescent="0.3">
      <c r="A340" s="1" t="str">
        <f t="shared" si="10"/>
        <v>Cuenta</v>
      </c>
      <c r="B340" s="15" t="s">
        <v>693</v>
      </c>
      <c r="C340" s="9" t="s">
        <v>694</v>
      </c>
      <c r="D340" s="3"/>
      <c r="E340" s="3"/>
      <c r="F340" s="3"/>
      <c r="G340" s="3"/>
      <c r="H340" s="3"/>
      <c r="I340" s="3"/>
      <c r="J340" s="3"/>
      <c r="K340" s="3"/>
      <c r="L340" s="3">
        <v>-122818469</v>
      </c>
      <c r="M340" s="3"/>
      <c r="N340" s="3"/>
      <c r="O340" s="3">
        <v>-122818469</v>
      </c>
      <c r="Q340" s="3"/>
      <c r="S340" s="3"/>
      <c r="U340" s="3"/>
      <c r="W340" s="3"/>
      <c r="Y340" s="3"/>
    </row>
    <row r="341" spans="1:25" hidden="1" x14ac:dyDescent="0.3">
      <c r="A341" s="1" t="str">
        <f t="shared" si="10"/>
        <v>Cuenta</v>
      </c>
      <c r="B341" s="15" t="s">
        <v>695</v>
      </c>
      <c r="C341" s="9" t="s">
        <v>696</v>
      </c>
      <c r="D341" s="3"/>
      <c r="E341" s="3"/>
      <c r="F341" s="3"/>
      <c r="G341" s="3">
        <v>-223770262</v>
      </c>
      <c r="H341" s="3"/>
      <c r="I341" s="3"/>
      <c r="J341" s="3"/>
      <c r="K341" s="3"/>
      <c r="L341" s="3"/>
      <c r="M341" s="3"/>
      <c r="N341" s="3"/>
      <c r="O341" s="3">
        <v>-223770262</v>
      </c>
      <c r="Q341" s="3"/>
      <c r="S341" s="3"/>
      <c r="U341" s="3"/>
      <c r="W341" s="3"/>
      <c r="Y341" s="3"/>
    </row>
    <row r="342" spans="1:25" hidden="1" x14ac:dyDescent="0.3">
      <c r="A342" s="1" t="str">
        <f t="shared" si="10"/>
        <v>Cuenta</v>
      </c>
      <c r="B342" s="15" t="s">
        <v>697</v>
      </c>
      <c r="C342" s="9" t="s">
        <v>698</v>
      </c>
      <c r="D342" s="3"/>
      <c r="E342" s="3"/>
      <c r="F342" s="3"/>
      <c r="G342" s="3">
        <v>-586363199</v>
      </c>
      <c r="H342" s="3"/>
      <c r="I342" s="3">
        <v>-2152171747</v>
      </c>
      <c r="J342" s="3"/>
      <c r="K342" s="3"/>
      <c r="L342" s="3">
        <v>-2876977230</v>
      </c>
      <c r="M342" s="3"/>
      <c r="N342" s="3"/>
      <c r="O342" s="3">
        <v>-5615512176</v>
      </c>
      <c r="Q342" s="3"/>
      <c r="S342" s="3"/>
      <c r="U342" s="3"/>
      <c r="W342" s="3"/>
      <c r="Y342" s="3"/>
    </row>
    <row r="343" spans="1:25" x14ac:dyDescent="0.3">
      <c r="A343" s="1" t="str">
        <f t="shared" si="10"/>
        <v xml:space="preserve"> </v>
      </c>
      <c r="B343" s="14" t="s">
        <v>699</v>
      </c>
      <c r="C343" s="9" t="s">
        <v>700</v>
      </c>
      <c r="D343" s="3">
        <v>-977989414</v>
      </c>
      <c r="E343" s="3">
        <v>0</v>
      </c>
      <c r="F343" s="3">
        <v>-11738189908</v>
      </c>
      <c r="G343" s="3">
        <v>-21600172078</v>
      </c>
      <c r="H343" s="3">
        <v>-1006136492</v>
      </c>
      <c r="I343" s="3">
        <v>-107141686</v>
      </c>
      <c r="J343" s="3">
        <v>-626641467</v>
      </c>
      <c r="K343" s="3">
        <v>-5972611743</v>
      </c>
      <c r="L343" s="3">
        <v>-42171467698</v>
      </c>
      <c r="M343" s="3"/>
      <c r="N343" s="3">
        <v>43169646154</v>
      </c>
      <c r="O343" s="3">
        <v>-41030704332</v>
      </c>
      <c r="Q343" s="3">
        <f>+ROUND(H343/1000,0)</f>
        <v>-1006136</v>
      </c>
      <c r="S343" s="3">
        <f>+ROUND(I343/1000,0)</f>
        <v>-107142</v>
      </c>
      <c r="U343" s="3">
        <f>+ROUND(J343/1000,0)</f>
        <v>-626641</v>
      </c>
      <c r="W343" s="3">
        <f>+ROUND(K343/1000,0)</f>
        <v>-5972612</v>
      </c>
      <c r="Y343" s="3">
        <f>+ROUND(O343/1000,0)</f>
        <v>-41030704</v>
      </c>
    </row>
    <row r="344" spans="1:25" hidden="1" x14ac:dyDescent="0.3">
      <c r="A344" s="1" t="str">
        <f t="shared" si="10"/>
        <v>Cuenta</v>
      </c>
      <c r="B344" s="15" t="s">
        <v>1522</v>
      </c>
      <c r="C344" s="9" t="s">
        <v>1523</v>
      </c>
      <c r="D344" s="3"/>
      <c r="E344" s="3"/>
      <c r="F344" s="3">
        <v>0</v>
      </c>
      <c r="G344" s="3">
        <v>-103030000</v>
      </c>
      <c r="H344" s="3"/>
      <c r="I344" s="3"/>
      <c r="J344" s="3"/>
      <c r="K344" s="3"/>
      <c r="L344" s="3">
        <v>0</v>
      </c>
      <c r="M344" s="3"/>
      <c r="N344" s="3">
        <v>0</v>
      </c>
      <c r="O344" s="3">
        <v>-103030000</v>
      </c>
      <c r="Q344" s="3"/>
      <c r="S344" s="3"/>
      <c r="U344" s="3"/>
      <c r="W344" s="3"/>
      <c r="Y344" s="3"/>
    </row>
    <row r="345" spans="1:25" hidden="1" x14ac:dyDescent="0.3">
      <c r="A345" s="1" t="str">
        <f t="shared" si="10"/>
        <v>Cuenta</v>
      </c>
      <c r="B345" s="15" t="s">
        <v>701</v>
      </c>
      <c r="C345" s="9" t="s">
        <v>702</v>
      </c>
      <c r="D345" s="3"/>
      <c r="E345" s="3"/>
      <c r="F345" s="3">
        <v>-63562</v>
      </c>
      <c r="G345" s="3">
        <v>0</v>
      </c>
      <c r="H345" s="3">
        <v>0</v>
      </c>
      <c r="I345" s="3"/>
      <c r="J345" s="3"/>
      <c r="K345" s="3"/>
      <c r="L345" s="3">
        <v>-7582241</v>
      </c>
      <c r="M345" s="3"/>
      <c r="N345" s="3">
        <v>429326</v>
      </c>
      <c r="O345" s="3">
        <v>-7216477</v>
      </c>
      <c r="Q345" s="3"/>
      <c r="S345" s="3"/>
      <c r="U345" s="3"/>
      <c r="W345" s="3"/>
      <c r="Y345" s="3"/>
    </row>
    <row r="346" spans="1:25" hidden="1" x14ac:dyDescent="0.3">
      <c r="A346" s="1" t="str">
        <f t="shared" si="10"/>
        <v>Cuenta</v>
      </c>
      <c r="B346" s="15" t="s">
        <v>1524</v>
      </c>
      <c r="C346" s="9" t="s">
        <v>1525</v>
      </c>
      <c r="D346" s="3">
        <v>0</v>
      </c>
      <c r="E346" s="3"/>
      <c r="F346" s="3">
        <v>-1622530335</v>
      </c>
      <c r="G346" s="3">
        <v>-6416311775</v>
      </c>
      <c r="H346" s="3">
        <v>-552513873</v>
      </c>
      <c r="I346" s="3">
        <v>-57636928</v>
      </c>
      <c r="J346" s="3">
        <v>-320714847</v>
      </c>
      <c r="K346" s="3"/>
      <c r="L346" s="3">
        <v>-22262210334</v>
      </c>
      <c r="M346" s="3"/>
      <c r="N346" s="3">
        <v>8969707758</v>
      </c>
      <c r="O346" s="3">
        <v>-22262210334</v>
      </c>
      <c r="Q346" s="3"/>
      <c r="S346" s="3"/>
      <c r="U346" s="3"/>
      <c r="W346" s="3"/>
      <c r="Y346" s="3"/>
    </row>
    <row r="347" spans="1:25" hidden="1" x14ac:dyDescent="0.3">
      <c r="A347" s="1" t="str">
        <f t="shared" si="10"/>
        <v>Cuenta</v>
      </c>
      <c r="B347" s="15" t="s">
        <v>703</v>
      </c>
      <c r="C347" s="9" t="s">
        <v>704</v>
      </c>
      <c r="D347" s="3"/>
      <c r="E347" s="3"/>
      <c r="F347" s="3">
        <v>-8732722833</v>
      </c>
      <c r="G347" s="3">
        <v>-7039500000</v>
      </c>
      <c r="H347" s="3">
        <v>0</v>
      </c>
      <c r="I347" s="3"/>
      <c r="J347" s="3">
        <v>0</v>
      </c>
      <c r="K347" s="3">
        <v>-5506500000</v>
      </c>
      <c r="L347" s="3">
        <v>0</v>
      </c>
      <c r="M347" s="3"/>
      <c r="N347" s="3">
        <v>21278722833</v>
      </c>
      <c r="O347" s="3">
        <v>0</v>
      </c>
      <c r="Q347" s="3"/>
      <c r="S347" s="3"/>
      <c r="U347" s="3"/>
      <c r="W347" s="3"/>
      <c r="Y347" s="3"/>
    </row>
    <row r="348" spans="1:25" hidden="1" x14ac:dyDescent="0.3">
      <c r="A348" s="1" t="str">
        <f t="shared" si="10"/>
        <v>Cuenta</v>
      </c>
      <c r="B348" s="15" t="s">
        <v>705</v>
      </c>
      <c r="C348" s="9" t="s">
        <v>706</v>
      </c>
      <c r="D348" s="3"/>
      <c r="E348" s="3"/>
      <c r="F348" s="3">
        <v>-537135664</v>
      </c>
      <c r="G348" s="3">
        <v>-382042421</v>
      </c>
      <c r="H348" s="3">
        <v>0</v>
      </c>
      <c r="I348" s="3"/>
      <c r="J348" s="3">
        <v>-271385307</v>
      </c>
      <c r="K348" s="3">
        <v>-210744261</v>
      </c>
      <c r="L348" s="3"/>
      <c r="M348" s="3"/>
      <c r="N348" s="3">
        <v>1401307653</v>
      </c>
      <c r="O348" s="3">
        <v>0</v>
      </c>
      <c r="Q348" s="3"/>
      <c r="S348" s="3"/>
      <c r="U348" s="3"/>
      <c r="W348" s="3"/>
      <c r="Y348" s="3"/>
    </row>
    <row r="349" spans="1:25" hidden="1" x14ac:dyDescent="0.3">
      <c r="A349" s="1" t="str">
        <f t="shared" ref="A349:A412" si="13">IF(LEN(B349)=10,"Cuenta"," ")</f>
        <v>Cuenta</v>
      </c>
      <c r="B349" s="15" t="s">
        <v>707</v>
      </c>
      <c r="C349" s="9" t="s">
        <v>708</v>
      </c>
      <c r="D349" s="3">
        <v>-883696631</v>
      </c>
      <c r="E349" s="3">
        <v>0</v>
      </c>
      <c r="F349" s="3">
        <v>-303361898</v>
      </c>
      <c r="G349" s="3">
        <v>-4431380559</v>
      </c>
      <c r="H349" s="3">
        <v>-270964850</v>
      </c>
      <c r="I349" s="3">
        <v>-49504758</v>
      </c>
      <c r="J349" s="3">
        <v>-34541313</v>
      </c>
      <c r="K349" s="3">
        <v>-37517305</v>
      </c>
      <c r="L349" s="3">
        <v>-5140973596</v>
      </c>
      <c r="M349" s="3"/>
      <c r="N349" s="3">
        <v>6545923945</v>
      </c>
      <c r="O349" s="3">
        <v>-4606016965</v>
      </c>
      <c r="Q349" s="3"/>
      <c r="S349" s="3"/>
      <c r="U349" s="3"/>
      <c r="W349" s="3"/>
      <c r="Y349" s="3"/>
    </row>
    <row r="350" spans="1:25" hidden="1" x14ac:dyDescent="0.3">
      <c r="A350" s="1" t="str">
        <f t="shared" si="13"/>
        <v>Cuenta</v>
      </c>
      <c r="B350" s="15" t="s">
        <v>709</v>
      </c>
      <c r="C350" s="9" t="s">
        <v>710</v>
      </c>
      <c r="D350" s="3">
        <v>-94292783</v>
      </c>
      <c r="E350" s="3"/>
      <c r="F350" s="3">
        <v>-542297896</v>
      </c>
      <c r="G350" s="3">
        <v>-2975247586</v>
      </c>
      <c r="H350" s="3">
        <v>-182657769</v>
      </c>
      <c r="I350" s="3">
        <v>0</v>
      </c>
      <c r="J350" s="3">
        <v>0</v>
      </c>
      <c r="K350" s="3">
        <v>-217850177</v>
      </c>
      <c r="L350" s="3">
        <v>-13685116540</v>
      </c>
      <c r="M350" s="3"/>
      <c r="N350" s="3">
        <v>3645232195</v>
      </c>
      <c r="O350" s="3">
        <v>-14052230556</v>
      </c>
      <c r="Q350" s="3"/>
      <c r="S350" s="3"/>
      <c r="U350" s="3"/>
      <c r="W350" s="3"/>
      <c r="Y350" s="3"/>
    </row>
    <row r="351" spans="1:25" hidden="1" x14ac:dyDescent="0.3">
      <c r="A351" s="1" t="str">
        <f t="shared" si="13"/>
        <v>Cuenta</v>
      </c>
      <c r="B351" s="15" t="s">
        <v>711</v>
      </c>
      <c r="C351" s="9" t="s">
        <v>712</v>
      </c>
      <c r="D351" s="3"/>
      <c r="E351" s="3"/>
      <c r="F351" s="3">
        <v>-77720</v>
      </c>
      <c r="G351" s="3">
        <v>-1488340</v>
      </c>
      <c r="H351" s="3"/>
      <c r="I351" s="3"/>
      <c r="J351" s="3"/>
      <c r="K351" s="3"/>
      <c r="L351" s="3">
        <v>-135123479</v>
      </c>
      <c r="M351" s="3"/>
      <c r="N351" s="3">
        <v>136689539</v>
      </c>
      <c r="O351" s="3">
        <v>0</v>
      </c>
      <c r="Q351" s="3"/>
      <c r="S351" s="3"/>
      <c r="U351" s="3"/>
      <c r="W351" s="3"/>
      <c r="Y351" s="3"/>
    </row>
    <row r="352" spans="1:25" hidden="1" x14ac:dyDescent="0.3">
      <c r="A352" s="1" t="str">
        <f t="shared" si="13"/>
        <v>Cuenta</v>
      </c>
      <c r="B352" s="15" t="s">
        <v>713</v>
      </c>
      <c r="C352" s="9" t="s">
        <v>714</v>
      </c>
      <c r="D352" s="3"/>
      <c r="E352" s="3"/>
      <c r="F352" s="3"/>
      <c r="G352" s="3">
        <v>-251171397</v>
      </c>
      <c r="H352" s="3"/>
      <c r="I352" s="3"/>
      <c r="J352" s="3"/>
      <c r="K352" s="3"/>
      <c r="L352" s="3">
        <v>-940461508</v>
      </c>
      <c r="M352" s="3"/>
      <c r="N352" s="3">
        <v>1191632905</v>
      </c>
      <c r="O352" s="3">
        <v>0</v>
      </c>
      <c r="Q352" s="3"/>
      <c r="S352" s="3"/>
      <c r="U352" s="3"/>
      <c r="W352" s="3"/>
      <c r="Y352" s="3"/>
    </row>
    <row r="353" spans="1:25" x14ac:dyDescent="0.3">
      <c r="A353" s="1" t="str">
        <f t="shared" si="13"/>
        <v xml:space="preserve"> </v>
      </c>
      <c r="B353" s="14" t="s">
        <v>715</v>
      </c>
      <c r="C353" s="9" t="s">
        <v>716</v>
      </c>
      <c r="D353" s="3">
        <v>-3708427888</v>
      </c>
      <c r="E353" s="3"/>
      <c r="F353" s="3"/>
      <c r="G353" s="3"/>
      <c r="H353" s="3"/>
      <c r="I353" s="3">
        <v>0</v>
      </c>
      <c r="J353" s="3"/>
      <c r="K353" s="3"/>
      <c r="L353" s="3">
        <v>-23741314</v>
      </c>
      <c r="M353" s="3"/>
      <c r="N353" s="3"/>
      <c r="O353" s="3">
        <v>-3732169202</v>
      </c>
      <c r="Q353" s="3">
        <f>+ROUND(H353/1000,0)</f>
        <v>0</v>
      </c>
      <c r="S353" s="3">
        <f>+ROUND(I353/1000,0)</f>
        <v>0</v>
      </c>
      <c r="U353" s="3">
        <f>+ROUND(J353/1000,0)</f>
        <v>0</v>
      </c>
      <c r="W353" s="3">
        <f>+ROUND(K353/1000,0)</f>
        <v>0</v>
      </c>
      <c r="Y353" s="3">
        <f>+ROUND(O353/1000,0)</f>
        <v>-3732169</v>
      </c>
    </row>
    <row r="354" spans="1:25" hidden="1" x14ac:dyDescent="0.3">
      <c r="A354" s="1" t="str">
        <f t="shared" si="13"/>
        <v>Cuenta</v>
      </c>
      <c r="B354" s="15" t="s">
        <v>717</v>
      </c>
      <c r="C354" s="9" t="s">
        <v>718</v>
      </c>
      <c r="D354" s="3">
        <v>-3708427888</v>
      </c>
      <c r="E354" s="3"/>
      <c r="F354" s="3"/>
      <c r="G354" s="3"/>
      <c r="H354" s="3"/>
      <c r="I354" s="3">
        <v>0</v>
      </c>
      <c r="J354" s="3"/>
      <c r="K354" s="3"/>
      <c r="L354" s="3">
        <v>-23741314</v>
      </c>
      <c r="M354" s="3"/>
      <c r="N354" s="3"/>
      <c r="O354" s="3">
        <v>-3732169202</v>
      </c>
      <c r="Q354" s="3"/>
      <c r="S354" s="3"/>
      <c r="U354" s="3"/>
      <c r="W354" s="3"/>
      <c r="Y354" s="3"/>
    </row>
    <row r="355" spans="1:25" x14ac:dyDescent="0.3">
      <c r="A355" s="1" t="str">
        <f t="shared" si="13"/>
        <v xml:space="preserve"> </v>
      </c>
      <c r="B355" s="14" t="s">
        <v>719</v>
      </c>
      <c r="C355" s="9" t="s">
        <v>720</v>
      </c>
      <c r="D355" s="3">
        <v>0</v>
      </c>
      <c r="E355" s="3">
        <v>-32248127</v>
      </c>
      <c r="F355" s="3">
        <v>-368371498</v>
      </c>
      <c r="G355" s="3">
        <v>0</v>
      </c>
      <c r="H355" s="3">
        <v>0</v>
      </c>
      <c r="I355" s="3">
        <v>0</v>
      </c>
      <c r="J355" s="3">
        <v>0</v>
      </c>
      <c r="K355" s="3">
        <v>0</v>
      </c>
      <c r="L355" s="3">
        <v>-1700847462</v>
      </c>
      <c r="M355" s="3"/>
      <c r="N355" s="3">
        <v>227636560</v>
      </c>
      <c r="O355" s="3">
        <v>-1873830527</v>
      </c>
      <c r="Q355" s="3">
        <f>+ROUND(H355/1000,0)</f>
        <v>0</v>
      </c>
      <c r="S355" s="3">
        <f>+ROUND(I355/1000,0)</f>
        <v>0</v>
      </c>
      <c r="U355" s="3">
        <f>+ROUND(J355/1000,0)</f>
        <v>0</v>
      </c>
      <c r="W355" s="3">
        <f>+ROUND(K355/1000,0)</f>
        <v>0</v>
      </c>
      <c r="Y355" s="3">
        <f>+ROUND(O355/1000,0)</f>
        <v>-1873831</v>
      </c>
    </row>
    <row r="356" spans="1:25" hidden="1" x14ac:dyDescent="0.3">
      <c r="A356" s="1" t="str">
        <f t="shared" si="13"/>
        <v>Cuenta</v>
      </c>
      <c r="B356" s="15" t="s">
        <v>1526</v>
      </c>
      <c r="C356" s="9" t="s">
        <v>1527</v>
      </c>
      <c r="D356" s="3">
        <v>24811500</v>
      </c>
      <c r="E356" s="3"/>
      <c r="F356" s="3">
        <v>24811500</v>
      </c>
      <c r="G356" s="3">
        <v>24811500</v>
      </c>
      <c r="H356" s="3">
        <v>3832591</v>
      </c>
      <c r="I356" s="3">
        <v>261941</v>
      </c>
      <c r="J356" s="3">
        <v>21416603</v>
      </c>
      <c r="K356" s="3"/>
      <c r="L356" s="3">
        <v>24811500</v>
      </c>
      <c r="M356" s="3"/>
      <c r="N356" s="3"/>
      <c r="O356" s="3">
        <v>124757135</v>
      </c>
      <c r="Q356" s="3"/>
      <c r="S356" s="3"/>
      <c r="U356" s="3"/>
      <c r="W356" s="3"/>
      <c r="Y356" s="3"/>
    </row>
    <row r="357" spans="1:25" hidden="1" x14ac:dyDescent="0.3">
      <c r="A357" s="1" t="str">
        <f t="shared" si="13"/>
        <v>Cuenta</v>
      </c>
      <c r="B357" s="15" t="s">
        <v>723</v>
      </c>
      <c r="C357" s="9" t="s">
        <v>724</v>
      </c>
      <c r="D357" s="3">
        <v>-2454121452</v>
      </c>
      <c r="E357" s="3">
        <v>0</v>
      </c>
      <c r="F357" s="3">
        <v>0</v>
      </c>
      <c r="G357" s="3">
        <v>-149819156</v>
      </c>
      <c r="H357" s="3">
        <v>-45046612</v>
      </c>
      <c r="I357" s="3">
        <v>-122586304</v>
      </c>
      <c r="J357" s="3">
        <v>-142485187</v>
      </c>
      <c r="K357" s="3">
        <v>-7376826</v>
      </c>
      <c r="L357" s="3">
        <v>0</v>
      </c>
      <c r="M357" s="3"/>
      <c r="N357" s="3">
        <v>0</v>
      </c>
      <c r="O357" s="3">
        <v>-2921435537</v>
      </c>
      <c r="Q357" s="3"/>
      <c r="S357" s="3"/>
      <c r="U357" s="3"/>
      <c r="W357" s="3"/>
      <c r="Y357" s="3"/>
    </row>
    <row r="358" spans="1:25" hidden="1" x14ac:dyDescent="0.3">
      <c r="A358" s="1" t="str">
        <f t="shared" si="13"/>
        <v>Cuenta</v>
      </c>
      <c r="B358" s="15" t="s">
        <v>725</v>
      </c>
      <c r="C358" s="9" t="s">
        <v>726</v>
      </c>
      <c r="D358" s="3"/>
      <c r="E358" s="3"/>
      <c r="F358" s="3">
        <v>-13966989</v>
      </c>
      <c r="G358" s="3">
        <v>-18449219</v>
      </c>
      <c r="H358" s="3">
        <v>-1709666</v>
      </c>
      <c r="I358" s="3">
        <v>-1463643</v>
      </c>
      <c r="J358" s="3">
        <v>-8848093</v>
      </c>
      <c r="K358" s="3"/>
      <c r="L358" s="3">
        <v>-301523346</v>
      </c>
      <c r="M358" s="3"/>
      <c r="N358" s="3"/>
      <c r="O358" s="3">
        <v>-345960956</v>
      </c>
      <c r="Q358" s="3"/>
      <c r="S358" s="3"/>
      <c r="U358" s="3"/>
      <c r="W358" s="3"/>
      <c r="Y358" s="3"/>
    </row>
    <row r="359" spans="1:25" hidden="1" x14ac:dyDescent="0.3">
      <c r="A359" s="1" t="str">
        <f t="shared" si="13"/>
        <v>Cuenta</v>
      </c>
      <c r="B359" s="15" t="s">
        <v>727</v>
      </c>
      <c r="C359" s="9" t="s">
        <v>728</v>
      </c>
      <c r="D359" s="3">
        <v>-1319198432</v>
      </c>
      <c r="E359" s="3">
        <v>-32248127</v>
      </c>
      <c r="F359" s="3">
        <v>-1869026649</v>
      </c>
      <c r="G359" s="3">
        <v>-5017746668</v>
      </c>
      <c r="H359" s="3">
        <v>-684669215</v>
      </c>
      <c r="I359" s="3">
        <v>-14452227</v>
      </c>
      <c r="J359" s="3">
        <v>-366002735</v>
      </c>
      <c r="K359" s="3">
        <v>0</v>
      </c>
      <c r="L359" s="3">
        <v>-46530738659</v>
      </c>
      <c r="M359" s="3"/>
      <c r="N359" s="3">
        <v>227636560</v>
      </c>
      <c r="O359" s="3">
        <v>-55606446152</v>
      </c>
      <c r="Q359" s="3"/>
      <c r="S359" s="3"/>
      <c r="U359" s="3"/>
      <c r="W359" s="3"/>
      <c r="Y359" s="3"/>
    </row>
    <row r="360" spans="1:25" hidden="1" x14ac:dyDescent="0.3">
      <c r="A360" s="1" t="str">
        <f t="shared" si="13"/>
        <v>Cuenta</v>
      </c>
      <c r="B360" s="15" t="s">
        <v>729</v>
      </c>
      <c r="C360" s="9" t="s">
        <v>730</v>
      </c>
      <c r="D360" s="3">
        <v>40000000</v>
      </c>
      <c r="E360" s="3"/>
      <c r="F360" s="3">
        <v>2258285</v>
      </c>
      <c r="G360" s="3">
        <v>21108388</v>
      </c>
      <c r="H360" s="3">
        <v>22632952</v>
      </c>
      <c r="I360" s="3">
        <v>4488248</v>
      </c>
      <c r="J360" s="3">
        <v>26170012</v>
      </c>
      <c r="K360" s="3"/>
      <c r="L360" s="3">
        <v>498298633</v>
      </c>
      <c r="M360" s="3"/>
      <c r="N360" s="3"/>
      <c r="O360" s="3">
        <v>614956518</v>
      </c>
      <c r="Q360" s="3"/>
      <c r="S360" s="3"/>
      <c r="U360" s="3"/>
      <c r="W360" s="3"/>
      <c r="Y360" s="3"/>
    </row>
    <row r="361" spans="1:25" hidden="1" x14ac:dyDescent="0.3">
      <c r="A361" s="1" t="str">
        <f t="shared" si="13"/>
        <v>Cuenta</v>
      </c>
      <c r="B361" s="15" t="s">
        <v>731</v>
      </c>
      <c r="C361" s="9" t="s">
        <v>732</v>
      </c>
      <c r="D361" s="3">
        <v>2000000</v>
      </c>
      <c r="E361" s="3"/>
      <c r="F361" s="3"/>
      <c r="G361" s="3"/>
      <c r="H361" s="3"/>
      <c r="I361" s="3"/>
      <c r="J361" s="3"/>
      <c r="K361" s="3"/>
      <c r="L361" s="3">
        <v>116692641</v>
      </c>
      <c r="M361" s="3"/>
      <c r="N361" s="3"/>
      <c r="O361" s="3">
        <v>118692641</v>
      </c>
      <c r="Q361" s="3"/>
      <c r="S361" s="3"/>
      <c r="U361" s="3"/>
      <c r="W361" s="3"/>
      <c r="Y361" s="3"/>
    </row>
    <row r="362" spans="1:25" hidden="1" x14ac:dyDescent="0.3">
      <c r="A362" s="1" t="str">
        <f t="shared" si="13"/>
        <v>Cuenta</v>
      </c>
      <c r="B362" s="15" t="s">
        <v>733</v>
      </c>
      <c r="C362" s="9" t="s">
        <v>734</v>
      </c>
      <c r="D362" s="3">
        <v>3706508384</v>
      </c>
      <c r="E362" s="3"/>
      <c r="F362" s="3">
        <v>1487552355</v>
      </c>
      <c r="G362" s="3">
        <v>5140095155</v>
      </c>
      <c r="H362" s="3">
        <v>704959950</v>
      </c>
      <c r="I362" s="3">
        <v>133751985</v>
      </c>
      <c r="J362" s="3">
        <v>469749400</v>
      </c>
      <c r="K362" s="3">
        <v>7376826</v>
      </c>
      <c r="L362" s="3">
        <v>44491611769</v>
      </c>
      <c r="M362" s="3"/>
      <c r="N362" s="3"/>
      <c r="O362" s="3">
        <v>56141605824</v>
      </c>
      <c r="Q362" s="3"/>
      <c r="S362" s="3"/>
      <c r="U362" s="3"/>
      <c r="W362" s="3"/>
      <c r="Y362" s="3"/>
    </row>
    <row r="363" spans="1:25" x14ac:dyDescent="0.3">
      <c r="A363" s="1" t="str">
        <f t="shared" si="13"/>
        <v xml:space="preserve"> </v>
      </c>
      <c r="B363" s="14" t="s">
        <v>735</v>
      </c>
      <c r="C363" s="9" t="s">
        <v>736</v>
      </c>
      <c r="D363" s="3">
        <v>-846325587</v>
      </c>
      <c r="E363" s="3"/>
      <c r="F363" s="3">
        <v>-32659461</v>
      </c>
      <c r="G363" s="3">
        <v>-418259362</v>
      </c>
      <c r="H363" s="3">
        <v>-93441177</v>
      </c>
      <c r="I363" s="3">
        <v>-50174030</v>
      </c>
      <c r="J363" s="3">
        <v>-97354822</v>
      </c>
      <c r="K363" s="3">
        <v>-6065933</v>
      </c>
      <c r="L363" s="3">
        <v>-3639868065</v>
      </c>
      <c r="M363" s="3"/>
      <c r="N363" s="3"/>
      <c r="O363" s="3">
        <v>-5184148437</v>
      </c>
      <c r="Q363" s="3">
        <f>+ROUND(H363/1000,0)</f>
        <v>-93441</v>
      </c>
      <c r="S363" s="3">
        <f>+ROUND(I363/1000,0)</f>
        <v>-50174</v>
      </c>
      <c r="U363" s="3">
        <f>+ROUND(J363/1000,0)</f>
        <v>-97355</v>
      </c>
      <c r="W363" s="3">
        <f>+ROUND(K363/1000,0)</f>
        <v>-6066</v>
      </c>
      <c r="Y363" s="3">
        <f>+ROUND(O363/1000,0)</f>
        <v>-5184148</v>
      </c>
    </row>
    <row r="364" spans="1:25" hidden="1" x14ac:dyDescent="0.3">
      <c r="A364" s="1" t="str">
        <f t="shared" si="13"/>
        <v>Cuenta</v>
      </c>
      <c r="B364" s="15" t="s">
        <v>737</v>
      </c>
      <c r="C364" s="9" t="s">
        <v>738</v>
      </c>
      <c r="D364" s="3">
        <v>-846325587</v>
      </c>
      <c r="E364" s="3"/>
      <c r="F364" s="3">
        <v>-32659461</v>
      </c>
      <c r="G364" s="3">
        <v>-384903810</v>
      </c>
      <c r="H364" s="3">
        <v>-93441177</v>
      </c>
      <c r="I364" s="3">
        <v>-50174030</v>
      </c>
      <c r="J364" s="3">
        <v>-97354822</v>
      </c>
      <c r="K364" s="3">
        <v>-6065933</v>
      </c>
      <c r="L364" s="3">
        <v>-3430594294</v>
      </c>
      <c r="M364" s="3"/>
      <c r="N364" s="3"/>
      <c r="O364" s="3">
        <v>-4941519114</v>
      </c>
      <c r="Q364" s="3"/>
      <c r="S364" s="3"/>
      <c r="U364" s="3"/>
      <c r="W364" s="3"/>
      <c r="Y364" s="3"/>
    </row>
    <row r="365" spans="1:25" hidden="1" x14ac:dyDescent="0.3">
      <c r="A365" s="1" t="str">
        <f t="shared" si="13"/>
        <v>Cuenta</v>
      </c>
      <c r="B365" s="15" t="s">
        <v>739</v>
      </c>
      <c r="C365" s="9" t="s">
        <v>740</v>
      </c>
      <c r="D365" s="3"/>
      <c r="E365" s="3"/>
      <c r="F365" s="3"/>
      <c r="G365" s="3">
        <v>-23503955</v>
      </c>
      <c r="H365" s="3">
        <v>0</v>
      </c>
      <c r="I365" s="3"/>
      <c r="J365" s="3"/>
      <c r="K365" s="3"/>
      <c r="L365" s="3">
        <v>-50633709</v>
      </c>
      <c r="M365" s="3"/>
      <c r="N365" s="3"/>
      <c r="O365" s="3">
        <v>-74137664</v>
      </c>
      <c r="Q365" s="3"/>
      <c r="S365" s="3"/>
      <c r="U365" s="3"/>
      <c r="W365" s="3"/>
      <c r="Y365" s="3"/>
    </row>
    <row r="366" spans="1:25" hidden="1" x14ac:dyDescent="0.3">
      <c r="A366" s="1" t="str">
        <f t="shared" si="13"/>
        <v>Cuenta</v>
      </c>
      <c r="B366" s="15" t="s">
        <v>741</v>
      </c>
      <c r="C366" s="9" t="s">
        <v>742</v>
      </c>
      <c r="D366" s="3"/>
      <c r="E366" s="3"/>
      <c r="F366" s="3"/>
      <c r="G366" s="3">
        <v>-9851597</v>
      </c>
      <c r="H366" s="3"/>
      <c r="I366" s="3"/>
      <c r="J366" s="3"/>
      <c r="K366" s="3"/>
      <c r="L366" s="3">
        <v>-158640062</v>
      </c>
      <c r="M366" s="3"/>
      <c r="N366" s="3"/>
      <c r="O366" s="3">
        <v>-168491659</v>
      </c>
      <c r="Q366" s="3"/>
      <c r="S366" s="3"/>
      <c r="U366" s="3"/>
      <c r="W366" s="3"/>
      <c r="Y366" s="3"/>
    </row>
    <row r="367" spans="1:25" x14ac:dyDescent="0.3">
      <c r="A367" s="1" t="str">
        <f t="shared" si="13"/>
        <v xml:space="preserve"> </v>
      </c>
      <c r="B367" s="14" t="s">
        <v>743</v>
      </c>
      <c r="C367" s="9" t="s">
        <v>744</v>
      </c>
      <c r="D367" s="3">
        <v>-1165238088</v>
      </c>
      <c r="E367" s="3"/>
      <c r="F367" s="3">
        <v>-1208203790</v>
      </c>
      <c r="G367" s="3">
        <v>-2568343345</v>
      </c>
      <c r="H367" s="3">
        <v>-238151558</v>
      </c>
      <c r="I367" s="3">
        <v>-61796614</v>
      </c>
      <c r="J367" s="3">
        <v>-156181350</v>
      </c>
      <c r="K367" s="3">
        <v>-156156</v>
      </c>
      <c r="L367" s="3">
        <v>-14584594826</v>
      </c>
      <c r="M367" s="3"/>
      <c r="N367" s="3"/>
      <c r="O367" s="3">
        <v>-19982665727</v>
      </c>
      <c r="Q367" s="3">
        <f>+ROUND(H367/1000,0)</f>
        <v>-238152</v>
      </c>
      <c r="S367" s="3">
        <f>+ROUND(I367/1000,0)</f>
        <v>-61797</v>
      </c>
      <c r="U367" s="3">
        <f>+ROUND(J367/1000,0)-1</f>
        <v>-156182</v>
      </c>
      <c r="W367" s="3">
        <f>+ROUND(K367/1000,0)</f>
        <v>-156</v>
      </c>
      <c r="Y367" s="3">
        <f>+ROUND(O367/1000,0)</f>
        <v>-19982666</v>
      </c>
    </row>
    <row r="368" spans="1:25" hidden="1" x14ac:dyDescent="0.3">
      <c r="A368" s="1" t="str">
        <f t="shared" si="13"/>
        <v>Cuenta</v>
      </c>
      <c r="B368" s="15" t="s">
        <v>745</v>
      </c>
      <c r="C368" s="9" t="s">
        <v>746</v>
      </c>
      <c r="D368" s="3">
        <v>653897788</v>
      </c>
      <c r="E368" s="3"/>
      <c r="F368" s="3"/>
      <c r="G368" s="3"/>
      <c r="H368" s="3"/>
      <c r="I368" s="3"/>
      <c r="J368" s="3"/>
      <c r="K368" s="3"/>
      <c r="L368" s="3">
        <v>0</v>
      </c>
      <c r="M368" s="3"/>
      <c r="N368" s="3"/>
      <c r="O368" s="3">
        <v>653897788</v>
      </c>
      <c r="Q368" s="3"/>
      <c r="S368" s="3"/>
      <c r="U368" s="3"/>
      <c r="W368" s="3"/>
      <c r="Y368" s="3"/>
    </row>
    <row r="369" spans="1:25" hidden="1" x14ac:dyDescent="0.3">
      <c r="A369" s="1" t="str">
        <f t="shared" si="13"/>
        <v>Cuenta</v>
      </c>
      <c r="B369" s="15" t="s">
        <v>747</v>
      </c>
      <c r="C369" s="9" t="s">
        <v>748</v>
      </c>
      <c r="D369" s="3">
        <v>197606906</v>
      </c>
      <c r="E369" s="3"/>
      <c r="F369" s="3"/>
      <c r="G369" s="3">
        <v>0</v>
      </c>
      <c r="H369" s="3"/>
      <c r="I369" s="3"/>
      <c r="J369" s="3"/>
      <c r="K369" s="3"/>
      <c r="L369" s="3">
        <v>0</v>
      </c>
      <c r="M369" s="3"/>
      <c r="N369" s="3"/>
      <c r="O369" s="3">
        <v>197606906</v>
      </c>
      <c r="Q369" s="3"/>
      <c r="S369" s="3"/>
      <c r="U369" s="3"/>
      <c r="W369" s="3"/>
      <c r="Y369" s="3"/>
    </row>
    <row r="370" spans="1:25" hidden="1" x14ac:dyDescent="0.3">
      <c r="A370" s="1" t="str">
        <f t="shared" si="13"/>
        <v>Cuenta</v>
      </c>
      <c r="B370" s="15" t="s">
        <v>749</v>
      </c>
      <c r="C370" s="9" t="s">
        <v>750</v>
      </c>
      <c r="D370" s="3"/>
      <c r="E370" s="3"/>
      <c r="F370" s="3"/>
      <c r="G370" s="3">
        <v>-899928</v>
      </c>
      <c r="H370" s="3"/>
      <c r="I370" s="3"/>
      <c r="J370" s="3">
        <v>0</v>
      </c>
      <c r="K370" s="3"/>
      <c r="L370" s="3">
        <v>0</v>
      </c>
      <c r="M370" s="3"/>
      <c r="N370" s="3"/>
      <c r="O370" s="3">
        <v>-899928</v>
      </c>
      <c r="Q370" s="3"/>
      <c r="S370" s="3"/>
      <c r="U370" s="3"/>
      <c r="W370" s="3"/>
      <c r="Y370" s="3"/>
    </row>
    <row r="371" spans="1:25" hidden="1" x14ac:dyDescent="0.3">
      <c r="A371" s="1" t="str">
        <f t="shared" si="13"/>
        <v>Cuenta</v>
      </c>
      <c r="B371" s="15" t="s">
        <v>751</v>
      </c>
      <c r="C371" s="9" t="s">
        <v>752</v>
      </c>
      <c r="D371" s="3">
        <v>-42841336</v>
      </c>
      <c r="E371" s="3"/>
      <c r="F371" s="3">
        <v>-548751</v>
      </c>
      <c r="G371" s="3">
        <v>-14510688</v>
      </c>
      <c r="H371" s="3">
        <v>-4505034</v>
      </c>
      <c r="I371" s="3">
        <v>-1598725</v>
      </c>
      <c r="J371" s="3">
        <v>-2061711</v>
      </c>
      <c r="K371" s="3">
        <v>-156156</v>
      </c>
      <c r="L371" s="3">
        <v>-205573101</v>
      </c>
      <c r="M371" s="3"/>
      <c r="N371" s="3"/>
      <c r="O371" s="3">
        <v>-271795502</v>
      </c>
      <c r="Q371" s="3"/>
      <c r="S371" s="3"/>
      <c r="U371" s="3"/>
      <c r="W371" s="3"/>
      <c r="Y371" s="3"/>
    </row>
    <row r="372" spans="1:25" hidden="1" x14ac:dyDescent="0.3">
      <c r="A372" s="1" t="str">
        <f t="shared" si="13"/>
        <v>Cuenta</v>
      </c>
      <c r="B372" s="15" t="s">
        <v>753</v>
      </c>
      <c r="C372" s="9" t="s">
        <v>754</v>
      </c>
      <c r="D372" s="3">
        <v>-85719752</v>
      </c>
      <c r="E372" s="3"/>
      <c r="F372" s="3">
        <v>197281</v>
      </c>
      <c r="G372" s="3">
        <v>77979</v>
      </c>
      <c r="H372" s="3"/>
      <c r="I372" s="3"/>
      <c r="J372" s="3"/>
      <c r="K372" s="3"/>
      <c r="L372" s="3">
        <v>502182</v>
      </c>
      <c r="M372" s="3"/>
      <c r="N372" s="3"/>
      <c r="O372" s="3">
        <v>-84942310</v>
      </c>
      <c r="Q372" s="3"/>
      <c r="S372" s="3"/>
      <c r="U372" s="3"/>
      <c r="W372" s="3"/>
      <c r="Y372" s="3"/>
    </row>
    <row r="373" spans="1:25" hidden="1" x14ac:dyDescent="0.3">
      <c r="A373" s="1" t="str">
        <f t="shared" si="13"/>
        <v>Cuenta</v>
      </c>
      <c r="B373" s="15" t="s">
        <v>755</v>
      </c>
      <c r="C373" s="9" t="s">
        <v>756</v>
      </c>
      <c r="D373" s="3">
        <v>-4810696508</v>
      </c>
      <c r="E373" s="3"/>
      <c r="F373" s="3">
        <v>-300257473</v>
      </c>
      <c r="G373" s="3">
        <v>-906964654</v>
      </c>
      <c r="H373" s="3">
        <v>0</v>
      </c>
      <c r="I373" s="3">
        <v>-11730</v>
      </c>
      <c r="J373" s="3">
        <v>0</v>
      </c>
      <c r="K373" s="3"/>
      <c r="L373" s="3">
        <v>-4473078948</v>
      </c>
      <c r="M373" s="3"/>
      <c r="N373" s="3"/>
      <c r="O373" s="3">
        <v>-10491009313</v>
      </c>
      <c r="Q373" s="3"/>
      <c r="S373" s="3"/>
      <c r="U373" s="3"/>
      <c r="W373" s="3"/>
      <c r="Y373" s="3"/>
    </row>
    <row r="374" spans="1:25" hidden="1" x14ac:dyDescent="0.3">
      <c r="A374" s="1" t="str">
        <f t="shared" si="13"/>
        <v>Cuenta</v>
      </c>
      <c r="B374" s="15" t="s">
        <v>757</v>
      </c>
      <c r="C374" s="9" t="s">
        <v>758</v>
      </c>
      <c r="D374" s="3">
        <v>3295144491</v>
      </c>
      <c r="E374" s="3"/>
      <c r="F374" s="3">
        <v>-129414</v>
      </c>
      <c r="G374" s="3">
        <v>-394473171</v>
      </c>
      <c r="H374" s="3">
        <v>-153475741</v>
      </c>
      <c r="I374" s="3">
        <v>-51014239</v>
      </c>
      <c r="J374" s="3">
        <v>-108271571</v>
      </c>
      <c r="K374" s="3">
        <v>0</v>
      </c>
      <c r="L374" s="3">
        <v>-3172963717</v>
      </c>
      <c r="M374" s="3"/>
      <c r="N374" s="3"/>
      <c r="O374" s="3">
        <v>-585183362</v>
      </c>
      <c r="Q374" s="3"/>
      <c r="S374" s="3"/>
      <c r="U374" s="3"/>
      <c r="W374" s="3"/>
      <c r="Y374" s="3"/>
    </row>
    <row r="375" spans="1:25" hidden="1" x14ac:dyDescent="0.3">
      <c r="A375" s="1" t="str">
        <f t="shared" si="13"/>
        <v>Cuenta</v>
      </c>
      <c r="B375" s="15" t="s">
        <v>759</v>
      </c>
      <c r="C375" s="9" t="s">
        <v>760</v>
      </c>
      <c r="D375" s="3">
        <v>-4298315</v>
      </c>
      <c r="E375" s="3"/>
      <c r="F375" s="3">
        <v>0</v>
      </c>
      <c r="G375" s="3">
        <v>-216500</v>
      </c>
      <c r="H375" s="3">
        <v>-836785</v>
      </c>
      <c r="I375" s="3">
        <v>-3000</v>
      </c>
      <c r="J375" s="3">
        <v>-1495001</v>
      </c>
      <c r="K375" s="3"/>
      <c r="L375" s="3">
        <v>-3094610</v>
      </c>
      <c r="M375" s="3"/>
      <c r="N375" s="3"/>
      <c r="O375" s="3">
        <v>-9944211</v>
      </c>
      <c r="Q375" s="3"/>
      <c r="S375" s="3"/>
      <c r="U375" s="3"/>
      <c r="W375" s="3"/>
      <c r="Y375" s="3"/>
    </row>
    <row r="376" spans="1:25" hidden="1" x14ac:dyDescent="0.3">
      <c r="A376" s="1" t="str">
        <f t="shared" si="13"/>
        <v>Cuenta</v>
      </c>
      <c r="B376" s="15" t="s">
        <v>761</v>
      </c>
      <c r="C376" s="9" t="s">
        <v>762</v>
      </c>
      <c r="D376" s="3">
        <v>-269461602</v>
      </c>
      <c r="E376" s="3"/>
      <c r="F376" s="3">
        <v>-142105000</v>
      </c>
      <c r="G376" s="3">
        <v>-479949092</v>
      </c>
      <c r="H376" s="3">
        <v>-79333998</v>
      </c>
      <c r="I376" s="3">
        <v>-9168920</v>
      </c>
      <c r="J376" s="3">
        <v>-44353067</v>
      </c>
      <c r="K376" s="3"/>
      <c r="L376" s="3">
        <v>-3781353808</v>
      </c>
      <c r="M376" s="3"/>
      <c r="N376" s="3"/>
      <c r="O376" s="3">
        <v>-4805725487</v>
      </c>
      <c r="Q376" s="3"/>
      <c r="S376" s="3"/>
      <c r="U376" s="3"/>
      <c r="W376" s="3"/>
      <c r="Y376" s="3"/>
    </row>
    <row r="377" spans="1:25" hidden="1" x14ac:dyDescent="0.3">
      <c r="A377" s="1" t="str">
        <f t="shared" si="13"/>
        <v>Cuenta</v>
      </c>
      <c r="B377" s="15" t="s">
        <v>763</v>
      </c>
      <c r="C377" s="9" t="s">
        <v>764</v>
      </c>
      <c r="D377" s="3"/>
      <c r="E377" s="3"/>
      <c r="F377" s="3">
        <v>-96226691</v>
      </c>
      <c r="G377" s="3">
        <v>-43336802</v>
      </c>
      <c r="H377" s="3"/>
      <c r="I377" s="3"/>
      <c r="J377" s="3"/>
      <c r="K377" s="3"/>
      <c r="L377" s="3">
        <v>-1937009089</v>
      </c>
      <c r="M377" s="3"/>
      <c r="N377" s="3"/>
      <c r="O377" s="3">
        <v>-2076572582</v>
      </c>
      <c r="Q377" s="3"/>
      <c r="S377" s="3"/>
      <c r="U377" s="3"/>
      <c r="W377" s="3"/>
      <c r="Y377" s="3"/>
    </row>
    <row r="378" spans="1:25" hidden="1" x14ac:dyDescent="0.3">
      <c r="A378" s="1" t="str">
        <f t="shared" si="13"/>
        <v>Cuenta</v>
      </c>
      <c r="B378" s="15" t="s">
        <v>765</v>
      </c>
      <c r="C378" s="9" t="s">
        <v>766</v>
      </c>
      <c r="D378" s="3">
        <v>-98869760</v>
      </c>
      <c r="E378" s="3"/>
      <c r="F378" s="3">
        <v>-652185275</v>
      </c>
      <c r="G378" s="3">
        <v>-722236487</v>
      </c>
      <c r="H378" s="3"/>
      <c r="I378" s="3"/>
      <c r="J378" s="3"/>
      <c r="K378" s="3"/>
      <c r="L378" s="3">
        <v>-988224523</v>
      </c>
      <c r="M378" s="3"/>
      <c r="N378" s="3"/>
      <c r="O378" s="3">
        <v>-2461516045</v>
      </c>
      <c r="Q378" s="3"/>
      <c r="S378" s="3"/>
      <c r="U378" s="3"/>
      <c r="W378" s="3"/>
      <c r="Y378" s="3"/>
    </row>
    <row r="379" spans="1:25" hidden="1" x14ac:dyDescent="0.3">
      <c r="A379" s="1" t="str">
        <f t="shared" si="13"/>
        <v>Cuenta</v>
      </c>
      <c r="B379" s="15" t="s">
        <v>767</v>
      </c>
      <c r="C379" s="9" t="s">
        <v>768</v>
      </c>
      <c r="D379" s="3"/>
      <c r="E379" s="3"/>
      <c r="F379" s="3">
        <v>-16948467</v>
      </c>
      <c r="G379" s="3">
        <v>-5834002</v>
      </c>
      <c r="H379" s="3"/>
      <c r="I379" s="3"/>
      <c r="J379" s="3"/>
      <c r="K379" s="3"/>
      <c r="L379" s="3">
        <v>-23799212</v>
      </c>
      <c r="M379" s="3"/>
      <c r="N379" s="3"/>
      <c r="O379" s="3">
        <v>-46581681</v>
      </c>
      <c r="Q379" s="3"/>
      <c r="S379" s="3"/>
      <c r="U379" s="3"/>
      <c r="W379" s="3"/>
      <c r="Y379" s="3"/>
    </row>
    <row r="380" spans="1:25" x14ac:dyDescent="0.3">
      <c r="A380" s="1" t="str">
        <f t="shared" si="13"/>
        <v xml:space="preserve"> </v>
      </c>
      <c r="B380" s="13" t="s">
        <v>769</v>
      </c>
      <c r="C380" s="6" t="s">
        <v>770</v>
      </c>
      <c r="D380" s="3">
        <v>-104167147856</v>
      </c>
      <c r="E380" s="3">
        <v>0</v>
      </c>
      <c r="F380" s="3">
        <v>-27164058528</v>
      </c>
      <c r="G380" s="3">
        <v>-46936937150</v>
      </c>
      <c r="H380" s="3">
        <v>-73381065</v>
      </c>
      <c r="I380" s="3">
        <v>-91948978</v>
      </c>
      <c r="J380" s="3">
        <v>-1515036404</v>
      </c>
      <c r="K380" s="3">
        <v>-6525158</v>
      </c>
      <c r="L380" s="3">
        <v>-881316841433</v>
      </c>
      <c r="M380" s="3">
        <v>-11895611818</v>
      </c>
      <c r="N380" s="3">
        <v>1334366074</v>
      </c>
      <c r="O380" s="3">
        <v>-1071833122316</v>
      </c>
      <c r="Q380" s="3">
        <f>+Q381+Q391+Q396+Q398+Q401+Q404+Q408+Q389</f>
        <v>-73381</v>
      </c>
      <c r="S380" s="3">
        <f>+S381+S391+S396+S398+S401+S404+S408+S389</f>
        <v>-91949</v>
      </c>
      <c r="U380" s="3">
        <f>+U381+U391+U396+U398+U401+U404+U408+U389</f>
        <v>-1515036</v>
      </c>
      <c r="W380" s="3">
        <f>+W381+W391+W396+W398+W401+W404+W408+W389</f>
        <v>-6525</v>
      </c>
      <c r="Y380" s="3">
        <f>+Y381+Y391+Y396+Y398+Y401+Y404+Y408+Y389</f>
        <v>-1071833122</v>
      </c>
    </row>
    <row r="381" spans="1:25" x14ac:dyDescent="0.3">
      <c r="A381" s="1" t="str">
        <f t="shared" si="13"/>
        <v xml:space="preserve"> </v>
      </c>
      <c r="B381" s="14" t="s">
        <v>771</v>
      </c>
      <c r="C381" s="9" t="s">
        <v>772</v>
      </c>
      <c r="D381" s="3">
        <f>SUM(D382:D388)</f>
        <v>-84835923558</v>
      </c>
      <c r="E381" s="3">
        <f t="shared" ref="E381:O381" si="14">SUM(E382:E388)</f>
        <v>0</v>
      </c>
      <c r="F381" s="3">
        <f t="shared" si="14"/>
        <v>-19488860005</v>
      </c>
      <c r="G381" s="3">
        <f t="shared" si="14"/>
        <v>-42352582791</v>
      </c>
      <c r="H381" s="3">
        <f t="shared" si="14"/>
        <v>0</v>
      </c>
      <c r="I381" s="3">
        <f t="shared" si="14"/>
        <v>0</v>
      </c>
      <c r="J381" s="3">
        <f t="shared" si="14"/>
        <v>0</v>
      </c>
      <c r="K381" s="3">
        <f t="shared" si="14"/>
        <v>0</v>
      </c>
      <c r="L381" s="3">
        <f t="shared" si="14"/>
        <v>-853722270920</v>
      </c>
      <c r="M381" s="3">
        <f t="shared" si="14"/>
        <v>-2555756106</v>
      </c>
      <c r="N381" s="3">
        <f t="shared" si="14"/>
        <v>0</v>
      </c>
      <c r="O381" s="3">
        <f t="shared" si="14"/>
        <v>-1002955393380</v>
      </c>
      <c r="Q381" s="3">
        <f>+ROUND(H381/1000,0)</f>
        <v>0</v>
      </c>
      <c r="S381" s="3">
        <f>+ROUND(I381/1000,0)</f>
        <v>0</v>
      </c>
      <c r="U381" s="3">
        <f>+ROUND(J381/1000,0)</f>
        <v>0</v>
      </c>
      <c r="W381" s="3">
        <f>+ROUND(K381/1000,0)</f>
        <v>0</v>
      </c>
      <c r="Y381" s="3">
        <f>+ROUND(O381/1000,0)</f>
        <v>-1002955393</v>
      </c>
    </row>
    <row r="382" spans="1:25" hidden="1" x14ac:dyDescent="0.3">
      <c r="A382" s="1" t="str">
        <f t="shared" si="13"/>
        <v>Cuenta</v>
      </c>
      <c r="B382" s="15" t="s">
        <v>773</v>
      </c>
      <c r="C382" s="9" t="s">
        <v>774</v>
      </c>
      <c r="D382" s="3">
        <v>-22257777200</v>
      </c>
      <c r="E382" s="3"/>
      <c r="F382" s="3"/>
      <c r="G382" s="3">
        <v>-20000000000</v>
      </c>
      <c r="H382" s="3"/>
      <c r="I382" s="3"/>
      <c r="J382" s="3"/>
      <c r="K382" s="3"/>
      <c r="L382" s="3">
        <v>-59094318500</v>
      </c>
      <c r="M382" s="3"/>
      <c r="N382" s="3"/>
      <c r="O382" s="3">
        <v>-101352095700</v>
      </c>
      <c r="Q382" s="3"/>
      <c r="S382" s="3"/>
      <c r="U382" s="3"/>
      <c r="W382" s="3"/>
      <c r="Y382" s="3"/>
    </row>
    <row r="383" spans="1:25" hidden="1" x14ac:dyDescent="0.3">
      <c r="A383" s="1" t="str">
        <f t="shared" si="13"/>
        <v>Cuenta</v>
      </c>
      <c r="B383" s="15" t="s">
        <v>777</v>
      </c>
      <c r="C383" s="9" t="s">
        <v>778</v>
      </c>
      <c r="D383" s="3">
        <v>-112674439</v>
      </c>
      <c r="E383" s="3"/>
      <c r="F383" s="3">
        <v>-159077318</v>
      </c>
      <c r="G383" s="3">
        <v>-177549075</v>
      </c>
      <c r="H383" s="3"/>
      <c r="I383" s="3"/>
      <c r="J383" s="3"/>
      <c r="K383" s="3"/>
      <c r="L383" s="3">
        <v>-1032449956</v>
      </c>
      <c r="M383" s="3"/>
      <c r="N383" s="3"/>
      <c r="O383" s="3">
        <v>-1481750788</v>
      </c>
      <c r="Q383" s="3"/>
      <c r="S383" s="3"/>
      <c r="U383" s="3"/>
      <c r="W383" s="3"/>
      <c r="Y383" s="3"/>
    </row>
    <row r="384" spans="1:25" hidden="1" x14ac:dyDescent="0.3">
      <c r="A384" s="1" t="str">
        <f t="shared" si="13"/>
        <v>Cuenta</v>
      </c>
      <c r="B384" s="15" t="s">
        <v>1528</v>
      </c>
      <c r="C384" s="9" t="s">
        <v>1529</v>
      </c>
      <c r="D384" s="3"/>
      <c r="E384" s="3"/>
      <c r="F384" s="3"/>
      <c r="G384" s="3"/>
      <c r="H384" s="3"/>
      <c r="I384" s="3"/>
      <c r="J384" s="3"/>
      <c r="K384" s="3"/>
      <c r="L384" s="3">
        <v>-18108437</v>
      </c>
      <c r="M384" s="3"/>
      <c r="N384" s="3"/>
      <c r="O384" s="3">
        <v>-18108437</v>
      </c>
      <c r="Q384" s="3"/>
      <c r="S384" s="3"/>
      <c r="U384" s="3"/>
      <c r="W384" s="3"/>
      <c r="Y384" s="3"/>
    </row>
    <row r="385" spans="1:25" hidden="1" x14ac:dyDescent="0.3">
      <c r="A385" s="1" t="str">
        <f t="shared" si="13"/>
        <v>Cuenta</v>
      </c>
      <c r="B385" s="15" t="s">
        <v>779</v>
      </c>
      <c r="C385" s="9" t="s">
        <v>780</v>
      </c>
      <c r="D385" s="3">
        <v>-52894901466</v>
      </c>
      <c r="E385" s="3">
        <v>0</v>
      </c>
      <c r="F385" s="3"/>
      <c r="G385" s="3"/>
      <c r="H385" s="3"/>
      <c r="I385" s="3"/>
      <c r="J385" s="3"/>
      <c r="K385" s="3"/>
      <c r="L385" s="3">
        <v>-657498356500</v>
      </c>
      <c r="M385" s="3">
        <v>-2555756106</v>
      </c>
      <c r="N385" s="3">
        <v>0</v>
      </c>
      <c r="O385" s="3">
        <v>-712949014072</v>
      </c>
      <c r="Q385" s="3"/>
      <c r="S385" s="3"/>
      <c r="U385" s="3"/>
      <c r="W385" s="3"/>
      <c r="Y385" s="3"/>
    </row>
    <row r="386" spans="1:25" hidden="1" x14ac:dyDescent="0.3">
      <c r="A386" s="1" t="str">
        <f t="shared" si="13"/>
        <v>Cuenta</v>
      </c>
      <c r="B386" s="15" t="s">
        <v>781</v>
      </c>
      <c r="C386" s="9" t="s">
        <v>782</v>
      </c>
      <c r="D386" s="3">
        <v>1000494298</v>
      </c>
      <c r="E386" s="3"/>
      <c r="F386" s="3"/>
      <c r="G386" s="3"/>
      <c r="H386" s="3"/>
      <c r="I386" s="3"/>
      <c r="J386" s="3"/>
      <c r="K386" s="3"/>
      <c r="L386" s="3">
        <v>-3082248489</v>
      </c>
      <c r="M386" s="3"/>
      <c r="N386" s="3"/>
      <c r="O386" s="3">
        <v>-2081754191</v>
      </c>
      <c r="Q386" s="3"/>
      <c r="S386" s="3"/>
      <c r="U386" s="3"/>
      <c r="W386" s="3"/>
      <c r="Y386" s="3"/>
    </row>
    <row r="387" spans="1:25" hidden="1" x14ac:dyDescent="0.3">
      <c r="A387" s="1" t="str">
        <f t="shared" si="13"/>
        <v>Cuenta</v>
      </c>
      <c r="B387" s="15" t="s">
        <v>783</v>
      </c>
      <c r="C387" s="9" t="s">
        <v>784</v>
      </c>
      <c r="D387" s="3">
        <v>-8777420993</v>
      </c>
      <c r="E387" s="3"/>
      <c r="F387" s="3">
        <v>-15891545128</v>
      </c>
      <c r="G387" s="3">
        <v>-14514062083</v>
      </c>
      <c r="H387" s="3"/>
      <c r="I387" s="3"/>
      <c r="J387" s="3"/>
      <c r="K387" s="3"/>
      <c r="L387" s="3">
        <v>-100096751608</v>
      </c>
      <c r="M387" s="3"/>
      <c r="N387" s="3"/>
      <c r="O387" s="3">
        <v>-139279779812</v>
      </c>
      <c r="Q387" s="3"/>
      <c r="S387" s="3"/>
      <c r="U387" s="3"/>
      <c r="W387" s="3"/>
      <c r="Y387" s="3"/>
    </row>
    <row r="388" spans="1:25" hidden="1" x14ac:dyDescent="0.3">
      <c r="A388" s="1" t="str">
        <f t="shared" si="13"/>
        <v>Cuenta</v>
      </c>
      <c r="B388" s="15" t="s">
        <v>785</v>
      </c>
      <c r="C388" s="9" t="s">
        <v>786</v>
      </c>
      <c r="D388" s="3">
        <v>-1793643758</v>
      </c>
      <c r="E388" s="3"/>
      <c r="F388" s="3">
        <v>-3438237559</v>
      </c>
      <c r="G388" s="3">
        <v>-7660971633</v>
      </c>
      <c r="H388" s="3"/>
      <c r="I388" s="3"/>
      <c r="J388" s="3"/>
      <c r="K388" s="3"/>
      <c r="L388" s="3">
        <v>-32900037430</v>
      </c>
      <c r="M388" s="3"/>
      <c r="N388" s="3"/>
      <c r="O388" s="3">
        <v>-45792890380</v>
      </c>
      <c r="Q388" s="3"/>
      <c r="S388" s="3"/>
      <c r="U388" s="3"/>
      <c r="W388" s="3"/>
      <c r="Y388" s="3"/>
    </row>
    <row r="389" spans="1:25" x14ac:dyDescent="0.3">
      <c r="A389" s="1" t="str">
        <f t="shared" si="13"/>
        <v xml:space="preserve"> </v>
      </c>
      <c r="B389" s="18" t="s">
        <v>787</v>
      </c>
      <c r="C389" s="19" t="s">
        <v>788</v>
      </c>
      <c r="D389" s="3">
        <f>+D390</f>
        <v>-372275676</v>
      </c>
      <c r="E389" s="3">
        <f t="shared" ref="E389:O389" si="15">+E390</f>
        <v>0</v>
      </c>
      <c r="F389" s="3">
        <f t="shared" si="15"/>
        <v>-3626786</v>
      </c>
      <c r="G389" s="3">
        <f t="shared" si="15"/>
        <v>-243103461</v>
      </c>
      <c r="H389" s="3">
        <f t="shared" si="15"/>
        <v>-73381065</v>
      </c>
      <c r="I389" s="3">
        <f t="shared" si="15"/>
        <v>-42707807</v>
      </c>
      <c r="J389" s="3">
        <f t="shared" si="15"/>
        <v>-181036404</v>
      </c>
      <c r="K389" s="3">
        <f t="shared" si="15"/>
        <v>-6525158</v>
      </c>
      <c r="L389" s="3">
        <f t="shared" si="15"/>
        <v>-1019430748</v>
      </c>
      <c r="M389" s="3">
        <f t="shared" si="15"/>
        <v>0</v>
      </c>
      <c r="N389" s="3">
        <f t="shared" si="15"/>
        <v>4529</v>
      </c>
      <c r="O389" s="3">
        <f t="shared" si="15"/>
        <v>-1942082576</v>
      </c>
      <c r="Q389" s="3">
        <f>+ROUND(H389/1000,0)</f>
        <v>-73381</v>
      </c>
      <c r="S389" s="3">
        <f>+ROUND(I389/1000,0)</f>
        <v>-42708</v>
      </c>
      <c r="U389" s="3">
        <f>+ROUND(J389/1000,0)</f>
        <v>-181036</v>
      </c>
      <c r="W389" s="3">
        <f>+ROUND(K389/1000,0)</f>
        <v>-6525</v>
      </c>
      <c r="Y389" s="3">
        <f>+ROUND(O389/1000,0)</f>
        <v>-1942083</v>
      </c>
    </row>
    <row r="390" spans="1:25" hidden="1" x14ac:dyDescent="0.3">
      <c r="A390" s="1" t="str">
        <f>IF(LEN(B390)=10,"Cuenta"," ")</f>
        <v>Cuenta</v>
      </c>
      <c r="B390" s="15" t="s">
        <v>789</v>
      </c>
      <c r="C390" s="9" t="s">
        <v>790</v>
      </c>
      <c r="D390" s="3">
        <v>-372275676</v>
      </c>
      <c r="E390" s="3"/>
      <c r="F390" s="3">
        <v>-3626786</v>
      </c>
      <c r="G390" s="3">
        <v>-243103461</v>
      </c>
      <c r="H390" s="3">
        <v>-73381065</v>
      </c>
      <c r="I390" s="3">
        <v>-42707807</v>
      </c>
      <c r="J390" s="3">
        <v>-181036404</v>
      </c>
      <c r="K390" s="3">
        <v>-6525158</v>
      </c>
      <c r="L390" s="3">
        <v>-1019430748</v>
      </c>
      <c r="M390" s="3"/>
      <c r="N390" s="3">
        <v>4529</v>
      </c>
      <c r="O390" s="3">
        <v>-1942082576</v>
      </c>
      <c r="Q390" s="3"/>
      <c r="S390" s="3"/>
      <c r="U390" s="3"/>
      <c r="W390" s="3"/>
      <c r="Y390" s="3"/>
    </row>
    <row r="391" spans="1:25" x14ac:dyDescent="0.3">
      <c r="A391" s="1" t="str">
        <f>IF(LEN(B391)=10,"Cuenta"," ")</f>
        <v xml:space="preserve"> </v>
      </c>
      <c r="B391" s="14" t="s">
        <v>791</v>
      </c>
      <c r="C391" s="9" t="s">
        <v>792</v>
      </c>
      <c r="D391" s="3">
        <v>-17055314</v>
      </c>
      <c r="E391" s="3"/>
      <c r="F391" s="3">
        <v>-242774826</v>
      </c>
      <c r="G391" s="3">
        <v>-46126457</v>
      </c>
      <c r="H391" s="3"/>
      <c r="I391" s="3"/>
      <c r="J391" s="3"/>
      <c r="K391" s="3"/>
      <c r="L391" s="3">
        <v>-853360379</v>
      </c>
      <c r="M391" s="3"/>
      <c r="N391" s="3"/>
      <c r="O391" s="3">
        <v>-1159316976</v>
      </c>
      <c r="Q391" s="3">
        <f>+ROUND(H391/1000,0)</f>
        <v>0</v>
      </c>
      <c r="S391" s="3">
        <f>+ROUND(I391/1000,0)</f>
        <v>0</v>
      </c>
      <c r="U391" s="3">
        <f>+ROUND(J391/1000,0)</f>
        <v>0</v>
      </c>
      <c r="W391" s="3">
        <f>+ROUND(K391/1000,0)</f>
        <v>0</v>
      </c>
      <c r="Y391" s="3">
        <f>+ROUND(O391/1000,0)</f>
        <v>-1159317</v>
      </c>
    </row>
    <row r="392" spans="1:25" hidden="1" x14ac:dyDescent="0.3">
      <c r="A392" s="1" t="str">
        <f t="shared" si="13"/>
        <v>Cuenta</v>
      </c>
      <c r="B392" s="15" t="s">
        <v>793</v>
      </c>
      <c r="C392" s="9" t="s">
        <v>794</v>
      </c>
      <c r="D392" s="3">
        <v>-17055314</v>
      </c>
      <c r="E392" s="3"/>
      <c r="F392" s="3">
        <v>-159339205</v>
      </c>
      <c r="G392" s="3">
        <v>-39067260</v>
      </c>
      <c r="H392" s="3"/>
      <c r="I392" s="3"/>
      <c r="J392" s="3"/>
      <c r="K392" s="3"/>
      <c r="L392" s="3">
        <v>-688740971</v>
      </c>
      <c r="M392" s="3"/>
      <c r="N392" s="3"/>
      <c r="O392" s="3">
        <v>-904202750</v>
      </c>
      <c r="Q392" s="3"/>
      <c r="S392" s="3"/>
      <c r="U392" s="3"/>
      <c r="W392" s="3"/>
      <c r="Y392" s="3"/>
    </row>
    <row r="393" spans="1:25" hidden="1" x14ac:dyDescent="0.3">
      <c r="A393" s="1" t="str">
        <f t="shared" si="13"/>
        <v>Cuenta</v>
      </c>
      <c r="B393" s="15" t="s">
        <v>795</v>
      </c>
      <c r="C393" s="9" t="s">
        <v>796</v>
      </c>
      <c r="D393" s="3"/>
      <c r="E393" s="3"/>
      <c r="F393" s="3">
        <v>-20099451</v>
      </c>
      <c r="G393" s="3"/>
      <c r="H393" s="3"/>
      <c r="I393" s="3"/>
      <c r="J393" s="3"/>
      <c r="K393" s="3"/>
      <c r="L393" s="3">
        <v>-39049900</v>
      </c>
      <c r="M393" s="3"/>
      <c r="N393" s="3"/>
      <c r="O393" s="3">
        <v>-59149351</v>
      </c>
      <c r="Q393" s="3"/>
      <c r="S393" s="3"/>
      <c r="U393" s="3"/>
      <c r="W393" s="3"/>
      <c r="Y393" s="3"/>
    </row>
    <row r="394" spans="1:25" hidden="1" x14ac:dyDescent="0.3">
      <c r="A394" s="1" t="str">
        <f t="shared" si="13"/>
        <v>Cuenta</v>
      </c>
      <c r="B394" s="15" t="s">
        <v>797</v>
      </c>
      <c r="C394" s="9" t="s">
        <v>798</v>
      </c>
      <c r="D394" s="3"/>
      <c r="E394" s="3"/>
      <c r="F394" s="3"/>
      <c r="G394" s="3"/>
      <c r="H394" s="3"/>
      <c r="I394" s="3"/>
      <c r="J394" s="3"/>
      <c r="K394" s="3"/>
      <c r="L394" s="3">
        <v>-125569508</v>
      </c>
      <c r="M394" s="3"/>
      <c r="N394" s="3"/>
      <c r="O394" s="3">
        <v>-125569508</v>
      </c>
      <c r="Q394" s="3"/>
      <c r="S394" s="3"/>
      <c r="U394" s="3"/>
      <c r="W394" s="3"/>
      <c r="Y394" s="3"/>
    </row>
    <row r="395" spans="1:25" hidden="1" x14ac:dyDescent="0.3">
      <c r="A395" s="1" t="str">
        <f t="shared" si="13"/>
        <v>Cuenta</v>
      </c>
      <c r="B395" s="15" t="s">
        <v>799</v>
      </c>
      <c r="C395" s="9" t="s">
        <v>800</v>
      </c>
      <c r="D395" s="3"/>
      <c r="E395" s="3"/>
      <c r="F395" s="3">
        <v>-63336170</v>
      </c>
      <c r="G395" s="3">
        <v>-7059197</v>
      </c>
      <c r="H395" s="3"/>
      <c r="I395" s="3"/>
      <c r="J395" s="3"/>
      <c r="K395" s="3"/>
      <c r="L395" s="3"/>
      <c r="M395" s="3"/>
      <c r="N395" s="3"/>
      <c r="O395" s="3">
        <v>-70395367</v>
      </c>
      <c r="Q395" s="3"/>
      <c r="S395" s="3"/>
      <c r="U395" s="3"/>
      <c r="W395" s="3"/>
      <c r="Y395" s="3"/>
    </row>
    <row r="396" spans="1:25" x14ac:dyDescent="0.3">
      <c r="A396" s="1" t="str">
        <f t="shared" si="13"/>
        <v xml:space="preserve"> </v>
      </c>
      <c r="B396" s="14" t="s">
        <v>801</v>
      </c>
      <c r="C396" s="9" t="s">
        <v>802</v>
      </c>
      <c r="D396" s="3"/>
      <c r="E396" s="3"/>
      <c r="F396" s="3"/>
      <c r="G396" s="3"/>
      <c r="H396" s="3"/>
      <c r="I396" s="3"/>
      <c r="J396" s="3">
        <v>-1334000000</v>
      </c>
      <c r="K396" s="3"/>
      <c r="L396" s="3"/>
      <c r="M396" s="3"/>
      <c r="N396" s="3">
        <v>1334000000</v>
      </c>
      <c r="O396" s="3">
        <v>0</v>
      </c>
      <c r="Q396" s="3">
        <f>+ROUND(H396/1000,0)</f>
        <v>0</v>
      </c>
      <c r="S396" s="3">
        <f>+ROUND(I396/1000,0)</f>
        <v>0</v>
      </c>
      <c r="U396" s="3">
        <f>+ROUND(J396/1000,0)</f>
        <v>-1334000</v>
      </c>
      <c r="W396" s="3">
        <f>+ROUND(K396/1000,0)</f>
        <v>0</v>
      </c>
      <c r="Y396" s="3">
        <f>+ROUND(O396/1000,0)</f>
        <v>0</v>
      </c>
    </row>
    <row r="397" spans="1:25" hidden="1" x14ac:dyDescent="0.3">
      <c r="A397" s="1" t="str">
        <f t="shared" si="13"/>
        <v>Cuenta</v>
      </c>
      <c r="B397" s="15" t="s">
        <v>803</v>
      </c>
      <c r="C397" s="9" t="s">
        <v>804</v>
      </c>
      <c r="D397" s="3"/>
      <c r="E397" s="3"/>
      <c r="F397" s="3"/>
      <c r="G397" s="3"/>
      <c r="H397" s="3"/>
      <c r="I397" s="3"/>
      <c r="J397" s="3">
        <v>-1334000000</v>
      </c>
      <c r="K397" s="3"/>
      <c r="L397" s="3"/>
      <c r="M397" s="3"/>
      <c r="N397" s="3">
        <v>1334000000</v>
      </c>
      <c r="O397" s="3">
        <v>0</v>
      </c>
      <c r="Q397" s="3"/>
      <c r="S397" s="3"/>
      <c r="U397" s="3"/>
      <c r="W397" s="3"/>
      <c r="Y397" s="3"/>
    </row>
    <row r="398" spans="1:25" x14ac:dyDescent="0.3">
      <c r="A398" s="1" t="str">
        <f t="shared" si="13"/>
        <v xml:space="preserve"> </v>
      </c>
      <c r="B398" s="14" t="s">
        <v>805</v>
      </c>
      <c r="C398" s="9" t="s">
        <v>806</v>
      </c>
      <c r="D398" s="3"/>
      <c r="E398" s="3"/>
      <c r="F398" s="3"/>
      <c r="G398" s="3">
        <v>-1380131948</v>
      </c>
      <c r="H398" s="3"/>
      <c r="I398" s="3"/>
      <c r="J398" s="3"/>
      <c r="K398" s="3"/>
      <c r="L398" s="3"/>
      <c r="M398" s="3"/>
      <c r="N398" s="3"/>
      <c r="O398" s="3">
        <v>-1380131948</v>
      </c>
      <c r="Q398" s="3">
        <f>+ROUND(H398/1000,0)</f>
        <v>0</v>
      </c>
      <c r="S398" s="3">
        <f>+ROUND(I398/1000,0)</f>
        <v>0</v>
      </c>
      <c r="U398" s="3">
        <f>+ROUND(J398/1000,0)</f>
        <v>0</v>
      </c>
      <c r="W398" s="3">
        <f>+ROUND(K398/1000,0)</f>
        <v>0</v>
      </c>
      <c r="Y398" s="3">
        <f>+ROUND(O398/1000,0)</f>
        <v>-1380132</v>
      </c>
    </row>
    <row r="399" spans="1:25" hidden="1" x14ac:dyDescent="0.3">
      <c r="A399" s="1" t="str">
        <f t="shared" si="13"/>
        <v>Cuenta</v>
      </c>
      <c r="B399" s="15" t="s">
        <v>807</v>
      </c>
      <c r="C399" s="9" t="s">
        <v>808</v>
      </c>
      <c r="D399" s="3"/>
      <c r="E399" s="3"/>
      <c r="F399" s="3"/>
      <c r="G399" s="3">
        <v>-460813195</v>
      </c>
      <c r="H399" s="3"/>
      <c r="I399" s="3"/>
      <c r="J399" s="3"/>
      <c r="K399" s="3"/>
      <c r="L399" s="3"/>
      <c r="M399" s="3"/>
      <c r="N399" s="3"/>
      <c r="O399" s="3">
        <v>-460813195</v>
      </c>
      <c r="Q399" s="3"/>
      <c r="S399" s="3"/>
      <c r="U399" s="3"/>
      <c r="W399" s="3"/>
      <c r="Y399" s="3"/>
    </row>
    <row r="400" spans="1:25" hidden="1" x14ac:dyDescent="0.3">
      <c r="A400" s="1" t="str">
        <f t="shared" si="13"/>
        <v>Cuenta</v>
      </c>
      <c r="B400" s="15" t="s">
        <v>809</v>
      </c>
      <c r="C400" s="9" t="s">
        <v>810</v>
      </c>
      <c r="D400" s="3"/>
      <c r="E400" s="3"/>
      <c r="F400" s="3"/>
      <c r="G400" s="3">
        <v>-919318753</v>
      </c>
      <c r="H400" s="3"/>
      <c r="I400" s="3"/>
      <c r="J400" s="3"/>
      <c r="K400" s="3"/>
      <c r="L400" s="3"/>
      <c r="M400" s="3"/>
      <c r="N400" s="3"/>
      <c r="O400" s="3">
        <v>-919318753</v>
      </c>
      <c r="Q400" s="3"/>
      <c r="S400" s="3"/>
      <c r="U400" s="3"/>
      <c r="W400" s="3"/>
      <c r="Y400" s="3"/>
    </row>
    <row r="401" spans="1:25" x14ac:dyDescent="0.3">
      <c r="A401" s="1" t="str">
        <f t="shared" si="13"/>
        <v xml:space="preserve"> </v>
      </c>
      <c r="B401" s="14" t="s">
        <v>811</v>
      </c>
      <c r="C401" s="9" t="s">
        <v>812</v>
      </c>
      <c r="D401" s="3">
        <v>-18220164571</v>
      </c>
      <c r="E401" s="3">
        <v>0</v>
      </c>
      <c r="F401" s="3">
        <v>-5111302046</v>
      </c>
      <c r="G401" s="3">
        <v>-924811870</v>
      </c>
      <c r="H401" s="3">
        <v>0</v>
      </c>
      <c r="I401" s="3">
        <v>0</v>
      </c>
      <c r="J401" s="3">
        <v>0</v>
      </c>
      <c r="K401" s="3">
        <v>0</v>
      </c>
      <c r="L401" s="3">
        <v>0</v>
      </c>
      <c r="M401" s="3">
        <v>-9339855712</v>
      </c>
      <c r="N401" s="3">
        <v>361545</v>
      </c>
      <c r="O401" s="3">
        <v>-33595772654</v>
      </c>
      <c r="Q401" s="3">
        <f>+ROUND(H401/1000,0)</f>
        <v>0</v>
      </c>
      <c r="S401" s="3">
        <f>+ROUND(I401/1000,0)</f>
        <v>0</v>
      </c>
      <c r="U401" s="3">
        <f>+ROUND(J401/1000,0)</f>
        <v>0</v>
      </c>
      <c r="W401" s="3">
        <f>+ROUND(K401/1000,0)</f>
        <v>0</v>
      </c>
      <c r="Y401" s="3">
        <f>+ROUND(O401/1000,0)</f>
        <v>-33595773</v>
      </c>
    </row>
    <row r="402" spans="1:25" hidden="1" x14ac:dyDescent="0.3">
      <c r="A402" s="1" t="str">
        <f t="shared" si="13"/>
        <v>Cuenta</v>
      </c>
      <c r="B402" s="15" t="s">
        <v>815</v>
      </c>
      <c r="C402" s="9" t="s">
        <v>816</v>
      </c>
      <c r="D402" s="3">
        <v>-165268901</v>
      </c>
      <c r="E402" s="3"/>
      <c r="F402" s="3">
        <v>-7898066</v>
      </c>
      <c r="G402" s="3">
        <v>-101769049</v>
      </c>
      <c r="H402" s="3">
        <v>-40007958</v>
      </c>
      <c r="I402" s="3">
        <v>-20502424</v>
      </c>
      <c r="J402" s="3">
        <v>-92620045</v>
      </c>
      <c r="K402" s="3">
        <v>-2371147</v>
      </c>
      <c r="L402" s="3">
        <v>-496315855</v>
      </c>
      <c r="M402" s="3"/>
      <c r="N402" s="3">
        <v>361545</v>
      </c>
      <c r="O402" s="3">
        <v>-926391900</v>
      </c>
      <c r="Q402" s="3"/>
      <c r="S402" s="3"/>
      <c r="U402" s="3"/>
      <c r="W402" s="3"/>
      <c r="Y402" s="3"/>
    </row>
    <row r="403" spans="1:25" hidden="1" x14ac:dyDescent="0.3">
      <c r="A403" s="1" t="str">
        <f t="shared" si="13"/>
        <v>Cuenta</v>
      </c>
      <c r="B403" s="15" t="s">
        <v>817</v>
      </c>
      <c r="C403" s="9" t="s">
        <v>818</v>
      </c>
      <c r="D403" s="3">
        <v>-18054895670</v>
      </c>
      <c r="E403" s="3">
        <v>0</v>
      </c>
      <c r="F403" s="3">
        <v>-5103403980</v>
      </c>
      <c r="G403" s="3">
        <v>-823042821</v>
      </c>
      <c r="H403" s="3">
        <v>40007958</v>
      </c>
      <c r="I403" s="3">
        <v>20502424</v>
      </c>
      <c r="J403" s="3">
        <v>92620045</v>
      </c>
      <c r="K403" s="3">
        <v>2371147</v>
      </c>
      <c r="L403" s="3">
        <v>496315855</v>
      </c>
      <c r="M403" s="3">
        <v>-9339855712</v>
      </c>
      <c r="N403" s="3">
        <v>0</v>
      </c>
      <c r="O403" s="3">
        <v>-32669380754</v>
      </c>
      <c r="Q403" s="3"/>
      <c r="S403" s="3"/>
      <c r="U403" s="3"/>
      <c r="W403" s="3"/>
      <c r="Y403" s="3"/>
    </row>
    <row r="404" spans="1:25" x14ac:dyDescent="0.3">
      <c r="A404" s="1" t="str">
        <f t="shared" si="13"/>
        <v xml:space="preserve"> </v>
      </c>
      <c r="B404" s="14" t="s">
        <v>819</v>
      </c>
      <c r="C404" s="9" t="s">
        <v>820</v>
      </c>
      <c r="D404" s="3">
        <v>-721728737</v>
      </c>
      <c r="E404" s="3"/>
      <c r="F404" s="3">
        <v>-426974263</v>
      </c>
      <c r="G404" s="3">
        <v>-1269208266</v>
      </c>
      <c r="H404" s="3">
        <v>0</v>
      </c>
      <c r="I404" s="3">
        <v>-49241171</v>
      </c>
      <c r="J404" s="3">
        <v>0</v>
      </c>
      <c r="K404" s="3"/>
      <c r="L404" s="3">
        <v>-18301417008</v>
      </c>
      <c r="M404" s="3"/>
      <c r="N404" s="3"/>
      <c r="O404" s="3">
        <v>-20768569445</v>
      </c>
      <c r="Q404" s="3">
        <f>+ROUND(H404/1000,0)</f>
        <v>0</v>
      </c>
      <c r="S404" s="3">
        <f>+ROUND(I404/1000,0)</f>
        <v>-49241</v>
      </c>
      <c r="U404" s="3">
        <f>+ROUND(J404/1000,0)</f>
        <v>0</v>
      </c>
      <c r="W404" s="3">
        <f>+ROUND(K404/1000,0)</f>
        <v>0</v>
      </c>
      <c r="Y404" s="3">
        <f>+ROUND(O404/1000,0)</f>
        <v>-20768569</v>
      </c>
    </row>
    <row r="405" spans="1:25" hidden="1" x14ac:dyDescent="0.3">
      <c r="A405" s="1" t="str">
        <f t="shared" si="13"/>
        <v>Cuenta</v>
      </c>
      <c r="B405" s="15" t="s">
        <v>821</v>
      </c>
      <c r="C405" s="9" t="s">
        <v>822</v>
      </c>
      <c r="D405" s="3">
        <v>-497345129</v>
      </c>
      <c r="E405" s="3"/>
      <c r="F405" s="3">
        <v>-426974263</v>
      </c>
      <c r="G405" s="3">
        <v>-1123121923</v>
      </c>
      <c r="H405" s="3"/>
      <c r="I405" s="3">
        <v>-12611051</v>
      </c>
      <c r="J405" s="3"/>
      <c r="K405" s="3"/>
      <c r="L405" s="3">
        <v>-15950497202</v>
      </c>
      <c r="M405" s="3"/>
      <c r="N405" s="3"/>
      <c r="O405" s="3">
        <v>-18010549568</v>
      </c>
      <c r="Q405" s="3"/>
      <c r="S405" s="3"/>
      <c r="U405" s="3"/>
      <c r="W405" s="3"/>
      <c r="Y405" s="3"/>
    </row>
    <row r="406" spans="1:25" hidden="1" x14ac:dyDescent="0.3">
      <c r="A406" s="1" t="str">
        <f t="shared" si="13"/>
        <v>Cuenta</v>
      </c>
      <c r="B406" s="15" t="s">
        <v>823</v>
      </c>
      <c r="C406" s="9" t="s">
        <v>824</v>
      </c>
      <c r="D406" s="3">
        <v>-597357430</v>
      </c>
      <c r="E406" s="3"/>
      <c r="F406" s="3">
        <v>-14000000</v>
      </c>
      <c r="G406" s="3">
        <v>-680250619</v>
      </c>
      <c r="H406" s="3">
        <v>-117650000</v>
      </c>
      <c r="I406" s="3">
        <v>-43042725</v>
      </c>
      <c r="J406" s="3">
        <v>-90500000</v>
      </c>
      <c r="K406" s="3"/>
      <c r="L406" s="3">
        <v>-6244091630</v>
      </c>
      <c r="M406" s="3"/>
      <c r="N406" s="3"/>
      <c r="O406" s="3">
        <v>-7786892404</v>
      </c>
      <c r="Q406" s="3"/>
      <c r="S406" s="3"/>
      <c r="U406" s="3"/>
      <c r="W406" s="3"/>
      <c r="Y406" s="3"/>
    </row>
    <row r="407" spans="1:25" hidden="1" x14ac:dyDescent="0.3">
      <c r="A407" s="1" t="str">
        <f t="shared" si="13"/>
        <v>Cuenta</v>
      </c>
      <c r="B407" s="15" t="s">
        <v>825</v>
      </c>
      <c r="C407" s="9" t="s">
        <v>826</v>
      </c>
      <c r="D407" s="3">
        <v>372973822</v>
      </c>
      <c r="E407" s="3"/>
      <c r="F407" s="3">
        <v>14000000</v>
      </c>
      <c r="G407" s="3">
        <v>534164276</v>
      </c>
      <c r="H407" s="3">
        <v>117650000</v>
      </c>
      <c r="I407" s="3">
        <v>6412605</v>
      </c>
      <c r="J407" s="3">
        <v>90500000</v>
      </c>
      <c r="K407" s="3"/>
      <c r="L407" s="3">
        <v>3893171824</v>
      </c>
      <c r="M407" s="3"/>
      <c r="N407" s="3"/>
      <c r="O407" s="3">
        <v>5028872527</v>
      </c>
      <c r="Q407" s="3"/>
      <c r="S407" s="3"/>
      <c r="U407" s="3"/>
      <c r="W407" s="3"/>
      <c r="Y407" s="3"/>
    </row>
    <row r="408" spans="1:25" x14ac:dyDescent="0.3">
      <c r="A408" s="1" t="str">
        <f t="shared" si="13"/>
        <v xml:space="preserve"> </v>
      </c>
      <c r="B408" s="14" t="s">
        <v>827</v>
      </c>
      <c r="C408" s="9" t="s">
        <v>828</v>
      </c>
      <c r="D408" s="3"/>
      <c r="E408" s="3"/>
      <c r="F408" s="3">
        <v>-1890520602</v>
      </c>
      <c r="G408" s="3">
        <v>-720972357</v>
      </c>
      <c r="H408" s="3"/>
      <c r="I408" s="3"/>
      <c r="J408" s="3"/>
      <c r="K408" s="3"/>
      <c r="L408" s="3">
        <v>-7420362378</v>
      </c>
      <c r="M408" s="3"/>
      <c r="N408" s="3">
        <v>0</v>
      </c>
      <c r="O408" s="3">
        <v>-10031855337</v>
      </c>
      <c r="Q408" s="3">
        <f>+ROUND(H408/1000,0)</f>
        <v>0</v>
      </c>
      <c r="S408" s="3">
        <f>+ROUND(I408/1000,0)</f>
        <v>0</v>
      </c>
      <c r="U408" s="3">
        <f>+ROUND(J408/1000,0)</f>
        <v>0</v>
      </c>
      <c r="W408" s="3">
        <f>+ROUND(K408/1000,0)</f>
        <v>0</v>
      </c>
      <c r="Y408" s="3">
        <f>+ROUND(O408/1000,0)</f>
        <v>-10031855</v>
      </c>
    </row>
    <row r="409" spans="1:25" hidden="1" x14ac:dyDescent="0.3">
      <c r="A409" s="1" t="str">
        <f t="shared" si="13"/>
        <v>Cuenta</v>
      </c>
      <c r="B409" s="15" t="s">
        <v>829</v>
      </c>
      <c r="C409" s="9" t="s">
        <v>830</v>
      </c>
      <c r="D409" s="3"/>
      <c r="E409" s="3"/>
      <c r="F409" s="3">
        <v>-811034280</v>
      </c>
      <c r="G409" s="3">
        <v>-720972357</v>
      </c>
      <c r="H409" s="3"/>
      <c r="I409" s="3"/>
      <c r="J409" s="3"/>
      <c r="K409" s="3"/>
      <c r="L409" s="3">
        <v>-5762702152</v>
      </c>
      <c r="M409" s="3"/>
      <c r="N409" s="3"/>
      <c r="O409" s="3">
        <v>-7294708789</v>
      </c>
      <c r="Q409" s="3"/>
      <c r="S409" s="3"/>
      <c r="U409" s="3"/>
      <c r="W409" s="3"/>
      <c r="Y409" s="3"/>
    </row>
    <row r="410" spans="1:25" hidden="1" x14ac:dyDescent="0.3">
      <c r="A410" s="1" t="str">
        <f t="shared" si="13"/>
        <v>Cuenta</v>
      </c>
      <c r="B410" s="15" t="s">
        <v>831</v>
      </c>
      <c r="C410" s="9" t="s">
        <v>832</v>
      </c>
      <c r="D410" s="3"/>
      <c r="E410" s="3"/>
      <c r="F410" s="3">
        <v>-11670023</v>
      </c>
      <c r="G410" s="3">
        <v>0</v>
      </c>
      <c r="H410" s="3"/>
      <c r="I410" s="3"/>
      <c r="J410" s="3"/>
      <c r="K410" s="3"/>
      <c r="L410" s="3">
        <v>-14540683</v>
      </c>
      <c r="M410" s="3"/>
      <c r="N410" s="3">
        <v>0</v>
      </c>
      <c r="O410" s="3">
        <v>-26210706</v>
      </c>
      <c r="Q410" s="3"/>
      <c r="S410" s="3"/>
      <c r="U410" s="3"/>
      <c r="W410" s="3"/>
      <c r="Y410" s="3"/>
    </row>
    <row r="411" spans="1:25" hidden="1" x14ac:dyDescent="0.3">
      <c r="A411" s="1" t="str">
        <f t="shared" si="13"/>
        <v>Cuenta</v>
      </c>
      <c r="B411" s="15" t="s">
        <v>833</v>
      </c>
      <c r="C411" s="9" t="s">
        <v>834</v>
      </c>
      <c r="D411" s="3"/>
      <c r="E411" s="3"/>
      <c r="F411" s="3">
        <v>-1067816299</v>
      </c>
      <c r="G411" s="3">
        <v>0</v>
      </c>
      <c r="H411" s="3"/>
      <c r="I411" s="3"/>
      <c r="J411" s="3"/>
      <c r="K411" s="3"/>
      <c r="L411" s="3">
        <v>-1643119543</v>
      </c>
      <c r="M411" s="3"/>
      <c r="N411" s="3"/>
      <c r="O411" s="3">
        <v>-2710935842</v>
      </c>
      <c r="Q411" s="3"/>
      <c r="S411" s="3"/>
      <c r="U411" s="3"/>
      <c r="W411" s="3"/>
      <c r="Y411" s="3"/>
    </row>
    <row r="412" spans="1:25" x14ac:dyDescent="0.3">
      <c r="A412" s="1" t="str">
        <f t="shared" si="13"/>
        <v xml:space="preserve"> </v>
      </c>
      <c r="B412" s="13" t="s">
        <v>835</v>
      </c>
      <c r="C412" s="6" t="s">
        <v>836</v>
      </c>
      <c r="D412" s="3">
        <v>-67233115062</v>
      </c>
      <c r="E412" s="3">
        <v>-60972992298</v>
      </c>
      <c r="F412" s="3">
        <v>-55307042205</v>
      </c>
      <c r="G412" s="3">
        <v>-205289675839</v>
      </c>
      <c r="H412" s="3">
        <v>-3795104598</v>
      </c>
      <c r="I412" s="3">
        <v>-3208472227</v>
      </c>
      <c r="J412" s="3">
        <v>-6263168533</v>
      </c>
      <c r="K412" s="3">
        <v>-8496773431</v>
      </c>
      <c r="L412" s="3">
        <v>-644453333647</v>
      </c>
      <c r="M412" s="3">
        <v>1464511070</v>
      </c>
      <c r="N412" s="3">
        <v>366081704570</v>
      </c>
      <c r="O412" s="3">
        <v>-687473462200</v>
      </c>
      <c r="Q412" s="3">
        <f>+Q413+Q434</f>
        <v>-3795105</v>
      </c>
      <c r="S412" s="3">
        <f t="shared" ref="S412:Y412" si="16">+S413+S434</f>
        <v>-3208472</v>
      </c>
      <c r="U412" s="3">
        <f t="shared" si="16"/>
        <v>-6263168</v>
      </c>
      <c r="W412" s="3">
        <f t="shared" si="16"/>
        <v>-8496773</v>
      </c>
      <c r="Y412" s="3">
        <f t="shared" si="16"/>
        <v>-687473463</v>
      </c>
    </row>
    <row r="413" spans="1:25" x14ac:dyDescent="0.3">
      <c r="A413" s="1" t="str">
        <f t="shared" ref="A413:A436" si="17">IF(LEN(B413)=10,"Cuenta"," ")</f>
        <v xml:space="preserve"> </v>
      </c>
      <c r="B413" s="14" t="s">
        <v>837</v>
      </c>
      <c r="C413" s="9" t="s">
        <v>838</v>
      </c>
      <c r="D413" s="3">
        <v>-67233115062</v>
      </c>
      <c r="E413" s="3">
        <v>-60972992298</v>
      </c>
      <c r="F413" s="3">
        <v>-55307042205</v>
      </c>
      <c r="G413" s="3">
        <v>-205289675839</v>
      </c>
      <c r="H413" s="3">
        <v>-3795104598</v>
      </c>
      <c r="I413" s="3">
        <v>-3208472227</v>
      </c>
      <c r="J413" s="3">
        <v>-6263168533</v>
      </c>
      <c r="K413" s="3">
        <v>-8496773431</v>
      </c>
      <c r="L413" s="3">
        <v>-644453333647</v>
      </c>
      <c r="M413" s="3">
        <v>13205143848</v>
      </c>
      <c r="N413" s="3">
        <v>397361200345</v>
      </c>
      <c r="O413" s="3">
        <v>-644453333647</v>
      </c>
      <c r="Q413" s="3">
        <f>+Q414+Q417+Q429+Q431</f>
        <v>-3795105</v>
      </c>
      <c r="S413" s="3">
        <f t="shared" ref="S413:Y413" si="18">+S414+S417+S429+S431</f>
        <v>-3208472</v>
      </c>
      <c r="U413" s="3">
        <f t="shared" si="18"/>
        <v>-6263168</v>
      </c>
      <c r="W413" s="3">
        <f t="shared" si="18"/>
        <v>-8496773</v>
      </c>
      <c r="Y413" s="3">
        <f t="shared" si="18"/>
        <v>-644453334</v>
      </c>
    </row>
    <row r="414" spans="1:25" x14ac:dyDescent="0.3">
      <c r="A414" s="1" t="str">
        <f t="shared" si="17"/>
        <v xml:space="preserve"> </v>
      </c>
      <c r="B414" s="15" t="s">
        <v>839</v>
      </c>
      <c r="C414" s="9" t="s">
        <v>840</v>
      </c>
      <c r="D414" s="3">
        <v>-45681695791</v>
      </c>
      <c r="E414" s="3">
        <v>-49090900000</v>
      </c>
      <c r="F414" s="3">
        <v>-9025832104</v>
      </c>
      <c r="G414" s="3">
        <v>-153608183051</v>
      </c>
      <c r="H414" s="3">
        <v>-333787041</v>
      </c>
      <c r="I414" s="3">
        <v>-506908174</v>
      </c>
      <c r="J414" s="3">
        <v>-262455762</v>
      </c>
      <c r="K414" s="3">
        <v>-7971221208</v>
      </c>
      <c r="L414" s="3">
        <v>-155567353596</v>
      </c>
      <c r="M414" s="3"/>
      <c r="N414" s="3">
        <v>266480983131</v>
      </c>
      <c r="O414" s="3">
        <v>-155567353596</v>
      </c>
      <c r="Q414" s="3">
        <f>+ROUND(H414/1000,0)</f>
        <v>-333787</v>
      </c>
      <c r="S414" s="3">
        <f>+ROUND(I414/1000,0)</f>
        <v>-506908</v>
      </c>
      <c r="U414" s="3">
        <f>+ROUND(J414/1000,0)</f>
        <v>-262456</v>
      </c>
      <c r="W414" s="3">
        <f>+ROUND(K414/1000,0)</f>
        <v>-7971221</v>
      </c>
      <c r="Y414" s="3">
        <f>+ROUND(O414/1000,0)</f>
        <v>-155567354</v>
      </c>
    </row>
    <row r="415" spans="1:25" hidden="1" x14ac:dyDescent="0.3">
      <c r="A415" s="1" t="str">
        <f t="shared" si="17"/>
        <v>Cuenta</v>
      </c>
      <c r="B415" s="16" t="s">
        <v>841</v>
      </c>
      <c r="C415" s="9" t="s">
        <v>842</v>
      </c>
      <c r="D415" s="3">
        <v>-45681695791</v>
      </c>
      <c r="E415" s="3"/>
      <c r="F415" s="3">
        <v>-9025832104</v>
      </c>
      <c r="G415" s="3">
        <v>-153608183051</v>
      </c>
      <c r="H415" s="3">
        <v>-333787041</v>
      </c>
      <c r="I415" s="3">
        <v>-506908174</v>
      </c>
      <c r="J415" s="3">
        <v>-262455762</v>
      </c>
      <c r="K415" s="3">
        <v>-7971221208</v>
      </c>
      <c r="L415" s="3">
        <v>-155567353596</v>
      </c>
      <c r="M415" s="3"/>
      <c r="N415" s="3">
        <v>217390083131</v>
      </c>
      <c r="O415" s="3">
        <v>-155567353596</v>
      </c>
      <c r="Q415" s="3"/>
      <c r="S415" s="3"/>
      <c r="U415" s="3"/>
      <c r="W415" s="3"/>
      <c r="Y415" s="3"/>
    </row>
    <row r="416" spans="1:25" hidden="1" x14ac:dyDescent="0.3">
      <c r="A416" s="1" t="str">
        <f t="shared" si="17"/>
        <v>Cuenta</v>
      </c>
      <c r="B416" s="16" t="s">
        <v>843</v>
      </c>
      <c r="C416" s="9" t="s">
        <v>844</v>
      </c>
      <c r="D416" s="3"/>
      <c r="E416" s="3">
        <v>-49090900000</v>
      </c>
      <c r="F416" s="3"/>
      <c r="G416" s="3"/>
      <c r="H416" s="3"/>
      <c r="I416" s="3"/>
      <c r="J416" s="3"/>
      <c r="K416" s="3"/>
      <c r="L416" s="3"/>
      <c r="M416" s="3"/>
      <c r="N416" s="3">
        <v>49090900000</v>
      </c>
      <c r="O416" s="3">
        <v>0</v>
      </c>
      <c r="Q416" s="3"/>
      <c r="S416" s="3"/>
      <c r="U416" s="3"/>
      <c r="W416" s="3"/>
      <c r="Y416" s="3"/>
    </row>
    <row r="417" spans="1:25" x14ac:dyDescent="0.3">
      <c r="A417" s="1" t="str">
        <f t="shared" si="17"/>
        <v xml:space="preserve"> </v>
      </c>
      <c r="B417" s="15" t="s">
        <v>845</v>
      </c>
      <c r="C417" s="9" t="s">
        <v>846</v>
      </c>
      <c r="D417" s="3">
        <v>-21551419271</v>
      </c>
      <c r="E417" s="3">
        <v>-11882092298</v>
      </c>
      <c r="F417" s="3">
        <v>-47035479234</v>
      </c>
      <c r="G417" s="3">
        <v>-112741918651</v>
      </c>
      <c r="H417" s="3">
        <v>-3488596755</v>
      </c>
      <c r="I417" s="3">
        <v>-2742621599</v>
      </c>
      <c r="J417" s="3">
        <v>-6022162324</v>
      </c>
      <c r="K417" s="3">
        <v>-936268156</v>
      </c>
      <c r="L417" s="3">
        <v>-330787492097</v>
      </c>
      <c r="M417" s="3">
        <v>13205143848</v>
      </c>
      <c r="N417" s="3">
        <v>193195414440</v>
      </c>
      <c r="O417" s="3">
        <v>-330787492097</v>
      </c>
      <c r="Q417" s="3">
        <f>+ROUND(H417/1000,0)</f>
        <v>-3488597</v>
      </c>
      <c r="S417" s="3">
        <f>+ROUND(I417/1000,0)</f>
        <v>-2742622</v>
      </c>
      <c r="U417" s="3">
        <f>+ROUND(J417/1000,0)</f>
        <v>-6022162</v>
      </c>
      <c r="W417" s="3">
        <f>+ROUND(K417/1000,0)</f>
        <v>-936268</v>
      </c>
      <c r="Y417" s="3">
        <f>+ROUND(O417/1000,0)</f>
        <v>-330787492</v>
      </c>
    </row>
    <row r="418" spans="1:25" hidden="1" x14ac:dyDescent="0.3">
      <c r="A418" s="1" t="str">
        <f t="shared" si="17"/>
        <v>Cuenta</v>
      </c>
      <c r="B418" s="16" t="s">
        <v>847</v>
      </c>
      <c r="C418" s="9" t="s">
        <v>848</v>
      </c>
      <c r="D418" s="3"/>
      <c r="E418" s="3">
        <v>257392669</v>
      </c>
      <c r="F418" s="3">
        <v>0</v>
      </c>
      <c r="G418" s="3">
        <v>380558852</v>
      </c>
      <c r="H418" s="3"/>
      <c r="I418" s="3"/>
      <c r="J418" s="3"/>
      <c r="K418" s="3"/>
      <c r="L418" s="3">
        <v>496866031</v>
      </c>
      <c r="M418" s="3"/>
      <c r="N418" s="3">
        <v>-637951521</v>
      </c>
      <c r="O418" s="3">
        <v>496866031</v>
      </c>
      <c r="Q418" s="3"/>
      <c r="S418" s="3"/>
      <c r="U418" s="3"/>
      <c r="W418" s="3"/>
      <c r="Y418" s="3"/>
    </row>
    <row r="419" spans="1:25" hidden="1" x14ac:dyDescent="0.3">
      <c r="A419" s="1" t="str">
        <f t="shared" si="17"/>
        <v>Cuenta</v>
      </c>
      <c r="B419" s="16" t="s">
        <v>849</v>
      </c>
      <c r="C419" s="9" t="s">
        <v>850</v>
      </c>
      <c r="D419" s="3"/>
      <c r="E419" s="3">
        <v>0</v>
      </c>
      <c r="F419" s="3"/>
      <c r="G419" s="3"/>
      <c r="H419" s="3"/>
      <c r="I419" s="3"/>
      <c r="J419" s="3"/>
      <c r="K419" s="3"/>
      <c r="L419" s="3">
        <v>-1</v>
      </c>
      <c r="M419" s="3">
        <v>2006999290</v>
      </c>
      <c r="N419" s="3">
        <v>-2006999290</v>
      </c>
      <c r="O419" s="3">
        <v>-1</v>
      </c>
      <c r="Q419" s="3"/>
      <c r="S419" s="3"/>
      <c r="U419" s="3"/>
      <c r="W419" s="3"/>
      <c r="Y419" s="3"/>
    </row>
    <row r="420" spans="1:25" hidden="1" x14ac:dyDescent="0.3">
      <c r="A420" s="1" t="str">
        <f t="shared" si="17"/>
        <v>Cuenta</v>
      </c>
      <c r="B420" s="16" t="s">
        <v>851</v>
      </c>
      <c r="C420" s="9" t="s">
        <v>852</v>
      </c>
      <c r="D420" s="3">
        <v>3905508468</v>
      </c>
      <c r="E420" s="3">
        <v>-4578383315</v>
      </c>
      <c r="F420" s="3">
        <v>1841048491</v>
      </c>
      <c r="G420" s="3">
        <v>-3541254311</v>
      </c>
      <c r="H420" s="3"/>
      <c r="I420" s="3"/>
      <c r="J420" s="3"/>
      <c r="K420" s="3"/>
      <c r="L420" s="3">
        <v>-87445015623</v>
      </c>
      <c r="M420" s="3"/>
      <c r="N420" s="3">
        <v>2373080667</v>
      </c>
      <c r="O420" s="3">
        <v>-87445015623</v>
      </c>
      <c r="Q420" s="3"/>
      <c r="S420" s="3"/>
      <c r="U420" s="3"/>
      <c r="W420" s="3"/>
      <c r="Y420" s="3"/>
    </row>
    <row r="421" spans="1:25" hidden="1" x14ac:dyDescent="0.3">
      <c r="A421" s="1" t="str">
        <f t="shared" si="17"/>
        <v>Cuenta</v>
      </c>
      <c r="B421" s="16" t="s">
        <v>853</v>
      </c>
      <c r="C421" s="9" t="s">
        <v>854</v>
      </c>
      <c r="D421" s="3"/>
      <c r="E421" s="3">
        <v>55601542880</v>
      </c>
      <c r="F421" s="3"/>
      <c r="G421" s="3"/>
      <c r="H421" s="3"/>
      <c r="I421" s="3"/>
      <c r="J421" s="3"/>
      <c r="K421" s="3"/>
      <c r="L421" s="3"/>
      <c r="M421" s="3"/>
      <c r="N421" s="3">
        <v>-55601542880</v>
      </c>
      <c r="O421" s="3">
        <v>0</v>
      </c>
      <c r="Q421" s="3"/>
      <c r="S421" s="3"/>
      <c r="U421" s="3"/>
      <c r="W421" s="3"/>
      <c r="Y421" s="3"/>
    </row>
    <row r="422" spans="1:25" hidden="1" x14ac:dyDescent="0.3">
      <c r="A422" s="1" t="str">
        <f t="shared" si="17"/>
        <v>Cuenta</v>
      </c>
      <c r="B422" s="16" t="s">
        <v>855</v>
      </c>
      <c r="C422" s="9" t="s">
        <v>856</v>
      </c>
      <c r="D422" s="3">
        <v>-11709301728</v>
      </c>
      <c r="E422" s="3"/>
      <c r="F422" s="3">
        <v>-16099877507</v>
      </c>
      <c r="G422" s="3">
        <v>-89398569226</v>
      </c>
      <c r="H422" s="3"/>
      <c r="I422" s="3">
        <v>0</v>
      </c>
      <c r="J422" s="3">
        <v>0</v>
      </c>
      <c r="K422" s="3"/>
      <c r="L422" s="3">
        <v>-146708461975</v>
      </c>
      <c r="M422" s="3"/>
      <c r="N422" s="3">
        <v>117207748461</v>
      </c>
      <c r="O422" s="3">
        <v>-146708461975</v>
      </c>
      <c r="Q422" s="3"/>
      <c r="S422" s="3"/>
      <c r="U422" s="3"/>
      <c r="W422" s="3"/>
      <c r="Y422" s="3"/>
    </row>
    <row r="423" spans="1:25" hidden="1" x14ac:dyDescent="0.3">
      <c r="A423" s="1" t="str">
        <f t="shared" si="17"/>
        <v>Cuenta</v>
      </c>
      <c r="B423" s="16" t="s">
        <v>857</v>
      </c>
      <c r="C423" s="9" t="s">
        <v>858</v>
      </c>
      <c r="D423" s="3"/>
      <c r="E423" s="3">
        <v>-15234660173</v>
      </c>
      <c r="F423" s="3">
        <v>-77371150</v>
      </c>
      <c r="G423" s="3"/>
      <c r="H423" s="3"/>
      <c r="I423" s="3"/>
      <c r="J423" s="3"/>
      <c r="K423" s="3"/>
      <c r="L423" s="3"/>
      <c r="M423" s="3"/>
      <c r="N423" s="3">
        <v>15312031323</v>
      </c>
      <c r="O423" s="3">
        <v>0</v>
      </c>
      <c r="Q423" s="3"/>
      <c r="S423" s="3"/>
      <c r="U423" s="3"/>
      <c r="W423" s="3"/>
      <c r="Y423" s="3"/>
    </row>
    <row r="424" spans="1:25" hidden="1" x14ac:dyDescent="0.3">
      <c r="A424" s="1" t="str">
        <f t="shared" si="17"/>
        <v>Cuenta</v>
      </c>
      <c r="B424" s="16" t="s">
        <v>859</v>
      </c>
      <c r="C424" s="9" t="s">
        <v>860</v>
      </c>
      <c r="D424" s="3"/>
      <c r="E424" s="3">
        <v>-41743383</v>
      </c>
      <c r="F424" s="3">
        <v>0</v>
      </c>
      <c r="G424" s="3">
        <v>-6742170122</v>
      </c>
      <c r="H424" s="3">
        <v>0</v>
      </c>
      <c r="I424" s="3">
        <v>0</v>
      </c>
      <c r="J424" s="3"/>
      <c r="K424" s="3"/>
      <c r="L424" s="3"/>
      <c r="M424" s="3">
        <v>-15224305023</v>
      </c>
      <c r="N424" s="3">
        <v>22008218528</v>
      </c>
      <c r="O424" s="3">
        <v>0</v>
      </c>
      <c r="Q424" s="3"/>
      <c r="S424" s="3"/>
      <c r="U424" s="3"/>
      <c r="W424" s="3"/>
      <c r="Y424" s="3"/>
    </row>
    <row r="425" spans="1:25" hidden="1" x14ac:dyDescent="0.3">
      <c r="A425" s="1" t="str">
        <f t="shared" si="17"/>
        <v>Cuenta</v>
      </c>
      <c r="B425" s="16" t="s">
        <v>861</v>
      </c>
      <c r="C425" s="9" t="s">
        <v>862</v>
      </c>
      <c r="D425" s="3">
        <v>79491846647</v>
      </c>
      <c r="E425" s="3">
        <v>0</v>
      </c>
      <c r="F425" s="3">
        <v>0</v>
      </c>
      <c r="G425" s="3">
        <v>0</v>
      </c>
      <c r="H425" s="3">
        <v>0</v>
      </c>
      <c r="I425" s="3">
        <v>0</v>
      </c>
      <c r="J425" s="3">
        <v>0</v>
      </c>
      <c r="K425" s="3"/>
      <c r="L425" s="3"/>
      <c r="M425" s="3">
        <v>12729563658</v>
      </c>
      <c r="N425" s="3">
        <v>-92221410305</v>
      </c>
      <c r="O425" s="3">
        <v>0</v>
      </c>
      <c r="Q425" s="3"/>
      <c r="S425" s="3"/>
      <c r="U425" s="3"/>
      <c r="W425" s="3"/>
      <c r="Y425" s="3"/>
    </row>
    <row r="426" spans="1:25" hidden="1" x14ac:dyDescent="0.3">
      <c r="A426" s="1" t="str">
        <f t="shared" si="17"/>
        <v>Cuenta</v>
      </c>
      <c r="B426" s="16" t="s">
        <v>863</v>
      </c>
      <c r="C426" s="9" t="s">
        <v>864</v>
      </c>
      <c r="D426" s="3">
        <v>-94274007932</v>
      </c>
      <c r="E426" s="3">
        <v>-48453556649</v>
      </c>
      <c r="F426" s="3">
        <v>-28913374954</v>
      </c>
      <c r="G426" s="3">
        <v>1532403093</v>
      </c>
      <c r="H426" s="3">
        <v>-2199397716</v>
      </c>
      <c r="I426" s="3">
        <v>-2608135433</v>
      </c>
      <c r="J426" s="3">
        <v>-5273827680</v>
      </c>
      <c r="K426" s="3">
        <v>-1571035647</v>
      </c>
      <c r="L426" s="3">
        <v>172830477</v>
      </c>
      <c r="M426" s="3">
        <v>11957470825</v>
      </c>
      <c r="N426" s="3">
        <v>169803462093</v>
      </c>
      <c r="O426" s="3">
        <v>172830477</v>
      </c>
      <c r="Q426" s="3"/>
      <c r="S426" s="3"/>
      <c r="U426" s="3"/>
      <c r="W426" s="3"/>
      <c r="Y426" s="3"/>
    </row>
    <row r="427" spans="1:25" hidden="1" x14ac:dyDescent="0.3">
      <c r="A427" s="1" t="str">
        <f t="shared" si="17"/>
        <v>Cuenta</v>
      </c>
      <c r="B427" s="16" t="s">
        <v>865</v>
      </c>
      <c r="C427" s="9" t="s">
        <v>866</v>
      </c>
      <c r="D427" s="3">
        <v>1034535274</v>
      </c>
      <c r="E427" s="3">
        <v>567315673</v>
      </c>
      <c r="F427" s="3">
        <v>-5408434449</v>
      </c>
      <c r="G427" s="3">
        <v>-21389838482</v>
      </c>
      <c r="H427" s="3">
        <v>-1841712912</v>
      </c>
      <c r="I427" s="3">
        <v>-192123094</v>
      </c>
      <c r="J427" s="3">
        <v>-1069049491</v>
      </c>
      <c r="K427" s="3">
        <v>634767491</v>
      </c>
      <c r="L427" s="3">
        <v>-141737188412</v>
      </c>
      <c r="M427" s="3">
        <v>1735415098</v>
      </c>
      <c r="N427" s="3">
        <v>25929124892</v>
      </c>
      <c r="O427" s="3">
        <v>-141737188412</v>
      </c>
      <c r="Q427" s="3"/>
      <c r="S427" s="3"/>
      <c r="U427" s="3"/>
      <c r="W427" s="3"/>
      <c r="Y427" s="3"/>
    </row>
    <row r="428" spans="1:25" hidden="1" x14ac:dyDescent="0.3">
      <c r="A428" s="1" t="str">
        <f t="shared" si="17"/>
        <v>Cuenta</v>
      </c>
      <c r="B428" s="16" t="s">
        <v>867</v>
      </c>
      <c r="C428" s="9" t="s">
        <v>868</v>
      </c>
      <c r="D428" s="3">
        <v>0</v>
      </c>
      <c r="E428" s="3"/>
      <c r="F428" s="3">
        <v>1622530335</v>
      </c>
      <c r="G428" s="3">
        <v>6416951545</v>
      </c>
      <c r="H428" s="3">
        <v>552513873</v>
      </c>
      <c r="I428" s="3">
        <v>57636928</v>
      </c>
      <c r="J428" s="3">
        <v>320714847</v>
      </c>
      <c r="K428" s="3"/>
      <c r="L428" s="3">
        <v>44433477406</v>
      </c>
      <c r="M428" s="3"/>
      <c r="N428" s="3">
        <v>-8970347528</v>
      </c>
      <c r="O428" s="3">
        <v>44433477406</v>
      </c>
      <c r="Q428" s="3"/>
      <c r="S428" s="3"/>
      <c r="U428" s="3"/>
      <c r="W428" s="3"/>
      <c r="Y428" s="3"/>
    </row>
    <row r="429" spans="1:25" x14ac:dyDescent="0.3">
      <c r="A429" s="1" t="str">
        <f t="shared" si="17"/>
        <v xml:space="preserve"> </v>
      </c>
      <c r="B429" s="15" t="s">
        <v>869</v>
      </c>
      <c r="C429" s="9" t="s">
        <v>870</v>
      </c>
      <c r="D429" s="3"/>
      <c r="E429" s="3"/>
      <c r="F429" s="3"/>
      <c r="G429" s="3"/>
      <c r="H429" s="3"/>
      <c r="I429" s="3"/>
      <c r="J429" s="3"/>
      <c r="K429" s="3"/>
      <c r="L429" s="3">
        <v>-164064038163</v>
      </c>
      <c r="M429" s="3"/>
      <c r="N429" s="3"/>
      <c r="O429" s="3">
        <v>-164064038163</v>
      </c>
      <c r="Q429" s="3">
        <f>+ROUND(H429/1000,0)</f>
        <v>0</v>
      </c>
      <c r="S429" s="3">
        <f>+ROUND(I429/1000,0)</f>
        <v>0</v>
      </c>
      <c r="U429" s="3">
        <f>+ROUND(J429/1000,0)</f>
        <v>0</v>
      </c>
      <c r="W429" s="3">
        <f>+ROUND(K429/1000,0)</f>
        <v>0</v>
      </c>
      <c r="Y429" s="3">
        <f>+ROUND(O429/1000,0)</f>
        <v>-164064038</v>
      </c>
    </row>
    <row r="430" spans="1:25" hidden="1" x14ac:dyDescent="0.3">
      <c r="A430" s="1" t="str">
        <f t="shared" si="17"/>
        <v>Cuenta</v>
      </c>
      <c r="B430" s="16" t="s">
        <v>871</v>
      </c>
      <c r="C430" s="9" t="s">
        <v>872</v>
      </c>
      <c r="D430" s="3"/>
      <c r="E430" s="3"/>
      <c r="F430" s="3"/>
      <c r="G430" s="3"/>
      <c r="H430" s="3"/>
      <c r="I430" s="3"/>
      <c r="J430" s="3"/>
      <c r="K430" s="3"/>
      <c r="L430" s="3">
        <v>-164064038163</v>
      </c>
      <c r="M430" s="3"/>
      <c r="N430" s="3"/>
      <c r="O430" s="3">
        <v>-164064038163</v>
      </c>
      <c r="Q430" s="3"/>
      <c r="S430" s="3"/>
      <c r="U430" s="3"/>
      <c r="W430" s="3"/>
      <c r="Y430" s="3"/>
    </row>
    <row r="431" spans="1:25" x14ac:dyDescent="0.3">
      <c r="A431" s="1" t="str">
        <f t="shared" si="17"/>
        <v xml:space="preserve"> </v>
      </c>
      <c r="B431" s="15" t="s">
        <v>873</v>
      </c>
      <c r="C431" s="9" t="s">
        <v>874</v>
      </c>
      <c r="D431" s="3"/>
      <c r="E431" s="3"/>
      <c r="F431" s="3">
        <v>754269133</v>
      </c>
      <c r="G431" s="3">
        <v>61060425863</v>
      </c>
      <c r="H431" s="3">
        <v>27279198</v>
      </c>
      <c r="I431" s="3">
        <v>41057546</v>
      </c>
      <c r="J431" s="3">
        <v>21449553</v>
      </c>
      <c r="K431" s="3">
        <v>410715933</v>
      </c>
      <c r="L431" s="3">
        <v>5965550209</v>
      </c>
      <c r="M431" s="3"/>
      <c r="N431" s="3">
        <v>-62315197226</v>
      </c>
      <c r="O431" s="3">
        <v>5965550209</v>
      </c>
      <c r="Q431" s="3">
        <f>+ROUND(H431/1000,0)</f>
        <v>27279</v>
      </c>
      <c r="S431" s="3">
        <f>+ROUND(I431/1000,0)</f>
        <v>41058</v>
      </c>
      <c r="U431" s="3">
        <f>+ROUND(J431/1000,0)</f>
        <v>21450</v>
      </c>
      <c r="W431" s="3">
        <f>+ROUND(K431/1000,0)</f>
        <v>410716</v>
      </c>
      <c r="Y431" s="3">
        <f>+ROUND(O431/1000,0)</f>
        <v>5965550</v>
      </c>
    </row>
    <row r="432" spans="1:25" hidden="1" x14ac:dyDescent="0.3">
      <c r="A432" s="1" t="str">
        <f t="shared" si="17"/>
        <v>Cuenta</v>
      </c>
      <c r="B432" s="16" t="s">
        <v>875</v>
      </c>
      <c r="C432" s="9" t="s">
        <v>876</v>
      </c>
      <c r="D432" s="3"/>
      <c r="E432" s="3"/>
      <c r="F432" s="3">
        <v>16620779</v>
      </c>
      <c r="G432" s="3">
        <v>48506589048</v>
      </c>
      <c r="H432" s="3"/>
      <c r="I432" s="3">
        <v>-370210</v>
      </c>
      <c r="J432" s="3"/>
      <c r="K432" s="3">
        <v>410715933</v>
      </c>
      <c r="L432" s="3">
        <v>-6748402472</v>
      </c>
      <c r="M432" s="3"/>
      <c r="N432" s="3">
        <v>-48933555550</v>
      </c>
      <c r="O432" s="3">
        <v>-6748402472</v>
      </c>
      <c r="Q432" s="3"/>
      <c r="S432" s="3"/>
      <c r="U432" s="3"/>
      <c r="W432" s="3"/>
      <c r="Y432" s="3"/>
    </row>
    <row r="433" spans="1:25" hidden="1" x14ac:dyDescent="0.3">
      <c r="A433" s="1" t="str">
        <f t="shared" si="17"/>
        <v>Cuenta</v>
      </c>
      <c r="B433" s="16" t="s">
        <v>877</v>
      </c>
      <c r="C433" s="9" t="s">
        <v>878</v>
      </c>
      <c r="D433" s="3"/>
      <c r="E433" s="3"/>
      <c r="F433" s="3">
        <v>737648354</v>
      </c>
      <c r="G433" s="3">
        <v>12553836815</v>
      </c>
      <c r="H433" s="3">
        <v>27279198</v>
      </c>
      <c r="I433" s="3">
        <v>41427756</v>
      </c>
      <c r="J433" s="3">
        <v>21449553</v>
      </c>
      <c r="K433" s="3"/>
      <c r="L433" s="3">
        <v>12713952681</v>
      </c>
      <c r="M433" s="3"/>
      <c r="N433" s="3">
        <v>-13381641676</v>
      </c>
      <c r="O433" s="3">
        <v>12713952681</v>
      </c>
      <c r="Q433" s="3"/>
      <c r="S433" s="3"/>
      <c r="U433" s="3"/>
      <c r="W433" s="3"/>
      <c r="Y433" s="3"/>
    </row>
    <row r="434" spans="1:25" x14ac:dyDescent="0.3">
      <c r="A434" s="1" t="str">
        <f t="shared" si="17"/>
        <v xml:space="preserve"> </v>
      </c>
      <c r="B434" s="14" t="s">
        <v>879</v>
      </c>
      <c r="C434" s="9" t="s">
        <v>880</v>
      </c>
      <c r="D434" s="3"/>
      <c r="E434" s="3">
        <v>0</v>
      </c>
      <c r="F434" s="3"/>
      <c r="G434" s="3"/>
      <c r="H434" s="3"/>
      <c r="I434" s="3"/>
      <c r="J434" s="3"/>
      <c r="K434" s="3"/>
      <c r="L434" s="3"/>
      <c r="M434" s="3">
        <v>-11740632778</v>
      </c>
      <c r="N434" s="3">
        <v>-31279495775</v>
      </c>
      <c r="O434" s="3">
        <v>-43020128553</v>
      </c>
      <c r="Q434" s="3">
        <f>+ROUND(H434/1000,0)</f>
        <v>0</v>
      </c>
      <c r="S434" s="3">
        <f>+ROUND(I434/1000,0)</f>
        <v>0</v>
      </c>
      <c r="U434" s="3">
        <f>+ROUND(J434/1000,0)</f>
        <v>0</v>
      </c>
      <c r="W434" s="3">
        <f>+ROUND(K434/1000,0)</f>
        <v>0</v>
      </c>
      <c r="Y434" s="3">
        <f>+ROUND(O434/1000,0)</f>
        <v>-43020129</v>
      </c>
    </row>
    <row r="435" spans="1:25" hidden="1" x14ac:dyDescent="0.3">
      <c r="A435" s="1" t="str">
        <f t="shared" si="17"/>
        <v>Cuenta</v>
      </c>
      <c r="B435" s="15" t="s">
        <v>881</v>
      </c>
      <c r="C435" s="9" t="s">
        <v>882</v>
      </c>
      <c r="D435" s="3"/>
      <c r="E435" s="3">
        <v>0</v>
      </c>
      <c r="F435" s="3"/>
      <c r="G435" s="3"/>
      <c r="H435" s="3"/>
      <c r="I435" s="3"/>
      <c r="J435" s="3"/>
      <c r="K435" s="3"/>
      <c r="L435" s="3"/>
      <c r="M435" s="3">
        <v>-11740632778</v>
      </c>
      <c r="N435" s="3">
        <v>-32996313596</v>
      </c>
      <c r="O435" s="3">
        <v>-44736946374</v>
      </c>
      <c r="Q435" s="3"/>
      <c r="S435" s="3"/>
      <c r="U435" s="3"/>
      <c r="W435" s="3"/>
      <c r="Y435" s="3"/>
    </row>
    <row r="436" spans="1:25" hidden="1" x14ac:dyDescent="0.3">
      <c r="A436" s="1" t="str">
        <f t="shared" si="17"/>
        <v>Cuenta</v>
      </c>
      <c r="B436" s="15" t="s">
        <v>883</v>
      </c>
      <c r="C436" s="9" t="s">
        <v>884</v>
      </c>
      <c r="D436" s="3"/>
      <c r="E436" s="3"/>
      <c r="F436" s="3"/>
      <c r="G436" s="3"/>
      <c r="H436" s="3"/>
      <c r="I436" s="3"/>
      <c r="J436" s="3"/>
      <c r="K436" s="3"/>
      <c r="L436" s="3"/>
      <c r="M436" s="3"/>
      <c r="N436" s="3">
        <v>1716817821</v>
      </c>
      <c r="O436" s="3">
        <v>1716817821</v>
      </c>
      <c r="Q436" s="3"/>
      <c r="S436" s="3"/>
      <c r="U436" s="3"/>
      <c r="W436" s="3"/>
      <c r="Y436" s="3"/>
    </row>
  </sheetData>
  <autoFilter ref="A1:O436" xr:uid="{00000000-0009-0000-0000-000001000000}">
    <filterColumn colId="0">
      <filters blank="1"/>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B2:I29"/>
  <sheetViews>
    <sheetView showGridLines="0" zoomScale="120" zoomScaleNormal="120" workbookViewId="0">
      <selection activeCell="E20" sqref="E20"/>
    </sheetView>
  </sheetViews>
  <sheetFormatPr baseColWidth="10" defaultColWidth="11.44140625" defaultRowHeight="10.199999999999999" x14ac:dyDescent="0.2"/>
  <cols>
    <col min="1" max="1" width="10.77734375" style="446" customWidth="1"/>
    <col min="2" max="2" width="13.77734375" style="446" customWidth="1"/>
    <col min="3" max="3" width="25.21875" style="446" customWidth="1"/>
    <col min="4" max="4" width="23.21875" style="446" bestFit="1" customWidth="1"/>
    <col min="5" max="5" width="25.77734375" style="446" customWidth="1"/>
    <col min="6" max="6" width="11.77734375" style="446" customWidth="1"/>
    <col min="7" max="7" width="10" style="446" customWidth="1"/>
    <col min="8" max="9" width="12.21875" style="446" customWidth="1"/>
    <col min="10" max="16384" width="11.44140625" style="446"/>
  </cols>
  <sheetData>
    <row r="2" spans="2:9" ht="10.8" thickBot="1" x14ac:dyDescent="0.25"/>
    <row r="3" spans="2:9" ht="11.25" customHeight="1" x14ac:dyDescent="0.2">
      <c r="B3" s="1549" t="s">
        <v>2113</v>
      </c>
      <c r="C3" s="1551" t="s">
        <v>2114</v>
      </c>
      <c r="D3" s="1551" t="s">
        <v>2115</v>
      </c>
      <c r="E3" s="1551" t="s">
        <v>2116</v>
      </c>
      <c r="F3" s="1547" t="s">
        <v>2117</v>
      </c>
      <c r="G3" s="1547" t="s">
        <v>2118</v>
      </c>
      <c r="H3" s="479" t="s">
        <v>1883</v>
      </c>
      <c r="I3" s="480" t="s">
        <v>1884</v>
      </c>
    </row>
    <row r="4" spans="2:9" x14ac:dyDescent="0.2">
      <c r="B4" s="1550"/>
      <c r="C4" s="1552"/>
      <c r="D4" s="1552"/>
      <c r="E4" s="1552"/>
      <c r="F4" s="1548"/>
      <c r="G4" s="1548"/>
      <c r="H4" s="481" t="s">
        <v>1882</v>
      </c>
      <c r="I4" s="482" t="s">
        <v>1882</v>
      </c>
    </row>
    <row r="5" spans="2:9" ht="20.399999999999999" x14ac:dyDescent="0.2">
      <c r="B5" s="493" t="s">
        <v>1729</v>
      </c>
      <c r="C5" s="483" t="s">
        <v>1730</v>
      </c>
      <c r="D5" s="483" t="s">
        <v>2122</v>
      </c>
      <c r="E5" s="1278" t="s">
        <v>2119</v>
      </c>
      <c r="F5" s="484" t="s">
        <v>2125</v>
      </c>
      <c r="G5" s="484" t="s">
        <v>2124</v>
      </c>
      <c r="H5" s="485">
        <v>478.63900000000001</v>
      </c>
      <c r="I5" s="486">
        <v>6141</v>
      </c>
    </row>
    <row r="6" spans="2:9" ht="20.399999999999999" x14ac:dyDescent="0.2">
      <c r="B6" s="493" t="s">
        <v>1731</v>
      </c>
      <c r="C6" s="483" t="s">
        <v>1732</v>
      </c>
      <c r="D6" s="483" t="s">
        <v>2122</v>
      </c>
      <c r="E6" s="1278" t="s">
        <v>2119</v>
      </c>
      <c r="F6" s="484" t="s">
        <v>2125</v>
      </c>
      <c r="G6" s="484" t="s">
        <v>2124</v>
      </c>
      <c r="H6" s="485">
        <v>10183.687</v>
      </c>
      <c r="I6" s="486">
        <v>0</v>
      </c>
    </row>
    <row r="7" spans="2:9" ht="20.399999999999999" x14ac:dyDescent="0.2">
      <c r="B7" s="493" t="s">
        <v>1735</v>
      </c>
      <c r="C7" s="483" t="s">
        <v>1736</v>
      </c>
      <c r="D7" s="483" t="s">
        <v>2122</v>
      </c>
      <c r="E7" s="1278" t="s">
        <v>2119</v>
      </c>
      <c r="F7" s="484" t="s">
        <v>2125</v>
      </c>
      <c r="G7" s="484" t="s">
        <v>2124</v>
      </c>
      <c r="H7" s="485">
        <v>4739.9830000000002</v>
      </c>
      <c r="I7" s="486">
        <v>86</v>
      </c>
    </row>
    <row r="8" spans="2:9" ht="20.399999999999999" x14ac:dyDescent="0.2">
      <c r="B8" s="493" t="s">
        <v>1735</v>
      </c>
      <c r="C8" s="483" t="s">
        <v>1736</v>
      </c>
      <c r="D8" s="483" t="s">
        <v>2122</v>
      </c>
      <c r="E8" s="483" t="s">
        <v>2120</v>
      </c>
      <c r="F8" s="484" t="s">
        <v>2125</v>
      </c>
      <c r="G8" s="484" t="s">
        <v>2124</v>
      </c>
      <c r="H8" s="485">
        <v>1452.338</v>
      </c>
      <c r="I8" s="486">
        <v>0</v>
      </c>
    </row>
    <row r="9" spans="2:9" ht="20.399999999999999" x14ac:dyDescent="0.2">
      <c r="B9" s="493" t="s">
        <v>1737</v>
      </c>
      <c r="C9" s="483" t="s">
        <v>1738</v>
      </c>
      <c r="D9" s="483" t="s">
        <v>2122</v>
      </c>
      <c r="E9" s="1278" t="s">
        <v>2121</v>
      </c>
      <c r="F9" s="484" t="s">
        <v>2125</v>
      </c>
      <c r="G9" s="484" t="s">
        <v>2124</v>
      </c>
      <c r="H9" s="485">
        <v>237.227</v>
      </c>
      <c r="I9" s="486">
        <v>18681</v>
      </c>
    </row>
    <row r="10" spans="2:9" ht="20.399999999999999" x14ac:dyDescent="0.2">
      <c r="B10" s="493" t="s">
        <v>1733</v>
      </c>
      <c r="C10" s="483" t="s">
        <v>1734</v>
      </c>
      <c r="D10" s="483" t="s">
        <v>2123</v>
      </c>
      <c r="E10" s="483" t="s">
        <v>2120</v>
      </c>
      <c r="F10" s="484" t="s">
        <v>2125</v>
      </c>
      <c r="G10" s="484" t="s">
        <v>2124</v>
      </c>
      <c r="H10" s="485">
        <v>0</v>
      </c>
      <c r="I10" s="486">
        <v>416</v>
      </c>
    </row>
    <row r="11" spans="2:9" ht="10.8" thickBot="1" x14ac:dyDescent="0.25">
      <c r="B11" s="487" t="s">
        <v>2055</v>
      </c>
      <c r="C11" s="488"/>
      <c r="D11" s="488"/>
      <c r="E11" s="488"/>
      <c r="F11" s="489"/>
      <c r="G11" s="489"/>
      <c r="H11" s="490">
        <f>ROUND(SUM(H5:H10),0)</f>
        <v>17092</v>
      </c>
      <c r="I11" s="491">
        <f>SUM(I5:I10)</f>
        <v>25324</v>
      </c>
    </row>
    <row r="13" spans="2:9" x14ac:dyDescent="0.2">
      <c r="F13" s="447"/>
      <c r="G13" s="447"/>
      <c r="H13" s="447"/>
      <c r="I13" s="447"/>
    </row>
    <row r="15" spans="2:9" x14ac:dyDescent="0.2">
      <c r="H15" s="447"/>
      <c r="I15" s="447"/>
    </row>
    <row r="29" spans="7:7" x14ac:dyDescent="0.2">
      <c r="G29" s="492"/>
    </row>
  </sheetData>
  <mergeCells count="6">
    <mergeCell ref="G3:G4"/>
    <mergeCell ref="B3:B4"/>
    <mergeCell ref="C3:C4"/>
    <mergeCell ref="D3:D4"/>
    <mergeCell ref="E3:E4"/>
    <mergeCell ref="F3:F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B2:J52"/>
  <sheetViews>
    <sheetView showGridLines="0" workbookViewId="0">
      <selection activeCell="J49" sqref="J49"/>
    </sheetView>
  </sheetViews>
  <sheetFormatPr baseColWidth="10" defaultColWidth="11.44140625" defaultRowHeight="10.199999999999999" x14ac:dyDescent="0.2"/>
  <cols>
    <col min="1" max="1" width="6.77734375" style="494" customWidth="1"/>
    <col min="2" max="2" width="13.77734375" style="494" customWidth="1"/>
    <col min="3" max="3" width="25.21875" style="494" customWidth="1"/>
    <col min="4" max="4" width="15.21875" style="494" customWidth="1"/>
    <col min="5" max="5" width="25.77734375" style="494" customWidth="1"/>
    <col min="6" max="6" width="13.77734375" style="494" customWidth="1"/>
    <col min="7" max="7" width="27.21875" style="494" customWidth="1"/>
    <col min="8" max="9" width="12.21875" style="494" customWidth="1"/>
    <col min="10" max="10" width="13.77734375" style="494" bestFit="1" customWidth="1"/>
    <col min="11" max="16384" width="11.44140625" style="494"/>
  </cols>
  <sheetData>
    <row r="2" spans="2:10" ht="10.8" thickBot="1" x14ac:dyDescent="0.25"/>
    <row r="3" spans="2:10" ht="19.5" customHeight="1" x14ac:dyDescent="0.2">
      <c r="B3" s="1555" t="s">
        <v>2113</v>
      </c>
      <c r="C3" s="1553" t="s">
        <v>2114</v>
      </c>
      <c r="D3" s="1553" t="s">
        <v>2115</v>
      </c>
      <c r="E3" s="1553" t="s">
        <v>2116</v>
      </c>
      <c r="F3" s="1553" t="s">
        <v>2117</v>
      </c>
      <c r="G3" s="1553" t="s">
        <v>2118</v>
      </c>
      <c r="H3" s="479" t="s">
        <v>1883</v>
      </c>
      <c r="I3" s="480" t="s">
        <v>1884</v>
      </c>
    </row>
    <row r="4" spans="2:10" ht="19.5" customHeight="1" x14ac:dyDescent="0.2">
      <c r="B4" s="1556"/>
      <c r="C4" s="1554"/>
      <c r="D4" s="1554"/>
      <c r="E4" s="1554"/>
      <c r="F4" s="1554"/>
      <c r="G4" s="1554"/>
      <c r="H4" s="495" t="s">
        <v>1882</v>
      </c>
      <c r="I4" s="496" t="s">
        <v>1882</v>
      </c>
    </row>
    <row r="5" spans="2:10" ht="20.399999999999999" x14ac:dyDescent="0.2">
      <c r="B5" s="515" t="s">
        <v>1731</v>
      </c>
      <c r="C5" s="497" t="s">
        <v>1732</v>
      </c>
      <c r="D5" s="1279" t="s">
        <v>2127</v>
      </c>
      <c r="E5" s="1277" t="s">
        <v>2128</v>
      </c>
      <c r="F5" s="498" t="s">
        <v>2125</v>
      </c>
      <c r="G5" s="1277" t="s">
        <v>2129</v>
      </c>
      <c r="H5" s="499">
        <v>664439.41399999999</v>
      </c>
      <c r="I5" s="500">
        <v>586835</v>
      </c>
      <c r="J5" s="501"/>
    </row>
    <row r="6" spans="2:10" ht="20.399999999999999" x14ac:dyDescent="0.2">
      <c r="B6" s="515" t="s">
        <v>1731</v>
      </c>
      <c r="C6" s="497" t="s">
        <v>1732</v>
      </c>
      <c r="D6" s="497" t="s">
        <v>2127</v>
      </c>
      <c r="E6" s="1277" t="s">
        <v>2130</v>
      </c>
      <c r="F6" s="498" t="s">
        <v>2125</v>
      </c>
      <c r="G6" s="1277" t="s">
        <v>2124</v>
      </c>
      <c r="H6" s="499">
        <v>5979.36</v>
      </c>
      <c r="I6" s="500">
        <v>5979</v>
      </c>
    </row>
    <row r="7" spans="2:10" ht="20.399999999999999" x14ac:dyDescent="0.2">
      <c r="B7" s="515" t="s">
        <v>1731</v>
      </c>
      <c r="C7" s="497" t="s">
        <v>1732</v>
      </c>
      <c r="D7" s="497" t="s">
        <v>2127</v>
      </c>
      <c r="E7" s="1277" t="s">
        <v>2131</v>
      </c>
      <c r="F7" s="498" t="s">
        <v>2125</v>
      </c>
      <c r="G7" s="1277" t="s">
        <v>2132</v>
      </c>
      <c r="H7" s="499">
        <v>205186.49799999999</v>
      </c>
      <c r="I7" s="500">
        <v>249326</v>
      </c>
    </row>
    <row r="8" spans="2:10" ht="20.399999999999999" x14ac:dyDescent="0.2">
      <c r="B8" s="515" t="s">
        <v>1731</v>
      </c>
      <c r="C8" s="497" t="s">
        <v>1732</v>
      </c>
      <c r="D8" s="497" t="s">
        <v>2127</v>
      </c>
      <c r="E8" s="1277" t="s">
        <v>2133</v>
      </c>
      <c r="F8" s="498" t="s">
        <v>2125</v>
      </c>
      <c r="G8" s="1277" t="s">
        <v>2134</v>
      </c>
      <c r="H8" s="499">
        <v>0</v>
      </c>
      <c r="I8" s="500">
        <v>350000</v>
      </c>
    </row>
    <row r="9" spans="2:10" ht="20.55" hidden="1" customHeight="1" x14ac:dyDescent="0.2">
      <c r="B9" s="515" t="s">
        <v>1731</v>
      </c>
      <c r="C9" s="497" t="s">
        <v>1732</v>
      </c>
      <c r="D9" s="497" t="s">
        <v>2127</v>
      </c>
      <c r="E9" s="497" t="s">
        <v>2135</v>
      </c>
      <c r="F9" s="498" t="s">
        <v>2125</v>
      </c>
      <c r="G9" s="1277" t="s">
        <v>2124</v>
      </c>
      <c r="H9" s="499"/>
      <c r="I9" s="500"/>
    </row>
    <row r="10" spans="2:10" ht="20.399999999999999" x14ac:dyDescent="0.2">
      <c r="B10" s="515" t="s">
        <v>1739</v>
      </c>
      <c r="C10" s="497" t="s">
        <v>1740</v>
      </c>
      <c r="D10" s="497" t="s">
        <v>2127</v>
      </c>
      <c r="E10" s="1277" t="s">
        <v>2136</v>
      </c>
      <c r="F10" s="498" t="s">
        <v>2125</v>
      </c>
      <c r="G10" s="1277" t="s">
        <v>2137</v>
      </c>
      <c r="H10" s="499">
        <v>5391060.074</v>
      </c>
      <c r="I10" s="500">
        <v>4564482</v>
      </c>
    </row>
    <row r="11" spans="2:10" ht="30.6" x14ac:dyDescent="0.2">
      <c r="B11" s="515" t="s">
        <v>1739</v>
      </c>
      <c r="C11" s="497" t="s">
        <v>1740</v>
      </c>
      <c r="D11" s="497" t="s">
        <v>2127</v>
      </c>
      <c r="E11" s="1277" t="s">
        <v>2138</v>
      </c>
      <c r="F11" s="498" t="s">
        <v>2125</v>
      </c>
      <c r="G11" s="1277" t="s">
        <v>2137</v>
      </c>
      <c r="H11" s="499">
        <v>6760261.3870000001</v>
      </c>
      <c r="I11" s="500">
        <v>10575060</v>
      </c>
    </row>
    <row r="12" spans="2:10" ht="20.399999999999999" x14ac:dyDescent="0.2">
      <c r="B12" s="516" t="s">
        <v>1735</v>
      </c>
      <c r="C12" s="502" t="s">
        <v>1736</v>
      </c>
      <c r="D12" s="497" t="s">
        <v>2127</v>
      </c>
      <c r="E12" s="1280" t="s">
        <v>2139</v>
      </c>
      <c r="F12" s="498" t="s">
        <v>2125</v>
      </c>
      <c r="G12" s="497" t="s">
        <v>2124</v>
      </c>
      <c r="H12" s="499">
        <v>615238.50399999996</v>
      </c>
      <c r="I12" s="503">
        <v>270081</v>
      </c>
    </row>
    <row r="13" spans="2:10" ht="20.399999999999999" x14ac:dyDescent="0.2">
      <c r="B13" s="515" t="s">
        <v>1737</v>
      </c>
      <c r="C13" s="497" t="s">
        <v>1738</v>
      </c>
      <c r="D13" s="497" t="s">
        <v>2127</v>
      </c>
      <c r="E13" s="1277" t="s">
        <v>2140</v>
      </c>
      <c r="F13" s="498" t="s">
        <v>2141</v>
      </c>
      <c r="G13" s="1277" t="s">
        <v>2142</v>
      </c>
      <c r="H13" s="504">
        <v>96157.058000000005</v>
      </c>
      <c r="I13" s="505">
        <v>36268</v>
      </c>
    </row>
    <row r="14" spans="2:10" ht="20.399999999999999" x14ac:dyDescent="0.2">
      <c r="B14" s="515" t="s">
        <v>1737</v>
      </c>
      <c r="C14" s="497" t="s">
        <v>1738</v>
      </c>
      <c r="D14" s="497" t="s">
        <v>2127</v>
      </c>
      <c r="E14" s="1277" t="s">
        <v>2143</v>
      </c>
      <c r="F14" s="498" t="s">
        <v>2125</v>
      </c>
      <c r="G14" s="497" t="s">
        <v>2124</v>
      </c>
      <c r="H14" s="504">
        <v>92747.009000000005</v>
      </c>
      <c r="I14" s="505">
        <v>81579</v>
      </c>
    </row>
    <row r="15" spans="2:10" ht="20.399999999999999" x14ac:dyDescent="0.2">
      <c r="B15" s="515" t="s">
        <v>1737</v>
      </c>
      <c r="C15" s="497" t="s">
        <v>1738</v>
      </c>
      <c r="D15" s="497" t="s">
        <v>2127</v>
      </c>
      <c r="E15" s="497" t="s">
        <v>2144</v>
      </c>
      <c r="F15" s="498" t="s">
        <v>2125</v>
      </c>
      <c r="G15" s="497" t="s">
        <v>2124</v>
      </c>
      <c r="H15" s="504">
        <v>482797.13699999999</v>
      </c>
      <c r="I15" s="505">
        <v>701861</v>
      </c>
    </row>
    <row r="16" spans="2:10" ht="40.799999999999997" x14ac:dyDescent="0.2">
      <c r="B16" s="515" t="s">
        <v>1737</v>
      </c>
      <c r="C16" s="497" t="s">
        <v>1738</v>
      </c>
      <c r="D16" s="497" t="s">
        <v>2127</v>
      </c>
      <c r="E16" s="1277" t="s">
        <v>2145</v>
      </c>
      <c r="F16" s="498" t="s">
        <v>2125</v>
      </c>
      <c r="G16" s="1277" t="s">
        <v>2146</v>
      </c>
      <c r="H16" s="504">
        <v>206117.614</v>
      </c>
      <c r="I16" s="505">
        <v>141217</v>
      </c>
      <c r="J16" s="501"/>
    </row>
    <row r="17" spans="2:10" ht="20.399999999999999" x14ac:dyDescent="0.2">
      <c r="B17" s="515" t="s">
        <v>1729</v>
      </c>
      <c r="C17" s="497" t="s">
        <v>1730</v>
      </c>
      <c r="D17" s="497" t="s">
        <v>2127</v>
      </c>
      <c r="E17" s="1277" t="s">
        <v>2147</v>
      </c>
      <c r="F17" s="498" t="s">
        <v>2148</v>
      </c>
      <c r="G17" s="1277" t="s">
        <v>2149</v>
      </c>
      <c r="H17" s="504">
        <v>707672.50100000005</v>
      </c>
      <c r="I17" s="505">
        <v>787428</v>
      </c>
      <c r="J17" s="501"/>
    </row>
    <row r="18" spans="2:10" ht="20.399999999999999" x14ac:dyDescent="0.2">
      <c r="B18" s="515" t="s">
        <v>1729</v>
      </c>
      <c r="C18" s="497" t="s">
        <v>1730</v>
      </c>
      <c r="D18" s="497" t="s">
        <v>2127</v>
      </c>
      <c r="E18" s="1277" t="s">
        <v>2150</v>
      </c>
      <c r="F18" s="498" t="s">
        <v>2125</v>
      </c>
      <c r="G18" s="497" t="s">
        <v>2124</v>
      </c>
      <c r="H18" s="504">
        <v>56382.758000000002</v>
      </c>
      <c r="I18" s="505">
        <v>59739</v>
      </c>
    </row>
    <row r="19" spans="2:10" ht="20.399999999999999" x14ac:dyDescent="0.2">
      <c r="B19" s="515" t="s">
        <v>2126</v>
      </c>
      <c r="C19" s="497" t="s">
        <v>1741</v>
      </c>
      <c r="D19" s="497" t="s">
        <v>2127</v>
      </c>
      <c r="E19" s="1277" t="s">
        <v>2151</v>
      </c>
      <c r="F19" s="498" t="s">
        <v>2152</v>
      </c>
      <c r="G19" s="497" t="s">
        <v>2124</v>
      </c>
      <c r="H19" s="504">
        <v>7890</v>
      </c>
      <c r="I19" s="505">
        <v>28197</v>
      </c>
      <c r="J19" s="501"/>
    </row>
    <row r="20" spans="2:10" x14ac:dyDescent="0.2">
      <c r="B20" s="517" t="s">
        <v>1733</v>
      </c>
      <c r="C20" s="497" t="s">
        <v>1734</v>
      </c>
      <c r="D20" s="497" t="s">
        <v>2123</v>
      </c>
      <c r="E20" s="1281" t="s">
        <v>2153</v>
      </c>
      <c r="F20" s="498" t="s">
        <v>2125</v>
      </c>
      <c r="G20" s="497" t="s">
        <v>2124</v>
      </c>
      <c r="H20" s="504">
        <v>0</v>
      </c>
      <c r="I20" s="505">
        <v>22262210</v>
      </c>
    </row>
    <row r="21" spans="2:10" x14ac:dyDescent="0.2">
      <c r="B21" s="515" t="s">
        <v>1742</v>
      </c>
      <c r="C21" s="497" t="s">
        <v>1743</v>
      </c>
      <c r="D21" s="497" t="s">
        <v>2154</v>
      </c>
      <c r="E21" s="506" t="s">
        <v>2155</v>
      </c>
      <c r="F21" s="498" t="s">
        <v>2125</v>
      </c>
      <c r="G21" s="497" t="s">
        <v>2124</v>
      </c>
      <c r="H21" s="504">
        <v>0</v>
      </c>
      <c r="I21" s="505">
        <v>11552</v>
      </c>
    </row>
    <row r="22" spans="2:10" ht="20.399999999999999" x14ac:dyDescent="0.2">
      <c r="B22" s="515" t="s">
        <v>1746</v>
      </c>
      <c r="C22" s="506" t="s">
        <v>1747</v>
      </c>
      <c r="D22" s="497" t="s">
        <v>2127</v>
      </c>
      <c r="E22" s="497" t="s">
        <v>2156</v>
      </c>
      <c r="F22" s="498" t="s">
        <v>2125</v>
      </c>
      <c r="G22" s="497" t="s">
        <v>2124</v>
      </c>
      <c r="H22" s="504">
        <v>7422.6360000000004</v>
      </c>
      <c r="I22" s="507">
        <v>0</v>
      </c>
    </row>
    <row r="23" spans="2:10" x14ac:dyDescent="0.2">
      <c r="B23" s="515" t="s">
        <v>1742</v>
      </c>
      <c r="C23" s="506" t="s">
        <v>1743</v>
      </c>
      <c r="D23" s="497" t="s">
        <v>2154</v>
      </c>
      <c r="E23" s="506" t="s">
        <v>2157</v>
      </c>
      <c r="F23" s="498" t="s">
        <v>2125</v>
      </c>
      <c r="G23" s="497" t="s">
        <v>2124</v>
      </c>
      <c r="H23" s="504">
        <v>293963.01500000001</v>
      </c>
      <c r="I23" s="507">
        <v>226250</v>
      </c>
    </row>
    <row r="24" spans="2:10" ht="20.399999999999999" x14ac:dyDescent="0.2">
      <c r="B24" s="515" t="s">
        <v>1744</v>
      </c>
      <c r="C24" s="506" t="s">
        <v>1745</v>
      </c>
      <c r="D24" s="497" t="s">
        <v>2154</v>
      </c>
      <c r="E24" s="506" t="s">
        <v>2157</v>
      </c>
      <c r="F24" s="498" t="s">
        <v>2125</v>
      </c>
      <c r="G24" s="497" t="s">
        <v>2124</v>
      </c>
      <c r="H24" s="504">
        <v>125486.427</v>
      </c>
      <c r="I24" s="507">
        <v>92640</v>
      </c>
    </row>
    <row r="25" spans="2:10" ht="25.5" customHeight="1" thickBot="1" x14ac:dyDescent="0.25">
      <c r="B25" s="508" t="s">
        <v>2055</v>
      </c>
      <c r="C25" s="509"/>
      <c r="D25" s="509"/>
      <c r="E25" s="509"/>
      <c r="F25" s="509"/>
      <c r="G25" s="509"/>
      <c r="H25" s="510">
        <f>SUM(H5:H24)</f>
        <v>15718801.391999999</v>
      </c>
      <c r="I25" s="511">
        <f>SUM(I5:I24)</f>
        <v>41030704</v>
      </c>
    </row>
    <row r="27" spans="2:10" x14ac:dyDescent="0.2">
      <c r="H27" s="501"/>
      <c r="I27" s="501"/>
    </row>
    <row r="28" spans="2:10" x14ac:dyDescent="0.2">
      <c r="H28" s="501"/>
    </row>
    <row r="29" spans="2:10" hidden="1" x14ac:dyDescent="0.2">
      <c r="G29" s="501">
        <v>60324147</v>
      </c>
    </row>
    <row r="30" spans="2:10" hidden="1" x14ac:dyDescent="0.2">
      <c r="G30" s="501">
        <v>263614</v>
      </c>
    </row>
    <row r="31" spans="2:10" hidden="1" x14ac:dyDescent="0.2">
      <c r="G31" s="501">
        <v>613977</v>
      </c>
    </row>
    <row r="32" spans="2:10" ht="10.8" hidden="1" thickBot="1" x14ac:dyDescent="0.25">
      <c r="G32" s="512">
        <f>SUM(G29:G31)</f>
        <v>61201738</v>
      </c>
    </row>
    <row r="33" spans="7:8" hidden="1" x14ac:dyDescent="0.2">
      <c r="G33" s="501"/>
    </row>
    <row r="34" spans="7:8" hidden="1" x14ac:dyDescent="0.2">
      <c r="G34" s="501"/>
    </row>
    <row r="35" spans="7:8" hidden="1" x14ac:dyDescent="0.2">
      <c r="G35" s="513">
        <v>389786796</v>
      </c>
    </row>
    <row r="36" spans="7:8" hidden="1" x14ac:dyDescent="0.2">
      <c r="G36" s="513">
        <v>41762871</v>
      </c>
    </row>
    <row r="37" spans="7:8" hidden="1" x14ac:dyDescent="0.2">
      <c r="G37" s="513">
        <v>182502</v>
      </c>
    </row>
    <row r="38" spans="7:8" ht="10.8" hidden="1" thickBot="1" x14ac:dyDescent="0.25">
      <c r="G38" s="514">
        <f>SUM(G35:G37)</f>
        <v>431732169</v>
      </c>
    </row>
    <row r="39" spans="7:8" hidden="1" x14ac:dyDescent="0.2"/>
    <row r="40" spans="7:8" hidden="1" x14ac:dyDescent="0.2"/>
    <row r="41" spans="7:8" hidden="1" x14ac:dyDescent="0.2"/>
    <row r="42" spans="7:8" x14ac:dyDescent="0.2">
      <c r="H42" s="501"/>
    </row>
    <row r="43" spans="7:8" x14ac:dyDescent="0.2">
      <c r="H43" s="501"/>
    </row>
    <row r="50" spans="8:8" x14ac:dyDescent="0.2">
      <c r="H50" s="501"/>
    </row>
    <row r="52" spans="8:8" x14ac:dyDescent="0.2">
      <c r="H52" s="501"/>
    </row>
  </sheetData>
  <mergeCells count="6">
    <mergeCell ref="G3:G4"/>
    <mergeCell ref="B3:B4"/>
    <mergeCell ref="C3:C4"/>
    <mergeCell ref="D3:D4"/>
    <mergeCell ref="E3:E4"/>
    <mergeCell ref="F3:F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BK18"/>
  <sheetViews>
    <sheetView showGridLines="0" zoomScale="120" zoomScaleNormal="120" workbookViewId="0">
      <selection activeCell="L27" sqref="L27"/>
    </sheetView>
  </sheetViews>
  <sheetFormatPr baseColWidth="10" defaultColWidth="11.44140625" defaultRowHeight="10.199999999999999" x14ac:dyDescent="0.2"/>
  <cols>
    <col min="1" max="1" width="1.77734375" style="518" customWidth="1"/>
    <col min="2" max="2" width="10.77734375" style="518" customWidth="1"/>
    <col min="3" max="3" width="23.77734375" style="518" customWidth="1"/>
    <col min="4" max="4" width="13.77734375" style="518" customWidth="1"/>
    <col min="5" max="5" width="6.77734375" style="518" bestFit="1" customWidth="1"/>
    <col min="6" max="6" width="24.5546875" style="518" customWidth="1"/>
    <col min="7" max="7" width="7.44140625" style="518" customWidth="1"/>
    <col min="8" max="8" width="9.21875" style="518" bestFit="1" customWidth="1"/>
    <col min="9" max="9" width="11.21875" style="518" customWidth="1"/>
    <col min="10" max="10" width="8.77734375" style="518" bestFit="1" customWidth="1"/>
    <col min="11" max="11" width="11.21875" style="518" customWidth="1"/>
    <col min="12" max="12" width="9.5546875" style="518" bestFit="1" customWidth="1"/>
    <col min="13" max="13" width="11.21875" style="518" customWidth="1"/>
    <col min="14" max="14" width="9.5546875" style="518" bestFit="1" customWidth="1"/>
    <col min="15" max="15" width="11.21875" style="518" customWidth="1"/>
    <col min="16" max="17" width="13.21875" style="518" customWidth="1"/>
    <col min="18" max="18" width="9" style="518" customWidth="1"/>
    <col min="19" max="19" width="11.21875" style="518" customWidth="1"/>
    <col min="20" max="20" width="9" style="518" customWidth="1"/>
    <col min="21" max="21" width="11.21875" style="518" customWidth="1"/>
    <col min="22" max="22" width="9" style="518" customWidth="1"/>
    <col min="23" max="23" width="11.21875" style="518" customWidth="1"/>
    <col min="24" max="24" width="13.21875" style="518" customWidth="1"/>
    <col min="25" max="25" width="11.77734375" style="518" customWidth="1"/>
    <col min="26" max="26" width="12.21875" style="518" customWidth="1"/>
    <col min="27" max="27" width="11.77734375" style="518" customWidth="1"/>
    <col min="28" max="28" width="12.21875" style="518" customWidth="1"/>
    <col min="29" max="29" width="11.77734375" style="518" customWidth="1"/>
    <col min="30" max="30" width="12.21875" style="518" customWidth="1"/>
    <col min="31" max="31" width="11.77734375" style="518" customWidth="1"/>
    <col min="32" max="16384" width="11.44140625" style="518"/>
  </cols>
  <sheetData>
    <row r="1" spans="1:63" ht="10.8" thickBot="1" x14ac:dyDescent="0.25"/>
    <row r="2" spans="1:63" ht="11.25" customHeight="1" thickBot="1" x14ac:dyDescent="0.25">
      <c r="B2" s="1563" t="s">
        <v>2158</v>
      </c>
      <c r="C2" s="1565" t="s">
        <v>2114</v>
      </c>
      <c r="D2" s="1565" t="s">
        <v>2115</v>
      </c>
      <c r="E2" s="1560" t="s">
        <v>2159</v>
      </c>
      <c r="F2" s="1565" t="s">
        <v>2116</v>
      </c>
      <c r="G2" s="1557" t="s">
        <v>2019</v>
      </c>
      <c r="H2" s="1557" t="s">
        <v>1882</v>
      </c>
      <c r="I2" s="1557"/>
      <c r="J2" s="1557" t="s">
        <v>1882</v>
      </c>
      <c r="K2" s="1557"/>
      <c r="L2" s="1557" t="s">
        <v>1882</v>
      </c>
      <c r="M2" s="1557"/>
      <c r="N2" s="1557" t="s">
        <v>1882</v>
      </c>
      <c r="O2" s="1562"/>
    </row>
    <row r="3" spans="1:63" s="519" customFormat="1" ht="21" customHeight="1" x14ac:dyDescent="0.2">
      <c r="B3" s="1564"/>
      <c r="C3" s="1566"/>
      <c r="D3" s="1566"/>
      <c r="E3" s="1567"/>
      <c r="F3" s="1566"/>
      <c r="G3" s="1558"/>
      <c r="H3" s="1559" t="s">
        <v>1883</v>
      </c>
      <c r="I3" s="1560"/>
      <c r="J3" s="1559" t="s">
        <v>1937</v>
      </c>
      <c r="K3" s="1560"/>
      <c r="L3" s="1561" t="s">
        <v>2160</v>
      </c>
      <c r="M3" s="1560"/>
      <c r="N3" s="1561" t="s">
        <v>2160</v>
      </c>
      <c r="O3" s="1560"/>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row>
    <row r="4" spans="1:63" ht="30.6" x14ac:dyDescent="0.2">
      <c r="B4" s="1564"/>
      <c r="C4" s="1566"/>
      <c r="D4" s="1566"/>
      <c r="E4" s="1568"/>
      <c r="F4" s="1566"/>
      <c r="G4" s="1558"/>
      <c r="H4" s="1282" t="s">
        <v>2161</v>
      </c>
      <c r="I4" s="1282" t="s">
        <v>2162</v>
      </c>
      <c r="J4" s="1282" t="s">
        <v>2161</v>
      </c>
      <c r="K4" s="1282" t="s">
        <v>2162</v>
      </c>
      <c r="L4" s="1282" t="s">
        <v>2161</v>
      </c>
      <c r="M4" s="1282" t="s">
        <v>2162</v>
      </c>
      <c r="N4" s="1282" t="s">
        <v>2161</v>
      </c>
      <c r="O4" s="1282" t="s">
        <v>2162</v>
      </c>
    </row>
    <row r="5" spans="1:63" ht="20.399999999999999" x14ac:dyDescent="0.2">
      <c r="A5" s="519"/>
      <c r="B5" s="520" t="s">
        <v>1737</v>
      </c>
      <c r="C5" s="521" t="s">
        <v>1748</v>
      </c>
      <c r="D5" s="521" t="s">
        <v>2127</v>
      </c>
      <c r="E5" s="521" t="s">
        <v>1749</v>
      </c>
      <c r="F5" s="521" t="s">
        <v>2140</v>
      </c>
      <c r="G5" s="522" t="s">
        <v>1582</v>
      </c>
      <c r="H5" s="1124">
        <v>350725.79700000002</v>
      </c>
      <c r="I5" s="1124">
        <v>-113901.076</v>
      </c>
      <c r="J5" s="1124">
        <v>523780</v>
      </c>
      <c r="K5" s="1124">
        <v>-426425</v>
      </c>
      <c r="L5" s="1124">
        <v>138395.79700000002</v>
      </c>
      <c r="M5" s="1124">
        <v>-22874.076000000001</v>
      </c>
      <c r="N5" s="1124">
        <v>265243</v>
      </c>
      <c r="O5" s="1125">
        <v>-283599</v>
      </c>
    </row>
    <row r="6" spans="1:63" ht="20.399999999999999" x14ac:dyDescent="0.2">
      <c r="A6" s="519"/>
      <c r="B6" s="520" t="s">
        <v>1737</v>
      </c>
      <c r="C6" s="521" t="s">
        <v>1748</v>
      </c>
      <c r="D6" s="521" t="s">
        <v>2127</v>
      </c>
      <c r="E6" s="521" t="s">
        <v>1749</v>
      </c>
      <c r="F6" s="521" t="s">
        <v>2163</v>
      </c>
      <c r="G6" s="522" t="s">
        <v>1582</v>
      </c>
      <c r="H6" s="1124">
        <v>6307.7640000000001</v>
      </c>
      <c r="I6" s="1124">
        <v>5300.6420168067225</v>
      </c>
      <c r="J6" s="1124">
        <v>121382.459</v>
      </c>
      <c r="K6" s="1124">
        <v>102002.06299999999</v>
      </c>
      <c r="L6" s="1124">
        <v>6307.7640000000001</v>
      </c>
      <c r="M6" s="1124">
        <v>5300.6420168067225</v>
      </c>
      <c r="N6" s="1124">
        <v>121382.459</v>
      </c>
      <c r="O6" s="1125">
        <v>102002.06299999999</v>
      </c>
    </row>
    <row r="7" spans="1:63" ht="18.600000000000001" customHeight="1" x14ac:dyDescent="0.2">
      <c r="A7" s="519"/>
      <c r="B7" s="520" t="s">
        <v>1737</v>
      </c>
      <c r="C7" s="521" t="s">
        <v>1748</v>
      </c>
      <c r="D7" s="521" t="s">
        <v>2127</v>
      </c>
      <c r="E7" s="521" t="s">
        <v>1749</v>
      </c>
      <c r="F7" s="1283" t="s">
        <v>2164</v>
      </c>
      <c r="G7" s="522" t="s">
        <v>1582</v>
      </c>
      <c r="H7" s="1124">
        <v>1110743.4040000001</v>
      </c>
      <c r="I7" s="1124">
        <v>-681002.4516386555</v>
      </c>
      <c r="J7" s="1124">
        <v>1045026.1816051673</v>
      </c>
      <c r="K7" s="1124">
        <v>-606409.03059676383</v>
      </c>
      <c r="L7" s="1124">
        <v>705164.00100000016</v>
      </c>
      <c r="M7" s="1124">
        <v>-343213.52592436958</v>
      </c>
      <c r="N7" s="1124">
        <v>377863.82260516728</v>
      </c>
      <c r="O7" s="1125">
        <v>-390830.27931945294</v>
      </c>
    </row>
    <row r="8" spans="1:63" ht="20.399999999999999" x14ac:dyDescent="0.2">
      <c r="A8" s="519"/>
      <c r="B8" s="520" t="s">
        <v>1750</v>
      </c>
      <c r="C8" s="521" t="s">
        <v>1751</v>
      </c>
      <c r="D8" s="521" t="s">
        <v>2127</v>
      </c>
      <c r="E8" s="521" t="s">
        <v>1749</v>
      </c>
      <c r="F8" s="521" t="s">
        <v>2165</v>
      </c>
      <c r="G8" s="522" t="s">
        <v>1582</v>
      </c>
      <c r="H8" s="1124">
        <v>1847786.7310000001</v>
      </c>
      <c r="I8" s="1124">
        <v>0</v>
      </c>
      <c r="J8" s="1124">
        <v>1107882.952</v>
      </c>
      <c r="K8" s="1124">
        <v>0</v>
      </c>
      <c r="L8" s="1124">
        <v>946798.26900000009</v>
      </c>
      <c r="M8" s="1124">
        <v>0</v>
      </c>
      <c r="N8" s="1124">
        <v>257955.3110000001</v>
      </c>
      <c r="O8" s="1125">
        <v>0</v>
      </c>
    </row>
    <row r="9" spans="1:63" ht="20.399999999999999" x14ac:dyDescent="0.2">
      <c r="A9" s="519"/>
      <c r="B9" s="520" t="s">
        <v>1729</v>
      </c>
      <c r="C9" s="521" t="s">
        <v>1752</v>
      </c>
      <c r="D9" s="521" t="s">
        <v>2127</v>
      </c>
      <c r="E9" s="521" t="s">
        <v>1749</v>
      </c>
      <c r="F9" s="521" t="s">
        <v>2166</v>
      </c>
      <c r="G9" s="522" t="s">
        <v>1582</v>
      </c>
      <c r="H9" s="1124">
        <v>90576</v>
      </c>
      <c r="I9" s="1124">
        <v>-81568.491638655454</v>
      </c>
      <c r="J9" s="1124">
        <v>88823.819000000003</v>
      </c>
      <c r="K9" s="1124">
        <v>-78686.62589915967</v>
      </c>
      <c r="L9" s="1124">
        <v>33767</v>
      </c>
      <c r="M9" s="1124">
        <v>-24759.895638655456</v>
      </c>
      <c r="N9" s="1124">
        <v>51585.027000000002</v>
      </c>
      <c r="O9" s="1125">
        <v>-48604.165218487396</v>
      </c>
    </row>
    <row r="10" spans="1:63" ht="30.6" x14ac:dyDescent="0.2">
      <c r="A10" s="519"/>
      <c r="B10" s="520" t="s">
        <v>1753</v>
      </c>
      <c r="C10" s="521" t="s">
        <v>1754</v>
      </c>
      <c r="D10" s="521" t="s">
        <v>2127</v>
      </c>
      <c r="E10" s="521" t="s">
        <v>1749</v>
      </c>
      <c r="F10" s="521" t="s">
        <v>2167</v>
      </c>
      <c r="G10" s="522" t="s">
        <v>1582</v>
      </c>
      <c r="H10" s="1124">
        <v>1957626.1700000002</v>
      </c>
      <c r="I10" s="1124">
        <v>-532090.76134453784</v>
      </c>
      <c r="J10" s="1124">
        <v>1104319.7944900002</v>
      </c>
      <c r="K10" s="1124">
        <v>-420839.42068907566</v>
      </c>
      <c r="L10" s="1124">
        <v>1424176.3490000002</v>
      </c>
      <c r="M10" s="1124">
        <v>-362678.93109243701</v>
      </c>
      <c r="N10" s="1124">
        <v>978221.5854900002</v>
      </c>
      <c r="O10" s="1125">
        <v>-387109.76858823531</v>
      </c>
    </row>
    <row r="11" spans="1:63" ht="20.399999999999999" x14ac:dyDescent="0.2">
      <c r="A11" s="519"/>
      <c r="B11" s="520" t="s">
        <v>1731</v>
      </c>
      <c r="C11" s="521" t="s">
        <v>1732</v>
      </c>
      <c r="D11" s="521" t="s">
        <v>2127</v>
      </c>
      <c r="E11" s="521" t="s">
        <v>1749</v>
      </c>
      <c r="F11" s="1284" t="s">
        <v>2168</v>
      </c>
      <c r="G11" s="522" t="s">
        <v>1582</v>
      </c>
      <c r="H11" s="1124">
        <v>482009.42599999998</v>
      </c>
      <c r="I11" s="1124">
        <v>0</v>
      </c>
      <c r="J11" s="1124">
        <v>163530.69200000001</v>
      </c>
      <c r="K11" s="1124">
        <v>0</v>
      </c>
      <c r="L11" s="1124">
        <v>205186.49799999996</v>
      </c>
      <c r="M11" s="1124">
        <v>0</v>
      </c>
      <c r="N11" s="1124">
        <v>145419.606</v>
      </c>
      <c r="O11" s="1125">
        <v>0</v>
      </c>
    </row>
    <row r="12" spans="1:63" ht="20.399999999999999" x14ac:dyDescent="0.2">
      <c r="A12" s="519"/>
      <c r="B12" s="520" t="s">
        <v>2126</v>
      </c>
      <c r="C12" s="521" t="s">
        <v>1741</v>
      </c>
      <c r="D12" s="521" t="s">
        <v>2127</v>
      </c>
      <c r="E12" s="521" t="s">
        <v>1749</v>
      </c>
      <c r="F12" s="521" t="s">
        <v>2169</v>
      </c>
      <c r="G12" s="522" t="s">
        <v>1582</v>
      </c>
      <c r="H12" s="1124">
        <v>0</v>
      </c>
      <c r="I12" s="1124">
        <v>0</v>
      </c>
      <c r="J12" s="1124">
        <v>281303.06965895306</v>
      </c>
      <c r="K12" s="1124">
        <v>-281303.06965895306</v>
      </c>
      <c r="L12" s="1124">
        <v>0</v>
      </c>
      <c r="M12" s="1124">
        <v>0</v>
      </c>
      <c r="N12" s="1124">
        <v>122297.23865895305</v>
      </c>
      <c r="O12" s="1125">
        <v>-122297.38965895303</v>
      </c>
    </row>
    <row r="13" spans="1:63" x14ac:dyDescent="0.2">
      <c r="A13" s="519"/>
      <c r="B13" s="520" t="s">
        <v>1755</v>
      </c>
      <c r="C13" s="521" t="s">
        <v>1756</v>
      </c>
      <c r="D13" s="521" t="s">
        <v>2154</v>
      </c>
      <c r="E13" s="521" t="s">
        <v>1749</v>
      </c>
      <c r="F13" s="1285" t="s">
        <v>2170</v>
      </c>
      <c r="G13" s="522" t="s">
        <v>1582</v>
      </c>
      <c r="H13" s="1124">
        <v>1708066.149</v>
      </c>
      <c r="I13" s="1124">
        <v>-1435349.7050420174</v>
      </c>
      <c r="J13" s="1124">
        <v>168615.13200000001</v>
      </c>
      <c r="K13" s="1124">
        <v>-141693.38823529414</v>
      </c>
      <c r="L13" s="1124">
        <v>969713.53799999994</v>
      </c>
      <c r="M13" s="1124">
        <v>-814885.32605042041</v>
      </c>
      <c r="N13" s="1124">
        <v>139660.88200000001</v>
      </c>
      <c r="O13" s="1125">
        <v>-117362.08571428574</v>
      </c>
    </row>
    <row r="14" spans="1:63" ht="20.399999999999999" x14ac:dyDescent="0.2">
      <c r="A14" s="519"/>
      <c r="B14" s="520" t="s">
        <v>1757</v>
      </c>
      <c r="C14" s="521" t="s">
        <v>1758</v>
      </c>
      <c r="D14" s="521" t="s">
        <v>2127</v>
      </c>
      <c r="E14" s="521" t="s">
        <v>1749</v>
      </c>
      <c r="F14" s="521" t="s">
        <v>2171</v>
      </c>
      <c r="G14" s="522" t="s">
        <v>1582</v>
      </c>
      <c r="H14" s="1124">
        <v>23262993.322999999</v>
      </c>
      <c r="I14" s="1124">
        <v>-13663670.577210084</v>
      </c>
      <c r="J14" s="1124">
        <v>29946495.111000001</v>
      </c>
      <c r="K14" s="1124">
        <v>-14043087.737</v>
      </c>
      <c r="L14" s="1124">
        <v>11909143.27</v>
      </c>
      <c r="M14" s="1124">
        <v>-6913634.5772100836</v>
      </c>
      <c r="N14" s="1124">
        <v>14612217.278000003</v>
      </c>
      <c r="O14" s="1125">
        <v>-7021161.050999999</v>
      </c>
    </row>
    <row r="15" spans="1:63" ht="20.399999999999999" x14ac:dyDescent="0.2">
      <c r="A15" s="519"/>
      <c r="B15" s="520" t="s">
        <v>1759</v>
      </c>
      <c r="C15" s="521" t="s">
        <v>1745</v>
      </c>
      <c r="D15" s="1286" t="s">
        <v>2154</v>
      </c>
      <c r="E15" s="521" t="s">
        <v>1749</v>
      </c>
      <c r="F15" s="1286" t="s">
        <v>2172</v>
      </c>
      <c r="G15" s="522" t="s">
        <v>1582</v>
      </c>
      <c r="H15" s="1124">
        <v>730784.43700000003</v>
      </c>
      <c r="I15" s="1124">
        <v>-614104.56890756299</v>
      </c>
      <c r="J15" s="1124">
        <v>0</v>
      </c>
      <c r="K15" s="1124">
        <v>0</v>
      </c>
      <c r="L15" s="1124">
        <v>420449.84900000005</v>
      </c>
      <c r="M15" s="1124">
        <v>-353319.2008403361</v>
      </c>
      <c r="N15" s="1124">
        <v>0</v>
      </c>
      <c r="O15" s="1125">
        <v>0</v>
      </c>
    </row>
    <row r="16" spans="1:63" ht="20.399999999999999" x14ac:dyDescent="0.2">
      <c r="A16" s="519"/>
      <c r="B16" s="520" t="s">
        <v>1759</v>
      </c>
      <c r="C16" s="521" t="s">
        <v>1760</v>
      </c>
      <c r="D16" s="1286" t="s">
        <v>2154</v>
      </c>
      <c r="E16" s="521" t="s">
        <v>1749</v>
      </c>
      <c r="F16" s="521" t="s">
        <v>2173</v>
      </c>
      <c r="G16" s="522" t="s">
        <v>1582</v>
      </c>
      <c r="H16" s="1124">
        <v>74948</v>
      </c>
      <c r="I16" s="1124">
        <v>-62981</v>
      </c>
      <c r="J16" s="1124">
        <v>132420.152</v>
      </c>
      <c r="K16" s="1124">
        <v>0</v>
      </c>
      <c r="L16" s="1124">
        <v>0.45100000000093132</v>
      </c>
      <c r="M16" s="1124">
        <v>0.1336134453813429</v>
      </c>
      <c r="N16" s="1124">
        <v>191920.152</v>
      </c>
      <c r="O16" s="1125">
        <v>0</v>
      </c>
    </row>
    <row r="17" spans="1:15" ht="40.799999999999997" x14ac:dyDescent="0.2">
      <c r="A17" s="519"/>
      <c r="B17" s="520" t="s">
        <v>1761</v>
      </c>
      <c r="C17" s="521" t="s">
        <v>1762</v>
      </c>
      <c r="D17" s="1286" t="s">
        <v>2127</v>
      </c>
      <c r="E17" s="521" t="s">
        <v>1749</v>
      </c>
      <c r="F17" s="521" t="s">
        <v>2174</v>
      </c>
      <c r="G17" s="522" t="s">
        <v>1582</v>
      </c>
      <c r="H17" s="1124">
        <v>527914.71400000004</v>
      </c>
      <c r="I17" s="1124">
        <v>-527914.71400000004</v>
      </c>
      <c r="J17" s="1124">
        <v>189311.76800000001</v>
      </c>
      <c r="K17" s="1124">
        <v>-189311.76800000001</v>
      </c>
      <c r="L17" s="1124">
        <v>311212.46600000001</v>
      </c>
      <c r="M17" s="1124">
        <v>-498210.85600000003</v>
      </c>
      <c r="N17" s="1124">
        <v>127713.97300000001</v>
      </c>
      <c r="O17" s="1125">
        <v>-127713.97300000001</v>
      </c>
    </row>
    <row r="18" spans="1:15" ht="10.8" thickBot="1" x14ac:dyDescent="0.25">
      <c r="A18" s="519"/>
      <c r="B18" s="523" t="s">
        <v>1733</v>
      </c>
      <c r="C18" s="524" t="s">
        <v>1734</v>
      </c>
      <c r="D18" s="524" t="s">
        <v>2123</v>
      </c>
      <c r="E18" s="524" t="s">
        <v>1749</v>
      </c>
      <c r="F18" s="524" t="s">
        <v>1965</v>
      </c>
      <c r="G18" s="525" t="s">
        <v>1582</v>
      </c>
      <c r="H18" s="1126">
        <v>22262210</v>
      </c>
      <c r="I18" s="1126">
        <v>0</v>
      </c>
      <c r="J18" s="1126">
        <v>66561303.394099198</v>
      </c>
      <c r="K18" s="1126">
        <v>0</v>
      </c>
      <c r="L18" s="1126">
        <v>0</v>
      </c>
      <c r="M18" s="1126">
        <v>0</v>
      </c>
      <c r="N18" s="1126">
        <v>44905190.394099198</v>
      </c>
      <c r="O18" s="1127">
        <v>0</v>
      </c>
    </row>
  </sheetData>
  <mergeCells count="14">
    <mergeCell ref="B2:B4"/>
    <mergeCell ref="C2:C4"/>
    <mergeCell ref="D2:D4"/>
    <mergeCell ref="E2:E4"/>
    <mergeCell ref="F2:F4"/>
    <mergeCell ref="G2:G4"/>
    <mergeCell ref="H3:I3"/>
    <mergeCell ref="J3:K3"/>
    <mergeCell ref="L3:M3"/>
    <mergeCell ref="N3:O3"/>
    <mergeCell ref="H2:I2"/>
    <mergeCell ref="J2:K2"/>
    <mergeCell ref="L2:M2"/>
    <mergeCell ref="N2:O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O29"/>
  <sheetViews>
    <sheetView showGridLines="0" workbookViewId="0">
      <selection activeCell="F13" sqref="F13"/>
    </sheetView>
  </sheetViews>
  <sheetFormatPr baseColWidth="10" defaultColWidth="0" defaultRowHeight="0" customHeight="1" zeroHeight="1" x14ac:dyDescent="0.3"/>
  <cols>
    <col min="1" max="1" width="11.44140625" style="35" customWidth="1"/>
    <col min="2" max="2" width="18.77734375" style="35" customWidth="1"/>
    <col min="3" max="6" width="16.21875" style="35" customWidth="1"/>
    <col min="7" max="8" width="11.44140625" style="35" customWidth="1"/>
    <col min="9" max="9" width="17.21875" style="35" hidden="1" customWidth="1"/>
    <col min="10" max="14" width="11.44140625" style="35" hidden="1" customWidth="1"/>
    <col min="15" max="15" width="19.21875" style="35" hidden="1" customWidth="1"/>
    <col min="16" max="16384" width="11.44140625" style="35" hidden="1"/>
  </cols>
  <sheetData>
    <row r="1" spans="2:15" ht="13.8" x14ac:dyDescent="0.3"/>
    <row r="2" spans="2:15" ht="14.4" thickBot="1" x14ac:dyDescent="0.35">
      <c r="I2" s="265">
        <v>43983</v>
      </c>
      <c r="J2" s="253"/>
      <c r="K2" s="253"/>
      <c r="L2" s="253"/>
      <c r="M2" s="253"/>
      <c r="N2" s="253"/>
      <c r="O2" s="253"/>
    </row>
    <row r="3" spans="2:15" ht="41.4" x14ac:dyDescent="0.3">
      <c r="B3" s="254"/>
      <c r="C3" s="255" t="s">
        <v>2177</v>
      </c>
      <c r="D3" s="255" t="s">
        <v>2178</v>
      </c>
      <c r="E3" s="255" t="s">
        <v>2179</v>
      </c>
      <c r="F3" s="256" t="s">
        <v>2180</v>
      </c>
      <c r="I3" s="266" t="s">
        <v>1593</v>
      </c>
      <c r="J3" s="266" t="s">
        <v>1594</v>
      </c>
      <c r="K3" s="266" t="s">
        <v>1595</v>
      </c>
      <c r="L3" s="266" t="s">
        <v>1596</v>
      </c>
      <c r="M3" s="266" t="s">
        <v>1597</v>
      </c>
      <c r="N3" s="269" t="s">
        <v>1598</v>
      </c>
      <c r="O3" s="253"/>
    </row>
    <row r="4" spans="2:15" s="253" customFormat="1" ht="13.8" x14ac:dyDescent="0.3">
      <c r="B4" s="1287" t="s">
        <v>2175</v>
      </c>
      <c r="C4" s="257">
        <v>209642.42600000001</v>
      </c>
      <c r="D4" s="257">
        <v>215515</v>
      </c>
      <c r="E4" s="257">
        <v>102236.42600000001</v>
      </c>
      <c r="F4" s="258">
        <v>99483</v>
      </c>
      <c r="I4" s="267" t="s">
        <v>1599</v>
      </c>
      <c r="J4" s="270">
        <v>77928</v>
      </c>
      <c r="K4" s="271">
        <v>12751.714199999999</v>
      </c>
      <c r="L4" s="273">
        <v>157219</v>
      </c>
      <c r="M4" s="270"/>
      <c r="N4" s="270">
        <v>247898.71419999999</v>
      </c>
      <c r="O4" s="274" t="s">
        <v>1601</v>
      </c>
    </row>
    <row r="5" spans="2:15" s="253" customFormat="1" ht="13.8" x14ac:dyDescent="0.3">
      <c r="B5" s="1287" t="s">
        <v>2176</v>
      </c>
      <c r="C5" s="257">
        <v>32311</v>
      </c>
      <c r="D5" s="257">
        <v>23919</v>
      </c>
      <c r="E5" s="257">
        <v>17651</v>
      </c>
      <c r="F5" s="258">
        <v>12758</v>
      </c>
      <c r="I5" s="267" t="s">
        <v>1600</v>
      </c>
      <c r="J5" s="270"/>
      <c r="K5" s="271">
        <v>0</v>
      </c>
      <c r="L5" s="273">
        <v>32311</v>
      </c>
      <c r="M5" s="270"/>
      <c r="N5" s="270">
        <v>32311</v>
      </c>
      <c r="O5" s="274" t="s">
        <v>1601</v>
      </c>
    </row>
    <row r="6" spans="2:15" ht="14.4" thickBot="1" x14ac:dyDescent="0.35">
      <c r="B6" s="259"/>
      <c r="C6" s="260">
        <f>+SUM(C4:C5)</f>
        <v>241953.42600000001</v>
      </c>
      <c r="D6" s="260">
        <f>+SUM(D4:D5)</f>
        <v>239434</v>
      </c>
      <c r="E6" s="260">
        <f>+SUM(E4:E5)</f>
        <v>119887.42600000001</v>
      </c>
      <c r="F6" s="261">
        <f>+SUM(F4:F5)</f>
        <v>112241</v>
      </c>
      <c r="I6" s="268" t="s">
        <v>1578</v>
      </c>
      <c r="J6" s="272">
        <v>77928</v>
      </c>
      <c r="K6" s="272">
        <v>12751.714199999999</v>
      </c>
      <c r="L6" s="272">
        <v>189530</v>
      </c>
      <c r="M6" s="272">
        <v>0</v>
      </c>
      <c r="N6" s="272">
        <v>280209.71419999999</v>
      </c>
      <c r="O6" s="253"/>
    </row>
    <row r="7" spans="2:15" ht="13.8" x14ac:dyDescent="0.3">
      <c r="I7" s="264"/>
      <c r="J7" s="262"/>
      <c r="K7" s="262"/>
      <c r="L7" s="262"/>
      <c r="M7" s="262"/>
      <c r="N7" s="262"/>
      <c r="O7" s="253"/>
    </row>
    <row r="8" spans="2:15" ht="13.8" x14ac:dyDescent="0.3">
      <c r="B8" s="335"/>
      <c r="I8" s="265">
        <v>43617</v>
      </c>
      <c r="J8" s="253"/>
      <c r="K8" s="253"/>
      <c r="L8" s="253"/>
      <c r="M8" s="253"/>
      <c r="N8" s="253"/>
      <c r="O8" s="253"/>
    </row>
    <row r="9" spans="2:15" ht="13.8" x14ac:dyDescent="0.3">
      <c r="I9" s="266" t="s">
        <v>1593</v>
      </c>
      <c r="J9" s="266" t="s">
        <v>1594</v>
      </c>
      <c r="K9" s="266" t="s">
        <v>1595</v>
      </c>
      <c r="L9" s="266" t="s">
        <v>1596</v>
      </c>
      <c r="M9" s="266" t="s">
        <v>1597</v>
      </c>
      <c r="N9" s="269" t="s">
        <v>1598</v>
      </c>
      <c r="O9" s="253"/>
    </row>
    <row r="10" spans="2:15" ht="13.8" x14ac:dyDescent="0.3">
      <c r="I10" s="267" t="s">
        <v>1599</v>
      </c>
      <c r="J10" s="270">
        <v>27844</v>
      </c>
      <c r="K10" s="270">
        <v>10045</v>
      </c>
      <c r="L10" s="270">
        <v>68828</v>
      </c>
      <c r="M10" s="270"/>
      <c r="N10" s="270">
        <v>106717</v>
      </c>
      <c r="O10" s="253"/>
    </row>
    <row r="11" spans="2:15" ht="13.8" x14ac:dyDescent="0.3">
      <c r="I11" s="267" t="s">
        <v>1600</v>
      </c>
      <c r="J11" s="270"/>
      <c r="K11" s="270">
        <v>0</v>
      </c>
      <c r="L11" s="270">
        <v>10541</v>
      </c>
      <c r="M11" s="270"/>
      <c r="N11" s="270">
        <v>10541</v>
      </c>
      <c r="O11" s="253"/>
    </row>
    <row r="12" spans="2:15" ht="13.8" x14ac:dyDescent="0.3">
      <c r="I12" s="268" t="s">
        <v>1578</v>
      </c>
      <c r="J12" s="272">
        <v>27844</v>
      </c>
      <c r="K12" s="272">
        <v>10045</v>
      </c>
      <c r="L12" s="272">
        <v>79369</v>
      </c>
      <c r="M12" s="272">
        <v>0</v>
      </c>
      <c r="N12" s="272">
        <v>117258</v>
      </c>
      <c r="O12" s="253"/>
    </row>
    <row r="13" spans="2:15" ht="13.8" x14ac:dyDescent="0.3">
      <c r="I13" s="253"/>
      <c r="J13" s="253"/>
      <c r="K13" s="253"/>
      <c r="L13" s="253"/>
      <c r="M13" s="253"/>
      <c r="N13" s="253"/>
      <c r="O13" s="253"/>
    </row>
    <row r="14" spans="2:15" ht="13.8" x14ac:dyDescent="0.3">
      <c r="D14" s="263"/>
      <c r="I14" s="253"/>
      <c r="J14" s="253"/>
      <c r="K14" s="253"/>
      <c r="L14" s="253"/>
      <c r="M14" s="253"/>
      <c r="N14" s="253"/>
      <c r="O14" s="253"/>
    </row>
    <row r="15" spans="2:15" ht="13.8" x14ac:dyDescent="0.3"/>
    <row r="16" spans="2:15" ht="13.8" x14ac:dyDescent="0.3"/>
    <row r="17" ht="12" customHeight="1" x14ac:dyDescent="0.3"/>
    <row r="18" ht="0" hidden="1" customHeight="1" x14ac:dyDescent="0.3"/>
    <row r="19" ht="0" hidden="1" customHeight="1" x14ac:dyDescent="0.3"/>
    <row r="20" ht="0" hidden="1" customHeight="1" x14ac:dyDescent="0.3"/>
    <row r="21" ht="0" hidden="1" customHeight="1" x14ac:dyDescent="0.3"/>
    <row r="22" ht="0" hidden="1" customHeight="1" x14ac:dyDescent="0.3"/>
    <row r="23" ht="0" hidden="1" customHeight="1" x14ac:dyDescent="0.3"/>
    <row r="24" ht="0" hidden="1" customHeight="1" x14ac:dyDescent="0.3"/>
    <row r="25" ht="0" hidden="1" customHeight="1" x14ac:dyDescent="0.3"/>
    <row r="26" ht="0" hidden="1" customHeight="1" x14ac:dyDescent="0.3"/>
    <row r="27" ht="0" hidden="1" customHeight="1" x14ac:dyDescent="0.3"/>
    <row r="28" ht="0" hidden="1" customHeight="1" x14ac:dyDescent="0.3"/>
    <row r="29" ht="0" hidden="1" customHeight="1" x14ac:dyDescent="0.3"/>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F25"/>
  <sheetViews>
    <sheetView showGridLines="0" workbookViewId="0">
      <selection activeCell="C34" sqref="C34"/>
    </sheetView>
  </sheetViews>
  <sheetFormatPr baseColWidth="10" defaultColWidth="0" defaultRowHeight="12" x14ac:dyDescent="0.25"/>
  <cols>
    <col min="1" max="1" width="2.77734375" style="314" customWidth="1"/>
    <col min="2" max="2" width="42.44140625" style="314" customWidth="1"/>
    <col min="3" max="4" width="15.77734375" style="314" customWidth="1"/>
    <col min="5" max="5" width="2.77734375" style="314" customWidth="1"/>
    <col min="6" max="6" width="0" style="314" hidden="1" customWidth="1"/>
    <col min="7" max="16384" width="11.44140625" style="314" hidden="1"/>
  </cols>
  <sheetData>
    <row r="1" spans="2:5" ht="12.6" thickBot="1" x14ac:dyDescent="0.3"/>
    <row r="2" spans="2:5" x14ac:dyDescent="0.25">
      <c r="B2" s="1569" t="s">
        <v>2181</v>
      </c>
      <c r="C2" s="605" t="s">
        <v>1883</v>
      </c>
      <c r="D2" s="605" t="s">
        <v>1884</v>
      </c>
    </row>
    <row r="3" spans="2:5" x14ac:dyDescent="0.25">
      <c r="B3" s="1570"/>
      <c r="C3" s="606" t="s">
        <v>1882</v>
      </c>
      <c r="D3" s="606" t="s">
        <v>1882</v>
      </c>
    </row>
    <row r="4" spans="2:5" ht="18" customHeight="1" x14ac:dyDescent="0.25">
      <c r="B4" s="1288" t="s">
        <v>2182</v>
      </c>
      <c r="C4" s="607">
        <f>+ROUND('[19]Inventario Jun20'!K7/1000,0)</f>
        <v>2025299</v>
      </c>
      <c r="D4" s="607">
        <f>ROUND('[19]Inventario Dic19'!J7/1000,0)</f>
        <v>1629763</v>
      </c>
    </row>
    <row r="5" spans="2:5" ht="18" customHeight="1" x14ac:dyDescent="0.25">
      <c r="B5" s="1288" t="s">
        <v>2183</v>
      </c>
      <c r="C5" s="607">
        <f>+ROUND('[19]Inventario Jun20'!K20/1000,0)</f>
        <v>2451555</v>
      </c>
      <c r="D5" s="607">
        <f>ROUND('[19]Inventario Dic19'!J20/1000,0)</f>
        <v>1871849</v>
      </c>
    </row>
    <row r="6" spans="2:5" ht="18" customHeight="1" x14ac:dyDescent="0.25">
      <c r="B6" s="1288" t="s">
        <v>2184</v>
      </c>
      <c r="C6" s="607">
        <f>+ROUND('[19]Inventario Jun20'!K29/1000,0)+1</f>
        <v>699684</v>
      </c>
      <c r="D6" s="607">
        <f>ROUND('[19]Inventario Dic19'!J29/1000,0)</f>
        <v>437964</v>
      </c>
    </row>
    <row r="7" spans="2:5" ht="18" customHeight="1" x14ac:dyDescent="0.25">
      <c r="B7" s="1288" t="s">
        <v>2185</v>
      </c>
      <c r="C7" s="608">
        <f>+ROUND('[19]Inventario Jun20'!K31/1000,0)</f>
        <v>-128977</v>
      </c>
      <c r="D7" s="608">
        <f>+ROUND('[19]Inventario Dic19'!J30/1000,0)</f>
        <v>-128977</v>
      </c>
    </row>
    <row r="8" spans="2:5" ht="18.75" customHeight="1" thickBot="1" x14ac:dyDescent="0.3">
      <c r="B8" s="618" t="s">
        <v>2055</v>
      </c>
      <c r="C8" s="609">
        <f>SUM(C4:C7)</f>
        <v>5047561</v>
      </c>
      <c r="D8" s="609">
        <f>SUM(D4:D7)</f>
        <v>3810599</v>
      </c>
    </row>
    <row r="9" spans="2:5" x14ac:dyDescent="0.25">
      <c r="C9" s="336"/>
      <c r="D9" s="336"/>
    </row>
    <row r="10" spans="2:5" x14ac:dyDescent="0.25">
      <c r="C10" s="611"/>
      <c r="D10" s="611"/>
    </row>
    <row r="11" spans="2:5" x14ac:dyDescent="0.25">
      <c r="B11" s="612" t="s">
        <v>1765</v>
      </c>
      <c r="C11" s="613"/>
      <c r="D11" s="336">
        <f>+ROUND('[19]Cargo a Resultado'!K25/1000,0)</f>
        <v>6966487</v>
      </c>
      <c r="E11" s="585"/>
    </row>
    <row r="12" spans="2:5" x14ac:dyDescent="0.25">
      <c r="B12" s="612" t="s">
        <v>1766</v>
      </c>
      <c r="C12" s="613"/>
      <c r="D12" s="336">
        <f>+'[20]Nota 10'!$D$12</f>
        <v>6226997</v>
      </c>
    </row>
    <row r="13" spans="2:5" x14ac:dyDescent="0.25">
      <c r="D13" s="585"/>
    </row>
    <row r="14" spans="2:5" ht="47.25" customHeight="1" x14ac:dyDescent="0.25">
      <c r="B14" s="1571" t="s">
        <v>1767</v>
      </c>
      <c r="C14" s="1571"/>
      <c r="D14" s="1571"/>
    </row>
    <row r="15" spans="2:5" ht="12.6" thickBot="1" x14ac:dyDescent="0.3"/>
    <row r="16" spans="2:5" x14ac:dyDescent="0.25">
      <c r="B16" s="1572" t="s">
        <v>2186</v>
      </c>
      <c r="C16" s="614" t="str">
        <f>+C2</f>
        <v>06-30-2020</v>
      </c>
      <c r="D16" s="615" t="str">
        <f>+D2</f>
        <v>12-31-2019</v>
      </c>
    </row>
    <row r="17" spans="2:4" x14ac:dyDescent="0.25">
      <c r="B17" s="1573"/>
      <c r="C17" s="616" t="s">
        <v>1882</v>
      </c>
      <c r="D17" s="617" t="s">
        <v>1882</v>
      </c>
    </row>
    <row r="18" spans="2:4" ht="18" customHeight="1" x14ac:dyDescent="0.25">
      <c r="B18" s="1288" t="s">
        <v>2187</v>
      </c>
      <c r="C18" s="607">
        <f>+D23</f>
        <v>-128977</v>
      </c>
      <c r="D18" s="607">
        <v>-99268</v>
      </c>
    </row>
    <row r="19" spans="2:4" ht="18" customHeight="1" x14ac:dyDescent="0.25">
      <c r="B19" s="1288" t="s">
        <v>2188</v>
      </c>
      <c r="C19" s="607">
        <v>0</v>
      </c>
      <c r="D19" s="607">
        <v>-2294</v>
      </c>
    </row>
    <row r="20" spans="2:4" ht="18" customHeight="1" x14ac:dyDescent="0.25">
      <c r="B20" s="1288" t="s">
        <v>2189</v>
      </c>
      <c r="C20" s="607">
        <v>0</v>
      </c>
      <c r="D20" s="607">
        <v>-87959</v>
      </c>
    </row>
    <row r="21" spans="2:4" ht="18" customHeight="1" x14ac:dyDescent="0.25">
      <c r="B21" s="1288" t="s">
        <v>2190</v>
      </c>
      <c r="C21" s="607">
        <v>0</v>
      </c>
      <c r="D21" s="607">
        <v>-38724</v>
      </c>
    </row>
    <row r="22" spans="2:4" ht="18" customHeight="1" x14ac:dyDescent="0.25">
      <c r="B22" s="1288" t="s">
        <v>2191</v>
      </c>
      <c r="C22" s="607">
        <v>0</v>
      </c>
      <c r="D22" s="607">
        <v>99268</v>
      </c>
    </row>
    <row r="23" spans="2:4" ht="12.6" thickBot="1" x14ac:dyDescent="0.3">
      <c r="B23" s="618" t="s">
        <v>2055</v>
      </c>
      <c r="C23" s="619">
        <f>SUM(C18:C22)</f>
        <v>-128977</v>
      </c>
      <c r="D23" s="620">
        <f>SUM(D18:D22)</f>
        <v>-128977</v>
      </c>
    </row>
    <row r="24" spans="2:4" x14ac:dyDescent="0.25">
      <c r="C24" s="336"/>
      <c r="D24" s="336"/>
    </row>
    <row r="25" spans="2:4" x14ac:dyDescent="0.25">
      <c r="C25" s="610">
        <f>+C7-C23</f>
        <v>0</v>
      </c>
      <c r="D25" s="610">
        <f>+D7-D23</f>
        <v>0</v>
      </c>
    </row>
  </sheetData>
  <mergeCells count="3">
    <mergeCell ref="B2:B3"/>
    <mergeCell ref="B14:D14"/>
    <mergeCell ref="B16:B1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2:XFD155"/>
  <sheetViews>
    <sheetView showGridLines="0" zoomScale="90" zoomScaleNormal="90" workbookViewId="0">
      <selection activeCell="F154" sqref="F154"/>
    </sheetView>
  </sheetViews>
  <sheetFormatPr baseColWidth="10" defaultColWidth="11.44140625" defaultRowHeight="12" x14ac:dyDescent="0.25"/>
  <cols>
    <col min="1" max="1" width="11.44140625" style="357" bestFit="1" customWidth="1"/>
    <col min="2" max="2" width="59.77734375" style="359" customWidth="1"/>
    <col min="3" max="8" width="15.77734375" style="359" customWidth="1"/>
    <col min="9" max="256" width="11.44140625" style="359"/>
    <col min="257" max="257" width="11.44140625" style="359" bestFit="1" customWidth="1"/>
    <col min="258" max="258" width="54.5546875" style="359" bestFit="1" customWidth="1"/>
    <col min="259" max="264" width="15.77734375" style="359" customWidth="1"/>
    <col min="265" max="512" width="11.44140625" style="359"/>
    <col min="513" max="513" width="11.44140625" style="359" bestFit="1" customWidth="1"/>
    <col min="514" max="514" width="54.5546875" style="359" bestFit="1" customWidth="1"/>
    <col min="515" max="520" width="15.77734375" style="359" customWidth="1"/>
    <col min="521" max="768" width="11.44140625" style="359"/>
    <col min="769" max="769" width="11.44140625" style="359" bestFit="1" customWidth="1"/>
    <col min="770" max="770" width="54.5546875" style="359" bestFit="1" customWidth="1"/>
    <col min="771" max="776" width="15.77734375" style="359" customWidth="1"/>
    <col min="777" max="1024" width="11.44140625" style="359"/>
    <col min="1025" max="1025" width="11.44140625" style="359" bestFit="1" customWidth="1"/>
    <col min="1026" max="1026" width="54.5546875" style="359" bestFit="1" customWidth="1"/>
    <col min="1027" max="1032" width="15.77734375" style="359" customWidth="1"/>
    <col min="1033" max="1280" width="11.44140625" style="359"/>
    <col min="1281" max="1281" width="11.44140625" style="359" bestFit="1" customWidth="1"/>
    <col min="1282" max="1282" width="54.5546875" style="359" bestFit="1" customWidth="1"/>
    <col min="1283" max="1288" width="15.77734375" style="359" customWidth="1"/>
    <col min="1289" max="1536" width="11.44140625" style="359"/>
    <col min="1537" max="1537" width="11.44140625" style="359" bestFit="1" customWidth="1"/>
    <col min="1538" max="1538" width="54.5546875" style="359" bestFit="1" customWidth="1"/>
    <col min="1539" max="1544" width="15.77734375" style="359" customWidth="1"/>
    <col min="1545" max="1792" width="11.44140625" style="359"/>
    <col min="1793" max="1793" width="11.44140625" style="359" bestFit="1" customWidth="1"/>
    <col min="1794" max="1794" width="54.5546875" style="359" bestFit="1" customWidth="1"/>
    <col min="1795" max="1800" width="15.77734375" style="359" customWidth="1"/>
    <col min="1801" max="2048" width="11.44140625" style="359"/>
    <col min="2049" max="2049" width="11.44140625" style="359" bestFit="1" customWidth="1"/>
    <col min="2050" max="2050" width="54.5546875" style="359" bestFit="1" customWidth="1"/>
    <col min="2051" max="2056" width="15.77734375" style="359" customWidth="1"/>
    <col min="2057" max="2304" width="11.44140625" style="359"/>
    <col min="2305" max="2305" width="11.44140625" style="359" bestFit="1" customWidth="1"/>
    <col min="2306" max="2306" width="54.5546875" style="359" bestFit="1" customWidth="1"/>
    <col min="2307" max="2312" width="15.77734375" style="359" customWidth="1"/>
    <col min="2313" max="2560" width="11.44140625" style="359"/>
    <col min="2561" max="2561" width="11.44140625" style="359" bestFit="1" customWidth="1"/>
    <col min="2562" max="2562" width="54.5546875" style="359" bestFit="1" customWidth="1"/>
    <col min="2563" max="2568" width="15.77734375" style="359" customWidth="1"/>
    <col min="2569" max="2816" width="11.44140625" style="359"/>
    <col min="2817" max="2817" width="11.44140625" style="359" bestFit="1" customWidth="1"/>
    <col min="2818" max="2818" width="54.5546875" style="359" bestFit="1" customWidth="1"/>
    <col min="2819" max="2824" width="15.77734375" style="359" customWidth="1"/>
    <col min="2825" max="3072" width="11.44140625" style="359"/>
    <col min="3073" max="3073" width="11.44140625" style="359" bestFit="1" customWidth="1"/>
    <col min="3074" max="3074" width="54.5546875" style="359" bestFit="1" customWidth="1"/>
    <col min="3075" max="3080" width="15.77734375" style="359" customWidth="1"/>
    <col min="3081" max="3328" width="11.44140625" style="359"/>
    <col min="3329" max="3329" width="11.44140625" style="359" bestFit="1" customWidth="1"/>
    <col min="3330" max="3330" width="54.5546875" style="359" bestFit="1" customWidth="1"/>
    <col min="3331" max="3336" width="15.77734375" style="359" customWidth="1"/>
    <col min="3337" max="3584" width="11.44140625" style="359"/>
    <col min="3585" max="3585" width="11.44140625" style="359" bestFit="1" customWidth="1"/>
    <col min="3586" max="3586" width="54.5546875" style="359" bestFit="1" customWidth="1"/>
    <col min="3587" max="3592" width="15.77734375" style="359" customWidth="1"/>
    <col min="3593" max="3840" width="11.44140625" style="359"/>
    <col min="3841" max="3841" width="11.44140625" style="359" bestFit="1" customWidth="1"/>
    <col min="3842" max="3842" width="54.5546875" style="359" bestFit="1" customWidth="1"/>
    <col min="3843" max="3848" width="15.77734375" style="359" customWidth="1"/>
    <col min="3849" max="4096" width="11.44140625" style="359"/>
    <col min="4097" max="4097" width="11.44140625" style="359" bestFit="1" customWidth="1"/>
    <col min="4098" max="4098" width="54.5546875" style="359" bestFit="1" customWidth="1"/>
    <col min="4099" max="4104" width="15.77734375" style="359" customWidth="1"/>
    <col min="4105" max="4352" width="11.44140625" style="359"/>
    <col min="4353" max="4353" width="11.44140625" style="359" bestFit="1" customWidth="1"/>
    <col min="4354" max="4354" width="54.5546875" style="359" bestFit="1" customWidth="1"/>
    <col min="4355" max="4360" width="15.77734375" style="359" customWidth="1"/>
    <col min="4361" max="4608" width="11.44140625" style="359"/>
    <col min="4609" max="4609" width="11.44140625" style="359" bestFit="1" customWidth="1"/>
    <col min="4610" max="4610" width="54.5546875" style="359" bestFit="1" customWidth="1"/>
    <col min="4611" max="4616" width="15.77734375" style="359" customWidth="1"/>
    <col min="4617" max="4864" width="11.44140625" style="359"/>
    <col min="4865" max="4865" width="11.44140625" style="359" bestFit="1" customWidth="1"/>
    <col min="4866" max="4866" width="54.5546875" style="359" bestFit="1" customWidth="1"/>
    <col min="4867" max="4872" width="15.77734375" style="359" customWidth="1"/>
    <col min="4873" max="5120" width="11.44140625" style="359"/>
    <col min="5121" max="5121" width="11.44140625" style="359" bestFit="1" customWidth="1"/>
    <col min="5122" max="5122" width="54.5546875" style="359" bestFit="1" customWidth="1"/>
    <col min="5123" max="5128" width="15.77734375" style="359" customWidth="1"/>
    <col min="5129" max="5376" width="11.44140625" style="359"/>
    <col min="5377" max="5377" width="11.44140625" style="359" bestFit="1" customWidth="1"/>
    <col min="5378" max="5378" width="54.5546875" style="359" bestFit="1" customWidth="1"/>
    <col min="5379" max="5384" width="15.77734375" style="359" customWidth="1"/>
    <col min="5385" max="5632" width="11.44140625" style="359"/>
    <col min="5633" max="5633" width="11.44140625" style="359" bestFit="1" customWidth="1"/>
    <col min="5634" max="5634" width="54.5546875" style="359" bestFit="1" customWidth="1"/>
    <col min="5635" max="5640" width="15.77734375" style="359" customWidth="1"/>
    <col min="5641" max="5888" width="11.44140625" style="359"/>
    <col min="5889" max="5889" width="11.44140625" style="359" bestFit="1" customWidth="1"/>
    <col min="5890" max="5890" width="54.5546875" style="359" bestFit="1" customWidth="1"/>
    <col min="5891" max="5896" width="15.77734375" style="359" customWidth="1"/>
    <col min="5897" max="6144" width="11.44140625" style="359"/>
    <col min="6145" max="6145" width="11.44140625" style="359" bestFit="1" customWidth="1"/>
    <col min="6146" max="6146" width="54.5546875" style="359" bestFit="1" customWidth="1"/>
    <col min="6147" max="6152" width="15.77734375" style="359" customWidth="1"/>
    <col min="6153" max="6400" width="11.44140625" style="359"/>
    <col min="6401" max="6401" width="11.44140625" style="359" bestFit="1" customWidth="1"/>
    <col min="6402" max="6402" width="54.5546875" style="359" bestFit="1" customWidth="1"/>
    <col min="6403" max="6408" width="15.77734375" style="359" customWidth="1"/>
    <col min="6409" max="6656" width="11.44140625" style="359"/>
    <col min="6657" max="6657" width="11.44140625" style="359" bestFit="1" customWidth="1"/>
    <col min="6658" max="6658" width="54.5546875" style="359" bestFit="1" customWidth="1"/>
    <col min="6659" max="6664" width="15.77734375" style="359" customWidth="1"/>
    <col min="6665" max="6912" width="11.44140625" style="359"/>
    <col min="6913" max="6913" width="11.44140625" style="359" bestFit="1" customWidth="1"/>
    <col min="6914" max="6914" width="54.5546875" style="359" bestFit="1" customWidth="1"/>
    <col min="6915" max="6920" width="15.77734375" style="359" customWidth="1"/>
    <col min="6921" max="7168" width="11.44140625" style="359"/>
    <col min="7169" max="7169" width="11.44140625" style="359" bestFit="1" customWidth="1"/>
    <col min="7170" max="7170" width="54.5546875" style="359" bestFit="1" customWidth="1"/>
    <col min="7171" max="7176" width="15.77734375" style="359" customWidth="1"/>
    <col min="7177" max="7424" width="11.44140625" style="359"/>
    <col min="7425" max="7425" width="11.44140625" style="359" bestFit="1" customWidth="1"/>
    <col min="7426" max="7426" width="54.5546875" style="359" bestFit="1" customWidth="1"/>
    <col min="7427" max="7432" width="15.77734375" style="359" customWidth="1"/>
    <col min="7433" max="7680" width="11.44140625" style="359"/>
    <col min="7681" max="7681" width="11.44140625" style="359" bestFit="1" customWidth="1"/>
    <col min="7682" max="7682" width="54.5546875" style="359" bestFit="1" customWidth="1"/>
    <col min="7683" max="7688" width="15.77734375" style="359" customWidth="1"/>
    <col min="7689" max="7936" width="11.44140625" style="359"/>
    <col min="7937" max="7937" width="11.44140625" style="359" bestFit="1" customWidth="1"/>
    <col min="7938" max="7938" width="54.5546875" style="359" bestFit="1" customWidth="1"/>
    <col min="7939" max="7944" width="15.77734375" style="359" customWidth="1"/>
    <col min="7945" max="8192" width="11.44140625" style="359"/>
    <col min="8193" max="8193" width="11.44140625" style="359" bestFit="1" customWidth="1"/>
    <col min="8194" max="8194" width="54.5546875" style="359" bestFit="1" customWidth="1"/>
    <col min="8195" max="8200" width="15.77734375" style="359" customWidth="1"/>
    <col min="8201" max="8448" width="11.44140625" style="359"/>
    <col min="8449" max="8449" width="11.44140625" style="359" bestFit="1" customWidth="1"/>
    <col min="8450" max="8450" width="54.5546875" style="359" bestFit="1" customWidth="1"/>
    <col min="8451" max="8456" width="15.77734375" style="359" customWidth="1"/>
    <col min="8457" max="8704" width="11.44140625" style="359"/>
    <col min="8705" max="8705" width="11.44140625" style="359" bestFit="1" customWidth="1"/>
    <col min="8706" max="8706" width="54.5546875" style="359" bestFit="1" customWidth="1"/>
    <col min="8707" max="8712" width="15.77734375" style="359" customWidth="1"/>
    <col min="8713" max="8960" width="11.44140625" style="359"/>
    <col min="8961" max="8961" width="11.44140625" style="359" bestFit="1" customWidth="1"/>
    <col min="8962" max="8962" width="54.5546875" style="359" bestFit="1" customWidth="1"/>
    <col min="8963" max="8968" width="15.77734375" style="359" customWidth="1"/>
    <col min="8969" max="9216" width="11.44140625" style="359"/>
    <col min="9217" max="9217" width="11.44140625" style="359" bestFit="1" customWidth="1"/>
    <col min="9218" max="9218" width="54.5546875" style="359" bestFit="1" customWidth="1"/>
    <col min="9219" max="9224" width="15.77734375" style="359" customWidth="1"/>
    <col min="9225" max="9472" width="11.44140625" style="359"/>
    <col min="9473" max="9473" width="11.44140625" style="359" bestFit="1" customWidth="1"/>
    <col min="9474" max="9474" width="54.5546875" style="359" bestFit="1" customWidth="1"/>
    <col min="9475" max="9480" width="15.77734375" style="359" customWidth="1"/>
    <col min="9481" max="9728" width="11.44140625" style="359"/>
    <col min="9729" max="9729" width="11.44140625" style="359" bestFit="1" customWidth="1"/>
    <col min="9730" max="9730" width="54.5546875" style="359" bestFit="1" customWidth="1"/>
    <col min="9731" max="9736" width="15.77734375" style="359" customWidth="1"/>
    <col min="9737" max="9984" width="11.44140625" style="359"/>
    <col min="9985" max="9985" width="11.44140625" style="359" bestFit="1" customWidth="1"/>
    <col min="9986" max="9986" width="54.5546875" style="359" bestFit="1" customWidth="1"/>
    <col min="9987" max="9992" width="15.77734375" style="359" customWidth="1"/>
    <col min="9993" max="10240" width="11.44140625" style="359"/>
    <col min="10241" max="10241" width="11.44140625" style="359" bestFit="1" customWidth="1"/>
    <col min="10242" max="10242" width="54.5546875" style="359" bestFit="1" customWidth="1"/>
    <col min="10243" max="10248" width="15.77734375" style="359" customWidth="1"/>
    <col min="10249" max="10496" width="11.44140625" style="359"/>
    <col min="10497" max="10497" width="11.44140625" style="359" bestFit="1" customWidth="1"/>
    <col min="10498" max="10498" width="54.5546875" style="359" bestFit="1" customWidth="1"/>
    <col min="10499" max="10504" width="15.77734375" style="359" customWidth="1"/>
    <col min="10505" max="10752" width="11.44140625" style="359"/>
    <col min="10753" max="10753" width="11.44140625" style="359" bestFit="1" customWidth="1"/>
    <col min="10754" max="10754" width="54.5546875" style="359" bestFit="1" customWidth="1"/>
    <col min="10755" max="10760" width="15.77734375" style="359" customWidth="1"/>
    <col min="10761" max="11008" width="11.44140625" style="359"/>
    <col min="11009" max="11009" width="11.44140625" style="359" bestFit="1" customWidth="1"/>
    <col min="11010" max="11010" width="54.5546875" style="359" bestFit="1" customWidth="1"/>
    <col min="11011" max="11016" width="15.77734375" style="359" customWidth="1"/>
    <col min="11017" max="11264" width="11.44140625" style="359"/>
    <col min="11265" max="11265" width="11.44140625" style="359" bestFit="1" customWidth="1"/>
    <col min="11266" max="11266" width="54.5546875" style="359" bestFit="1" customWidth="1"/>
    <col min="11267" max="11272" width="15.77734375" style="359" customWidth="1"/>
    <col min="11273" max="11520" width="11.44140625" style="359"/>
    <col min="11521" max="11521" width="11.44140625" style="359" bestFit="1" customWidth="1"/>
    <col min="11522" max="11522" width="54.5546875" style="359" bestFit="1" customWidth="1"/>
    <col min="11523" max="11528" width="15.77734375" style="359" customWidth="1"/>
    <col min="11529" max="11776" width="11.44140625" style="359"/>
    <col min="11777" max="11777" width="11.44140625" style="359" bestFit="1" customWidth="1"/>
    <col min="11778" max="11778" width="54.5546875" style="359" bestFit="1" customWidth="1"/>
    <col min="11779" max="11784" width="15.77734375" style="359" customWidth="1"/>
    <col min="11785" max="12032" width="11.44140625" style="359"/>
    <col min="12033" max="12033" width="11.44140625" style="359" bestFit="1" customWidth="1"/>
    <col min="12034" max="12034" width="54.5546875" style="359" bestFit="1" customWidth="1"/>
    <col min="12035" max="12040" width="15.77734375" style="359" customWidth="1"/>
    <col min="12041" max="12288" width="11.44140625" style="359"/>
    <col min="12289" max="12289" width="11.44140625" style="359" bestFit="1" customWidth="1"/>
    <col min="12290" max="12290" width="54.5546875" style="359" bestFit="1" customWidth="1"/>
    <col min="12291" max="12296" width="15.77734375" style="359" customWidth="1"/>
    <col min="12297" max="12544" width="11.44140625" style="359"/>
    <col min="12545" max="12545" width="11.44140625" style="359" bestFit="1" customWidth="1"/>
    <col min="12546" max="12546" width="54.5546875" style="359" bestFit="1" customWidth="1"/>
    <col min="12547" max="12552" width="15.77734375" style="359" customWidth="1"/>
    <col min="12553" max="12800" width="11.44140625" style="359"/>
    <col min="12801" max="12801" width="11.44140625" style="359" bestFit="1" customWidth="1"/>
    <col min="12802" max="12802" width="54.5546875" style="359" bestFit="1" customWidth="1"/>
    <col min="12803" max="12808" width="15.77734375" style="359" customWidth="1"/>
    <col min="12809" max="13056" width="11.44140625" style="359"/>
    <col min="13057" max="13057" width="11.44140625" style="359" bestFit="1" customWidth="1"/>
    <col min="13058" max="13058" width="54.5546875" style="359" bestFit="1" customWidth="1"/>
    <col min="13059" max="13064" width="15.77734375" style="359" customWidth="1"/>
    <col min="13065" max="13312" width="11.44140625" style="359"/>
    <col min="13313" max="13313" width="11.44140625" style="359" bestFit="1" customWidth="1"/>
    <col min="13314" max="13314" width="54.5546875" style="359" bestFit="1" customWidth="1"/>
    <col min="13315" max="13320" width="15.77734375" style="359" customWidth="1"/>
    <col min="13321" max="13568" width="11.44140625" style="359"/>
    <col min="13569" max="13569" width="11.44140625" style="359" bestFit="1" customWidth="1"/>
    <col min="13570" max="13570" width="54.5546875" style="359" bestFit="1" customWidth="1"/>
    <col min="13571" max="13576" width="15.77734375" style="359" customWidth="1"/>
    <col min="13577" max="13824" width="11.44140625" style="359"/>
    <col min="13825" max="13825" width="11.44140625" style="359" bestFit="1" customWidth="1"/>
    <col min="13826" max="13826" width="54.5546875" style="359" bestFit="1" customWidth="1"/>
    <col min="13827" max="13832" width="15.77734375" style="359" customWidth="1"/>
    <col min="13833" max="14080" width="11.44140625" style="359"/>
    <col min="14081" max="14081" width="11.44140625" style="359" bestFit="1" customWidth="1"/>
    <col min="14082" max="14082" width="54.5546875" style="359" bestFit="1" customWidth="1"/>
    <col min="14083" max="14088" width="15.77734375" style="359" customWidth="1"/>
    <col min="14089" max="14336" width="11.44140625" style="359"/>
    <col min="14337" max="14337" width="11.44140625" style="359" bestFit="1" customWidth="1"/>
    <col min="14338" max="14338" width="54.5546875" style="359" bestFit="1" customWidth="1"/>
    <col min="14339" max="14344" width="15.77734375" style="359" customWidth="1"/>
    <col min="14345" max="14592" width="11.44140625" style="359"/>
    <col min="14593" max="14593" width="11.44140625" style="359" bestFit="1" customWidth="1"/>
    <col min="14594" max="14594" width="54.5546875" style="359" bestFit="1" customWidth="1"/>
    <col min="14595" max="14600" width="15.77734375" style="359" customWidth="1"/>
    <col min="14601" max="14848" width="11.44140625" style="359"/>
    <col min="14849" max="14849" width="11.44140625" style="359" bestFit="1" customWidth="1"/>
    <col min="14850" max="14850" width="54.5546875" style="359" bestFit="1" customWidth="1"/>
    <col min="14851" max="14856" width="15.77734375" style="359" customWidth="1"/>
    <col min="14857" max="15104" width="11.44140625" style="359"/>
    <col min="15105" max="15105" width="11.44140625" style="359" bestFit="1" customWidth="1"/>
    <col min="15106" max="15106" width="54.5546875" style="359" bestFit="1" customWidth="1"/>
    <col min="15107" max="15112" width="15.77734375" style="359" customWidth="1"/>
    <col min="15113" max="15360" width="11.44140625" style="359"/>
    <col min="15361" max="15361" width="11.44140625" style="359" bestFit="1" customWidth="1"/>
    <col min="15362" max="15362" width="54.5546875" style="359" bestFit="1" customWidth="1"/>
    <col min="15363" max="15368" width="15.77734375" style="359" customWidth="1"/>
    <col min="15369" max="15616" width="11.44140625" style="359"/>
    <col min="15617" max="15617" width="11.44140625" style="359" bestFit="1" customWidth="1"/>
    <col min="15618" max="15618" width="54.5546875" style="359" bestFit="1" customWidth="1"/>
    <col min="15619" max="15624" width="15.77734375" style="359" customWidth="1"/>
    <col min="15625" max="15872" width="11.44140625" style="359"/>
    <col min="15873" max="15873" width="11.44140625" style="359" bestFit="1" customWidth="1"/>
    <col min="15874" max="15874" width="54.5546875" style="359" bestFit="1" customWidth="1"/>
    <col min="15875" max="15880" width="15.77734375" style="359" customWidth="1"/>
    <col min="15881" max="16128" width="11.44140625" style="359"/>
    <col min="16129" max="16129" width="11.44140625" style="359" bestFit="1" customWidth="1"/>
    <col min="16130" max="16130" width="54.5546875" style="359" bestFit="1" customWidth="1"/>
    <col min="16131" max="16136" width="15.77734375" style="359" customWidth="1"/>
    <col min="16137" max="16384" width="11.44140625" style="359"/>
  </cols>
  <sheetData>
    <row r="2" spans="1:16384" ht="13.8" x14ac:dyDescent="0.25">
      <c r="B2" s="1461" t="s">
        <v>2729</v>
      </c>
    </row>
    <row r="3" spans="1:16384" ht="12.6" thickBot="1" x14ac:dyDescent="0.3">
      <c r="B3" s="358"/>
      <c r="C3" s="360"/>
      <c r="D3" s="360"/>
      <c r="E3" s="361"/>
    </row>
    <row r="4" spans="1:16384" x14ac:dyDescent="0.25">
      <c r="A4" s="362"/>
      <c r="B4" s="1574" t="s">
        <v>1874</v>
      </c>
      <c r="C4" s="363" t="s">
        <v>1883</v>
      </c>
      <c r="D4" s="364" t="s">
        <v>1884</v>
      </c>
      <c r="E4" s="365"/>
    </row>
    <row r="5" spans="1:16384" ht="15" customHeight="1" x14ac:dyDescent="0.25">
      <c r="B5" s="1575"/>
      <c r="C5" s="366" t="s">
        <v>1882</v>
      </c>
      <c r="D5" s="367" t="s">
        <v>1882</v>
      </c>
      <c r="E5" s="368"/>
    </row>
    <row r="6" spans="1:16384" x14ac:dyDescent="0.25">
      <c r="B6" s="1289" t="s">
        <v>2192</v>
      </c>
      <c r="C6" s="369">
        <v>15933</v>
      </c>
      <c r="D6" s="370">
        <v>15933</v>
      </c>
      <c r="E6" s="371"/>
      <c r="K6" s="360"/>
    </row>
    <row r="7" spans="1:16384" x14ac:dyDescent="0.25">
      <c r="B7" s="586" t="s">
        <v>2193</v>
      </c>
      <c r="C7" s="369">
        <v>53374584</v>
      </c>
      <c r="D7" s="370">
        <v>52879096</v>
      </c>
      <c r="E7" s="371"/>
      <c r="K7" s="360"/>
    </row>
    <row r="8" spans="1:16384" x14ac:dyDescent="0.25">
      <c r="B8" s="586" t="s">
        <v>2194</v>
      </c>
      <c r="C8" s="369">
        <f>232444895+1</f>
        <v>232444896</v>
      </c>
      <c r="D8" s="370">
        <f>231888851+1</f>
        <v>231888852</v>
      </c>
      <c r="E8" s="371"/>
      <c r="K8" s="360"/>
    </row>
    <row r="9" spans="1:16384" x14ac:dyDescent="0.25">
      <c r="B9" s="1290" t="s">
        <v>2195</v>
      </c>
      <c r="C9" s="372">
        <f>SUM(C6:C8)</f>
        <v>285835413</v>
      </c>
      <c r="D9" s="373">
        <f>SUM(D6:D8)</f>
        <v>284783881</v>
      </c>
      <c r="E9" s="374"/>
      <c r="K9" s="360"/>
    </row>
    <row r="10" spans="1:16384" s="380" customFormat="1" x14ac:dyDescent="0.25">
      <c r="A10" s="375"/>
      <c r="B10" s="586" t="s">
        <v>2196</v>
      </c>
      <c r="C10" s="376">
        <v>-49246307</v>
      </c>
      <c r="D10" s="377">
        <v>-47868188</v>
      </c>
      <c r="E10" s="378"/>
      <c r="F10" s="379"/>
      <c r="K10" s="379"/>
    </row>
    <row r="11" spans="1:16384" s="380" customFormat="1" ht="12.6" thickBot="1" x14ac:dyDescent="0.3">
      <c r="A11" s="375"/>
      <c r="B11" s="593" t="s">
        <v>2197</v>
      </c>
      <c r="C11" s="376">
        <v>-13222561</v>
      </c>
      <c r="D11" s="377">
        <v>-13128953</v>
      </c>
      <c r="E11" s="378"/>
      <c r="K11" s="379"/>
    </row>
    <row r="12" spans="1:16384" s="380" customFormat="1" x14ac:dyDescent="0.25">
      <c r="A12" s="375"/>
      <c r="B12" s="1291" t="s">
        <v>2198</v>
      </c>
      <c r="C12" s="372">
        <f>SUM(C10:C11)</f>
        <v>-62468868</v>
      </c>
      <c r="D12" s="373">
        <f>SUM(D10:D11)</f>
        <v>-60997141</v>
      </c>
      <c r="E12" s="381"/>
      <c r="K12" s="379"/>
    </row>
    <row r="13" spans="1:16384" ht="15" customHeight="1" x14ac:dyDescent="0.25">
      <c r="B13" s="586" t="s">
        <v>2199</v>
      </c>
      <c r="C13" s="369">
        <f>+C6</f>
        <v>15933</v>
      </c>
      <c r="D13" s="370">
        <f>+D6</f>
        <v>15933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357"/>
      <c r="CA13" s="357"/>
      <c r="CB13" s="357"/>
      <c r="CC13" s="357"/>
      <c r="CD13" s="357"/>
      <c r="CE13" s="357"/>
      <c r="CF13" s="357"/>
      <c r="CG13" s="357"/>
      <c r="CH13" s="357"/>
      <c r="CI13" s="357"/>
      <c r="CJ13" s="357"/>
      <c r="CK13" s="357"/>
      <c r="CL13" s="357"/>
      <c r="CM13" s="357"/>
      <c r="CN13" s="357"/>
      <c r="CO13" s="357"/>
      <c r="CP13" s="357"/>
      <c r="CQ13" s="357"/>
      <c r="CR13" s="357"/>
      <c r="CS13" s="357"/>
      <c r="CT13" s="357"/>
      <c r="CU13" s="357"/>
      <c r="CV13" s="357"/>
      <c r="CW13" s="357"/>
      <c r="CX13" s="357"/>
      <c r="CY13" s="357"/>
      <c r="CZ13" s="357"/>
      <c r="DA13" s="357"/>
      <c r="DB13" s="357"/>
      <c r="DC13" s="357"/>
      <c r="DD13" s="357"/>
      <c r="DE13" s="357"/>
      <c r="DF13" s="357"/>
      <c r="DG13" s="357"/>
      <c r="DH13" s="357"/>
      <c r="DI13" s="357"/>
      <c r="DJ13" s="357"/>
      <c r="DK13" s="357"/>
      <c r="DL13" s="357"/>
      <c r="DM13" s="357"/>
      <c r="DN13" s="357"/>
      <c r="DO13" s="357"/>
      <c r="DP13" s="357"/>
      <c r="DQ13" s="357"/>
      <c r="DR13" s="357"/>
      <c r="DS13" s="357"/>
      <c r="DT13" s="357"/>
      <c r="DU13" s="357"/>
      <c r="DV13" s="357"/>
      <c r="DW13" s="357"/>
      <c r="DX13" s="357"/>
      <c r="DY13" s="357"/>
      <c r="DZ13" s="357"/>
      <c r="EA13" s="357"/>
      <c r="EB13" s="357"/>
      <c r="EC13" s="357"/>
      <c r="ED13" s="357"/>
      <c r="EE13" s="357"/>
      <c r="EF13" s="357"/>
      <c r="EG13" s="357"/>
      <c r="EH13" s="357"/>
      <c r="EI13" s="357"/>
      <c r="EJ13" s="357"/>
      <c r="EK13" s="357"/>
      <c r="EL13" s="357"/>
      <c r="EM13" s="357"/>
      <c r="EN13" s="357"/>
      <c r="EO13" s="357"/>
      <c r="EP13" s="357"/>
      <c r="EQ13" s="357"/>
      <c r="ER13" s="357"/>
      <c r="ES13" s="357"/>
      <c r="ET13" s="357"/>
      <c r="EU13" s="357"/>
      <c r="EV13" s="357"/>
      <c r="EW13" s="357"/>
      <c r="EX13" s="357"/>
      <c r="EY13" s="357"/>
      <c r="EZ13" s="357"/>
      <c r="FA13" s="357"/>
      <c r="FB13" s="357"/>
      <c r="FC13" s="357"/>
      <c r="FD13" s="357"/>
      <c r="FE13" s="357"/>
      <c r="FF13" s="357"/>
      <c r="FG13" s="357"/>
      <c r="FH13" s="357"/>
      <c r="FI13" s="357"/>
      <c r="FJ13" s="357"/>
      <c r="FK13" s="357"/>
      <c r="FL13" s="357"/>
      <c r="FM13" s="357"/>
      <c r="FN13" s="357"/>
      <c r="FO13" s="357"/>
      <c r="FP13" s="357"/>
      <c r="FQ13" s="357"/>
      <c r="FR13" s="357"/>
      <c r="FS13" s="357"/>
      <c r="FT13" s="357"/>
      <c r="FU13" s="357"/>
      <c r="FV13" s="357"/>
      <c r="FW13" s="357"/>
      <c r="FX13" s="357"/>
      <c r="FY13" s="357"/>
      <c r="FZ13" s="357"/>
      <c r="GA13" s="357"/>
      <c r="GB13" s="357"/>
      <c r="GC13" s="357"/>
      <c r="GD13" s="357"/>
      <c r="GE13" s="357"/>
      <c r="GF13" s="357"/>
      <c r="GG13" s="357"/>
      <c r="GH13" s="357"/>
      <c r="GI13" s="357"/>
      <c r="GJ13" s="357"/>
      <c r="GK13" s="357"/>
      <c r="GL13" s="357"/>
      <c r="GM13" s="357"/>
      <c r="GN13" s="357"/>
      <c r="GO13" s="357"/>
      <c r="GP13" s="357"/>
      <c r="GQ13" s="357"/>
      <c r="GR13" s="357"/>
      <c r="GS13" s="357"/>
      <c r="GT13" s="357"/>
      <c r="GU13" s="357"/>
      <c r="GV13" s="357"/>
      <c r="GW13" s="357"/>
      <c r="GX13" s="357"/>
      <c r="GY13" s="357"/>
      <c r="GZ13" s="357"/>
      <c r="HA13" s="357"/>
      <c r="HB13" s="357"/>
      <c r="HC13" s="357"/>
      <c r="HD13" s="357"/>
      <c r="HE13" s="357"/>
      <c r="HF13" s="357"/>
      <c r="HG13" s="357"/>
      <c r="HH13" s="357"/>
      <c r="HI13" s="357"/>
      <c r="HJ13" s="357"/>
      <c r="HK13" s="357"/>
      <c r="HL13" s="357"/>
      <c r="HM13" s="357"/>
      <c r="HN13" s="357"/>
      <c r="HO13" s="357"/>
      <c r="HP13" s="357"/>
      <c r="HQ13" s="357"/>
      <c r="HR13" s="357"/>
      <c r="HS13" s="357"/>
      <c r="HT13" s="357"/>
      <c r="HU13" s="357"/>
      <c r="HV13" s="357"/>
      <c r="HW13" s="357"/>
      <c r="HX13" s="357"/>
      <c r="HY13" s="357"/>
      <c r="HZ13" s="357"/>
      <c r="IA13" s="357"/>
      <c r="IB13" s="357"/>
      <c r="IC13" s="357"/>
      <c r="ID13" s="357"/>
      <c r="IE13" s="357"/>
      <c r="IF13" s="357"/>
      <c r="IG13" s="357"/>
      <c r="IH13" s="357"/>
      <c r="II13" s="357"/>
      <c r="IJ13" s="357"/>
      <c r="IK13" s="357"/>
      <c r="IL13" s="357"/>
      <c r="IM13" s="357"/>
      <c r="IN13" s="357"/>
      <c r="IO13" s="357"/>
      <c r="IP13" s="357"/>
      <c r="IQ13" s="357"/>
      <c r="IR13" s="357"/>
      <c r="IS13" s="357"/>
      <c r="IT13" s="357"/>
      <c r="IU13" s="357"/>
      <c r="IV13" s="357"/>
      <c r="IW13" s="357"/>
      <c r="IX13" s="357"/>
      <c r="IY13" s="357"/>
      <c r="IZ13" s="357"/>
      <c r="JA13" s="357"/>
      <c r="JB13" s="357"/>
      <c r="JC13" s="357"/>
      <c r="JD13" s="357"/>
      <c r="JE13" s="357"/>
      <c r="JF13" s="357"/>
      <c r="JG13" s="357"/>
      <c r="JH13" s="357"/>
      <c r="JI13" s="357"/>
      <c r="JJ13" s="357"/>
      <c r="JK13" s="357"/>
      <c r="JL13" s="357"/>
      <c r="JM13" s="357"/>
      <c r="JN13" s="357"/>
      <c r="JO13" s="357"/>
      <c r="JP13" s="357"/>
      <c r="JQ13" s="357"/>
      <c r="JR13" s="357"/>
      <c r="JS13" s="357"/>
      <c r="JT13" s="357"/>
      <c r="JU13" s="357"/>
      <c r="JV13" s="357"/>
      <c r="JW13" s="357"/>
      <c r="JX13" s="357"/>
      <c r="JY13" s="357"/>
      <c r="JZ13" s="357"/>
      <c r="KA13" s="357"/>
      <c r="KB13" s="357"/>
      <c r="KC13" s="357"/>
      <c r="KD13" s="357"/>
      <c r="KE13" s="357"/>
      <c r="KF13" s="357"/>
      <c r="KG13" s="357"/>
      <c r="KH13" s="357"/>
      <c r="KI13" s="357"/>
      <c r="KJ13" s="357"/>
      <c r="KK13" s="357"/>
      <c r="KL13" s="357"/>
      <c r="KM13" s="357"/>
      <c r="KN13" s="357"/>
      <c r="KO13" s="357"/>
      <c r="KP13" s="357"/>
      <c r="KQ13" s="357"/>
      <c r="KR13" s="357"/>
      <c r="KS13" s="357"/>
      <c r="KT13" s="357"/>
      <c r="KU13" s="357"/>
      <c r="KV13" s="357"/>
      <c r="KW13" s="357"/>
      <c r="KX13" s="357"/>
      <c r="KY13" s="357"/>
      <c r="KZ13" s="357"/>
      <c r="LA13" s="357"/>
      <c r="LB13" s="357"/>
      <c r="LC13" s="357"/>
      <c r="LD13" s="357"/>
      <c r="LE13" s="357"/>
      <c r="LF13" s="357"/>
      <c r="LG13" s="357"/>
      <c r="LH13" s="357"/>
      <c r="LI13" s="357"/>
      <c r="LJ13" s="357"/>
      <c r="LK13" s="357"/>
      <c r="LL13" s="357"/>
      <c r="LM13" s="357"/>
      <c r="LN13" s="357"/>
      <c r="LO13" s="357"/>
      <c r="LP13" s="357"/>
      <c r="LQ13" s="357"/>
      <c r="LR13" s="357"/>
      <c r="LS13" s="357"/>
      <c r="LT13" s="357"/>
      <c r="LU13" s="357"/>
      <c r="LV13" s="357"/>
      <c r="LW13" s="357"/>
      <c r="LX13" s="357"/>
      <c r="LY13" s="357"/>
      <c r="LZ13" s="357"/>
      <c r="MA13" s="357"/>
      <c r="MB13" s="357"/>
      <c r="MC13" s="357"/>
      <c r="MD13" s="357"/>
      <c r="ME13" s="357"/>
      <c r="MF13" s="357"/>
      <c r="MG13" s="357"/>
      <c r="MH13" s="357"/>
      <c r="MI13" s="357"/>
      <c r="MJ13" s="357"/>
      <c r="MK13" s="357"/>
      <c r="ML13" s="357"/>
      <c r="MM13" s="357"/>
      <c r="MN13" s="357"/>
      <c r="MO13" s="357"/>
      <c r="MP13" s="357"/>
      <c r="MQ13" s="357"/>
      <c r="MR13" s="357"/>
      <c r="MS13" s="357"/>
      <c r="MT13" s="357"/>
      <c r="MU13" s="357"/>
      <c r="MV13" s="357"/>
      <c r="MW13" s="357"/>
      <c r="MX13" s="357"/>
      <c r="MY13" s="357"/>
      <c r="MZ13" s="357"/>
      <c r="NA13" s="357"/>
      <c r="NB13" s="357"/>
      <c r="NC13" s="357"/>
      <c r="ND13" s="357"/>
      <c r="NE13" s="357"/>
      <c r="NF13" s="357"/>
      <c r="NG13" s="357"/>
      <c r="NH13" s="357"/>
      <c r="NI13" s="357"/>
      <c r="NJ13" s="357"/>
      <c r="NK13" s="357"/>
      <c r="NL13" s="357"/>
      <c r="NM13" s="357"/>
      <c r="NN13" s="357"/>
      <c r="NO13" s="357"/>
      <c r="NP13" s="357"/>
      <c r="NQ13" s="357"/>
      <c r="NR13" s="357"/>
      <c r="NS13" s="357"/>
      <c r="NT13" s="357"/>
      <c r="NU13" s="357"/>
      <c r="NV13" s="357"/>
      <c r="NW13" s="357"/>
      <c r="NX13" s="357"/>
      <c r="NY13" s="357"/>
      <c r="NZ13" s="357"/>
      <c r="OA13" s="357"/>
      <c r="OB13" s="357"/>
      <c r="OC13" s="357"/>
      <c r="OD13" s="357"/>
      <c r="OE13" s="357"/>
      <c r="OF13" s="357"/>
      <c r="OG13" s="357"/>
      <c r="OH13" s="357"/>
      <c r="OI13" s="357"/>
      <c r="OJ13" s="357"/>
      <c r="OK13" s="357"/>
      <c r="OL13" s="357"/>
      <c r="OM13" s="357"/>
      <c r="ON13" s="357"/>
      <c r="OO13" s="357"/>
      <c r="OP13" s="357"/>
      <c r="OQ13" s="357"/>
      <c r="OR13" s="357"/>
      <c r="OS13" s="357"/>
      <c r="OT13" s="357"/>
      <c r="OU13" s="357"/>
      <c r="OV13" s="357"/>
      <c r="OW13" s="357"/>
      <c r="OX13" s="357"/>
      <c r="OY13" s="357"/>
      <c r="OZ13" s="357"/>
      <c r="PA13" s="357"/>
      <c r="PB13" s="357"/>
      <c r="PC13" s="357"/>
      <c r="PD13" s="357"/>
      <c r="PE13" s="357"/>
      <c r="PF13" s="357"/>
      <c r="PG13" s="357"/>
      <c r="PH13" s="357"/>
      <c r="PI13" s="357"/>
      <c r="PJ13" s="357"/>
      <c r="PK13" s="357"/>
      <c r="PL13" s="357"/>
      <c r="PM13" s="357"/>
      <c r="PN13" s="357"/>
      <c r="PO13" s="357"/>
      <c r="PP13" s="357"/>
      <c r="PQ13" s="357"/>
      <c r="PR13" s="357"/>
      <c r="PS13" s="357"/>
      <c r="PT13" s="357"/>
      <c r="PU13" s="357"/>
      <c r="PV13" s="357"/>
      <c r="PW13" s="357"/>
      <c r="PX13" s="357"/>
      <c r="PY13" s="357"/>
      <c r="PZ13" s="357"/>
      <c r="QA13" s="357"/>
      <c r="QB13" s="357"/>
      <c r="QC13" s="357"/>
      <c r="QD13" s="357"/>
      <c r="QE13" s="357"/>
      <c r="QF13" s="357"/>
      <c r="QG13" s="357"/>
      <c r="QH13" s="357"/>
      <c r="QI13" s="357"/>
      <c r="QJ13" s="357"/>
      <c r="QK13" s="357"/>
      <c r="QL13" s="357"/>
      <c r="QM13" s="357"/>
      <c r="QN13" s="357"/>
      <c r="QO13" s="357"/>
      <c r="QP13" s="357"/>
      <c r="QQ13" s="357"/>
      <c r="QR13" s="357"/>
      <c r="QS13" s="357"/>
      <c r="QT13" s="357"/>
      <c r="QU13" s="357"/>
      <c r="QV13" s="357"/>
      <c r="QW13" s="357"/>
      <c r="QX13" s="357"/>
      <c r="QY13" s="357"/>
      <c r="QZ13" s="357"/>
      <c r="RA13" s="357"/>
      <c r="RB13" s="357"/>
      <c r="RC13" s="357"/>
      <c r="RD13" s="357"/>
      <c r="RE13" s="357"/>
      <c r="RF13" s="357"/>
      <c r="RG13" s="357"/>
      <c r="RH13" s="357"/>
      <c r="RI13" s="357"/>
      <c r="RJ13" s="357"/>
      <c r="RK13" s="357"/>
      <c r="RL13" s="357"/>
      <c r="RM13" s="357"/>
      <c r="RN13" s="357"/>
      <c r="RO13" s="357"/>
      <c r="RP13" s="357"/>
      <c r="RQ13" s="357"/>
      <c r="RR13" s="357"/>
      <c r="RS13" s="357"/>
      <c r="RT13" s="357"/>
      <c r="RU13" s="357"/>
      <c r="RV13" s="357"/>
      <c r="RW13" s="357"/>
      <c r="RX13" s="357"/>
      <c r="RY13" s="357"/>
      <c r="RZ13" s="357"/>
      <c r="SA13" s="357"/>
      <c r="SB13" s="357"/>
      <c r="SC13" s="357"/>
      <c r="SD13" s="357"/>
      <c r="SE13" s="357"/>
      <c r="SF13" s="357"/>
      <c r="SG13" s="357"/>
      <c r="SH13" s="357"/>
      <c r="SI13" s="357"/>
      <c r="SJ13" s="357"/>
      <c r="SK13" s="357"/>
      <c r="SL13" s="357"/>
      <c r="SM13" s="357"/>
      <c r="SN13" s="357"/>
      <c r="SO13" s="357"/>
      <c r="SP13" s="357"/>
      <c r="SQ13" s="357"/>
      <c r="SR13" s="357"/>
      <c r="SS13" s="357"/>
      <c r="ST13" s="357"/>
      <c r="SU13" s="357"/>
      <c r="SV13" s="357"/>
      <c r="SW13" s="357"/>
      <c r="SX13" s="357"/>
      <c r="SY13" s="357"/>
      <c r="SZ13" s="357"/>
      <c r="TA13" s="357"/>
      <c r="TB13" s="357"/>
      <c r="TC13" s="357"/>
      <c r="TD13" s="357"/>
      <c r="TE13" s="357"/>
      <c r="TF13" s="357"/>
      <c r="TG13" s="357"/>
      <c r="TH13" s="357"/>
      <c r="TI13" s="357"/>
      <c r="TJ13" s="357"/>
      <c r="TK13" s="357"/>
      <c r="TL13" s="357"/>
      <c r="TM13" s="357"/>
      <c r="TN13" s="357"/>
      <c r="TO13" s="357"/>
      <c r="TP13" s="357"/>
      <c r="TQ13" s="357"/>
      <c r="TR13" s="357"/>
      <c r="TS13" s="357"/>
      <c r="TT13" s="357"/>
      <c r="TU13" s="357"/>
      <c r="TV13" s="357"/>
      <c r="TW13" s="357"/>
      <c r="TX13" s="357"/>
      <c r="TY13" s="357"/>
      <c r="TZ13" s="357"/>
      <c r="UA13" s="357"/>
      <c r="UB13" s="357"/>
      <c r="UC13" s="357"/>
      <c r="UD13" s="357"/>
      <c r="UE13" s="357"/>
      <c r="UF13" s="357"/>
      <c r="UG13" s="357"/>
      <c r="UH13" s="357"/>
      <c r="UI13" s="357"/>
      <c r="UJ13" s="357"/>
      <c r="UK13" s="357"/>
      <c r="UL13" s="357"/>
      <c r="UM13" s="357"/>
      <c r="UN13" s="357"/>
      <c r="UO13" s="357"/>
      <c r="UP13" s="357"/>
      <c r="UQ13" s="357"/>
      <c r="UR13" s="357"/>
      <c r="US13" s="357"/>
      <c r="UT13" s="357"/>
      <c r="UU13" s="357"/>
      <c r="UV13" s="357"/>
      <c r="UW13" s="357"/>
      <c r="UX13" s="357"/>
      <c r="UY13" s="357"/>
      <c r="UZ13" s="357"/>
      <c r="VA13" s="357"/>
      <c r="VB13" s="357"/>
      <c r="VC13" s="357"/>
      <c r="VD13" s="357"/>
      <c r="VE13" s="357"/>
      <c r="VF13" s="357"/>
      <c r="VG13" s="357"/>
      <c r="VH13" s="357"/>
      <c r="VI13" s="357"/>
      <c r="VJ13" s="357"/>
      <c r="VK13" s="357"/>
      <c r="VL13" s="357"/>
      <c r="VM13" s="357"/>
      <c r="VN13" s="357"/>
      <c r="VO13" s="357"/>
      <c r="VP13" s="357"/>
      <c r="VQ13" s="357"/>
      <c r="VR13" s="357"/>
      <c r="VS13" s="357"/>
      <c r="VT13" s="357"/>
      <c r="VU13" s="357"/>
      <c r="VV13" s="357"/>
      <c r="VW13" s="357"/>
      <c r="VX13" s="357"/>
      <c r="VY13" s="357"/>
      <c r="VZ13" s="357"/>
      <c r="WA13" s="357"/>
      <c r="WB13" s="357"/>
      <c r="WC13" s="357"/>
      <c r="WD13" s="357"/>
      <c r="WE13" s="357"/>
      <c r="WF13" s="357"/>
      <c r="WG13" s="357"/>
      <c r="WH13" s="357"/>
      <c r="WI13" s="357"/>
      <c r="WJ13" s="357"/>
      <c r="WK13" s="357"/>
      <c r="WL13" s="357"/>
      <c r="WM13" s="357"/>
      <c r="WN13" s="357"/>
      <c r="WO13" s="357"/>
      <c r="WP13" s="357"/>
      <c r="WQ13" s="357"/>
      <c r="WR13" s="357"/>
      <c r="WS13" s="357"/>
      <c r="WT13" s="357"/>
      <c r="WU13" s="357"/>
      <c r="WV13" s="357"/>
      <c r="WW13" s="357"/>
      <c r="WX13" s="357"/>
      <c r="WY13" s="357"/>
      <c r="WZ13" s="357"/>
      <c r="XA13" s="357"/>
      <c r="XB13" s="357"/>
      <c r="XC13" s="357"/>
      <c r="XD13" s="357"/>
      <c r="XE13" s="357"/>
      <c r="XF13" s="357"/>
      <c r="XG13" s="357"/>
      <c r="XH13" s="357"/>
      <c r="XI13" s="357"/>
      <c r="XJ13" s="357"/>
      <c r="XK13" s="357"/>
      <c r="XL13" s="357"/>
      <c r="XM13" s="357"/>
      <c r="XN13" s="357"/>
      <c r="XO13" s="357"/>
      <c r="XP13" s="357"/>
      <c r="XQ13" s="357"/>
      <c r="XR13" s="357"/>
      <c r="XS13" s="357"/>
      <c r="XT13" s="357"/>
      <c r="XU13" s="357"/>
      <c r="XV13" s="357"/>
      <c r="XW13" s="357"/>
      <c r="XX13" s="357"/>
      <c r="XY13" s="357"/>
      <c r="XZ13" s="357"/>
      <c r="YA13" s="357"/>
      <c r="YB13" s="357"/>
      <c r="YC13" s="357"/>
      <c r="YD13" s="357"/>
      <c r="YE13" s="357"/>
      <c r="YF13" s="357"/>
      <c r="YG13" s="357"/>
      <c r="YH13" s="357"/>
      <c r="YI13" s="357"/>
      <c r="YJ13" s="357"/>
      <c r="YK13" s="357"/>
      <c r="YL13" s="357"/>
      <c r="YM13" s="357"/>
      <c r="YN13" s="357"/>
      <c r="YO13" s="357"/>
      <c r="YP13" s="357"/>
      <c r="YQ13" s="357"/>
      <c r="YR13" s="357"/>
      <c r="YS13" s="357"/>
      <c r="YT13" s="357"/>
      <c r="YU13" s="357"/>
      <c r="YV13" s="357"/>
      <c r="YW13" s="357"/>
      <c r="YX13" s="357"/>
      <c r="YY13" s="357"/>
      <c r="YZ13" s="357"/>
      <c r="ZA13" s="357"/>
      <c r="ZB13" s="357"/>
      <c r="ZC13" s="357"/>
      <c r="ZD13" s="357"/>
      <c r="ZE13" s="357"/>
      <c r="ZF13" s="357"/>
      <c r="ZG13" s="357"/>
      <c r="ZH13" s="357"/>
      <c r="ZI13" s="357"/>
      <c r="ZJ13" s="357"/>
      <c r="ZK13" s="357"/>
      <c r="ZL13" s="357"/>
      <c r="ZM13" s="357"/>
      <c r="ZN13" s="357"/>
      <c r="ZO13" s="357"/>
      <c r="ZP13" s="357"/>
      <c r="ZQ13" s="357"/>
      <c r="ZR13" s="357"/>
      <c r="ZS13" s="357"/>
      <c r="ZT13" s="357"/>
      <c r="ZU13" s="357"/>
      <c r="ZV13" s="357"/>
      <c r="ZW13" s="357"/>
      <c r="ZX13" s="357"/>
      <c r="ZY13" s="357"/>
      <c r="ZZ13" s="357"/>
      <c r="AAA13" s="357"/>
      <c r="AAB13" s="357"/>
      <c r="AAC13" s="357"/>
      <c r="AAD13" s="357"/>
      <c r="AAE13" s="357"/>
      <c r="AAF13" s="357"/>
      <c r="AAG13" s="357"/>
      <c r="AAH13" s="357"/>
      <c r="AAI13" s="357"/>
      <c r="AAJ13" s="357"/>
      <c r="AAK13" s="357"/>
      <c r="AAL13" s="357"/>
      <c r="AAM13" s="357"/>
      <c r="AAN13" s="357"/>
      <c r="AAO13" s="357"/>
      <c r="AAP13" s="357"/>
      <c r="AAQ13" s="357"/>
      <c r="AAR13" s="357"/>
      <c r="AAS13" s="357"/>
      <c r="AAT13" s="357"/>
      <c r="AAU13" s="357"/>
      <c r="AAV13" s="357"/>
      <c r="AAW13" s="357"/>
      <c r="AAX13" s="357"/>
      <c r="AAY13" s="357"/>
      <c r="AAZ13" s="357"/>
      <c r="ABA13" s="357"/>
      <c r="ABB13" s="357"/>
      <c r="ABC13" s="357"/>
      <c r="ABD13" s="357"/>
      <c r="ABE13" s="357"/>
      <c r="ABF13" s="357"/>
      <c r="ABG13" s="357"/>
      <c r="ABH13" s="357"/>
      <c r="ABI13" s="357"/>
      <c r="ABJ13" s="357"/>
      <c r="ABK13" s="357"/>
      <c r="ABL13" s="357"/>
      <c r="ABM13" s="357"/>
      <c r="ABN13" s="357"/>
      <c r="ABO13" s="357"/>
      <c r="ABP13" s="357"/>
      <c r="ABQ13" s="357"/>
      <c r="ABR13" s="357"/>
      <c r="ABS13" s="357"/>
      <c r="ABT13" s="357"/>
      <c r="ABU13" s="357"/>
      <c r="ABV13" s="357"/>
      <c r="ABW13" s="357"/>
      <c r="ABX13" s="357"/>
      <c r="ABY13" s="357"/>
      <c r="ABZ13" s="357"/>
      <c r="ACA13" s="357"/>
      <c r="ACB13" s="357"/>
      <c r="ACC13" s="357"/>
      <c r="ACD13" s="357"/>
      <c r="ACE13" s="357"/>
      <c r="ACF13" s="357"/>
      <c r="ACG13" s="357"/>
      <c r="ACH13" s="357"/>
      <c r="ACI13" s="357"/>
      <c r="ACJ13" s="357"/>
      <c r="ACK13" s="357"/>
      <c r="ACL13" s="357"/>
      <c r="ACM13" s="357"/>
      <c r="ACN13" s="357"/>
      <c r="ACO13" s="357"/>
      <c r="ACP13" s="357"/>
      <c r="ACQ13" s="357"/>
      <c r="ACR13" s="357"/>
      <c r="ACS13" s="357"/>
      <c r="ACT13" s="357"/>
      <c r="ACU13" s="357"/>
      <c r="ACV13" s="357"/>
      <c r="ACW13" s="357"/>
      <c r="ACX13" s="357"/>
      <c r="ACY13" s="357"/>
      <c r="ACZ13" s="357"/>
      <c r="ADA13" s="357"/>
      <c r="ADB13" s="357"/>
      <c r="ADC13" s="357"/>
      <c r="ADD13" s="357"/>
      <c r="ADE13" s="357"/>
      <c r="ADF13" s="357"/>
      <c r="ADG13" s="357"/>
      <c r="ADH13" s="357"/>
      <c r="ADI13" s="357"/>
      <c r="ADJ13" s="357"/>
      <c r="ADK13" s="357"/>
      <c r="ADL13" s="357"/>
      <c r="ADM13" s="357"/>
      <c r="ADN13" s="357"/>
      <c r="ADO13" s="357"/>
      <c r="ADP13" s="357"/>
      <c r="ADQ13" s="357"/>
      <c r="ADR13" s="357"/>
      <c r="ADS13" s="357"/>
      <c r="ADT13" s="357"/>
      <c r="ADU13" s="357"/>
      <c r="ADV13" s="357"/>
      <c r="ADW13" s="357"/>
      <c r="ADX13" s="357"/>
      <c r="ADY13" s="357"/>
      <c r="ADZ13" s="357"/>
      <c r="AEA13" s="357"/>
      <c r="AEB13" s="357"/>
      <c r="AEC13" s="357"/>
      <c r="AED13" s="357"/>
      <c r="AEE13" s="357"/>
      <c r="AEF13" s="357"/>
      <c r="AEG13" s="357"/>
      <c r="AEH13" s="357"/>
      <c r="AEI13" s="357"/>
      <c r="AEJ13" s="357"/>
      <c r="AEK13" s="357"/>
      <c r="AEL13" s="357"/>
      <c r="AEM13" s="357"/>
      <c r="AEN13" s="357"/>
      <c r="AEO13" s="357"/>
      <c r="AEP13" s="357"/>
      <c r="AEQ13" s="357"/>
      <c r="AER13" s="357"/>
      <c r="AES13" s="357"/>
      <c r="AET13" s="357"/>
      <c r="AEU13" s="357"/>
      <c r="AEV13" s="357"/>
      <c r="AEW13" s="357"/>
      <c r="AEX13" s="357"/>
      <c r="AEY13" s="357"/>
      <c r="AEZ13" s="357"/>
      <c r="AFA13" s="357"/>
      <c r="AFB13" s="357"/>
      <c r="AFC13" s="357"/>
      <c r="AFD13" s="357"/>
      <c r="AFE13" s="357"/>
      <c r="AFF13" s="357"/>
      <c r="AFG13" s="357"/>
      <c r="AFH13" s="357"/>
      <c r="AFI13" s="357"/>
      <c r="AFJ13" s="357"/>
      <c r="AFK13" s="357"/>
      <c r="AFL13" s="357"/>
      <c r="AFM13" s="357"/>
      <c r="AFN13" s="357"/>
      <c r="AFO13" s="357"/>
      <c r="AFP13" s="357"/>
      <c r="AFQ13" s="357"/>
      <c r="AFR13" s="357"/>
      <c r="AFS13" s="357"/>
      <c r="AFT13" s="357"/>
      <c r="AFU13" s="357"/>
      <c r="AFV13" s="357"/>
      <c r="AFW13" s="357"/>
      <c r="AFX13" s="357"/>
      <c r="AFY13" s="357"/>
      <c r="AFZ13" s="357"/>
      <c r="AGA13" s="357"/>
      <c r="AGB13" s="357"/>
      <c r="AGC13" s="357"/>
      <c r="AGD13" s="357"/>
      <c r="AGE13" s="357"/>
      <c r="AGF13" s="357"/>
      <c r="AGG13" s="357"/>
      <c r="AGH13" s="357"/>
      <c r="AGI13" s="357"/>
      <c r="AGJ13" s="357"/>
      <c r="AGK13" s="357"/>
      <c r="AGL13" s="357"/>
      <c r="AGM13" s="357"/>
      <c r="AGN13" s="357"/>
      <c r="AGO13" s="357"/>
      <c r="AGP13" s="357"/>
      <c r="AGQ13" s="357"/>
      <c r="AGR13" s="357"/>
      <c r="AGS13" s="357"/>
      <c r="AGT13" s="357"/>
      <c r="AGU13" s="357"/>
      <c r="AGV13" s="357"/>
      <c r="AGW13" s="357"/>
      <c r="AGX13" s="357"/>
      <c r="AGY13" s="357"/>
      <c r="AGZ13" s="357"/>
      <c r="AHA13" s="357"/>
      <c r="AHB13" s="357"/>
      <c r="AHC13" s="357"/>
      <c r="AHD13" s="357"/>
      <c r="AHE13" s="357"/>
      <c r="AHF13" s="357"/>
      <c r="AHG13" s="357"/>
      <c r="AHH13" s="357"/>
      <c r="AHI13" s="357"/>
      <c r="AHJ13" s="357"/>
      <c r="AHK13" s="357"/>
      <c r="AHL13" s="357"/>
      <c r="AHM13" s="357"/>
      <c r="AHN13" s="357"/>
      <c r="AHO13" s="357"/>
      <c r="AHP13" s="357"/>
      <c r="AHQ13" s="357"/>
      <c r="AHR13" s="357"/>
      <c r="AHS13" s="357"/>
      <c r="AHT13" s="357"/>
      <c r="AHU13" s="357"/>
      <c r="AHV13" s="357"/>
      <c r="AHW13" s="357"/>
      <c r="AHX13" s="357"/>
      <c r="AHY13" s="357"/>
      <c r="AHZ13" s="357"/>
      <c r="AIA13" s="357"/>
      <c r="AIB13" s="357"/>
      <c r="AIC13" s="357"/>
      <c r="AID13" s="357"/>
      <c r="AIE13" s="357"/>
      <c r="AIF13" s="357"/>
      <c r="AIG13" s="357"/>
      <c r="AIH13" s="357"/>
      <c r="AII13" s="357"/>
      <c r="AIJ13" s="357"/>
      <c r="AIK13" s="357"/>
      <c r="AIL13" s="357"/>
      <c r="AIM13" s="357"/>
      <c r="AIN13" s="357"/>
      <c r="AIO13" s="357"/>
      <c r="AIP13" s="357"/>
      <c r="AIQ13" s="357"/>
      <c r="AIR13" s="357"/>
      <c r="AIS13" s="357"/>
      <c r="AIT13" s="357"/>
      <c r="AIU13" s="357"/>
      <c r="AIV13" s="357"/>
      <c r="AIW13" s="357"/>
      <c r="AIX13" s="357"/>
      <c r="AIY13" s="357"/>
      <c r="AIZ13" s="357"/>
      <c r="AJA13" s="357"/>
      <c r="AJB13" s="357"/>
      <c r="AJC13" s="357"/>
      <c r="AJD13" s="357"/>
      <c r="AJE13" s="357"/>
      <c r="AJF13" s="357"/>
      <c r="AJG13" s="357"/>
      <c r="AJH13" s="357"/>
      <c r="AJI13" s="357"/>
      <c r="AJJ13" s="357"/>
      <c r="AJK13" s="357"/>
      <c r="AJL13" s="357"/>
      <c r="AJM13" s="357"/>
      <c r="AJN13" s="357"/>
      <c r="AJO13" s="357"/>
      <c r="AJP13" s="357"/>
      <c r="AJQ13" s="357"/>
      <c r="AJR13" s="357"/>
      <c r="AJS13" s="357"/>
      <c r="AJT13" s="357"/>
      <c r="AJU13" s="357"/>
      <c r="AJV13" s="357"/>
      <c r="AJW13" s="357"/>
      <c r="AJX13" s="357"/>
      <c r="AJY13" s="357"/>
      <c r="AJZ13" s="357"/>
      <c r="AKA13" s="357"/>
      <c r="AKB13" s="357"/>
      <c r="AKC13" s="357"/>
      <c r="AKD13" s="357"/>
      <c r="AKE13" s="357"/>
      <c r="AKF13" s="357"/>
      <c r="AKG13" s="357"/>
      <c r="AKH13" s="357"/>
      <c r="AKI13" s="357"/>
      <c r="AKJ13" s="357"/>
      <c r="AKK13" s="357"/>
      <c r="AKL13" s="357"/>
      <c r="AKM13" s="357"/>
      <c r="AKN13" s="357"/>
      <c r="AKO13" s="357"/>
      <c r="AKP13" s="357"/>
      <c r="AKQ13" s="357"/>
      <c r="AKR13" s="357"/>
      <c r="AKS13" s="357"/>
      <c r="AKT13" s="357"/>
      <c r="AKU13" s="357"/>
      <c r="AKV13" s="357"/>
      <c r="AKW13" s="357"/>
      <c r="AKX13" s="357"/>
      <c r="AKY13" s="357"/>
      <c r="AKZ13" s="357"/>
      <c r="ALA13" s="357"/>
      <c r="ALB13" s="357"/>
      <c r="ALC13" s="357"/>
      <c r="ALD13" s="357"/>
      <c r="ALE13" s="357"/>
      <c r="ALF13" s="357"/>
      <c r="ALG13" s="357"/>
      <c r="ALH13" s="357"/>
      <c r="ALI13" s="357"/>
      <c r="ALJ13" s="357"/>
      <c r="ALK13" s="357"/>
      <c r="ALL13" s="357"/>
      <c r="ALM13" s="357"/>
      <c r="ALN13" s="357"/>
      <c r="ALO13" s="357"/>
      <c r="ALP13" s="357"/>
      <c r="ALQ13" s="357"/>
      <c r="ALR13" s="357"/>
      <c r="ALS13" s="357"/>
      <c r="ALT13" s="357"/>
      <c r="ALU13" s="357"/>
      <c r="ALV13" s="357"/>
      <c r="ALW13" s="357"/>
      <c r="ALX13" s="357"/>
      <c r="ALY13" s="357"/>
      <c r="ALZ13" s="357"/>
      <c r="AMA13" s="357"/>
      <c r="AMB13" s="357"/>
      <c r="AMC13" s="357"/>
      <c r="AMD13" s="357"/>
      <c r="AME13" s="357"/>
      <c r="AMF13" s="357"/>
      <c r="AMG13" s="357"/>
      <c r="AMH13" s="357"/>
      <c r="AMI13" s="357"/>
      <c r="AMJ13" s="357"/>
      <c r="AMK13" s="357"/>
      <c r="AML13" s="357"/>
      <c r="AMM13" s="357"/>
      <c r="AMN13" s="357"/>
      <c r="AMO13" s="357"/>
      <c r="AMP13" s="357"/>
      <c r="AMQ13" s="357"/>
      <c r="AMR13" s="357"/>
      <c r="AMS13" s="357"/>
      <c r="AMT13" s="357"/>
      <c r="AMU13" s="357"/>
      <c r="AMV13" s="357"/>
      <c r="AMW13" s="357"/>
      <c r="AMX13" s="357"/>
      <c r="AMY13" s="357"/>
      <c r="AMZ13" s="357"/>
      <c r="ANA13" s="357"/>
      <c r="ANB13" s="357"/>
      <c r="ANC13" s="357"/>
      <c r="AND13" s="357"/>
      <c r="ANE13" s="357"/>
      <c r="ANF13" s="357"/>
      <c r="ANG13" s="357"/>
      <c r="ANH13" s="357"/>
      <c r="ANI13" s="357"/>
      <c r="ANJ13" s="357"/>
      <c r="ANK13" s="357"/>
      <c r="ANL13" s="357"/>
      <c r="ANM13" s="357"/>
      <c r="ANN13" s="357"/>
      <c r="ANO13" s="357"/>
      <c r="ANP13" s="357"/>
      <c r="ANQ13" s="357"/>
      <c r="ANR13" s="357"/>
      <c r="ANS13" s="357"/>
      <c r="ANT13" s="357"/>
      <c r="ANU13" s="357"/>
      <c r="ANV13" s="357"/>
      <c r="ANW13" s="357"/>
      <c r="ANX13" s="357"/>
      <c r="ANY13" s="357"/>
      <c r="ANZ13" s="357"/>
      <c r="AOA13" s="357"/>
      <c r="AOB13" s="357"/>
      <c r="AOC13" s="357"/>
      <c r="AOD13" s="357"/>
      <c r="AOE13" s="357"/>
      <c r="AOF13" s="357"/>
      <c r="AOG13" s="357"/>
      <c r="AOH13" s="357"/>
      <c r="AOI13" s="357"/>
      <c r="AOJ13" s="357"/>
      <c r="AOK13" s="357"/>
      <c r="AOL13" s="357"/>
      <c r="AOM13" s="357"/>
      <c r="AON13" s="357"/>
      <c r="AOO13" s="357"/>
      <c r="AOP13" s="357"/>
      <c r="AOQ13" s="357"/>
      <c r="AOR13" s="357"/>
      <c r="AOS13" s="357"/>
      <c r="AOT13" s="357"/>
      <c r="AOU13" s="357"/>
      <c r="AOV13" s="357"/>
      <c r="AOW13" s="357"/>
      <c r="AOX13" s="357"/>
      <c r="AOY13" s="357"/>
      <c r="AOZ13" s="357"/>
      <c r="APA13" s="357"/>
      <c r="APB13" s="357"/>
      <c r="APC13" s="357"/>
      <c r="APD13" s="357"/>
      <c r="APE13" s="357"/>
      <c r="APF13" s="357"/>
      <c r="APG13" s="357"/>
      <c r="APH13" s="357"/>
      <c r="API13" s="357"/>
      <c r="APJ13" s="357"/>
      <c r="APK13" s="357"/>
      <c r="APL13" s="357"/>
      <c r="APM13" s="357"/>
      <c r="APN13" s="357"/>
      <c r="APO13" s="357"/>
      <c r="APP13" s="357"/>
      <c r="APQ13" s="357"/>
      <c r="APR13" s="357"/>
      <c r="APS13" s="357"/>
      <c r="APT13" s="357"/>
      <c r="APU13" s="357"/>
      <c r="APV13" s="357"/>
      <c r="APW13" s="357"/>
      <c r="APX13" s="357"/>
      <c r="APY13" s="357"/>
      <c r="APZ13" s="357"/>
      <c r="AQA13" s="357"/>
      <c r="AQB13" s="357"/>
      <c r="AQC13" s="357"/>
      <c r="AQD13" s="357"/>
      <c r="AQE13" s="357"/>
      <c r="AQF13" s="357"/>
      <c r="AQG13" s="357"/>
      <c r="AQH13" s="357"/>
      <c r="AQI13" s="357"/>
      <c r="AQJ13" s="357"/>
      <c r="AQK13" s="357"/>
      <c r="AQL13" s="357"/>
      <c r="AQM13" s="357"/>
      <c r="AQN13" s="357"/>
      <c r="AQO13" s="357"/>
      <c r="AQP13" s="357"/>
      <c r="AQQ13" s="357"/>
      <c r="AQR13" s="357"/>
      <c r="AQS13" s="357"/>
      <c r="AQT13" s="357"/>
      <c r="AQU13" s="357"/>
      <c r="AQV13" s="357"/>
      <c r="AQW13" s="357"/>
      <c r="AQX13" s="357"/>
      <c r="AQY13" s="357"/>
      <c r="AQZ13" s="357"/>
      <c r="ARA13" s="357"/>
      <c r="ARB13" s="357"/>
      <c r="ARC13" s="357"/>
      <c r="ARD13" s="357"/>
      <c r="ARE13" s="357"/>
      <c r="ARF13" s="357"/>
      <c r="ARG13" s="357"/>
      <c r="ARH13" s="357"/>
      <c r="ARI13" s="357"/>
      <c r="ARJ13" s="357"/>
      <c r="ARK13" s="357"/>
      <c r="ARL13" s="357"/>
      <c r="ARM13" s="357"/>
      <c r="ARN13" s="357"/>
      <c r="ARO13" s="357"/>
      <c r="ARP13" s="357"/>
      <c r="ARQ13" s="357"/>
      <c r="ARR13" s="357"/>
      <c r="ARS13" s="357"/>
      <c r="ART13" s="357"/>
      <c r="ARU13" s="357"/>
      <c r="ARV13" s="357"/>
      <c r="ARW13" s="357"/>
      <c r="ARX13" s="357"/>
      <c r="ARY13" s="357"/>
      <c r="ARZ13" s="357"/>
      <c r="ASA13" s="357"/>
      <c r="ASB13" s="357"/>
      <c r="ASC13" s="357"/>
      <c r="ASD13" s="357"/>
      <c r="ASE13" s="357"/>
      <c r="ASF13" s="357"/>
      <c r="ASG13" s="357"/>
      <c r="ASH13" s="357"/>
      <c r="ASI13" s="357"/>
      <c r="ASJ13" s="357"/>
      <c r="ASK13" s="357"/>
      <c r="ASL13" s="357"/>
      <c r="ASM13" s="357"/>
      <c r="ASN13" s="357"/>
      <c r="ASO13" s="357"/>
      <c r="ASP13" s="357"/>
      <c r="ASQ13" s="357"/>
      <c r="ASR13" s="357"/>
      <c r="ASS13" s="357"/>
      <c r="AST13" s="357"/>
      <c r="ASU13" s="357"/>
      <c r="ASV13" s="357"/>
      <c r="ASW13" s="357"/>
      <c r="ASX13" s="357"/>
      <c r="ASY13" s="357"/>
      <c r="ASZ13" s="357"/>
      <c r="ATA13" s="357"/>
      <c r="ATB13" s="357"/>
      <c r="ATC13" s="357"/>
      <c r="ATD13" s="357"/>
      <c r="ATE13" s="357"/>
      <c r="ATF13" s="357"/>
      <c r="ATG13" s="357"/>
      <c r="ATH13" s="357"/>
      <c r="ATI13" s="357"/>
      <c r="ATJ13" s="357"/>
      <c r="ATK13" s="357"/>
      <c r="ATL13" s="357"/>
      <c r="ATM13" s="357"/>
      <c r="ATN13" s="357"/>
      <c r="ATO13" s="357"/>
      <c r="ATP13" s="357"/>
      <c r="ATQ13" s="357"/>
      <c r="ATR13" s="357"/>
      <c r="ATS13" s="357"/>
      <c r="ATT13" s="357"/>
      <c r="ATU13" s="357"/>
      <c r="ATV13" s="357"/>
      <c r="ATW13" s="357"/>
      <c r="ATX13" s="357"/>
      <c r="ATY13" s="357"/>
      <c r="ATZ13" s="357"/>
      <c r="AUA13" s="357"/>
      <c r="AUB13" s="357"/>
      <c r="AUC13" s="357"/>
      <c r="AUD13" s="357"/>
      <c r="AUE13" s="357"/>
      <c r="AUF13" s="357"/>
      <c r="AUG13" s="357"/>
      <c r="AUH13" s="357"/>
      <c r="AUI13" s="357"/>
      <c r="AUJ13" s="357"/>
      <c r="AUK13" s="357"/>
      <c r="AUL13" s="357"/>
      <c r="AUM13" s="357"/>
      <c r="AUN13" s="357"/>
      <c r="AUO13" s="357"/>
      <c r="AUP13" s="357"/>
      <c r="AUQ13" s="357"/>
      <c r="AUR13" s="357"/>
      <c r="AUS13" s="357"/>
      <c r="AUT13" s="357"/>
      <c r="AUU13" s="357"/>
      <c r="AUV13" s="357"/>
      <c r="AUW13" s="357"/>
      <c r="AUX13" s="357"/>
      <c r="AUY13" s="357"/>
      <c r="AUZ13" s="357"/>
      <c r="AVA13" s="357"/>
      <c r="AVB13" s="357"/>
      <c r="AVC13" s="357"/>
      <c r="AVD13" s="357"/>
      <c r="AVE13" s="357"/>
      <c r="AVF13" s="357"/>
      <c r="AVG13" s="357"/>
      <c r="AVH13" s="357"/>
      <c r="AVI13" s="357"/>
      <c r="AVJ13" s="357"/>
      <c r="AVK13" s="357"/>
      <c r="AVL13" s="357"/>
      <c r="AVM13" s="357"/>
      <c r="AVN13" s="357"/>
      <c r="AVO13" s="357"/>
      <c r="AVP13" s="357"/>
      <c r="AVQ13" s="357"/>
      <c r="AVR13" s="357"/>
      <c r="AVS13" s="357"/>
      <c r="AVT13" s="357"/>
      <c r="AVU13" s="357"/>
      <c r="AVV13" s="357"/>
      <c r="AVW13" s="357"/>
      <c r="AVX13" s="357"/>
      <c r="AVY13" s="357"/>
      <c r="AVZ13" s="357"/>
      <c r="AWA13" s="357"/>
      <c r="AWB13" s="357"/>
      <c r="AWC13" s="357"/>
      <c r="AWD13" s="357"/>
      <c r="AWE13" s="357"/>
      <c r="AWF13" s="357"/>
      <c r="AWG13" s="357"/>
      <c r="AWH13" s="357"/>
      <c r="AWI13" s="357"/>
      <c r="AWJ13" s="357"/>
      <c r="AWK13" s="357"/>
      <c r="AWL13" s="357"/>
      <c r="AWM13" s="357"/>
      <c r="AWN13" s="357"/>
      <c r="AWO13" s="357"/>
      <c r="AWP13" s="357"/>
      <c r="AWQ13" s="357"/>
      <c r="AWR13" s="357"/>
      <c r="AWS13" s="357"/>
      <c r="AWT13" s="357"/>
      <c r="AWU13" s="357"/>
      <c r="AWV13" s="357"/>
      <c r="AWW13" s="357"/>
      <c r="AWX13" s="357"/>
      <c r="AWY13" s="357"/>
      <c r="AWZ13" s="357"/>
      <c r="AXA13" s="357"/>
      <c r="AXB13" s="357"/>
      <c r="AXC13" s="357"/>
      <c r="AXD13" s="357"/>
      <c r="AXE13" s="357"/>
      <c r="AXF13" s="357"/>
      <c r="AXG13" s="357"/>
      <c r="AXH13" s="357"/>
      <c r="AXI13" s="357"/>
      <c r="AXJ13" s="357"/>
      <c r="AXK13" s="357"/>
      <c r="AXL13" s="357"/>
      <c r="AXM13" s="357"/>
      <c r="AXN13" s="357"/>
      <c r="AXO13" s="357"/>
      <c r="AXP13" s="357"/>
      <c r="AXQ13" s="357"/>
      <c r="AXR13" s="357"/>
      <c r="AXS13" s="357"/>
      <c r="AXT13" s="357"/>
      <c r="AXU13" s="357"/>
      <c r="AXV13" s="357"/>
      <c r="AXW13" s="357"/>
      <c r="AXX13" s="357"/>
      <c r="AXY13" s="357"/>
      <c r="AXZ13" s="357"/>
      <c r="AYA13" s="357"/>
      <c r="AYB13" s="357"/>
      <c r="AYC13" s="357"/>
      <c r="AYD13" s="357"/>
      <c r="AYE13" s="357"/>
      <c r="AYF13" s="357"/>
      <c r="AYG13" s="357"/>
      <c r="AYH13" s="357"/>
      <c r="AYI13" s="357"/>
      <c r="AYJ13" s="357"/>
      <c r="AYK13" s="357"/>
      <c r="AYL13" s="357"/>
      <c r="AYM13" s="357"/>
      <c r="AYN13" s="357"/>
      <c r="AYO13" s="357"/>
      <c r="AYP13" s="357"/>
      <c r="AYQ13" s="357"/>
      <c r="AYR13" s="357"/>
      <c r="AYS13" s="357"/>
      <c r="AYT13" s="357"/>
      <c r="AYU13" s="357"/>
      <c r="AYV13" s="357"/>
      <c r="AYW13" s="357"/>
      <c r="AYX13" s="357"/>
      <c r="AYY13" s="357"/>
      <c r="AYZ13" s="357"/>
      <c r="AZA13" s="357"/>
      <c r="AZB13" s="357"/>
      <c r="AZC13" s="357"/>
      <c r="AZD13" s="357"/>
      <c r="AZE13" s="357"/>
      <c r="AZF13" s="357"/>
      <c r="AZG13" s="357"/>
      <c r="AZH13" s="357"/>
      <c r="AZI13" s="357"/>
      <c r="AZJ13" s="357"/>
      <c r="AZK13" s="357"/>
      <c r="AZL13" s="357"/>
      <c r="AZM13" s="357"/>
      <c r="AZN13" s="357"/>
      <c r="AZO13" s="357"/>
      <c r="AZP13" s="357"/>
      <c r="AZQ13" s="357"/>
      <c r="AZR13" s="357"/>
      <c r="AZS13" s="357"/>
      <c r="AZT13" s="357"/>
      <c r="AZU13" s="357"/>
      <c r="AZV13" s="357"/>
      <c r="AZW13" s="357"/>
      <c r="AZX13" s="357"/>
      <c r="AZY13" s="357"/>
      <c r="AZZ13" s="357"/>
      <c r="BAA13" s="357"/>
      <c r="BAB13" s="357"/>
      <c r="BAC13" s="357"/>
      <c r="BAD13" s="357"/>
      <c r="BAE13" s="357"/>
      <c r="BAF13" s="357"/>
      <c r="BAG13" s="357"/>
      <c r="BAH13" s="357"/>
      <c r="BAI13" s="357"/>
      <c r="BAJ13" s="357"/>
      <c r="BAK13" s="357"/>
      <c r="BAL13" s="357"/>
      <c r="BAM13" s="357"/>
      <c r="BAN13" s="357"/>
      <c r="BAO13" s="357"/>
      <c r="BAP13" s="357"/>
      <c r="BAQ13" s="357"/>
      <c r="BAR13" s="357"/>
      <c r="BAS13" s="357"/>
      <c r="BAT13" s="357"/>
      <c r="BAU13" s="357"/>
      <c r="BAV13" s="357"/>
      <c r="BAW13" s="357"/>
      <c r="BAX13" s="357"/>
      <c r="BAY13" s="357"/>
      <c r="BAZ13" s="357"/>
      <c r="BBA13" s="357"/>
      <c r="BBB13" s="357"/>
      <c r="BBC13" s="357"/>
      <c r="BBD13" s="357"/>
      <c r="BBE13" s="357"/>
      <c r="BBF13" s="357"/>
      <c r="BBG13" s="357"/>
      <c r="BBH13" s="357"/>
      <c r="BBI13" s="357"/>
      <c r="BBJ13" s="357"/>
      <c r="BBK13" s="357"/>
      <c r="BBL13" s="357"/>
      <c r="BBM13" s="357"/>
      <c r="BBN13" s="357"/>
      <c r="BBO13" s="357"/>
      <c r="BBP13" s="357"/>
      <c r="BBQ13" s="357"/>
      <c r="BBR13" s="357"/>
      <c r="BBS13" s="357"/>
      <c r="BBT13" s="357"/>
      <c r="BBU13" s="357"/>
      <c r="BBV13" s="357"/>
      <c r="BBW13" s="357"/>
      <c r="BBX13" s="357"/>
      <c r="BBY13" s="357"/>
      <c r="BBZ13" s="357"/>
      <c r="BCA13" s="357"/>
      <c r="BCB13" s="357"/>
      <c r="BCC13" s="357"/>
      <c r="BCD13" s="357"/>
      <c r="BCE13" s="357"/>
      <c r="BCF13" s="357"/>
      <c r="BCG13" s="357"/>
      <c r="BCH13" s="357"/>
      <c r="BCI13" s="357"/>
      <c r="BCJ13" s="357"/>
      <c r="BCK13" s="357"/>
      <c r="BCL13" s="357"/>
      <c r="BCM13" s="357"/>
      <c r="BCN13" s="357"/>
      <c r="BCO13" s="357"/>
      <c r="BCP13" s="357"/>
      <c r="BCQ13" s="357"/>
      <c r="BCR13" s="357"/>
      <c r="BCS13" s="357"/>
      <c r="BCT13" s="357"/>
      <c r="BCU13" s="357"/>
      <c r="BCV13" s="357"/>
      <c r="BCW13" s="357"/>
      <c r="BCX13" s="357"/>
      <c r="BCY13" s="357"/>
      <c r="BCZ13" s="357"/>
      <c r="BDA13" s="357"/>
      <c r="BDB13" s="357"/>
      <c r="BDC13" s="357"/>
      <c r="BDD13" s="357"/>
      <c r="BDE13" s="357"/>
      <c r="BDF13" s="357"/>
      <c r="BDG13" s="357"/>
      <c r="BDH13" s="357"/>
      <c r="BDI13" s="357"/>
      <c r="BDJ13" s="357"/>
      <c r="BDK13" s="357"/>
      <c r="BDL13" s="357"/>
      <c r="BDM13" s="357"/>
      <c r="BDN13" s="357"/>
      <c r="BDO13" s="357"/>
      <c r="BDP13" s="357"/>
      <c r="BDQ13" s="357"/>
      <c r="BDR13" s="357"/>
      <c r="BDS13" s="357"/>
      <c r="BDT13" s="357"/>
      <c r="BDU13" s="357"/>
      <c r="BDV13" s="357"/>
      <c r="BDW13" s="357"/>
      <c r="BDX13" s="357"/>
      <c r="BDY13" s="357"/>
      <c r="BDZ13" s="357"/>
      <c r="BEA13" s="357"/>
      <c r="BEB13" s="357"/>
      <c r="BEC13" s="357"/>
      <c r="BED13" s="357"/>
      <c r="BEE13" s="357"/>
      <c r="BEF13" s="357"/>
      <c r="BEG13" s="357"/>
      <c r="BEH13" s="357"/>
      <c r="BEI13" s="357"/>
      <c r="BEJ13" s="357"/>
      <c r="BEK13" s="357"/>
      <c r="BEL13" s="357"/>
      <c r="BEM13" s="357"/>
      <c r="BEN13" s="357"/>
      <c r="BEO13" s="357"/>
      <c r="BEP13" s="357"/>
      <c r="BEQ13" s="357"/>
      <c r="BER13" s="357"/>
      <c r="BES13" s="357"/>
      <c r="BET13" s="357"/>
      <c r="BEU13" s="357"/>
      <c r="BEV13" s="357"/>
      <c r="BEW13" s="357"/>
      <c r="BEX13" s="357"/>
      <c r="BEY13" s="357"/>
      <c r="BEZ13" s="357"/>
      <c r="BFA13" s="357"/>
      <c r="BFB13" s="357"/>
      <c r="BFC13" s="357"/>
      <c r="BFD13" s="357"/>
      <c r="BFE13" s="357"/>
      <c r="BFF13" s="357"/>
      <c r="BFG13" s="357"/>
      <c r="BFH13" s="357"/>
      <c r="BFI13" s="357"/>
      <c r="BFJ13" s="357"/>
      <c r="BFK13" s="357"/>
      <c r="BFL13" s="357"/>
      <c r="BFM13" s="357"/>
      <c r="BFN13" s="357"/>
      <c r="BFO13" s="357"/>
      <c r="BFP13" s="357"/>
      <c r="BFQ13" s="357"/>
      <c r="BFR13" s="357"/>
      <c r="BFS13" s="357"/>
      <c r="BFT13" s="357"/>
      <c r="BFU13" s="357"/>
      <c r="BFV13" s="357"/>
      <c r="BFW13" s="357"/>
      <c r="BFX13" s="357"/>
      <c r="BFY13" s="357"/>
      <c r="BFZ13" s="357"/>
      <c r="BGA13" s="357"/>
      <c r="BGB13" s="357"/>
      <c r="BGC13" s="357"/>
      <c r="BGD13" s="357"/>
      <c r="BGE13" s="357"/>
      <c r="BGF13" s="357"/>
      <c r="BGG13" s="357"/>
      <c r="BGH13" s="357"/>
      <c r="BGI13" s="357"/>
      <c r="BGJ13" s="357"/>
      <c r="BGK13" s="357"/>
      <c r="BGL13" s="357"/>
      <c r="BGM13" s="357"/>
      <c r="BGN13" s="357"/>
      <c r="BGO13" s="357"/>
      <c r="BGP13" s="357"/>
      <c r="BGQ13" s="357"/>
      <c r="BGR13" s="357"/>
      <c r="BGS13" s="357"/>
      <c r="BGT13" s="357"/>
      <c r="BGU13" s="357"/>
      <c r="BGV13" s="357"/>
      <c r="BGW13" s="357"/>
      <c r="BGX13" s="357"/>
      <c r="BGY13" s="357"/>
      <c r="BGZ13" s="357"/>
      <c r="BHA13" s="357"/>
      <c r="BHB13" s="357"/>
      <c r="BHC13" s="357"/>
      <c r="BHD13" s="357"/>
      <c r="BHE13" s="357"/>
      <c r="BHF13" s="357"/>
      <c r="BHG13" s="357"/>
      <c r="BHH13" s="357"/>
      <c r="BHI13" s="357"/>
      <c r="BHJ13" s="357"/>
      <c r="BHK13" s="357"/>
      <c r="BHL13" s="357"/>
      <c r="BHM13" s="357"/>
      <c r="BHN13" s="357"/>
      <c r="BHO13" s="357"/>
      <c r="BHP13" s="357"/>
      <c r="BHQ13" s="357"/>
      <c r="BHR13" s="357"/>
      <c r="BHS13" s="357"/>
      <c r="BHT13" s="357"/>
      <c r="BHU13" s="357"/>
      <c r="BHV13" s="357"/>
      <c r="BHW13" s="357"/>
      <c r="BHX13" s="357"/>
      <c r="BHY13" s="357"/>
      <c r="BHZ13" s="357"/>
      <c r="BIA13" s="357"/>
      <c r="BIB13" s="357"/>
      <c r="BIC13" s="357"/>
      <c r="BID13" s="357"/>
      <c r="BIE13" s="357"/>
      <c r="BIF13" s="357"/>
      <c r="BIG13" s="357"/>
      <c r="BIH13" s="357"/>
      <c r="BII13" s="357"/>
      <c r="BIJ13" s="357"/>
      <c r="BIK13" s="357"/>
      <c r="BIL13" s="357"/>
      <c r="BIM13" s="357"/>
      <c r="BIN13" s="357"/>
      <c r="BIO13" s="357"/>
      <c r="BIP13" s="357"/>
      <c r="BIQ13" s="357"/>
      <c r="BIR13" s="357"/>
      <c r="BIS13" s="357"/>
      <c r="BIT13" s="357"/>
      <c r="BIU13" s="357"/>
      <c r="BIV13" s="357"/>
      <c r="BIW13" s="357"/>
      <c r="BIX13" s="357"/>
      <c r="BIY13" s="357"/>
      <c r="BIZ13" s="357"/>
      <c r="BJA13" s="357"/>
      <c r="BJB13" s="357"/>
      <c r="BJC13" s="357"/>
      <c r="BJD13" s="357"/>
      <c r="BJE13" s="357"/>
      <c r="BJF13" s="357"/>
      <c r="BJG13" s="357"/>
      <c r="BJH13" s="357"/>
      <c r="BJI13" s="357"/>
      <c r="BJJ13" s="357"/>
      <c r="BJK13" s="357"/>
      <c r="BJL13" s="357"/>
      <c r="BJM13" s="357"/>
      <c r="BJN13" s="357"/>
      <c r="BJO13" s="357"/>
      <c r="BJP13" s="357"/>
      <c r="BJQ13" s="357"/>
      <c r="BJR13" s="357"/>
      <c r="BJS13" s="357"/>
      <c r="BJT13" s="357"/>
      <c r="BJU13" s="357"/>
      <c r="BJV13" s="357"/>
      <c r="BJW13" s="357"/>
      <c r="BJX13" s="357"/>
      <c r="BJY13" s="357"/>
      <c r="BJZ13" s="357"/>
      <c r="BKA13" s="357"/>
      <c r="BKB13" s="357"/>
      <c r="BKC13" s="357"/>
      <c r="BKD13" s="357"/>
      <c r="BKE13" s="357"/>
      <c r="BKF13" s="357"/>
      <c r="BKG13" s="357"/>
      <c r="BKH13" s="357"/>
      <c r="BKI13" s="357"/>
      <c r="BKJ13" s="357"/>
      <c r="BKK13" s="357"/>
      <c r="BKL13" s="357"/>
      <c r="BKM13" s="357"/>
      <c r="BKN13" s="357"/>
      <c r="BKO13" s="357"/>
      <c r="BKP13" s="357"/>
      <c r="BKQ13" s="357"/>
      <c r="BKR13" s="357"/>
      <c r="BKS13" s="357"/>
      <c r="BKT13" s="357"/>
      <c r="BKU13" s="357"/>
      <c r="BKV13" s="357"/>
      <c r="BKW13" s="357"/>
      <c r="BKX13" s="357"/>
      <c r="BKY13" s="357"/>
      <c r="BKZ13" s="357"/>
      <c r="BLA13" s="357"/>
      <c r="BLB13" s="357"/>
      <c r="BLC13" s="357"/>
      <c r="BLD13" s="357"/>
      <c r="BLE13" s="357"/>
      <c r="BLF13" s="357"/>
      <c r="BLG13" s="357"/>
      <c r="BLH13" s="357"/>
      <c r="BLI13" s="357"/>
      <c r="BLJ13" s="357"/>
      <c r="BLK13" s="357"/>
      <c r="BLL13" s="357"/>
      <c r="BLM13" s="357"/>
      <c r="BLN13" s="357"/>
      <c r="BLO13" s="357"/>
      <c r="BLP13" s="357"/>
      <c r="BLQ13" s="357"/>
      <c r="BLR13" s="357"/>
      <c r="BLS13" s="357"/>
      <c r="BLT13" s="357"/>
      <c r="BLU13" s="357"/>
      <c r="BLV13" s="357"/>
      <c r="BLW13" s="357"/>
      <c r="BLX13" s="357"/>
      <c r="BLY13" s="357"/>
      <c r="BLZ13" s="357"/>
      <c r="BMA13" s="357"/>
      <c r="BMB13" s="357"/>
      <c r="BMC13" s="357"/>
      <c r="BMD13" s="357"/>
      <c r="BME13" s="357"/>
      <c r="BMF13" s="357"/>
      <c r="BMG13" s="357"/>
      <c r="BMH13" s="357"/>
      <c r="BMI13" s="357"/>
      <c r="BMJ13" s="357"/>
      <c r="BMK13" s="357"/>
      <c r="BML13" s="357"/>
      <c r="BMM13" s="357"/>
      <c r="BMN13" s="357"/>
      <c r="BMO13" s="357"/>
      <c r="BMP13" s="357"/>
      <c r="BMQ13" s="357"/>
      <c r="BMR13" s="357"/>
      <c r="BMS13" s="357"/>
      <c r="BMT13" s="357"/>
      <c r="BMU13" s="357"/>
      <c r="BMV13" s="357"/>
      <c r="BMW13" s="357"/>
      <c r="BMX13" s="357"/>
      <c r="BMY13" s="357"/>
      <c r="BMZ13" s="357"/>
      <c r="BNA13" s="357"/>
      <c r="BNB13" s="357"/>
      <c r="BNC13" s="357"/>
      <c r="BND13" s="357"/>
      <c r="BNE13" s="357"/>
      <c r="BNF13" s="357"/>
      <c r="BNG13" s="357"/>
      <c r="BNH13" s="357"/>
      <c r="BNI13" s="357"/>
      <c r="BNJ13" s="357"/>
      <c r="BNK13" s="357"/>
      <c r="BNL13" s="357"/>
      <c r="BNM13" s="357"/>
      <c r="BNN13" s="357"/>
      <c r="BNO13" s="357"/>
      <c r="BNP13" s="357"/>
      <c r="BNQ13" s="357"/>
      <c r="BNR13" s="357"/>
      <c r="BNS13" s="357"/>
      <c r="BNT13" s="357"/>
      <c r="BNU13" s="357"/>
      <c r="BNV13" s="357"/>
      <c r="BNW13" s="357"/>
      <c r="BNX13" s="357"/>
      <c r="BNY13" s="357"/>
      <c r="BNZ13" s="357"/>
      <c r="BOA13" s="357"/>
      <c r="BOB13" s="357"/>
      <c r="BOC13" s="357"/>
      <c r="BOD13" s="357"/>
      <c r="BOE13" s="357"/>
      <c r="BOF13" s="357"/>
      <c r="BOG13" s="357"/>
      <c r="BOH13" s="357"/>
      <c r="BOI13" s="357"/>
      <c r="BOJ13" s="357"/>
      <c r="BOK13" s="357"/>
      <c r="BOL13" s="357"/>
      <c r="BOM13" s="357"/>
      <c r="BON13" s="357"/>
      <c r="BOO13" s="357"/>
      <c r="BOP13" s="357"/>
      <c r="BOQ13" s="357"/>
      <c r="BOR13" s="357"/>
      <c r="BOS13" s="357"/>
      <c r="BOT13" s="357"/>
      <c r="BOU13" s="357"/>
      <c r="BOV13" s="357"/>
      <c r="BOW13" s="357"/>
      <c r="BOX13" s="357"/>
      <c r="BOY13" s="357"/>
      <c r="BOZ13" s="357"/>
      <c r="BPA13" s="357"/>
      <c r="BPB13" s="357"/>
      <c r="BPC13" s="357"/>
      <c r="BPD13" s="357"/>
      <c r="BPE13" s="357"/>
      <c r="BPF13" s="357"/>
      <c r="BPG13" s="357"/>
      <c r="BPH13" s="357"/>
      <c r="BPI13" s="357"/>
      <c r="BPJ13" s="357"/>
      <c r="BPK13" s="357"/>
      <c r="BPL13" s="357"/>
      <c r="BPM13" s="357"/>
      <c r="BPN13" s="357"/>
      <c r="BPO13" s="357"/>
      <c r="BPP13" s="357"/>
      <c r="BPQ13" s="357"/>
      <c r="BPR13" s="357"/>
      <c r="BPS13" s="357"/>
      <c r="BPT13" s="357"/>
      <c r="BPU13" s="357"/>
      <c r="BPV13" s="357"/>
      <c r="BPW13" s="357"/>
      <c r="BPX13" s="357"/>
      <c r="BPY13" s="357"/>
      <c r="BPZ13" s="357"/>
      <c r="BQA13" s="357"/>
      <c r="BQB13" s="357"/>
      <c r="BQC13" s="357"/>
      <c r="BQD13" s="357"/>
      <c r="BQE13" s="357"/>
      <c r="BQF13" s="357"/>
      <c r="BQG13" s="357"/>
      <c r="BQH13" s="357"/>
      <c r="BQI13" s="357"/>
      <c r="BQJ13" s="357"/>
      <c r="BQK13" s="357"/>
      <c r="BQL13" s="357"/>
      <c r="BQM13" s="357"/>
      <c r="BQN13" s="357"/>
      <c r="BQO13" s="357"/>
      <c r="BQP13" s="357"/>
      <c r="BQQ13" s="357"/>
      <c r="BQR13" s="357"/>
      <c r="BQS13" s="357"/>
      <c r="BQT13" s="357"/>
      <c r="BQU13" s="357"/>
      <c r="BQV13" s="357"/>
      <c r="BQW13" s="357"/>
      <c r="BQX13" s="357"/>
      <c r="BQY13" s="357"/>
      <c r="BQZ13" s="357"/>
      <c r="BRA13" s="357"/>
      <c r="BRB13" s="357"/>
      <c r="BRC13" s="357"/>
      <c r="BRD13" s="357"/>
      <c r="BRE13" s="357"/>
      <c r="BRF13" s="357"/>
      <c r="BRG13" s="357"/>
      <c r="BRH13" s="357"/>
      <c r="BRI13" s="357"/>
      <c r="BRJ13" s="357"/>
      <c r="BRK13" s="357"/>
      <c r="BRL13" s="357"/>
      <c r="BRM13" s="357"/>
      <c r="BRN13" s="357"/>
      <c r="BRO13" s="357"/>
      <c r="BRP13" s="357"/>
      <c r="BRQ13" s="357"/>
      <c r="BRR13" s="357"/>
      <c r="BRS13" s="357"/>
      <c r="BRT13" s="357"/>
      <c r="BRU13" s="357"/>
      <c r="BRV13" s="357"/>
      <c r="BRW13" s="357"/>
      <c r="BRX13" s="357"/>
      <c r="BRY13" s="357"/>
      <c r="BRZ13" s="357"/>
      <c r="BSA13" s="357"/>
      <c r="BSB13" s="357"/>
      <c r="BSC13" s="357"/>
      <c r="BSD13" s="357"/>
      <c r="BSE13" s="357"/>
      <c r="BSF13" s="357"/>
      <c r="BSG13" s="357"/>
      <c r="BSH13" s="357"/>
      <c r="BSI13" s="357"/>
      <c r="BSJ13" s="357"/>
      <c r="BSK13" s="357"/>
      <c r="BSL13" s="357"/>
      <c r="BSM13" s="357"/>
      <c r="BSN13" s="357"/>
      <c r="BSO13" s="357"/>
      <c r="BSP13" s="357"/>
      <c r="BSQ13" s="357"/>
      <c r="BSR13" s="357"/>
      <c r="BSS13" s="357"/>
      <c r="BST13" s="357"/>
      <c r="BSU13" s="357"/>
      <c r="BSV13" s="357"/>
      <c r="BSW13" s="357"/>
      <c r="BSX13" s="357"/>
      <c r="BSY13" s="357"/>
      <c r="BSZ13" s="357"/>
      <c r="BTA13" s="357"/>
      <c r="BTB13" s="357"/>
      <c r="BTC13" s="357"/>
      <c r="BTD13" s="357"/>
      <c r="BTE13" s="357"/>
      <c r="BTF13" s="357"/>
      <c r="BTG13" s="357"/>
      <c r="BTH13" s="357"/>
      <c r="BTI13" s="357"/>
      <c r="BTJ13" s="357"/>
      <c r="BTK13" s="357"/>
      <c r="BTL13" s="357"/>
      <c r="BTM13" s="357"/>
      <c r="BTN13" s="357"/>
      <c r="BTO13" s="357"/>
      <c r="BTP13" s="357"/>
      <c r="BTQ13" s="357"/>
      <c r="BTR13" s="357"/>
      <c r="BTS13" s="357"/>
      <c r="BTT13" s="357"/>
      <c r="BTU13" s="357"/>
      <c r="BTV13" s="357"/>
      <c r="BTW13" s="357"/>
      <c r="BTX13" s="357"/>
      <c r="BTY13" s="357"/>
      <c r="BTZ13" s="357"/>
      <c r="BUA13" s="357"/>
      <c r="BUB13" s="357"/>
      <c r="BUC13" s="357"/>
      <c r="BUD13" s="357"/>
      <c r="BUE13" s="357"/>
      <c r="BUF13" s="357"/>
      <c r="BUG13" s="357"/>
      <c r="BUH13" s="357"/>
      <c r="BUI13" s="357"/>
      <c r="BUJ13" s="357"/>
      <c r="BUK13" s="357"/>
      <c r="BUL13" s="357"/>
      <c r="BUM13" s="357"/>
      <c r="BUN13" s="357"/>
      <c r="BUO13" s="357"/>
      <c r="BUP13" s="357"/>
      <c r="BUQ13" s="357"/>
      <c r="BUR13" s="357"/>
      <c r="BUS13" s="357"/>
      <c r="BUT13" s="357"/>
      <c r="BUU13" s="357"/>
      <c r="BUV13" s="357"/>
      <c r="BUW13" s="357"/>
      <c r="BUX13" s="357"/>
      <c r="BUY13" s="357"/>
      <c r="BUZ13" s="357"/>
      <c r="BVA13" s="357"/>
      <c r="BVB13" s="357"/>
      <c r="BVC13" s="357"/>
      <c r="BVD13" s="357"/>
      <c r="BVE13" s="357"/>
      <c r="BVF13" s="357"/>
      <c r="BVG13" s="357"/>
      <c r="BVH13" s="357"/>
      <c r="BVI13" s="357"/>
      <c r="BVJ13" s="357"/>
      <c r="BVK13" s="357"/>
      <c r="BVL13" s="357"/>
      <c r="BVM13" s="357"/>
      <c r="BVN13" s="357"/>
      <c r="BVO13" s="357"/>
      <c r="BVP13" s="357"/>
      <c r="BVQ13" s="357"/>
      <c r="BVR13" s="357"/>
      <c r="BVS13" s="357"/>
      <c r="BVT13" s="357"/>
      <c r="BVU13" s="357"/>
      <c r="BVV13" s="357"/>
      <c r="BVW13" s="357"/>
      <c r="BVX13" s="357"/>
      <c r="BVY13" s="357"/>
      <c r="BVZ13" s="357"/>
      <c r="BWA13" s="357"/>
      <c r="BWB13" s="357"/>
      <c r="BWC13" s="357"/>
      <c r="BWD13" s="357"/>
      <c r="BWE13" s="357"/>
      <c r="BWF13" s="357"/>
      <c r="BWG13" s="357"/>
      <c r="BWH13" s="357"/>
      <c r="BWI13" s="357"/>
      <c r="BWJ13" s="357"/>
      <c r="BWK13" s="357"/>
      <c r="BWL13" s="357"/>
      <c r="BWM13" s="357"/>
      <c r="BWN13" s="357"/>
      <c r="BWO13" s="357"/>
      <c r="BWP13" s="357"/>
      <c r="BWQ13" s="357"/>
      <c r="BWR13" s="357"/>
      <c r="BWS13" s="357"/>
      <c r="BWT13" s="357"/>
      <c r="BWU13" s="357"/>
      <c r="BWV13" s="357"/>
      <c r="BWW13" s="357"/>
      <c r="BWX13" s="357"/>
      <c r="BWY13" s="357"/>
      <c r="BWZ13" s="357"/>
      <c r="BXA13" s="357"/>
      <c r="BXB13" s="357"/>
      <c r="BXC13" s="357"/>
      <c r="BXD13" s="357"/>
      <c r="BXE13" s="357"/>
      <c r="BXF13" s="357"/>
      <c r="BXG13" s="357"/>
      <c r="BXH13" s="357"/>
      <c r="BXI13" s="357"/>
      <c r="BXJ13" s="357"/>
      <c r="BXK13" s="357"/>
      <c r="BXL13" s="357"/>
      <c r="BXM13" s="357"/>
      <c r="BXN13" s="357"/>
      <c r="BXO13" s="357"/>
      <c r="BXP13" s="357"/>
      <c r="BXQ13" s="357"/>
      <c r="BXR13" s="357"/>
      <c r="BXS13" s="357"/>
      <c r="BXT13" s="357"/>
      <c r="BXU13" s="357"/>
      <c r="BXV13" s="357"/>
      <c r="BXW13" s="357"/>
      <c r="BXX13" s="357"/>
      <c r="BXY13" s="357"/>
      <c r="BXZ13" s="357"/>
      <c r="BYA13" s="357"/>
      <c r="BYB13" s="357"/>
      <c r="BYC13" s="357"/>
      <c r="BYD13" s="357"/>
      <c r="BYE13" s="357"/>
      <c r="BYF13" s="357"/>
      <c r="BYG13" s="357"/>
      <c r="BYH13" s="357"/>
      <c r="BYI13" s="357"/>
      <c r="BYJ13" s="357"/>
      <c r="BYK13" s="357"/>
      <c r="BYL13" s="357"/>
      <c r="BYM13" s="357"/>
      <c r="BYN13" s="357"/>
      <c r="BYO13" s="357"/>
      <c r="BYP13" s="357"/>
      <c r="BYQ13" s="357"/>
      <c r="BYR13" s="357"/>
      <c r="BYS13" s="357"/>
      <c r="BYT13" s="357"/>
      <c r="BYU13" s="357"/>
      <c r="BYV13" s="357"/>
      <c r="BYW13" s="357"/>
      <c r="BYX13" s="357"/>
      <c r="BYY13" s="357"/>
      <c r="BYZ13" s="357"/>
      <c r="BZA13" s="357"/>
      <c r="BZB13" s="357"/>
      <c r="BZC13" s="357"/>
      <c r="BZD13" s="357"/>
      <c r="BZE13" s="357"/>
      <c r="BZF13" s="357"/>
      <c r="BZG13" s="357"/>
      <c r="BZH13" s="357"/>
      <c r="BZI13" s="357"/>
      <c r="BZJ13" s="357"/>
      <c r="BZK13" s="357"/>
      <c r="BZL13" s="357"/>
      <c r="BZM13" s="357"/>
      <c r="BZN13" s="357"/>
      <c r="BZO13" s="357"/>
      <c r="BZP13" s="357"/>
      <c r="BZQ13" s="357"/>
      <c r="BZR13" s="357"/>
      <c r="BZS13" s="357"/>
      <c r="BZT13" s="357"/>
      <c r="BZU13" s="357"/>
      <c r="BZV13" s="357"/>
      <c r="BZW13" s="357"/>
      <c r="BZX13" s="357"/>
      <c r="BZY13" s="357"/>
      <c r="BZZ13" s="357"/>
      <c r="CAA13" s="357"/>
      <c r="CAB13" s="357"/>
      <c r="CAC13" s="357"/>
      <c r="CAD13" s="357"/>
      <c r="CAE13" s="357"/>
      <c r="CAF13" s="357"/>
      <c r="CAG13" s="357"/>
      <c r="CAH13" s="357"/>
      <c r="CAI13" s="357"/>
      <c r="CAJ13" s="357"/>
      <c r="CAK13" s="357"/>
      <c r="CAL13" s="357"/>
      <c r="CAM13" s="357"/>
      <c r="CAN13" s="357"/>
      <c r="CAO13" s="357"/>
      <c r="CAP13" s="357"/>
      <c r="CAQ13" s="357"/>
      <c r="CAR13" s="357"/>
      <c r="CAS13" s="357"/>
      <c r="CAT13" s="357"/>
      <c r="CAU13" s="357"/>
      <c r="CAV13" s="357"/>
      <c r="CAW13" s="357"/>
      <c r="CAX13" s="357"/>
      <c r="CAY13" s="357"/>
      <c r="CAZ13" s="357"/>
      <c r="CBA13" s="357"/>
      <c r="CBB13" s="357"/>
      <c r="CBC13" s="357"/>
      <c r="CBD13" s="357"/>
      <c r="CBE13" s="357"/>
      <c r="CBF13" s="357"/>
      <c r="CBG13" s="357"/>
      <c r="CBH13" s="357"/>
      <c r="CBI13" s="357"/>
      <c r="CBJ13" s="357"/>
      <c r="CBK13" s="357"/>
      <c r="CBL13" s="357"/>
      <c r="CBM13" s="357"/>
      <c r="CBN13" s="357"/>
      <c r="CBO13" s="357"/>
      <c r="CBP13" s="357"/>
      <c r="CBQ13" s="357"/>
      <c r="CBR13" s="357"/>
      <c r="CBS13" s="357"/>
      <c r="CBT13" s="357"/>
      <c r="CBU13" s="357"/>
      <c r="CBV13" s="357"/>
      <c r="CBW13" s="357"/>
      <c r="CBX13" s="357"/>
      <c r="CBY13" s="357"/>
      <c r="CBZ13" s="357"/>
      <c r="CCA13" s="357"/>
      <c r="CCB13" s="357"/>
      <c r="CCC13" s="357"/>
      <c r="CCD13" s="357"/>
      <c r="CCE13" s="357"/>
      <c r="CCF13" s="357"/>
      <c r="CCG13" s="357"/>
      <c r="CCH13" s="357"/>
      <c r="CCI13" s="357"/>
      <c r="CCJ13" s="357"/>
      <c r="CCK13" s="357"/>
      <c r="CCL13" s="357"/>
      <c r="CCM13" s="357"/>
      <c r="CCN13" s="357"/>
      <c r="CCO13" s="357"/>
      <c r="CCP13" s="357"/>
      <c r="CCQ13" s="357"/>
      <c r="CCR13" s="357"/>
      <c r="CCS13" s="357"/>
      <c r="CCT13" s="357"/>
      <c r="CCU13" s="357"/>
      <c r="CCV13" s="357"/>
      <c r="CCW13" s="357"/>
      <c r="CCX13" s="357"/>
      <c r="CCY13" s="357"/>
      <c r="CCZ13" s="357"/>
      <c r="CDA13" s="357"/>
      <c r="CDB13" s="357"/>
      <c r="CDC13" s="357"/>
      <c r="CDD13" s="357"/>
      <c r="CDE13" s="357"/>
      <c r="CDF13" s="357"/>
      <c r="CDG13" s="357"/>
      <c r="CDH13" s="357"/>
      <c r="CDI13" s="357"/>
      <c r="CDJ13" s="357"/>
      <c r="CDK13" s="357"/>
      <c r="CDL13" s="357"/>
      <c r="CDM13" s="357"/>
      <c r="CDN13" s="357"/>
      <c r="CDO13" s="357"/>
      <c r="CDP13" s="357"/>
      <c r="CDQ13" s="357"/>
      <c r="CDR13" s="357"/>
      <c r="CDS13" s="357"/>
      <c r="CDT13" s="357"/>
      <c r="CDU13" s="357"/>
      <c r="CDV13" s="357"/>
      <c r="CDW13" s="357"/>
      <c r="CDX13" s="357"/>
      <c r="CDY13" s="357"/>
      <c r="CDZ13" s="357"/>
      <c r="CEA13" s="357"/>
      <c r="CEB13" s="357"/>
      <c r="CEC13" s="357"/>
      <c r="CED13" s="357"/>
      <c r="CEE13" s="357"/>
      <c r="CEF13" s="357"/>
      <c r="CEG13" s="357"/>
      <c r="CEH13" s="357"/>
      <c r="CEI13" s="357"/>
      <c r="CEJ13" s="357"/>
      <c r="CEK13" s="357"/>
      <c r="CEL13" s="357"/>
      <c r="CEM13" s="357"/>
      <c r="CEN13" s="357"/>
      <c r="CEO13" s="357"/>
      <c r="CEP13" s="357"/>
      <c r="CEQ13" s="357"/>
      <c r="CER13" s="357"/>
      <c r="CES13" s="357"/>
      <c r="CET13" s="357"/>
      <c r="CEU13" s="357"/>
      <c r="CEV13" s="357"/>
      <c r="CEW13" s="357"/>
      <c r="CEX13" s="357"/>
      <c r="CEY13" s="357"/>
      <c r="CEZ13" s="357"/>
      <c r="CFA13" s="357"/>
      <c r="CFB13" s="357"/>
      <c r="CFC13" s="357"/>
      <c r="CFD13" s="357"/>
      <c r="CFE13" s="357"/>
      <c r="CFF13" s="357"/>
      <c r="CFG13" s="357"/>
      <c r="CFH13" s="357"/>
      <c r="CFI13" s="357"/>
      <c r="CFJ13" s="357"/>
      <c r="CFK13" s="357"/>
      <c r="CFL13" s="357"/>
      <c r="CFM13" s="357"/>
      <c r="CFN13" s="357"/>
      <c r="CFO13" s="357"/>
      <c r="CFP13" s="357"/>
      <c r="CFQ13" s="357"/>
      <c r="CFR13" s="357"/>
      <c r="CFS13" s="357"/>
      <c r="CFT13" s="357"/>
      <c r="CFU13" s="357"/>
      <c r="CFV13" s="357"/>
      <c r="CFW13" s="357"/>
      <c r="CFX13" s="357"/>
      <c r="CFY13" s="357"/>
      <c r="CFZ13" s="357"/>
      <c r="CGA13" s="357"/>
      <c r="CGB13" s="357"/>
      <c r="CGC13" s="357"/>
      <c r="CGD13" s="357"/>
      <c r="CGE13" s="357"/>
      <c r="CGF13" s="357"/>
      <c r="CGG13" s="357"/>
      <c r="CGH13" s="357"/>
      <c r="CGI13" s="357"/>
      <c r="CGJ13" s="357"/>
      <c r="CGK13" s="357"/>
      <c r="CGL13" s="357"/>
      <c r="CGM13" s="357"/>
      <c r="CGN13" s="357"/>
      <c r="CGO13" s="357"/>
      <c r="CGP13" s="357"/>
      <c r="CGQ13" s="357"/>
      <c r="CGR13" s="357"/>
      <c r="CGS13" s="357"/>
      <c r="CGT13" s="357"/>
      <c r="CGU13" s="357"/>
      <c r="CGV13" s="357"/>
      <c r="CGW13" s="357"/>
      <c r="CGX13" s="357"/>
      <c r="CGY13" s="357"/>
      <c r="CGZ13" s="357"/>
      <c r="CHA13" s="357"/>
      <c r="CHB13" s="357"/>
      <c r="CHC13" s="357"/>
      <c r="CHD13" s="357"/>
      <c r="CHE13" s="357"/>
      <c r="CHF13" s="357"/>
      <c r="CHG13" s="357"/>
      <c r="CHH13" s="357"/>
      <c r="CHI13" s="357"/>
      <c r="CHJ13" s="357"/>
      <c r="CHK13" s="357"/>
      <c r="CHL13" s="357"/>
      <c r="CHM13" s="357"/>
      <c r="CHN13" s="357"/>
      <c r="CHO13" s="357"/>
      <c r="CHP13" s="357"/>
      <c r="CHQ13" s="357"/>
      <c r="CHR13" s="357"/>
      <c r="CHS13" s="357"/>
      <c r="CHT13" s="357"/>
      <c r="CHU13" s="357"/>
      <c r="CHV13" s="357"/>
      <c r="CHW13" s="357"/>
      <c r="CHX13" s="357"/>
      <c r="CHY13" s="357"/>
      <c r="CHZ13" s="357"/>
      <c r="CIA13" s="357"/>
      <c r="CIB13" s="357"/>
      <c r="CIC13" s="357"/>
      <c r="CID13" s="357"/>
      <c r="CIE13" s="357"/>
      <c r="CIF13" s="357"/>
      <c r="CIG13" s="357"/>
      <c r="CIH13" s="357"/>
      <c r="CII13" s="357"/>
      <c r="CIJ13" s="357"/>
      <c r="CIK13" s="357"/>
      <c r="CIL13" s="357"/>
      <c r="CIM13" s="357"/>
      <c r="CIN13" s="357"/>
      <c r="CIO13" s="357"/>
      <c r="CIP13" s="357"/>
      <c r="CIQ13" s="357"/>
      <c r="CIR13" s="357"/>
      <c r="CIS13" s="357"/>
      <c r="CIT13" s="357"/>
      <c r="CIU13" s="357"/>
      <c r="CIV13" s="357"/>
      <c r="CIW13" s="357"/>
      <c r="CIX13" s="357"/>
      <c r="CIY13" s="357"/>
      <c r="CIZ13" s="357"/>
      <c r="CJA13" s="357"/>
      <c r="CJB13" s="357"/>
      <c r="CJC13" s="357"/>
      <c r="CJD13" s="357"/>
      <c r="CJE13" s="357"/>
      <c r="CJF13" s="357"/>
      <c r="CJG13" s="357"/>
      <c r="CJH13" s="357"/>
      <c r="CJI13" s="357"/>
      <c r="CJJ13" s="357"/>
      <c r="CJK13" s="357"/>
      <c r="CJL13" s="357"/>
      <c r="CJM13" s="357"/>
      <c r="CJN13" s="357"/>
      <c r="CJO13" s="357"/>
      <c r="CJP13" s="357"/>
      <c r="CJQ13" s="357"/>
      <c r="CJR13" s="357"/>
      <c r="CJS13" s="357"/>
      <c r="CJT13" s="357"/>
      <c r="CJU13" s="357"/>
      <c r="CJV13" s="357"/>
      <c r="CJW13" s="357"/>
      <c r="CJX13" s="357"/>
      <c r="CJY13" s="357"/>
      <c r="CJZ13" s="357"/>
      <c r="CKA13" s="357"/>
      <c r="CKB13" s="357"/>
      <c r="CKC13" s="357"/>
      <c r="CKD13" s="357"/>
      <c r="CKE13" s="357"/>
      <c r="CKF13" s="357"/>
      <c r="CKG13" s="357"/>
      <c r="CKH13" s="357"/>
      <c r="CKI13" s="357"/>
      <c r="CKJ13" s="357"/>
      <c r="CKK13" s="357"/>
      <c r="CKL13" s="357"/>
      <c r="CKM13" s="357"/>
      <c r="CKN13" s="357"/>
      <c r="CKO13" s="357"/>
      <c r="CKP13" s="357"/>
      <c r="CKQ13" s="357"/>
      <c r="CKR13" s="357"/>
      <c r="CKS13" s="357"/>
      <c r="CKT13" s="357"/>
      <c r="CKU13" s="357"/>
      <c r="CKV13" s="357"/>
      <c r="CKW13" s="357"/>
      <c r="CKX13" s="357"/>
      <c r="CKY13" s="357"/>
      <c r="CKZ13" s="357"/>
      <c r="CLA13" s="357"/>
      <c r="CLB13" s="357"/>
      <c r="CLC13" s="357"/>
      <c r="CLD13" s="357"/>
      <c r="CLE13" s="357"/>
      <c r="CLF13" s="357"/>
      <c r="CLG13" s="357"/>
      <c r="CLH13" s="357"/>
      <c r="CLI13" s="357"/>
      <c r="CLJ13" s="357"/>
      <c r="CLK13" s="357"/>
      <c r="CLL13" s="357"/>
      <c r="CLM13" s="357"/>
      <c r="CLN13" s="357"/>
      <c r="CLO13" s="357"/>
      <c r="CLP13" s="357"/>
      <c r="CLQ13" s="357"/>
      <c r="CLR13" s="357"/>
      <c r="CLS13" s="357"/>
      <c r="CLT13" s="357"/>
      <c r="CLU13" s="357"/>
      <c r="CLV13" s="357"/>
      <c r="CLW13" s="357"/>
      <c r="CLX13" s="357"/>
      <c r="CLY13" s="357"/>
      <c r="CLZ13" s="357"/>
      <c r="CMA13" s="357"/>
      <c r="CMB13" s="357"/>
      <c r="CMC13" s="357"/>
      <c r="CMD13" s="357"/>
      <c r="CME13" s="357"/>
      <c r="CMF13" s="357"/>
      <c r="CMG13" s="357"/>
      <c r="CMH13" s="357"/>
      <c r="CMI13" s="357"/>
      <c r="CMJ13" s="357"/>
      <c r="CMK13" s="357"/>
      <c r="CML13" s="357"/>
      <c r="CMM13" s="357"/>
      <c r="CMN13" s="357"/>
      <c r="CMO13" s="357"/>
      <c r="CMP13" s="357"/>
      <c r="CMQ13" s="357"/>
      <c r="CMR13" s="357"/>
      <c r="CMS13" s="357"/>
      <c r="CMT13" s="357"/>
      <c r="CMU13" s="357"/>
      <c r="CMV13" s="357"/>
      <c r="CMW13" s="357"/>
      <c r="CMX13" s="357"/>
      <c r="CMY13" s="357"/>
      <c r="CMZ13" s="357"/>
      <c r="CNA13" s="357"/>
      <c r="CNB13" s="357"/>
      <c r="CNC13" s="357"/>
      <c r="CND13" s="357"/>
      <c r="CNE13" s="357"/>
      <c r="CNF13" s="357"/>
      <c r="CNG13" s="357"/>
      <c r="CNH13" s="357"/>
      <c r="CNI13" s="357"/>
      <c r="CNJ13" s="357"/>
      <c r="CNK13" s="357"/>
      <c r="CNL13" s="357"/>
      <c r="CNM13" s="357"/>
      <c r="CNN13" s="357"/>
      <c r="CNO13" s="357"/>
      <c r="CNP13" s="357"/>
      <c r="CNQ13" s="357"/>
      <c r="CNR13" s="357"/>
      <c r="CNS13" s="357"/>
      <c r="CNT13" s="357"/>
      <c r="CNU13" s="357"/>
      <c r="CNV13" s="357"/>
      <c r="CNW13" s="357"/>
      <c r="CNX13" s="357"/>
      <c r="CNY13" s="357"/>
      <c r="CNZ13" s="357"/>
      <c r="COA13" s="357"/>
      <c r="COB13" s="357"/>
      <c r="COC13" s="357"/>
      <c r="COD13" s="357"/>
      <c r="COE13" s="357"/>
      <c r="COF13" s="357"/>
      <c r="COG13" s="357"/>
      <c r="COH13" s="357"/>
      <c r="COI13" s="357"/>
      <c r="COJ13" s="357"/>
      <c r="COK13" s="357"/>
      <c r="COL13" s="357"/>
      <c r="COM13" s="357"/>
      <c r="CON13" s="357"/>
      <c r="COO13" s="357"/>
      <c r="COP13" s="357"/>
      <c r="COQ13" s="357"/>
      <c r="COR13" s="357"/>
      <c r="COS13" s="357"/>
      <c r="COT13" s="357"/>
      <c r="COU13" s="357"/>
      <c r="COV13" s="357"/>
      <c r="COW13" s="357"/>
      <c r="COX13" s="357"/>
      <c r="COY13" s="357"/>
      <c r="COZ13" s="357"/>
      <c r="CPA13" s="357"/>
      <c r="CPB13" s="357"/>
      <c r="CPC13" s="357"/>
      <c r="CPD13" s="357"/>
      <c r="CPE13" s="357"/>
      <c r="CPF13" s="357"/>
      <c r="CPG13" s="357"/>
      <c r="CPH13" s="357"/>
      <c r="CPI13" s="357"/>
      <c r="CPJ13" s="357"/>
      <c r="CPK13" s="357"/>
      <c r="CPL13" s="357"/>
      <c r="CPM13" s="357"/>
      <c r="CPN13" s="357"/>
      <c r="CPO13" s="357"/>
      <c r="CPP13" s="357"/>
      <c r="CPQ13" s="357"/>
      <c r="CPR13" s="357"/>
      <c r="CPS13" s="357"/>
      <c r="CPT13" s="357"/>
      <c r="CPU13" s="357"/>
      <c r="CPV13" s="357"/>
      <c r="CPW13" s="357"/>
      <c r="CPX13" s="357"/>
      <c r="CPY13" s="357"/>
      <c r="CPZ13" s="357"/>
      <c r="CQA13" s="357"/>
      <c r="CQB13" s="357"/>
      <c r="CQC13" s="357"/>
      <c r="CQD13" s="357"/>
      <c r="CQE13" s="357"/>
      <c r="CQF13" s="357"/>
      <c r="CQG13" s="357"/>
      <c r="CQH13" s="357"/>
      <c r="CQI13" s="357"/>
      <c r="CQJ13" s="357"/>
      <c r="CQK13" s="357"/>
      <c r="CQL13" s="357"/>
      <c r="CQM13" s="357"/>
      <c r="CQN13" s="357"/>
      <c r="CQO13" s="357"/>
      <c r="CQP13" s="357"/>
      <c r="CQQ13" s="357"/>
      <c r="CQR13" s="357"/>
      <c r="CQS13" s="357"/>
      <c r="CQT13" s="357"/>
      <c r="CQU13" s="357"/>
      <c r="CQV13" s="357"/>
      <c r="CQW13" s="357"/>
      <c r="CQX13" s="357"/>
      <c r="CQY13" s="357"/>
      <c r="CQZ13" s="357"/>
      <c r="CRA13" s="357"/>
      <c r="CRB13" s="357"/>
      <c r="CRC13" s="357"/>
      <c r="CRD13" s="357"/>
      <c r="CRE13" s="357"/>
      <c r="CRF13" s="357"/>
      <c r="CRG13" s="357"/>
      <c r="CRH13" s="357"/>
      <c r="CRI13" s="357"/>
      <c r="CRJ13" s="357"/>
      <c r="CRK13" s="357"/>
      <c r="CRL13" s="357"/>
      <c r="CRM13" s="357"/>
      <c r="CRN13" s="357"/>
      <c r="CRO13" s="357"/>
      <c r="CRP13" s="357"/>
      <c r="CRQ13" s="357"/>
      <c r="CRR13" s="357"/>
      <c r="CRS13" s="357"/>
      <c r="CRT13" s="357"/>
      <c r="CRU13" s="357"/>
      <c r="CRV13" s="357"/>
      <c r="CRW13" s="357"/>
      <c r="CRX13" s="357"/>
      <c r="CRY13" s="357"/>
      <c r="CRZ13" s="357"/>
      <c r="CSA13" s="357"/>
      <c r="CSB13" s="357"/>
      <c r="CSC13" s="357"/>
      <c r="CSD13" s="357"/>
      <c r="CSE13" s="357"/>
      <c r="CSF13" s="357"/>
      <c r="CSG13" s="357"/>
      <c r="CSH13" s="357"/>
      <c r="CSI13" s="357"/>
      <c r="CSJ13" s="357"/>
      <c r="CSK13" s="357"/>
      <c r="CSL13" s="357"/>
      <c r="CSM13" s="357"/>
      <c r="CSN13" s="357"/>
      <c r="CSO13" s="357"/>
      <c r="CSP13" s="357"/>
      <c r="CSQ13" s="357"/>
      <c r="CSR13" s="357"/>
      <c r="CSS13" s="357"/>
      <c r="CST13" s="357"/>
      <c r="CSU13" s="357"/>
      <c r="CSV13" s="357"/>
      <c r="CSW13" s="357"/>
      <c r="CSX13" s="357"/>
      <c r="CSY13" s="357"/>
      <c r="CSZ13" s="357"/>
      <c r="CTA13" s="357"/>
      <c r="CTB13" s="357"/>
      <c r="CTC13" s="357"/>
      <c r="CTD13" s="357"/>
      <c r="CTE13" s="357"/>
      <c r="CTF13" s="357"/>
      <c r="CTG13" s="357"/>
      <c r="CTH13" s="357"/>
      <c r="CTI13" s="357"/>
      <c r="CTJ13" s="357"/>
      <c r="CTK13" s="357"/>
      <c r="CTL13" s="357"/>
      <c r="CTM13" s="357"/>
      <c r="CTN13" s="357"/>
      <c r="CTO13" s="357"/>
      <c r="CTP13" s="357"/>
      <c r="CTQ13" s="357"/>
      <c r="CTR13" s="357"/>
      <c r="CTS13" s="357"/>
      <c r="CTT13" s="357"/>
      <c r="CTU13" s="357"/>
      <c r="CTV13" s="357"/>
      <c r="CTW13" s="357"/>
      <c r="CTX13" s="357"/>
      <c r="CTY13" s="357"/>
      <c r="CTZ13" s="357"/>
      <c r="CUA13" s="357"/>
      <c r="CUB13" s="357"/>
      <c r="CUC13" s="357"/>
      <c r="CUD13" s="357"/>
      <c r="CUE13" s="357"/>
      <c r="CUF13" s="357"/>
      <c r="CUG13" s="357"/>
      <c r="CUH13" s="357"/>
      <c r="CUI13" s="357"/>
      <c r="CUJ13" s="357"/>
      <c r="CUK13" s="357"/>
      <c r="CUL13" s="357"/>
      <c r="CUM13" s="357"/>
      <c r="CUN13" s="357"/>
      <c r="CUO13" s="357"/>
      <c r="CUP13" s="357"/>
      <c r="CUQ13" s="357"/>
      <c r="CUR13" s="357"/>
      <c r="CUS13" s="357"/>
      <c r="CUT13" s="357"/>
      <c r="CUU13" s="357"/>
      <c r="CUV13" s="357"/>
      <c r="CUW13" s="357"/>
      <c r="CUX13" s="357"/>
      <c r="CUY13" s="357"/>
      <c r="CUZ13" s="357"/>
      <c r="CVA13" s="357"/>
      <c r="CVB13" s="357"/>
      <c r="CVC13" s="357"/>
      <c r="CVD13" s="357"/>
      <c r="CVE13" s="357"/>
      <c r="CVF13" s="357"/>
      <c r="CVG13" s="357"/>
      <c r="CVH13" s="357"/>
      <c r="CVI13" s="357"/>
      <c r="CVJ13" s="357"/>
      <c r="CVK13" s="357"/>
      <c r="CVL13" s="357"/>
      <c r="CVM13" s="357"/>
      <c r="CVN13" s="357"/>
      <c r="CVO13" s="357"/>
      <c r="CVP13" s="357"/>
      <c r="CVQ13" s="357"/>
      <c r="CVR13" s="357"/>
      <c r="CVS13" s="357"/>
      <c r="CVT13" s="357"/>
      <c r="CVU13" s="357"/>
      <c r="CVV13" s="357"/>
      <c r="CVW13" s="357"/>
      <c r="CVX13" s="357"/>
      <c r="CVY13" s="357"/>
      <c r="CVZ13" s="357"/>
      <c r="CWA13" s="357"/>
      <c r="CWB13" s="357"/>
      <c r="CWC13" s="357"/>
      <c r="CWD13" s="357"/>
      <c r="CWE13" s="357"/>
      <c r="CWF13" s="357"/>
      <c r="CWG13" s="357"/>
      <c r="CWH13" s="357"/>
      <c r="CWI13" s="357"/>
      <c r="CWJ13" s="357"/>
      <c r="CWK13" s="357"/>
      <c r="CWL13" s="357"/>
      <c r="CWM13" s="357"/>
      <c r="CWN13" s="357"/>
      <c r="CWO13" s="357"/>
      <c r="CWP13" s="357"/>
      <c r="CWQ13" s="357"/>
      <c r="CWR13" s="357"/>
      <c r="CWS13" s="357"/>
      <c r="CWT13" s="357"/>
      <c r="CWU13" s="357"/>
      <c r="CWV13" s="357"/>
      <c r="CWW13" s="357"/>
      <c r="CWX13" s="357"/>
      <c r="CWY13" s="357"/>
      <c r="CWZ13" s="357"/>
      <c r="CXA13" s="357"/>
      <c r="CXB13" s="357"/>
      <c r="CXC13" s="357"/>
      <c r="CXD13" s="357"/>
      <c r="CXE13" s="357"/>
      <c r="CXF13" s="357"/>
      <c r="CXG13" s="357"/>
      <c r="CXH13" s="357"/>
      <c r="CXI13" s="357"/>
      <c r="CXJ13" s="357"/>
      <c r="CXK13" s="357"/>
      <c r="CXL13" s="357"/>
      <c r="CXM13" s="357"/>
      <c r="CXN13" s="357"/>
      <c r="CXO13" s="357"/>
      <c r="CXP13" s="357"/>
      <c r="CXQ13" s="357"/>
      <c r="CXR13" s="357"/>
      <c r="CXS13" s="357"/>
      <c r="CXT13" s="357"/>
      <c r="CXU13" s="357"/>
      <c r="CXV13" s="357"/>
      <c r="CXW13" s="357"/>
      <c r="CXX13" s="357"/>
      <c r="CXY13" s="357"/>
      <c r="CXZ13" s="357"/>
      <c r="CYA13" s="357"/>
      <c r="CYB13" s="357"/>
      <c r="CYC13" s="357"/>
      <c r="CYD13" s="357"/>
      <c r="CYE13" s="357"/>
      <c r="CYF13" s="357"/>
      <c r="CYG13" s="357"/>
      <c r="CYH13" s="357"/>
      <c r="CYI13" s="357"/>
      <c r="CYJ13" s="357"/>
      <c r="CYK13" s="357"/>
      <c r="CYL13" s="357"/>
      <c r="CYM13" s="357"/>
      <c r="CYN13" s="357"/>
      <c r="CYO13" s="357"/>
      <c r="CYP13" s="357"/>
      <c r="CYQ13" s="357"/>
      <c r="CYR13" s="357"/>
      <c r="CYS13" s="357"/>
      <c r="CYT13" s="357"/>
      <c r="CYU13" s="357"/>
      <c r="CYV13" s="357"/>
      <c r="CYW13" s="357"/>
      <c r="CYX13" s="357"/>
      <c r="CYY13" s="357"/>
      <c r="CYZ13" s="357"/>
      <c r="CZA13" s="357"/>
      <c r="CZB13" s="357"/>
      <c r="CZC13" s="357"/>
      <c r="CZD13" s="357"/>
      <c r="CZE13" s="357"/>
      <c r="CZF13" s="357"/>
      <c r="CZG13" s="357"/>
      <c r="CZH13" s="357"/>
      <c r="CZI13" s="357"/>
      <c r="CZJ13" s="357"/>
      <c r="CZK13" s="357"/>
      <c r="CZL13" s="357"/>
      <c r="CZM13" s="357"/>
      <c r="CZN13" s="357"/>
      <c r="CZO13" s="357"/>
      <c r="CZP13" s="357"/>
      <c r="CZQ13" s="357"/>
      <c r="CZR13" s="357"/>
      <c r="CZS13" s="357"/>
      <c r="CZT13" s="357"/>
      <c r="CZU13" s="357"/>
      <c r="CZV13" s="357"/>
      <c r="CZW13" s="357"/>
      <c r="CZX13" s="357"/>
      <c r="CZY13" s="357"/>
      <c r="CZZ13" s="357"/>
      <c r="DAA13" s="357"/>
      <c r="DAB13" s="357"/>
      <c r="DAC13" s="357"/>
      <c r="DAD13" s="357"/>
      <c r="DAE13" s="357"/>
      <c r="DAF13" s="357"/>
      <c r="DAG13" s="357"/>
      <c r="DAH13" s="357"/>
      <c r="DAI13" s="357"/>
      <c r="DAJ13" s="357"/>
      <c r="DAK13" s="357"/>
      <c r="DAL13" s="357"/>
      <c r="DAM13" s="357"/>
      <c r="DAN13" s="357"/>
      <c r="DAO13" s="357"/>
      <c r="DAP13" s="357"/>
      <c r="DAQ13" s="357"/>
      <c r="DAR13" s="357"/>
      <c r="DAS13" s="357"/>
      <c r="DAT13" s="357"/>
      <c r="DAU13" s="357"/>
      <c r="DAV13" s="357"/>
      <c r="DAW13" s="357"/>
      <c r="DAX13" s="357"/>
      <c r="DAY13" s="357"/>
      <c r="DAZ13" s="357"/>
      <c r="DBA13" s="357"/>
      <c r="DBB13" s="357"/>
      <c r="DBC13" s="357"/>
      <c r="DBD13" s="357"/>
      <c r="DBE13" s="357"/>
      <c r="DBF13" s="357"/>
      <c r="DBG13" s="357"/>
      <c r="DBH13" s="357"/>
      <c r="DBI13" s="357"/>
      <c r="DBJ13" s="357"/>
      <c r="DBK13" s="357"/>
      <c r="DBL13" s="357"/>
      <c r="DBM13" s="357"/>
      <c r="DBN13" s="357"/>
      <c r="DBO13" s="357"/>
      <c r="DBP13" s="357"/>
      <c r="DBQ13" s="357"/>
      <c r="DBR13" s="357"/>
      <c r="DBS13" s="357"/>
      <c r="DBT13" s="357"/>
      <c r="DBU13" s="357"/>
      <c r="DBV13" s="357"/>
      <c r="DBW13" s="357"/>
      <c r="DBX13" s="357"/>
      <c r="DBY13" s="357"/>
      <c r="DBZ13" s="357"/>
      <c r="DCA13" s="357"/>
      <c r="DCB13" s="357"/>
      <c r="DCC13" s="357"/>
      <c r="DCD13" s="357"/>
      <c r="DCE13" s="357"/>
      <c r="DCF13" s="357"/>
      <c r="DCG13" s="357"/>
      <c r="DCH13" s="357"/>
      <c r="DCI13" s="357"/>
      <c r="DCJ13" s="357"/>
      <c r="DCK13" s="357"/>
      <c r="DCL13" s="357"/>
      <c r="DCM13" s="357"/>
      <c r="DCN13" s="357"/>
      <c r="DCO13" s="357"/>
      <c r="DCP13" s="357"/>
      <c r="DCQ13" s="357"/>
      <c r="DCR13" s="357"/>
      <c r="DCS13" s="357"/>
      <c r="DCT13" s="357"/>
      <c r="DCU13" s="357"/>
      <c r="DCV13" s="357"/>
      <c r="DCW13" s="357"/>
      <c r="DCX13" s="357"/>
      <c r="DCY13" s="357"/>
      <c r="DCZ13" s="357"/>
      <c r="DDA13" s="357"/>
      <c r="DDB13" s="357"/>
      <c r="DDC13" s="357"/>
      <c r="DDD13" s="357"/>
      <c r="DDE13" s="357"/>
      <c r="DDF13" s="357"/>
      <c r="DDG13" s="357"/>
      <c r="DDH13" s="357"/>
      <c r="DDI13" s="357"/>
      <c r="DDJ13" s="357"/>
      <c r="DDK13" s="357"/>
      <c r="DDL13" s="357"/>
      <c r="DDM13" s="357"/>
      <c r="DDN13" s="357"/>
      <c r="DDO13" s="357"/>
      <c r="DDP13" s="357"/>
      <c r="DDQ13" s="357"/>
      <c r="DDR13" s="357"/>
      <c r="DDS13" s="357"/>
      <c r="DDT13" s="357"/>
      <c r="DDU13" s="357"/>
      <c r="DDV13" s="357"/>
      <c r="DDW13" s="357"/>
      <c r="DDX13" s="357"/>
      <c r="DDY13" s="357"/>
      <c r="DDZ13" s="357"/>
      <c r="DEA13" s="357"/>
      <c r="DEB13" s="357"/>
      <c r="DEC13" s="357"/>
      <c r="DED13" s="357"/>
      <c r="DEE13" s="357"/>
      <c r="DEF13" s="357"/>
      <c r="DEG13" s="357"/>
      <c r="DEH13" s="357"/>
      <c r="DEI13" s="357"/>
      <c r="DEJ13" s="357"/>
      <c r="DEK13" s="357"/>
      <c r="DEL13" s="357"/>
      <c r="DEM13" s="357"/>
      <c r="DEN13" s="357"/>
      <c r="DEO13" s="357"/>
      <c r="DEP13" s="357"/>
      <c r="DEQ13" s="357"/>
      <c r="DER13" s="357"/>
      <c r="DES13" s="357"/>
      <c r="DET13" s="357"/>
      <c r="DEU13" s="357"/>
      <c r="DEV13" s="357"/>
      <c r="DEW13" s="357"/>
      <c r="DEX13" s="357"/>
      <c r="DEY13" s="357"/>
      <c r="DEZ13" s="357"/>
      <c r="DFA13" s="357"/>
      <c r="DFB13" s="357"/>
      <c r="DFC13" s="357"/>
      <c r="DFD13" s="357"/>
      <c r="DFE13" s="357"/>
      <c r="DFF13" s="357"/>
      <c r="DFG13" s="357"/>
      <c r="DFH13" s="357"/>
      <c r="DFI13" s="357"/>
      <c r="DFJ13" s="357"/>
      <c r="DFK13" s="357"/>
      <c r="DFL13" s="357"/>
      <c r="DFM13" s="357"/>
      <c r="DFN13" s="357"/>
      <c r="DFO13" s="357"/>
      <c r="DFP13" s="357"/>
      <c r="DFQ13" s="357"/>
      <c r="DFR13" s="357"/>
      <c r="DFS13" s="357"/>
      <c r="DFT13" s="357"/>
      <c r="DFU13" s="357"/>
      <c r="DFV13" s="357"/>
      <c r="DFW13" s="357"/>
      <c r="DFX13" s="357"/>
      <c r="DFY13" s="357"/>
      <c r="DFZ13" s="357"/>
      <c r="DGA13" s="357"/>
      <c r="DGB13" s="357"/>
      <c r="DGC13" s="357"/>
      <c r="DGD13" s="357"/>
      <c r="DGE13" s="357"/>
      <c r="DGF13" s="357"/>
      <c r="DGG13" s="357"/>
      <c r="DGH13" s="357"/>
      <c r="DGI13" s="357"/>
      <c r="DGJ13" s="357"/>
      <c r="DGK13" s="357"/>
      <c r="DGL13" s="357"/>
      <c r="DGM13" s="357"/>
      <c r="DGN13" s="357"/>
      <c r="DGO13" s="357"/>
      <c r="DGP13" s="357"/>
      <c r="DGQ13" s="357"/>
      <c r="DGR13" s="357"/>
      <c r="DGS13" s="357"/>
      <c r="DGT13" s="357"/>
      <c r="DGU13" s="357"/>
      <c r="DGV13" s="357"/>
      <c r="DGW13" s="357"/>
      <c r="DGX13" s="357"/>
      <c r="DGY13" s="357"/>
      <c r="DGZ13" s="357"/>
      <c r="DHA13" s="357"/>
      <c r="DHB13" s="357"/>
      <c r="DHC13" s="357"/>
      <c r="DHD13" s="357"/>
      <c r="DHE13" s="357"/>
      <c r="DHF13" s="357"/>
      <c r="DHG13" s="357"/>
      <c r="DHH13" s="357"/>
      <c r="DHI13" s="357"/>
      <c r="DHJ13" s="357"/>
      <c r="DHK13" s="357"/>
      <c r="DHL13" s="357"/>
      <c r="DHM13" s="357"/>
      <c r="DHN13" s="357"/>
      <c r="DHO13" s="357"/>
      <c r="DHP13" s="357"/>
      <c r="DHQ13" s="357"/>
      <c r="DHR13" s="357"/>
      <c r="DHS13" s="357"/>
      <c r="DHT13" s="357"/>
      <c r="DHU13" s="357"/>
      <c r="DHV13" s="357"/>
      <c r="DHW13" s="357"/>
      <c r="DHX13" s="357"/>
      <c r="DHY13" s="357"/>
      <c r="DHZ13" s="357"/>
      <c r="DIA13" s="357"/>
      <c r="DIB13" s="357"/>
      <c r="DIC13" s="357"/>
      <c r="DID13" s="357"/>
      <c r="DIE13" s="357"/>
      <c r="DIF13" s="357"/>
      <c r="DIG13" s="357"/>
      <c r="DIH13" s="357"/>
      <c r="DII13" s="357"/>
      <c r="DIJ13" s="357"/>
      <c r="DIK13" s="357"/>
      <c r="DIL13" s="357"/>
      <c r="DIM13" s="357"/>
      <c r="DIN13" s="357"/>
      <c r="DIO13" s="357"/>
      <c r="DIP13" s="357"/>
      <c r="DIQ13" s="357"/>
      <c r="DIR13" s="357"/>
      <c r="DIS13" s="357"/>
      <c r="DIT13" s="357"/>
      <c r="DIU13" s="357"/>
      <c r="DIV13" s="357"/>
      <c r="DIW13" s="357"/>
      <c r="DIX13" s="357"/>
      <c r="DIY13" s="357"/>
      <c r="DIZ13" s="357"/>
      <c r="DJA13" s="357"/>
      <c r="DJB13" s="357"/>
      <c r="DJC13" s="357"/>
      <c r="DJD13" s="357"/>
      <c r="DJE13" s="357"/>
      <c r="DJF13" s="357"/>
      <c r="DJG13" s="357"/>
      <c r="DJH13" s="357"/>
      <c r="DJI13" s="357"/>
      <c r="DJJ13" s="357"/>
      <c r="DJK13" s="357"/>
      <c r="DJL13" s="357"/>
      <c r="DJM13" s="357"/>
      <c r="DJN13" s="357"/>
      <c r="DJO13" s="357"/>
      <c r="DJP13" s="357"/>
      <c r="DJQ13" s="357"/>
      <c r="DJR13" s="357"/>
      <c r="DJS13" s="357"/>
      <c r="DJT13" s="357"/>
      <c r="DJU13" s="357"/>
      <c r="DJV13" s="357"/>
      <c r="DJW13" s="357"/>
      <c r="DJX13" s="357"/>
      <c r="DJY13" s="357"/>
      <c r="DJZ13" s="357"/>
      <c r="DKA13" s="357"/>
      <c r="DKB13" s="357"/>
      <c r="DKC13" s="357"/>
      <c r="DKD13" s="357"/>
      <c r="DKE13" s="357"/>
      <c r="DKF13" s="357"/>
      <c r="DKG13" s="357"/>
      <c r="DKH13" s="357"/>
      <c r="DKI13" s="357"/>
      <c r="DKJ13" s="357"/>
      <c r="DKK13" s="357"/>
      <c r="DKL13" s="357"/>
      <c r="DKM13" s="357"/>
      <c r="DKN13" s="357"/>
      <c r="DKO13" s="357"/>
      <c r="DKP13" s="357"/>
      <c r="DKQ13" s="357"/>
      <c r="DKR13" s="357"/>
      <c r="DKS13" s="357"/>
      <c r="DKT13" s="357"/>
      <c r="DKU13" s="357"/>
      <c r="DKV13" s="357"/>
      <c r="DKW13" s="357"/>
      <c r="DKX13" s="357"/>
      <c r="DKY13" s="357"/>
      <c r="DKZ13" s="357"/>
      <c r="DLA13" s="357"/>
      <c r="DLB13" s="357"/>
      <c r="DLC13" s="357"/>
      <c r="DLD13" s="357"/>
      <c r="DLE13" s="357"/>
      <c r="DLF13" s="357"/>
      <c r="DLG13" s="357"/>
      <c r="DLH13" s="357"/>
      <c r="DLI13" s="357"/>
      <c r="DLJ13" s="357"/>
      <c r="DLK13" s="357"/>
      <c r="DLL13" s="357"/>
      <c r="DLM13" s="357"/>
      <c r="DLN13" s="357"/>
      <c r="DLO13" s="357"/>
      <c r="DLP13" s="357"/>
      <c r="DLQ13" s="357"/>
      <c r="DLR13" s="357"/>
      <c r="DLS13" s="357"/>
      <c r="DLT13" s="357"/>
      <c r="DLU13" s="357"/>
      <c r="DLV13" s="357"/>
      <c r="DLW13" s="357"/>
      <c r="DLX13" s="357"/>
      <c r="DLY13" s="357"/>
      <c r="DLZ13" s="357"/>
      <c r="DMA13" s="357"/>
      <c r="DMB13" s="357"/>
      <c r="DMC13" s="357"/>
      <c r="DMD13" s="357"/>
      <c r="DME13" s="357"/>
      <c r="DMF13" s="357"/>
      <c r="DMG13" s="357"/>
      <c r="DMH13" s="357"/>
      <c r="DMI13" s="357"/>
      <c r="DMJ13" s="357"/>
      <c r="DMK13" s="357"/>
      <c r="DML13" s="357"/>
      <c r="DMM13" s="357"/>
      <c r="DMN13" s="357"/>
      <c r="DMO13" s="357"/>
      <c r="DMP13" s="357"/>
      <c r="DMQ13" s="357"/>
      <c r="DMR13" s="357"/>
      <c r="DMS13" s="357"/>
      <c r="DMT13" s="357"/>
      <c r="DMU13" s="357"/>
      <c r="DMV13" s="357"/>
      <c r="DMW13" s="357"/>
      <c r="DMX13" s="357"/>
      <c r="DMY13" s="357"/>
      <c r="DMZ13" s="357"/>
      <c r="DNA13" s="357"/>
      <c r="DNB13" s="357"/>
      <c r="DNC13" s="357"/>
      <c r="DND13" s="357"/>
      <c r="DNE13" s="357"/>
      <c r="DNF13" s="357"/>
      <c r="DNG13" s="357"/>
      <c r="DNH13" s="357"/>
      <c r="DNI13" s="357"/>
      <c r="DNJ13" s="357"/>
      <c r="DNK13" s="357"/>
      <c r="DNL13" s="357"/>
      <c r="DNM13" s="357"/>
      <c r="DNN13" s="357"/>
      <c r="DNO13" s="357"/>
      <c r="DNP13" s="357"/>
      <c r="DNQ13" s="357"/>
      <c r="DNR13" s="357"/>
      <c r="DNS13" s="357"/>
      <c r="DNT13" s="357"/>
      <c r="DNU13" s="357"/>
      <c r="DNV13" s="357"/>
      <c r="DNW13" s="357"/>
      <c r="DNX13" s="357"/>
      <c r="DNY13" s="357"/>
      <c r="DNZ13" s="357"/>
      <c r="DOA13" s="357"/>
      <c r="DOB13" s="357"/>
      <c r="DOC13" s="357"/>
      <c r="DOD13" s="357"/>
      <c r="DOE13" s="357"/>
      <c r="DOF13" s="357"/>
      <c r="DOG13" s="357"/>
      <c r="DOH13" s="357"/>
      <c r="DOI13" s="357"/>
      <c r="DOJ13" s="357"/>
      <c r="DOK13" s="357"/>
      <c r="DOL13" s="357"/>
      <c r="DOM13" s="357"/>
      <c r="DON13" s="357"/>
      <c r="DOO13" s="357"/>
      <c r="DOP13" s="357"/>
      <c r="DOQ13" s="357"/>
      <c r="DOR13" s="357"/>
      <c r="DOS13" s="357"/>
      <c r="DOT13" s="357"/>
      <c r="DOU13" s="357"/>
      <c r="DOV13" s="357"/>
      <c r="DOW13" s="357"/>
      <c r="DOX13" s="357"/>
      <c r="DOY13" s="357"/>
      <c r="DOZ13" s="357"/>
      <c r="DPA13" s="357"/>
      <c r="DPB13" s="357"/>
      <c r="DPC13" s="357"/>
      <c r="DPD13" s="357"/>
      <c r="DPE13" s="357"/>
      <c r="DPF13" s="357"/>
      <c r="DPG13" s="357"/>
      <c r="DPH13" s="357"/>
      <c r="DPI13" s="357"/>
      <c r="DPJ13" s="357"/>
      <c r="DPK13" s="357"/>
      <c r="DPL13" s="357"/>
      <c r="DPM13" s="357"/>
      <c r="DPN13" s="357"/>
      <c r="DPO13" s="357"/>
      <c r="DPP13" s="357"/>
      <c r="DPQ13" s="357"/>
      <c r="DPR13" s="357"/>
      <c r="DPS13" s="357"/>
      <c r="DPT13" s="357"/>
      <c r="DPU13" s="357"/>
      <c r="DPV13" s="357"/>
      <c r="DPW13" s="357"/>
      <c r="DPX13" s="357"/>
      <c r="DPY13" s="357"/>
      <c r="DPZ13" s="357"/>
      <c r="DQA13" s="357"/>
      <c r="DQB13" s="357"/>
      <c r="DQC13" s="357"/>
      <c r="DQD13" s="357"/>
      <c r="DQE13" s="357"/>
      <c r="DQF13" s="357"/>
      <c r="DQG13" s="357"/>
      <c r="DQH13" s="357"/>
      <c r="DQI13" s="357"/>
      <c r="DQJ13" s="357"/>
      <c r="DQK13" s="357"/>
      <c r="DQL13" s="357"/>
      <c r="DQM13" s="357"/>
      <c r="DQN13" s="357"/>
      <c r="DQO13" s="357"/>
      <c r="DQP13" s="357"/>
      <c r="DQQ13" s="357"/>
      <c r="DQR13" s="357"/>
      <c r="DQS13" s="357"/>
      <c r="DQT13" s="357"/>
      <c r="DQU13" s="357"/>
      <c r="DQV13" s="357"/>
      <c r="DQW13" s="357"/>
      <c r="DQX13" s="357"/>
      <c r="DQY13" s="357"/>
      <c r="DQZ13" s="357"/>
      <c r="DRA13" s="357"/>
      <c r="DRB13" s="357"/>
      <c r="DRC13" s="357"/>
      <c r="DRD13" s="357"/>
      <c r="DRE13" s="357"/>
      <c r="DRF13" s="357"/>
      <c r="DRG13" s="357"/>
      <c r="DRH13" s="357"/>
      <c r="DRI13" s="357"/>
      <c r="DRJ13" s="357"/>
      <c r="DRK13" s="357"/>
      <c r="DRL13" s="357"/>
      <c r="DRM13" s="357"/>
      <c r="DRN13" s="357"/>
      <c r="DRO13" s="357"/>
      <c r="DRP13" s="357"/>
      <c r="DRQ13" s="357"/>
      <c r="DRR13" s="357"/>
      <c r="DRS13" s="357"/>
      <c r="DRT13" s="357"/>
      <c r="DRU13" s="357"/>
      <c r="DRV13" s="357"/>
      <c r="DRW13" s="357"/>
      <c r="DRX13" s="357"/>
      <c r="DRY13" s="357"/>
      <c r="DRZ13" s="357"/>
      <c r="DSA13" s="357"/>
      <c r="DSB13" s="357"/>
      <c r="DSC13" s="357"/>
      <c r="DSD13" s="357"/>
      <c r="DSE13" s="357"/>
      <c r="DSF13" s="357"/>
      <c r="DSG13" s="357"/>
      <c r="DSH13" s="357"/>
      <c r="DSI13" s="357"/>
      <c r="DSJ13" s="357"/>
      <c r="DSK13" s="357"/>
      <c r="DSL13" s="357"/>
      <c r="DSM13" s="357"/>
      <c r="DSN13" s="357"/>
      <c r="DSO13" s="357"/>
      <c r="DSP13" s="357"/>
      <c r="DSQ13" s="357"/>
      <c r="DSR13" s="357"/>
      <c r="DSS13" s="357"/>
      <c r="DST13" s="357"/>
      <c r="DSU13" s="357"/>
      <c r="DSV13" s="357"/>
      <c r="DSW13" s="357"/>
      <c r="DSX13" s="357"/>
      <c r="DSY13" s="357"/>
      <c r="DSZ13" s="357"/>
      <c r="DTA13" s="357"/>
      <c r="DTB13" s="357"/>
      <c r="DTC13" s="357"/>
      <c r="DTD13" s="357"/>
      <c r="DTE13" s="357"/>
      <c r="DTF13" s="357"/>
      <c r="DTG13" s="357"/>
      <c r="DTH13" s="357"/>
      <c r="DTI13" s="357"/>
      <c r="DTJ13" s="357"/>
      <c r="DTK13" s="357"/>
      <c r="DTL13" s="357"/>
      <c r="DTM13" s="357"/>
      <c r="DTN13" s="357"/>
      <c r="DTO13" s="357"/>
      <c r="DTP13" s="357"/>
      <c r="DTQ13" s="357"/>
      <c r="DTR13" s="357"/>
      <c r="DTS13" s="357"/>
      <c r="DTT13" s="357"/>
      <c r="DTU13" s="357"/>
      <c r="DTV13" s="357"/>
      <c r="DTW13" s="357"/>
      <c r="DTX13" s="357"/>
      <c r="DTY13" s="357"/>
      <c r="DTZ13" s="357"/>
      <c r="DUA13" s="357"/>
      <c r="DUB13" s="357"/>
      <c r="DUC13" s="357"/>
      <c r="DUD13" s="357"/>
      <c r="DUE13" s="357"/>
      <c r="DUF13" s="357"/>
      <c r="DUG13" s="357"/>
      <c r="DUH13" s="357"/>
      <c r="DUI13" s="357"/>
      <c r="DUJ13" s="357"/>
      <c r="DUK13" s="357"/>
      <c r="DUL13" s="357"/>
      <c r="DUM13" s="357"/>
      <c r="DUN13" s="357"/>
      <c r="DUO13" s="357"/>
      <c r="DUP13" s="357"/>
      <c r="DUQ13" s="357"/>
      <c r="DUR13" s="357"/>
      <c r="DUS13" s="357"/>
      <c r="DUT13" s="357"/>
      <c r="DUU13" s="357"/>
      <c r="DUV13" s="357"/>
      <c r="DUW13" s="357"/>
      <c r="DUX13" s="357"/>
      <c r="DUY13" s="357"/>
      <c r="DUZ13" s="357"/>
      <c r="DVA13" s="357"/>
      <c r="DVB13" s="357"/>
      <c r="DVC13" s="357"/>
      <c r="DVD13" s="357"/>
      <c r="DVE13" s="357"/>
      <c r="DVF13" s="357"/>
      <c r="DVG13" s="357"/>
      <c r="DVH13" s="357"/>
      <c r="DVI13" s="357"/>
      <c r="DVJ13" s="357"/>
      <c r="DVK13" s="357"/>
      <c r="DVL13" s="357"/>
      <c r="DVM13" s="357"/>
      <c r="DVN13" s="357"/>
      <c r="DVO13" s="357"/>
      <c r="DVP13" s="357"/>
      <c r="DVQ13" s="357"/>
      <c r="DVR13" s="357"/>
      <c r="DVS13" s="357"/>
      <c r="DVT13" s="357"/>
      <c r="DVU13" s="357"/>
      <c r="DVV13" s="357"/>
      <c r="DVW13" s="357"/>
      <c r="DVX13" s="357"/>
      <c r="DVY13" s="357"/>
      <c r="DVZ13" s="357"/>
      <c r="DWA13" s="357"/>
      <c r="DWB13" s="357"/>
      <c r="DWC13" s="357"/>
      <c r="DWD13" s="357"/>
      <c r="DWE13" s="357"/>
      <c r="DWF13" s="357"/>
      <c r="DWG13" s="357"/>
      <c r="DWH13" s="357"/>
      <c r="DWI13" s="357"/>
      <c r="DWJ13" s="357"/>
      <c r="DWK13" s="357"/>
      <c r="DWL13" s="357"/>
      <c r="DWM13" s="357"/>
      <c r="DWN13" s="357"/>
      <c r="DWO13" s="357"/>
      <c r="DWP13" s="357"/>
      <c r="DWQ13" s="357"/>
      <c r="DWR13" s="357"/>
      <c r="DWS13" s="357"/>
      <c r="DWT13" s="357"/>
      <c r="DWU13" s="357"/>
      <c r="DWV13" s="357"/>
      <c r="DWW13" s="357"/>
      <c r="DWX13" s="357"/>
      <c r="DWY13" s="357"/>
      <c r="DWZ13" s="357"/>
      <c r="DXA13" s="357"/>
      <c r="DXB13" s="357"/>
      <c r="DXC13" s="357"/>
      <c r="DXD13" s="357"/>
      <c r="DXE13" s="357"/>
      <c r="DXF13" s="357"/>
      <c r="DXG13" s="357"/>
      <c r="DXH13" s="357"/>
      <c r="DXI13" s="357"/>
      <c r="DXJ13" s="357"/>
      <c r="DXK13" s="357"/>
      <c r="DXL13" s="357"/>
      <c r="DXM13" s="357"/>
      <c r="DXN13" s="357"/>
      <c r="DXO13" s="357"/>
      <c r="DXP13" s="357"/>
      <c r="DXQ13" s="357"/>
      <c r="DXR13" s="357"/>
      <c r="DXS13" s="357"/>
      <c r="DXT13" s="357"/>
      <c r="DXU13" s="357"/>
      <c r="DXV13" s="357"/>
      <c r="DXW13" s="357"/>
      <c r="DXX13" s="357"/>
      <c r="DXY13" s="357"/>
      <c r="DXZ13" s="357"/>
      <c r="DYA13" s="357"/>
      <c r="DYB13" s="357"/>
      <c r="DYC13" s="357"/>
      <c r="DYD13" s="357"/>
      <c r="DYE13" s="357"/>
      <c r="DYF13" s="357"/>
      <c r="DYG13" s="357"/>
      <c r="DYH13" s="357"/>
      <c r="DYI13" s="357"/>
      <c r="DYJ13" s="357"/>
      <c r="DYK13" s="357"/>
      <c r="DYL13" s="357"/>
      <c r="DYM13" s="357"/>
      <c r="DYN13" s="357"/>
      <c r="DYO13" s="357"/>
      <c r="DYP13" s="357"/>
      <c r="DYQ13" s="357"/>
      <c r="DYR13" s="357"/>
      <c r="DYS13" s="357"/>
      <c r="DYT13" s="357"/>
      <c r="DYU13" s="357"/>
      <c r="DYV13" s="357"/>
      <c r="DYW13" s="357"/>
      <c r="DYX13" s="357"/>
      <c r="DYY13" s="357"/>
      <c r="DYZ13" s="357"/>
      <c r="DZA13" s="357"/>
      <c r="DZB13" s="357"/>
      <c r="DZC13" s="357"/>
      <c r="DZD13" s="357"/>
      <c r="DZE13" s="357"/>
      <c r="DZF13" s="357"/>
      <c r="DZG13" s="357"/>
      <c r="DZH13" s="357"/>
      <c r="DZI13" s="357"/>
      <c r="DZJ13" s="357"/>
      <c r="DZK13" s="357"/>
      <c r="DZL13" s="357"/>
      <c r="DZM13" s="357"/>
      <c r="DZN13" s="357"/>
      <c r="DZO13" s="357"/>
      <c r="DZP13" s="357"/>
      <c r="DZQ13" s="357"/>
      <c r="DZR13" s="357"/>
      <c r="DZS13" s="357"/>
      <c r="DZT13" s="357"/>
      <c r="DZU13" s="357"/>
      <c r="DZV13" s="357"/>
      <c r="DZW13" s="357"/>
      <c r="DZX13" s="357"/>
      <c r="DZY13" s="357"/>
      <c r="DZZ13" s="357"/>
      <c r="EAA13" s="357"/>
      <c r="EAB13" s="357"/>
      <c r="EAC13" s="357"/>
      <c r="EAD13" s="357"/>
      <c r="EAE13" s="357"/>
      <c r="EAF13" s="357"/>
      <c r="EAG13" s="357"/>
      <c r="EAH13" s="357"/>
      <c r="EAI13" s="357"/>
      <c r="EAJ13" s="357"/>
      <c r="EAK13" s="357"/>
      <c r="EAL13" s="357"/>
      <c r="EAM13" s="357"/>
      <c r="EAN13" s="357"/>
      <c r="EAO13" s="357"/>
      <c r="EAP13" s="357"/>
      <c r="EAQ13" s="357"/>
      <c r="EAR13" s="357"/>
      <c r="EAS13" s="357"/>
      <c r="EAT13" s="357"/>
      <c r="EAU13" s="357"/>
      <c r="EAV13" s="357"/>
      <c r="EAW13" s="357"/>
      <c r="EAX13" s="357"/>
      <c r="EAY13" s="357"/>
      <c r="EAZ13" s="357"/>
      <c r="EBA13" s="357"/>
      <c r="EBB13" s="357"/>
      <c r="EBC13" s="357"/>
      <c r="EBD13" s="357"/>
      <c r="EBE13" s="357"/>
      <c r="EBF13" s="357"/>
      <c r="EBG13" s="357"/>
      <c r="EBH13" s="357"/>
      <c r="EBI13" s="357"/>
      <c r="EBJ13" s="357"/>
      <c r="EBK13" s="357"/>
      <c r="EBL13" s="357"/>
      <c r="EBM13" s="357"/>
      <c r="EBN13" s="357"/>
      <c r="EBO13" s="357"/>
      <c r="EBP13" s="357"/>
      <c r="EBQ13" s="357"/>
      <c r="EBR13" s="357"/>
      <c r="EBS13" s="357"/>
      <c r="EBT13" s="357"/>
      <c r="EBU13" s="357"/>
      <c r="EBV13" s="357"/>
      <c r="EBW13" s="357"/>
      <c r="EBX13" s="357"/>
      <c r="EBY13" s="357"/>
      <c r="EBZ13" s="357"/>
      <c r="ECA13" s="357"/>
      <c r="ECB13" s="357"/>
      <c r="ECC13" s="357"/>
      <c r="ECD13" s="357"/>
      <c r="ECE13" s="357"/>
      <c r="ECF13" s="357"/>
      <c r="ECG13" s="357"/>
      <c r="ECH13" s="357"/>
      <c r="ECI13" s="357"/>
      <c r="ECJ13" s="357"/>
      <c r="ECK13" s="357"/>
      <c r="ECL13" s="357"/>
      <c r="ECM13" s="357"/>
      <c r="ECN13" s="357"/>
      <c r="ECO13" s="357"/>
      <c r="ECP13" s="357"/>
      <c r="ECQ13" s="357"/>
      <c r="ECR13" s="357"/>
      <c r="ECS13" s="357"/>
      <c r="ECT13" s="357"/>
      <c r="ECU13" s="357"/>
      <c r="ECV13" s="357"/>
      <c r="ECW13" s="357"/>
      <c r="ECX13" s="357"/>
      <c r="ECY13" s="357"/>
      <c r="ECZ13" s="357"/>
      <c r="EDA13" s="357"/>
      <c r="EDB13" s="357"/>
      <c r="EDC13" s="357"/>
      <c r="EDD13" s="357"/>
      <c r="EDE13" s="357"/>
      <c r="EDF13" s="357"/>
      <c r="EDG13" s="357"/>
      <c r="EDH13" s="357"/>
      <c r="EDI13" s="357"/>
      <c r="EDJ13" s="357"/>
      <c r="EDK13" s="357"/>
      <c r="EDL13" s="357"/>
      <c r="EDM13" s="357"/>
      <c r="EDN13" s="357"/>
      <c r="EDO13" s="357"/>
      <c r="EDP13" s="357"/>
      <c r="EDQ13" s="357"/>
      <c r="EDR13" s="357"/>
      <c r="EDS13" s="357"/>
      <c r="EDT13" s="357"/>
      <c r="EDU13" s="357"/>
      <c r="EDV13" s="357"/>
      <c r="EDW13" s="357"/>
      <c r="EDX13" s="357"/>
      <c r="EDY13" s="357"/>
      <c r="EDZ13" s="357"/>
      <c r="EEA13" s="357"/>
      <c r="EEB13" s="357"/>
      <c r="EEC13" s="357"/>
      <c r="EED13" s="357"/>
      <c r="EEE13" s="357"/>
      <c r="EEF13" s="357"/>
      <c r="EEG13" s="357"/>
      <c r="EEH13" s="357"/>
      <c r="EEI13" s="357"/>
      <c r="EEJ13" s="357"/>
      <c r="EEK13" s="357"/>
      <c r="EEL13" s="357"/>
      <c r="EEM13" s="357"/>
      <c r="EEN13" s="357"/>
      <c r="EEO13" s="357"/>
      <c r="EEP13" s="357"/>
      <c r="EEQ13" s="357"/>
      <c r="EER13" s="357"/>
      <c r="EES13" s="357"/>
      <c r="EET13" s="357"/>
      <c r="EEU13" s="357"/>
      <c r="EEV13" s="357"/>
      <c r="EEW13" s="357"/>
      <c r="EEX13" s="357"/>
      <c r="EEY13" s="357"/>
      <c r="EEZ13" s="357"/>
      <c r="EFA13" s="357"/>
      <c r="EFB13" s="357"/>
      <c r="EFC13" s="357"/>
      <c r="EFD13" s="357"/>
      <c r="EFE13" s="357"/>
      <c r="EFF13" s="357"/>
      <c r="EFG13" s="357"/>
      <c r="EFH13" s="357"/>
      <c r="EFI13" s="357"/>
      <c r="EFJ13" s="357"/>
      <c r="EFK13" s="357"/>
      <c r="EFL13" s="357"/>
      <c r="EFM13" s="357"/>
      <c r="EFN13" s="357"/>
      <c r="EFO13" s="357"/>
      <c r="EFP13" s="357"/>
      <c r="EFQ13" s="357"/>
      <c r="EFR13" s="357"/>
      <c r="EFS13" s="357"/>
      <c r="EFT13" s="357"/>
      <c r="EFU13" s="357"/>
      <c r="EFV13" s="357"/>
      <c r="EFW13" s="357"/>
      <c r="EFX13" s="357"/>
      <c r="EFY13" s="357"/>
      <c r="EFZ13" s="357"/>
      <c r="EGA13" s="357"/>
      <c r="EGB13" s="357"/>
      <c r="EGC13" s="357"/>
      <c r="EGD13" s="357"/>
      <c r="EGE13" s="357"/>
      <c r="EGF13" s="357"/>
      <c r="EGG13" s="357"/>
      <c r="EGH13" s="357"/>
      <c r="EGI13" s="357"/>
      <c r="EGJ13" s="357"/>
      <c r="EGK13" s="357"/>
      <c r="EGL13" s="357"/>
      <c r="EGM13" s="357"/>
      <c r="EGN13" s="357"/>
      <c r="EGO13" s="357"/>
      <c r="EGP13" s="357"/>
      <c r="EGQ13" s="357"/>
      <c r="EGR13" s="357"/>
      <c r="EGS13" s="357"/>
      <c r="EGT13" s="357"/>
      <c r="EGU13" s="357"/>
      <c r="EGV13" s="357"/>
      <c r="EGW13" s="357"/>
      <c r="EGX13" s="357"/>
      <c r="EGY13" s="357"/>
      <c r="EGZ13" s="357"/>
      <c r="EHA13" s="357"/>
      <c r="EHB13" s="357"/>
      <c r="EHC13" s="357"/>
      <c r="EHD13" s="357"/>
      <c r="EHE13" s="357"/>
      <c r="EHF13" s="357"/>
      <c r="EHG13" s="357"/>
      <c r="EHH13" s="357"/>
      <c r="EHI13" s="357"/>
      <c r="EHJ13" s="357"/>
      <c r="EHK13" s="357"/>
      <c r="EHL13" s="357"/>
      <c r="EHM13" s="357"/>
      <c r="EHN13" s="357"/>
      <c r="EHO13" s="357"/>
      <c r="EHP13" s="357"/>
      <c r="EHQ13" s="357"/>
      <c r="EHR13" s="357"/>
      <c r="EHS13" s="357"/>
      <c r="EHT13" s="357"/>
      <c r="EHU13" s="357"/>
      <c r="EHV13" s="357"/>
      <c r="EHW13" s="357"/>
      <c r="EHX13" s="357"/>
      <c r="EHY13" s="357"/>
      <c r="EHZ13" s="357"/>
      <c r="EIA13" s="357"/>
      <c r="EIB13" s="357"/>
      <c r="EIC13" s="357"/>
      <c r="EID13" s="357"/>
      <c r="EIE13" s="357"/>
      <c r="EIF13" s="357"/>
      <c r="EIG13" s="357"/>
      <c r="EIH13" s="357"/>
      <c r="EII13" s="357"/>
      <c r="EIJ13" s="357"/>
      <c r="EIK13" s="357"/>
      <c r="EIL13" s="357"/>
      <c r="EIM13" s="357"/>
      <c r="EIN13" s="357"/>
      <c r="EIO13" s="357"/>
      <c r="EIP13" s="357"/>
      <c r="EIQ13" s="357"/>
      <c r="EIR13" s="357"/>
      <c r="EIS13" s="357"/>
      <c r="EIT13" s="357"/>
      <c r="EIU13" s="357"/>
      <c r="EIV13" s="357"/>
      <c r="EIW13" s="357"/>
      <c r="EIX13" s="357"/>
      <c r="EIY13" s="357"/>
      <c r="EIZ13" s="357"/>
      <c r="EJA13" s="357"/>
      <c r="EJB13" s="357"/>
      <c r="EJC13" s="357"/>
      <c r="EJD13" s="357"/>
      <c r="EJE13" s="357"/>
      <c r="EJF13" s="357"/>
      <c r="EJG13" s="357"/>
      <c r="EJH13" s="357"/>
      <c r="EJI13" s="357"/>
      <c r="EJJ13" s="357"/>
      <c r="EJK13" s="357"/>
      <c r="EJL13" s="357"/>
      <c r="EJM13" s="357"/>
      <c r="EJN13" s="357"/>
      <c r="EJO13" s="357"/>
      <c r="EJP13" s="357"/>
      <c r="EJQ13" s="357"/>
      <c r="EJR13" s="357"/>
      <c r="EJS13" s="357"/>
      <c r="EJT13" s="357"/>
      <c r="EJU13" s="357"/>
      <c r="EJV13" s="357"/>
      <c r="EJW13" s="357"/>
      <c r="EJX13" s="357"/>
      <c r="EJY13" s="357"/>
      <c r="EJZ13" s="357"/>
      <c r="EKA13" s="357"/>
      <c r="EKB13" s="357"/>
      <c r="EKC13" s="357"/>
      <c r="EKD13" s="357"/>
      <c r="EKE13" s="357"/>
      <c r="EKF13" s="357"/>
      <c r="EKG13" s="357"/>
      <c r="EKH13" s="357"/>
      <c r="EKI13" s="357"/>
      <c r="EKJ13" s="357"/>
      <c r="EKK13" s="357"/>
      <c r="EKL13" s="357"/>
      <c r="EKM13" s="357"/>
      <c r="EKN13" s="357"/>
      <c r="EKO13" s="357"/>
      <c r="EKP13" s="357"/>
      <c r="EKQ13" s="357"/>
      <c r="EKR13" s="357"/>
      <c r="EKS13" s="357"/>
      <c r="EKT13" s="357"/>
      <c r="EKU13" s="357"/>
      <c r="EKV13" s="357"/>
      <c r="EKW13" s="357"/>
      <c r="EKX13" s="357"/>
      <c r="EKY13" s="357"/>
      <c r="EKZ13" s="357"/>
      <c r="ELA13" s="357"/>
      <c r="ELB13" s="357"/>
      <c r="ELC13" s="357"/>
      <c r="ELD13" s="357"/>
      <c r="ELE13" s="357"/>
      <c r="ELF13" s="357"/>
      <c r="ELG13" s="357"/>
      <c r="ELH13" s="357"/>
      <c r="ELI13" s="357"/>
      <c r="ELJ13" s="357"/>
      <c r="ELK13" s="357"/>
      <c r="ELL13" s="357"/>
      <c r="ELM13" s="357"/>
      <c r="ELN13" s="357"/>
      <c r="ELO13" s="357"/>
      <c r="ELP13" s="357"/>
      <c r="ELQ13" s="357"/>
      <c r="ELR13" s="357"/>
      <c r="ELS13" s="357"/>
      <c r="ELT13" s="357"/>
      <c r="ELU13" s="357"/>
      <c r="ELV13" s="357"/>
      <c r="ELW13" s="357"/>
      <c r="ELX13" s="357"/>
      <c r="ELY13" s="357"/>
      <c r="ELZ13" s="357"/>
      <c r="EMA13" s="357"/>
      <c r="EMB13" s="357"/>
      <c r="EMC13" s="357"/>
      <c r="EMD13" s="357"/>
      <c r="EME13" s="357"/>
      <c r="EMF13" s="357"/>
      <c r="EMG13" s="357"/>
      <c r="EMH13" s="357"/>
      <c r="EMI13" s="357"/>
      <c r="EMJ13" s="357"/>
      <c r="EMK13" s="357"/>
      <c r="EML13" s="357"/>
      <c r="EMM13" s="357"/>
      <c r="EMN13" s="357"/>
      <c r="EMO13" s="357"/>
      <c r="EMP13" s="357"/>
      <c r="EMQ13" s="357"/>
      <c r="EMR13" s="357"/>
      <c r="EMS13" s="357"/>
      <c r="EMT13" s="357"/>
      <c r="EMU13" s="357"/>
      <c r="EMV13" s="357"/>
      <c r="EMW13" s="357"/>
      <c r="EMX13" s="357"/>
      <c r="EMY13" s="357"/>
      <c r="EMZ13" s="357"/>
      <c r="ENA13" s="357"/>
      <c r="ENB13" s="357"/>
      <c r="ENC13" s="357"/>
      <c r="END13" s="357"/>
      <c r="ENE13" s="357"/>
      <c r="ENF13" s="357"/>
      <c r="ENG13" s="357"/>
      <c r="ENH13" s="357"/>
      <c r="ENI13" s="357"/>
      <c r="ENJ13" s="357"/>
      <c r="ENK13" s="357"/>
      <c r="ENL13" s="357"/>
      <c r="ENM13" s="357"/>
      <c r="ENN13" s="357"/>
      <c r="ENO13" s="357"/>
      <c r="ENP13" s="357"/>
      <c r="ENQ13" s="357"/>
      <c r="ENR13" s="357"/>
      <c r="ENS13" s="357"/>
      <c r="ENT13" s="357"/>
      <c r="ENU13" s="357"/>
      <c r="ENV13" s="357"/>
      <c r="ENW13" s="357"/>
      <c r="ENX13" s="357"/>
      <c r="ENY13" s="357"/>
      <c r="ENZ13" s="357"/>
      <c r="EOA13" s="357"/>
      <c r="EOB13" s="357"/>
      <c r="EOC13" s="357"/>
      <c r="EOD13" s="357"/>
      <c r="EOE13" s="357"/>
      <c r="EOF13" s="357"/>
      <c r="EOG13" s="357"/>
      <c r="EOH13" s="357"/>
      <c r="EOI13" s="357"/>
      <c r="EOJ13" s="357"/>
      <c r="EOK13" s="357"/>
      <c r="EOL13" s="357"/>
      <c r="EOM13" s="357"/>
      <c r="EON13" s="357"/>
      <c r="EOO13" s="357"/>
      <c r="EOP13" s="357"/>
      <c r="EOQ13" s="357"/>
      <c r="EOR13" s="357"/>
      <c r="EOS13" s="357"/>
      <c r="EOT13" s="357"/>
      <c r="EOU13" s="357"/>
      <c r="EOV13" s="357"/>
      <c r="EOW13" s="357"/>
      <c r="EOX13" s="357"/>
      <c r="EOY13" s="357"/>
      <c r="EOZ13" s="357"/>
      <c r="EPA13" s="357"/>
      <c r="EPB13" s="357"/>
      <c r="EPC13" s="357"/>
      <c r="EPD13" s="357"/>
      <c r="EPE13" s="357"/>
      <c r="EPF13" s="357"/>
      <c r="EPG13" s="357"/>
      <c r="EPH13" s="357"/>
      <c r="EPI13" s="357"/>
      <c r="EPJ13" s="357"/>
      <c r="EPK13" s="357"/>
      <c r="EPL13" s="357"/>
      <c r="EPM13" s="357"/>
      <c r="EPN13" s="357"/>
      <c r="EPO13" s="357"/>
      <c r="EPP13" s="357"/>
      <c r="EPQ13" s="357"/>
      <c r="EPR13" s="357"/>
      <c r="EPS13" s="357"/>
      <c r="EPT13" s="357"/>
      <c r="EPU13" s="357"/>
      <c r="EPV13" s="357"/>
      <c r="EPW13" s="357"/>
      <c r="EPX13" s="357"/>
      <c r="EPY13" s="357"/>
      <c r="EPZ13" s="357"/>
      <c r="EQA13" s="357"/>
      <c r="EQB13" s="357"/>
      <c r="EQC13" s="357"/>
      <c r="EQD13" s="357"/>
      <c r="EQE13" s="357"/>
      <c r="EQF13" s="357"/>
      <c r="EQG13" s="357"/>
      <c r="EQH13" s="357"/>
      <c r="EQI13" s="357"/>
      <c r="EQJ13" s="357"/>
      <c r="EQK13" s="357"/>
      <c r="EQL13" s="357"/>
      <c r="EQM13" s="357"/>
      <c r="EQN13" s="357"/>
      <c r="EQO13" s="357"/>
      <c r="EQP13" s="357"/>
      <c r="EQQ13" s="357"/>
      <c r="EQR13" s="357"/>
      <c r="EQS13" s="357"/>
      <c r="EQT13" s="357"/>
      <c r="EQU13" s="357"/>
      <c r="EQV13" s="357"/>
      <c r="EQW13" s="357"/>
      <c r="EQX13" s="357"/>
      <c r="EQY13" s="357"/>
      <c r="EQZ13" s="357"/>
      <c r="ERA13" s="357"/>
      <c r="ERB13" s="357"/>
      <c r="ERC13" s="357"/>
      <c r="ERD13" s="357"/>
      <c r="ERE13" s="357"/>
      <c r="ERF13" s="357"/>
      <c r="ERG13" s="357"/>
      <c r="ERH13" s="357"/>
      <c r="ERI13" s="357"/>
      <c r="ERJ13" s="357"/>
      <c r="ERK13" s="357"/>
      <c r="ERL13" s="357"/>
      <c r="ERM13" s="357"/>
      <c r="ERN13" s="357"/>
      <c r="ERO13" s="357"/>
      <c r="ERP13" s="357"/>
      <c r="ERQ13" s="357"/>
      <c r="ERR13" s="357"/>
      <c r="ERS13" s="357"/>
      <c r="ERT13" s="357"/>
      <c r="ERU13" s="357"/>
      <c r="ERV13" s="357"/>
      <c r="ERW13" s="357"/>
      <c r="ERX13" s="357"/>
      <c r="ERY13" s="357"/>
      <c r="ERZ13" s="357"/>
      <c r="ESA13" s="357"/>
      <c r="ESB13" s="357"/>
      <c r="ESC13" s="357"/>
      <c r="ESD13" s="357"/>
      <c r="ESE13" s="357"/>
      <c r="ESF13" s="357"/>
      <c r="ESG13" s="357"/>
      <c r="ESH13" s="357"/>
      <c r="ESI13" s="357"/>
      <c r="ESJ13" s="357"/>
      <c r="ESK13" s="357"/>
      <c r="ESL13" s="357"/>
      <c r="ESM13" s="357"/>
      <c r="ESN13" s="357"/>
      <c r="ESO13" s="357"/>
      <c r="ESP13" s="357"/>
      <c r="ESQ13" s="357"/>
      <c r="ESR13" s="357"/>
      <c r="ESS13" s="357"/>
      <c r="EST13" s="357"/>
      <c r="ESU13" s="357"/>
      <c r="ESV13" s="357"/>
      <c r="ESW13" s="357"/>
      <c r="ESX13" s="357"/>
      <c r="ESY13" s="357"/>
      <c r="ESZ13" s="357"/>
      <c r="ETA13" s="357"/>
      <c r="ETB13" s="357"/>
      <c r="ETC13" s="357"/>
      <c r="ETD13" s="357"/>
      <c r="ETE13" s="357"/>
      <c r="ETF13" s="357"/>
      <c r="ETG13" s="357"/>
      <c r="ETH13" s="357"/>
      <c r="ETI13" s="357"/>
      <c r="ETJ13" s="357"/>
      <c r="ETK13" s="357"/>
      <c r="ETL13" s="357"/>
      <c r="ETM13" s="357"/>
      <c r="ETN13" s="357"/>
      <c r="ETO13" s="357"/>
      <c r="ETP13" s="357"/>
      <c r="ETQ13" s="357"/>
      <c r="ETR13" s="357"/>
      <c r="ETS13" s="357"/>
      <c r="ETT13" s="357"/>
      <c r="ETU13" s="357"/>
      <c r="ETV13" s="357"/>
      <c r="ETW13" s="357"/>
      <c r="ETX13" s="357"/>
      <c r="ETY13" s="357"/>
      <c r="ETZ13" s="357"/>
      <c r="EUA13" s="357"/>
      <c r="EUB13" s="357"/>
      <c r="EUC13" s="357"/>
      <c r="EUD13" s="357"/>
      <c r="EUE13" s="357"/>
      <c r="EUF13" s="357"/>
      <c r="EUG13" s="357"/>
      <c r="EUH13" s="357"/>
      <c r="EUI13" s="357"/>
      <c r="EUJ13" s="357"/>
      <c r="EUK13" s="357"/>
      <c r="EUL13" s="357"/>
      <c r="EUM13" s="357"/>
      <c r="EUN13" s="357"/>
      <c r="EUO13" s="357"/>
      <c r="EUP13" s="357"/>
      <c r="EUQ13" s="357"/>
      <c r="EUR13" s="357"/>
      <c r="EUS13" s="357"/>
      <c r="EUT13" s="357"/>
      <c r="EUU13" s="357"/>
      <c r="EUV13" s="357"/>
      <c r="EUW13" s="357"/>
      <c r="EUX13" s="357"/>
      <c r="EUY13" s="357"/>
      <c r="EUZ13" s="357"/>
      <c r="EVA13" s="357"/>
      <c r="EVB13" s="357"/>
      <c r="EVC13" s="357"/>
      <c r="EVD13" s="357"/>
      <c r="EVE13" s="357"/>
      <c r="EVF13" s="357"/>
      <c r="EVG13" s="357"/>
      <c r="EVH13" s="357"/>
      <c r="EVI13" s="357"/>
      <c r="EVJ13" s="357"/>
      <c r="EVK13" s="357"/>
      <c r="EVL13" s="357"/>
      <c r="EVM13" s="357"/>
      <c r="EVN13" s="357"/>
      <c r="EVO13" s="357"/>
      <c r="EVP13" s="357"/>
      <c r="EVQ13" s="357"/>
      <c r="EVR13" s="357"/>
      <c r="EVS13" s="357"/>
      <c r="EVT13" s="357"/>
      <c r="EVU13" s="357"/>
      <c r="EVV13" s="357"/>
      <c r="EVW13" s="357"/>
      <c r="EVX13" s="357"/>
      <c r="EVY13" s="357"/>
      <c r="EVZ13" s="357"/>
      <c r="EWA13" s="357"/>
      <c r="EWB13" s="357"/>
      <c r="EWC13" s="357"/>
      <c r="EWD13" s="357"/>
      <c r="EWE13" s="357"/>
      <c r="EWF13" s="357"/>
      <c r="EWG13" s="357"/>
      <c r="EWH13" s="357"/>
      <c r="EWI13" s="357"/>
      <c r="EWJ13" s="357"/>
      <c r="EWK13" s="357"/>
      <c r="EWL13" s="357"/>
      <c r="EWM13" s="357"/>
      <c r="EWN13" s="357"/>
      <c r="EWO13" s="357"/>
      <c r="EWP13" s="357"/>
      <c r="EWQ13" s="357"/>
      <c r="EWR13" s="357"/>
      <c r="EWS13" s="357"/>
      <c r="EWT13" s="357"/>
      <c r="EWU13" s="357"/>
      <c r="EWV13" s="357"/>
      <c r="EWW13" s="357"/>
      <c r="EWX13" s="357"/>
      <c r="EWY13" s="357"/>
      <c r="EWZ13" s="357"/>
      <c r="EXA13" s="357"/>
      <c r="EXB13" s="357"/>
      <c r="EXC13" s="357"/>
      <c r="EXD13" s="357"/>
      <c r="EXE13" s="357"/>
      <c r="EXF13" s="357"/>
      <c r="EXG13" s="357"/>
      <c r="EXH13" s="357"/>
      <c r="EXI13" s="357"/>
      <c r="EXJ13" s="357"/>
      <c r="EXK13" s="357"/>
      <c r="EXL13" s="357"/>
      <c r="EXM13" s="357"/>
      <c r="EXN13" s="357"/>
      <c r="EXO13" s="357"/>
      <c r="EXP13" s="357"/>
      <c r="EXQ13" s="357"/>
      <c r="EXR13" s="357"/>
      <c r="EXS13" s="357"/>
      <c r="EXT13" s="357"/>
      <c r="EXU13" s="357"/>
      <c r="EXV13" s="357"/>
      <c r="EXW13" s="357"/>
      <c r="EXX13" s="357"/>
      <c r="EXY13" s="357"/>
      <c r="EXZ13" s="357"/>
      <c r="EYA13" s="357"/>
      <c r="EYB13" s="357"/>
      <c r="EYC13" s="357"/>
      <c r="EYD13" s="357"/>
      <c r="EYE13" s="357"/>
      <c r="EYF13" s="357"/>
      <c r="EYG13" s="357"/>
      <c r="EYH13" s="357"/>
      <c r="EYI13" s="357"/>
      <c r="EYJ13" s="357"/>
      <c r="EYK13" s="357"/>
      <c r="EYL13" s="357"/>
      <c r="EYM13" s="357"/>
      <c r="EYN13" s="357"/>
      <c r="EYO13" s="357"/>
      <c r="EYP13" s="357"/>
      <c r="EYQ13" s="357"/>
      <c r="EYR13" s="357"/>
      <c r="EYS13" s="357"/>
      <c r="EYT13" s="357"/>
      <c r="EYU13" s="357"/>
      <c r="EYV13" s="357"/>
      <c r="EYW13" s="357"/>
      <c r="EYX13" s="357"/>
      <c r="EYY13" s="357"/>
      <c r="EYZ13" s="357"/>
      <c r="EZA13" s="357"/>
      <c r="EZB13" s="357"/>
      <c r="EZC13" s="357"/>
      <c r="EZD13" s="357"/>
      <c r="EZE13" s="357"/>
      <c r="EZF13" s="357"/>
      <c r="EZG13" s="357"/>
      <c r="EZH13" s="357"/>
      <c r="EZI13" s="357"/>
      <c r="EZJ13" s="357"/>
      <c r="EZK13" s="357"/>
      <c r="EZL13" s="357"/>
      <c r="EZM13" s="357"/>
      <c r="EZN13" s="357"/>
      <c r="EZO13" s="357"/>
      <c r="EZP13" s="357"/>
      <c r="EZQ13" s="357"/>
      <c r="EZR13" s="357"/>
      <c r="EZS13" s="357"/>
      <c r="EZT13" s="357"/>
      <c r="EZU13" s="357"/>
      <c r="EZV13" s="357"/>
      <c r="EZW13" s="357"/>
      <c r="EZX13" s="357"/>
      <c r="EZY13" s="357"/>
      <c r="EZZ13" s="357"/>
      <c r="FAA13" s="357"/>
      <c r="FAB13" s="357"/>
      <c r="FAC13" s="357"/>
      <c r="FAD13" s="357"/>
      <c r="FAE13" s="357"/>
      <c r="FAF13" s="357"/>
      <c r="FAG13" s="357"/>
      <c r="FAH13" s="357"/>
      <c r="FAI13" s="357"/>
      <c r="FAJ13" s="357"/>
      <c r="FAK13" s="357"/>
      <c r="FAL13" s="357"/>
      <c r="FAM13" s="357"/>
      <c r="FAN13" s="357"/>
      <c r="FAO13" s="357"/>
      <c r="FAP13" s="357"/>
      <c r="FAQ13" s="357"/>
      <c r="FAR13" s="357"/>
      <c r="FAS13" s="357"/>
      <c r="FAT13" s="357"/>
      <c r="FAU13" s="357"/>
      <c r="FAV13" s="357"/>
      <c r="FAW13" s="357"/>
      <c r="FAX13" s="357"/>
      <c r="FAY13" s="357"/>
      <c r="FAZ13" s="357"/>
      <c r="FBA13" s="357"/>
      <c r="FBB13" s="357"/>
      <c r="FBC13" s="357"/>
      <c r="FBD13" s="357"/>
      <c r="FBE13" s="357"/>
      <c r="FBF13" s="357"/>
      <c r="FBG13" s="357"/>
      <c r="FBH13" s="357"/>
      <c r="FBI13" s="357"/>
      <c r="FBJ13" s="357"/>
      <c r="FBK13" s="357"/>
      <c r="FBL13" s="357"/>
      <c r="FBM13" s="357"/>
      <c r="FBN13" s="357"/>
      <c r="FBO13" s="357"/>
      <c r="FBP13" s="357"/>
      <c r="FBQ13" s="357"/>
      <c r="FBR13" s="357"/>
      <c r="FBS13" s="357"/>
      <c r="FBT13" s="357"/>
      <c r="FBU13" s="357"/>
      <c r="FBV13" s="357"/>
      <c r="FBW13" s="357"/>
      <c r="FBX13" s="357"/>
      <c r="FBY13" s="357"/>
      <c r="FBZ13" s="357"/>
      <c r="FCA13" s="357"/>
      <c r="FCB13" s="357"/>
      <c r="FCC13" s="357"/>
      <c r="FCD13" s="357"/>
      <c r="FCE13" s="357"/>
      <c r="FCF13" s="357"/>
      <c r="FCG13" s="357"/>
      <c r="FCH13" s="357"/>
      <c r="FCI13" s="357"/>
      <c r="FCJ13" s="357"/>
      <c r="FCK13" s="357"/>
      <c r="FCL13" s="357"/>
      <c r="FCM13" s="357"/>
      <c r="FCN13" s="357"/>
      <c r="FCO13" s="357"/>
      <c r="FCP13" s="357"/>
      <c r="FCQ13" s="357"/>
      <c r="FCR13" s="357"/>
      <c r="FCS13" s="357"/>
      <c r="FCT13" s="357"/>
      <c r="FCU13" s="357"/>
      <c r="FCV13" s="357"/>
      <c r="FCW13" s="357"/>
      <c r="FCX13" s="357"/>
      <c r="FCY13" s="357"/>
      <c r="FCZ13" s="357"/>
      <c r="FDA13" s="357"/>
      <c r="FDB13" s="357"/>
      <c r="FDC13" s="357"/>
      <c r="FDD13" s="357"/>
      <c r="FDE13" s="357"/>
      <c r="FDF13" s="357"/>
      <c r="FDG13" s="357"/>
      <c r="FDH13" s="357"/>
      <c r="FDI13" s="357"/>
      <c r="FDJ13" s="357"/>
      <c r="FDK13" s="357"/>
      <c r="FDL13" s="357"/>
      <c r="FDM13" s="357"/>
      <c r="FDN13" s="357"/>
      <c r="FDO13" s="357"/>
      <c r="FDP13" s="357"/>
      <c r="FDQ13" s="357"/>
      <c r="FDR13" s="357"/>
      <c r="FDS13" s="357"/>
      <c r="FDT13" s="357"/>
      <c r="FDU13" s="357"/>
      <c r="FDV13" s="357"/>
      <c r="FDW13" s="357"/>
      <c r="FDX13" s="357"/>
      <c r="FDY13" s="357"/>
      <c r="FDZ13" s="357"/>
      <c r="FEA13" s="357"/>
      <c r="FEB13" s="357"/>
      <c r="FEC13" s="357"/>
      <c r="FED13" s="357"/>
      <c r="FEE13" s="357"/>
      <c r="FEF13" s="357"/>
      <c r="FEG13" s="357"/>
      <c r="FEH13" s="357"/>
      <c r="FEI13" s="357"/>
      <c r="FEJ13" s="357"/>
      <c r="FEK13" s="357"/>
      <c r="FEL13" s="357"/>
      <c r="FEM13" s="357"/>
      <c r="FEN13" s="357"/>
      <c r="FEO13" s="357"/>
      <c r="FEP13" s="357"/>
      <c r="FEQ13" s="357"/>
      <c r="FER13" s="357"/>
      <c r="FES13" s="357"/>
      <c r="FET13" s="357"/>
      <c r="FEU13" s="357"/>
      <c r="FEV13" s="357"/>
      <c r="FEW13" s="357"/>
      <c r="FEX13" s="357"/>
      <c r="FEY13" s="357"/>
      <c r="FEZ13" s="357"/>
      <c r="FFA13" s="357"/>
      <c r="FFB13" s="357"/>
      <c r="FFC13" s="357"/>
      <c r="FFD13" s="357"/>
      <c r="FFE13" s="357"/>
      <c r="FFF13" s="357"/>
      <c r="FFG13" s="357"/>
      <c r="FFH13" s="357"/>
      <c r="FFI13" s="357"/>
      <c r="FFJ13" s="357"/>
      <c r="FFK13" s="357"/>
      <c r="FFL13" s="357"/>
      <c r="FFM13" s="357"/>
      <c r="FFN13" s="357"/>
      <c r="FFO13" s="357"/>
      <c r="FFP13" s="357"/>
      <c r="FFQ13" s="357"/>
      <c r="FFR13" s="357"/>
      <c r="FFS13" s="357"/>
      <c r="FFT13" s="357"/>
      <c r="FFU13" s="357"/>
      <c r="FFV13" s="357"/>
      <c r="FFW13" s="357"/>
      <c r="FFX13" s="357"/>
      <c r="FFY13" s="357"/>
      <c r="FFZ13" s="357"/>
      <c r="FGA13" s="357"/>
      <c r="FGB13" s="357"/>
      <c r="FGC13" s="357"/>
      <c r="FGD13" s="357"/>
      <c r="FGE13" s="357"/>
      <c r="FGF13" s="357"/>
      <c r="FGG13" s="357"/>
      <c r="FGH13" s="357"/>
      <c r="FGI13" s="357"/>
      <c r="FGJ13" s="357"/>
      <c r="FGK13" s="357"/>
      <c r="FGL13" s="357"/>
      <c r="FGM13" s="357"/>
      <c r="FGN13" s="357"/>
      <c r="FGO13" s="357"/>
      <c r="FGP13" s="357"/>
      <c r="FGQ13" s="357"/>
      <c r="FGR13" s="357"/>
      <c r="FGS13" s="357"/>
      <c r="FGT13" s="357"/>
      <c r="FGU13" s="357"/>
      <c r="FGV13" s="357"/>
      <c r="FGW13" s="357"/>
      <c r="FGX13" s="357"/>
      <c r="FGY13" s="357"/>
      <c r="FGZ13" s="357"/>
      <c r="FHA13" s="357"/>
      <c r="FHB13" s="357"/>
      <c r="FHC13" s="357"/>
      <c r="FHD13" s="357"/>
      <c r="FHE13" s="357"/>
      <c r="FHF13" s="357"/>
      <c r="FHG13" s="357"/>
      <c r="FHH13" s="357"/>
      <c r="FHI13" s="357"/>
      <c r="FHJ13" s="357"/>
      <c r="FHK13" s="357"/>
      <c r="FHL13" s="357"/>
      <c r="FHM13" s="357"/>
      <c r="FHN13" s="357"/>
      <c r="FHO13" s="357"/>
      <c r="FHP13" s="357"/>
      <c r="FHQ13" s="357"/>
      <c r="FHR13" s="357"/>
      <c r="FHS13" s="357"/>
      <c r="FHT13" s="357"/>
      <c r="FHU13" s="357"/>
      <c r="FHV13" s="357"/>
      <c r="FHW13" s="357"/>
      <c r="FHX13" s="357"/>
      <c r="FHY13" s="357"/>
      <c r="FHZ13" s="357"/>
      <c r="FIA13" s="357"/>
      <c r="FIB13" s="357"/>
      <c r="FIC13" s="357"/>
      <c r="FID13" s="357"/>
      <c r="FIE13" s="357"/>
      <c r="FIF13" s="357"/>
      <c r="FIG13" s="357"/>
      <c r="FIH13" s="357"/>
      <c r="FII13" s="357"/>
      <c r="FIJ13" s="357"/>
      <c r="FIK13" s="357"/>
      <c r="FIL13" s="357"/>
      <c r="FIM13" s="357"/>
      <c r="FIN13" s="357"/>
      <c r="FIO13" s="357"/>
      <c r="FIP13" s="357"/>
      <c r="FIQ13" s="357"/>
      <c r="FIR13" s="357"/>
      <c r="FIS13" s="357"/>
      <c r="FIT13" s="357"/>
      <c r="FIU13" s="357"/>
      <c r="FIV13" s="357"/>
      <c r="FIW13" s="357"/>
      <c r="FIX13" s="357"/>
      <c r="FIY13" s="357"/>
      <c r="FIZ13" s="357"/>
      <c r="FJA13" s="357"/>
      <c r="FJB13" s="357"/>
      <c r="FJC13" s="357"/>
      <c r="FJD13" s="357"/>
      <c r="FJE13" s="357"/>
      <c r="FJF13" s="357"/>
      <c r="FJG13" s="357"/>
      <c r="FJH13" s="357"/>
      <c r="FJI13" s="357"/>
      <c r="FJJ13" s="357"/>
      <c r="FJK13" s="357"/>
      <c r="FJL13" s="357"/>
      <c r="FJM13" s="357"/>
      <c r="FJN13" s="357"/>
      <c r="FJO13" s="357"/>
      <c r="FJP13" s="357"/>
      <c r="FJQ13" s="357"/>
      <c r="FJR13" s="357"/>
      <c r="FJS13" s="357"/>
      <c r="FJT13" s="357"/>
      <c r="FJU13" s="357"/>
      <c r="FJV13" s="357"/>
      <c r="FJW13" s="357"/>
      <c r="FJX13" s="357"/>
      <c r="FJY13" s="357"/>
      <c r="FJZ13" s="357"/>
      <c r="FKA13" s="357"/>
      <c r="FKB13" s="357"/>
      <c r="FKC13" s="357"/>
      <c r="FKD13" s="357"/>
      <c r="FKE13" s="357"/>
      <c r="FKF13" s="357"/>
      <c r="FKG13" s="357"/>
      <c r="FKH13" s="357"/>
      <c r="FKI13" s="357"/>
      <c r="FKJ13" s="357"/>
      <c r="FKK13" s="357"/>
      <c r="FKL13" s="357"/>
      <c r="FKM13" s="357"/>
      <c r="FKN13" s="357"/>
      <c r="FKO13" s="357"/>
      <c r="FKP13" s="357"/>
      <c r="FKQ13" s="357"/>
      <c r="FKR13" s="357"/>
      <c r="FKS13" s="357"/>
      <c r="FKT13" s="357"/>
      <c r="FKU13" s="357"/>
      <c r="FKV13" s="357"/>
      <c r="FKW13" s="357"/>
      <c r="FKX13" s="357"/>
      <c r="FKY13" s="357"/>
      <c r="FKZ13" s="357"/>
      <c r="FLA13" s="357"/>
      <c r="FLB13" s="357"/>
      <c r="FLC13" s="357"/>
      <c r="FLD13" s="357"/>
      <c r="FLE13" s="357"/>
      <c r="FLF13" s="357"/>
      <c r="FLG13" s="357"/>
      <c r="FLH13" s="357"/>
      <c r="FLI13" s="357"/>
      <c r="FLJ13" s="357"/>
      <c r="FLK13" s="357"/>
      <c r="FLL13" s="357"/>
      <c r="FLM13" s="357"/>
      <c r="FLN13" s="357"/>
      <c r="FLO13" s="357"/>
      <c r="FLP13" s="357"/>
      <c r="FLQ13" s="357"/>
      <c r="FLR13" s="357"/>
      <c r="FLS13" s="357"/>
      <c r="FLT13" s="357"/>
      <c r="FLU13" s="357"/>
      <c r="FLV13" s="357"/>
      <c r="FLW13" s="357"/>
      <c r="FLX13" s="357"/>
      <c r="FLY13" s="357"/>
      <c r="FLZ13" s="357"/>
      <c r="FMA13" s="357"/>
      <c r="FMB13" s="357"/>
      <c r="FMC13" s="357"/>
      <c r="FMD13" s="357"/>
      <c r="FME13" s="357"/>
      <c r="FMF13" s="357"/>
      <c r="FMG13" s="357"/>
      <c r="FMH13" s="357"/>
      <c r="FMI13" s="357"/>
      <c r="FMJ13" s="357"/>
      <c r="FMK13" s="357"/>
      <c r="FML13" s="357"/>
      <c r="FMM13" s="357"/>
      <c r="FMN13" s="357"/>
      <c r="FMO13" s="357"/>
      <c r="FMP13" s="357"/>
      <c r="FMQ13" s="357"/>
      <c r="FMR13" s="357"/>
      <c r="FMS13" s="357"/>
      <c r="FMT13" s="357"/>
      <c r="FMU13" s="357"/>
      <c r="FMV13" s="357"/>
      <c r="FMW13" s="357"/>
      <c r="FMX13" s="357"/>
      <c r="FMY13" s="357"/>
      <c r="FMZ13" s="357"/>
      <c r="FNA13" s="357"/>
      <c r="FNB13" s="357"/>
      <c r="FNC13" s="357"/>
      <c r="FND13" s="357"/>
      <c r="FNE13" s="357"/>
      <c r="FNF13" s="357"/>
      <c r="FNG13" s="357"/>
      <c r="FNH13" s="357"/>
      <c r="FNI13" s="357"/>
      <c r="FNJ13" s="357"/>
      <c r="FNK13" s="357"/>
      <c r="FNL13" s="357"/>
      <c r="FNM13" s="357"/>
      <c r="FNN13" s="357"/>
      <c r="FNO13" s="357"/>
      <c r="FNP13" s="357"/>
      <c r="FNQ13" s="357"/>
      <c r="FNR13" s="357"/>
      <c r="FNS13" s="357"/>
      <c r="FNT13" s="357"/>
      <c r="FNU13" s="357"/>
      <c r="FNV13" s="357"/>
      <c r="FNW13" s="357"/>
      <c r="FNX13" s="357"/>
      <c r="FNY13" s="357"/>
      <c r="FNZ13" s="357"/>
      <c r="FOA13" s="357"/>
      <c r="FOB13" s="357"/>
      <c r="FOC13" s="357"/>
      <c r="FOD13" s="357"/>
      <c r="FOE13" s="357"/>
      <c r="FOF13" s="357"/>
      <c r="FOG13" s="357"/>
      <c r="FOH13" s="357"/>
      <c r="FOI13" s="357"/>
      <c r="FOJ13" s="357"/>
      <c r="FOK13" s="357"/>
      <c r="FOL13" s="357"/>
      <c r="FOM13" s="357"/>
      <c r="FON13" s="357"/>
      <c r="FOO13" s="357"/>
      <c r="FOP13" s="357"/>
      <c r="FOQ13" s="357"/>
      <c r="FOR13" s="357"/>
      <c r="FOS13" s="357"/>
      <c r="FOT13" s="357"/>
      <c r="FOU13" s="357"/>
      <c r="FOV13" s="357"/>
      <c r="FOW13" s="357"/>
      <c r="FOX13" s="357"/>
      <c r="FOY13" s="357"/>
      <c r="FOZ13" s="357"/>
      <c r="FPA13" s="357"/>
      <c r="FPB13" s="357"/>
      <c r="FPC13" s="357"/>
      <c r="FPD13" s="357"/>
      <c r="FPE13" s="357"/>
      <c r="FPF13" s="357"/>
      <c r="FPG13" s="357"/>
      <c r="FPH13" s="357"/>
      <c r="FPI13" s="357"/>
      <c r="FPJ13" s="357"/>
      <c r="FPK13" s="357"/>
      <c r="FPL13" s="357"/>
      <c r="FPM13" s="357"/>
      <c r="FPN13" s="357"/>
      <c r="FPO13" s="357"/>
      <c r="FPP13" s="357"/>
      <c r="FPQ13" s="357"/>
      <c r="FPR13" s="357"/>
      <c r="FPS13" s="357"/>
      <c r="FPT13" s="357"/>
      <c r="FPU13" s="357"/>
      <c r="FPV13" s="357"/>
      <c r="FPW13" s="357"/>
      <c r="FPX13" s="357"/>
      <c r="FPY13" s="357"/>
      <c r="FPZ13" s="357"/>
      <c r="FQA13" s="357"/>
      <c r="FQB13" s="357"/>
      <c r="FQC13" s="357"/>
      <c r="FQD13" s="357"/>
      <c r="FQE13" s="357"/>
      <c r="FQF13" s="357"/>
      <c r="FQG13" s="357"/>
      <c r="FQH13" s="357"/>
      <c r="FQI13" s="357"/>
      <c r="FQJ13" s="357"/>
      <c r="FQK13" s="357"/>
      <c r="FQL13" s="357"/>
      <c r="FQM13" s="357"/>
      <c r="FQN13" s="357"/>
      <c r="FQO13" s="357"/>
      <c r="FQP13" s="357"/>
      <c r="FQQ13" s="357"/>
      <c r="FQR13" s="357"/>
      <c r="FQS13" s="357"/>
      <c r="FQT13" s="357"/>
      <c r="FQU13" s="357"/>
      <c r="FQV13" s="357"/>
      <c r="FQW13" s="357"/>
      <c r="FQX13" s="357"/>
      <c r="FQY13" s="357"/>
      <c r="FQZ13" s="357"/>
      <c r="FRA13" s="357"/>
      <c r="FRB13" s="357"/>
      <c r="FRC13" s="357"/>
      <c r="FRD13" s="357"/>
      <c r="FRE13" s="357"/>
      <c r="FRF13" s="357"/>
      <c r="FRG13" s="357"/>
      <c r="FRH13" s="357"/>
      <c r="FRI13" s="357"/>
      <c r="FRJ13" s="357"/>
      <c r="FRK13" s="357"/>
      <c r="FRL13" s="357"/>
      <c r="FRM13" s="357"/>
      <c r="FRN13" s="357"/>
      <c r="FRO13" s="357"/>
      <c r="FRP13" s="357"/>
      <c r="FRQ13" s="357"/>
      <c r="FRR13" s="357"/>
      <c r="FRS13" s="357"/>
      <c r="FRT13" s="357"/>
      <c r="FRU13" s="357"/>
      <c r="FRV13" s="357"/>
      <c r="FRW13" s="357"/>
      <c r="FRX13" s="357"/>
      <c r="FRY13" s="357"/>
      <c r="FRZ13" s="357"/>
      <c r="FSA13" s="357"/>
      <c r="FSB13" s="357"/>
      <c r="FSC13" s="357"/>
      <c r="FSD13" s="357"/>
      <c r="FSE13" s="357"/>
      <c r="FSF13" s="357"/>
      <c r="FSG13" s="357"/>
      <c r="FSH13" s="357"/>
      <c r="FSI13" s="357"/>
      <c r="FSJ13" s="357"/>
      <c r="FSK13" s="357"/>
      <c r="FSL13" s="357"/>
      <c r="FSM13" s="357"/>
      <c r="FSN13" s="357"/>
      <c r="FSO13" s="357"/>
      <c r="FSP13" s="357"/>
      <c r="FSQ13" s="357"/>
      <c r="FSR13" s="357"/>
      <c r="FSS13" s="357"/>
      <c r="FST13" s="357"/>
      <c r="FSU13" s="357"/>
      <c r="FSV13" s="357"/>
      <c r="FSW13" s="357"/>
      <c r="FSX13" s="357"/>
      <c r="FSY13" s="357"/>
      <c r="FSZ13" s="357"/>
      <c r="FTA13" s="357"/>
      <c r="FTB13" s="357"/>
      <c r="FTC13" s="357"/>
      <c r="FTD13" s="357"/>
      <c r="FTE13" s="357"/>
      <c r="FTF13" s="357"/>
      <c r="FTG13" s="357"/>
      <c r="FTH13" s="357"/>
      <c r="FTI13" s="357"/>
      <c r="FTJ13" s="357"/>
      <c r="FTK13" s="357"/>
      <c r="FTL13" s="357"/>
      <c r="FTM13" s="357"/>
      <c r="FTN13" s="357"/>
      <c r="FTO13" s="357"/>
      <c r="FTP13" s="357"/>
      <c r="FTQ13" s="357"/>
      <c r="FTR13" s="357"/>
      <c r="FTS13" s="357"/>
      <c r="FTT13" s="357"/>
      <c r="FTU13" s="357"/>
      <c r="FTV13" s="357"/>
      <c r="FTW13" s="357"/>
      <c r="FTX13" s="357"/>
      <c r="FTY13" s="357"/>
      <c r="FTZ13" s="357"/>
      <c r="FUA13" s="357"/>
      <c r="FUB13" s="357"/>
      <c r="FUC13" s="357"/>
      <c r="FUD13" s="357"/>
      <c r="FUE13" s="357"/>
      <c r="FUF13" s="357"/>
      <c r="FUG13" s="357"/>
      <c r="FUH13" s="357"/>
      <c r="FUI13" s="357"/>
      <c r="FUJ13" s="357"/>
      <c r="FUK13" s="357"/>
      <c r="FUL13" s="357"/>
      <c r="FUM13" s="357"/>
      <c r="FUN13" s="357"/>
      <c r="FUO13" s="357"/>
      <c r="FUP13" s="357"/>
      <c r="FUQ13" s="357"/>
      <c r="FUR13" s="357"/>
      <c r="FUS13" s="357"/>
      <c r="FUT13" s="357"/>
      <c r="FUU13" s="357"/>
      <c r="FUV13" s="357"/>
      <c r="FUW13" s="357"/>
      <c r="FUX13" s="357"/>
      <c r="FUY13" s="357"/>
      <c r="FUZ13" s="357"/>
      <c r="FVA13" s="357"/>
      <c r="FVB13" s="357"/>
      <c r="FVC13" s="357"/>
      <c r="FVD13" s="357"/>
      <c r="FVE13" s="357"/>
      <c r="FVF13" s="357"/>
      <c r="FVG13" s="357"/>
      <c r="FVH13" s="357"/>
      <c r="FVI13" s="357"/>
      <c r="FVJ13" s="357"/>
      <c r="FVK13" s="357"/>
      <c r="FVL13" s="357"/>
      <c r="FVM13" s="357"/>
      <c r="FVN13" s="357"/>
      <c r="FVO13" s="357"/>
      <c r="FVP13" s="357"/>
      <c r="FVQ13" s="357"/>
      <c r="FVR13" s="357"/>
      <c r="FVS13" s="357"/>
      <c r="FVT13" s="357"/>
      <c r="FVU13" s="357"/>
      <c r="FVV13" s="357"/>
      <c r="FVW13" s="357"/>
      <c r="FVX13" s="357"/>
      <c r="FVY13" s="357"/>
      <c r="FVZ13" s="357"/>
      <c r="FWA13" s="357"/>
      <c r="FWB13" s="357"/>
      <c r="FWC13" s="357"/>
      <c r="FWD13" s="357"/>
      <c r="FWE13" s="357"/>
      <c r="FWF13" s="357"/>
      <c r="FWG13" s="357"/>
      <c r="FWH13" s="357"/>
      <c r="FWI13" s="357"/>
      <c r="FWJ13" s="357"/>
      <c r="FWK13" s="357"/>
      <c r="FWL13" s="357"/>
      <c r="FWM13" s="357"/>
      <c r="FWN13" s="357"/>
      <c r="FWO13" s="357"/>
      <c r="FWP13" s="357"/>
      <c r="FWQ13" s="357"/>
      <c r="FWR13" s="357"/>
      <c r="FWS13" s="357"/>
      <c r="FWT13" s="357"/>
      <c r="FWU13" s="357"/>
      <c r="FWV13" s="357"/>
      <c r="FWW13" s="357"/>
      <c r="FWX13" s="357"/>
      <c r="FWY13" s="357"/>
      <c r="FWZ13" s="357"/>
      <c r="FXA13" s="357"/>
      <c r="FXB13" s="357"/>
      <c r="FXC13" s="357"/>
      <c r="FXD13" s="357"/>
      <c r="FXE13" s="357"/>
      <c r="FXF13" s="357"/>
      <c r="FXG13" s="357"/>
      <c r="FXH13" s="357"/>
      <c r="FXI13" s="357"/>
      <c r="FXJ13" s="357"/>
      <c r="FXK13" s="357"/>
      <c r="FXL13" s="357"/>
      <c r="FXM13" s="357"/>
      <c r="FXN13" s="357"/>
      <c r="FXO13" s="357"/>
      <c r="FXP13" s="357"/>
      <c r="FXQ13" s="357"/>
      <c r="FXR13" s="357"/>
      <c r="FXS13" s="357"/>
      <c r="FXT13" s="357"/>
      <c r="FXU13" s="357"/>
      <c r="FXV13" s="357"/>
      <c r="FXW13" s="357"/>
      <c r="FXX13" s="357"/>
      <c r="FXY13" s="357"/>
      <c r="FXZ13" s="357"/>
      <c r="FYA13" s="357"/>
      <c r="FYB13" s="357"/>
      <c r="FYC13" s="357"/>
      <c r="FYD13" s="357"/>
      <c r="FYE13" s="357"/>
      <c r="FYF13" s="357"/>
      <c r="FYG13" s="357"/>
      <c r="FYH13" s="357"/>
      <c r="FYI13" s="357"/>
      <c r="FYJ13" s="357"/>
      <c r="FYK13" s="357"/>
      <c r="FYL13" s="357"/>
      <c r="FYM13" s="357"/>
      <c r="FYN13" s="357"/>
      <c r="FYO13" s="357"/>
      <c r="FYP13" s="357"/>
      <c r="FYQ13" s="357"/>
      <c r="FYR13" s="357"/>
      <c r="FYS13" s="357"/>
      <c r="FYT13" s="357"/>
      <c r="FYU13" s="357"/>
      <c r="FYV13" s="357"/>
      <c r="FYW13" s="357"/>
      <c r="FYX13" s="357"/>
      <c r="FYY13" s="357"/>
      <c r="FYZ13" s="357"/>
      <c r="FZA13" s="357"/>
      <c r="FZB13" s="357"/>
      <c r="FZC13" s="357"/>
      <c r="FZD13" s="357"/>
      <c r="FZE13" s="357"/>
      <c r="FZF13" s="357"/>
      <c r="FZG13" s="357"/>
      <c r="FZH13" s="357"/>
      <c r="FZI13" s="357"/>
      <c r="FZJ13" s="357"/>
      <c r="FZK13" s="357"/>
      <c r="FZL13" s="357"/>
      <c r="FZM13" s="357"/>
      <c r="FZN13" s="357"/>
      <c r="FZO13" s="357"/>
      <c r="FZP13" s="357"/>
      <c r="FZQ13" s="357"/>
      <c r="FZR13" s="357"/>
      <c r="FZS13" s="357"/>
      <c r="FZT13" s="357"/>
      <c r="FZU13" s="357"/>
      <c r="FZV13" s="357"/>
      <c r="FZW13" s="357"/>
      <c r="FZX13" s="357"/>
      <c r="FZY13" s="357"/>
      <c r="FZZ13" s="357"/>
      <c r="GAA13" s="357"/>
      <c r="GAB13" s="357"/>
      <c r="GAC13" s="357"/>
      <c r="GAD13" s="357"/>
      <c r="GAE13" s="357"/>
      <c r="GAF13" s="357"/>
      <c r="GAG13" s="357"/>
      <c r="GAH13" s="357"/>
      <c r="GAI13" s="357"/>
      <c r="GAJ13" s="357"/>
      <c r="GAK13" s="357"/>
      <c r="GAL13" s="357"/>
      <c r="GAM13" s="357"/>
      <c r="GAN13" s="357"/>
      <c r="GAO13" s="357"/>
      <c r="GAP13" s="357"/>
      <c r="GAQ13" s="357"/>
      <c r="GAR13" s="357"/>
      <c r="GAS13" s="357"/>
      <c r="GAT13" s="357"/>
      <c r="GAU13" s="357"/>
      <c r="GAV13" s="357"/>
      <c r="GAW13" s="357"/>
      <c r="GAX13" s="357"/>
      <c r="GAY13" s="357"/>
      <c r="GAZ13" s="357"/>
      <c r="GBA13" s="357"/>
      <c r="GBB13" s="357"/>
      <c r="GBC13" s="357"/>
      <c r="GBD13" s="357"/>
      <c r="GBE13" s="357"/>
      <c r="GBF13" s="357"/>
      <c r="GBG13" s="357"/>
      <c r="GBH13" s="357"/>
      <c r="GBI13" s="357"/>
      <c r="GBJ13" s="357"/>
      <c r="GBK13" s="357"/>
      <c r="GBL13" s="357"/>
      <c r="GBM13" s="357"/>
      <c r="GBN13" s="357"/>
      <c r="GBO13" s="357"/>
      <c r="GBP13" s="357"/>
      <c r="GBQ13" s="357"/>
      <c r="GBR13" s="357"/>
      <c r="GBS13" s="357"/>
      <c r="GBT13" s="357"/>
      <c r="GBU13" s="357"/>
      <c r="GBV13" s="357"/>
      <c r="GBW13" s="357"/>
      <c r="GBX13" s="357"/>
      <c r="GBY13" s="357"/>
      <c r="GBZ13" s="357"/>
      <c r="GCA13" s="357"/>
      <c r="GCB13" s="357"/>
      <c r="GCC13" s="357"/>
      <c r="GCD13" s="357"/>
      <c r="GCE13" s="357"/>
      <c r="GCF13" s="357"/>
      <c r="GCG13" s="357"/>
      <c r="GCH13" s="357"/>
      <c r="GCI13" s="357"/>
      <c r="GCJ13" s="357"/>
      <c r="GCK13" s="357"/>
      <c r="GCL13" s="357"/>
      <c r="GCM13" s="357"/>
      <c r="GCN13" s="357"/>
      <c r="GCO13" s="357"/>
      <c r="GCP13" s="357"/>
      <c r="GCQ13" s="357"/>
      <c r="GCR13" s="357"/>
      <c r="GCS13" s="357"/>
      <c r="GCT13" s="357"/>
      <c r="GCU13" s="357"/>
      <c r="GCV13" s="357"/>
      <c r="GCW13" s="357"/>
      <c r="GCX13" s="357"/>
      <c r="GCY13" s="357"/>
      <c r="GCZ13" s="357"/>
      <c r="GDA13" s="357"/>
      <c r="GDB13" s="357"/>
      <c r="GDC13" s="357"/>
      <c r="GDD13" s="357"/>
      <c r="GDE13" s="357"/>
      <c r="GDF13" s="357"/>
      <c r="GDG13" s="357"/>
      <c r="GDH13" s="357"/>
      <c r="GDI13" s="357"/>
      <c r="GDJ13" s="357"/>
      <c r="GDK13" s="357"/>
      <c r="GDL13" s="357"/>
      <c r="GDM13" s="357"/>
      <c r="GDN13" s="357"/>
      <c r="GDO13" s="357"/>
      <c r="GDP13" s="357"/>
      <c r="GDQ13" s="357"/>
      <c r="GDR13" s="357"/>
      <c r="GDS13" s="357"/>
      <c r="GDT13" s="357"/>
      <c r="GDU13" s="357"/>
      <c r="GDV13" s="357"/>
      <c r="GDW13" s="357"/>
      <c r="GDX13" s="357"/>
      <c r="GDY13" s="357"/>
      <c r="GDZ13" s="357"/>
      <c r="GEA13" s="357"/>
      <c r="GEB13" s="357"/>
      <c r="GEC13" s="357"/>
      <c r="GED13" s="357"/>
      <c r="GEE13" s="357"/>
      <c r="GEF13" s="357"/>
      <c r="GEG13" s="357"/>
      <c r="GEH13" s="357"/>
      <c r="GEI13" s="357"/>
      <c r="GEJ13" s="357"/>
      <c r="GEK13" s="357"/>
      <c r="GEL13" s="357"/>
      <c r="GEM13" s="357"/>
      <c r="GEN13" s="357"/>
      <c r="GEO13" s="357"/>
      <c r="GEP13" s="357"/>
      <c r="GEQ13" s="357"/>
      <c r="GER13" s="357"/>
      <c r="GES13" s="357"/>
      <c r="GET13" s="357"/>
      <c r="GEU13" s="357"/>
      <c r="GEV13" s="357"/>
      <c r="GEW13" s="357"/>
      <c r="GEX13" s="357"/>
      <c r="GEY13" s="357"/>
      <c r="GEZ13" s="357"/>
      <c r="GFA13" s="357"/>
      <c r="GFB13" s="357"/>
      <c r="GFC13" s="357"/>
      <c r="GFD13" s="357"/>
      <c r="GFE13" s="357"/>
      <c r="GFF13" s="357"/>
      <c r="GFG13" s="357"/>
      <c r="GFH13" s="357"/>
      <c r="GFI13" s="357"/>
      <c r="GFJ13" s="357"/>
      <c r="GFK13" s="357"/>
      <c r="GFL13" s="357"/>
      <c r="GFM13" s="357"/>
      <c r="GFN13" s="357"/>
      <c r="GFO13" s="357"/>
      <c r="GFP13" s="357"/>
      <c r="GFQ13" s="357"/>
      <c r="GFR13" s="357"/>
      <c r="GFS13" s="357"/>
      <c r="GFT13" s="357"/>
      <c r="GFU13" s="357"/>
      <c r="GFV13" s="357"/>
      <c r="GFW13" s="357"/>
      <c r="GFX13" s="357"/>
      <c r="GFY13" s="357"/>
      <c r="GFZ13" s="357"/>
      <c r="GGA13" s="357"/>
      <c r="GGB13" s="357"/>
      <c r="GGC13" s="357"/>
      <c r="GGD13" s="357"/>
      <c r="GGE13" s="357"/>
      <c r="GGF13" s="357"/>
      <c r="GGG13" s="357"/>
      <c r="GGH13" s="357"/>
      <c r="GGI13" s="357"/>
      <c r="GGJ13" s="357"/>
      <c r="GGK13" s="357"/>
      <c r="GGL13" s="357"/>
      <c r="GGM13" s="357"/>
      <c r="GGN13" s="357"/>
      <c r="GGO13" s="357"/>
      <c r="GGP13" s="357"/>
      <c r="GGQ13" s="357"/>
      <c r="GGR13" s="357"/>
      <c r="GGS13" s="357"/>
      <c r="GGT13" s="357"/>
      <c r="GGU13" s="357"/>
      <c r="GGV13" s="357"/>
      <c r="GGW13" s="357"/>
      <c r="GGX13" s="357"/>
      <c r="GGY13" s="357"/>
      <c r="GGZ13" s="357"/>
      <c r="GHA13" s="357"/>
      <c r="GHB13" s="357"/>
      <c r="GHC13" s="357"/>
      <c r="GHD13" s="357"/>
      <c r="GHE13" s="357"/>
      <c r="GHF13" s="357"/>
      <c r="GHG13" s="357"/>
      <c r="GHH13" s="357"/>
      <c r="GHI13" s="357"/>
      <c r="GHJ13" s="357"/>
      <c r="GHK13" s="357"/>
      <c r="GHL13" s="357"/>
      <c r="GHM13" s="357"/>
      <c r="GHN13" s="357"/>
      <c r="GHO13" s="357"/>
      <c r="GHP13" s="357"/>
      <c r="GHQ13" s="357"/>
      <c r="GHR13" s="357"/>
      <c r="GHS13" s="357"/>
      <c r="GHT13" s="357"/>
      <c r="GHU13" s="357"/>
      <c r="GHV13" s="357"/>
      <c r="GHW13" s="357"/>
      <c r="GHX13" s="357"/>
      <c r="GHY13" s="357"/>
      <c r="GHZ13" s="357"/>
      <c r="GIA13" s="357"/>
      <c r="GIB13" s="357"/>
      <c r="GIC13" s="357"/>
      <c r="GID13" s="357"/>
      <c r="GIE13" s="357"/>
      <c r="GIF13" s="357"/>
      <c r="GIG13" s="357"/>
      <c r="GIH13" s="357"/>
      <c r="GII13" s="357"/>
      <c r="GIJ13" s="357"/>
      <c r="GIK13" s="357"/>
      <c r="GIL13" s="357"/>
      <c r="GIM13" s="357"/>
      <c r="GIN13" s="357"/>
      <c r="GIO13" s="357"/>
      <c r="GIP13" s="357"/>
      <c r="GIQ13" s="357"/>
      <c r="GIR13" s="357"/>
      <c r="GIS13" s="357"/>
      <c r="GIT13" s="357"/>
      <c r="GIU13" s="357"/>
      <c r="GIV13" s="357"/>
      <c r="GIW13" s="357"/>
      <c r="GIX13" s="357"/>
      <c r="GIY13" s="357"/>
      <c r="GIZ13" s="357"/>
      <c r="GJA13" s="357"/>
      <c r="GJB13" s="357"/>
      <c r="GJC13" s="357"/>
      <c r="GJD13" s="357"/>
      <c r="GJE13" s="357"/>
      <c r="GJF13" s="357"/>
      <c r="GJG13" s="357"/>
      <c r="GJH13" s="357"/>
      <c r="GJI13" s="357"/>
      <c r="GJJ13" s="357"/>
      <c r="GJK13" s="357"/>
      <c r="GJL13" s="357"/>
      <c r="GJM13" s="357"/>
      <c r="GJN13" s="357"/>
      <c r="GJO13" s="357"/>
      <c r="GJP13" s="357"/>
      <c r="GJQ13" s="357"/>
      <c r="GJR13" s="357"/>
      <c r="GJS13" s="357"/>
      <c r="GJT13" s="357"/>
      <c r="GJU13" s="357"/>
      <c r="GJV13" s="357"/>
      <c r="GJW13" s="357"/>
      <c r="GJX13" s="357"/>
      <c r="GJY13" s="357"/>
      <c r="GJZ13" s="357"/>
      <c r="GKA13" s="357"/>
      <c r="GKB13" s="357"/>
      <c r="GKC13" s="357"/>
      <c r="GKD13" s="357"/>
      <c r="GKE13" s="357"/>
      <c r="GKF13" s="357"/>
      <c r="GKG13" s="357"/>
      <c r="GKH13" s="357"/>
      <c r="GKI13" s="357"/>
      <c r="GKJ13" s="357"/>
      <c r="GKK13" s="357"/>
      <c r="GKL13" s="357"/>
      <c r="GKM13" s="357"/>
      <c r="GKN13" s="357"/>
      <c r="GKO13" s="357"/>
      <c r="GKP13" s="357"/>
      <c r="GKQ13" s="357"/>
      <c r="GKR13" s="357"/>
      <c r="GKS13" s="357"/>
      <c r="GKT13" s="357"/>
      <c r="GKU13" s="357"/>
      <c r="GKV13" s="357"/>
      <c r="GKW13" s="357"/>
      <c r="GKX13" s="357"/>
      <c r="GKY13" s="357"/>
      <c r="GKZ13" s="357"/>
      <c r="GLA13" s="357"/>
      <c r="GLB13" s="357"/>
      <c r="GLC13" s="357"/>
      <c r="GLD13" s="357"/>
      <c r="GLE13" s="357"/>
      <c r="GLF13" s="357"/>
      <c r="GLG13" s="357"/>
      <c r="GLH13" s="357"/>
      <c r="GLI13" s="357"/>
      <c r="GLJ13" s="357"/>
      <c r="GLK13" s="357"/>
      <c r="GLL13" s="357"/>
      <c r="GLM13" s="357"/>
      <c r="GLN13" s="357"/>
      <c r="GLO13" s="357"/>
      <c r="GLP13" s="357"/>
      <c r="GLQ13" s="357"/>
      <c r="GLR13" s="357"/>
      <c r="GLS13" s="357"/>
      <c r="GLT13" s="357"/>
      <c r="GLU13" s="357"/>
      <c r="GLV13" s="357"/>
      <c r="GLW13" s="357"/>
      <c r="GLX13" s="357"/>
      <c r="GLY13" s="357"/>
      <c r="GLZ13" s="357"/>
      <c r="GMA13" s="357"/>
      <c r="GMB13" s="357"/>
      <c r="GMC13" s="357"/>
      <c r="GMD13" s="357"/>
      <c r="GME13" s="357"/>
      <c r="GMF13" s="357"/>
      <c r="GMG13" s="357"/>
      <c r="GMH13" s="357"/>
      <c r="GMI13" s="357"/>
      <c r="GMJ13" s="357"/>
      <c r="GMK13" s="357"/>
      <c r="GML13" s="357"/>
      <c r="GMM13" s="357"/>
      <c r="GMN13" s="357"/>
      <c r="GMO13" s="357"/>
      <c r="GMP13" s="357"/>
      <c r="GMQ13" s="357"/>
      <c r="GMR13" s="357"/>
      <c r="GMS13" s="357"/>
      <c r="GMT13" s="357"/>
      <c r="GMU13" s="357"/>
      <c r="GMV13" s="357"/>
      <c r="GMW13" s="357"/>
      <c r="GMX13" s="357"/>
      <c r="GMY13" s="357"/>
      <c r="GMZ13" s="357"/>
      <c r="GNA13" s="357"/>
      <c r="GNB13" s="357"/>
      <c r="GNC13" s="357"/>
      <c r="GND13" s="357"/>
      <c r="GNE13" s="357"/>
      <c r="GNF13" s="357"/>
      <c r="GNG13" s="357"/>
      <c r="GNH13" s="357"/>
      <c r="GNI13" s="357"/>
      <c r="GNJ13" s="357"/>
      <c r="GNK13" s="357"/>
      <c r="GNL13" s="357"/>
      <c r="GNM13" s="357"/>
      <c r="GNN13" s="357"/>
      <c r="GNO13" s="357"/>
      <c r="GNP13" s="357"/>
      <c r="GNQ13" s="357"/>
      <c r="GNR13" s="357"/>
      <c r="GNS13" s="357"/>
      <c r="GNT13" s="357"/>
      <c r="GNU13" s="357"/>
      <c r="GNV13" s="357"/>
      <c r="GNW13" s="357"/>
      <c r="GNX13" s="357"/>
      <c r="GNY13" s="357"/>
      <c r="GNZ13" s="357"/>
      <c r="GOA13" s="357"/>
      <c r="GOB13" s="357"/>
      <c r="GOC13" s="357"/>
      <c r="GOD13" s="357"/>
      <c r="GOE13" s="357"/>
      <c r="GOF13" s="357"/>
      <c r="GOG13" s="357"/>
      <c r="GOH13" s="357"/>
      <c r="GOI13" s="357"/>
      <c r="GOJ13" s="357"/>
      <c r="GOK13" s="357"/>
      <c r="GOL13" s="357"/>
      <c r="GOM13" s="357"/>
      <c r="GON13" s="357"/>
      <c r="GOO13" s="357"/>
      <c r="GOP13" s="357"/>
      <c r="GOQ13" s="357"/>
      <c r="GOR13" s="357"/>
      <c r="GOS13" s="357"/>
      <c r="GOT13" s="357"/>
      <c r="GOU13" s="357"/>
      <c r="GOV13" s="357"/>
      <c r="GOW13" s="357"/>
      <c r="GOX13" s="357"/>
      <c r="GOY13" s="357"/>
      <c r="GOZ13" s="357"/>
      <c r="GPA13" s="357"/>
      <c r="GPB13" s="357"/>
      <c r="GPC13" s="357"/>
      <c r="GPD13" s="357"/>
      <c r="GPE13" s="357"/>
      <c r="GPF13" s="357"/>
      <c r="GPG13" s="357"/>
      <c r="GPH13" s="357"/>
      <c r="GPI13" s="357"/>
      <c r="GPJ13" s="357"/>
      <c r="GPK13" s="357"/>
      <c r="GPL13" s="357"/>
      <c r="GPM13" s="357"/>
      <c r="GPN13" s="357"/>
      <c r="GPO13" s="357"/>
      <c r="GPP13" s="357"/>
      <c r="GPQ13" s="357"/>
      <c r="GPR13" s="357"/>
      <c r="GPS13" s="357"/>
      <c r="GPT13" s="357"/>
      <c r="GPU13" s="357"/>
      <c r="GPV13" s="357"/>
      <c r="GPW13" s="357"/>
      <c r="GPX13" s="357"/>
      <c r="GPY13" s="357"/>
      <c r="GPZ13" s="357"/>
      <c r="GQA13" s="357"/>
      <c r="GQB13" s="357"/>
      <c r="GQC13" s="357"/>
      <c r="GQD13" s="357"/>
      <c r="GQE13" s="357"/>
      <c r="GQF13" s="357"/>
      <c r="GQG13" s="357"/>
      <c r="GQH13" s="357"/>
      <c r="GQI13" s="357"/>
      <c r="GQJ13" s="357"/>
      <c r="GQK13" s="357"/>
      <c r="GQL13" s="357"/>
      <c r="GQM13" s="357"/>
      <c r="GQN13" s="357"/>
      <c r="GQO13" s="357"/>
      <c r="GQP13" s="357"/>
      <c r="GQQ13" s="357"/>
      <c r="GQR13" s="357"/>
      <c r="GQS13" s="357"/>
      <c r="GQT13" s="357"/>
      <c r="GQU13" s="357"/>
      <c r="GQV13" s="357"/>
      <c r="GQW13" s="357"/>
      <c r="GQX13" s="357"/>
      <c r="GQY13" s="357"/>
      <c r="GQZ13" s="357"/>
      <c r="GRA13" s="357"/>
      <c r="GRB13" s="357"/>
      <c r="GRC13" s="357"/>
      <c r="GRD13" s="357"/>
      <c r="GRE13" s="357"/>
      <c r="GRF13" s="357"/>
      <c r="GRG13" s="357"/>
      <c r="GRH13" s="357"/>
      <c r="GRI13" s="357"/>
      <c r="GRJ13" s="357"/>
      <c r="GRK13" s="357"/>
      <c r="GRL13" s="357"/>
      <c r="GRM13" s="357"/>
      <c r="GRN13" s="357"/>
      <c r="GRO13" s="357"/>
      <c r="GRP13" s="357"/>
      <c r="GRQ13" s="357"/>
      <c r="GRR13" s="357"/>
      <c r="GRS13" s="357"/>
      <c r="GRT13" s="357"/>
      <c r="GRU13" s="357"/>
      <c r="GRV13" s="357"/>
      <c r="GRW13" s="357"/>
      <c r="GRX13" s="357"/>
      <c r="GRY13" s="357"/>
      <c r="GRZ13" s="357"/>
      <c r="GSA13" s="357"/>
      <c r="GSB13" s="357"/>
      <c r="GSC13" s="357"/>
      <c r="GSD13" s="357"/>
      <c r="GSE13" s="357"/>
      <c r="GSF13" s="357"/>
      <c r="GSG13" s="357"/>
      <c r="GSH13" s="357"/>
      <c r="GSI13" s="357"/>
      <c r="GSJ13" s="357"/>
      <c r="GSK13" s="357"/>
      <c r="GSL13" s="357"/>
      <c r="GSM13" s="357"/>
      <c r="GSN13" s="357"/>
      <c r="GSO13" s="357"/>
      <c r="GSP13" s="357"/>
      <c r="GSQ13" s="357"/>
      <c r="GSR13" s="357"/>
      <c r="GSS13" s="357"/>
      <c r="GST13" s="357"/>
      <c r="GSU13" s="357"/>
      <c r="GSV13" s="357"/>
      <c r="GSW13" s="357"/>
      <c r="GSX13" s="357"/>
      <c r="GSY13" s="357"/>
      <c r="GSZ13" s="357"/>
      <c r="GTA13" s="357"/>
      <c r="GTB13" s="357"/>
      <c r="GTC13" s="357"/>
      <c r="GTD13" s="357"/>
      <c r="GTE13" s="357"/>
      <c r="GTF13" s="357"/>
      <c r="GTG13" s="357"/>
      <c r="GTH13" s="357"/>
      <c r="GTI13" s="357"/>
      <c r="GTJ13" s="357"/>
      <c r="GTK13" s="357"/>
      <c r="GTL13" s="357"/>
      <c r="GTM13" s="357"/>
      <c r="GTN13" s="357"/>
      <c r="GTO13" s="357"/>
      <c r="GTP13" s="357"/>
      <c r="GTQ13" s="357"/>
      <c r="GTR13" s="357"/>
      <c r="GTS13" s="357"/>
      <c r="GTT13" s="357"/>
      <c r="GTU13" s="357"/>
      <c r="GTV13" s="357"/>
      <c r="GTW13" s="357"/>
      <c r="GTX13" s="357"/>
      <c r="GTY13" s="357"/>
      <c r="GTZ13" s="357"/>
      <c r="GUA13" s="357"/>
      <c r="GUB13" s="357"/>
      <c r="GUC13" s="357"/>
      <c r="GUD13" s="357"/>
      <c r="GUE13" s="357"/>
      <c r="GUF13" s="357"/>
      <c r="GUG13" s="357"/>
      <c r="GUH13" s="357"/>
      <c r="GUI13" s="357"/>
      <c r="GUJ13" s="357"/>
      <c r="GUK13" s="357"/>
      <c r="GUL13" s="357"/>
      <c r="GUM13" s="357"/>
      <c r="GUN13" s="357"/>
      <c r="GUO13" s="357"/>
      <c r="GUP13" s="357"/>
      <c r="GUQ13" s="357"/>
      <c r="GUR13" s="357"/>
      <c r="GUS13" s="357"/>
      <c r="GUT13" s="357"/>
      <c r="GUU13" s="357"/>
      <c r="GUV13" s="357"/>
      <c r="GUW13" s="357"/>
      <c r="GUX13" s="357"/>
      <c r="GUY13" s="357"/>
      <c r="GUZ13" s="357"/>
      <c r="GVA13" s="357"/>
      <c r="GVB13" s="357"/>
      <c r="GVC13" s="357"/>
      <c r="GVD13" s="357"/>
      <c r="GVE13" s="357"/>
      <c r="GVF13" s="357"/>
      <c r="GVG13" s="357"/>
      <c r="GVH13" s="357"/>
      <c r="GVI13" s="357"/>
      <c r="GVJ13" s="357"/>
      <c r="GVK13" s="357"/>
      <c r="GVL13" s="357"/>
      <c r="GVM13" s="357"/>
      <c r="GVN13" s="357"/>
      <c r="GVO13" s="357"/>
      <c r="GVP13" s="357"/>
      <c r="GVQ13" s="357"/>
      <c r="GVR13" s="357"/>
      <c r="GVS13" s="357"/>
      <c r="GVT13" s="357"/>
      <c r="GVU13" s="357"/>
      <c r="GVV13" s="357"/>
      <c r="GVW13" s="357"/>
      <c r="GVX13" s="357"/>
      <c r="GVY13" s="357"/>
      <c r="GVZ13" s="357"/>
      <c r="GWA13" s="357"/>
      <c r="GWB13" s="357"/>
      <c r="GWC13" s="357"/>
      <c r="GWD13" s="357"/>
      <c r="GWE13" s="357"/>
      <c r="GWF13" s="357"/>
      <c r="GWG13" s="357"/>
      <c r="GWH13" s="357"/>
      <c r="GWI13" s="357"/>
      <c r="GWJ13" s="357"/>
      <c r="GWK13" s="357"/>
      <c r="GWL13" s="357"/>
      <c r="GWM13" s="357"/>
      <c r="GWN13" s="357"/>
      <c r="GWO13" s="357"/>
      <c r="GWP13" s="357"/>
      <c r="GWQ13" s="357"/>
      <c r="GWR13" s="357"/>
      <c r="GWS13" s="357"/>
      <c r="GWT13" s="357"/>
      <c r="GWU13" s="357"/>
      <c r="GWV13" s="357"/>
      <c r="GWW13" s="357"/>
      <c r="GWX13" s="357"/>
      <c r="GWY13" s="357"/>
      <c r="GWZ13" s="357"/>
      <c r="GXA13" s="357"/>
      <c r="GXB13" s="357"/>
      <c r="GXC13" s="357"/>
      <c r="GXD13" s="357"/>
      <c r="GXE13" s="357"/>
      <c r="GXF13" s="357"/>
      <c r="GXG13" s="357"/>
      <c r="GXH13" s="357"/>
      <c r="GXI13" s="357"/>
      <c r="GXJ13" s="357"/>
      <c r="GXK13" s="357"/>
      <c r="GXL13" s="357"/>
      <c r="GXM13" s="357"/>
      <c r="GXN13" s="357"/>
      <c r="GXO13" s="357"/>
      <c r="GXP13" s="357"/>
      <c r="GXQ13" s="357"/>
      <c r="GXR13" s="357"/>
      <c r="GXS13" s="357"/>
      <c r="GXT13" s="357"/>
      <c r="GXU13" s="357"/>
      <c r="GXV13" s="357"/>
      <c r="GXW13" s="357"/>
      <c r="GXX13" s="357"/>
      <c r="GXY13" s="357"/>
      <c r="GXZ13" s="357"/>
      <c r="GYA13" s="357"/>
      <c r="GYB13" s="357"/>
      <c r="GYC13" s="357"/>
      <c r="GYD13" s="357"/>
      <c r="GYE13" s="357"/>
      <c r="GYF13" s="357"/>
      <c r="GYG13" s="357"/>
      <c r="GYH13" s="357"/>
      <c r="GYI13" s="357"/>
      <c r="GYJ13" s="357"/>
      <c r="GYK13" s="357"/>
      <c r="GYL13" s="357"/>
      <c r="GYM13" s="357"/>
      <c r="GYN13" s="357"/>
      <c r="GYO13" s="357"/>
      <c r="GYP13" s="357"/>
      <c r="GYQ13" s="357"/>
      <c r="GYR13" s="357"/>
      <c r="GYS13" s="357"/>
      <c r="GYT13" s="357"/>
      <c r="GYU13" s="357"/>
      <c r="GYV13" s="357"/>
      <c r="GYW13" s="357"/>
      <c r="GYX13" s="357"/>
      <c r="GYY13" s="357"/>
      <c r="GYZ13" s="357"/>
      <c r="GZA13" s="357"/>
      <c r="GZB13" s="357"/>
      <c r="GZC13" s="357"/>
      <c r="GZD13" s="357"/>
      <c r="GZE13" s="357"/>
      <c r="GZF13" s="357"/>
      <c r="GZG13" s="357"/>
      <c r="GZH13" s="357"/>
      <c r="GZI13" s="357"/>
      <c r="GZJ13" s="357"/>
      <c r="GZK13" s="357"/>
      <c r="GZL13" s="357"/>
      <c r="GZM13" s="357"/>
      <c r="GZN13" s="357"/>
      <c r="GZO13" s="357"/>
      <c r="GZP13" s="357"/>
      <c r="GZQ13" s="357"/>
      <c r="GZR13" s="357"/>
      <c r="GZS13" s="357"/>
      <c r="GZT13" s="357"/>
      <c r="GZU13" s="357"/>
      <c r="GZV13" s="357"/>
      <c r="GZW13" s="357"/>
      <c r="GZX13" s="357"/>
      <c r="GZY13" s="357"/>
      <c r="GZZ13" s="357"/>
      <c r="HAA13" s="357"/>
      <c r="HAB13" s="357"/>
      <c r="HAC13" s="357"/>
      <c r="HAD13" s="357"/>
      <c r="HAE13" s="357"/>
      <c r="HAF13" s="357"/>
      <c r="HAG13" s="357"/>
      <c r="HAH13" s="357"/>
      <c r="HAI13" s="357"/>
      <c r="HAJ13" s="357"/>
      <c r="HAK13" s="357"/>
      <c r="HAL13" s="357"/>
      <c r="HAM13" s="357"/>
      <c r="HAN13" s="357"/>
      <c r="HAO13" s="357"/>
      <c r="HAP13" s="357"/>
      <c r="HAQ13" s="357"/>
      <c r="HAR13" s="357"/>
      <c r="HAS13" s="357"/>
      <c r="HAT13" s="357"/>
      <c r="HAU13" s="357"/>
      <c r="HAV13" s="357"/>
      <c r="HAW13" s="357"/>
      <c r="HAX13" s="357"/>
      <c r="HAY13" s="357"/>
      <c r="HAZ13" s="357"/>
      <c r="HBA13" s="357"/>
      <c r="HBB13" s="357"/>
      <c r="HBC13" s="357"/>
      <c r="HBD13" s="357"/>
      <c r="HBE13" s="357"/>
      <c r="HBF13" s="357"/>
      <c r="HBG13" s="357"/>
      <c r="HBH13" s="357"/>
      <c r="HBI13" s="357"/>
      <c r="HBJ13" s="357"/>
      <c r="HBK13" s="357"/>
      <c r="HBL13" s="357"/>
      <c r="HBM13" s="357"/>
      <c r="HBN13" s="357"/>
      <c r="HBO13" s="357"/>
      <c r="HBP13" s="357"/>
      <c r="HBQ13" s="357"/>
      <c r="HBR13" s="357"/>
      <c r="HBS13" s="357"/>
      <c r="HBT13" s="357"/>
      <c r="HBU13" s="357"/>
      <c r="HBV13" s="357"/>
      <c r="HBW13" s="357"/>
      <c r="HBX13" s="357"/>
      <c r="HBY13" s="357"/>
      <c r="HBZ13" s="357"/>
      <c r="HCA13" s="357"/>
      <c r="HCB13" s="357"/>
      <c r="HCC13" s="357"/>
      <c r="HCD13" s="357"/>
      <c r="HCE13" s="357"/>
      <c r="HCF13" s="357"/>
      <c r="HCG13" s="357"/>
      <c r="HCH13" s="357"/>
      <c r="HCI13" s="357"/>
      <c r="HCJ13" s="357"/>
      <c r="HCK13" s="357"/>
      <c r="HCL13" s="357"/>
      <c r="HCM13" s="357"/>
      <c r="HCN13" s="357"/>
      <c r="HCO13" s="357"/>
      <c r="HCP13" s="357"/>
      <c r="HCQ13" s="357"/>
      <c r="HCR13" s="357"/>
      <c r="HCS13" s="357"/>
      <c r="HCT13" s="357"/>
      <c r="HCU13" s="357"/>
      <c r="HCV13" s="357"/>
      <c r="HCW13" s="357"/>
      <c r="HCX13" s="357"/>
      <c r="HCY13" s="357"/>
      <c r="HCZ13" s="357"/>
      <c r="HDA13" s="357"/>
      <c r="HDB13" s="357"/>
      <c r="HDC13" s="357"/>
      <c r="HDD13" s="357"/>
      <c r="HDE13" s="357"/>
      <c r="HDF13" s="357"/>
      <c r="HDG13" s="357"/>
      <c r="HDH13" s="357"/>
      <c r="HDI13" s="357"/>
      <c r="HDJ13" s="357"/>
      <c r="HDK13" s="357"/>
      <c r="HDL13" s="357"/>
      <c r="HDM13" s="357"/>
      <c r="HDN13" s="357"/>
      <c r="HDO13" s="357"/>
      <c r="HDP13" s="357"/>
      <c r="HDQ13" s="357"/>
      <c r="HDR13" s="357"/>
      <c r="HDS13" s="357"/>
      <c r="HDT13" s="357"/>
      <c r="HDU13" s="357"/>
      <c r="HDV13" s="357"/>
      <c r="HDW13" s="357"/>
      <c r="HDX13" s="357"/>
      <c r="HDY13" s="357"/>
      <c r="HDZ13" s="357"/>
      <c r="HEA13" s="357"/>
      <c r="HEB13" s="357"/>
      <c r="HEC13" s="357"/>
      <c r="HED13" s="357"/>
      <c r="HEE13" s="357"/>
      <c r="HEF13" s="357"/>
      <c r="HEG13" s="357"/>
      <c r="HEH13" s="357"/>
      <c r="HEI13" s="357"/>
      <c r="HEJ13" s="357"/>
      <c r="HEK13" s="357"/>
      <c r="HEL13" s="357"/>
      <c r="HEM13" s="357"/>
      <c r="HEN13" s="357"/>
      <c r="HEO13" s="357"/>
      <c r="HEP13" s="357"/>
      <c r="HEQ13" s="357"/>
      <c r="HER13" s="357"/>
      <c r="HES13" s="357"/>
      <c r="HET13" s="357"/>
      <c r="HEU13" s="357"/>
      <c r="HEV13" s="357"/>
      <c r="HEW13" s="357"/>
      <c r="HEX13" s="357"/>
      <c r="HEY13" s="357"/>
      <c r="HEZ13" s="357"/>
      <c r="HFA13" s="357"/>
      <c r="HFB13" s="357"/>
      <c r="HFC13" s="357"/>
      <c r="HFD13" s="357"/>
      <c r="HFE13" s="357"/>
      <c r="HFF13" s="357"/>
      <c r="HFG13" s="357"/>
      <c r="HFH13" s="357"/>
      <c r="HFI13" s="357"/>
      <c r="HFJ13" s="357"/>
      <c r="HFK13" s="357"/>
      <c r="HFL13" s="357"/>
      <c r="HFM13" s="357"/>
      <c r="HFN13" s="357"/>
      <c r="HFO13" s="357"/>
      <c r="HFP13" s="357"/>
      <c r="HFQ13" s="357"/>
      <c r="HFR13" s="357"/>
      <c r="HFS13" s="357"/>
      <c r="HFT13" s="357"/>
      <c r="HFU13" s="357"/>
      <c r="HFV13" s="357"/>
      <c r="HFW13" s="357"/>
      <c r="HFX13" s="357"/>
      <c r="HFY13" s="357"/>
      <c r="HFZ13" s="357"/>
      <c r="HGA13" s="357"/>
      <c r="HGB13" s="357"/>
      <c r="HGC13" s="357"/>
      <c r="HGD13" s="357"/>
      <c r="HGE13" s="357"/>
      <c r="HGF13" s="357"/>
      <c r="HGG13" s="357"/>
      <c r="HGH13" s="357"/>
      <c r="HGI13" s="357"/>
      <c r="HGJ13" s="357"/>
      <c r="HGK13" s="357"/>
      <c r="HGL13" s="357"/>
      <c r="HGM13" s="357"/>
      <c r="HGN13" s="357"/>
      <c r="HGO13" s="357"/>
      <c r="HGP13" s="357"/>
      <c r="HGQ13" s="357"/>
      <c r="HGR13" s="357"/>
      <c r="HGS13" s="357"/>
      <c r="HGT13" s="357"/>
      <c r="HGU13" s="357"/>
      <c r="HGV13" s="357"/>
      <c r="HGW13" s="357"/>
      <c r="HGX13" s="357"/>
      <c r="HGY13" s="357"/>
      <c r="HGZ13" s="357"/>
      <c r="HHA13" s="357"/>
      <c r="HHB13" s="357"/>
      <c r="HHC13" s="357"/>
      <c r="HHD13" s="357"/>
      <c r="HHE13" s="357"/>
      <c r="HHF13" s="357"/>
      <c r="HHG13" s="357"/>
      <c r="HHH13" s="357"/>
      <c r="HHI13" s="357"/>
      <c r="HHJ13" s="357"/>
      <c r="HHK13" s="357"/>
      <c r="HHL13" s="357"/>
      <c r="HHM13" s="357"/>
      <c r="HHN13" s="357"/>
      <c r="HHO13" s="357"/>
      <c r="HHP13" s="357"/>
      <c r="HHQ13" s="357"/>
      <c r="HHR13" s="357"/>
      <c r="HHS13" s="357"/>
      <c r="HHT13" s="357"/>
      <c r="HHU13" s="357"/>
      <c r="HHV13" s="357"/>
      <c r="HHW13" s="357"/>
      <c r="HHX13" s="357"/>
      <c r="HHY13" s="357"/>
      <c r="HHZ13" s="357"/>
      <c r="HIA13" s="357"/>
      <c r="HIB13" s="357"/>
      <c r="HIC13" s="357"/>
      <c r="HID13" s="357"/>
      <c r="HIE13" s="357"/>
      <c r="HIF13" s="357"/>
      <c r="HIG13" s="357"/>
      <c r="HIH13" s="357"/>
      <c r="HII13" s="357"/>
      <c r="HIJ13" s="357"/>
      <c r="HIK13" s="357"/>
      <c r="HIL13" s="357"/>
      <c r="HIM13" s="357"/>
      <c r="HIN13" s="357"/>
      <c r="HIO13" s="357"/>
      <c r="HIP13" s="357"/>
      <c r="HIQ13" s="357"/>
      <c r="HIR13" s="357"/>
      <c r="HIS13" s="357"/>
      <c r="HIT13" s="357"/>
      <c r="HIU13" s="357"/>
      <c r="HIV13" s="357"/>
      <c r="HIW13" s="357"/>
      <c r="HIX13" s="357"/>
      <c r="HIY13" s="357"/>
      <c r="HIZ13" s="357"/>
      <c r="HJA13" s="357"/>
      <c r="HJB13" s="357"/>
      <c r="HJC13" s="357"/>
      <c r="HJD13" s="357"/>
      <c r="HJE13" s="357"/>
      <c r="HJF13" s="357"/>
      <c r="HJG13" s="357"/>
      <c r="HJH13" s="357"/>
      <c r="HJI13" s="357"/>
      <c r="HJJ13" s="357"/>
      <c r="HJK13" s="357"/>
      <c r="HJL13" s="357"/>
      <c r="HJM13" s="357"/>
      <c r="HJN13" s="357"/>
      <c r="HJO13" s="357"/>
      <c r="HJP13" s="357"/>
      <c r="HJQ13" s="357"/>
      <c r="HJR13" s="357"/>
      <c r="HJS13" s="357"/>
      <c r="HJT13" s="357"/>
      <c r="HJU13" s="357"/>
      <c r="HJV13" s="357"/>
      <c r="HJW13" s="357"/>
      <c r="HJX13" s="357"/>
      <c r="HJY13" s="357"/>
      <c r="HJZ13" s="357"/>
      <c r="HKA13" s="357"/>
      <c r="HKB13" s="357"/>
      <c r="HKC13" s="357"/>
      <c r="HKD13" s="357"/>
      <c r="HKE13" s="357"/>
      <c r="HKF13" s="357"/>
      <c r="HKG13" s="357"/>
      <c r="HKH13" s="357"/>
      <c r="HKI13" s="357"/>
      <c r="HKJ13" s="357"/>
      <c r="HKK13" s="357"/>
      <c r="HKL13" s="357"/>
      <c r="HKM13" s="357"/>
      <c r="HKN13" s="357"/>
      <c r="HKO13" s="357"/>
      <c r="HKP13" s="357"/>
      <c r="HKQ13" s="357"/>
      <c r="HKR13" s="357"/>
      <c r="HKS13" s="357"/>
      <c r="HKT13" s="357"/>
      <c r="HKU13" s="357"/>
      <c r="HKV13" s="357"/>
      <c r="HKW13" s="357"/>
      <c r="HKX13" s="357"/>
      <c r="HKY13" s="357"/>
      <c r="HKZ13" s="357"/>
      <c r="HLA13" s="357"/>
      <c r="HLB13" s="357"/>
      <c r="HLC13" s="357"/>
      <c r="HLD13" s="357"/>
      <c r="HLE13" s="357"/>
      <c r="HLF13" s="357"/>
      <c r="HLG13" s="357"/>
      <c r="HLH13" s="357"/>
      <c r="HLI13" s="357"/>
      <c r="HLJ13" s="357"/>
      <c r="HLK13" s="357"/>
      <c r="HLL13" s="357"/>
      <c r="HLM13" s="357"/>
      <c r="HLN13" s="357"/>
      <c r="HLO13" s="357"/>
      <c r="HLP13" s="357"/>
      <c r="HLQ13" s="357"/>
      <c r="HLR13" s="357"/>
      <c r="HLS13" s="357"/>
      <c r="HLT13" s="357"/>
      <c r="HLU13" s="357"/>
      <c r="HLV13" s="357"/>
      <c r="HLW13" s="357"/>
      <c r="HLX13" s="357"/>
      <c r="HLY13" s="357"/>
      <c r="HLZ13" s="357"/>
      <c r="HMA13" s="357"/>
      <c r="HMB13" s="357"/>
      <c r="HMC13" s="357"/>
      <c r="HMD13" s="357"/>
      <c r="HME13" s="357"/>
      <c r="HMF13" s="357"/>
      <c r="HMG13" s="357"/>
      <c r="HMH13" s="357"/>
      <c r="HMI13" s="357"/>
      <c r="HMJ13" s="357"/>
      <c r="HMK13" s="357"/>
      <c r="HML13" s="357"/>
      <c r="HMM13" s="357"/>
      <c r="HMN13" s="357"/>
      <c r="HMO13" s="357"/>
      <c r="HMP13" s="357"/>
      <c r="HMQ13" s="357"/>
      <c r="HMR13" s="357"/>
      <c r="HMS13" s="357"/>
      <c r="HMT13" s="357"/>
      <c r="HMU13" s="357"/>
      <c r="HMV13" s="357"/>
      <c r="HMW13" s="357"/>
      <c r="HMX13" s="357"/>
      <c r="HMY13" s="357"/>
      <c r="HMZ13" s="357"/>
      <c r="HNA13" s="357"/>
      <c r="HNB13" s="357"/>
      <c r="HNC13" s="357"/>
      <c r="HND13" s="357"/>
      <c r="HNE13" s="357"/>
      <c r="HNF13" s="357"/>
      <c r="HNG13" s="357"/>
      <c r="HNH13" s="357"/>
      <c r="HNI13" s="357"/>
      <c r="HNJ13" s="357"/>
      <c r="HNK13" s="357"/>
      <c r="HNL13" s="357"/>
      <c r="HNM13" s="357"/>
      <c r="HNN13" s="357"/>
      <c r="HNO13" s="357"/>
      <c r="HNP13" s="357"/>
      <c r="HNQ13" s="357"/>
      <c r="HNR13" s="357"/>
      <c r="HNS13" s="357"/>
      <c r="HNT13" s="357"/>
      <c r="HNU13" s="357"/>
      <c r="HNV13" s="357"/>
      <c r="HNW13" s="357"/>
      <c r="HNX13" s="357"/>
      <c r="HNY13" s="357"/>
      <c r="HNZ13" s="357"/>
      <c r="HOA13" s="357"/>
      <c r="HOB13" s="357"/>
      <c r="HOC13" s="357"/>
      <c r="HOD13" s="357"/>
      <c r="HOE13" s="357"/>
      <c r="HOF13" s="357"/>
      <c r="HOG13" s="357"/>
      <c r="HOH13" s="357"/>
      <c r="HOI13" s="357"/>
      <c r="HOJ13" s="357"/>
      <c r="HOK13" s="357"/>
      <c r="HOL13" s="357"/>
      <c r="HOM13" s="357"/>
      <c r="HON13" s="357"/>
      <c r="HOO13" s="357"/>
      <c r="HOP13" s="357"/>
      <c r="HOQ13" s="357"/>
      <c r="HOR13" s="357"/>
      <c r="HOS13" s="357"/>
      <c r="HOT13" s="357"/>
      <c r="HOU13" s="357"/>
      <c r="HOV13" s="357"/>
      <c r="HOW13" s="357"/>
      <c r="HOX13" s="357"/>
      <c r="HOY13" s="357"/>
      <c r="HOZ13" s="357"/>
      <c r="HPA13" s="357"/>
      <c r="HPB13" s="357"/>
      <c r="HPC13" s="357"/>
      <c r="HPD13" s="357"/>
      <c r="HPE13" s="357"/>
      <c r="HPF13" s="357"/>
      <c r="HPG13" s="357"/>
      <c r="HPH13" s="357"/>
      <c r="HPI13" s="357"/>
      <c r="HPJ13" s="357"/>
      <c r="HPK13" s="357"/>
      <c r="HPL13" s="357"/>
      <c r="HPM13" s="357"/>
      <c r="HPN13" s="357"/>
      <c r="HPO13" s="357"/>
      <c r="HPP13" s="357"/>
      <c r="HPQ13" s="357"/>
      <c r="HPR13" s="357"/>
      <c r="HPS13" s="357"/>
      <c r="HPT13" s="357"/>
      <c r="HPU13" s="357"/>
      <c r="HPV13" s="357"/>
      <c r="HPW13" s="357"/>
      <c r="HPX13" s="357"/>
      <c r="HPY13" s="357"/>
      <c r="HPZ13" s="357"/>
      <c r="HQA13" s="357"/>
      <c r="HQB13" s="357"/>
      <c r="HQC13" s="357"/>
      <c r="HQD13" s="357"/>
      <c r="HQE13" s="357"/>
      <c r="HQF13" s="357"/>
      <c r="HQG13" s="357"/>
      <c r="HQH13" s="357"/>
      <c r="HQI13" s="357"/>
      <c r="HQJ13" s="357"/>
      <c r="HQK13" s="357"/>
      <c r="HQL13" s="357"/>
      <c r="HQM13" s="357"/>
      <c r="HQN13" s="357"/>
      <c r="HQO13" s="357"/>
      <c r="HQP13" s="357"/>
      <c r="HQQ13" s="357"/>
      <c r="HQR13" s="357"/>
      <c r="HQS13" s="357"/>
      <c r="HQT13" s="357"/>
      <c r="HQU13" s="357"/>
      <c r="HQV13" s="357"/>
      <c r="HQW13" s="357"/>
      <c r="HQX13" s="357"/>
      <c r="HQY13" s="357"/>
      <c r="HQZ13" s="357"/>
      <c r="HRA13" s="357"/>
      <c r="HRB13" s="357"/>
      <c r="HRC13" s="357"/>
      <c r="HRD13" s="357"/>
      <c r="HRE13" s="357"/>
      <c r="HRF13" s="357"/>
      <c r="HRG13" s="357"/>
      <c r="HRH13" s="357"/>
      <c r="HRI13" s="357"/>
      <c r="HRJ13" s="357"/>
      <c r="HRK13" s="357"/>
      <c r="HRL13" s="357"/>
      <c r="HRM13" s="357"/>
      <c r="HRN13" s="357"/>
      <c r="HRO13" s="357"/>
      <c r="HRP13" s="357"/>
      <c r="HRQ13" s="357"/>
      <c r="HRR13" s="357"/>
      <c r="HRS13" s="357"/>
      <c r="HRT13" s="357"/>
      <c r="HRU13" s="357"/>
      <c r="HRV13" s="357"/>
      <c r="HRW13" s="357"/>
      <c r="HRX13" s="357"/>
      <c r="HRY13" s="357"/>
      <c r="HRZ13" s="357"/>
      <c r="HSA13" s="357"/>
      <c r="HSB13" s="357"/>
      <c r="HSC13" s="357"/>
      <c r="HSD13" s="357"/>
      <c r="HSE13" s="357"/>
      <c r="HSF13" s="357"/>
      <c r="HSG13" s="357"/>
      <c r="HSH13" s="357"/>
      <c r="HSI13" s="357"/>
      <c r="HSJ13" s="357"/>
      <c r="HSK13" s="357"/>
      <c r="HSL13" s="357"/>
      <c r="HSM13" s="357"/>
      <c r="HSN13" s="357"/>
      <c r="HSO13" s="357"/>
      <c r="HSP13" s="357"/>
      <c r="HSQ13" s="357"/>
      <c r="HSR13" s="357"/>
      <c r="HSS13" s="357"/>
      <c r="HST13" s="357"/>
      <c r="HSU13" s="357"/>
      <c r="HSV13" s="357"/>
      <c r="HSW13" s="357"/>
      <c r="HSX13" s="357"/>
      <c r="HSY13" s="357"/>
      <c r="HSZ13" s="357"/>
      <c r="HTA13" s="357"/>
      <c r="HTB13" s="357"/>
      <c r="HTC13" s="357"/>
      <c r="HTD13" s="357"/>
      <c r="HTE13" s="357"/>
      <c r="HTF13" s="357"/>
      <c r="HTG13" s="357"/>
      <c r="HTH13" s="357"/>
      <c r="HTI13" s="357"/>
      <c r="HTJ13" s="357"/>
      <c r="HTK13" s="357"/>
      <c r="HTL13" s="357"/>
      <c r="HTM13" s="357"/>
      <c r="HTN13" s="357"/>
      <c r="HTO13" s="357"/>
      <c r="HTP13" s="357"/>
      <c r="HTQ13" s="357"/>
      <c r="HTR13" s="357"/>
      <c r="HTS13" s="357"/>
      <c r="HTT13" s="357"/>
      <c r="HTU13" s="357"/>
      <c r="HTV13" s="357"/>
      <c r="HTW13" s="357"/>
      <c r="HTX13" s="357"/>
      <c r="HTY13" s="357"/>
      <c r="HTZ13" s="357"/>
      <c r="HUA13" s="357"/>
      <c r="HUB13" s="357"/>
      <c r="HUC13" s="357"/>
      <c r="HUD13" s="357"/>
      <c r="HUE13" s="357"/>
      <c r="HUF13" s="357"/>
      <c r="HUG13" s="357"/>
      <c r="HUH13" s="357"/>
      <c r="HUI13" s="357"/>
      <c r="HUJ13" s="357"/>
      <c r="HUK13" s="357"/>
      <c r="HUL13" s="357"/>
      <c r="HUM13" s="357"/>
      <c r="HUN13" s="357"/>
      <c r="HUO13" s="357"/>
      <c r="HUP13" s="357"/>
      <c r="HUQ13" s="357"/>
      <c r="HUR13" s="357"/>
      <c r="HUS13" s="357"/>
      <c r="HUT13" s="357"/>
      <c r="HUU13" s="357"/>
      <c r="HUV13" s="357"/>
      <c r="HUW13" s="357"/>
      <c r="HUX13" s="357"/>
      <c r="HUY13" s="357"/>
      <c r="HUZ13" s="357"/>
      <c r="HVA13" s="357"/>
      <c r="HVB13" s="357"/>
      <c r="HVC13" s="357"/>
      <c r="HVD13" s="357"/>
      <c r="HVE13" s="357"/>
      <c r="HVF13" s="357"/>
      <c r="HVG13" s="357"/>
      <c r="HVH13" s="357"/>
      <c r="HVI13" s="357"/>
      <c r="HVJ13" s="357"/>
      <c r="HVK13" s="357"/>
      <c r="HVL13" s="357"/>
      <c r="HVM13" s="357"/>
      <c r="HVN13" s="357"/>
      <c r="HVO13" s="357"/>
      <c r="HVP13" s="357"/>
      <c r="HVQ13" s="357"/>
      <c r="HVR13" s="357"/>
      <c r="HVS13" s="357"/>
      <c r="HVT13" s="357"/>
      <c r="HVU13" s="357"/>
      <c r="HVV13" s="357"/>
      <c r="HVW13" s="357"/>
      <c r="HVX13" s="357"/>
      <c r="HVY13" s="357"/>
      <c r="HVZ13" s="357"/>
      <c r="HWA13" s="357"/>
      <c r="HWB13" s="357"/>
      <c r="HWC13" s="357"/>
      <c r="HWD13" s="357"/>
      <c r="HWE13" s="357"/>
      <c r="HWF13" s="357"/>
      <c r="HWG13" s="357"/>
      <c r="HWH13" s="357"/>
      <c r="HWI13" s="357"/>
      <c r="HWJ13" s="357"/>
      <c r="HWK13" s="357"/>
      <c r="HWL13" s="357"/>
      <c r="HWM13" s="357"/>
      <c r="HWN13" s="357"/>
      <c r="HWO13" s="357"/>
      <c r="HWP13" s="357"/>
      <c r="HWQ13" s="357"/>
      <c r="HWR13" s="357"/>
      <c r="HWS13" s="357"/>
      <c r="HWT13" s="357"/>
      <c r="HWU13" s="357"/>
      <c r="HWV13" s="357"/>
      <c r="HWW13" s="357"/>
      <c r="HWX13" s="357"/>
      <c r="HWY13" s="357"/>
      <c r="HWZ13" s="357"/>
      <c r="HXA13" s="357"/>
      <c r="HXB13" s="357"/>
      <c r="HXC13" s="357"/>
      <c r="HXD13" s="357"/>
      <c r="HXE13" s="357"/>
      <c r="HXF13" s="357"/>
      <c r="HXG13" s="357"/>
      <c r="HXH13" s="357"/>
      <c r="HXI13" s="357"/>
      <c r="HXJ13" s="357"/>
      <c r="HXK13" s="357"/>
      <c r="HXL13" s="357"/>
      <c r="HXM13" s="357"/>
      <c r="HXN13" s="357"/>
      <c r="HXO13" s="357"/>
      <c r="HXP13" s="357"/>
      <c r="HXQ13" s="357"/>
      <c r="HXR13" s="357"/>
      <c r="HXS13" s="357"/>
      <c r="HXT13" s="357"/>
      <c r="HXU13" s="357"/>
      <c r="HXV13" s="357"/>
      <c r="HXW13" s="357"/>
      <c r="HXX13" s="357"/>
      <c r="HXY13" s="357"/>
      <c r="HXZ13" s="357"/>
      <c r="HYA13" s="357"/>
      <c r="HYB13" s="357"/>
      <c r="HYC13" s="357"/>
      <c r="HYD13" s="357"/>
      <c r="HYE13" s="357"/>
      <c r="HYF13" s="357"/>
      <c r="HYG13" s="357"/>
      <c r="HYH13" s="357"/>
      <c r="HYI13" s="357"/>
      <c r="HYJ13" s="357"/>
      <c r="HYK13" s="357"/>
      <c r="HYL13" s="357"/>
      <c r="HYM13" s="357"/>
      <c r="HYN13" s="357"/>
      <c r="HYO13" s="357"/>
      <c r="HYP13" s="357"/>
      <c r="HYQ13" s="357"/>
      <c r="HYR13" s="357"/>
      <c r="HYS13" s="357"/>
      <c r="HYT13" s="357"/>
      <c r="HYU13" s="357"/>
      <c r="HYV13" s="357"/>
      <c r="HYW13" s="357"/>
      <c r="HYX13" s="357"/>
      <c r="HYY13" s="357"/>
      <c r="HYZ13" s="357"/>
      <c r="HZA13" s="357"/>
      <c r="HZB13" s="357"/>
      <c r="HZC13" s="357"/>
      <c r="HZD13" s="357"/>
      <c r="HZE13" s="357"/>
      <c r="HZF13" s="357"/>
      <c r="HZG13" s="357"/>
      <c r="HZH13" s="357"/>
      <c r="HZI13" s="357"/>
      <c r="HZJ13" s="357"/>
      <c r="HZK13" s="357"/>
      <c r="HZL13" s="357"/>
      <c r="HZM13" s="357"/>
      <c r="HZN13" s="357"/>
      <c r="HZO13" s="357"/>
      <c r="HZP13" s="357"/>
      <c r="HZQ13" s="357"/>
      <c r="HZR13" s="357"/>
      <c r="HZS13" s="357"/>
      <c r="HZT13" s="357"/>
      <c r="HZU13" s="357"/>
      <c r="HZV13" s="357"/>
      <c r="HZW13" s="357"/>
      <c r="HZX13" s="357"/>
      <c r="HZY13" s="357"/>
      <c r="HZZ13" s="357"/>
      <c r="IAA13" s="357"/>
      <c r="IAB13" s="357"/>
      <c r="IAC13" s="357"/>
      <c r="IAD13" s="357"/>
      <c r="IAE13" s="357"/>
      <c r="IAF13" s="357"/>
      <c r="IAG13" s="357"/>
      <c r="IAH13" s="357"/>
      <c r="IAI13" s="357"/>
      <c r="IAJ13" s="357"/>
      <c r="IAK13" s="357"/>
      <c r="IAL13" s="357"/>
      <c r="IAM13" s="357"/>
      <c r="IAN13" s="357"/>
      <c r="IAO13" s="357"/>
      <c r="IAP13" s="357"/>
      <c r="IAQ13" s="357"/>
      <c r="IAR13" s="357"/>
      <c r="IAS13" s="357"/>
      <c r="IAT13" s="357"/>
      <c r="IAU13" s="357"/>
      <c r="IAV13" s="357"/>
      <c r="IAW13" s="357"/>
      <c r="IAX13" s="357"/>
      <c r="IAY13" s="357"/>
      <c r="IAZ13" s="357"/>
      <c r="IBA13" s="357"/>
      <c r="IBB13" s="357"/>
      <c r="IBC13" s="357"/>
      <c r="IBD13" s="357"/>
      <c r="IBE13" s="357"/>
      <c r="IBF13" s="357"/>
      <c r="IBG13" s="357"/>
      <c r="IBH13" s="357"/>
      <c r="IBI13" s="357"/>
      <c r="IBJ13" s="357"/>
      <c r="IBK13" s="357"/>
      <c r="IBL13" s="357"/>
      <c r="IBM13" s="357"/>
      <c r="IBN13" s="357"/>
      <c r="IBO13" s="357"/>
      <c r="IBP13" s="357"/>
      <c r="IBQ13" s="357"/>
      <c r="IBR13" s="357"/>
      <c r="IBS13" s="357"/>
      <c r="IBT13" s="357"/>
      <c r="IBU13" s="357"/>
      <c r="IBV13" s="357"/>
      <c r="IBW13" s="357"/>
      <c r="IBX13" s="357"/>
      <c r="IBY13" s="357"/>
      <c r="IBZ13" s="357"/>
      <c r="ICA13" s="357"/>
      <c r="ICB13" s="357"/>
      <c r="ICC13" s="357"/>
      <c r="ICD13" s="357"/>
      <c r="ICE13" s="357"/>
      <c r="ICF13" s="357"/>
      <c r="ICG13" s="357"/>
      <c r="ICH13" s="357"/>
      <c r="ICI13" s="357"/>
      <c r="ICJ13" s="357"/>
      <c r="ICK13" s="357"/>
      <c r="ICL13" s="357"/>
      <c r="ICM13" s="357"/>
      <c r="ICN13" s="357"/>
      <c r="ICO13" s="357"/>
      <c r="ICP13" s="357"/>
      <c r="ICQ13" s="357"/>
      <c r="ICR13" s="357"/>
      <c r="ICS13" s="357"/>
      <c r="ICT13" s="357"/>
      <c r="ICU13" s="357"/>
      <c r="ICV13" s="357"/>
      <c r="ICW13" s="357"/>
      <c r="ICX13" s="357"/>
      <c r="ICY13" s="357"/>
      <c r="ICZ13" s="357"/>
      <c r="IDA13" s="357"/>
      <c r="IDB13" s="357"/>
      <c r="IDC13" s="357"/>
      <c r="IDD13" s="357"/>
      <c r="IDE13" s="357"/>
      <c r="IDF13" s="357"/>
      <c r="IDG13" s="357"/>
      <c r="IDH13" s="357"/>
      <c r="IDI13" s="357"/>
      <c r="IDJ13" s="357"/>
      <c r="IDK13" s="357"/>
      <c r="IDL13" s="357"/>
      <c r="IDM13" s="357"/>
      <c r="IDN13" s="357"/>
      <c r="IDO13" s="357"/>
      <c r="IDP13" s="357"/>
      <c r="IDQ13" s="357"/>
      <c r="IDR13" s="357"/>
      <c r="IDS13" s="357"/>
      <c r="IDT13" s="357"/>
      <c r="IDU13" s="357"/>
      <c r="IDV13" s="357"/>
      <c r="IDW13" s="357"/>
      <c r="IDX13" s="357"/>
      <c r="IDY13" s="357"/>
      <c r="IDZ13" s="357"/>
      <c r="IEA13" s="357"/>
      <c r="IEB13" s="357"/>
      <c r="IEC13" s="357"/>
      <c r="IED13" s="357"/>
      <c r="IEE13" s="357"/>
      <c r="IEF13" s="357"/>
      <c r="IEG13" s="357"/>
      <c r="IEH13" s="357"/>
      <c r="IEI13" s="357"/>
      <c r="IEJ13" s="357"/>
      <c r="IEK13" s="357"/>
      <c r="IEL13" s="357"/>
      <c r="IEM13" s="357"/>
      <c r="IEN13" s="357"/>
      <c r="IEO13" s="357"/>
      <c r="IEP13" s="357"/>
      <c r="IEQ13" s="357"/>
      <c r="IER13" s="357"/>
      <c r="IES13" s="357"/>
      <c r="IET13" s="357"/>
      <c r="IEU13" s="357"/>
      <c r="IEV13" s="357"/>
      <c r="IEW13" s="357"/>
      <c r="IEX13" s="357"/>
      <c r="IEY13" s="357"/>
      <c r="IEZ13" s="357"/>
      <c r="IFA13" s="357"/>
      <c r="IFB13" s="357"/>
      <c r="IFC13" s="357"/>
      <c r="IFD13" s="357"/>
      <c r="IFE13" s="357"/>
      <c r="IFF13" s="357"/>
      <c r="IFG13" s="357"/>
      <c r="IFH13" s="357"/>
      <c r="IFI13" s="357"/>
      <c r="IFJ13" s="357"/>
      <c r="IFK13" s="357"/>
      <c r="IFL13" s="357"/>
      <c r="IFM13" s="357"/>
      <c r="IFN13" s="357"/>
      <c r="IFO13" s="357"/>
      <c r="IFP13" s="357"/>
      <c r="IFQ13" s="357"/>
      <c r="IFR13" s="357"/>
      <c r="IFS13" s="357"/>
      <c r="IFT13" s="357"/>
      <c r="IFU13" s="357"/>
      <c r="IFV13" s="357"/>
      <c r="IFW13" s="357"/>
      <c r="IFX13" s="357"/>
      <c r="IFY13" s="357"/>
      <c r="IFZ13" s="357"/>
      <c r="IGA13" s="357"/>
      <c r="IGB13" s="357"/>
      <c r="IGC13" s="357"/>
      <c r="IGD13" s="357"/>
      <c r="IGE13" s="357"/>
      <c r="IGF13" s="357"/>
      <c r="IGG13" s="357"/>
      <c r="IGH13" s="357"/>
      <c r="IGI13" s="357"/>
      <c r="IGJ13" s="357"/>
      <c r="IGK13" s="357"/>
      <c r="IGL13" s="357"/>
      <c r="IGM13" s="357"/>
      <c r="IGN13" s="357"/>
      <c r="IGO13" s="357"/>
      <c r="IGP13" s="357"/>
      <c r="IGQ13" s="357"/>
      <c r="IGR13" s="357"/>
      <c r="IGS13" s="357"/>
      <c r="IGT13" s="357"/>
      <c r="IGU13" s="357"/>
      <c r="IGV13" s="357"/>
      <c r="IGW13" s="357"/>
      <c r="IGX13" s="357"/>
      <c r="IGY13" s="357"/>
      <c r="IGZ13" s="357"/>
      <c r="IHA13" s="357"/>
      <c r="IHB13" s="357"/>
      <c r="IHC13" s="357"/>
      <c r="IHD13" s="357"/>
      <c r="IHE13" s="357"/>
      <c r="IHF13" s="357"/>
      <c r="IHG13" s="357"/>
      <c r="IHH13" s="357"/>
      <c r="IHI13" s="357"/>
      <c r="IHJ13" s="357"/>
      <c r="IHK13" s="357"/>
      <c r="IHL13" s="357"/>
      <c r="IHM13" s="357"/>
      <c r="IHN13" s="357"/>
      <c r="IHO13" s="357"/>
      <c r="IHP13" s="357"/>
      <c r="IHQ13" s="357"/>
      <c r="IHR13" s="357"/>
      <c r="IHS13" s="357"/>
      <c r="IHT13" s="357"/>
      <c r="IHU13" s="357"/>
      <c r="IHV13" s="357"/>
      <c r="IHW13" s="357"/>
      <c r="IHX13" s="357"/>
      <c r="IHY13" s="357"/>
      <c r="IHZ13" s="357"/>
      <c r="IIA13" s="357"/>
      <c r="IIB13" s="357"/>
      <c r="IIC13" s="357"/>
      <c r="IID13" s="357"/>
      <c r="IIE13" s="357"/>
      <c r="IIF13" s="357"/>
      <c r="IIG13" s="357"/>
      <c r="IIH13" s="357"/>
      <c r="III13" s="357"/>
      <c r="IIJ13" s="357"/>
      <c r="IIK13" s="357"/>
      <c r="IIL13" s="357"/>
      <c r="IIM13" s="357"/>
      <c r="IIN13" s="357"/>
      <c r="IIO13" s="357"/>
      <c r="IIP13" s="357"/>
      <c r="IIQ13" s="357"/>
      <c r="IIR13" s="357"/>
      <c r="IIS13" s="357"/>
      <c r="IIT13" s="357"/>
      <c r="IIU13" s="357"/>
      <c r="IIV13" s="357"/>
      <c r="IIW13" s="357"/>
      <c r="IIX13" s="357"/>
      <c r="IIY13" s="357"/>
      <c r="IIZ13" s="357"/>
      <c r="IJA13" s="357"/>
      <c r="IJB13" s="357"/>
      <c r="IJC13" s="357"/>
      <c r="IJD13" s="357"/>
      <c r="IJE13" s="357"/>
      <c r="IJF13" s="357"/>
      <c r="IJG13" s="357"/>
      <c r="IJH13" s="357"/>
      <c r="IJI13" s="357"/>
      <c r="IJJ13" s="357"/>
      <c r="IJK13" s="357"/>
      <c r="IJL13" s="357"/>
      <c r="IJM13" s="357"/>
      <c r="IJN13" s="357"/>
      <c r="IJO13" s="357"/>
      <c r="IJP13" s="357"/>
      <c r="IJQ13" s="357"/>
      <c r="IJR13" s="357"/>
      <c r="IJS13" s="357"/>
      <c r="IJT13" s="357"/>
      <c r="IJU13" s="357"/>
      <c r="IJV13" s="357"/>
      <c r="IJW13" s="357"/>
      <c r="IJX13" s="357"/>
      <c r="IJY13" s="357"/>
      <c r="IJZ13" s="357"/>
      <c r="IKA13" s="357"/>
      <c r="IKB13" s="357"/>
      <c r="IKC13" s="357"/>
      <c r="IKD13" s="357"/>
      <c r="IKE13" s="357"/>
      <c r="IKF13" s="357"/>
      <c r="IKG13" s="357"/>
      <c r="IKH13" s="357"/>
      <c r="IKI13" s="357"/>
      <c r="IKJ13" s="357"/>
      <c r="IKK13" s="357"/>
      <c r="IKL13" s="357"/>
      <c r="IKM13" s="357"/>
      <c r="IKN13" s="357"/>
      <c r="IKO13" s="357"/>
      <c r="IKP13" s="357"/>
      <c r="IKQ13" s="357"/>
      <c r="IKR13" s="357"/>
      <c r="IKS13" s="357"/>
      <c r="IKT13" s="357"/>
      <c r="IKU13" s="357"/>
      <c r="IKV13" s="357"/>
      <c r="IKW13" s="357"/>
      <c r="IKX13" s="357"/>
      <c r="IKY13" s="357"/>
      <c r="IKZ13" s="357"/>
      <c r="ILA13" s="357"/>
      <c r="ILB13" s="357"/>
      <c r="ILC13" s="357"/>
      <c r="ILD13" s="357"/>
      <c r="ILE13" s="357"/>
      <c r="ILF13" s="357"/>
      <c r="ILG13" s="357"/>
      <c r="ILH13" s="357"/>
      <c r="ILI13" s="357"/>
      <c r="ILJ13" s="357"/>
      <c r="ILK13" s="357"/>
      <c r="ILL13" s="357"/>
      <c r="ILM13" s="357"/>
      <c r="ILN13" s="357"/>
      <c r="ILO13" s="357"/>
      <c r="ILP13" s="357"/>
      <c r="ILQ13" s="357"/>
      <c r="ILR13" s="357"/>
      <c r="ILS13" s="357"/>
      <c r="ILT13" s="357"/>
      <c r="ILU13" s="357"/>
      <c r="ILV13" s="357"/>
      <c r="ILW13" s="357"/>
      <c r="ILX13" s="357"/>
      <c r="ILY13" s="357"/>
      <c r="ILZ13" s="357"/>
      <c r="IMA13" s="357"/>
      <c r="IMB13" s="357"/>
      <c r="IMC13" s="357"/>
      <c r="IMD13" s="357"/>
      <c r="IME13" s="357"/>
      <c r="IMF13" s="357"/>
      <c r="IMG13" s="357"/>
      <c r="IMH13" s="357"/>
      <c r="IMI13" s="357"/>
      <c r="IMJ13" s="357"/>
      <c r="IMK13" s="357"/>
      <c r="IML13" s="357"/>
      <c r="IMM13" s="357"/>
      <c r="IMN13" s="357"/>
      <c r="IMO13" s="357"/>
      <c r="IMP13" s="357"/>
      <c r="IMQ13" s="357"/>
      <c r="IMR13" s="357"/>
      <c r="IMS13" s="357"/>
      <c r="IMT13" s="357"/>
      <c r="IMU13" s="357"/>
      <c r="IMV13" s="357"/>
      <c r="IMW13" s="357"/>
      <c r="IMX13" s="357"/>
      <c r="IMY13" s="357"/>
      <c r="IMZ13" s="357"/>
      <c r="INA13" s="357"/>
      <c r="INB13" s="357"/>
      <c r="INC13" s="357"/>
      <c r="IND13" s="357"/>
      <c r="INE13" s="357"/>
      <c r="INF13" s="357"/>
      <c r="ING13" s="357"/>
      <c r="INH13" s="357"/>
      <c r="INI13" s="357"/>
      <c r="INJ13" s="357"/>
      <c r="INK13" s="357"/>
      <c r="INL13" s="357"/>
      <c r="INM13" s="357"/>
      <c r="INN13" s="357"/>
      <c r="INO13" s="357"/>
      <c r="INP13" s="357"/>
      <c r="INQ13" s="357"/>
      <c r="INR13" s="357"/>
      <c r="INS13" s="357"/>
      <c r="INT13" s="357"/>
      <c r="INU13" s="357"/>
      <c r="INV13" s="357"/>
      <c r="INW13" s="357"/>
      <c r="INX13" s="357"/>
      <c r="INY13" s="357"/>
      <c r="INZ13" s="357"/>
      <c r="IOA13" s="357"/>
      <c r="IOB13" s="357"/>
      <c r="IOC13" s="357"/>
      <c r="IOD13" s="357"/>
      <c r="IOE13" s="357"/>
      <c r="IOF13" s="357"/>
      <c r="IOG13" s="357"/>
      <c r="IOH13" s="357"/>
      <c r="IOI13" s="357"/>
      <c r="IOJ13" s="357"/>
      <c r="IOK13" s="357"/>
      <c r="IOL13" s="357"/>
      <c r="IOM13" s="357"/>
      <c r="ION13" s="357"/>
      <c r="IOO13" s="357"/>
      <c r="IOP13" s="357"/>
      <c r="IOQ13" s="357"/>
      <c r="IOR13" s="357"/>
      <c r="IOS13" s="357"/>
      <c r="IOT13" s="357"/>
      <c r="IOU13" s="357"/>
      <c r="IOV13" s="357"/>
      <c r="IOW13" s="357"/>
      <c r="IOX13" s="357"/>
      <c r="IOY13" s="357"/>
      <c r="IOZ13" s="357"/>
      <c r="IPA13" s="357"/>
      <c r="IPB13" s="357"/>
      <c r="IPC13" s="357"/>
      <c r="IPD13" s="357"/>
      <c r="IPE13" s="357"/>
      <c r="IPF13" s="357"/>
      <c r="IPG13" s="357"/>
      <c r="IPH13" s="357"/>
      <c r="IPI13" s="357"/>
      <c r="IPJ13" s="357"/>
      <c r="IPK13" s="357"/>
      <c r="IPL13" s="357"/>
      <c r="IPM13" s="357"/>
      <c r="IPN13" s="357"/>
      <c r="IPO13" s="357"/>
      <c r="IPP13" s="357"/>
      <c r="IPQ13" s="357"/>
      <c r="IPR13" s="357"/>
      <c r="IPS13" s="357"/>
      <c r="IPT13" s="357"/>
      <c r="IPU13" s="357"/>
      <c r="IPV13" s="357"/>
      <c r="IPW13" s="357"/>
      <c r="IPX13" s="357"/>
      <c r="IPY13" s="357"/>
      <c r="IPZ13" s="357"/>
      <c r="IQA13" s="357"/>
      <c r="IQB13" s="357"/>
      <c r="IQC13" s="357"/>
      <c r="IQD13" s="357"/>
      <c r="IQE13" s="357"/>
      <c r="IQF13" s="357"/>
      <c r="IQG13" s="357"/>
      <c r="IQH13" s="357"/>
      <c r="IQI13" s="357"/>
      <c r="IQJ13" s="357"/>
      <c r="IQK13" s="357"/>
      <c r="IQL13" s="357"/>
      <c r="IQM13" s="357"/>
      <c r="IQN13" s="357"/>
      <c r="IQO13" s="357"/>
      <c r="IQP13" s="357"/>
      <c r="IQQ13" s="357"/>
      <c r="IQR13" s="357"/>
      <c r="IQS13" s="357"/>
      <c r="IQT13" s="357"/>
      <c r="IQU13" s="357"/>
      <c r="IQV13" s="357"/>
      <c r="IQW13" s="357"/>
      <c r="IQX13" s="357"/>
      <c r="IQY13" s="357"/>
      <c r="IQZ13" s="357"/>
      <c r="IRA13" s="357"/>
      <c r="IRB13" s="357"/>
      <c r="IRC13" s="357"/>
      <c r="IRD13" s="357"/>
      <c r="IRE13" s="357"/>
      <c r="IRF13" s="357"/>
      <c r="IRG13" s="357"/>
      <c r="IRH13" s="357"/>
      <c r="IRI13" s="357"/>
      <c r="IRJ13" s="357"/>
      <c r="IRK13" s="357"/>
      <c r="IRL13" s="357"/>
      <c r="IRM13" s="357"/>
      <c r="IRN13" s="357"/>
      <c r="IRO13" s="357"/>
      <c r="IRP13" s="357"/>
      <c r="IRQ13" s="357"/>
      <c r="IRR13" s="357"/>
      <c r="IRS13" s="357"/>
      <c r="IRT13" s="357"/>
      <c r="IRU13" s="357"/>
      <c r="IRV13" s="357"/>
      <c r="IRW13" s="357"/>
      <c r="IRX13" s="357"/>
      <c r="IRY13" s="357"/>
      <c r="IRZ13" s="357"/>
      <c r="ISA13" s="357"/>
      <c r="ISB13" s="357"/>
      <c r="ISC13" s="357"/>
      <c r="ISD13" s="357"/>
      <c r="ISE13" s="357"/>
      <c r="ISF13" s="357"/>
      <c r="ISG13" s="357"/>
      <c r="ISH13" s="357"/>
      <c r="ISI13" s="357"/>
      <c r="ISJ13" s="357"/>
      <c r="ISK13" s="357"/>
      <c r="ISL13" s="357"/>
      <c r="ISM13" s="357"/>
      <c r="ISN13" s="357"/>
      <c r="ISO13" s="357"/>
      <c r="ISP13" s="357"/>
      <c r="ISQ13" s="357"/>
      <c r="ISR13" s="357"/>
      <c r="ISS13" s="357"/>
      <c r="IST13" s="357"/>
      <c r="ISU13" s="357"/>
      <c r="ISV13" s="357"/>
      <c r="ISW13" s="357"/>
      <c r="ISX13" s="357"/>
      <c r="ISY13" s="357"/>
      <c r="ISZ13" s="357"/>
      <c r="ITA13" s="357"/>
      <c r="ITB13" s="357"/>
      <c r="ITC13" s="357"/>
      <c r="ITD13" s="357"/>
      <c r="ITE13" s="357"/>
      <c r="ITF13" s="357"/>
      <c r="ITG13" s="357"/>
      <c r="ITH13" s="357"/>
      <c r="ITI13" s="357"/>
      <c r="ITJ13" s="357"/>
      <c r="ITK13" s="357"/>
      <c r="ITL13" s="357"/>
      <c r="ITM13" s="357"/>
      <c r="ITN13" s="357"/>
      <c r="ITO13" s="357"/>
      <c r="ITP13" s="357"/>
      <c r="ITQ13" s="357"/>
      <c r="ITR13" s="357"/>
      <c r="ITS13" s="357"/>
      <c r="ITT13" s="357"/>
      <c r="ITU13" s="357"/>
      <c r="ITV13" s="357"/>
      <c r="ITW13" s="357"/>
      <c r="ITX13" s="357"/>
      <c r="ITY13" s="357"/>
      <c r="ITZ13" s="357"/>
      <c r="IUA13" s="357"/>
      <c r="IUB13" s="357"/>
      <c r="IUC13" s="357"/>
      <c r="IUD13" s="357"/>
      <c r="IUE13" s="357"/>
      <c r="IUF13" s="357"/>
      <c r="IUG13" s="357"/>
      <c r="IUH13" s="357"/>
      <c r="IUI13" s="357"/>
      <c r="IUJ13" s="357"/>
      <c r="IUK13" s="357"/>
      <c r="IUL13" s="357"/>
      <c r="IUM13" s="357"/>
      <c r="IUN13" s="357"/>
      <c r="IUO13" s="357"/>
      <c r="IUP13" s="357"/>
      <c r="IUQ13" s="357"/>
      <c r="IUR13" s="357"/>
      <c r="IUS13" s="357"/>
      <c r="IUT13" s="357"/>
      <c r="IUU13" s="357"/>
      <c r="IUV13" s="357"/>
      <c r="IUW13" s="357"/>
      <c r="IUX13" s="357"/>
      <c r="IUY13" s="357"/>
      <c r="IUZ13" s="357"/>
      <c r="IVA13" s="357"/>
      <c r="IVB13" s="357"/>
      <c r="IVC13" s="357"/>
      <c r="IVD13" s="357"/>
      <c r="IVE13" s="357"/>
      <c r="IVF13" s="357"/>
      <c r="IVG13" s="357"/>
      <c r="IVH13" s="357"/>
      <c r="IVI13" s="357"/>
      <c r="IVJ13" s="357"/>
      <c r="IVK13" s="357"/>
      <c r="IVL13" s="357"/>
      <c r="IVM13" s="357"/>
      <c r="IVN13" s="357"/>
      <c r="IVO13" s="357"/>
      <c r="IVP13" s="357"/>
      <c r="IVQ13" s="357"/>
      <c r="IVR13" s="357"/>
      <c r="IVS13" s="357"/>
      <c r="IVT13" s="357"/>
      <c r="IVU13" s="357"/>
      <c r="IVV13" s="357"/>
      <c r="IVW13" s="357"/>
      <c r="IVX13" s="357"/>
      <c r="IVY13" s="357"/>
      <c r="IVZ13" s="357"/>
      <c r="IWA13" s="357"/>
      <c r="IWB13" s="357"/>
      <c r="IWC13" s="357"/>
      <c r="IWD13" s="357"/>
      <c r="IWE13" s="357"/>
      <c r="IWF13" s="357"/>
      <c r="IWG13" s="357"/>
      <c r="IWH13" s="357"/>
      <c r="IWI13" s="357"/>
      <c r="IWJ13" s="357"/>
      <c r="IWK13" s="357"/>
      <c r="IWL13" s="357"/>
      <c r="IWM13" s="357"/>
      <c r="IWN13" s="357"/>
      <c r="IWO13" s="357"/>
      <c r="IWP13" s="357"/>
      <c r="IWQ13" s="357"/>
      <c r="IWR13" s="357"/>
      <c r="IWS13" s="357"/>
      <c r="IWT13" s="357"/>
      <c r="IWU13" s="357"/>
      <c r="IWV13" s="357"/>
      <c r="IWW13" s="357"/>
      <c r="IWX13" s="357"/>
      <c r="IWY13" s="357"/>
      <c r="IWZ13" s="357"/>
      <c r="IXA13" s="357"/>
      <c r="IXB13" s="357"/>
      <c r="IXC13" s="357"/>
      <c r="IXD13" s="357"/>
      <c r="IXE13" s="357"/>
      <c r="IXF13" s="357"/>
      <c r="IXG13" s="357"/>
      <c r="IXH13" s="357"/>
      <c r="IXI13" s="357"/>
      <c r="IXJ13" s="357"/>
      <c r="IXK13" s="357"/>
      <c r="IXL13" s="357"/>
      <c r="IXM13" s="357"/>
      <c r="IXN13" s="357"/>
      <c r="IXO13" s="357"/>
      <c r="IXP13" s="357"/>
      <c r="IXQ13" s="357"/>
      <c r="IXR13" s="357"/>
      <c r="IXS13" s="357"/>
      <c r="IXT13" s="357"/>
      <c r="IXU13" s="357"/>
      <c r="IXV13" s="357"/>
      <c r="IXW13" s="357"/>
      <c r="IXX13" s="357"/>
      <c r="IXY13" s="357"/>
      <c r="IXZ13" s="357"/>
      <c r="IYA13" s="357"/>
      <c r="IYB13" s="357"/>
      <c r="IYC13" s="357"/>
      <c r="IYD13" s="357"/>
      <c r="IYE13" s="357"/>
      <c r="IYF13" s="357"/>
      <c r="IYG13" s="357"/>
      <c r="IYH13" s="357"/>
      <c r="IYI13" s="357"/>
      <c r="IYJ13" s="357"/>
      <c r="IYK13" s="357"/>
      <c r="IYL13" s="357"/>
      <c r="IYM13" s="357"/>
      <c r="IYN13" s="357"/>
      <c r="IYO13" s="357"/>
      <c r="IYP13" s="357"/>
      <c r="IYQ13" s="357"/>
      <c r="IYR13" s="357"/>
      <c r="IYS13" s="357"/>
      <c r="IYT13" s="357"/>
      <c r="IYU13" s="357"/>
      <c r="IYV13" s="357"/>
      <c r="IYW13" s="357"/>
      <c r="IYX13" s="357"/>
      <c r="IYY13" s="357"/>
      <c r="IYZ13" s="357"/>
      <c r="IZA13" s="357"/>
      <c r="IZB13" s="357"/>
      <c r="IZC13" s="357"/>
      <c r="IZD13" s="357"/>
      <c r="IZE13" s="357"/>
      <c r="IZF13" s="357"/>
      <c r="IZG13" s="357"/>
      <c r="IZH13" s="357"/>
      <c r="IZI13" s="357"/>
      <c r="IZJ13" s="357"/>
      <c r="IZK13" s="357"/>
      <c r="IZL13" s="357"/>
      <c r="IZM13" s="357"/>
      <c r="IZN13" s="357"/>
      <c r="IZO13" s="357"/>
      <c r="IZP13" s="357"/>
      <c r="IZQ13" s="357"/>
      <c r="IZR13" s="357"/>
      <c r="IZS13" s="357"/>
      <c r="IZT13" s="357"/>
      <c r="IZU13" s="357"/>
      <c r="IZV13" s="357"/>
      <c r="IZW13" s="357"/>
      <c r="IZX13" s="357"/>
      <c r="IZY13" s="357"/>
      <c r="IZZ13" s="357"/>
      <c r="JAA13" s="357"/>
      <c r="JAB13" s="357"/>
      <c r="JAC13" s="357"/>
      <c r="JAD13" s="357"/>
      <c r="JAE13" s="357"/>
      <c r="JAF13" s="357"/>
      <c r="JAG13" s="357"/>
      <c r="JAH13" s="357"/>
      <c r="JAI13" s="357"/>
      <c r="JAJ13" s="357"/>
      <c r="JAK13" s="357"/>
      <c r="JAL13" s="357"/>
      <c r="JAM13" s="357"/>
      <c r="JAN13" s="357"/>
      <c r="JAO13" s="357"/>
      <c r="JAP13" s="357"/>
      <c r="JAQ13" s="357"/>
      <c r="JAR13" s="357"/>
      <c r="JAS13" s="357"/>
      <c r="JAT13" s="357"/>
      <c r="JAU13" s="357"/>
      <c r="JAV13" s="357"/>
      <c r="JAW13" s="357"/>
      <c r="JAX13" s="357"/>
      <c r="JAY13" s="357"/>
      <c r="JAZ13" s="357"/>
      <c r="JBA13" s="357"/>
      <c r="JBB13" s="357"/>
      <c r="JBC13" s="357"/>
      <c r="JBD13" s="357"/>
      <c r="JBE13" s="357"/>
      <c r="JBF13" s="357"/>
      <c r="JBG13" s="357"/>
      <c r="JBH13" s="357"/>
      <c r="JBI13" s="357"/>
      <c r="JBJ13" s="357"/>
      <c r="JBK13" s="357"/>
      <c r="JBL13" s="357"/>
      <c r="JBM13" s="357"/>
      <c r="JBN13" s="357"/>
      <c r="JBO13" s="357"/>
      <c r="JBP13" s="357"/>
      <c r="JBQ13" s="357"/>
      <c r="JBR13" s="357"/>
      <c r="JBS13" s="357"/>
      <c r="JBT13" s="357"/>
      <c r="JBU13" s="357"/>
      <c r="JBV13" s="357"/>
      <c r="JBW13" s="357"/>
      <c r="JBX13" s="357"/>
      <c r="JBY13" s="357"/>
      <c r="JBZ13" s="357"/>
      <c r="JCA13" s="357"/>
      <c r="JCB13" s="357"/>
      <c r="JCC13" s="357"/>
      <c r="JCD13" s="357"/>
      <c r="JCE13" s="357"/>
      <c r="JCF13" s="357"/>
      <c r="JCG13" s="357"/>
      <c r="JCH13" s="357"/>
      <c r="JCI13" s="357"/>
      <c r="JCJ13" s="357"/>
      <c r="JCK13" s="357"/>
      <c r="JCL13" s="357"/>
      <c r="JCM13" s="357"/>
      <c r="JCN13" s="357"/>
      <c r="JCO13" s="357"/>
      <c r="JCP13" s="357"/>
      <c r="JCQ13" s="357"/>
      <c r="JCR13" s="357"/>
      <c r="JCS13" s="357"/>
      <c r="JCT13" s="357"/>
      <c r="JCU13" s="357"/>
      <c r="JCV13" s="357"/>
      <c r="JCW13" s="357"/>
      <c r="JCX13" s="357"/>
      <c r="JCY13" s="357"/>
      <c r="JCZ13" s="357"/>
      <c r="JDA13" s="357"/>
      <c r="JDB13" s="357"/>
      <c r="JDC13" s="357"/>
      <c r="JDD13" s="357"/>
      <c r="JDE13" s="357"/>
      <c r="JDF13" s="357"/>
      <c r="JDG13" s="357"/>
      <c r="JDH13" s="357"/>
      <c r="JDI13" s="357"/>
      <c r="JDJ13" s="357"/>
      <c r="JDK13" s="357"/>
      <c r="JDL13" s="357"/>
      <c r="JDM13" s="357"/>
      <c r="JDN13" s="357"/>
      <c r="JDO13" s="357"/>
      <c r="JDP13" s="357"/>
      <c r="JDQ13" s="357"/>
      <c r="JDR13" s="357"/>
      <c r="JDS13" s="357"/>
      <c r="JDT13" s="357"/>
      <c r="JDU13" s="357"/>
      <c r="JDV13" s="357"/>
      <c r="JDW13" s="357"/>
      <c r="JDX13" s="357"/>
      <c r="JDY13" s="357"/>
      <c r="JDZ13" s="357"/>
      <c r="JEA13" s="357"/>
      <c r="JEB13" s="357"/>
      <c r="JEC13" s="357"/>
      <c r="JED13" s="357"/>
      <c r="JEE13" s="357"/>
      <c r="JEF13" s="357"/>
      <c r="JEG13" s="357"/>
      <c r="JEH13" s="357"/>
      <c r="JEI13" s="357"/>
      <c r="JEJ13" s="357"/>
      <c r="JEK13" s="357"/>
      <c r="JEL13" s="357"/>
      <c r="JEM13" s="357"/>
      <c r="JEN13" s="357"/>
      <c r="JEO13" s="357"/>
      <c r="JEP13" s="357"/>
      <c r="JEQ13" s="357"/>
      <c r="JER13" s="357"/>
      <c r="JES13" s="357"/>
      <c r="JET13" s="357"/>
      <c r="JEU13" s="357"/>
      <c r="JEV13" s="357"/>
      <c r="JEW13" s="357"/>
      <c r="JEX13" s="357"/>
      <c r="JEY13" s="357"/>
      <c r="JEZ13" s="357"/>
      <c r="JFA13" s="357"/>
      <c r="JFB13" s="357"/>
      <c r="JFC13" s="357"/>
      <c r="JFD13" s="357"/>
      <c r="JFE13" s="357"/>
      <c r="JFF13" s="357"/>
      <c r="JFG13" s="357"/>
      <c r="JFH13" s="357"/>
      <c r="JFI13" s="357"/>
      <c r="JFJ13" s="357"/>
      <c r="JFK13" s="357"/>
      <c r="JFL13" s="357"/>
      <c r="JFM13" s="357"/>
      <c r="JFN13" s="357"/>
      <c r="JFO13" s="357"/>
      <c r="JFP13" s="357"/>
      <c r="JFQ13" s="357"/>
      <c r="JFR13" s="357"/>
      <c r="JFS13" s="357"/>
      <c r="JFT13" s="357"/>
      <c r="JFU13" s="357"/>
      <c r="JFV13" s="357"/>
      <c r="JFW13" s="357"/>
      <c r="JFX13" s="357"/>
      <c r="JFY13" s="357"/>
      <c r="JFZ13" s="357"/>
      <c r="JGA13" s="357"/>
      <c r="JGB13" s="357"/>
      <c r="JGC13" s="357"/>
      <c r="JGD13" s="357"/>
      <c r="JGE13" s="357"/>
      <c r="JGF13" s="357"/>
      <c r="JGG13" s="357"/>
      <c r="JGH13" s="357"/>
      <c r="JGI13" s="357"/>
      <c r="JGJ13" s="357"/>
      <c r="JGK13" s="357"/>
      <c r="JGL13" s="357"/>
      <c r="JGM13" s="357"/>
      <c r="JGN13" s="357"/>
      <c r="JGO13" s="357"/>
      <c r="JGP13" s="357"/>
      <c r="JGQ13" s="357"/>
      <c r="JGR13" s="357"/>
      <c r="JGS13" s="357"/>
      <c r="JGT13" s="357"/>
      <c r="JGU13" s="357"/>
      <c r="JGV13" s="357"/>
      <c r="JGW13" s="357"/>
      <c r="JGX13" s="357"/>
      <c r="JGY13" s="357"/>
      <c r="JGZ13" s="357"/>
      <c r="JHA13" s="357"/>
      <c r="JHB13" s="357"/>
      <c r="JHC13" s="357"/>
      <c r="JHD13" s="357"/>
      <c r="JHE13" s="357"/>
      <c r="JHF13" s="357"/>
      <c r="JHG13" s="357"/>
      <c r="JHH13" s="357"/>
      <c r="JHI13" s="357"/>
      <c r="JHJ13" s="357"/>
      <c r="JHK13" s="357"/>
      <c r="JHL13" s="357"/>
      <c r="JHM13" s="357"/>
      <c r="JHN13" s="357"/>
      <c r="JHO13" s="357"/>
      <c r="JHP13" s="357"/>
      <c r="JHQ13" s="357"/>
      <c r="JHR13" s="357"/>
      <c r="JHS13" s="357"/>
      <c r="JHT13" s="357"/>
      <c r="JHU13" s="357"/>
      <c r="JHV13" s="357"/>
      <c r="JHW13" s="357"/>
      <c r="JHX13" s="357"/>
      <c r="JHY13" s="357"/>
      <c r="JHZ13" s="357"/>
      <c r="JIA13" s="357"/>
      <c r="JIB13" s="357"/>
      <c r="JIC13" s="357"/>
      <c r="JID13" s="357"/>
      <c r="JIE13" s="357"/>
      <c r="JIF13" s="357"/>
      <c r="JIG13" s="357"/>
      <c r="JIH13" s="357"/>
      <c r="JII13" s="357"/>
      <c r="JIJ13" s="357"/>
      <c r="JIK13" s="357"/>
      <c r="JIL13" s="357"/>
      <c r="JIM13" s="357"/>
      <c r="JIN13" s="357"/>
      <c r="JIO13" s="357"/>
      <c r="JIP13" s="357"/>
      <c r="JIQ13" s="357"/>
      <c r="JIR13" s="357"/>
      <c r="JIS13" s="357"/>
      <c r="JIT13" s="357"/>
      <c r="JIU13" s="357"/>
      <c r="JIV13" s="357"/>
      <c r="JIW13" s="357"/>
      <c r="JIX13" s="357"/>
      <c r="JIY13" s="357"/>
      <c r="JIZ13" s="357"/>
      <c r="JJA13" s="357"/>
      <c r="JJB13" s="357"/>
      <c r="JJC13" s="357"/>
      <c r="JJD13" s="357"/>
      <c r="JJE13" s="357"/>
      <c r="JJF13" s="357"/>
      <c r="JJG13" s="357"/>
      <c r="JJH13" s="357"/>
      <c r="JJI13" s="357"/>
      <c r="JJJ13" s="357"/>
      <c r="JJK13" s="357"/>
      <c r="JJL13" s="357"/>
      <c r="JJM13" s="357"/>
      <c r="JJN13" s="357"/>
      <c r="JJO13" s="357"/>
      <c r="JJP13" s="357"/>
      <c r="JJQ13" s="357"/>
      <c r="JJR13" s="357"/>
      <c r="JJS13" s="357"/>
      <c r="JJT13" s="357"/>
      <c r="JJU13" s="357"/>
      <c r="JJV13" s="357"/>
      <c r="JJW13" s="357"/>
      <c r="JJX13" s="357"/>
      <c r="JJY13" s="357"/>
      <c r="JJZ13" s="357"/>
      <c r="JKA13" s="357"/>
      <c r="JKB13" s="357"/>
      <c r="JKC13" s="357"/>
      <c r="JKD13" s="357"/>
      <c r="JKE13" s="357"/>
      <c r="JKF13" s="357"/>
      <c r="JKG13" s="357"/>
      <c r="JKH13" s="357"/>
      <c r="JKI13" s="357"/>
      <c r="JKJ13" s="357"/>
      <c r="JKK13" s="357"/>
      <c r="JKL13" s="357"/>
      <c r="JKM13" s="357"/>
      <c r="JKN13" s="357"/>
      <c r="JKO13" s="357"/>
      <c r="JKP13" s="357"/>
      <c r="JKQ13" s="357"/>
      <c r="JKR13" s="357"/>
      <c r="JKS13" s="357"/>
      <c r="JKT13" s="357"/>
      <c r="JKU13" s="357"/>
      <c r="JKV13" s="357"/>
      <c r="JKW13" s="357"/>
      <c r="JKX13" s="357"/>
      <c r="JKY13" s="357"/>
      <c r="JKZ13" s="357"/>
      <c r="JLA13" s="357"/>
      <c r="JLB13" s="357"/>
      <c r="JLC13" s="357"/>
      <c r="JLD13" s="357"/>
      <c r="JLE13" s="357"/>
      <c r="JLF13" s="357"/>
      <c r="JLG13" s="357"/>
      <c r="JLH13" s="357"/>
      <c r="JLI13" s="357"/>
      <c r="JLJ13" s="357"/>
      <c r="JLK13" s="357"/>
      <c r="JLL13" s="357"/>
      <c r="JLM13" s="357"/>
      <c r="JLN13" s="357"/>
      <c r="JLO13" s="357"/>
      <c r="JLP13" s="357"/>
      <c r="JLQ13" s="357"/>
      <c r="JLR13" s="357"/>
      <c r="JLS13" s="357"/>
      <c r="JLT13" s="357"/>
      <c r="JLU13" s="357"/>
      <c r="JLV13" s="357"/>
      <c r="JLW13" s="357"/>
      <c r="JLX13" s="357"/>
      <c r="JLY13" s="357"/>
      <c r="JLZ13" s="357"/>
      <c r="JMA13" s="357"/>
      <c r="JMB13" s="357"/>
      <c r="JMC13" s="357"/>
      <c r="JMD13" s="357"/>
      <c r="JME13" s="357"/>
      <c r="JMF13" s="357"/>
      <c r="JMG13" s="357"/>
      <c r="JMH13" s="357"/>
      <c r="JMI13" s="357"/>
      <c r="JMJ13" s="357"/>
      <c r="JMK13" s="357"/>
      <c r="JML13" s="357"/>
      <c r="JMM13" s="357"/>
      <c r="JMN13" s="357"/>
      <c r="JMO13" s="357"/>
      <c r="JMP13" s="357"/>
      <c r="JMQ13" s="357"/>
      <c r="JMR13" s="357"/>
      <c r="JMS13" s="357"/>
      <c r="JMT13" s="357"/>
      <c r="JMU13" s="357"/>
      <c r="JMV13" s="357"/>
      <c r="JMW13" s="357"/>
      <c r="JMX13" s="357"/>
      <c r="JMY13" s="357"/>
      <c r="JMZ13" s="357"/>
      <c r="JNA13" s="357"/>
      <c r="JNB13" s="357"/>
      <c r="JNC13" s="357"/>
      <c r="JND13" s="357"/>
      <c r="JNE13" s="357"/>
      <c r="JNF13" s="357"/>
      <c r="JNG13" s="357"/>
      <c r="JNH13" s="357"/>
      <c r="JNI13" s="357"/>
      <c r="JNJ13" s="357"/>
      <c r="JNK13" s="357"/>
      <c r="JNL13" s="357"/>
      <c r="JNM13" s="357"/>
      <c r="JNN13" s="357"/>
      <c r="JNO13" s="357"/>
      <c r="JNP13" s="357"/>
      <c r="JNQ13" s="357"/>
      <c r="JNR13" s="357"/>
      <c r="JNS13" s="357"/>
      <c r="JNT13" s="357"/>
      <c r="JNU13" s="357"/>
      <c r="JNV13" s="357"/>
      <c r="JNW13" s="357"/>
      <c r="JNX13" s="357"/>
      <c r="JNY13" s="357"/>
      <c r="JNZ13" s="357"/>
      <c r="JOA13" s="357"/>
      <c r="JOB13" s="357"/>
      <c r="JOC13" s="357"/>
      <c r="JOD13" s="357"/>
      <c r="JOE13" s="357"/>
      <c r="JOF13" s="357"/>
      <c r="JOG13" s="357"/>
      <c r="JOH13" s="357"/>
      <c r="JOI13" s="357"/>
      <c r="JOJ13" s="357"/>
      <c r="JOK13" s="357"/>
      <c r="JOL13" s="357"/>
      <c r="JOM13" s="357"/>
      <c r="JON13" s="357"/>
      <c r="JOO13" s="357"/>
      <c r="JOP13" s="357"/>
      <c r="JOQ13" s="357"/>
      <c r="JOR13" s="357"/>
      <c r="JOS13" s="357"/>
      <c r="JOT13" s="357"/>
      <c r="JOU13" s="357"/>
      <c r="JOV13" s="357"/>
      <c r="JOW13" s="357"/>
      <c r="JOX13" s="357"/>
      <c r="JOY13" s="357"/>
      <c r="JOZ13" s="357"/>
      <c r="JPA13" s="357"/>
      <c r="JPB13" s="357"/>
      <c r="JPC13" s="357"/>
      <c r="JPD13" s="357"/>
      <c r="JPE13" s="357"/>
      <c r="JPF13" s="357"/>
      <c r="JPG13" s="357"/>
      <c r="JPH13" s="357"/>
      <c r="JPI13" s="357"/>
      <c r="JPJ13" s="357"/>
      <c r="JPK13" s="357"/>
      <c r="JPL13" s="357"/>
      <c r="JPM13" s="357"/>
      <c r="JPN13" s="357"/>
      <c r="JPO13" s="357"/>
      <c r="JPP13" s="357"/>
      <c r="JPQ13" s="357"/>
      <c r="JPR13" s="357"/>
      <c r="JPS13" s="357"/>
      <c r="JPT13" s="357"/>
      <c r="JPU13" s="357"/>
      <c r="JPV13" s="357"/>
      <c r="JPW13" s="357"/>
      <c r="JPX13" s="357"/>
      <c r="JPY13" s="357"/>
      <c r="JPZ13" s="357"/>
      <c r="JQA13" s="357"/>
      <c r="JQB13" s="357"/>
      <c r="JQC13" s="357"/>
      <c r="JQD13" s="357"/>
      <c r="JQE13" s="357"/>
      <c r="JQF13" s="357"/>
      <c r="JQG13" s="357"/>
      <c r="JQH13" s="357"/>
      <c r="JQI13" s="357"/>
      <c r="JQJ13" s="357"/>
      <c r="JQK13" s="357"/>
      <c r="JQL13" s="357"/>
      <c r="JQM13" s="357"/>
      <c r="JQN13" s="357"/>
      <c r="JQO13" s="357"/>
      <c r="JQP13" s="357"/>
      <c r="JQQ13" s="357"/>
      <c r="JQR13" s="357"/>
      <c r="JQS13" s="357"/>
      <c r="JQT13" s="357"/>
      <c r="JQU13" s="357"/>
      <c r="JQV13" s="357"/>
      <c r="JQW13" s="357"/>
      <c r="JQX13" s="357"/>
      <c r="JQY13" s="357"/>
      <c r="JQZ13" s="357"/>
      <c r="JRA13" s="357"/>
      <c r="JRB13" s="357"/>
      <c r="JRC13" s="357"/>
      <c r="JRD13" s="357"/>
      <c r="JRE13" s="357"/>
      <c r="JRF13" s="357"/>
      <c r="JRG13" s="357"/>
      <c r="JRH13" s="357"/>
      <c r="JRI13" s="357"/>
      <c r="JRJ13" s="357"/>
      <c r="JRK13" s="357"/>
      <c r="JRL13" s="357"/>
      <c r="JRM13" s="357"/>
      <c r="JRN13" s="357"/>
      <c r="JRO13" s="357"/>
      <c r="JRP13" s="357"/>
      <c r="JRQ13" s="357"/>
      <c r="JRR13" s="357"/>
      <c r="JRS13" s="357"/>
      <c r="JRT13" s="357"/>
      <c r="JRU13" s="357"/>
      <c r="JRV13" s="357"/>
      <c r="JRW13" s="357"/>
      <c r="JRX13" s="357"/>
      <c r="JRY13" s="357"/>
      <c r="JRZ13" s="357"/>
      <c r="JSA13" s="357"/>
      <c r="JSB13" s="357"/>
      <c r="JSC13" s="357"/>
      <c r="JSD13" s="357"/>
      <c r="JSE13" s="357"/>
      <c r="JSF13" s="357"/>
      <c r="JSG13" s="357"/>
      <c r="JSH13" s="357"/>
      <c r="JSI13" s="357"/>
      <c r="JSJ13" s="357"/>
      <c r="JSK13" s="357"/>
      <c r="JSL13" s="357"/>
      <c r="JSM13" s="357"/>
      <c r="JSN13" s="357"/>
      <c r="JSO13" s="357"/>
      <c r="JSP13" s="357"/>
      <c r="JSQ13" s="357"/>
      <c r="JSR13" s="357"/>
      <c r="JSS13" s="357"/>
      <c r="JST13" s="357"/>
      <c r="JSU13" s="357"/>
      <c r="JSV13" s="357"/>
      <c r="JSW13" s="357"/>
      <c r="JSX13" s="357"/>
      <c r="JSY13" s="357"/>
      <c r="JSZ13" s="357"/>
      <c r="JTA13" s="357"/>
      <c r="JTB13" s="357"/>
      <c r="JTC13" s="357"/>
      <c r="JTD13" s="357"/>
      <c r="JTE13" s="357"/>
      <c r="JTF13" s="357"/>
      <c r="JTG13" s="357"/>
      <c r="JTH13" s="357"/>
      <c r="JTI13" s="357"/>
      <c r="JTJ13" s="357"/>
      <c r="JTK13" s="357"/>
      <c r="JTL13" s="357"/>
      <c r="JTM13" s="357"/>
      <c r="JTN13" s="357"/>
      <c r="JTO13" s="357"/>
      <c r="JTP13" s="357"/>
      <c r="JTQ13" s="357"/>
      <c r="JTR13" s="357"/>
      <c r="JTS13" s="357"/>
      <c r="JTT13" s="357"/>
      <c r="JTU13" s="357"/>
      <c r="JTV13" s="357"/>
      <c r="JTW13" s="357"/>
      <c r="JTX13" s="357"/>
      <c r="JTY13" s="357"/>
      <c r="JTZ13" s="357"/>
      <c r="JUA13" s="357"/>
      <c r="JUB13" s="357"/>
      <c r="JUC13" s="357"/>
      <c r="JUD13" s="357"/>
      <c r="JUE13" s="357"/>
      <c r="JUF13" s="357"/>
      <c r="JUG13" s="357"/>
      <c r="JUH13" s="357"/>
      <c r="JUI13" s="357"/>
      <c r="JUJ13" s="357"/>
      <c r="JUK13" s="357"/>
      <c r="JUL13" s="357"/>
      <c r="JUM13" s="357"/>
      <c r="JUN13" s="357"/>
      <c r="JUO13" s="357"/>
      <c r="JUP13" s="357"/>
      <c r="JUQ13" s="357"/>
      <c r="JUR13" s="357"/>
      <c r="JUS13" s="357"/>
      <c r="JUT13" s="357"/>
      <c r="JUU13" s="357"/>
      <c r="JUV13" s="357"/>
      <c r="JUW13" s="357"/>
      <c r="JUX13" s="357"/>
      <c r="JUY13" s="357"/>
      <c r="JUZ13" s="357"/>
      <c r="JVA13" s="357"/>
      <c r="JVB13" s="357"/>
      <c r="JVC13" s="357"/>
      <c r="JVD13" s="357"/>
      <c r="JVE13" s="357"/>
      <c r="JVF13" s="357"/>
      <c r="JVG13" s="357"/>
      <c r="JVH13" s="357"/>
      <c r="JVI13" s="357"/>
      <c r="JVJ13" s="357"/>
      <c r="JVK13" s="357"/>
      <c r="JVL13" s="357"/>
      <c r="JVM13" s="357"/>
      <c r="JVN13" s="357"/>
      <c r="JVO13" s="357"/>
      <c r="JVP13" s="357"/>
      <c r="JVQ13" s="357"/>
      <c r="JVR13" s="357"/>
      <c r="JVS13" s="357"/>
      <c r="JVT13" s="357"/>
      <c r="JVU13" s="357"/>
      <c r="JVV13" s="357"/>
      <c r="JVW13" s="357"/>
      <c r="JVX13" s="357"/>
      <c r="JVY13" s="357"/>
      <c r="JVZ13" s="357"/>
      <c r="JWA13" s="357"/>
      <c r="JWB13" s="357"/>
      <c r="JWC13" s="357"/>
      <c r="JWD13" s="357"/>
      <c r="JWE13" s="357"/>
      <c r="JWF13" s="357"/>
      <c r="JWG13" s="357"/>
      <c r="JWH13" s="357"/>
      <c r="JWI13" s="357"/>
      <c r="JWJ13" s="357"/>
      <c r="JWK13" s="357"/>
      <c r="JWL13" s="357"/>
      <c r="JWM13" s="357"/>
      <c r="JWN13" s="357"/>
      <c r="JWO13" s="357"/>
      <c r="JWP13" s="357"/>
      <c r="JWQ13" s="357"/>
      <c r="JWR13" s="357"/>
      <c r="JWS13" s="357"/>
      <c r="JWT13" s="357"/>
      <c r="JWU13" s="357"/>
      <c r="JWV13" s="357"/>
      <c r="JWW13" s="357"/>
      <c r="JWX13" s="357"/>
      <c r="JWY13" s="357"/>
      <c r="JWZ13" s="357"/>
      <c r="JXA13" s="357"/>
      <c r="JXB13" s="357"/>
      <c r="JXC13" s="357"/>
      <c r="JXD13" s="357"/>
      <c r="JXE13" s="357"/>
      <c r="JXF13" s="357"/>
      <c r="JXG13" s="357"/>
      <c r="JXH13" s="357"/>
      <c r="JXI13" s="357"/>
      <c r="JXJ13" s="357"/>
      <c r="JXK13" s="357"/>
      <c r="JXL13" s="357"/>
      <c r="JXM13" s="357"/>
      <c r="JXN13" s="357"/>
      <c r="JXO13" s="357"/>
      <c r="JXP13" s="357"/>
      <c r="JXQ13" s="357"/>
      <c r="JXR13" s="357"/>
      <c r="JXS13" s="357"/>
      <c r="JXT13" s="357"/>
      <c r="JXU13" s="357"/>
      <c r="JXV13" s="357"/>
      <c r="JXW13" s="357"/>
      <c r="JXX13" s="357"/>
      <c r="JXY13" s="357"/>
      <c r="JXZ13" s="357"/>
      <c r="JYA13" s="357"/>
      <c r="JYB13" s="357"/>
      <c r="JYC13" s="357"/>
      <c r="JYD13" s="357"/>
      <c r="JYE13" s="357"/>
      <c r="JYF13" s="357"/>
      <c r="JYG13" s="357"/>
      <c r="JYH13" s="357"/>
      <c r="JYI13" s="357"/>
      <c r="JYJ13" s="357"/>
      <c r="JYK13" s="357"/>
      <c r="JYL13" s="357"/>
      <c r="JYM13" s="357"/>
      <c r="JYN13" s="357"/>
      <c r="JYO13" s="357"/>
      <c r="JYP13" s="357"/>
      <c r="JYQ13" s="357"/>
      <c r="JYR13" s="357"/>
      <c r="JYS13" s="357"/>
      <c r="JYT13" s="357"/>
      <c r="JYU13" s="357"/>
      <c r="JYV13" s="357"/>
      <c r="JYW13" s="357"/>
      <c r="JYX13" s="357"/>
      <c r="JYY13" s="357"/>
      <c r="JYZ13" s="357"/>
      <c r="JZA13" s="357"/>
      <c r="JZB13" s="357"/>
      <c r="JZC13" s="357"/>
      <c r="JZD13" s="357"/>
      <c r="JZE13" s="357"/>
      <c r="JZF13" s="357"/>
      <c r="JZG13" s="357"/>
      <c r="JZH13" s="357"/>
      <c r="JZI13" s="357"/>
      <c r="JZJ13" s="357"/>
      <c r="JZK13" s="357"/>
      <c r="JZL13" s="357"/>
      <c r="JZM13" s="357"/>
      <c r="JZN13" s="357"/>
      <c r="JZO13" s="357"/>
      <c r="JZP13" s="357"/>
      <c r="JZQ13" s="357"/>
      <c r="JZR13" s="357"/>
      <c r="JZS13" s="357"/>
      <c r="JZT13" s="357"/>
      <c r="JZU13" s="357"/>
      <c r="JZV13" s="357"/>
      <c r="JZW13" s="357"/>
      <c r="JZX13" s="357"/>
      <c r="JZY13" s="357"/>
      <c r="JZZ13" s="357"/>
      <c r="KAA13" s="357"/>
      <c r="KAB13" s="357"/>
      <c r="KAC13" s="357"/>
      <c r="KAD13" s="357"/>
      <c r="KAE13" s="357"/>
      <c r="KAF13" s="357"/>
      <c r="KAG13" s="357"/>
      <c r="KAH13" s="357"/>
      <c r="KAI13" s="357"/>
      <c r="KAJ13" s="357"/>
      <c r="KAK13" s="357"/>
      <c r="KAL13" s="357"/>
      <c r="KAM13" s="357"/>
      <c r="KAN13" s="357"/>
      <c r="KAO13" s="357"/>
      <c r="KAP13" s="357"/>
      <c r="KAQ13" s="357"/>
      <c r="KAR13" s="357"/>
      <c r="KAS13" s="357"/>
      <c r="KAT13" s="357"/>
      <c r="KAU13" s="357"/>
      <c r="KAV13" s="357"/>
      <c r="KAW13" s="357"/>
      <c r="KAX13" s="357"/>
      <c r="KAY13" s="357"/>
      <c r="KAZ13" s="357"/>
      <c r="KBA13" s="357"/>
      <c r="KBB13" s="357"/>
      <c r="KBC13" s="357"/>
      <c r="KBD13" s="357"/>
      <c r="KBE13" s="357"/>
      <c r="KBF13" s="357"/>
      <c r="KBG13" s="357"/>
      <c r="KBH13" s="357"/>
      <c r="KBI13" s="357"/>
      <c r="KBJ13" s="357"/>
      <c r="KBK13" s="357"/>
      <c r="KBL13" s="357"/>
      <c r="KBM13" s="357"/>
      <c r="KBN13" s="357"/>
      <c r="KBO13" s="357"/>
      <c r="KBP13" s="357"/>
      <c r="KBQ13" s="357"/>
      <c r="KBR13" s="357"/>
      <c r="KBS13" s="357"/>
      <c r="KBT13" s="357"/>
      <c r="KBU13" s="357"/>
      <c r="KBV13" s="357"/>
      <c r="KBW13" s="357"/>
      <c r="KBX13" s="357"/>
      <c r="KBY13" s="357"/>
      <c r="KBZ13" s="357"/>
      <c r="KCA13" s="357"/>
      <c r="KCB13" s="357"/>
      <c r="KCC13" s="357"/>
      <c r="KCD13" s="357"/>
      <c r="KCE13" s="357"/>
      <c r="KCF13" s="357"/>
      <c r="KCG13" s="357"/>
      <c r="KCH13" s="357"/>
      <c r="KCI13" s="357"/>
      <c r="KCJ13" s="357"/>
      <c r="KCK13" s="357"/>
      <c r="KCL13" s="357"/>
      <c r="KCM13" s="357"/>
      <c r="KCN13" s="357"/>
      <c r="KCO13" s="357"/>
      <c r="KCP13" s="357"/>
      <c r="KCQ13" s="357"/>
      <c r="KCR13" s="357"/>
      <c r="KCS13" s="357"/>
      <c r="KCT13" s="357"/>
      <c r="KCU13" s="357"/>
      <c r="KCV13" s="357"/>
      <c r="KCW13" s="357"/>
      <c r="KCX13" s="357"/>
      <c r="KCY13" s="357"/>
      <c r="KCZ13" s="357"/>
      <c r="KDA13" s="357"/>
      <c r="KDB13" s="357"/>
      <c r="KDC13" s="357"/>
      <c r="KDD13" s="357"/>
      <c r="KDE13" s="357"/>
      <c r="KDF13" s="357"/>
      <c r="KDG13" s="357"/>
      <c r="KDH13" s="357"/>
      <c r="KDI13" s="357"/>
      <c r="KDJ13" s="357"/>
      <c r="KDK13" s="357"/>
      <c r="KDL13" s="357"/>
      <c r="KDM13" s="357"/>
      <c r="KDN13" s="357"/>
      <c r="KDO13" s="357"/>
      <c r="KDP13" s="357"/>
      <c r="KDQ13" s="357"/>
      <c r="KDR13" s="357"/>
      <c r="KDS13" s="357"/>
      <c r="KDT13" s="357"/>
      <c r="KDU13" s="357"/>
      <c r="KDV13" s="357"/>
      <c r="KDW13" s="357"/>
      <c r="KDX13" s="357"/>
      <c r="KDY13" s="357"/>
      <c r="KDZ13" s="357"/>
      <c r="KEA13" s="357"/>
      <c r="KEB13" s="357"/>
      <c r="KEC13" s="357"/>
      <c r="KED13" s="357"/>
      <c r="KEE13" s="357"/>
      <c r="KEF13" s="357"/>
      <c r="KEG13" s="357"/>
      <c r="KEH13" s="357"/>
      <c r="KEI13" s="357"/>
      <c r="KEJ13" s="357"/>
      <c r="KEK13" s="357"/>
      <c r="KEL13" s="357"/>
      <c r="KEM13" s="357"/>
      <c r="KEN13" s="357"/>
      <c r="KEO13" s="357"/>
      <c r="KEP13" s="357"/>
      <c r="KEQ13" s="357"/>
      <c r="KER13" s="357"/>
      <c r="KES13" s="357"/>
      <c r="KET13" s="357"/>
      <c r="KEU13" s="357"/>
      <c r="KEV13" s="357"/>
      <c r="KEW13" s="357"/>
      <c r="KEX13" s="357"/>
      <c r="KEY13" s="357"/>
      <c r="KEZ13" s="357"/>
      <c r="KFA13" s="357"/>
      <c r="KFB13" s="357"/>
      <c r="KFC13" s="357"/>
      <c r="KFD13" s="357"/>
      <c r="KFE13" s="357"/>
      <c r="KFF13" s="357"/>
      <c r="KFG13" s="357"/>
      <c r="KFH13" s="357"/>
      <c r="KFI13" s="357"/>
      <c r="KFJ13" s="357"/>
      <c r="KFK13" s="357"/>
      <c r="KFL13" s="357"/>
      <c r="KFM13" s="357"/>
      <c r="KFN13" s="357"/>
      <c r="KFO13" s="357"/>
      <c r="KFP13" s="357"/>
      <c r="KFQ13" s="357"/>
      <c r="KFR13" s="357"/>
      <c r="KFS13" s="357"/>
      <c r="KFT13" s="357"/>
      <c r="KFU13" s="357"/>
      <c r="KFV13" s="357"/>
      <c r="KFW13" s="357"/>
      <c r="KFX13" s="357"/>
      <c r="KFY13" s="357"/>
      <c r="KFZ13" s="357"/>
      <c r="KGA13" s="357"/>
      <c r="KGB13" s="357"/>
      <c r="KGC13" s="357"/>
      <c r="KGD13" s="357"/>
      <c r="KGE13" s="357"/>
      <c r="KGF13" s="357"/>
      <c r="KGG13" s="357"/>
      <c r="KGH13" s="357"/>
      <c r="KGI13" s="357"/>
      <c r="KGJ13" s="357"/>
      <c r="KGK13" s="357"/>
      <c r="KGL13" s="357"/>
      <c r="KGM13" s="357"/>
      <c r="KGN13" s="357"/>
      <c r="KGO13" s="357"/>
      <c r="KGP13" s="357"/>
      <c r="KGQ13" s="357"/>
      <c r="KGR13" s="357"/>
      <c r="KGS13" s="357"/>
      <c r="KGT13" s="357"/>
      <c r="KGU13" s="357"/>
      <c r="KGV13" s="357"/>
      <c r="KGW13" s="357"/>
      <c r="KGX13" s="357"/>
      <c r="KGY13" s="357"/>
      <c r="KGZ13" s="357"/>
      <c r="KHA13" s="357"/>
      <c r="KHB13" s="357"/>
      <c r="KHC13" s="357"/>
      <c r="KHD13" s="357"/>
      <c r="KHE13" s="357"/>
      <c r="KHF13" s="357"/>
      <c r="KHG13" s="357"/>
      <c r="KHH13" s="357"/>
      <c r="KHI13" s="357"/>
      <c r="KHJ13" s="357"/>
      <c r="KHK13" s="357"/>
      <c r="KHL13" s="357"/>
      <c r="KHM13" s="357"/>
      <c r="KHN13" s="357"/>
      <c r="KHO13" s="357"/>
      <c r="KHP13" s="357"/>
      <c r="KHQ13" s="357"/>
      <c r="KHR13" s="357"/>
      <c r="KHS13" s="357"/>
      <c r="KHT13" s="357"/>
      <c r="KHU13" s="357"/>
      <c r="KHV13" s="357"/>
      <c r="KHW13" s="357"/>
      <c r="KHX13" s="357"/>
      <c r="KHY13" s="357"/>
      <c r="KHZ13" s="357"/>
      <c r="KIA13" s="357"/>
      <c r="KIB13" s="357"/>
      <c r="KIC13" s="357"/>
      <c r="KID13" s="357"/>
      <c r="KIE13" s="357"/>
      <c r="KIF13" s="357"/>
      <c r="KIG13" s="357"/>
      <c r="KIH13" s="357"/>
      <c r="KII13" s="357"/>
      <c r="KIJ13" s="357"/>
      <c r="KIK13" s="357"/>
      <c r="KIL13" s="357"/>
      <c r="KIM13" s="357"/>
      <c r="KIN13" s="357"/>
      <c r="KIO13" s="357"/>
      <c r="KIP13" s="357"/>
      <c r="KIQ13" s="357"/>
      <c r="KIR13" s="357"/>
      <c r="KIS13" s="357"/>
      <c r="KIT13" s="357"/>
      <c r="KIU13" s="357"/>
      <c r="KIV13" s="357"/>
      <c r="KIW13" s="357"/>
      <c r="KIX13" s="357"/>
      <c r="KIY13" s="357"/>
      <c r="KIZ13" s="357"/>
      <c r="KJA13" s="357"/>
      <c r="KJB13" s="357"/>
      <c r="KJC13" s="357"/>
      <c r="KJD13" s="357"/>
      <c r="KJE13" s="357"/>
      <c r="KJF13" s="357"/>
      <c r="KJG13" s="357"/>
      <c r="KJH13" s="357"/>
      <c r="KJI13" s="357"/>
      <c r="KJJ13" s="357"/>
      <c r="KJK13" s="357"/>
      <c r="KJL13" s="357"/>
      <c r="KJM13" s="357"/>
      <c r="KJN13" s="357"/>
      <c r="KJO13" s="357"/>
      <c r="KJP13" s="357"/>
      <c r="KJQ13" s="357"/>
      <c r="KJR13" s="357"/>
      <c r="KJS13" s="357"/>
      <c r="KJT13" s="357"/>
      <c r="KJU13" s="357"/>
      <c r="KJV13" s="357"/>
      <c r="KJW13" s="357"/>
      <c r="KJX13" s="357"/>
      <c r="KJY13" s="357"/>
      <c r="KJZ13" s="357"/>
      <c r="KKA13" s="357"/>
      <c r="KKB13" s="357"/>
      <c r="KKC13" s="357"/>
      <c r="KKD13" s="357"/>
      <c r="KKE13" s="357"/>
      <c r="KKF13" s="357"/>
      <c r="KKG13" s="357"/>
      <c r="KKH13" s="357"/>
      <c r="KKI13" s="357"/>
      <c r="KKJ13" s="357"/>
      <c r="KKK13" s="357"/>
      <c r="KKL13" s="357"/>
      <c r="KKM13" s="357"/>
      <c r="KKN13" s="357"/>
      <c r="KKO13" s="357"/>
      <c r="KKP13" s="357"/>
      <c r="KKQ13" s="357"/>
      <c r="KKR13" s="357"/>
      <c r="KKS13" s="357"/>
      <c r="KKT13" s="357"/>
      <c r="KKU13" s="357"/>
      <c r="KKV13" s="357"/>
      <c r="KKW13" s="357"/>
      <c r="KKX13" s="357"/>
      <c r="KKY13" s="357"/>
      <c r="KKZ13" s="357"/>
      <c r="KLA13" s="357"/>
      <c r="KLB13" s="357"/>
      <c r="KLC13" s="357"/>
      <c r="KLD13" s="357"/>
      <c r="KLE13" s="357"/>
      <c r="KLF13" s="357"/>
      <c r="KLG13" s="357"/>
      <c r="KLH13" s="357"/>
      <c r="KLI13" s="357"/>
      <c r="KLJ13" s="357"/>
      <c r="KLK13" s="357"/>
      <c r="KLL13" s="357"/>
      <c r="KLM13" s="357"/>
      <c r="KLN13" s="357"/>
      <c r="KLO13" s="357"/>
      <c r="KLP13" s="357"/>
      <c r="KLQ13" s="357"/>
      <c r="KLR13" s="357"/>
      <c r="KLS13" s="357"/>
      <c r="KLT13" s="357"/>
      <c r="KLU13" s="357"/>
      <c r="KLV13" s="357"/>
      <c r="KLW13" s="357"/>
      <c r="KLX13" s="357"/>
      <c r="KLY13" s="357"/>
      <c r="KLZ13" s="357"/>
      <c r="KMA13" s="357"/>
      <c r="KMB13" s="357"/>
      <c r="KMC13" s="357"/>
      <c r="KMD13" s="357"/>
      <c r="KME13" s="357"/>
      <c r="KMF13" s="357"/>
      <c r="KMG13" s="357"/>
      <c r="KMH13" s="357"/>
      <c r="KMI13" s="357"/>
      <c r="KMJ13" s="357"/>
      <c r="KMK13" s="357"/>
      <c r="KML13" s="357"/>
      <c r="KMM13" s="357"/>
      <c r="KMN13" s="357"/>
      <c r="KMO13" s="357"/>
      <c r="KMP13" s="357"/>
      <c r="KMQ13" s="357"/>
      <c r="KMR13" s="357"/>
      <c r="KMS13" s="357"/>
      <c r="KMT13" s="357"/>
      <c r="KMU13" s="357"/>
      <c r="KMV13" s="357"/>
      <c r="KMW13" s="357"/>
      <c r="KMX13" s="357"/>
      <c r="KMY13" s="357"/>
      <c r="KMZ13" s="357"/>
      <c r="KNA13" s="357"/>
      <c r="KNB13" s="357"/>
      <c r="KNC13" s="357"/>
      <c r="KND13" s="357"/>
      <c r="KNE13" s="357"/>
      <c r="KNF13" s="357"/>
      <c r="KNG13" s="357"/>
      <c r="KNH13" s="357"/>
      <c r="KNI13" s="357"/>
      <c r="KNJ13" s="357"/>
      <c r="KNK13" s="357"/>
      <c r="KNL13" s="357"/>
      <c r="KNM13" s="357"/>
      <c r="KNN13" s="357"/>
      <c r="KNO13" s="357"/>
      <c r="KNP13" s="357"/>
      <c r="KNQ13" s="357"/>
      <c r="KNR13" s="357"/>
      <c r="KNS13" s="357"/>
      <c r="KNT13" s="357"/>
      <c r="KNU13" s="357"/>
      <c r="KNV13" s="357"/>
      <c r="KNW13" s="357"/>
      <c r="KNX13" s="357"/>
      <c r="KNY13" s="357"/>
      <c r="KNZ13" s="357"/>
      <c r="KOA13" s="357"/>
      <c r="KOB13" s="357"/>
      <c r="KOC13" s="357"/>
      <c r="KOD13" s="357"/>
      <c r="KOE13" s="357"/>
      <c r="KOF13" s="357"/>
      <c r="KOG13" s="357"/>
      <c r="KOH13" s="357"/>
      <c r="KOI13" s="357"/>
      <c r="KOJ13" s="357"/>
      <c r="KOK13" s="357"/>
      <c r="KOL13" s="357"/>
      <c r="KOM13" s="357"/>
      <c r="KON13" s="357"/>
      <c r="KOO13" s="357"/>
      <c r="KOP13" s="357"/>
      <c r="KOQ13" s="357"/>
      <c r="KOR13" s="357"/>
      <c r="KOS13" s="357"/>
      <c r="KOT13" s="357"/>
      <c r="KOU13" s="357"/>
      <c r="KOV13" s="357"/>
      <c r="KOW13" s="357"/>
      <c r="KOX13" s="357"/>
      <c r="KOY13" s="357"/>
      <c r="KOZ13" s="357"/>
      <c r="KPA13" s="357"/>
      <c r="KPB13" s="357"/>
      <c r="KPC13" s="357"/>
      <c r="KPD13" s="357"/>
      <c r="KPE13" s="357"/>
      <c r="KPF13" s="357"/>
      <c r="KPG13" s="357"/>
      <c r="KPH13" s="357"/>
      <c r="KPI13" s="357"/>
      <c r="KPJ13" s="357"/>
      <c r="KPK13" s="357"/>
      <c r="KPL13" s="357"/>
      <c r="KPM13" s="357"/>
      <c r="KPN13" s="357"/>
      <c r="KPO13" s="357"/>
      <c r="KPP13" s="357"/>
      <c r="KPQ13" s="357"/>
      <c r="KPR13" s="357"/>
      <c r="KPS13" s="357"/>
      <c r="KPT13" s="357"/>
      <c r="KPU13" s="357"/>
      <c r="KPV13" s="357"/>
      <c r="KPW13" s="357"/>
      <c r="KPX13" s="357"/>
      <c r="KPY13" s="357"/>
      <c r="KPZ13" s="357"/>
      <c r="KQA13" s="357"/>
      <c r="KQB13" s="357"/>
      <c r="KQC13" s="357"/>
      <c r="KQD13" s="357"/>
      <c r="KQE13" s="357"/>
      <c r="KQF13" s="357"/>
      <c r="KQG13" s="357"/>
      <c r="KQH13" s="357"/>
      <c r="KQI13" s="357"/>
      <c r="KQJ13" s="357"/>
      <c r="KQK13" s="357"/>
      <c r="KQL13" s="357"/>
      <c r="KQM13" s="357"/>
      <c r="KQN13" s="357"/>
      <c r="KQO13" s="357"/>
      <c r="KQP13" s="357"/>
      <c r="KQQ13" s="357"/>
      <c r="KQR13" s="357"/>
      <c r="KQS13" s="357"/>
      <c r="KQT13" s="357"/>
      <c r="KQU13" s="357"/>
      <c r="KQV13" s="357"/>
      <c r="KQW13" s="357"/>
      <c r="KQX13" s="357"/>
      <c r="KQY13" s="357"/>
      <c r="KQZ13" s="357"/>
      <c r="KRA13" s="357"/>
      <c r="KRB13" s="357"/>
      <c r="KRC13" s="357"/>
      <c r="KRD13" s="357"/>
      <c r="KRE13" s="357"/>
      <c r="KRF13" s="357"/>
      <c r="KRG13" s="357"/>
      <c r="KRH13" s="357"/>
      <c r="KRI13" s="357"/>
      <c r="KRJ13" s="357"/>
      <c r="KRK13" s="357"/>
      <c r="KRL13" s="357"/>
      <c r="KRM13" s="357"/>
      <c r="KRN13" s="357"/>
      <c r="KRO13" s="357"/>
      <c r="KRP13" s="357"/>
      <c r="KRQ13" s="357"/>
      <c r="KRR13" s="357"/>
      <c r="KRS13" s="357"/>
      <c r="KRT13" s="357"/>
      <c r="KRU13" s="357"/>
      <c r="KRV13" s="357"/>
      <c r="KRW13" s="357"/>
      <c r="KRX13" s="357"/>
      <c r="KRY13" s="357"/>
      <c r="KRZ13" s="357"/>
      <c r="KSA13" s="357"/>
      <c r="KSB13" s="357"/>
      <c r="KSC13" s="357"/>
      <c r="KSD13" s="357"/>
      <c r="KSE13" s="357"/>
      <c r="KSF13" s="357"/>
      <c r="KSG13" s="357"/>
      <c r="KSH13" s="357"/>
      <c r="KSI13" s="357"/>
      <c r="KSJ13" s="357"/>
      <c r="KSK13" s="357"/>
      <c r="KSL13" s="357"/>
      <c r="KSM13" s="357"/>
      <c r="KSN13" s="357"/>
      <c r="KSO13" s="357"/>
      <c r="KSP13" s="357"/>
      <c r="KSQ13" s="357"/>
      <c r="KSR13" s="357"/>
      <c r="KSS13" s="357"/>
      <c r="KST13" s="357"/>
      <c r="KSU13" s="357"/>
      <c r="KSV13" s="357"/>
      <c r="KSW13" s="357"/>
      <c r="KSX13" s="357"/>
      <c r="KSY13" s="357"/>
      <c r="KSZ13" s="357"/>
      <c r="KTA13" s="357"/>
      <c r="KTB13" s="357"/>
      <c r="KTC13" s="357"/>
      <c r="KTD13" s="357"/>
      <c r="KTE13" s="357"/>
      <c r="KTF13" s="357"/>
      <c r="KTG13" s="357"/>
      <c r="KTH13" s="357"/>
      <c r="KTI13" s="357"/>
      <c r="KTJ13" s="357"/>
      <c r="KTK13" s="357"/>
      <c r="KTL13" s="357"/>
      <c r="KTM13" s="357"/>
      <c r="KTN13" s="357"/>
      <c r="KTO13" s="357"/>
      <c r="KTP13" s="357"/>
      <c r="KTQ13" s="357"/>
      <c r="KTR13" s="357"/>
      <c r="KTS13" s="357"/>
      <c r="KTT13" s="357"/>
      <c r="KTU13" s="357"/>
      <c r="KTV13" s="357"/>
      <c r="KTW13" s="357"/>
      <c r="KTX13" s="357"/>
      <c r="KTY13" s="357"/>
      <c r="KTZ13" s="357"/>
      <c r="KUA13" s="357"/>
      <c r="KUB13" s="357"/>
      <c r="KUC13" s="357"/>
      <c r="KUD13" s="357"/>
      <c r="KUE13" s="357"/>
      <c r="KUF13" s="357"/>
      <c r="KUG13" s="357"/>
      <c r="KUH13" s="357"/>
      <c r="KUI13" s="357"/>
      <c r="KUJ13" s="357"/>
      <c r="KUK13" s="357"/>
      <c r="KUL13" s="357"/>
      <c r="KUM13" s="357"/>
      <c r="KUN13" s="357"/>
      <c r="KUO13" s="357"/>
      <c r="KUP13" s="357"/>
      <c r="KUQ13" s="357"/>
      <c r="KUR13" s="357"/>
      <c r="KUS13" s="357"/>
      <c r="KUT13" s="357"/>
      <c r="KUU13" s="357"/>
      <c r="KUV13" s="357"/>
      <c r="KUW13" s="357"/>
      <c r="KUX13" s="357"/>
      <c r="KUY13" s="357"/>
      <c r="KUZ13" s="357"/>
      <c r="KVA13" s="357"/>
      <c r="KVB13" s="357"/>
      <c r="KVC13" s="357"/>
      <c r="KVD13" s="357"/>
      <c r="KVE13" s="357"/>
      <c r="KVF13" s="357"/>
      <c r="KVG13" s="357"/>
      <c r="KVH13" s="357"/>
      <c r="KVI13" s="357"/>
      <c r="KVJ13" s="357"/>
      <c r="KVK13" s="357"/>
      <c r="KVL13" s="357"/>
      <c r="KVM13" s="357"/>
      <c r="KVN13" s="357"/>
      <c r="KVO13" s="357"/>
      <c r="KVP13" s="357"/>
      <c r="KVQ13" s="357"/>
      <c r="KVR13" s="357"/>
      <c r="KVS13" s="357"/>
      <c r="KVT13" s="357"/>
      <c r="KVU13" s="357"/>
      <c r="KVV13" s="357"/>
      <c r="KVW13" s="357"/>
      <c r="KVX13" s="357"/>
      <c r="KVY13" s="357"/>
      <c r="KVZ13" s="357"/>
      <c r="KWA13" s="357"/>
      <c r="KWB13" s="357"/>
      <c r="KWC13" s="357"/>
      <c r="KWD13" s="357"/>
      <c r="KWE13" s="357"/>
      <c r="KWF13" s="357"/>
      <c r="KWG13" s="357"/>
      <c r="KWH13" s="357"/>
      <c r="KWI13" s="357"/>
      <c r="KWJ13" s="357"/>
      <c r="KWK13" s="357"/>
      <c r="KWL13" s="357"/>
      <c r="KWM13" s="357"/>
      <c r="KWN13" s="357"/>
      <c r="KWO13" s="357"/>
      <c r="KWP13" s="357"/>
      <c r="KWQ13" s="357"/>
      <c r="KWR13" s="357"/>
      <c r="KWS13" s="357"/>
      <c r="KWT13" s="357"/>
      <c r="KWU13" s="357"/>
      <c r="KWV13" s="357"/>
      <c r="KWW13" s="357"/>
      <c r="KWX13" s="357"/>
      <c r="KWY13" s="357"/>
      <c r="KWZ13" s="357"/>
      <c r="KXA13" s="357"/>
      <c r="KXB13" s="357"/>
      <c r="KXC13" s="357"/>
      <c r="KXD13" s="357"/>
      <c r="KXE13" s="357"/>
      <c r="KXF13" s="357"/>
      <c r="KXG13" s="357"/>
      <c r="KXH13" s="357"/>
      <c r="KXI13" s="357"/>
      <c r="KXJ13" s="357"/>
      <c r="KXK13" s="357"/>
      <c r="KXL13" s="357"/>
      <c r="KXM13" s="357"/>
      <c r="KXN13" s="357"/>
      <c r="KXO13" s="357"/>
      <c r="KXP13" s="357"/>
      <c r="KXQ13" s="357"/>
      <c r="KXR13" s="357"/>
      <c r="KXS13" s="357"/>
      <c r="KXT13" s="357"/>
      <c r="KXU13" s="357"/>
      <c r="KXV13" s="357"/>
      <c r="KXW13" s="357"/>
      <c r="KXX13" s="357"/>
      <c r="KXY13" s="357"/>
      <c r="KXZ13" s="357"/>
      <c r="KYA13" s="357"/>
      <c r="KYB13" s="357"/>
      <c r="KYC13" s="357"/>
      <c r="KYD13" s="357"/>
      <c r="KYE13" s="357"/>
      <c r="KYF13" s="357"/>
      <c r="KYG13" s="357"/>
      <c r="KYH13" s="357"/>
      <c r="KYI13" s="357"/>
      <c r="KYJ13" s="357"/>
      <c r="KYK13" s="357"/>
      <c r="KYL13" s="357"/>
      <c r="KYM13" s="357"/>
      <c r="KYN13" s="357"/>
      <c r="KYO13" s="357"/>
      <c r="KYP13" s="357"/>
      <c r="KYQ13" s="357"/>
      <c r="KYR13" s="357"/>
      <c r="KYS13" s="357"/>
      <c r="KYT13" s="357"/>
      <c r="KYU13" s="357"/>
      <c r="KYV13" s="357"/>
      <c r="KYW13" s="357"/>
      <c r="KYX13" s="357"/>
      <c r="KYY13" s="357"/>
      <c r="KYZ13" s="357"/>
      <c r="KZA13" s="357"/>
      <c r="KZB13" s="357"/>
      <c r="KZC13" s="357"/>
      <c r="KZD13" s="357"/>
      <c r="KZE13" s="357"/>
      <c r="KZF13" s="357"/>
      <c r="KZG13" s="357"/>
      <c r="KZH13" s="357"/>
      <c r="KZI13" s="357"/>
      <c r="KZJ13" s="357"/>
      <c r="KZK13" s="357"/>
      <c r="KZL13" s="357"/>
      <c r="KZM13" s="357"/>
      <c r="KZN13" s="357"/>
      <c r="KZO13" s="357"/>
      <c r="KZP13" s="357"/>
      <c r="KZQ13" s="357"/>
      <c r="KZR13" s="357"/>
      <c r="KZS13" s="357"/>
      <c r="KZT13" s="357"/>
      <c r="KZU13" s="357"/>
      <c r="KZV13" s="357"/>
      <c r="KZW13" s="357"/>
      <c r="KZX13" s="357"/>
      <c r="KZY13" s="357"/>
      <c r="KZZ13" s="357"/>
      <c r="LAA13" s="357"/>
      <c r="LAB13" s="357"/>
      <c r="LAC13" s="357"/>
      <c r="LAD13" s="357"/>
      <c r="LAE13" s="357"/>
      <c r="LAF13" s="357"/>
      <c r="LAG13" s="357"/>
      <c r="LAH13" s="357"/>
      <c r="LAI13" s="357"/>
      <c r="LAJ13" s="357"/>
      <c r="LAK13" s="357"/>
      <c r="LAL13" s="357"/>
      <c r="LAM13" s="357"/>
      <c r="LAN13" s="357"/>
      <c r="LAO13" s="357"/>
      <c r="LAP13" s="357"/>
      <c r="LAQ13" s="357"/>
      <c r="LAR13" s="357"/>
      <c r="LAS13" s="357"/>
      <c r="LAT13" s="357"/>
      <c r="LAU13" s="357"/>
      <c r="LAV13" s="357"/>
      <c r="LAW13" s="357"/>
      <c r="LAX13" s="357"/>
      <c r="LAY13" s="357"/>
      <c r="LAZ13" s="357"/>
      <c r="LBA13" s="357"/>
      <c r="LBB13" s="357"/>
      <c r="LBC13" s="357"/>
      <c r="LBD13" s="357"/>
      <c r="LBE13" s="357"/>
      <c r="LBF13" s="357"/>
      <c r="LBG13" s="357"/>
      <c r="LBH13" s="357"/>
      <c r="LBI13" s="357"/>
      <c r="LBJ13" s="357"/>
      <c r="LBK13" s="357"/>
      <c r="LBL13" s="357"/>
      <c r="LBM13" s="357"/>
      <c r="LBN13" s="357"/>
      <c r="LBO13" s="357"/>
      <c r="LBP13" s="357"/>
      <c r="LBQ13" s="357"/>
      <c r="LBR13" s="357"/>
      <c r="LBS13" s="357"/>
      <c r="LBT13" s="357"/>
      <c r="LBU13" s="357"/>
      <c r="LBV13" s="357"/>
      <c r="LBW13" s="357"/>
      <c r="LBX13" s="357"/>
      <c r="LBY13" s="357"/>
      <c r="LBZ13" s="357"/>
      <c r="LCA13" s="357"/>
      <c r="LCB13" s="357"/>
      <c r="LCC13" s="357"/>
      <c r="LCD13" s="357"/>
      <c r="LCE13" s="357"/>
      <c r="LCF13" s="357"/>
      <c r="LCG13" s="357"/>
      <c r="LCH13" s="357"/>
      <c r="LCI13" s="357"/>
      <c r="LCJ13" s="357"/>
      <c r="LCK13" s="357"/>
      <c r="LCL13" s="357"/>
      <c r="LCM13" s="357"/>
      <c r="LCN13" s="357"/>
      <c r="LCO13" s="357"/>
      <c r="LCP13" s="357"/>
      <c r="LCQ13" s="357"/>
      <c r="LCR13" s="357"/>
      <c r="LCS13" s="357"/>
      <c r="LCT13" s="357"/>
      <c r="LCU13" s="357"/>
      <c r="LCV13" s="357"/>
      <c r="LCW13" s="357"/>
      <c r="LCX13" s="357"/>
      <c r="LCY13" s="357"/>
      <c r="LCZ13" s="357"/>
      <c r="LDA13" s="357"/>
      <c r="LDB13" s="357"/>
      <c r="LDC13" s="357"/>
      <c r="LDD13" s="357"/>
      <c r="LDE13" s="357"/>
      <c r="LDF13" s="357"/>
      <c r="LDG13" s="357"/>
      <c r="LDH13" s="357"/>
      <c r="LDI13" s="357"/>
      <c r="LDJ13" s="357"/>
      <c r="LDK13" s="357"/>
      <c r="LDL13" s="357"/>
      <c r="LDM13" s="357"/>
      <c r="LDN13" s="357"/>
      <c r="LDO13" s="357"/>
      <c r="LDP13" s="357"/>
      <c r="LDQ13" s="357"/>
      <c r="LDR13" s="357"/>
      <c r="LDS13" s="357"/>
      <c r="LDT13" s="357"/>
      <c r="LDU13" s="357"/>
      <c r="LDV13" s="357"/>
      <c r="LDW13" s="357"/>
      <c r="LDX13" s="357"/>
      <c r="LDY13" s="357"/>
      <c r="LDZ13" s="357"/>
      <c r="LEA13" s="357"/>
      <c r="LEB13" s="357"/>
      <c r="LEC13" s="357"/>
      <c r="LED13" s="357"/>
      <c r="LEE13" s="357"/>
      <c r="LEF13" s="357"/>
      <c r="LEG13" s="357"/>
      <c r="LEH13" s="357"/>
      <c r="LEI13" s="357"/>
      <c r="LEJ13" s="357"/>
      <c r="LEK13" s="357"/>
      <c r="LEL13" s="357"/>
      <c r="LEM13" s="357"/>
      <c r="LEN13" s="357"/>
      <c r="LEO13" s="357"/>
      <c r="LEP13" s="357"/>
      <c r="LEQ13" s="357"/>
      <c r="LER13" s="357"/>
      <c r="LES13" s="357"/>
      <c r="LET13" s="357"/>
      <c r="LEU13" s="357"/>
      <c r="LEV13" s="357"/>
      <c r="LEW13" s="357"/>
      <c r="LEX13" s="357"/>
      <c r="LEY13" s="357"/>
      <c r="LEZ13" s="357"/>
      <c r="LFA13" s="357"/>
      <c r="LFB13" s="357"/>
      <c r="LFC13" s="357"/>
      <c r="LFD13" s="357"/>
      <c r="LFE13" s="357"/>
      <c r="LFF13" s="357"/>
      <c r="LFG13" s="357"/>
      <c r="LFH13" s="357"/>
      <c r="LFI13" s="357"/>
      <c r="LFJ13" s="357"/>
      <c r="LFK13" s="357"/>
      <c r="LFL13" s="357"/>
      <c r="LFM13" s="357"/>
      <c r="LFN13" s="357"/>
      <c r="LFO13" s="357"/>
      <c r="LFP13" s="357"/>
      <c r="LFQ13" s="357"/>
      <c r="LFR13" s="357"/>
      <c r="LFS13" s="357"/>
      <c r="LFT13" s="357"/>
      <c r="LFU13" s="357"/>
      <c r="LFV13" s="357"/>
      <c r="LFW13" s="357"/>
      <c r="LFX13" s="357"/>
      <c r="LFY13" s="357"/>
      <c r="LFZ13" s="357"/>
      <c r="LGA13" s="357"/>
      <c r="LGB13" s="357"/>
      <c r="LGC13" s="357"/>
      <c r="LGD13" s="357"/>
      <c r="LGE13" s="357"/>
      <c r="LGF13" s="357"/>
      <c r="LGG13" s="357"/>
      <c r="LGH13" s="357"/>
      <c r="LGI13" s="357"/>
      <c r="LGJ13" s="357"/>
      <c r="LGK13" s="357"/>
      <c r="LGL13" s="357"/>
      <c r="LGM13" s="357"/>
      <c r="LGN13" s="357"/>
      <c r="LGO13" s="357"/>
      <c r="LGP13" s="357"/>
      <c r="LGQ13" s="357"/>
      <c r="LGR13" s="357"/>
      <c r="LGS13" s="357"/>
      <c r="LGT13" s="357"/>
      <c r="LGU13" s="357"/>
      <c r="LGV13" s="357"/>
      <c r="LGW13" s="357"/>
      <c r="LGX13" s="357"/>
      <c r="LGY13" s="357"/>
      <c r="LGZ13" s="357"/>
      <c r="LHA13" s="357"/>
      <c r="LHB13" s="357"/>
      <c r="LHC13" s="357"/>
      <c r="LHD13" s="357"/>
      <c r="LHE13" s="357"/>
      <c r="LHF13" s="357"/>
      <c r="LHG13" s="357"/>
      <c r="LHH13" s="357"/>
      <c r="LHI13" s="357"/>
      <c r="LHJ13" s="357"/>
      <c r="LHK13" s="357"/>
      <c r="LHL13" s="357"/>
      <c r="LHM13" s="357"/>
      <c r="LHN13" s="357"/>
      <c r="LHO13" s="357"/>
      <c r="LHP13" s="357"/>
      <c r="LHQ13" s="357"/>
      <c r="LHR13" s="357"/>
      <c r="LHS13" s="357"/>
      <c r="LHT13" s="357"/>
      <c r="LHU13" s="357"/>
      <c r="LHV13" s="357"/>
      <c r="LHW13" s="357"/>
      <c r="LHX13" s="357"/>
      <c r="LHY13" s="357"/>
      <c r="LHZ13" s="357"/>
      <c r="LIA13" s="357"/>
      <c r="LIB13" s="357"/>
      <c r="LIC13" s="357"/>
      <c r="LID13" s="357"/>
      <c r="LIE13" s="357"/>
      <c r="LIF13" s="357"/>
      <c r="LIG13" s="357"/>
      <c r="LIH13" s="357"/>
      <c r="LII13" s="357"/>
      <c r="LIJ13" s="357"/>
      <c r="LIK13" s="357"/>
      <c r="LIL13" s="357"/>
      <c r="LIM13" s="357"/>
      <c r="LIN13" s="357"/>
      <c r="LIO13" s="357"/>
      <c r="LIP13" s="357"/>
      <c r="LIQ13" s="357"/>
      <c r="LIR13" s="357"/>
      <c r="LIS13" s="357"/>
      <c r="LIT13" s="357"/>
      <c r="LIU13" s="357"/>
      <c r="LIV13" s="357"/>
      <c r="LIW13" s="357"/>
      <c r="LIX13" s="357"/>
      <c r="LIY13" s="357"/>
      <c r="LIZ13" s="357"/>
      <c r="LJA13" s="357"/>
      <c r="LJB13" s="357"/>
      <c r="LJC13" s="357"/>
      <c r="LJD13" s="357"/>
      <c r="LJE13" s="357"/>
      <c r="LJF13" s="357"/>
      <c r="LJG13" s="357"/>
      <c r="LJH13" s="357"/>
      <c r="LJI13" s="357"/>
      <c r="LJJ13" s="357"/>
      <c r="LJK13" s="357"/>
      <c r="LJL13" s="357"/>
      <c r="LJM13" s="357"/>
      <c r="LJN13" s="357"/>
      <c r="LJO13" s="357"/>
      <c r="LJP13" s="357"/>
      <c r="LJQ13" s="357"/>
      <c r="LJR13" s="357"/>
      <c r="LJS13" s="357"/>
      <c r="LJT13" s="357"/>
      <c r="LJU13" s="357"/>
      <c r="LJV13" s="357"/>
      <c r="LJW13" s="357"/>
      <c r="LJX13" s="357"/>
      <c r="LJY13" s="357"/>
      <c r="LJZ13" s="357"/>
      <c r="LKA13" s="357"/>
      <c r="LKB13" s="357"/>
      <c r="LKC13" s="357"/>
      <c r="LKD13" s="357"/>
      <c r="LKE13" s="357"/>
      <c r="LKF13" s="357"/>
      <c r="LKG13" s="357"/>
      <c r="LKH13" s="357"/>
      <c r="LKI13" s="357"/>
      <c r="LKJ13" s="357"/>
      <c r="LKK13" s="357"/>
      <c r="LKL13" s="357"/>
      <c r="LKM13" s="357"/>
      <c r="LKN13" s="357"/>
      <c r="LKO13" s="357"/>
      <c r="LKP13" s="357"/>
      <c r="LKQ13" s="357"/>
      <c r="LKR13" s="357"/>
      <c r="LKS13" s="357"/>
      <c r="LKT13" s="357"/>
      <c r="LKU13" s="357"/>
      <c r="LKV13" s="357"/>
      <c r="LKW13" s="357"/>
      <c r="LKX13" s="357"/>
      <c r="LKY13" s="357"/>
      <c r="LKZ13" s="357"/>
      <c r="LLA13" s="357"/>
      <c r="LLB13" s="357"/>
      <c r="LLC13" s="357"/>
      <c r="LLD13" s="357"/>
      <c r="LLE13" s="357"/>
      <c r="LLF13" s="357"/>
      <c r="LLG13" s="357"/>
      <c r="LLH13" s="357"/>
      <c r="LLI13" s="357"/>
      <c r="LLJ13" s="357"/>
      <c r="LLK13" s="357"/>
      <c r="LLL13" s="357"/>
      <c r="LLM13" s="357"/>
      <c r="LLN13" s="357"/>
      <c r="LLO13" s="357"/>
      <c r="LLP13" s="357"/>
      <c r="LLQ13" s="357"/>
      <c r="LLR13" s="357"/>
      <c r="LLS13" s="357"/>
      <c r="LLT13" s="357"/>
      <c r="LLU13" s="357"/>
      <c r="LLV13" s="357"/>
      <c r="LLW13" s="357"/>
      <c r="LLX13" s="357"/>
      <c r="LLY13" s="357"/>
      <c r="LLZ13" s="357"/>
      <c r="LMA13" s="357"/>
      <c r="LMB13" s="357"/>
      <c r="LMC13" s="357"/>
      <c r="LMD13" s="357"/>
      <c r="LME13" s="357"/>
      <c r="LMF13" s="357"/>
      <c r="LMG13" s="357"/>
      <c r="LMH13" s="357"/>
      <c r="LMI13" s="357"/>
      <c r="LMJ13" s="357"/>
      <c r="LMK13" s="357"/>
      <c r="LML13" s="357"/>
      <c r="LMM13" s="357"/>
      <c r="LMN13" s="357"/>
      <c r="LMO13" s="357"/>
      <c r="LMP13" s="357"/>
      <c r="LMQ13" s="357"/>
      <c r="LMR13" s="357"/>
      <c r="LMS13" s="357"/>
      <c r="LMT13" s="357"/>
      <c r="LMU13" s="357"/>
      <c r="LMV13" s="357"/>
      <c r="LMW13" s="357"/>
      <c r="LMX13" s="357"/>
      <c r="LMY13" s="357"/>
      <c r="LMZ13" s="357"/>
      <c r="LNA13" s="357"/>
      <c r="LNB13" s="357"/>
      <c r="LNC13" s="357"/>
      <c r="LND13" s="357"/>
      <c r="LNE13" s="357"/>
      <c r="LNF13" s="357"/>
      <c r="LNG13" s="357"/>
      <c r="LNH13" s="357"/>
      <c r="LNI13" s="357"/>
      <c r="LNJ13" s="357"/>
      <c r="LNK13" s="357"/>
      <c r="LNL13" s="357"/>
      <c r="LNM13" s="357"/>
      <c r="LNN13" s="357"/>
      <c r="LNO13" s="357"/>
      <c r="LNP13" s="357"/>
      <c r="LNQ13" s="357"/>
      <c r="LNR13" s="357"/>
      <c r="LNS13" s="357"/>
      <c r="LNT13" s="357"/>
      <c r="LNU13" s="357"/>
      <c r="LNV13" s="357"/>
      <c r="LNW13" s="357"/>
      <c r="LNX13" s="357"/>
      <c r="LNY13" s="357"/>
      <c r="LNZ13" s="357"/>
      <c r="LOA13" s="357"/>
      <c r="LOB13" s="357"/>
      <c r="LOC13" s="357"/>
      <c r="LOD13" s="357"/>
      <c r="LOE13" s="357"/>
      <c r="LOF13" s="357"/>
      <c r="LOG13" s="357"/>
      <c r="LOH13" s="357"/>
      <c r="LOI13" s="357"/>
      <c r="LOJ13" s="357"/>
      <c r="LOK13" s="357"/>
      <c r="LOL13" s="357"/>
      <c r="LOM13" s="357"/>
      <c r="LON13" s="357"/>
      <c r="LOO13" s="357"/>
      <c r="LOP13" s="357"/>
      <c r="LOQ13" s="357"/>
      <c r="LOR13" s="357"/>
      <c r="LOS13" s="357"/>
      <c r="LOT13" s="357"/>
      <c r="LOU13" s="357"/>
      <c r="LOV13" s="357"/>
      <c r="LOW13" s="357"/>
      <c r="LOX13" s="357"/>
      <c r="LOY13" s="357"/>
      <c r="LOZ13" s="357"/>
      <c r="LPA13" s="357"/>
      <c r="LPB13" s="357"/>
      <c r="LPC13" s="357"/>
      <c r="LPD13" s="357"/>
      <c r="LPE13" s="357"/>
      <c r="LPF13" s="357"/>
      <c r="LPG13" s="357"/>
      <c r="LPH13" s="357"/>
      <c r="LPI13" s="357"/>
      <c r="LPJ13" s="357"/>
      <c r="LPK13" s="357"/>
      <c r="LPL13" s="357"/>
      <c r="LPM13" s="357"/>
      <c r="LPN13" s="357"/>
      <c r="LPO13" s="357"/>
      <c r="LPP13" s="357"/>
      <c r="LPQ13" s="357"/>
      <c r="LPR13" s="357"/>
      <c r="LPS13" s="357"/>
      <c r="LPT13" s="357"/>
      <c r="LPU13" s="357"/>
      <c r="LPV13" s="357"/>
      <c r="LPW13" s="357"/>
      <c r="LPX13" s="357"/>
      <c r="LPY13" s="357"/>
      <c r="LPZ13" s="357"/>
      <c r="LQA13" s="357"/>
      <c r="LQB13" s="357"/>
      <c r="LQC13" s="357"/>
      <c r="LQD13" s="357"/>
      <c r="LQE13" s="357"/>
      <c r="LQF13" s="357"/>
      <c r="LQG13" s="357"/>
      <c r="LQH13" s="357"/>
      <c r="LQI13" s="357"/>
      <c r="LQJ13" s="357"/>
      <c r="LQK13" s="357"/>
      <c r="LQL13" s="357"/>
      <c r="LQM13" s="357"/>
      <c r="LQN13" s="357"/>
      <c r="LQO13" s="357"/>
      <c r="LQP13" s="357"/>
      <c r="LQQ13" s="357"/>
      <c r="LQR13" s="357"/>
      <c r="LQS13" s="357"/>
      <c r="LQT13" s="357"/>
      <c r="LQU13" s="357"/>
      <c r="LQV13" s="357"/>
      <c r="LQW13" s="357"/>
      <c r="LQX13" s="357"/>
      <c r="LQY13" s="357"/>
      <c r="LQZ13" s="357"/>
      <c r="LRA13" s="357"/>
      <c r="LRB13" s="357"/>
      <c r="LRC13" s="357"/>
      <c r="LRD13" s="357"/>
      <c r="LRE13" s="357"/>
      <c r="LRF13" s="357"/>
      <c r="LRG13" s="357"/>
      <c r="LRH13" s="357"/>
      <c r="LRI13" s="357"/>
      <c r="LRJ13" s="357"/>
      <c r="LRK13" s="357"/>
      <c r="LRL13" s="357"/>
      <c r="LRM13" s="357"/>
      <c r="LRN13" s="357"/>
      <c r="LRO13" s="357"/>
      <c r="LRP13" s="357"/>
      <c r="LRQ13" s="357"/>
      <c r="LRR13" s="357"/>
      <c r="LRS13" s="357"/>
      <c r="LRT13" s="357"/>
      <c r="LRU13" s="357"/>
      <c r="LRV13" s="357"/>
      <c r="LRW13" s="357"/>
      <c r="LRX13" s="357"/>
      <c r="LRY13" s="357"/>
      <c r="LRZ13" s="357"/>
      <c r="LSA13" s="357"/>
      <c r="LSB13" s="357"/>
      <c r="LSC13" s="357"/>
      <c r="LSD13" s="357"/>
      <c r="LSE13" s="357"/>
      <c r="LSF13" s="357"/>
      <c r="LSG13" s="357"/>
      <c r="LSH13" s="357"/>
      <c r="LSI13" s="357"/>
      <c r="LSJ13" s="357"/>
      <c r="LSK13" s="357"/>
      <c r="LSL13" s="357"/>
      <c r="LSM13" s="357"/>
      <c r="LSN13" s="357"/>
      <c r="LSO13" s="357"/>
      <c r="LSP13" s="357"/>
      <c r="LSQ13" s="357"/>
      <c r="LSR13" s="357"/>
      <c r="LSS13" s="357"/>
      <c r="LST13" s="357"/>
      <c r="LSU13" s="357"/>
      <c r="LSV13" s="357"/>
      <c r="LSW13" s="357"/>
      <c r="LSX13" s="357"/>
      <c r="LSY13" s="357"/>
      <c r="LSZ13" s="357"/>
      <c r="LTA13" s="357"/>
      <c r="LTB13" s="357"/>
      <c r="LTC13" s="357"/>
      <c r="LTD13" s="357"/>
      <c r="LTE13" s="357"/>
      <c r="LTF13" s="357"/>
      <c r="LTG13" s="357"/>
      <c r="LTH13" s="357"/>
      <c r="LTI13" s="357"/>
      <c r="LTJ13" s="357"/>
      <c r="LTK13" s="357"/>
      <c r="LTL13" s="357"/>
      <c r="LTM13" s="357"/>
      <c r="LTN13" s="357"/>
      <c r="LTO13" s="357"/>
      <c r="LTP13" s="357"/>
      <c r="LTQ13" s="357"/>
      <c r="LTR13" s="357"/>
      <c r="LTS13" s="357"/>
      <c r="LTT13" s="357"/>
      <c r="LTU13" s="357"/>
      <c r="LTV13" s="357"/>
      <c r="LTW13" s="357"/>
      <c r="LTX13" s="357"/>
      <c r="LTY13" s="357"/>
      <c r="LTZ13" s="357"/>
      <c r="LUA13" s="357"/>
      <c r="LUB13" s="357"/>
      <c r="LUC13" s="357"/>
      <c r="LUD13" s="357"/>
      <c r="LUE13" s="357"/>
      <c r="LUF13" s="357"/>
      <c r="LUG13" s="357"/>
      <c r="LUH13" s="357"/>
      <c r="LUI13" s="357"/>
      <c r="LUJ13" s="357"/>
      <c r="LUK13" s="357"/>
      <c r="LUL13" s="357"/>
      <c r="LUM13" s="357"/>
      <c r="LUN13" s="357"/>
      <c r="LUO13" s="357"/>
      <c r="LUP13" s="357"/>
      <c r="LUQ13" s="357"/>
      <c r="LUR13" s="357"/>
      <c r="LUS13" s="357"/>
      <c r="LUT13" s="357"/>
      <c r="LUU13" s="357"/>
      <c r="LUV13" s="357"/>
      <c r="LUW13" s="357"/>
      <c r="LUX13" s="357"/>
      <c r="LUY13" s="357"/>
      <c r="LUZ13" s="357"/>
      <c r="LVA13" s="357"/>
      <c r="LVB13" s="357"/>
      <c r="LVC13" s="357"/>
      <c r="LVD13" s="357"/>
      <c r="LVE13" s="357"/>
      <c r="LVF13" s="357"/>
      <c r="LVG13" s="357"/>
      <c r="LVH13" s="357"/>
      <c r="LVI13" s="357"/>
      <c r="LVJ13" s="357"/>
      <c r="LVK13" s="357"/>
      <c r="LVL13" s="357"/>
      <c r="LVM13" s="357"/>
      <c r="LVN13" s="357"/>
      <c r="LVO13" s="357"/>
      <c r="LVP13" s="357"/>
      <c r="LVQ13" s="357"/>
      <c r="LVR13" s="357"/>
      <c r="LVS13" s="357"/>
      <c r="LVT13" s="357"/>
      <c r="LVU13" s="357"/>
      <c r="LVV13" s="357"/>
      <c r="LVW13" s="357"/>
      <c r="LVX13" s="357"/>
      <c r="LVY13" s="357"/>
      <c r="LVZ13" s="357"/>
      <c r="LWA13" s="357"/>
      <c r="LWB13" s="357"/>
      <c r="LWC13" s="357"/>
      <c r="LWD13" s="357"/>
      <c r="LWE13" s="357"/>
      <c r="LWF13" s="357"/>
      <c r="LWG13" s="357"/>
      <c r="LWH13" s="357"/>
      <c r="LWI13" s="357"/>
      <c r="LWJ13" s="357"/>
      <c r="LWK13" s="357"/>
      <c r="LWL13" s="357"/>
      <c r="LWM13" s="357"/>
      <c r="LWN13" s="357"/>
      <c r="LWO13" s="357"/>
      <c r="LWP13" s="357"/>
      <c r="LWQ13" s="357"/>
      <c r="LWR13" s="357"/>
      <c r="LWS13" s="357"/>
      <c r="LWT13" s="357"/>
      <c r="LWU13" s="357"/>
      <c r="LWV13" s="357"/>
      <c r="LWW13" s="357"/>
      <c r="LWX13" s="357"/>
      <c r="LWY13" s="357"/>
      <c r="LWZ13" s="357"/>
      <c r="LXA13" s="357"/>
      <c r="LXB13" s="357"/>
      <c r="LXC13" s="357"/>
      <c r="LXD13" s="357"/>
      <c r="LXE13" s="357"/>
      <c r="LXF13" s="357"/>
      <c r="LXG13" s="357"/>
      <c r="LXH13" s="357"/>
      <c r="LXI13" s="357"/>
      <c r="LXJ13" s="357"/>
      <c r="LXK13" s="357"/>
      <c r="LXL13" s="357"/>
      <c r="LXM13" s="357"/>
      <c r="LXN13" s="357"/>
      <c r="LXO13" s="357"/>
      <c r="LXP13" s="357"/>
      <c r="LXQ13" s="357"/>
      <c r="LXR13" s="357"/>
      <c r="LXS13" s="357"/>
      <c r="LXT13" s="357"/>
      <c r="LXU13" s="357"/>
      <c r="LXV13" s="357"/>
      <c r="LXW13" s="357"/>
      <c r="LXX13" s="357"/>
      <c r="LXY13" s="357"/>
      <c r="LXZ13" s="357"/>
      <c r="LYA13" s="357"/>
      <c r="LYB13" s="357"/>
      <c r="LYC13" s="357"/>
      <c r="LYD13" s="357"/>
      <c r="LYE13" s="357"/>
      <c r="LYF13" s="357"/>
      <c r="LYG13" s="357"/>
      <c r="LYH13" s="357"/>
      <c r="LYI13" s="357"/>
      <c r="LYJ13" s="357"/>
      <c r="LYK13" s="357"/>
      <c r="LYL13" s="357"/>
      <c r="LYM13" s="357"/>
      <c r="LYN13" s="357"/>
      <c r="LYO13" s="357"/>
      <c r="LYP13" s="357"/>
      <c r="LYQ13" s="357"/>
      <c r="LYR13" s="357"/>
      <c r="LYS13" s="357"/>
      <c r="LYT13" s="357"/>
      <c r="LYU13" s="357"/>
      <c r="LYV13" s="357"/>
      <c r="LYW13" s="357"/>
      <c r="LYX13" s="357"/>
      <c r="LYY13" s="357"/>
      <c r="LYZ13" s="357"/>
      <c r="LZA13" s="357"/>
      <c r="LZB13" s="357"/>
      <c r="LZC13" s="357"/>
      <c r="LZD13" s="357"/>
      <c r="LZE13" s="357"/>
      <c r="LZF13" s="357"/>
      <c r="LZG13" s="357"/>
      <c r="LZH13" s="357"/>
      <c r="LZI13" s="357"/>
      <c r="LZJ13" s="357"/>
      <c r="LZK13" s="357"/>
      <c r="LZL13" s="357"/>
      <c r="LZM13" s="357"/>
      <c r="LZN13" s="357"/>
      <c r="LZO13" s="357"/>
      <c r="LZP13" s="357"/>
      <c r="LZQ13" s="357"/>
      <c r="LZR13" s="357"/>
      <c r="LZS13" s="357"/>
      <c r="LZT13" s="357"/>
      <c r="LZU13" s="357"/>
      <c r="LZV13" s="357"/>
      <c r="LZW13" s="357"/>
      <c r="LZX13" s="357"/>
      <c r="LZY13" s="357"/>
      <c r="LZZ13" s="357"/>
      <c r="MAA13" s="357"/>
      <c r="MAB13" s="357"/>
      <c r="MAC13" s="357"/>
      <c r="MAD13" s="357"/>
      <c r="MAE13" s="357"/>
      <c r="MAF13" s="357"/>
      <c r="MAG13" s="357"/>
      <c r="MAH13" s="357"/>
      <c r="MAI13" s="357"/>
      <c r="MAJ13" s="357"/>
      <c r="MAK13" s="357"/>
      <c r="MAL13" s="357"/>
      <c r="MAM13" s="357"/>
      <c r="MAN13" s="357"/>
      <c r="MAO13" s="357"/>
      <c r="MAP13" s="357"/>
      <c r="MAQ13" s="357"/>
      <c r="MAR13" s="357"/>
      <c r="MAS13" s="357"/>
      <c r="MAT13" s="357"/>
      <c r="MAU13" s="357"/>
      <c r="MAV13" s="357"/>
      <c r="MAW13" s="357"/>
      <c r="MAX13" s="357"/>
      <c r="MAY13" s="357"/>
      <c r="MAZ13" s="357"/>
      <c r="MBA13" s="357"/>
      <c r="MBB13" s="357"/>
      <c r="MBC13" s="357"/>
      <c r="MBD13" s="357"/>
      <c r="MBE13" s="357"/>
      <c r="MBF13" s="357"/>
      <c r="MBG13" s="357"/>
      <c r="MBH13" s="357"/>
      <c r="MBI13" s="357"/>
      <c r="MBJ13" s="357"/>
      <c r="MBK13" s="357"/>
      <c r="MBL13" s="357"/>
      <c r="MBM13" s="357"/>
      <c r="MBN13" s="357"/>
      <c r="MBO13" s="357"/>
      <c r="MBP13" s="357"/>
      <c r="MBQ13" s="357"/>
      <c r="MBR13" s="357"/>
      <c r="MBS13" s="357"/>
      <c r="MBT13" s="357"/>
      <c r="MBU13" s="357"/>
      <c r="MBV13" s="357"/>
      <c r="MBW13" s="357"/>
      <c r="MBX13" s="357"/>
      <c r="MBY13" s="357"/>
      <c r="MBZ13" s="357"/>
      <c r="MCA13" s="357"/>
      <c r="MCB13" s="357"/>
      <c r="MCC13" s="357"/>
      <c r="MCD13" s="357"/>
      <c r="MCE13" s="357"/>
      <c r="MCF13" s="357"/>
      <c r="MCG13" s="357"/>
      <c r="MCH13" s="357"/>
      <c r="MCI13" s="357"/>
      <c r="MCJ13" s="357"/>
      <c r="MCK13" s="357"/>
      <c r="MCL13" s="357"/>
      <c r="MCM13" s="357"/>
      <c r="MCN13" s="357"/>
      <c r="MCO13" s="357"/>
      <c r="MCP13" s="357"/>
      <c r="MCQ13" s="357"/>
      <c r="MCR13" s="357"/>
      <c r="MCS13" s="357"/>
      <c r="MCT13" s="357"/>
      <c r="MCU13" s="357"/>
      <c r="MCV13" s="357"/>
      <c r="MCW13" s="357"/>
      <c r="MCX13" s="357"/>
      <c r="MCY13" s="357"/>
      <c r="MCZ13" s="357"/>
      <c r="MDA13" s="357"/>
      <c r="MDB13" s="357"/>
      <c r="MDC13" s="357"/>
      <c r="MDD13" s="357"/>
      <c r="MDE13" s="357"/>
      <c r="MDF13" s="357"/>
      <c r="MDG13" s="357"/>
      <c r="MDH13" s="357"/>
      <c r="MDI13" s="357"/>
      <c r="MDJ13" s="357"/>
      <c r="MDK13" s="357"/>
      <c r="MDL13" s="357"/>
      <c r="MDM13" s="357"/>
      <c r="MDN13" s="357"/>
      <c r="MDO13" s="357"/>
      <c r="MDP13" s="357"/>
      <c r="MDQ13" s="357"/>
      <c r="MDR13" s="357"/>
      <c r="MDS13" s="357"/>
      <c r="MDT13" s="357"/>
      <c r="MDU13" s="357"/>
      <c r="MDV13" s="357"/>
      <c r="MDW13" s="357"/>
      <c r="MDX13" s="357"/>
      <c r="MDY13" s="357"/>
      <c r="MDZ13" s="357"/>
      <c r="MEA13" s="357"/>
      <c r="MEB13" s="357"/>
      <c r="MEC13" s="357"/>
      <c r="MED13" s="357"/>
      <c r="MEE13" s="357"/>
      <c r="MEF13" s="357"/>
      <c r="MEG13" s="357"/>
      <c r="MEH13" s="357"/>
      <c r="MEI13" s="357"/>
      <c r="MEJ13" s="357"/>
      <c r="MEK13" s="357"/>
      <c r="MEL13" s="357"/>
      <c r="MEM13" s="357"/>
      <c r="MEN13" s="357"/>
      <c r="MEO13" s="357"/>
      <c r="MEP13" s="357"/>
      <c r="MEQ13" s="357"/>
      <c r="MER13" s="357"/>
      <c r="MES13" s="357"/>
      <c r="MET13" s="357"/>
      <c r="MEU13" s="357"/>
      <c r="MEV13" s="357"/>
      <c r="MEW13" s="357"/>
      <c r="MEX13" s="357"/>
      <c r="MEY13" s="357"/>
      <c r="MEZ13" s="357"/>
      <c r="MFA13" s="357"/>
      <c r="MFB13" s="357"/>
      <c r="MFC13" s="357"/>
      <c r="MFD13" s="357"/>
      <c r="MFE13" s="357"/>
      <c r="MFF13" s="357"/>
      <c r="MFG13" s="357"/>
      <c r="MFH13" s="357"/>
      <c r="MFI13" s="357"/>
      <c r="MFJ13" s="357"/>
      <c r="MFK13" s="357"/>
      <c r="MFL13" s="357"/>
      <c r="MFM13" s="357"/>
      <c r="MFN13" s="357"/>
      <c r="MFO13" s="357"/>
      <c r="MFP13" s="357"/>
      <c r="MFQ13" s="357"/>
      <c r="MFR13" s="357"/>
      <c r="MFS13" s="357"/>
      <c r="MFT13" s="357"/>
      <c r="MFU13" s="357"/>
      <c r="MFV13" s="357"/>
      <c r="MFW13" s="357"/>
      <c r="MFX13" s="357"/>
      <c r="MFY13" s="357"/>
      <c r="MFZ13" s="357"/>
      <c r="MGA13" s="357"/>
      <c r="MGB13" s="357"/>
      <c r="MGC13" s="357"/>
      <c r="MGD13" s="357"/>
      <c r="MGE13" s="357"/>
      <c r="MGF13" s="357"/>
      <c r="MGG13" s="357"/>
      <c r="MGH13" s="357"/>
      <c r="MGI13" s="357"/>
      <c r="MGJ13" s="357"/>
      <c r="MGK13" s="357"/>
      <c r="MGL13" s="357"/>
      <c r="MGM13" s="357"/>
      <c r="MGN13" s="357"/>
      <c r="MGO13" s="357"/>
      <c r="MGP13" s="357"/>
      <c r="MGQ13" s="357"/>
      <c r="MGR13" s="357"/>
      <c r="MGS13" s="357"/>
      <c r="MGT13" s="357"/>
      <c r="MGU13" s="357"/>
      <c r="MGV13" s="357"/>
      <c r="MGW13" s="357"/>
      <c r="MGX13" s="357"/>
      <c r="MGY13" s="357"/>
      <c r="MGZ13" s="357"/>
      <c r="MHA13" s="357"/>
      <c r="MHB13" s="357"/>
      <c r="MHC13" s="357"/>
      <c r="MHD13" s="357"/>
      <c r="MHE13" s="357"/>
      <c r="MHF13" s="357"/>
      <c r="MHG13" s="357"/>
      <c r="MHH13" s="357"/>
      <c r="MHI13" s="357"/>
      <c r="MHJ13" s="357"/>
      <c r="MHK13" s="357"/>
      <c r="MHL13" s="357"/>
      <c r="MHM13" s="357"/>
      <c r="MHN13" s="357"/>
      <c r="MHO13" s="357"/>
      <c r="MHP13" s="357"/>
      <c r="MHQ13" s="357"/>
      <c r="MHR13" s="357"/>
      <c r="MHS13" s="357"/>
      <c r="MHT13" s="357"/>
      <c r="MHU13" s="357"/>
      <c r="MHV13" s="357"/>
      <c r="MHW13" s="357"/>
      <c r="MHX13" s="357"/>
      <c r="MHY13" s="357"/>
      <c r="MHZ13" s="357"/>
      <c r="MIA13" s="357"/>
      <c r="MIB13" s="357"/>
      <c r="MIC13" s="357"/>
      <c r="MID13" s="357"/>
      <c r="MIE13" s="357"/>
      <c r="MIF13" s="357"/>
      <c r="MIG13" s="357"/>
      <c r="MIH13" s="357"/>
      <c r="MII13" s="357"/>
      <c r="MIJ13" s="357"/>
      <c r="MIK13" s="357"/>
      <c r="MIL13" s="357"/>
      <c r="MIM13" s="357"/>
      <c r="MIN13" s="357"/>
      <c r="MIO13" s="357"/>
      <c r="MIP13" s="357"/>
      <c r="MIQ13" s="357"/>
      <c r="MIR13" s="357"/>
      <c r="MIS13" s="357"/>
      <c r="MIT13" s="357"/>
      <c r="MIU13" s="357"/>
      <c r="MIV13" s="357"/>
      <c r="MIW13" s="357"/>
      <c r="MIX13" s="357"/>
      <c r="MIY13" s="357"/>
      <c r="MIZ13" s="357"/>
      <c r="MJA13" s="357"/>
      <c r="MJB13" s="357"/>
      <c r="MJC13" s="357"/>
      <c r="MJD13" s="357"/>
      <c r="MJE13" s="357"/>
      <c r="MJF13" s="357"/>
      <c r="MJG13" s="357"/>
      <c r="MJH13" s="357"/>
      <c r="MJI13" s="357"/>
      <c r="MJJ13" s="357"/>
      <c r="MJK13" s="357"/>
      <c r="MJL13" s="357"/>
      <c r="MJM13" s="357"/>
      <c r="MJN13" s="357"/>
      <c r="MJO13" s="357"/>
      <c r="MJP13" s="357"/>
      <c r="MJQ13" s="357"/>
      <c r="MJR13" s="357"/>
      <c r="MJS13" s="357"/>
      <c r="MJT13" s="357"/>
      <c r="MJU13" s="357"/>
      <c r="MJV13" s="357"/>
      <c r="MJW13" s="357"/>
      <c r="MJX13" s="357"/>
      <c r="MJY13" s="357"/>
      <c r="MJZ13" s="357"/>
      <c r="MKA13" s="357"/>
      <c r="MKB13" s="357"/>
      <c r="MKC13" s="357"/>
      <c r="MKD13" s="357"/>
      <c r="MKE13" s="357"/>
      <c r="MKF13" s="357"/>
      <c r="MKG13" s="357"/>
      <c r="MKH13" s="357"/>
      <c r="MKI13" s="357"/>
      <c r="MKJ13" s="357"/>
      <c r="MKK13" s="357"/>
      <c r="MKL13" s="357"/>
      <c r="MKM13" s="357"/>
      <c r="MKN13" s="357"/>
      <c r="MKO13" s="357"/>
      <c r="MKP13" s="357"/>
      <c r="MKQ13" s="357"/>
      <c r="MKR13" s="357"/>
      <c r="MKS13" s="357"/>
      <c r="MKT13" s="357"/>
      <c r="MKU13" s="357"/>
      <c r="MKV13" s="357"/>
      <c r="MKW13" s="357"/>
      <c r="MKX13" s="357"/>
      <c r="MKY13" s="357"/>
      <c r="MKZ13" s="357"/>
      <c r="MLA13" s="357"/>
      <c r="MLB13" s="357"/>
      <c r="MLC13" s="357"/>
      <c r="MLD13" s="357"/>
      <c r="MLE13" s="357"/>
      <c r="MLF13" s="357"/>
      <c r="MLG13" s="357"/>
      <c r="MLH13" s="357"/>
      <c r="MLI13" s="357"/>
      <c r="MLJ13" s="357"/>
      <c r="MLK13" s="357"/>
      <c r="MLL13" s="357"/>
      <c r="MLM13" s="357"/>
      <c r="MLN13" s="357"/>
      <c r="MLO13" s="357"/>
      <c r="MLP13" s="357"/>
      <c r="MLQ13" s="357"/>
      <c r="MLR13" s="357"/>
      <c r="MLS13" s="357"/>
      <c r="MLT13" s="357"/>
      <c r="MLU13" s="357"/>
      <c r="MLV13" s="357"/>
      <c r="MLW13" s="357"/>
      <c r="MLX13" s="357"/>
      <c r="MLY13" s="357"/>
      <c r="MLZ13" s="357"/>
      <c r="MMA13" s="357"/>
      <c r="MMB13" s="357"/>
      <c r="MMC13" s="357"/>
      <c r="MMD13" s="357"/>
      <c r="MME13" s="357"/>
      <c r="MMF13" s="357"/>
      <c r="MMG13" s="357"/>
      <c r="MMH13" s="357"/>
      <c r="MMI13" s="357"/>
      <c r="MMJ13" s="357"/>
      <c r="MMK13" s="357"/>
      <c r="MML13" s="357"/>
      <c r="MMM13" s="357"/>
      <c r="MMN13" s="357"/>
      <c r="MMO13" s="357"/>
      <c r="MMP13" s="357"/>
      <c r="MMQ13" s="357"/>
      <c r="MMR13" s="357"/>
      <c r="MMS13" s="357"/>
      <c r="MMT13" s="357"/>
      <c r="MMU13" s="357"/>
      <c r="MMV13" s="357"/>
      <c r="MMW13" s="357"/>
      <c r="MMX13" s="357"/>
      <c r="MMY13" s="357"/>
      <c r="MMZ13" s="357"/>
      <c r="MNA13" s="357"/>
      <c r="MNB13" s="357"/>
      <c r="MNC13" s="357"/>
      <c r="MND13" s="357"/>
      <c r="MNE13" s="357"/>
      <c r="MNF13" s="357"/>
      <c r="MNG13" s="357"/>
      <c r="MNH13" s="357"/>
      <c r="MNI13" s="357"/>
      <c r="MNJ13" s="357"/>
      <c r="MNK13" s="357"/>
      <c r="MNL13" s="357"/>
      <c r="MNM13" s="357"/>
      <c r="MNN13" s="357"/>
      <c r="MNO13" s="357"/>
      <c r="MNP13" s="357"/>
      <c r="MNQ13" s="357"/>
      <c r="MNR13" s="357"/>
      <c r="MNS13" s="357"/>
      <c r="MNT13" s="357"/>
      <c r="MNU13" s="357"/>
      <c r="MNV13" s="357"/>
      <c r="MNW13" s="357"/>
      <c r="MNX13" s="357"/>
      <c r="MNY13" s="357"/>
      <c r="MNZ13" s="357"/>
      <c r="MOA13" s="357"/>
      <c r="MOB13" s="357"/>
      <c r="MOC13" s="357"/>
      <c r="MOD13" s="357"/>
      <c r="MOE13" s="357"/>
      <c r="MOF13" s="357"/>
      <c r="MOG13" s="357"/>
      <c r="MOH13" s="357"/>
      <c r="MOI13" s="357"/>
      <c r="MOJ13" s="357"/>
      <c r="MOK13" s="357"/>
      <c r="MOL13" s="357"/>
      <c r="MOM13" s="357"/>
      <c r="MON13" s="357"/>
      <c r="MOO13" s="357"/>
      <c r="MOP13" s="357"/>
      <c r="MOQ13" s="357"/>
      <c r="MOR13" s="357"/>
      <c r="MOS13" s="357"/>
      <c r="MOT13" s="357"/>
      <c r="MOU13" s="357"/>
      <c r="MOV13" s="357"/>
      <c r="MOW13" s="357"/>
      <c r="MOX13" s="357"/>
      <c r="MOY13" s="357"/>
      <c r="MOZ13" s="357"/>
      <c r="MPA13" s="357"/>
      <c r="MPB13" s="357"/>
      <c r="MPC13" s="357"/>
      <c r="MPD13" s="357"/>
      <c r="MPE13" s="357"/>
      <c r="MPF13" s="357"/>
      <c r="MPG13" s="357"/>
      <c r="MPH13" s="357"/>
      <c r="MPI13" s="357"/>
      <c r="MPJ13" s="357"/>
      <c r="MPK13" s="357"/>
      <c r="MPL13" s="357"/>
      <c r="MPM13" s="357"/>
      <c r="MPN13" s="357"/>
      <c r="MPO13" s="357"/>
      <c r="MPP13" s="357"/>
      <c r="MPQ13" s="357"/>
      <c r="MPR13" s="357"/>
      <c r="MPS13" s="357"/>
      <c r="MPT13" s="357"/>
      <c r="MPU13" s="357"/>
      <c r="MPV13" s="357"/>
      <c r="MPW13" s="357"/>
      <c r="MPX13" s="357"/>
      <c r="MPY13" s="357"/>
      <c r="MPZ13" s="357"/>
      <c r="MQA13" s="357"/>
      <c r="MQB13" s="357"/>
      <c r="MQC13" s="357"/>
      <c r="MQD13" s="357"/>
      <c r="MQE13" s="357"/>
      <c r="MQF13" s="357"/>
      <c r="MQG13" s="357"/>
      <c r="MQH13" s="357"/>
      <c r="MQI13" s="357"/>
      <c r="MQJ13" s="357"/>
      <c r="MQK13" s="357"/>
      <c r="MQL13" s="357"/>
      <c r="MQM13" s="357"/>
      <c r="MQN13" s="357"/>
      <c r="MQO13" s="357"/>
      <c r="MQP13" s="357"/>
      <c r="MQQ13" s="357"/>
      <c r="MQR13" s="357"/>
      <c r="MQS13" s="357"/>
      <c r="MQT13" s="357"/>
      <c r="MQU13" s="357"/>
      <c r="MQV13" s="357"/>
      <c r="MQW13" s="357"/>
      <c r="MQX13" s="357"/>
      <c r="MQY13" s="357"/>
      <c r="MQZ13" s="357"/>
      <c r="MRA13" s="357"/>
      <c r="MRB13" s="357"/>
      <c r="MRC13" s="357"/>
      <c r="MRD13" s="357"/>
      <c r="MRE13" s="357"/>
      <c r="MRF13" s="357"/>
      <c r="MRG13" s="357"/>
      <c r="MRH13" s="357"/>
      <c r="MRI13" s="357"/>
      <c r="MRJ13" s="357"/>
      <c r="MRK13" s="357"/>
      <c r="MRL13" s="357"/>
      <c r="MRM13" s="357"/>
      <c r="MRN13" s="357"/>
      <c r="MRO13" s="357"/>
      <c r="MRP13" s="357"/>
      <c r="MRQ13" s="357"/>
      <c r="MRR13" s="357"/>
      <c r="MRS13" s="357"/>
      <c r="MRT13" s="357"/>
      <c r="MRU13" s="357"/>
      <c r="MRV13" s="357"/>
      <c r="MRW13" s="357"/>
      <c r="MRX13" s="357"/>
      <c r="MRY13" s="357"/>
      <c r="MRZ13" s="357"/>
      <c r="MSA13" s="357"/>
      <c r="MSB13" s="357"/>
      <c r="MSC13" s="357"/>
      <c r="MSD13" s="357"/>
      <c r="MSE13" s="357"/>
      <c r="MSF13" s="357"/>
      <c r="MSG13" s="357"/>
      <c r="MSH13" s="357"/>
      <c r="MSI13" s="357"/>
      <c r="MSJ13" s="357"/>
      <c r="MSK13" s="357"/>
      <c r="MSL13" s="357"/>
      <c r="MSM13" s="357"/>
      <c r="MSN13" s="357"/>
      <c r="MSO13" s="357"/>
      <c r="MSP13" s="357"/>
      <c r="MSQ13" s="357"/>
      <c r="MSR13" s="357"/>
      <c r="MSS13" s="357"/>
      <c r="MST13" s="357"/>
      <c r="MSU13" s="357"/>
      <c r="MSV13" s="357"/>
      <c r="MSW13" s="357"/>
      <c r="MSX13" s="357"/>
      <c r="MSY13" s="357"/>
      <c r="MSZ13" s="357"/>
      <c r="MTA13" s="357"/>
      <c r="MTB13" s="357"/>
      <c r="MTC13" s="357"/>
      <c r="MTD13" s="357"/>
      <c r="MTE13" s="357"/>
      <c r="MTF13" s="357"/>
      <c r="MTG13" s="357"/>
      <c r="MTH13" s="357"/>
      <c r="MTI13" s="357"/>
      <c r="MTJ13" s="357"/>
      <c r="MTK13" s="357"/>
      <c r="MTL13" s="357"/>
      <c r="MTM13" s="357"/>
      <c r="MTN13" s="357"/>
      <c r="MTO13" s="357"/>
      <c r="MTP13" s="357"/>
      <c r="MTQ13" s="357"/>
      <c r="MTR13" s="357"/>
      <c r="MTS13" s="357"/>
      <c r="MTT13" s="357"/>
      <c r="MTU13" s="357"/>
      <c r="MTV13" s="357"/>
      <c r="MTW13" s="357"/>
      <c r="MTX13" s="357"/>
      <c r="MTY13" s="357"/>
      <c r="MTZ13" s="357"/>
      <c r="MUA13" s="357"/>
      <c r="MUB13" s="357"/>
      <c r="MUC13" s="357"/>
      <c r="MUD13" s="357"/>
      <c r="MUE13" s="357"/>
      <c r="MUF13" s="357"/>
      <c r="MUG13" s="357"/>
      <c r="MUH13" s="357"/>
      <c r="MUI13" s="357"/>
      <c r="MUJ13" s="357"/>
      <c r="MUK13" s="357"/>
      <c r="MUL13" s="357"/>
      <c r="MUM13" s="357"/>
      <c r="MUN13" s="357"/>
      <c r="MUO13" s="357"/>
      <c r="MUP13" s="357"/>
      <c r="MUQ13" s="357"/>
      <c r="MUR13" s="357"/>
      <c r="MUS13" s="357"/>
      <c r="MUT13" s="357"/>
      <c r="MUU13" s="357"/>
      <c r="MUV13" s="357"/>
      <c r="MUW13" s="357"/>
      <c r="MUX13" s="357"/>
      <c r="MUY13" s="357"/>
      <c r="MUZ13" s="357"/>
      <c r="MVA13" s="357"/>
      <c r="MVB13" s="357"/>
      <c r="MVC13" s="357"/>
      <c r="MVD13" s="357"/>
      <c r="MVE13" s="357"/>
      <c r="MVF13" s="357"/>
      <c r="MVG13" s="357"/>
      <c r="MVH13" s="357"/>
      <c r="MVI13" s="357"/>
      <c r="MVJ13" s="357"/>
      <c r="MVK13" s="357"/>
      <c r="MVL13" s="357"/>
      <c r="MVM13" s="357"/>
      <c r="MVN13" s="357"/>
      <c r="MVO13" s="357"/>
      <c r="MVP13" s="357"/>
      <c r="MVQ13" s="357"/>
      <c r="MVR13" s="357"/>
      <c r="MVS13" s="357"/>
      <c r="MVT13" s="357"/>
      <c r="MVU13" s="357"/>
      <c r="MVV13" s="357"/>
      <c r="MVW13" s="357"/>
      <c r="MVX13" s="357"/>
      <c r="MVY13" s="357"/>
      <c r="MVZ13" s="357"/>
      <c r="MWA13" s="357"/>
      <c r="MWB13" s="357"/>
      <c r="MWC13" s="357"/>
      <c r="MWD13" s="357"/>
      <c r="MWE13" s="357"/>
      <c r="MWF13" s="357"/>
      <c r="MWG13" s="357"/>
      <c r="MWH13" s="357"/>
      <c r="MWI13" s="357"/>
      <c r="MWJ13" s="357"/>
      <c r="MWK13" s="357"/>
      <c r="MWL13" s="357"/>
      <c r="MWM13" s="357"/>
      <c r="MWN13" s="357"/>
      <c r="MWO13" s="357"/>
      <c r="MWP13" s="357"/>
      <c r="MWQ13" s="357"/>
      <c r="MWR13" s="357"/>
      <c r="MWS13" s="357"/>
      <c r="MWT13" s="357"/>
      <c r="MWU13" s="357"/>
      <c r="MWV13" s="357"/>
      <c r="MWW13" s="357"/>
      <c r="MWX13" s="357"/>
      <c r="MWY13" s="357"/>
      <c r="MWZ13" s="357"/>
      <c r="MXA13" s="357"/>
      <c r="MXB13" s="357"/>
      <c r="MXC13" s="357"/>
      <c r="MXD13" s="357"/>
      <c r="MXE13" s="357"/>
      <c r="MXF13" s="357"/>
      <c r="MXG13" s="357"/>
      <c r="MXH13" s="357"/>
      <c r="MXI13" s="357"/>
      <c r="MXJ13" s="357"/>
      <c r="MXK13" s="357"/>
      <c r="MXL13" s="357"/>
      <c r="MXM13" s="357"/>
      <c r="MXN13" s="357"/>
      <c r="MXO13" s="357"/>
      <c r="MXP13" s="357"/>
      <c r="MXQ13" s="357"/>
      <c r="MXR13" s="357"/>
      <c r="MXS13" s="357"/>
      <c r="MXT13" s="357"/>
      <c r="MXU13" s="357"/>
      <c r="MXV13" s="357"/>
      <c r="MXW13" s="357"/>
      <c r="MXX13" s="357"/>
      <c r="MXY13" s="357"/>
      <c r="MXZ13" s="357"/>
      <c r="MYA13" s="357"/>
      <c r="MYB13" s="357"/>
      <c r="MYC13" s="357"/>
      <c r="MYD13" s="357"/>
      <c r="MYE13" s="357"/>
      <c r="MYF13" s="357"/>
      <c r="MYG13" s="357"/>
      <c r="MYH13" s="357"/>
      <c r="MYI13" s="357"/>
      <c r="MYJ13" s="357"/>
      <c r="MYK13" s="357"/>
      <c r="MYL13" s="357"/>
      <c r="MYM13" s="357"/>
      <c r="MYN13" s="357"/>
      <c r="MYO13" s="357"/>
      <c r="MYP13" s="357"/>
      <c r="MYQ13" s="357"/>
      <c r="MYR13" s="357"/>
      <c r="MYS13" s="357"/>
      <c r="MYT13" s="357"/>
      <c r="MYU13" s="357"/>
      <c r="MYV13" s="357"/>
      <c r="MYW13" s="357"/>
      <c r="MYX13" s="357"/>
      <c r="MYY13" s="357"/>
      <c r="MYZ13" s="357"/>
      <c r="MZA13" s="357"/>
      <c r="MZB13" s="357"/>
      <c r="MZC13" s="357"/>
      <c r="MZD13" s="357"/>
      <c r="MZE13" s="357"/>
      <c r="MZF13" s="357"/>
      <c r="MZG13" s="357"/>
      <c r="MZH13" s="357"/>
      <c r="MZI13" s="357"/>
      <c r="MZJ13" s="357"/>
      <c r="MZK13" s="357"/>
      <c r="MZL13" s="357"/>
      <c r="MZM13" s="357"/>
      <c r="MZN13" s="357"/>
      <c r="MZO13" s="357"/>
      <c r="MZP13" s="357"/>
      <c r="MZQ13" s="357"/>
      <c r="MZR13" s="357"/>
      <c r="MZS13" s="357"/>
      <c r="MZT13" s="357"/>
      <c r="MZU13" s="357"/>
      <c r="MZV13" s="357"/>
      <c r="MZW13" s="357"/>
      <c r="MZX13" s="357"/>
      <c r="MZY13" s="357"/>
      <c r="MZZ13" s="357"/>
      <c r="NAA13" s="357"/>
      <c r="NAB13" s="357"/>
      <c r="NAC13" s="357"/>
      <c r="NAD13" s="357"/>
      <c r="NAE13" s="357"/>
      <c r="NAF13" s="357"/>
      <c r="NAG13" s="357"/>
      <c r="NAH13" s="357"/>
      <c r="NAI13" s="357"/>
      <c r="NAJ13" s="357"/>
      <c r="NAK13" s="357"/>
      <c r="NAL13" s="357"/>
      <c r="NAM13" s="357"/>
      <c r="NAN13" s="357"/>
      <c r="NAO13" s="357"/>
      <c r="NAP13" s="357"/>
      <c r="NAQ13" s="357"/>
      <c r="NAR13" s="357"/>
      <c r="NAS13" s="357"/>
      <c r="NAT13" s="357"/>
      <c r="NAU13" s="357"/>
      <c r="NAV13" s="357"/>
      <c r="NAW13" s="357"/>
      <c r="NAX13" s="357"/>
      <c r="NAY13" s="357"/>
      <c r="NAZ13" s="357"/>
      <c r="NBA13" s="357"/>
      <c r="NBB13" s="357"/>
      <c r="NBC13" s="357"/>
      <c r="NBD13" s="357"/>
      <c r="NBE13" s="357"/>
      <c r="NBF13" s="357"/>
      <c r="NBG13" s="357"/>
      <c r="NBH13" s="357"/>
      <c r="NBI13" s="357"/>
      <c r="NBJ13" s="357"/>
      <c r="NBK13" s="357"/>
      <c r="NBL13" s="357"/>
      <c r="NBM13" s="357"/>
      <c r="NBN13" s="357"/>
      <c r="NBO13" s="357"/>
      <c r="NBP13" s="357"/>
      <c r="NBQ13" s="357"/>
      <c r="NBR13" s="357"/>
      <c r="NBS13" s="357"/>
      <c r="NBT13" s="357"/>
      <c r="NBU13" s="357"/>
      <c r="NBV13" s="357"/>
      <c r="NBW13" s="357"/>
      <c r="NBX13" s="357"/>
      <c r="NBY13" s="357"/>
      <c r="NBZ13" s="357"/>
      <c r="NCA13" s="357"/>
      <c r="NCB13" s="357"/>
      <c r="NCC13" s="357"/>
      <c r="NCD13" s="357"/>
      <c r="NCE13" s="357"/>
      <c r="NCF13" s="357"/>
      <c r="NCG13" s="357"/>
      <c r="NCH13" s="357"/>
      <c r="NCI13" s="357"/>
      <c r="NCJ13" s="357"/>
      <c r="NCK13" s="357"/>
      <c r="NCL13" s="357"/>
      <c r="NCM13" s="357"/>
      <c r="NCN13" s="357"/>
      <c r="NCO13" s="357"/>
      <c r="NCP13" s="357"/>
      <c r="NCQ13" s="357"/>
      <c r="NCR13" s="357"/>
      <c r="NCS13" s="357"/>
      <c r="NCT13" s="357"/>
      <c r="NCU13" s="357"/>
      <c r="NCV13" s="357"/>
      <c r="NCW13" s="357"/>
      <c r="NCX13" s="357"/>
      <c r="NCY13" s="357"/>
      <c r="NCZ13" s="357"/>
      <c r="NDA13" s="357"/>
      <c r="NDB13" s="357"/>
      <c r="NDC13" s="357"/>
      <c r="NDD13" s="357"/>
      <c r="NDE13" s="357"/>
      <c r="NDF13" s="357"/>
      <c r="NDG13" s="357"/>
      <c r="NDH13" s="357"/>
      <c r="NDI13" s="357"/>
      <c r="NDJ13" s="357"/>
      <c r="NDK13" s="357"/>
      <c r="NDL13" s="357"/>
      <c r="NDM13" s="357"/>
      <c r="NDN13" s="357"/>
      <c r="NDO13" s="357"/>
      <c r="NDP13" s="357"/>
      <c r="NDQ13" s="357"/>
      <c r="NDR13" s="357"/>
      <c r="NDS13" s="357"/>
      <c r="NDT13" s="357"/>
      <c r="NDU13" s="357"/>
      <c r="NDV13" s="357"/>
      <c r="NDW13" s="357"/>
      <c r="NDX13" s="357"/>
      <c r="NDY13" s="357"/>
      <c r="NDZ13" s="357"/>
      <c r="NEA13" s="357"/>
      <c r="NEB13" s="357"/>
      <c r="NEC13" s="357"/>
      <c r="NED13" s="357"/>
      <c r="NEE13" s="357"/>
      <c r="NEF13" s="357"/>
      <c r="NEG13" s="357"/>
      <c r="NEH13" s="357"/>
      <c r="NEI13" s="357"/>
      <c r="NEJ13" s="357"/>
      <c r="NEK13" s="357"/>
      <c r="NEL13" s="357"/>
      <c r="NEM13" s="357"/>
      <c r="NEN13" s="357"/>
      <c r="NEO13" s="357"/>
      <c r="NEP13" s="357"/>
      <c r="NEQ13" s="357"/>
      <c r="NER13" s="357"/>
      <c r="NES13" s="357"/>
      <c r="NET13" s="357"/>
      <c r="NEU13" s="357"/>
      <c r="NEV13" s="357"/>
      <c r="NEW13" s="357"/>
      <c r="NEX13" s="357"/>
      <c r="NEY13" s="357"/>
      <c r="NEZ13" s="357"/>
      <c r="NFA13" s="357"/>
      <c r="NFB13" s="357"/>
      <c r="NFC13" s="357"/>
      <c r="NFD13" s="357"/>
      <c r="NFE13" s="357"/>
      <c r="NFF13" s="357"/>
      <c r="NFG13" s="357"/>
      <c r="NFH13" s="357"/>
      <c r="NFI13" s="357"/>
      <c r="NFJ13" s="357"/>
      <c r="NFK13" s="357"/>
      <c r="NFL13" s="357"/>
      <c r="NFM13" s="357"/>
      <c r="NFN13" s="357"/>
      <c r="NFO13" s="357"/>
      <c r="NFP13" s="357"/>
      <c r="NFQ13" s="357"/>
      <c r="NFR13" s="357"/>
      <c r="NFS13" s="357"/>
      <c r="NFT13" s="357"/>
      <c r="NFU13" s="357"/>
      <c r="NFV13" s="357"/>
      <c r="NFW13" s="357"/>
      <c r="NFX13" s="357"/>
      <c r="NFY13" s="357"/>
      <c r="NFZ13" s="357"/>
      <c r="NGA13" s="357"/>
      <c r="NGB13" s="357"/>
      <c r="NGC13" s="357"/>
      <c r="NGD13" s="357"/>
      <c r="NGE13" s="357"/>
      <c r="NGF13" s="357"/>
      <c r="NGG13" s="357"/>
      <c r="NGH13" s="357"/>
      <c r="NGI13" s="357"/>
      <c r="NGJ13" s="357"/>
      <c r="NGK13" s="357"/>
      <c r="NGL13" s="357"/>
      <c r="NGM13" s="357"/>
      <c r="NGN13" s="357"/>
      <c r="NGO13" s="357"/>
      <c r="NGP13" s="357"/>
      <c r="NGQ13" s="357"/>
      <c r="NGR13" s="357"/>
      <c r="NGS13" s="357"/>
      <c r="NGT13" s="357"/>
      <c r="NGU13" s="357"/>
      <c r="NGV13" s="357"/>
      <c r="NGW13" s="357"/>
      <c r="NGX13" s="357"/>
      <c r="NGY13" s="357"/>
      <c r="NGZ13" s="357"/>
      <c r="NHA13" s="357"/>
      <c r="NHB13" s="357"/>
      <c r="NHC13" s="357"/>
      <c r="NHD13" s="357"/>
      <c r="NHE13" s="357"/>
      <c r="NHF13" s="357"/>
      <c r="NHG13" s="357"/>
      <c r="NHH13" s="357"/>
      <c r="NHI13" s="357"/>
      <c r="NHJ13" s="357"/>
      <c r="NHK13" s="357"/>
      <c r="NHL13" s="357"/>
      <c r="NHM13" s="357"/>
      <c r="NHN13" s="357"/>
      <c r="NHO13" s="357"/>
      <c r="NHP13" s="357"/>
      <c r="NHQ13" s="357"/>
      <c r="NHR13" s="357"/>
      <c r="NHS13" s="357"/>
      <c r="NHT13" s="357"/>
      <c r="NHU13" s="357"/>
      <c r="NHV13" s="357"/>
      <c r="NHW13" s="357"/>
      <c r="NHX13" s="357"/>
      <c r="NHY13" s="357"/>
      <c r="NHZ13" s="357"/>
      <c r="NIA13" s="357"/>
      <c r="NIB13" s="357"/>
      <c r="NIC13" s="357"/>
      <c r="NID13" s="357"/>
      <c r="NIE13" s="357"/>
      <c r="NIF13" s="357"/>
      <c r="NIG13" s="357"/>
      <c r="NIH13" s="357"/>
      <c r="NII13" s="357"/>
      <c r="NIJ13" s="357"/>
      <c r="NIK13" s="357"/>
      <c r="NIL13" s="357"/>
      <c r="NIM13" s="357"/>
      <c r="NIN13" s="357"/>
      <c r="NIO13" s="357"/>
      <c r="NIP13" s="357"/>
      <c r="NIQ13" s="357"/>
      <c r="NIR13" s="357"/>
      <c r="NIS13" s="357"/>
      <c r="NIT13" s="357"/>
      <c r="NIU13" s="357"/>
      <c r="NIV13" s="357"/>
      <c r="NIW13" s="357"/>
      <c r="NIX13" s="357"/>
      <c r="NIY13" s="357"/>
      <c r="NIZ13" s="357"/>
      <c r="NJA13" s="357"/>
      <c r="NJB13" s="357"/>
      <c r="NJC13" s="357"/>
      <c r="NJD13" s="357"/>
      <c r="NJE13" s="357"/>
      <c r="NJF13" s="357"/>
      <c r="NJG13" s="357"/>
      <c r="NJH13" s="357"/>
      <c r="NJI13" s="357"/>
      <c r="NJJ13" s="357"/>
      <c r="NJK13" s="357"/>
      <c r="NJL13" s="357"/>
      <c r="NJM13" s="357"/>
      <c r="NJN13" s="357"/>
      <c r="NJO13" s="357"/>
      <c r="NJP13" s="357"/>
      <c r="NJQ13" s="357"/>
      <c r="NJR13" s="357"/>
      <c r="NJS13" s="357"/>
      <c r="NJT13" s="357"/>
      <c r="NJU13" s="357"/>
      <c r="NJV13" s="357"/>
      <c r="NJW13" s="357"/>
      <c r="NJX13" s="357"/>
      <c r="NJY13" s="357"/>
      <c r="NJZ13" s="357"/>
      <c r="NKA13" s="357"/>
      <c r="NKB13" s="357"/>
      <c r="NKC13" s="357"/>
      <c r="NKD13" s="357"/>
      <c r="NKE13" s="357"/>
      <c r="NKF13" s="357"/>
      <c r="NKG13" s="357"/>
      <c r="NKH13" s="357"/>
      <c r="NKI13" s="357"/>
      <c r="NKJ13" s="357"/>
      <c r="NKK13" s="357"/>
      <c r="NKL13" s="357"/>
      <c r="NKM13" s="357"/>
      <c r="NKN13" s="357"/>
      <c r="NKO13" s="357"/>
      <c r="NKP13" s="357"/>
      <c r="NKQ13" s="357"/>
      <c r="NKR13" s="357"/>
      <c r="NKS13" s="357"/>
      <c r="NKT13" s="357"/>
      <c r="NKU13" s="357"/>
      <c r="NKV13" s="357"/>
      <c r="NKW13" s="357"/>
      <c r="NKX13" s="357"/>
      <c r="NKY13" s="357"/>
      <c r="NKZ13" s="357"/>
      <c r="NLA13" s="357"/>
      <c r="NLB13" s="357"/>
      <c r="NLC13" s="357"/>
      <c r="NLD13" s="357"/>
      <c r="NLE13" s="357"/>
      <c r="NLF13" s="357"/>
      <c r="NLG13" s="357"/>
      <c r="NLH13" s="357"/>
      <c r="NLI13" s="357"/>
      <c r="NLJ13" s="357"/>
      <c r="NLK13" s="357"/>
      <c r="NLL13" s="357"/>
      <c r="NLM13" s="357"/>
      <c r="NLN13" s="357"/>
      <c r="NLO13" s="357"/>
      <c r="NLP13" s="357"/>
      <c r="NLQ13" s="357"/>
      <c r="NLR13" s="357"/>
      <c r="NLS13" s="357"/>
      <c r="NLT13" s="357"/>
      <c r="NLU13" s="357"/>
      <c r="NLV13" s="357"/>
      <c r="NLW13" s="357"/>
      <c r="NLX13" s="357"/>
      <c r="NLY13" s="357"/>
      <c r="NLZ13" s="357"/>
      <c r="NMA13" s="357"/>
      <c r="NMB13" s="357"/>
      <c r="NMC13" s="357"/>
      <c r="NMD13" s="357"/>
      <c r="NME13" s="357"/>
      <c r="NMF13" s="357"/>
      <c r="NMG13" s="357"/>
      <c r="NMH13" s="357"/>
      <c r="NMI13" s="357"/>
      <c r="NMJ13" s="357"/>
      <c r="NMK13" s="357"/>
      <c r="NML13" s="357"/>
      <c r="NMM13" s="357"/>
      <c r="NMN13" s="357"/>
      <c r="NMO13" s="357"/>
      <c r="NMP13" s="357"/>
      <c r="NMQ13" s="357"/>
      <c r="NMR13" s="357"/>
      <c r="NMS13" s="357"/>
      <c r="NMT13" s="357"/>
      <c r="NMU13" s="357"/>
      <c r="NMV13" s="357"/>
      <c r="NMW13" s="357"/>
      <c r="NMX13" s="357"/>
      <c r="NMY13" s="357"/>
      <c r="NMZ13" s="357"/>
      <c r="NNA13" s="357"/>
      <c r="NNB13" s="357"/>
      <c r="NNC13" s="357"/>
      <c r="NND13" s="357"/>
      <c r="NNE13" s="357"/>
      <c r="NNF13" s="357"/>
      <c r="NNG13" s="357"/>
      <c r="NNH13" s="357"/>
      <c r="NNI13" s="357"/>
      <c r="NNJ13" s="357"/>
      <c r="NNK13" s="357"/>
      <c r="NNL13" s="357"/>
      <c r="NNM13" s="357"/>
      <c r="NNN13" s="357"/>
      <c r="NNO13" s="357"/>
      <c r="NNP13" s="357"/>
      <c r="NNQ13" s="357"/>
      <c r="NNR13" s="357"/>
      <c r="NNS13" s="357"/>
      <c r="NNT13" s="357"/>
      <c r="NNU13" s="357"/>
      <c r="NNV13" s="357"/>
      <c r="NNW13" s="357"/>
      <c r="NNX13" s="357"/>
      <c r="NNY13" s="357"/>
      <c r="NNZ13" s="357"/>
      <c r="NOA13" s="357"/>
      <c r="NOB13" s="357"/>
      <c r="NOC13" s="357"/>
      <c r="NOD13" s="357"/>
      <c r="NOE13" s="357"/>
      <c r="NOF13" s="357"/>
      <c r="NOG13" s="357"/>
      <c r="NOH13" s="357"/>
      <c r="NOI13" s="357"/>
      <c r="NOJ13" s="357"/>
      <c r="NOK13" s="357"/>
      <c r="NOL13" s="357"/>
      <c r="NOM13" s="357"/>
      <c r="NON13" s="357"/>
      <c r="NOO13" s="357"/>
      <c r="NOP13" s="357"/>
      <c r="NOQ13" s="357"/>
      <c r="NOR13" s="357"/>
      <c r="NOS13" s="357"/>
      <c r="NOT13" s="357"/>
      <c r="NOU13" s="357"/>
      <c r="NOV13" s="357"/>
      <c r="NOW13" s="357"/>
      <c r="NOX13" s="357"/>
      <c r="NOY13" s="357"/>
      <c r="NOZ13" s="357"/>
      <c r="NPA13" s="357"/>
      <c r="NPB13" s="357"/>
      <c r="NPC13" s="357"/>
      <c r="NPD13" s="357"/>
      <c r="NPE13" s="357"/>
      <c r="NPF13" s="357"/>
      <c r="NPG13" s="357"/>
      <c r="NPH13" s="357"/>
      <c r="NPI13" s="357"/>
      <c r="NPJ13" s="357"/>
      <c r="NPK13" s="357"/>
      <c r="NPL13" s="357"/>
      <c r="NPM13" s="357"/>
      <c r="NPN13" s="357"/>
      <c r="NPO13" s="357"/>
      <c r="NPP13" s="357"/>
      <c r="NPQ13" s="357"/>
      <c r="NPR13" s="357"/>
      <c r="NPS13" s="357"/>
      <c r="NPT13" s="357"/>
      <c r="NPU13" s="357"/>
      <c r="NPV13" s="357"/>
      <c r="NPW13" s="357"/>
      <c r="NPX13" s="357"/>
      <c r="NPY13" s="357"/>
      <c r="NPZ13" s="357"/>
      <c r="NQA13" s="357"/>
      <c r="NQB13" s="357"/>
      <c r="NQC13" s="357"/>
      <c r="NQD13" s="357"/>
      <c r="NQE13" s="357"/>
      <c r="NQF13" s="357"/>
      <c r="NQG13" s="357"/>
      <c r="NQH13" s="357"/>
      <c r="NQI13" s="357"/>
      <c r="NQJ13" s="357"/>
      <c r="NQK13" s="357"/>
      <c r="NQL13" s="357"/>
      <c r="NQM13" s="357"/>
      <c r="NQN13" s="357"/>
      <c r="NQO13" s="357"/>
      <c r="NQP13" s="357"/>
      <c r="NQQ13" s="357"/>
      <c r="NQR13" s="357"/>
      <c r="NQS13" s="357"/>
      <c r="NQT13" s="357"/>
      <c r="NQU13" s="357"/>
      <c r="NQV13" s="357"/>
      <c r="NQW13" s="357"/>
      <c r="NQX13" s="357"/>
      <c r="NQY13" s="357"/>
      <c r="NQZ13" s="357"/>
      <c r="NRA13" s="357"/>
      <c r="NRB13" s="357"/>
      <c r="NRC13" s="357"/>
      <c r="NRD13" s="357"/>
      <c r="NRE13" s="357"/>
      <c r="NRF13" s="357"/>
      <c r="NRG13" s="357"/>
      <c r="NRH13" s="357"/>
      <c r="NRI13" s="357"/>
      <c r="NRJ13" s="357"/>
      <c r="NRK13" s="357"/>
      <c r="NRL13" s="357"/>
      <c r="NRM13" s="357"/>
      <c r="NRN13" s="357"/>
      <c r="NRO13" s="357"/>
      <c r="NRP13" s="357"/>
      <c r="NRQ13" s="357"/>
      <c r="NRR13" s="357"/>
      <c r="NRS13" s="357"/>
      <c r="NRT13" s="357"/>
      <c r="NRU13" s="357"/>
      <c r="NRV13" s="357"/>
      <c r="NRW13" s="357"/>
      <c r="NRX13" s="357"/>
      <c r="NRY13" s="357"/>
      <c r="NRZ13" s="357"/>
      <c r="NSA13" s="357"/>
      <c r="NSB13" s="357"/>
      <c r="NSC13" s="357"/>
      <c r="NSD13" s="357"/>
      <c r="NSE13" s="357"/>
      <c r="NSF13" s="357"/>
      <c r="NSG13" s="357"/>
      <c r="NSH13" s="357"/>
      <c r="NSI13" s="357"/>
      <c r="NSJ13" s="357"/>
      <c r="NSK13" s="357"/>
      <c r="NSL13" s="357"/>
      <c r="NSM13" s="357"/>
      <c r="NSN13" s="357"/>
      <c r="NSO13" s="357"/>
      <c r="NSP13" s="357"/>
      <c r="NSQ13" s="357"/>
      <c r="NSR13" s="357"/>
      <c r="NSS13" s="357"/>
      <c r="NST13" s="357"/>
      <c r="NSU13" s="357"/>
      <c r="NSV13" s="357"/>
      <c r="NSW13" s="357"/>
      <c r="NSX13" s="357"/>
      <c r="NSY13" s="357"/>
      <c r="NSZ13" s="357"/>
      <c r="NTA13" s="357"/>
      <c r="NTB13" s="357"/>
      <c r="NTC13" s="357"/>
      <c r="NTD13" s="357"/>
      <c r="NTE13" s="357"/>
      <c r="NTF13" s="357"/>
      <c r="NTG13" s="357"/>
      <c r="NTH13" s="357"/>
      <c r="NTI13" s="357"/>
      <c r="NTJ13" s="357"/>
      <c r="NTK13" s="357"/>
      <c r="NTL13" s="357"/>
      <c r="NTM13" s="357"/>
      <c r="NTN13" s="357"/>
      <c r="NTO13" s="357"/>
      <c r="NTP13" s="357"/>
      <c r="NTQ13" s="357"/>
      <c r="NTR13" s="357"/>
      <c r="NTS13" s="357"/>
      <c r="NTT13" s="357"/>
      <c r="NTU13" s="357"/>
      <c r="NTV13" s="357"/>
      <c r="NTW13" s="357"/>
      <c r="NTX13" s="357"/>
      <c r="NTY13" s="357"/>
      <c r="NTZ13" s="357"/>
      <c r="NUA13" s="357"/>
      <c r="NUB13" s="357"/>
      <c r="NUC13" s="357"/>
      <c r="NUD13" s="357"/>
      <c r="NUE13" s="357"/>
      <c r="NUF13" s="357"/>
      <c r="NUG13" s="357"/>
      <c r="NUH13" s="357"/>
      <c r="NUI13" s="357"/>
      <c r="NUJ13" s="357"/>
      <c r="NUK13" s="357"/>
      <c r="NUL13" s="357"/>
      <c r="NUM13" s="357"/>
      <c r="NUN13" s="357"/>
      <c r="NUO13" s="357"/>
      <c r="NUP13" s="357"/>
      <c r="NUQ13" s="357"/>
      <c r="NUR13" s="357"/>
      <c r="NUS13" s="357"/>
      <c r="NUT13" s="357"/>
      <c r="NUU13" s="357"/>
      <c r="NUV13" s="357"/>
      <c r="NUW13" s="357"/>
      <c r="NUX13" s="357"/>
      <c r="NUY13" s="357"/>
      <c r="NUZ13" s="357"/>
      <c r="NVA13" s="357"/>
      <c r="NVB13" s="357"/>
      <c r="NVC13" s="357"/>
      <c r="NVD13" s="357"/>
      <c r="NVE13" s="357"/>
      <c r="NVF13" s="357"/>
      <c r="NVG13" s="357"/>
      <c r="NVH13" s="357"/>
      <c r="NVI13" s="357"/>
      <c r="NVJ13" s="357"/>
      <c r="NVK13" s="357"/>
      <c r="NVL13" s="357"/>
      <c r="NVM13" s="357"/>
      <c r="NVN13" s="357"/>
      <c r="NVO13" s="357"/>
      <c r="NVP13" s="357"/>
      <c r="NVQ13" s="357"/>
      <c r="NVR13" s="357"/>
      <c r="NVS13" s="357"/>
      <c r="NVT13" s="357"/>
      <c r="NVU13" s="357"/>
      <c r="NVV13" s="357"/>
      <c r="NVW13" s="357"/>
      <c r="NVX13" s="357"/>
      <c r="NVY13" s="357"/>
      <c r="NVZ13" s="357"/>
      <c r="NWA13" s="357"/>
      <c r="NWB13" s="357"/>
      <c r="NWC13" s="357"/>
      <c r="NWD13" s="357"/>
      <c r="NWE13" s="357"/>
      <c r="NWF13" s="357"/>
      <c r="NWG13" s="357"/>
      <c r="NWH13" s="357"/>
      <c r="NWI13" s="357"/>
      <c r="NWJ13" s="357"/>
      <c r="NWK13" s="357"/>
      <c r="NWL13" s="357"/>
      <c r="NWM13" s="357"/>
      <c r="NWN13" s="357"/>
      <c r="NWO13" s="357"/>
      <c r="NWP13" s="357"/>
      <c r="NWQ13" s="357"/>
      <c r="NWR13" s="357"/>
      <c r="NWS13" s="357"/>
      <c r="NWT13" s="357"/>
      <c r="NWU13" s="357"/>
      <c r="NWV13" s="357"/>
      <c r="NWW13" s="357"/>
      <c r="NWX13" s="357"/>
      <c r="NWY13" s="357"/>
      <c r="NWZ13" s="357"/>
      <c r="NXA13" s="357"/>
      <c r="NXB13" s="357"/>
      <c r="NXC13" s="357"/>
      <c r="NXD13" s="357"/>
      <c r="NXE13" s="357"/>
      <c r="NXF13" s="357"/>
      <c r="NXG13" s="357"/>
      <c r="NXH13" s="357"/>
      <c r="NXI13" s="357"/>
      <c r="NXJ13" s="357"/>
      <c r="NXK13" s="357"/>
      <c r="NXL13" s="357"/>
      <c r="NXM13" s="357"/>
      <c r="NXN13" s="357"/>
      <c r="NXO13" s="357"/>
      <c r="NXP13" s="357"/>
      <c r="NXQ13" s="357"/>
      <c r="NXR13" s="357"/>
      <c r="NXS13" s="357"/>
      <c r="NXT13" s="357"/>
      <c r="NXU13" s="357"/>
      <c r="NXV13" s="357"/>
      <c r="NXW13" s="357"/>
      <c r="NXX13" s="357"/>
      <c r="NXY13" s="357"/>
      <c r="NXZ13" s="357"/>
      <c r="NYA13" s="357"/>
      <c r="NYB13" s="357"/>
      <c r="NYC13" s="357"/>
      <c r="NYD13" s="357"/>
      <c r="NYE13" s="357"/>
      <c r="NYF13" s="357"/>
      <c r="NYG13" s="357"/>
      <c r="NYH13" s="357"/>
      <c r="NYI13" s="357"/>
      <c r="NYJ13" s="357"/>
      <c r="NYK13" s="357"/>
      <c r="NYL13" s="357"/>
      <c r="NYM13" s="357"/>
      <c r="NYN13" s="357"/>
      <c r="NYO13" s="357"/>
      <c r="NYP13" s="357"/>
      <c r="NYQ13" s="357"/>
      <c r="NYR13" s="357"/>
      <c r="NYS13" s="357"/>
      <c r="NYT13" s="357"/>
      <c r="NYU13" s="357"/>
      <c r="NYV13" s="357"/>
      <c r="NYW13" s="357"/>
      <c r="NYX13" s="357"/>
      <c r="NYY13" s="357"/>
      <c r="NYZ13" s="357"/>
      <c r="NZA13" s="357"/>
      <c r="NZB13" s="357"/>
      <c r="NZC13" s="357"/>
      <c r="NZD13" s="357"/>
      <c r="NZE13" s="357"/>
      <c r="NZF13" s="357"/>
      <c r="NZG13" s="357"/>
      <c r="NZH13" s="357"/>
      <c r="NZI13" s="357"/>
      <c r="NZJ13" s="357"/>
      <c r="NZK13" s="357"/>
      <c r="NZL13" s="357"/>
      <c r="NZM13" s="357"/>
      <c r="NZN13" s="357"/>
      <c r="NZO13" s="357"/>
      <c r="NZP13" s="357"/>
      <c r="NZQ13" s="357"/>
      <c r="NZR13" s="357"/>
      <c r="NZS13" s="357"/>
      <c r="NZT13" s="357"/>
      <c r="NZU13" s="357"/>
      <c r="NZV13" s="357"/>
      <c r="NZW13" s="357"/>
      <c r="NZX13" s="357"/>
      <c r="NZY13" s="357"/>
      <c r="NZZ13" s="357"/>
      <c r="OAA13" s="357"/>
      <c r="OAB13" s="357"/>
      <c r="OAC13" s="357"/>
      <c r="OAD13" s="357"/>
      <c r="OAE13" s="357"/>
      <c r="OAF13" s="357"/>
      <c r="OAG13" s="357"/>
      <c r="OAH13" s="357"/>
      <c r="OAI13" s="357"/>
      <c r="OAJ13" s="357"/>
      <c r="OAK13" s="357"/>
      <c r="OAL13" s="357"/>
      <c r="OAM13" s="357"/>
      <c r="OAN13" s="357"/>
      <c r="OAO13" s="357"/>
      <c r="OAP13" s="357"/>
      <c r="OAQ13" s="357"/>
      <c r="OAR13" s="357"/>
      <c r="OAS13" s="357"/>
      <c r="OAT13" s="357"/>
      <c r="OAU13" s="357"/>
      <c r="OAV13" s="357"/>
      <c r="OAW13" s="357"/>
      <c r="OAX13" s="357"/>
      <c r="OAY13" s="357"/>
      <c r="OAZ13" s="357"/>
      <c r="OBA13" s="357"/>
      <c r="OBB13" s="357"/>
      <c r="OBC13" s="357"/>
      <c r="OBD13" s="357"/>
      <c r="OBE13" s="357"/>
      <c r="OBF13" s="357"/>
      <c r="OBG13" s="357"/>
      <c r="OBH13" s="357"/>
      <c r="OBI13" s="357"/>
      <c r="OBJ13" s="357"/>
      <c r="OBK13" s="357"/>
      <c r="OBL13" s="357"/>
      <c r="OBM13" s="357"/>
      <c r="OBN13" s="357"/>
      <c r="OBO13" s="357"/>
      <c r="OBP13" s="357"/>
      <c r="OBQ13" s="357"/>
      <c r="OBR13" s="357"/>
      <c r="OBS13" s="357"/>
      <c r="OBT13" s="357"/>
      <c r="OBU13" s="357"/>
      <c r="OBV13" s="357"/>
      <c r="OBW13" s="357"/>
      <c r="OBX13" s="357"/>
      <c r="OBY13" s="357"/>
      <c r="OBZ13" s="357"/>
      <c r="OCA13" s="357"/>
      <c r="OCB13" s="357"/>
      <c r="OCC13" s="357"/>
      <c r="OCD13" s="357"/>
      <c r="OCE13" s="357"/>
      <c r="OCF13" s="357"/>
      <c r="OCG13" s="357"/>
      <c r="OCH13" s="357"/>
      <c r="OCI13" s="357"/>
      <c r="OCJ13" s="357"/>
      <c r="OCK13" s="357"/>
      <c r="OCL13" s="357"/>
      <c r="OCM13" s="357"/>
      <c r="OCN13" s="357"/>
      <c r="OCO13" s="357"/>
      <c r="OCP13" s="357"/>
      <c r="OCQ13" s="357"/>
      <c r="OCR13" s="357"/>
      <c r="OCS13" s="357"/>
      <c r="OCT13" s="357"/>
      <c r="OCU13" s="357"/>
      <c r="OCV13" s="357"/>
      <c r="OCW13" s="357"/>
      <c r="OCX13" s="357"/>
      <c r="OCY13" s="357"/>
      <c r="OCZ13" s="357"/>
      <c r="ODA13" s="357"/>
      <c r="ODB13" s="357"/>
      <c r="ODC13" s="357"/>
      <c r="ODD13" s="357"/>
      <c r="ODE13" s="357"/>
      <c r="ODF13" s="357"/>
      <c r="ODG13" s="357"/>
      <c r="ODH13" s="357"/>
      <c r="ODI13" s="357"/>
      <c r="ODJ13" s="357"/>
      <c r="ODK13" s="357"/>
      <c r="ODL13" s="357"/>
      <c r="ODM13" s="357"/>
      <c r="ODN13" s="357"/>
      <c r="ODO13" s="357"/>
      <c r="ODP13" s="357"/>
      <c r="ODQ13" s="357"/>
      <c r="ODR13" s="357"/>
      <c r="ODS13" s="357"/>
      <c r="ODT13" s="357"/>
      <c r="ODU13" s="357"/>
      <c r="ODV13" s="357"/>
      <c r="ODW13" s="357"/>
      <c r="ODX13" s="357"/>
      <c r="ODY13" s="357"/>
      <c r="ODZ13" s="357"/>
      <c r="OEA13" s="357"/>
      <c r="OEB13" s="357"/>
      <c r="OEC13" s="357"/>
      <c r="OED13" s="357"/>
      <c r="OEE13" s="357"/>
      <c r="OEF13" s="357"/>
      <c r="OEG13" s="357"/>
      <c r="OEH13" s="357"/>
      <c r="OEI13" s="357"/>
      <c r="OEJ13" s="357"/>
      <c r="OEK13" s="357"/>
      <c r="OEL13" s="357"/>
      <c r="OEM13" s="357"/>
      <c r="OEN13" s="357"/>
      <c r="OEO13" s="357"/>
      <c r="OEP13" s="357"/>
      <c r="OEQ13" s="357"/>
      <c r="OER13" s="357"/>
      <c r="OES13" s="357"/>
      <c r="OET13" s="357"/>
      <c r="OEU13" s="357"/>
      <c r="OEV13" s="357"/>
      <c r="OEW13" s="357"/>
      <c r="OEX13" s="357"/>
      <c r="OEY13" s="357"/>
      <c r="OEZ13" s="357"/>
      <c r="OFA13" s="357"/>
      <c r="OFB13" s="357"/>
      <c r="OFC13" s="357"/>
      <c r="OFD13" s="357"/>
      <c r="OFE13" s="357"/>
      <c r="OFF13" s="357"/>
      <c r="OFG13" s="357"/>
      <c r="OFH13" s="357"/>
      <c r="OFI13" s="357"/>
      <c r="OFJ13" s="357"/>
      <c r="OFK13" s="357"/>
      <c r="OFL13" s="357"/>
      <c r="OFM13" s="357"/>
      <c r="OFN13" s="357"/>
      <c r="OFO13" s="357"/>
      <c r="OFP13" s="357"/>
      <c r="OFQ13" s="357"/>
      <c r="OFR13" s="357"/>
      <c r="OFS13" s="357"/>
      <c r="OFT13" s="357"/>
      <c r="OFU13" s="357"/>
      <c r="OFV13" s="357"/>
      <c r="OFW13" s="357"/>
      <c r="OFX13" s="357"/>
      <c r="OFY13" s="357"/>
      <c r="OFZ13" s="357"/>
      <c r="OGA13" s="357"/>
      <c r="OGB13" s="357"/>
      <c r="OGC13" s="357"/>
      <c r="OGD13" s="357"/>
      <c r="OGE13" s="357"/>
      <c r="OGF13" s="357"/>
      <c r="OGG13" s="357"/>
      <c r="OGH13" s="357"/>
      <c r="OGI13" s="357"/>
      <c r="OGJ13" s="357"/>
      <c r="OGK13" s="357"/>
      <c r="OGL13" s="357"/>
      <c r="OGM13" s="357"/>
      <c r="OGN13" s="357"/>
      <c r="OGO13" s="357"/>
      <c r="OGP13" s="357"/>
      <c r="OGQ13" s="357"/>
      <c r="OGR13" s="357"/>
      <c r="OGS13" s="357"/>
      <c r="OGT13" s="357"/>
      <c r="OGU13" s="357"/>
      <c r="OGV13" s="357"/>
      <c r="OGW13" s="357"/>
      <c r="OGX13" s="357"/>
      <c r="OGY13" s="357"/>
      <c r="OGZ13" s="357"/>
      <c r="OHA13" s="357"/>
      <c r="OHB13" s="357"/>
      <c r="OHC13" s="357"/>
      <c r="OHD13" s="357"/>
      <c r="OHE13" s="357"/>
      <c r="OHF13" s="357"/>
      <c r="OHG13" s="357"/>
      <c r="OHH13" s="357"/>
      <c r="OHI13" s="357"/>
      <c r="OHJ13" s="357"/>
      <c r="OHK13" s="357"/>
      <c r="OHL13" s="357"/>
      <c r="OHM13" s="357"/>
      <c r="OHN13" s="357"/>
      <c r="OHO13" s="357"/>
      <c r="OHP13" s="357"/>
      <c r="OHQ13" s="357"/>
      <c r="OHR13" s="357"/>
      <c r="OHS13" s="357"/>
      <c r="OHT13" s="357"/>
      <c r="OHU13" s="357"/>
      <c r="OHV13" s="357"/>
      <c r="OHW13" s="357"/>
      <c r="OHX13" s="357"/>
      <c r="OHY13" s="357"/>
      <c r="OHZ13" s="357"/>
      <c r="OIA13" s="357"/>
      <c r="OIB13" s="357"/>
      <c r="OIC13" s="357"/>
      <c r="OID13" s="357"/>
      <c r="OIE13" s="357"/>
      <c r="OIF13" s="357"/>
      <c r="OIG13" s="357"/>
      <c r="OIH13" s="357"/>
      <c r="OII13" s="357"/>
      <c r="OIJ13" s="357"/>
      <c r="OIK13" s="357"/>
      <c r="OIL13" s="357"/>
      <c r="OIM13" s="357"/>
      <c r="OIN13" s="357"/>
      <c r="OIO13" s="357"/>
      <c r="OIP13" s="357"/>
      <c r="OIQ13" s="357"/>
      <c r="OIR13" s="357"/>
      <c r="OIS13" s="357"/>
      <c r="OIT13" s="357"/>
      <c r="OIU13" s="357"/>
      <c r="OIV13" s="357"/>
      <c r="OIW13" s="357"/>
      <c r="OIX13" s="357"/>
      <c r="OIY13" s="357"/>
      <c r="OIZ13" s="357"/>
      <c r="OJA13" s="357"/>
      <c r="OJB13" s="357"/>
      <c r="OJC13" s="357"/>
      <c r="OJD13" s="357"/>
      <c r="OJE13" s="357"/>
      <c r="OJF13" s="357"/>
      <c r="OJG13" s="357"/>
      <c r="OJH13" s="357"/>
      <c r="OJI13" s="357"/>
      <c r="OJJ13" s="357"/>
      <c r="OJK13" s="357"/>
      <c r="OJL13" s="357"/>
      <c r="OJM13" s="357"/>
      <c r="OJN13" s="357"/>
      <c r="OJO13" s="357"/>
      <c r="OJP13" s="357"/>
      <c r="OJQ13" s="357"/>
      <c r="OJR13" s="357"/>
      <c r="OJS13" s="357"/>
      <c r="OJT13" s="357"/>
      <c r="OJU13" s="357"/>
      <c r="OJV13" s="357"/>
      <c r="OJW13" s="357"/>
      <c r="OJX13" s="357"/>
      <c r="OJY13" s="357"/>
      <c r="OJZ13" s="357"/>
      <c r="OKA13" s="357"/>
      <c r="OKB13" s="357"/>
      <c r="OKC13" s="357"/>
      <c r="OKD13" s="357"/>
      <c r="OKE13" s="357"/>
      <c r="OKF13" s="357"/>
      <c r="OKG13" s="357"/>
      <c r="OKH13" s="357"/>
      <c r="OKI13" s="357"/>
      <c r="OKJ13" s="357"/>
      <c r="OKK13" s="357"/>
      <c r="OKL13" s="357"/>
      <c r="OKM13" s="357"/>
      <c r="OKN13" s="357"/>
      <c r="OKO13" s="357"/>
      <c r="OKP13" s="357"/>
      <c r="OKQ13" s="357"/>
      <c r="OKR13" s="357"/>
      <c r="OKS13" s="357"/>
      <c r="OKT13" s="357"/>
      <c r="OKU13" s="357"/>
      <c r="OKV13" s="357"/>
      <c r="OKW13" s="357"/>
      <c r="OKX13" s="357"/>
      <c r="OKY13" s="357"/>
      <c r="OKZ13" s="357"/>
      <c r="OLA13" s="357"/>
      <c r="OLB13" s="357"/>
      <c r="OLC13" s="357"/>
      <c r="OLD13" s="357"/>
      <c r="OLE13" s="357"/>
      <c r="OLF13" s="357"/>
      <c r="OLG13" s="357"/>
      <c r="OLH13" s="357"/>
      <c r="OLI13" s="357"/>
      <c r="OLJ13" s="357"/>
      <c r="OLK13" s="357"/>
      <c r="OLL13" s="357"/>
      <c r="OLM13" s="357"/>
      <c r="OLN13" s="357"/>
      <c r="OLO13" s="357"/>
      <c r="OLP13" s="357"/>
      <c r="OLQ13" s="357"/>
      <c r="OLR13" s="357"/>
      <c r="OLS13" s="357"/>
      <c r="OLT13" s="357"/>
      <c r="OLU13" s="357"/>
      <c r="OLV13" s="357"/>
      <c r="OLW13" s="357"/>
      <c r="OLX13" s="357"/>
      <c r="OLY13" s="357"/>
      <c r="OLZ13" s="357"/>
      <c r="OMA13" s="357"/>
      <c r="OMB13" s="357"/>
      <c r="OMC13" s="357"/>
      <c r="OMD13" s="357"/>
      <c r="OME13" s="357"/>
      <c r="OMF13" s="357"/>
      <c r="OMG13" s="357"/>
      <c r="OMH13" s="357"/>
      <c r="OMI13" s="357"/>
      <c r="OMJ13" s="357"/>
      <c r="OMK13" s="357"/>
      <c r="OML13" s="357"/>
      <c r="OMM13" s="357"/>
      <c r="OMN13" s="357"/>
      <c r="OMO13" s="357"/>
      <c r="OMP13" s="357"/>
      <c r="OMQ13" s="357"/>
      <c r="OMR13" s="357"/>
      <c r="OMS13" s="357"/>
      <c r="OMT13" s="357"/>
      <c r="OMU13" s="357"/>
      <c r="OMV13" s="357"/>
      <c r="OMW13" s="357"/>
      <c r="OMX13" s="357"/>
      <c r="OMY13" s="357"/>
      <c r="OMZ13" s="357"/>
      <c r="ONA13" s="357"/>
      <c r="ONB13" s="357"/>
      <c r="ONC13" s="357"/>
      <c r="OND13" s="357"/>
      <c r="ONE13" s="357"/>
      <c r="ONF13" s="357"/>
      <c r="ONG13" s="357"/>
      <c r="ONH13" s="357"/>
      <c r="ONI13" s="357"/>
      <c r="ONJ13" s="357"/>
      <c r="ONK13" s="357"/>
      <c r="ONL13" s="357"/>
      <c r="ONM13" s="357"/>
      <c r="ONN13" s="357"/>
      <c r="ONO13" s="357"/>
      <c r="ONP13" s="357"/>
      <c r="ONQ13" s="357"/>
      <c r="ONR13" s="357"/>
      <c r="ONS13" s="357"/>
      <c r="ONT13" s="357"/>
      <c r="ONU13" s="357"/>
      <c r="ONV13" s="357"/>
      <c r="ONW13" s="357"/>
      <c r="ONX13" s="357"/>
      <c r="ONY13" s="357"/>
      <c r="ONZ13" s="357"/>
      <c r="OOA13" s="357"/>
      <c r="OOB13" s="357"/>
      <c r="OOC13" s="357"/>
      <c r="OOD13" s="357"/>
      <c r="OOE13" s="357"/>
      <c r="OOF13" s="357"/>
      <c r="OOG13" s="357"/>
      <c r="OOH13" s="357"/>
      <c r="OOI13" s="357"/>
      <c r="OOJ13" s="357"/>
      <c r="OOK13" s="357"/>
      <c r="OOL13" s="357"/>
      <c r="OOM13" s="357"/>
      <c r="OON13" s="357"/>
      <c r="OOO13" s="357"/>
      <c r="OOP13" s="357"/>
      <c r="OOQ13" s="357"/>
      <c r="OOR13" s="357"/>
      <c r="OOS13" s="357"/>
      <c r="OOT13" s="357"/>
      <c r="OOU13" s="357"/>
      <c r="OOV13" s="357"/>
      <c r="OOW13" s="357"/>
      <c r="OOX13" s="357"/>
      <c r="OOY13" s="357"/>
      <c r="OOZ13" s="357"/>
      <c r="OPA13" s="357"/>
      <c r="OPB13" s="357"/>
      <c r="OPC13" s="357"/>
      <c r="OPD13" s="357"/>
      <c r="OPE13" s="357"/>
      <c r="OPF13" s="357"/>
      <c r="OPG13" s="357"/>
      <c r="OPH13" s="357"/>
      <c r="OPI13" s="357"/>
      <c r="OPJ13" s="357"/>
      <c r="OPK13" s="357"/>
      <c r="OPL13" s="357"/>
      <c r="OPM13" s="357"/>
      <c r="OPN13" s="357"/>
      <c r="OPO13" s="357"/>
      <c r="OPP13" s="357"/>
      <c r="OPQ13" s="357"/>
      <c r="OPR13" s="357"/>
      <c r="OPS13" s="357"/>
      <c r="OPT13" s="357"/>
      <c r="OPU13" s="357"/>
      <c r="OPV13" s="357"/>
      <c r="OPW13" s="357"/>
      <c r="OPX13" s="357"/>
      <c r="OPY13" s="357"/>
      <c r="OPZ13" s="357"/>
      <c r="OQA13" s="357"/>
      <c r="OQB13" s="357"/>
      <c r="OQC13" s="357"/>
      <c r="OQD13" s="357"/>
      <c r="OQE13" s="357"/>
      <c r="OQF13" s="357"/>
      <c r="OQG13" s="357"/>
      <c r="OQH13" s="357"/>
      <c r="OQI13" s="357"/>
      <c r="OQJ13" s="357"/>
      <c r="OQK13" s="357"/>
      <c r="OQL13" s="357"/>
      <c r="OQM13" s="357"/>
      <c r="OQN13" s="357"/>
      <c r="OQO13" s="357"/>
      <c r="OQP13" s="357"/>
      <c r="OQQ13" s="357"/>
      <c r="OQR13" s="357"/>
      <c r="OQS13" s="357"/>
      <c r="OQT13" s="357"/>
      <c r="OQU13" s="357"/>
      <c r="OQV13" s="357"/>
      <c r="OQW13" s="357"/>
      <c r="OQX13" s="357"/>
      <c r="OQY13" s="357"/>
      <c r="OQZ13" s="357"/>
      <c r="ORA13" s="357"/>
      <c r="ORB13" s="357"/>
      <c r="ORC13" s="357"/>
      <c r="ORD13" s="357"/>
      <c r="ORE13" s="357"/>
      <c r="ORF13" s="357"/>
      <c r="ORG13" s="357"/>
      <c r="ORH13" s="357"/>
      <c r="ORI13" s="357"/>
      <c r="ORJ13" s="357"/>
      <c r="ORK13" s="357"/>
      <c r="ORL13" s="357"/>
      <c r="ORM13" s="357"/>
      <c r="ORN13" s="357"/>
      <c r="ORO13" s="357"/>
      <c r="ORP13" s="357"/>
      <c r="ORQ13" s="357"/>
      <c r="ORR13" s="357"/>
      <c r="ORS13" s="357"/>
      <c r="ORT13" s="357"/>
      <c r="ORU13" s="357"/>
      <c r="ORV13" s="357"/>
      <c r="ORW13" s="357"/>
      <c r="ORX13" s="357"/>
      <c r="ORY13" s="357"/>
      <c r="ORZ13" s="357"/>
      <c r="OSA13" s="357"/>
      <c r="OSB13" s="357"/>
      <c r="OSC13" s="357"/>
      <c r="OSD13" s="357"/>
      <c r="OSE13" s="357"/>
      <c r="OSF13" s="357"/>
      <c r="OSG13" s="357"/>
      <c r="OSH13" s="357"/>
      <c r="OSI13" s="357"/>
      <c r="OSJ13" s="357"/>
      <c r="OSK13" s="357"/>
      <c r="OSL13" s="357"/>
      <c r="OSM13" s="357"/>
      <c r="OSN13" s="357"/>
      <c r="OSO13" s="357"/>
      <c r="OSP13" s="357"/>
      <c r="OSQ13" s="357"/>
      <c r="OSR13" s="357"/>
      <c r="OSS13" s="357"/>
      <c r="OST13" s="357"/>
      <c r="OSU13" s="357"/>
      <c r="OSV13" s="357"/>
      <c r="OSW13" s="357"/>
      <c r="OSX13" s="357"/>
      <c r="OSY13" s="357"/>
      <c r="OSZ13" s="357"/>
      <c r="OTA13" s="357"/>
      <c r="OTB13" s="357"/>
      <c r="OTC13" s="357"/>
      <c r="OTD13" s="357"/>
      <c r="OTE13" s="357"/>
      <c r="OTF13" s="357"/>
      <c r="OTG13" s="357"/>
      <c r="OTH13" s="357"/>
      <c r="OTI13" s="357"/>
      <c r="OTJ13" s="357"/>
      <c r="OTK13" s="357"/>
      <c r="OTL13" s="357"/>
      <c r="OTM13" s="357"/>
      <c r="OTN13" s="357"/>
      <c r="OTO13" s="357"/>
      <c r="OTP13" s="357"/>
      <c r="OTQ13" s="357"/>
      <c r="OTR13" s="357"/>
      <c r="OTS13" s="357"/>
      <c r="OTT13" s="357"/>
      <c r="OTU13" s="357"/>
      <c r="OTV13" s="357"/>
      <c r="OTW13" s="357"/>
      <c r="OTX13" s="357"/>
      <c r="OTY13" s="357"/>
      <c r="OTZ13" s="357"/>
      <c r="OUA13" s="357"/>
      <c r="OUB13" s="357"/>
      <c r="OUC13" s="357"/>
      <c r="OUD13" s="357"/>
      <c r="OUE13" s="357"/>
      <c r="OUF13" s="357"/>
      <c r="OUG13" s="357"/>
      <c r="OUH13" s="357"/>
      <c r="OUI13" s="357"/>
      <c r="OUJ13" s="357"/>
      <c r="OUK13" s="357"/>
      <c r="OUL13" s="357"/>
      <c r="OUM13" s="357"/>
      <c r="OUN13" s="357"/>
      <c r="OUO13" s="357"/>
      <c r="OUP13" s="357"/>
      <c r="OUQ13" s="357"/>
      <c r="OUR13" s="357"/>
      <c r="OUS13" s="357"/>
      <c r="OUT13" s="357"/>
      <c r="OUU13" s="357"/>
      <c r="OUV13" s="357"/>
      <c r="OUW13" s="357"/>
      <c r="OUX13" s="357"/>
      <c r="OUY13" s="357"/>
      <c r="OUZ13" s="357"/>
      <c r="OVA13" s="357"/>
      <c r="OVB13" s="357"/>
      <c r="OVC13" s="357"/>
      <c r="OVD13" s="357"/>
      <c r="OVE13" s="357"/>
      <c r="OVF13" s="357"/>
      <c r="OVG13" s="357"/>
      <c r="OVH13" s="357"/>
      <c r="OVI13" s="357"/>
      <c r="OVJ13" s="357"/>
      <c r="OVK13" s="357"/>
      <c r="OVL13" s="357"/>
      <c r="OVM13" s="357"/>
      <c r="OVN13" s="357"/>
      <c r="OVO13" s="357"/>
      <c r="OVP13" s="357"/>
      <c r="OVQ13" s="357"/>
      <c r="OVR13" s="357"/>
      <c r="OVS13" s="357"/>
      <c r="OVT13" s="357"/>
      <c r="OVU13" s="357"/>
      <c r="OVV13" s="357"/>
      <c r="OVW13" s="357"/>
      <c r="OVX13" s="357"/>
      <c r="OVY13" s="357"/>
      <c r="OVZ13" s="357"/>
      <c r="OWA13" s="357"/>
      <c r="OWB13" s="357"/>
      <c r="OWC13" s="357"/>
      <c r="OWD13" s="357"/>
      <c r="OWE13" s="357"/>
      <c r="OWF13" s="357"/>
      <c r="OWG13" s="357"/>
      <c r="OWH13" s="357"/>
      <c r="OWI13" s="357"/>
      <c r="OWJ13" s="357"/>
      <c r="OWK13" s="357"/>
      <c r="OWL13" s="357"/>
      <c r="OWM13" s="357"/>
      <c r="OWN13" s="357"/>
      <c r="OWO13" s="357"/>
      <c r="OWP13" s="357"/>
      <c r="OWQ13" s="357"/>
      <c r="OWR13" s="357"/>
      <c r="OWS13" s="357"/>
      <c r="OWT13" s="357"/>
      <c r="OWU13" s="357"/>
      <c r="OWV13" s="357"/>
      <c r="OWW13" s="357"/>
      <c r="OWX13" s="357"/>
      <c r="OWY13" s="357"/>
      <c r="OWZ13" s="357"/>
      <c r="OXA13" s="357"/>
      <c r="OXB13" s="357"/>
      <c r="OXC13" s="357"/>
      <c r="OXD13" s="357"/>
      <c r="OXE13" s="357"/>
      <c r="OXF13" s="357"/>
      <c r="OXG13" s="357"/>
      <c r="OXH13" s="357"/>
      <c r="OXI13" s="357"/>
      <c r="OXJ13" s="357"/>
      <c r="OXK13" s="357"/>
      <c r="OXL13" s="357"/>
      <c r="OXM13" s="357"/>
      <c r="OXN13" s="357"/>
      <c r="OXO13" s="357"/>
      <c r="OXP13" s="357"/>
      <c r="OXQ13" s="357"/>
      <c r="OXR13" s="357"/>
      <c r="OXS13" s="357"/>
      <c r="OXT13" s="357"/>
      <c r="OXU13" s="357"/>
      <c r="OXV13" s="357"/>
      <c r="OXW13" s="357"/>
      <c r="OXX13" s="357"/>
      <c r="OXY13" s="357"/>
      <c r="OXZ13" s="357"/>
      <c r="OYA13" s="357"/>
      <c r="OYB13" s="357"/>
      <c r="OYC13" s="357"/>
      <c r="OYD13" s="357"/>
      <c r="OYE13" s="357"/>
      <c r="OYF13" s="357"/>
      <c r="OYG13" s="357"/>
      <c r="OYH13" s="357"/>
      <c r="OYI13" s="357"/>
      <c r="OYJ13" s="357"/>
      <c r="OYK13" s="357"/>
      <c r="OYL13" s="357"/>
      <c r="OYM13" s="357"/>
      <c r="OYN13" s="357"/>
      <c r="OYO13" s="357"/>
      <c r="OYP13" s="357"/>
      <c r="OYQ13" s="357"/>
      <c r="OYR13" s="357"/>
      <c r="OYS13" s="357"/>
      <c r="OYT13" s="357"/>
      <c r="OYU13" s="357"/>
      <c r="OYV13" s="357"/>
      <c r="OYW13" s="357"/>
      <c r="OYX13" s="357"/>
      <c r="OYY13" s="357"/>
      <c r="OYZ13" s="357"/>
      <c r="OZA13" s="357"/>
      <c r="OZB13" s="357"/>
      <c r="OZC13" s="357"/>
      <c r="OZD13" s="357"/>
      <c r="OZE13" s="357"/>
      <c r="OZF13" s="357"/>
      <c r="OZG13" s="357"/>
      <c r="OZH13" s="357"/>
      <c r="OZI13" s="357"/>
      <c r="OZJ13" s="357"/>
      <c r="OZK13" s="357"/>
      <c r="OZL13" s="357"/>
      <c r="OZM13" s="357"/>
      <c r="OZN13" s="357"/>
      <c r="OZO13" s="357"/>
      <c r="OZP13" s="357"/>
      <c r="OZQ13" s="357"/>
      <c r="OZR13" s="357"/>
      <c r="OZS13" s="357"/>
      <c r="OZT13" s="357"/>
      <c r="OZU13" s="357"/>
      <c r="OZV13" s="357"/>
      <c r="OZW13" s="357"/>
      <c r="OZX13" s="357"/>
      <c r="OZY13" s="357"/>
      <c r="OZZ13" s="357"/>
      <c r="PAA13" s="357"/>
      <c r="PAB13" s="357"/>
      <c r="PAC13" s="357"/>
      <c r="PAD13" s="357"/>
      <c r="PAE13" s="357"/>
      <c r="PAF13" s="357"/>
      <c r="PAG13" s="357"/>
      <c r="PAH13" s="357"/>
      <c r="PAI13" s="357"/>
      <c r="PAJ13" s="357"/>
      <c r="PAK13" s="357"/>
      <c r="PAL13" s="357"/>
      <c r="PAM13" s="357"/>
      <c r="PAN13" s="357"/>
      <c r="PAO13" s="357"/>
      <c r="PAP13" s="357"/>
      <c r="PAQ13" s="357"/>
      <c r="PAR13" s="357"/>
      <c r="PAS13" s="357"/>
      <c r="PAT13" s="357"/>
      <c r="PAU13" s="357"/>
      <c r="PAV13" s="357"/>
      <c r="PAW13" s="357"/>
      <c r="PAX13" s="357"/>
      <c r="PAY13" s="357"/>
      <c r="PAZ13" s="357"/>
      <c r="PBA13" s="357"/>
      <c r="PBB13" s="357"/>
      <c r="PBC13" s="357"/>
      <c r="PBD13" s="357"/>
      <c r="PBE13" s="357"/>
      <c r="PBF13" s="357"/>
      <c r="PBG13" s="357"/>
      <c r="PBH13" s="357"/>
      <c r="PBI13" s="357"/>
      <c r="PBJ13" s="357"/>
      <c r="PBK13" s="357"/>
      <c r="PBL13" s="357"/>
      <c r="PBM13" s="357"/>
      <c r="PBN13" s="357"/>
      <c r="PBO13" s="357"/>
      <c r="PBP13" s="357"/>
      <c r="PBQ13" s="357"/>
      <c r="PBR13" s="357"/>
      <c r="PBS13" s="357"/>
      <c r="PBT13" s="357"/>
      <c r="PBU13" s="357"/>
      <c r="PBV13" s="357"/>
      <c r="PBW13" s="357"/>
      <c r="PBX13" s="357"/>
      <c r="PBY13" s="357"/>
      <c r="PBZ13" s="357"/>
      <c r="PCA13" s="357"/>
      <c r="PCB13" s="357"/>
      <c r="PCC13" s="357"/>
      <c r="PCD13" s="357"/>
      <c r="PCE13" s="357"/>
      <c r="PCF13" s="357"/>
      <c r="PCG13" s="357"/>
      <c r="PCH13" s="357"/>
      <c r="PCI13" s="357"/>
      <c r="PCJ13" s="357"/>
      <c r="PCK13" s="357"/>
      <c r="PCL13" s="357"/>
      <c r="PCM13" s="357"/>
      <c r="PCN13" s="357"/>
      <c r="PCO13" s="357"/>
      <c r="PCP13" s="357"/>
      <c r="PCQ13" s="357"/>
      <c r="PCR13" s="357"/>
      <c r="PCS13" s="357"/>
      <c r="PCT13" s="357"/>
      <c r="PCU13" s="357"/>
      <c r="PCV13" s="357"/>
      <c r="PCW13" s="357"/>
      <c r="PCX13" s="357"/>
      <c r="PCY13" s="357"/>
      <c r="PCZ13" s="357"/>
      <c r="PDA13" s="357"/>
      <c r="PDB13" s="357"/>
      <c r="PDC13" s="357"/>
      <c r="PDD13" s="357"/>
      <c r="PDE13" s="357"/>
      <c r="PDF13" s="357"/>
      <c r="PDG13" s="357"/>
      <c r="PDH13" s="357"/>
      <c r="PDI13" s="357"/>
      <c r="PDJ13" s="357"/>
      <c r="PDK13" s="357"/>
      <c r="PDL13" s="357"/>
      <c r="PDM13" s="357"/>
      <c r="PDN13" s="357"/>
      <c r="PDO13" s="357"/>
      <c r="PDP13" s="357"/>
      <c r="PDQ13" s="357"/>
      <c r="PDR13" s="357"/>
      <c r="PDS13" s="357"/>
      <c r="PDT13" s="357"/>
      <c r="PDU13" s="357"/>
      <c r="PDV13" s="357"/>
      <c r="PDW13" s="357"/>
      <c r="PDX13" s="357"/>
      <c r="PDY13" s="357"/>
      <c r="PDZ13" s="357"/>
      <c r="PEA13" s="357"/>
      <c r="PEB13" s="357"/>
      <c r="PEC13" s="357"/>
      <c r="PED13" s="357"/>
      <c r="PEE13" s="357"/>
      <c r="PEF13" s="357"/>
      <c r="PEG13" s="357"/>
      <c r="PEH13" s="357"/>
      <c r="PEI13" s="357"/>
      <c r="PEJ13" s="357"/>
      <c r="PEK13" s="357"/>
      <c r="PEL13" s="357"/>
      <c r="PEM13" s="357"/>
      <c r="PEN13" s="357"/>
      <c r="PEO13" s="357"/>
      <c r="PEP13" s="357"/>
      <c r="PEQ13" s="357"/>
      <c r="PER13" s="357"/>
      <c r="PES13" s="357"/>
      <c r="PET13" s="357"/>
      <c r="PEU13" s="357"/>
      <c r="PEV13" s="357"/>
      <c r="PEW13" s="357"/>
      <c r="PEX13" s="357"/>
      <c r="PEY13" s="357"/>
      <c r="PEZ13" s="357"/>
      <c r="PFA13" s="357"/>
      <c r="PFB13" s="357"/>
      <c r="PFC13" s="357"/>
      <c r="PFD13" s="357"/>
      <c r="PFE13" s="357"/>
      <c r="PFF13" s="357"/>
      <c r="PFG13" s="357"/>
      <c r="PFH13" s="357"/>
      <c r="PFI13" s="357"/>
      <c r="PFJ13" s="357"/>
      <c r="PFK13" s="357"/>
      <c r="PFL13" s="357"/>
      <c r="PFM13" s="357"/>
      <c r="PFN13" s="357"/>
      <c r="PFO13" s="357"/>
      <c r="PFP13" s="357"/>
      <c r="PFQ13" s="357"/>
      <c r="PFR13" s="357"/>
      <c r="PFS13" s="357"/>
      <c r="PFT13" s="357"/>
      <c r="PFU13" s="357"/>
      <c r="PFV13" s="357"/>
      <c r="PFW13" s="357"/>
      <c r="PFX13" s="357"/>
      <c r="PFY13" s="357"/>
      <c r="PFZ13" s="357"/>
      <c r="PGA13" s="357"/>
      <c r="PGB13" s="357"/>
      <c r="PGC13" s="357"/>
      <c r="PGD13" s="357"/>
      <c r="PGE13" s="357"/>
      <c r="PGF13" s="357"/>
      <c r="PGG13" s="357"/>
      <c r="PGH13" s="357"/>
      <c r="PGI13" s="357"/>
      <c r="PGJ13" s="357"/>
      <c r="PGK13" s="357"/>
      <c r="PGL13" s="357"/>
      <c r="PGM13" s="357"/>
      <c r="PGN13" s="357"/>
      <c r="PGO13" s="357"/>
      <c r="PGP13" s="357"/>
      <c r="PGQ13" s="357"/>
      <c r="PGR13" s="357"/>
      <c r="PGS13" s="357"/>
      <c r="PGT13" s="357"/>
      <c r="PGU13" s="357"/>
      <c r="PGV13" s="357"/>
      <c r="PGW13" s="357"/>
      <c r="PGX13" s="357"/>
      <c r="PGY13" s="357"/>
      <c r="PGZ13" s="357"/>
      <c r="PHA13" s="357"/>
      <c r="PHB13" s="357"/>
      <c r="PHC13" s="357"/>
      <c r="PHD13" s="357"/>
      <c r="PHE13" s="357"/>
      <c r="PHF13" s="357"/>
      <c r="PHG13" s="357"/>
      <c r="PHH13" s="357"/>
      <c r="PHI13" s="357"/>
      <c r="PHJ13" s="357"/>
      <c r="PHK13" s="357"/>
      <c r="PHL13" s="357"/>
      <c r="PHM13" s="357"/>
      <c r="PHN13" s="357"/>
      <c r="PHO13" s="357"/>
      <c r="PHP13" s="357"/>
      <c r="PHQ13" s="357"/>
      <c r="PHR13" s="357"/>
      <c r="PHS13" s="357"/>
      <c r="PHT13" s="357"/>
      <c r="PHU13" s="357"/>
      <c r="PHV13" s="357"/>
      <c r="PHW13" s="357"/>
      <c r="PHX13" s="357"/>
      <c r="PHY13" s="357"/>
      <c r="PHZ13" s="357"/>
      <c r="PIA13" s="357"/>
      <c r="PIB13" s="357"/>
      <c r="PIC13" s="357"/>
      <c r="PID13" s="357"/>
      <c r="PIE13" s="357"/>
      <c r="PIF13" s="357"/>
      <c r="PIG13" s="357"/>
      <c r="PIH13" s="357"/>
      <c r="PII13" s="357"/>
      <c r="PIJ13" s="357"/>
      <c r="PIK13" s="357"/>
      <c r="PIL13" s="357"/>
      <c r="PIM13" s="357"/>
      <c r="PIN13" s="357"/>
      <c r="PIO13" s="357"/>
      <c r="PIP13" s="357"/>
      <c r="PIQ13" s="357"/>
      <c r="PIR13" s="357"/>
      <c r="PIS13" s="357"/>
      <c r="PIT13" s="357"/>
      <c r="PIU13" s="357"/>
      <c r="PIV13" s="357"/>
      <c r="PIW13" s="357"/>
      <c r="PIX13" s="357"/>
      <c r="PIY13" s="357"/>
      <c r="PIZ13" s="357"/>
      <c r="PJA13" s="357"/>
      <c r="PJB13" s="357"/>
      <c r="PJC13" s="357"/>
      <c r="PJD13" s="357"/>
      <c r="PJE13" s="357"/>
      <c r="PJF13" s="357"/>
      <c r="PJG13" s="357"/>
      <c r="PJH13" s="357"/>
      <c r="PJI13" s="357"/>
      <c r="PJJ13" s="357"/>
      <c r="PJK13" s="357"/>
      <c r="PJL13" s="357"/>
      <c r="PJM13" s="357"/>
      <c r="PJN13" s="357"/>
      <c r="PJO13" s="357"/>
      <c r="PJP13" s="357"/>
      <c r="PJQ13" s="357"/>
      <c r="PJR13" s="357"/>
      <c r="PJS13" s="357"/>
      <c r="PJT13" s="357"/>
      <c r="PJU13" s="357"/>
      <c r="PJV13" s="357"/>
      <c r="PJW13" s="357"/>
      <c r="PJX13" s="357"/>
      <c r="PJY13" s="357"/>
      <c r="PJZ13" s="357"/>
      <c r="PKA13" s="357"/>
      <c r="PKB13" s="357"/>
      <c r="PKC13" s="357"/>
      <c r="PKD13" s="357"/>
      <c r="PKE13" s="357"/>
      <c r="PKF13" s="357"/>
      <c r="PKG13" s="357"/>
      <c r="PKH13" s="357"/>
      <c r="PKI13" s="357"/>
      <c r="PKJ13" s="357"/>
      <c r="PKK13" s="357"/>
      <c r="PKL13" s="357"/>
      <c r="PKM13" s="357"/>
      <c r="PKN13" s="357"/>
      <c r="PKO13" s="357"/>
      <c r="PKP13" s="357"/>
      <c r="PKQ13" s="357"/>
      <c r="PKR13" s="357"/>
      <c r="PKS13" s="357"/>
      <c r="PKT13" s="357"/>
      <c r="PKU13" s="357"/>
      <c r="PKV13" s="357"/>
      <c r="PKW13" s="357"/>
      <c r="PKX13" s="357"/>
      <c r="PKY13" s="357"/>
      <c r="PKZ13" s="357"/>
      <c r="PLA13" s="357"/>
      <c r="PLB13" s="357"/>
      <c r="PLC13" s="357"/>
      <c r="PLD13" s="357"/>
      <c r="PLE13" s="357"/>
      <c r="PLF13" s="357"/>
      <c r="PLG13" s="357"/>
      <c r="PLH13" s="357"/>
      <c r="PLI13" s="357"/>
      <c r="PLJ13" s="357"/>
      <c r="PLK13" s="357"/>
      <c r="PLL13" s="357"/>
      <c r="PLM13" s="357"/>
      <c r="PLN13" s="357"/>
      <c r="PLO13" s="357"/>
      <c r="PLP13" s="357"/>
      <c r="PLQ13" s="357"/>
      <c r="PLR13" s="357"/>
      <c r="PLS13" s="357"/>
      <c r="PLT13" s="357"/>
      <c r="PLU13" s="357"/>
      <c r="PLV13" s="357"/>
      <c r="PLW13" s="357"/>
      <c r="PLX13" s="357"/>
      <c r="PLY13" s="357"/>
      <c r="PLZ13" s="357"/>
      <c r="PMA13" s="357"/>
      <c r="PMB13" s="357"/>
      <c r="PMC13" s="357"/>
      <c r="PMD13" s="357"/>
      <c r="PME13" s="357"/>
      <c r="PMF13" s="357"/>
      <c r="PMG13" s="357"/>
      <c r="PMH13" s="357"/>
      <c r="PMI13" s="357"/>
      <c r="PMJ13" s="357"/>
      <c r="PMK13" s="357"/>
      <c r="PML13" s="357"/>
      <c r="PMM13" s="357"/>
      <c r="PMN13" s="357"/>
      <c r="PMO13" s="357"/>
      <c r="PMP13" s="357"/>
      <c r="PMQ13" s="357"/>
      <c r="PMR13" s="357"/>
      <c r="PMS13" s="357"/>
      <c r="PMT13" s="357"/>
      <c r="PMU13" s="357"/>
      <c r="PMV13" s="357"/>
      <c r="PMW13" s="357"/>
      <c r="PMX13" s="357"/>
      <c r="PMY13" s="357"/>
      <c r="PMZ13" s="357"/>
      <c r="PNA13" s="357"/>
      <c r="PNB13" s="357"/>
      <c r="PNC13" s="357"/>
      <c r="PND13" s="357"/>
      <c r="PNE13" s="357"/>
      <c r="PNF13" s="357"/>
      <c r="PNG13" s="357"/>
      <c r="PNH13" s="357"/>
      <c r="PNI13" s="357"/>
      <c r="PNJ13" s="357"/>
      <c r="PNK13" s="357"/>
      <c r="PNL13" s="357"/>
      <c r="PNM13" s="357"/>
      <c r="PNN13" s="357"/>
      <c r="PNO13" s="357"/>
      <c r="PNP13" s="357"/>
      <c r="PNQ13" s="357"/>
      <c r="PNR13" s="357"/>
      <c r="PNS13" s="357"/>
      <c r="PNT13" s="357"/>
      <c r="PNU13" s="357"/>
      <c r="PNV13" s="357"/>
      <c r="PNW13" s="357"/>
      <c r="PNX13" s="357"/>
      <c r="PNY13" s="357"/>
      <c r="PNZ13" s="357"/>
      <c r="POA13" s="357"/>
      <c r="POB13" s="357"/>
      <c r="POC13" s="357"/>
      <c r="POD13" s="357"/>
      <c r="POE13" s="357"/>
      <c r="POF13" s="357"/>
      <c r="POG13" s="357"/>
      <c r="POH13" s="357"/>
      <c r="POI13" s="357"/>
      <c r="POJ13" s="357"/>
      <c r="POK13" s="357"/>
      <c r="POL13" s="357"/>
      <c r="POM13" s="357"/>
      <c r="PON13" s="357"/>
      <c r="POO13" s="357"/>
      <c r="POP13" s="357"/>
      <c r="POQ13" s="357"/>
      <c r="POR13" s="357"/>
      <c r="POS13" s="357"/>
      <c r="POT13" s="357"/>
      <c r="POU13" s="357"/>
      <c r="POV13" s="357"/>
      <c r="POW13" s="357"/>
      <c r="POX13" s="357"/>
      <c r="POY13" s="357"/>
      <c r="POZ13" s="357"/>
      <c r="PPA13" s="357"/>
      <c r="PPB13" s="357"/>
      <c r="PPC13" s="357"/>
      <c r="PPD13" s="357"/>
      <c r="PPE13" s="357"/>
      <c r="PPF13" s="357"/>
      <c r="PPG13" s="357"/>
      <c r="PPH13" s="357"/>
      <c r="PPI13" s="357"/>
      <c r="PPJ13" s="357"/>
      <c r="PPK13" s="357"/>
      <c r="PPL13" s="357"/>
      <c r="PPM13" s="357"/>
      <c r="PPN13" s="357"/>
      <c r="PPO13" s="357"/>
      <c r="PPP13" s="357"/>
      <c r="PPQ13" s="357"/>
      <c r="PPR13" s="357"/>
      <c r="PPS13" s="357"/>
      <c r="PPT13" s="357"/>
      <c r="PPU13" s="357"/>
      <c r="PPV13" s="357"/>
      <c r="PPW13" s="357"/>
      <c r="PPX13" s="357"/>
      <c r="PPY13" s="357"/>
      <c r="PPZ13" s="357"/>
      <c r="PQA13" s="357"/>
      <c r="PQB13" s="357"/>
      <c r="PQC13" s="357"/>
      <c r="PQD13" s="357"/>
      <c r="PQE13" s="357"/>
      <c r="PQF13" s="357"/>
      <c r="PQG13" s="357"/>
      <c r="PQH13" s="357"/>
      <c r="PQI13" s="357"/>
      <c r="PQJ13" s="357"/>
      <c r="PQK13" s="357"/>
      <c r="PQL13" s="357"/>
      <c r="PQM13" s="357"/>
      <c r="PQN13" s="357"/>
      <c r="PQO13" s="357"/>
      <c r="PQP13" s="357"/>
      <c r="PQQ13" s="357"/>
      <c r="PQR13" s="357"/>
      <c r="PQS13" s="357"/>
      <c r="PQT13" s="357"/>
      <c r="PQU13" s="357"/>
      <c r="PQV13" s="357"/>
      <c r="PQW13" s="357"/>
      <c r="PQX13" s="357"/>
      <c r="PQY13" s="357"/>
      <c r="PQZ13" s="357"/>
      <c r="PRA13" s="357"/>
      <c r="PRB13" s="357"/>
      <c r="PRC13" s="357"/>
      <c r="PRD13" s="357"/>
      <c r="PRE13" s="357"/>
      <c r="PRF13" s="357"/>
      <c r="PRG13" s="357"/>
      <c r="PRH13" s="357"/>
      <c r="PRI13" s="357"/>
      <c r="PRJ13" s="357"/>
      <c r="PRK13" s="357"/>
      <c r="PRL13" s="357"/>
      <c r="PRM13" s="357"/>
      <c r="PRN13" s="357"/>
      <c r="PRO13" s="357"/>
      <c r="PRP13" s="357"/>
      <c r="PRQ13" s="357"/>
      <c r="PRR13" s="357"/>
      <c r="PRS13" s="357"/>
      <c r="PRT13" s="357"/>
      <c r="PRU13" s="357"/>
      <c r="PRV13" s="357"/>
      <c r="PRW13" s="357"/>
      <c r="PRX13" s="357"/>
      <c r="PRY13" s="357"/>
      <c r="PRZ13" s="357"/>
      <c r="PSA13" s="357"/>
      <c r="PSB13" s="357"/>
      <c r="PSC13" s="357"/>
      <c r="PSD13" s="357"/>
      <c r="PSE13" s="357"/>
      <c r="PSF13" s="357"/>
      <c r="PSG13" s="357"/>
      <c r="PSH13" s="357"/>
      <c r="PSI13" s="357"/>
      <c r="PSJ13" s="357"/>
      <c r="PSK13" s="357"/>
      <c r="PSL13" s="357"/>
      <c r="PSM13" s="357"/>
      <c r="PSN13" s="357"/>
      <c r="PSO13" s="357"/>
      <c r="PSP13" s="357"/>
      <c r="PSQ13" s="357"/>
      <c r="PSR13" s="357"/>
      <c r="PSS13" s="357"/>
      <c r="PST13" s="357"/>
      <c r="PSU13" s="357"/>
      <c r="PSV13" s="357"/>
      <c r="PSW13" s="357"/>
      <c r="PSX13" s="357"/>
      <c r="PSY13" s="357"/>
      <c r="PSZ13" s="357"/>
      <c r="PTA13" s="357"/>
      <c r="PTB13" s="357"/>
      <c r="PTC13" s="357"/>
      <c r="PTD13" s="357"/>
      <c r="PTE13" s="357"/>
      <c r="PTF13" s="357"/>
      <c r="PTG13" s="357"/>
      <c r="PTH13" s="357"/>
      <c r="PTI13" s="357"/>
      <c r="PTJ13" s="357"/>
      <c r="PTK13" s="357"/>
      <c r="PTL13" s="357"/>
      <c r="PTM13" s="357"/>
      <c r="PTN13" s="357"/>
      <c r="PTO13" s="357"/>
      <c r="PTP13" s="357"/>
      <c r="PTQ13" s="357"/>
      <c r="PTR13" s="357"/>
      <c r="PTS13" s="357"/>
      <c r="PTT13" s="357"/>
      <c r="PTU13" s="357"/>
      <c r="PTV13" s="357"/>
      <c r="PTW13" s="357"/>
      <c r="PTX13" s="357"/>
      <c r="PTY13" s="357"/>
      <c r="PTZ13" s="357"/>
      <c r="PUA13" s="357"/>
      <c r="PUB13" s="357"/>
      <c r="PUC13" s="357"/>
      <c r="PUD13" s="357"/>
      <c r="PUE13" s="357"/>
      <c r="PUF13" s="357"/>
      <c r="PUG13" s="357"/>
      <c r="PUH13" s="357"/>
      <c r="PUI13" s="357"/>
      <c r="PUJ13" s="357"/>
      <c r="PUK13" s="357"/>
      <c r="PUL13" s="357"/>
      <c r="PUM13" s="357"/>
      <c r="PUN13" s="357"/>
      <c r="PUO13" s="357"/>
      <c r="PUP13" s="357"/>
      <c r="PUQ13" s="357"/>
      <c r="PUR13" s="357"/>
      <c r="PUS13" s="357"/>
      <c r="PUT13" s="357"/>
      <c r="PUU13" s="357"/>
      <c r="PUV13" s="357"/>
      <c r="PUW13" s="357"/>
      <c r="PUX13" s="357"/>
      <c r="PUY13" s="357"/>
      <c r="PUZ13" s="357"/>
      <c r="PVA13" s="357"/>
      <c r="PVB13" s="357"/>
      <c r="PVC13" s="357"/>
      <c r="PVD13" s="357"/>
      <c r="PVE13" s="357"/>
      <c r="PVF13" s="357"/>
      <c r="PVG13" s="357"/>
      <c r="PVH13" s="357"/>
      <c r="PVI13" s="357"/>
      <c r="PVJ13" s="357"/>
      <c r="PVK13" s="357"/>
      <c r="PVL13" s="357"/>
      <c r="PVM13" s="357"/>
      <c r="PVN13" s="357"/>
      <c r="PVO13" s="357"/>
      <c r="PVP13" s="357"/>
      <c r="PVQ13" s="357"/>
      <c r="PVR13" s="357"/>
      <c r="PVS13" s="357"/>
      <c r="PVT13" s="357"/>
      <c r="PVU13" s="357"/>
      <c r="PVV13" s="357"/>
      <c r="PVW13" s="357"/>
      <c r="PVX13" s="357"/>
      <c r="PVY13" s="357"/>
      <c r="PVZ13" s="357"/>
      <c r="PWA13" s="357"/>
      <c r="PWB13" s="357"/>
      <c r="PWC13" s="357"/>
      <c r="PWD13" s="357"/>
      <c r="PWE13" s="357"/>
      <c r="PWF13" s="357"/>
      <c r="PWG13" s="357"/>
      <c r="PWH13" s="357"/>
      <c r="PWI13" s="357"/>
      <c r="PWJ13" s="357"/>
      <c r="PWK13" s="357"/>
      <c r="PWL13" s="357"/>
      <c r="PWM13" s="357"/>
      <c r="PWN13" s="357"/>
      <c r="PWO13" s="357"/>
      <c r="PWP13" s="357"/>
      <c r="PWQ13" s="357"/>
      <c r="PWR13" s="357"/>
      <c r="PWS13" s="357"/>
      <c r="PWT13" s="357"/>
      <c r="PWU13" s="357"/>
      <c r="PWV13" s="357"/>
      <c r="PWW13" s="357"/>
      <c r="PWX13" s="357"/>
      <c r="PWY13" s="357"/>
      <c r="PWZ13" s="357"/>
      <c r="PXA13" s="357"/>
      <c r="PXB13" s="357"/>
      <c r="PXC13" s="357"/>
      <c r="PXD13" s="357"/>
      <c r="PXE13" s="357"/>
      <c r="PXF13" s="357"/>
      <c r="PXG13" s="357"/>
      <c r="PXH13" s="357"/>
      <c r="PXI13" s="357"/>
      <c r="PXJ13" s="357"/>
      <c r="PXK13" s="357"/>
      <c r="PXL13" s="357"/>
      <c r="PXM13" s="357"/>
      <c r="PXN13" s="357"/>
      <c r="PXO13" s="357"/>
      <c r="PXP13" s="357"/>
      <c r="PXQ13" s="357"/>
      <c r="PXR13" s="357"/>
      <c r="PXS13" s="357"/>
      <c r="PXT13" s="357"/>
      <c r="PXU13" s="357"/>
      <c r="PXV13" s="357"/>
      <c r="PXW13" s="357"/>
      <c r="PXX13" s="357"/>
      <c r="PXY13" s="357"/>
      <c r="PXZ13" s="357"/>
      <c r="PYA13" s="357"/>
      <c r="PYB13" s="357"/>
      <c r="PYC13" s="357"/>
      <c r="PYD13" s="357"/>
      <c r="PYE13" s="357"/>
      <c r="PYF13" s="357"/>
      <c r="PYG13" s="357"/>
      <c r="PYH13" s="357"/>
      <c r="PYI13" s="357"/>
      <c r="PYJ13" s="357"/>
      <c r="PYK13" s="357"/>
      <c r="PYL13" s="357"/>
      <c r="PYM13" s="357"/>
      <c r="PYN13" s="357"/>
      <c r="PYO13" s="357"/>
      <c r="PYP13" s="357"/>
      <c r="PYQ13" s="357"/>
      <c r="PYR13" s="357"/>
      <c r="PYS13" s="357"/>
      <c r="PYT13" s="357"/>
      <c r="PYU13" s="357"/>
      <c r="PYV13" s="357"/>
      <c r="PYW13" s="357"/>
      <c r="PYX13" s="357"/>
      <c r="PYY13" s="357"/>
      <c r="PYZ13" s="357"/>
      <c r="PZA13" s="357"/>
      <c r="PZB13" s="357"/>
      <c r="PZC13" s="357"/>
      <c r="PZD13" s="357"/>
      <c r="PZE13" s="357"/>
      <c r="PZF13" s="357"/>
      <c r="PZG13" s="357"/>
      <c r="PZH13" s="357"/>
      <c r="PZI13" s="357"/>
      <c r="PZJ13" s="357"/>
      <c r="PZK13" s="357"/>
      <c r="PZL13" s="357"/>
      <c r="PZM13" s="357"/>
      <c r="PZN13" s="357"/>
      <c r="PZO13" s="357"/>
      <c r="PZP13" s="357"/>
      <c r="PZQ13" s="357"/>
      <c r="PZR13" s="357"/>
      <c r="PZS13" s="357"/>
      <c r="PZT13" s="357"/>
      <c r="PZU13" s="357"/>
      <c r="PZV13" s="357"/>
      <c r="PZW13" s="357"/>
      <c r="PZX13" s="357"/>
      <c r="PZY13" s="357"/>
      <c r="PZZ13" s="357"/>
      <c r="QAA13" s="357"/>
      <c r="QAB13" s="357"/>
      <c r="QAC13" s="357"/>
      <c r="QAD13" s="357"/>
      <c r="QAE13" s="357"/>
      <c r="QAF13" s="357"/>
      <c r="QAG13" s="357"/>
      <c r="QAH13" s="357"/>
      <c r="QAI13" s="357"/>
      <c r="QAJ13" s="357"/>
      <c r="QAK13" s="357"/>
      <c r="QAL13" s="357"/>
      <c r="QAM13" s="357"/>
      <c r="QAN13" s="357"/>
      <c r="QAO13" s="357"/>
      <c r="QAP13" s="357"/>
      <c r="QAQ13" s="357"/>
      <c r="QAR13" s="357"/>
      <c r="QAS13" s="357"/>
      <c r="QAT13" s="357"/>
      <c r="QAU13" s="357"/>
      <c r="QAV13" s="357"/>
      <c r="QAW13" s="357"/>
      <c r="QAX13" s="357"/>
      <c r="QAY13" s="357"/>
      <c r="QAZ13" s="357"/>
      <c r="QBA13" s="357"/>
      <c r="QBB13" s="357"/>
      <c r="QBC13" s="357"/>
      <c r="QBD13" s="357"/>
      <c r="QBE13" s="357"/>
      <c r="QBF13" s="357"/>
      <c r="QBG13" s="357"/>
      <c r="QBH13" s="357"/>
      <c r="QBI13" s="357"/>
      <c r="QBJ13" s="357"/>
      <c r="QBK13" s="357"/>
      <c r="QBL13" s="357"/>
      <c r="QBM13" s="357"/>
      <c r="QBN13" s="357"/>
      <c r="QBO13" s="357"/>
      <c r="QBP13" s="357"/>
      <c r="QBQ13" s="357"/>
      <c r="QBR13" s="357"/>
      <c r="QBS13" s="357"/>
      <c r="QBT13" s="357"/>
      <c r="QBU13" s="357"/>
      <c r="QBV13" s="357"/>
      <c r="QBW13" s="357"/>
      <c r="QBX13" s="357"/>
      <c r="QBY13" s="357"/>
      <c r="QBZ13" s="357"/>
      <c r="QCA13" s="357"/>
      <c r="QCB13" s="357"/>
      <c r="QCC13" s="357"/>
      <c r="QCD13" s="357"/>
      <c r="QCE13" s="357"/>
      <c r="QCF13" s="357"/>
      <c r="QCG13" s="357"/>
      <c r="QCH13" s="357"/>
      <c r="QCI13" s="357"/>
      <c r="QCJ13" s="357"/>
      <c r="QCK13" s="357"/>
      <c r="QCL13" s="357"/>
      <c r="QCM13" s="357"/>
      <c r="QCN13" s="357"/>
      <c r="QCO13" s="357"/>
      <c r="QCP13" s="357"/>
      <c r="QCQ13" s="357"/>
      <c r="QCR13" s="357"/>
      <c r="QCS13" s="357"/>
      <c r="QCT13" s="357"/>
      <c r="QCU13" s="357"/>
      <c r="QCV13" s="357"/>
      <c r="QCW13" s="357"/>
      <c r="QCX13" s="357"/>
      <c r="QCY13" s="357"/>
      <c r="QCZ13" s="357"/>
      <c r="QDA13" s="357"/>
      <c r="QDB13" s="357"/>
      <c r="QDC13" s="357"/>
      <c r="QDD13" s="357"/>
      <c r="QDE13" s="357"/>
      <c r="QDF13" s="357"/>
      <c r="QDG13" s="357"/>
      <c r="QDH13" s="357"/>
      <c r="QDI13" s="357"/>
      <c r="QDJ13" s="357"/>
      <c r="QDK13" s="357"/>
      <c r="QDL13" s="357"/>
      <c r="QDM13" s="357"/>
      <c r="QDN13" s="357"/>
      <c r="QDO13" s="357"/>
      <c r="QDP13" s="357"/>
      <c r="QDQ13" s="357"/>
      <c r="QDR13" s="357"/>
      <c r="QDS13" s="357"/>
      <c r="QDT13" s="357"/>
      <c r="QDU13" s="357"/>
      <c r="QDV13" s="357"/>
      <c r="QDW13" s="357"/>
      <c r="QDX13" s="357"/>
      <c r="QDY13" s="357"/>
      <c r="QDZ13" s="357"/>
      <c r="QEA13" s="357"/>
      <c r="QEB13" s="357"/>
      <c r="QEC13" s="357"/>
      <c r="QED13" s="357"/>
      <c r="QEE13" s="357"/>
      <c r="QEF13" s="357"/>
      <c r="QEG13" s="357"/>
      <c r="QEH13" s="357"/>
      <c r="QEI13" s="357"/>
      <c r="QEJ13" s="357"/>
      <c r="QEK13" s="357"/>
      <c r="QEL13" s="357"/>
      <c r="QEM13" s="357"/>
      <c r="QEN13" s="357"/>
      <c r="QEO13" s="357"/>
      <c r="QEP13" s="357"/>
      <c r="QEQ13" s="357"/>
      <c r="QER13" s="357"/>
      <c r="QES13" s="357"/>
      <c r="QET13" s="357"/>
      <c r="QEU13" s="357"/>
      <c r="QEV13" s="357"/>
      <c r="QEW13" s="357"/>
      <c r="QEX13" s="357"/>
      <c r="QEY13" s="357"/>
      <c r="QEZ13" s="357"/>
      <c r="QFA13" s="357"/>
      <c r="QFB13" s="357"/>
      <c r="QFC13" s="357"/>
      <c r="QFD13" s="357"/>
      <c r="QFE13" s="357"/>
      <c r="QFF13" s="357"/>
      <c r="QFG13" s="357"/>
      <c r="QFH13" s="357"/>
      <c r="QFI13" s="357"/>
      <c r="QFJ13" s="357"/>
      <c r="QFK13" s="357"/>
      <c r="QFL13" s="357"/>
      <c r="QFM13" s="357"/>
      <c r="QFN13" s="357"/>
      <c r="QFO13" s="357"/>
      <c r="QFP13" s="357"/>
      <c r="QFQ13" s="357"/>
      <c r="QFR13" s="357"/>
      <c r="QFS13" s="357"/>
      <c r="QFT13" s="357"/>
      <c r="QFU13" s="357"/>
      <c r="QFV13" s="357"/>
      <c r="QFW13" s="357"/>
      <c r="QFX13" s="357"/>
      <c r="QFY13" s="357"/>
      <c r="QFZ13" s="357"/>
      <c r="QGA13" s="357"/>
      <c r="QGB13" s="357"/>
      <c r="QGC13" s="357"/>
      <c r="QGD13" s="357"/>
      <c r="QGE13" s="357"/>
      <c r="QGF13" s="357"/>
      <c r="QGG13" s="357"/>
      <c r="QGH13" s="357"/>
      <c r="QGI13" s="357"/>
      <c r="QGJ13" s="357"/>
      <c r="QGK13" s="357"/>
      <c r="QGL13" s="357"/>
      <c r="QGM13" s="357"/>
      <c r="QGN13" s="357"/>
      <c r="QGO13" s="357"/>
      <c r="QGP13" s="357"/>
      <c r="QGQ13" s="357"/>
      <c r="QGR13" s="357"/>
      <c r="QGS13" s="357"/>
      <c r="QGT13" s="357"/>
      <c r="QGU13" s="357"/>
      <c r="QGV13" s="357"/>
      <c r="QGW13" s="357"/>
      <c r="QGX13" s="357"/>
      <c r="QGY13" s="357"/>
      <c r="QGZ13" s="357"/>
      <c r="QHA13" s="357"/>
      <c r="QHB13" s="357"/>
      <c r="QHC13" s="357"/>
      <c r="QHD13" s="357"/>
      <c r="QHE13" s="357"/>
      <c r="QHF13" s="357"/>
      <c r="QHG13" s="357"/>
      <c r="QHH13" s="357"/>
      <c r="QHI13" s="357"/>
      <c r="QHJ13" s="357"/>
      <c r="QHK13" s="357"/>
      <c r="QHL13" s="357"/>
      <c r="QHM13" s="357"/>
      <c r="QHN13" s="357"/>
      <c r="QHO13" s="357"/>
      <c r="QHP13" s="357"/>
      <c r="QHQ13" s="357"/>
      <c r="QHR13" s="357"/>
      <c r="QHS13" s="357"/>
      <c r="QHT13" s="357"/>
      <c r="QHU13" s="357"/>
      <c r="QHV13" s="357"/>
      <c r="QHW13" s="357"/>
      <c r="QHX13" s="357"/>
      <c r="QHY13" s="357"/>
      <c r="QHZ13" s="357"/>
      <c r="QIA13" s="357"/>
      <c r="QIB13" s="357"/>
      <c r="QIC13" s="357"/>
      <c r="QID13" s="357"/>
      <c r="QIE13" s="357"/>
      <c r="QIF13" s="357"/>
      <c r="QIG13" s="357"/>
      <c r="QIH13" s="357"/>
      <c r="QII13" s="357"/>
      <c r="QIJ13" s="357"/>
      <c r="QIK13" s="357"/>
      <c r="QIL13" s="357"/>
      <c r="QIM13" s="357"/>
      <c r="QIN13" s="357"/>
      <c r="QIO13" s="357"/>
      <c r="QIP13" s="357"/>
      <c r="QIQ13" s="357"/>
      <c r="QIR13" s="357"/>
      <c r="QIS13" s="357"/>
      <c r="QIT13" s="357"/>
      <c r="QIU13" s="357"/>
      <c r="QIV13" s="357"/>
      <c r="QIW13" s="357"/>
      <c r="QIX13" s="357"/>
      <c r="QIY13" s="357"/>
      <c r="QIZ13" s="357"/>
      <c r="QJA13" s="357"/>
      <c r="QJB13" s="357"/>
      <c r="QJC13" s="357"/>
      <c r="QJD13" s="357"/>
      <c r="QJE13" s="357"/>
      <c r="QJF13" s="357"/>
      <c r="QJG13" s="357"/>
      <c r="QJH13" s="357"/>
      <c r="QJI13" s="357"/>
      <c r="QJJ13" s="357"/>
      <c r="QJK13" s="357"/>
      <c r="QJL13" s="357"/>
      <c r="QJM13" s="357"/>
      <c r="QJN13" s="357"/>
      <c r="QJO13" s="357"/>
      <c r="QJP13" s="357"/>
      <c r="QJQ13" s="357"/>
      <c r="QJR13" s="357"/>
      <c r="QJS13" s="357"/>
      <c r="QJT13" s="357"/>
      <c r="QJU13" s="357"/>
      <c r="QJV13" s="357"/>
      <c r="QJW13" s="357"/>
      <c r="QJX13" s="357"/>
      <c r="QJY13" s="357"/>
      <c r="QJZ13" s="357"/>
      <c r="QKA13" s="357"/>
      <c r="QKB13" s="357"/>
      <c r="QKC13" s="357"/>
      <c r="QKD13" s="357"/>
      <c r="QKE13" s="357"/>
      <c r="QKF13" s="357"/>
      <c r="QKG13" s="357"/>
      <c r="QKH13" s="357"/>
      <c r="QKI13" s="357"/>
      <c r="QKJ13" s="357"/>
      <c r="QKK13" s="357"/>
      <c r="QKL13" s="357"/>
      <c r="QKM13" s="357"/>
      <c r="QKN13" s="357"/>
      <c r="QKO13" s="357"/>
      <c r="QKP13" s="357"/>
      <c r="QKQ13" s="357"/>
      <c r="QKR13" s="357"/>
      <c r="QKS13" s="357"/>
      <c r="QKT13" s="357"/>
      <c r="QKU13" s="357"/>
      <c r="QKV13" s="357"/>
      <c r="QKW13" s="357"/>
      <c r="QKX13" s="357"/>
      <c r="QKY13" s="357"/>
      <c r="QKZ13" s="357"/>
      <c r="QLA13" s="357"/>
      <c r="QLB13" s="357"/>
      <c r="QLC13" s="357"/>
      <c r="QLD13" s="357"/>
      <c r="QLE13" s="357"/>
      <c r="QLF13" s="357"/>
      <c r="QLG13" s="357"/>
      <c r="QLH13" s="357"/>
      <c r="QLI13" s="357"/>
      <c r="QLJ13" s="357"/>
      <c r="QLK13" s="357"/>
      <c r="QLL13" s="357"/>
      <c r="QLM13" s="357"/>
      <c r="QLN13" s="357"/>
      <c r="QLO13" s="357"/>
      <c r="QLP13" s="357"/>
      <c r="QLQ13" s="357"/>
      <c r="QLR13" s="357"/>
      <c r="QLS13" s="357"/>
      <c r="QLT13" s="357"/>
      <c r="QLU13" s="357"/>
      <c r="QLV13" s="357"/>
      <c r="QLW13" s="357"/>
      <c r="QLX13" s="357"/>
      <c r="QLY13" s="357"/>
      <c r="QLZ13" s="357"/>
      <c r="QMA13" s="357"/>
      <c r="QMB13" s="357"/>
      <c r="QMC13" s="357"/>
      <c r="QMD13" s="357"/>
      <c r="QME13" s="357"/>
      <c r="QMF13" s="357"/>
      <c r="QMG13" s="357"/>
      <c r="QMH13" s="357"/>
      <c r="QMI13" s="357"/>
      <c r="QMJ13" s="357"/>
      <c r="QMK13" s="357"/>
      <c r="QML13" s="357"/>
      <c r="QMM13" s="357"/>
      <c r="QMN13" s="357"/>
      <c r="QMO13" s="357"/>
      <c r="QMP13" s="357"/>
      <c r="QMQ13" s="357"/>
      <c r="QMR13" s="357"/>
      <c r="QMS13" s="357"/>
      <c r="QMT13" s="357"/>
      <c r="QMU13" s="357"/>
      <c r="QMV13" s="357"/>
      <c r="QMW13" s="357"/>
      <c r="QMX13" s="357"/>
      <c r="QMY13" s="357"/>
      <c r="QMZ13" s="357"/>
      <c r="QNA13" s="357"/>
      <c r="QNB13" s="357"/>
      <c r="QNC13" s="357"/>
      <c r="QND13" s="357"/>
      <c r="QNE13" s="357"/>
      <c r="QNF13" s="357"/>
      <c r="QNG13" s="357"/>
      <c r="QNH13" s="357"/>
      <c r="QNI13" s="357"/>
      <c r="QNJ13" s="357"/>
      <c r="QNK13" s="357"/>
      <c r="QNL13" s="357"/>
      <c r="QNM13" s="357"/>
      <c r="QNN13" s="357"/>
      <c r="QNO13" s="357"/>
      <c r="QNP13" s="357"/>
      <c r="QNQ13" s="357"/>
      <c r="QNR13" s="357"/>
      <c r="QNS13" s="357"/>
      <c r="QNT13" s="357"/>
      <c r="QNU13" s="357"/>
      <c r="QNV13" s="357"/>
      <c r="QNW13" s="357"/>
      <c r="QNX13" s="357"/>
      <c r="QNY13" s="357"/>
      <c r="QNZ13" s="357"/>
      <c r="QOA13" s="357"/>
      <c r="QOB13" s="357"/>
      <c r="QOC13" s="357"/>
      <c r="QOD13" s="357"/>
      <c r="QOE13" s="357"/>
      <c r="QOF13" s="357"/>
      <c r="QOG13" s="357"/>
      <c r="QOH13" s="357"/>
      <c r="QOI13" s="357"/>
      <c r="QOJ13" s="357"/>
      <c r="QOK13" s="357"/>
      <c r="QOL13" s="357"/>
      <c r="QOM13" s="357"/>
      <c r="QON13" s="357"/>
      <c r="QOO13" s="357"/>
      <c r="QOP13" s="357"/>
      <c r="QOQ13" s="357"/>
      <c r="QOR13" s="357"/>
      <c r="QOS13" s="357"/>
      <c r="QOT13" s="357"/>
      <c r="QOU13" s="357"/>
      <c r="QOV13" s="357"/>
      <c r="QOW13" s="357"/>
      <c r="QOX13" s="357"/>
      <c r="QOY13" s="357"/>
      <c r="QOZ13" s="357"/>
      <c r="QPA13" s="357"/>
      <c r="QPB13" s="357"/>
      <c r="QPC13" s="357"/>
      <c r="QPD13" s="357"/>
      <c r="QPE13" s="357"/>
      <c r="QPF13" s="357"/>
      <c r="QPG13" s="357"/>
      <c r="QPH13" s="357"/>
      <c r="QPI13" s="357"/>
      <c r="QPJ13" s="357"/>
      <c r="QPK13" s="357"/>
      <c r="QPL13" s="357"/>
      <c r="QPM13" s="357"/>
      <c r="QPN13" s="357"/>
      <c r="QPO13" s="357"/>
      <c r="QPP13" s="357"/>
      <c r="QPQ13" s="357"/>
      <c r="QPR13" s="357"/>
      <c r="QPS13" s="357"/>
      <c r="QPT13" s="357"/>
      <c r="QPU13" s="357"/>
      <c r="QPV13" s="357"/>
      <c r="QPW13" s="357"/>
      <c r="QPX13" s="357"/>
      <c r="QPY13" s="357"/>
      <c r="QPZ13" s="357"/>
      <c r="QQA13" s="357"/>
      <c r="QQB13" s="357"/>
      <c r="QQC13" s="357"/>
      <c r="QQD13" s="357"/>
      <c r="QQE13" s="357"/>
      <c r="QQF13" s="357"/>
      <c r="QQG13" s="357"/>
      <c r="QQH13" s="357"/>
      <c r="QQI13" s="357"/>
      <c r="QQJ13" s="357"/>
      <c r="QQK13" s="357"/>
      <c r="QQL13" s="357"/>
      <c r="QQM13" s="357"/>
      <c r="QQN13" s="357"/>
      <c r="QQO13" s="357"/>
      <c r="QQP13" s="357"/>
      <c r="QQQ13" s="357"/>
      <c r="QQR13" s="357"/>
      <c r="QQS13" s="357"/>
      <c r="QQT13" s="357"/>
      <c r="QQU13" s="357"/>
      <c r="QQV13" s="357"/>
      <c r="QQW13" s="357"/>
      <c r="QQX13" s="357"/>
      <c r="QQY13" s="357"/>
      <c r="QQZ13" s="357"/>
      <c r="QRA13" s="357"/>
      <c r="QRB13" s="357"/>
      <c r="QRC13" s="357"/>
      <c r="QRD13" s="357"/>
      <c r="QRE13" s="357"/>
      <c r="QRF13" s="357"/>
      <c r="QRG13" s="357"/>
      <c r="QRH13" s="357"/>
      <c r="QRI13" s="357"/>
      <c r="QRJ13" s="357"/>
      <c r="QRK13" s="357"/>
      <c r="QRL13" s="357"/>
      <c r="QRM13" s="357"/>
      <c r="QRN13" s="357"/>
      <c r="QRO13" s="357"/>
      <c r="QRP13" s="357"/>
      <c r="QRQ13" s="357"/>
      <c r="QRR13" s="357"/>
      <c r="QRS13" s="357"/>
      <c r="QRT13" s="357"/>
      <c r="QRU13" s="357"/>
      <c r="QRV13" s="357"/>
      <c r="QRW13" s="357"/>
      <c r="QRX13" s="357"/>
      <c r="QRY13" s="357"/>
      <c r="QRZ13" s="357"/>
      <c r="QSA13" s="357"/>
      <c r="QSB13" s="357"/>
      <c r="QSC13" s="357"/>
      <c r="QSD13" s="357"/>
      <c r="QSE13" s="357"/>
      <c r="QSF13" s="357"/>
      <c r="QSG13" s="357"/>
      <c r="QSH13" s="357"/>
      <c r="QSI13" s="357"/>
      <c r="QSJ13" s="357"/>
      <c r="QSK13" s="357"/>
      <c r="QSL13" s="357"/>
      <c r="QSM13" s="357"/>
      <c r="QSN13" s="357"/>
      <c r="QSO13" s="357"/>
      <c r="QSP13" s="357"/>
      <c r="QSQ13" s="357"/>
      <c r="QSR13" s="357"/>
      <c r="QSS13" s="357"/>
      <c r="QST13" s="357"/>
      <c r="QSU13" s="357"/>
      <c r="QSV13" s="357"/>
      <c r="QSW13" s="357"/>
      <c r="QSX13" s="357"/>
      <c r="QSY13" s="357"/>
      <c r="QSZ13" s="357"/>
      <c r="QTA13" s="357"/>
      <c r="QTB13" s="357"/>
      <c r="QTC13" s="357"/>
      <c r="QTD13" s="357"/>
      <c r="QTE13" s="357"/>
      <c r="QTF13" s="357"/>
      <c r="QTG13" s="357"/>
      <c r="QTH13" s="357"/>
      <c r="QTI13" s="357"/>
      <c r="QTJ13" s="357"/>
      <c r="QTK13" s="357"/>
      <c r="QTL13" s="357"/>
      <c r="QTM13" s="357"/>
      <c r="QTN13" s="357"/>
      <c r="QTO13" s="357"/>
      <c r="QTP13" s="357"/>
      <c r="QTQ13" s="357"/>
      <c r="QTR13" s="357"/>
      <c r="QTS13" s="357"/>
      <c r="QTT13" s="357"/>
      <c r="QTU13" s="357"/>
      <c r="QTV13" s="357"/>
      <c r="QTW13" s="357"/>
      <c r="QTX13" s="357"/>
      <c r="QTY13" s="357"/>
      <c r="QTZ13" s="357"/>
      <c r="QUA13" s="357"/>
      <c r="QUB13" s="357"/>
      <c r="QUC13" s="357"/>
      <c r="QUD13" s="357"/>
      <c r="QUE13" s="357"/>
      <c r="QUF13" s="357"/>
      <c r="QUG13" s="357"/>
      <c r="QUH13" s="357"/>
      <c r="QUI13" s="357"/>
      <c r="QUJ13" s="357"/>
      <c r="QUK13" s="357"/>
      <c r="QUL13" s="357"/>
      <c r="QUM13" s="357"/>
      <c r="QUN13" s="357"/>
      <c r="QUO13" s="357"/>
      <c r="QUP13" s="357"/>
      <c r="QUQ13" s="357"/>
      <c r="QUR13" s="357"/>
      <c r="QUS13" s="357"/>
      <c r="QUT13" s="357"/>
      <c r="QUU13" s="357"/>
      <c r="QUV13" s="357"/>
      <c r="QUW13" s="357"/>
      <c r="QUX13" s="357"/>
      <c r="QUY13" s="357"/>
      <c r="QUZ13" s="357"/>
      <c r="QVA13" s="357"/>
      <c r="QVB13" s="357"/>
      <c r="QVC13" s="357"/>
      <c r="QVD13" s="357"/>
      <c r="QVE13" s="357"/>
      <c r="QVF13" s="357"/>
      <c r="QVG13" s="357"/>
      <c r="QVH13" s="357"/>
      <c r="QVI13" s="357"/>
      <c r="QVJ13" s="357"/>
      <c r="QVK13" s="357"/>
      <c r="QVL13" s="357"/>
      <c r="QVM13" s="357"/>
      <c r="QVN13" s="357"/>
      <c r="QVO13" s="357"/>
      <c r="QVP13" s="357"/>
      <c r="QVQ13" s="357"/>
      <c r="QVR13" s="357"/>
      <c r="QVS13" s="357"/>
      <c r="QVT13" s="357"/>
      <c r="QVU13" s="357"/>
      <c r="QVV13" s="357"/>
      <c r="QVW13" s="357"/>
      <c r="QVX13" s="357"/>
      <c r="QVY13" s="357"/>
      <c r="QVZ13" s="357"/>
      <c r="QWA13" s="357"/>
      <c r="QWB13" s="357"/>
      <c r="QWC13" s="357"/>
      <c r="QWD13" s="357"/>
      <c r="QWE13" s="357"/>
      <c r="QWF13" s="357"/>
      <c r="QWG13" s="357"/>
      <c r="QWH13" s="357"/>
      <c r="QWI13" s="357"/>
      <c r="QWJ13" s="357"/>
      <c r="QWK13" s="357"/>
      <c r="QWL13" s="357"/>
      <c r="QWM13" s="357"/>
      <c r="QWN13" s="357"/>
      <c r="QWO13" s="357"/>
      <c r="QWP13" s="357"/>
      <c r="QWQ13" s="357"/>
      <c r="QWR13" s="357"/>
      <c r="QWS13" s="357"/>
      <c r="QWT13" s="357"/>
      <c r="QWU13" s="357"/>
      <c r="QWV13" s="357"/>
      <c r="QWW13" s="357"/>
      <c r="QWX13" s="357"/>
      <c r="QWY13" s="357"/>
      <c r="QWZ13" s="357"/>
      <c r="QXA13" s="357"/>
      <c r="QXB13" s="357"/>
      <c r="QXC13" s="357"/>
      <c r="QXD13" s="357"/>
      <c r="QXE13" s="357"/>
      <c r="QXF13" s="357"/>
      <c r="QXG13" s="357"/>
      <c r="QXH13" s="357"/>
      <c r="QXI13" s="357"/>
      <c r="QXJ13" s="357"/>
      <c r="QXK13" s="357"/>
      <c r="QXL13" s="357"/>
      <c r="QXM13" s="357"/>
      <c r="QXN13" s="357"/>
      <c r="QXO13" s="357"/>
      <c r="QXP13" s="357"/>
      <c r="QXQ13" s="357"/>
      <c r="QXR13" s="357"/>
      <c r="QXS13" s="357"/>
      <c r="QXT13" s="357"/>
      <c r="QXU13" s="357"/>
      <c r="QXV13" s="357"/>
      <c r="QXW13" s="357"/>
      <c r="QXX13" s="357"/>
      <c r="QXY13" s="357"/>
      <c r="QXZ13" s="357"/>
      <c r="QYA13" s="357"/>
      <c r="QYB13" s="357"/>
      <c r="QYC13" s="357"/>
      <c r="QYD13" s="357"/>
      <c r="QYE13" s="357"/>
      <c r="QYF13" s="357"/>
      <c r="QYG13" s="357"/>
      <c r="QYH13" s="357"/>
      <c r="QYI13" s="357"/>
      <c r="QYJ13" s="357"/>
      <c r="QYK13" s="357"/>
      <c r="QYL13" s="357"/>
      <c r="QYM13" s="357"/>
      <c r="QYN13" s="357"/>
      <c r="QYO13" s="357"/>
      <c r="QYP13" s="357"/>
      <c r="QYQ13" s="357"/>
      <c r="QYR13" s="357"/>
      <c r="QYS13" s="357"/>
      <c r="QYT13" s="357"/>
      <c r="QYU13" s="357"/>
      <c r="QYV13" s="357"/>
      <c r="QYW13" s="357"/>
      <c r="QYX13" s="357"/>
      <c r="QYY13" s="357"/>
      <c r="QYZ13" s="357"/>
      <c r="QZA13" s="357"/>
      <c r="QZB13" s="357"/>
      <c r="QZC13" s="357"/>
      <c r="QZD13" s="357"/>
      <c r="QZE13" s="357"/>
      <c r="QZF13" s="357"/>
      <c r="QZG13" s="357"/>
      <c r="QZH13" s="357"/>
      <c r="QZI13" s="357"/>
      <c r="QZJ13" s="357"/>
      <c r="QZK13" s="357"/>
      <c r="QZL13" s="357"/>
      <c r="QZM13" s="357"/>
      <c r="QZN13" s="357"/>
      <c r="QZO13" s="357"/>
      <c r="QZP13" s="357"/>
      <c r="QZQ13" s="357"/>
      <c r="QZR13" s="357"/>
      <c r="QZS13" s="357"/>
      <c r="QZT13" s="357"/>
      <c r="QZU13" s="357"/>
      <c r="QZV13" s="357"/>
      <c r="QZW13" s="357"/>
      <c r="QZX13" s="357"/>
      <c r="QZY13" s="357"/>
      <c r="QZZ13" s="357"/>
      <c r="RAA13" s="357"/>
      <c r="RAB13" s="357"/>
      <c r="RAC13" s="357"/>
      <c r="RAD13" s="357"/>
      <c r="RAE13" s="357"/>
      <c r="RAF13" s="357"/>
      <c r="RAG13" s="357"/>
      <c r="RAH13" s="357"/>
      <c r="RAI13" s="357"/>
      <c r="RAJ13" s="357"/>
      <c r="RAK13" s="357"/>
      <c r="RAL13" s="357"/>
      <c r="RAM13" s="357"/>
      <c r="RAN13" s="357"/>
      <c r="RAO13" s="357"/>
      <c r="RAP13" s="357"/>
      <c r="RAQ13" s="357"/>
      <c r="RAR13" s="357"/>
      <c r="RAS13" s="357"/>
      <c r="RAT13" s="357"/>
      <c r="RAU13" s="357"/>
      <c r="RAV13" s="357"/>
      <c r="RAW13" s="357"/>
      <c r="RAX13" s="357"/>
      <c r="RAY13" s="357"/>
      <c r="RAZ13" s="357"/>
      <c r="RBA13" s="357"/>
      <c r="RBB13" s="357"/>
      <c r="RBC13" s="357"/>
      <c r="RBD13" s="357"/>
      <c r="RBE13" s="357"/>
      <c r="RBF13" s="357"/>
      <c r="RBG13" s="357"/>
      <c r="RBH13" s="357"/>
      <c r="RBI13" s="357"/>
      <c r="RBJ13" s="357"/>
      <c r="RBK13" s="357"/>
      <c r="RBL13" s="357"/>
      <c r="RBM13" s="357"/>
      <c r="RBN13" s="357"/>
      <c r="RBO13" s="357"/>
      <c r="RBP13" s="357"/>
      <c r="RBQ13" s="357"/>
      <c r="RBR13" s="357"/>
      <c r="RBS13" s="357"/>
      <c r="RBT13" s="357"/>
      <c r="RBU13" s="357"/>
      <c r="RBV13" s="357"/>
      <c r="RBW13" s="357"/>
      <c r="RBX13" s="357"/>
      <c r="RBY13" s="357"/>
      <c r="RBZ13" s="357"/>
      <c r="RCA13" s="357"/>
      <c r="RCB13" s="357"/>
      <c r="RCC13" s="357"/>
      <c r="RCD13" s="357"/>
      <c r="RCE13" s="357"/>
      <c r="RCF13" s="357"/>
      <c r="RCG13" s="357"/>
      <c r="RCH13" s="357"/>
      <c r="RCI13" s="357"/>
      <c r="RCJ13" s="357"/>
      <c r="RCK13" s="357"/>
      <c r="RCL13" s="357"/>
      <c r="RCM13" s="357"/>
      <c r="RCN13" s="357"/>
      <c r="RCO13" s="357"/>
      <c r="RCP13" s="357"/>
      <c r="RCQ13" s="357"/>
      <c r="RCR13" s="357"/>
      <c r="RCS13" s="357"/>
      <c r="RCT13" s="357"/>
      <c r="RCU13" s="357"/>
      <c r="RCV13" s="357"/>
      <c r="RCW13" s="357"/>
      <c r="RCX13" s="357"/>
      <c r="RCY13" s="357"/>
      <c r="RCZ13" s="357"/>
      <c r="RDA13" s="357"/>
      <c r="RDB13" s="357"/>
      <c r="RDC13" s="357"/>
      <c r="RDD13" s="357"/>
      <c r="RDE13" s="357"/>
      <c r="RDF13" s="357"/>
      <c r="RDG13" s="357"/>
      <c r="RDH13" s="357"/>
      <c r="RDI13" s="357"/>
      <c r="RDJ13" s="357"/>
      <c r="RDK13" s="357"/>
      <c r="RDL13" s="357"/>
      <c r="RDM13" s="357"/>
      <c r="RDN13" s="357"/>
      <c r="RDO13" s="357"/>
      <c r="RDP13" s="357"/>
      <c r="RDQ13" s="357"/>
      <c r="RDR13" s="357"/>
      <c r="RDS13" s="357"/>
      <c r="RDT13" s="357"/>
      <c r="RDU13" s="357"/>
      <c r="RDV13" s="357"/>
      <c r="RDW13" s="357"/>
      <c r="RDX13" s="357"/>
      <c r="RDY13" s="357"/>
      <c r="RDZ13" s="357"/>
      <c r="REA13" s="357"/>
      <c r="REB13" s="357"/>
      <c r="REC13" s="357"/>
      <c r="RED13" s="357"/>
      <c r="REE13" s="357"/>
      <c r="REF13" s="357"/>
      <c r="REG13" s="357"/>
      <c r="REH13" s="357"/>
      <c r="REI13" s="357"/>
      <c r="REJ13" s="357"/>
      <c r="REK13" s="357"/>
      <c r="REL13" s="357"/>
      <c r="REM13" s="357"/>
      <c r="REN13" s="357"/>
      <c r="REO13" s="357"/>
      <c r="REP13" s="357"/>
      <c r="REQ13" s="357"/>
      <c r="RER13" s="357"/>
      <c r="RES13" s="357"/>
      <c r="RET13" s="357"/>
      <c r="REU13" s="357"/>
      <c r="REV13" s="357"/>
      <c r="REW13" s="357"/>
      <c r="REX13" s="357"/>
      <c r="REY13" s="357"/>
      <c r="REZ13" s="357"/>
      <c r="RFA13" s="357"/>
      <c r="RFB13" s="357"/>
      <c r="RFC13" s="357"/>
      <c r="RFD13" s="357"/>
      <c r="RFE13" s="357"/>
      <c r="RFF13" s="357"/>
      <c r="RFG13" s="357"/>
      <c r="RFH13" s="357"/>
      <c r="RFI13" s="357"/>
      <c r="RFJ13" s="357"/>
      <c r="RFK13" s="357"/>
      <c r="RFL13" s="357"/>
      <c r="RFM13" s="357"/>
      <c r="RFN13" s="357"/>
      <c r="RFO13" s="357"/>
      <c r="RFP13" s="357"/>
      <c r="RFQ13" s="357"/>
      <c r="RFR13" s="357"/>
      <c r="RFS13" s="357"/>
      <c r="RFT13" s="357"/>
      <c r="RFU13" s="357"/>
      <c r="RFV13" s="357"/>
      <c r="RFW13" s="357"/>
      <c r="RFX13" s="357"/>
      <c r="RFY13" s="357"/>
      <c r="RFZ13" s="357"/>
      <c r="RGA13" s="357"/>
      <c r="RGB13" s="357"/>
      <c r="RGC13" s="357"/>
      <c r="RGD13" s="357"/>
      <c r="RGE13" s="357"/>
      <c r="RGF13" s="357"/>
      <c r="RGG13" s="357"/>
      <c r="RGH13" s="357"/>
      <c r="RGI13" s="357"/>
      <c r="RGJ13" s="357"/>
      <c r="RGK13" s="357"/>
      <c r="RGL13" s="357"/>
      <c r="RGM13" s="357"/>
      <c r="RGN13" s="357"/>
      <c r="RGO13" s="357"/>
      <c r="RGP13" s="357"/>
      <c r="RGQ13" s="357"/>
      <c r="RGR13" s="357"/>
      <c r="RGS13" s="357"/>
      <c r="RGT13" s="357"/>
      <c r="RGU13" s="357"/>
      <c r="RGV13" s="357"/>
      <c r="RGW13" s="357"/>
      <c r="RGX13" s="357"/>
      <c r="RGY13" s="357"/>
      <c r="RGZ13" s="357"/>
      <c r="RHA13" s="357"/>
      <c r="RHB13" s="357"/>
      <c r="RHC13" s="357"/>
      <c r="RHD13" s="357"/>
      <c r="RHE13" s="357"/>
      <c r="RHF13" s="357"/>
      <c r="RHG13" s="357"/>
      <c r="RHH13" s="357"/>
      <c r="RHI13" s="357"/>
      <c r="RHJ13" s="357"/>
      <c r="RHK13" s="357"/>
      <c r="RHL13" s="357"/>
      <c r="RHM13" s="357"/>
      <c r="RHN13" s="357"/>
      <c r="RHO13" s="357"/>
      <c r="RHP13" s="357"/>
      <c r="RHQ13" s="357"/>
      <c r="RHR13" s="357"/>
      <c r="RHS13" s="357"/>
      <c r="RHT13" s="357"/>
      <c r="RHU13" s="357"/>
      <c r="RHV13" s="357"/>
      <c r="RHW13" s="357"/>
      <c r="RHX13" s="357"/>
      <c r="RHY13" s="357"/>
      <c r="RHZ13" s="357"/>
      <c r="RIA13" s="357"/>
      <c r="RIB13" s="357"/>
      <c r="RIC13" s="357"/>
      <c r="RID13" s="357"/>
      <c r="RIE13" s="357"/>
      <c r="RIF13" s="357"/>
      <c r="RIG13" s="357"/>
      <c r="RIH13" s="357"/>
      <c r="RII13" s="357"/>
      <c r="RIJ13" s="357"/>
      <c r="RIK13" s="357"/>
      <c r="RIL13" s="357"/>
      <c r="RIM13" s="357"/>
      <c r="RIN13" s="357"/>
      <c r="RIO13" s="357"/>
      <c r="RIP13" s="357"/>
      <c r="RIQ13" s="357"/>
      <c r="RIR13" s="357"/>
      <c r="RIS13" s="357"/>
      <c r="RIT13" s="357"/>
      <c r="RIU13" s="357"/>
      <c r="RIV13" s="357"/>
      <c r="RIW13" s="357"/>
      <c r="RIX13" s="357"/>
      <c r="RIY13" s="357"/>
      <c r="RIZ13" s="357"/>
      <c r="RJA13" s="357"/>
      <c r="RJB13" s="357"/>
      <c r="RJC13" s="357"/>
      <c r="RJD13" s="357"/>
      <c r="RJE13" s="357"/>
      <c r="RJF13" s="357"/>
      <c r="RJG13" s="357"/>
      <c r="RJH13" s="357"/>
      <c r="RJI13" s="357"/>
      <c r="RJJ13" s="357"/>
      <c r="RJK13" s="357"/>
      <c r="RJL13" s="357"/>
      <c r="RJM13" s="357"/>
      <c r="RJN13" s="357"/>
      <c r="RJO13" s="357"/>
      <c r="RJP13" s="357"/>
      <c r="RJQ13" s="357"/>
      <c r="RJR13" s="357"/>
      <c r="RJS13" s="357"/>
      <c r="RJT13" s="357"/>
      <c r="RJU13" s="357"/>
      <c r="RJV13" s="357"/>
      <c r="RJW13" s="357"/>
      <c r="RJX13" s="357"/>
      <c r="RJY13" s="357"/>
      <c r="RJZ13" s="357"/>
      <c r="RKA13" s="357"/>
      <c r="RKB13" s="357"/>
      <c r="RKC13" s="357"/>
      <c r="RKD13" s="357"/>
      <c r="RKE13" s="357"/>
      <c r="RKF13" s="357"/>
      <c r="RKG13" s="357"/>
      <c r="RKH13" s="357"/>
      <c r="RKI13" s="357"/>
      <c r="RKJ13" s="357"/>
      <c r="RKK13" s="357"/>
      <c r="RKL13" s="357"/>
      <c r="RKM13" s="357"/>
      <c r="RKN13" s="357"/>
      <c r="RKO13" s="357"/>
      <c r="RKP13" s="357"/>
      <c r="RKQ13" s="357"/>
      <c r="RKR13" s="357"/>
      <c r="RKS13" s="357"/>
      <c r="RKT13" s="357"/>
      <c r="RKU13" s="357"/>
      <c r="RKV13" s="357"/>
      <c r="RKW13" s="357"/>
      <c r="RKX13" s="357"/>
      <c r="RKY13" s="357"/>
      <c r="RKZ13" s="357"/>
      <c r="RLA13" s="357"/>
      <c r="RLB13" s="357"/>
      <c r="RLC13" s="357"/>
      <c r="RLD13" s="357"/>
      <c r="RLE13" s="357"/>
      <c r="RLF13" s="357"/>
      <c r="RLG13" s="357"/>
      <c r="RLH13" s="357"/>
      <c r="RLI13" s="357"/>
      <c r="RLJ13" s="357"/>
      <c r="RLK13" s="357"/>
      <c r="RLL13" s="357"/>
      <c r="RLM13" s="357"/>
      <c r="RLN13" s="357"/>
      <c r="RLO13" s="357"/>
      <c r="RLP13" s="357"/>
      <c r="RLQ13" s="357"/>
      <c r="RLR13" s="357"/>
      <c r="RLS13" s="357"/>
      <c r="RLT13" s="357"/>
      <c r="RLU13" s="357"/>
      <c r="RLV13" s="357"/>
      <c r="RLW13" s="357"/>
      <c r="RLX13" s="357"/>
      <c r="RLY13" s="357"/>
      <c r="RLZ13" s="357"/>
      <c r="RMA13" s="357"/>
      <c r="RMB13" s="357"/>
      <c r="RMC13" s="357"/>
      <c r="RMD13" s="357"/>
      <c r="RME13" s="357"/>
      <c r="RMF13" s="357"/>
      <c r="RMG13" s="357"/>
      <c r="RMH13" s="357"/>
      <c r="RMI13" s="357"/>
      <c r="RMJ13" s="357"/>
      <c r="RMK13" s="357"/>
      <c r="RML13" s="357"/>
      <c r="RMM13" s="357"/>
      <c r="RMN13" s="357"/>
      <c r="RMO13" s="357"/>
      <c r="RMP13" s="357"/>
      <c r="RMQ13" s="357"/>
      <c r="RMR13" s="357"/>
      <c r="RMS13" s="357"/>
      <c r="RMT13" s="357"/>
      <c r="RMU13" s="357"/>
      <c r="RMV13" s="357"/>
      <c r="RMW13" s="357"/>
      <c r="RMX13" s="357"/>
      <c r="RMY13" s="357"/>
      <c r="RMZ13" s="357"/>
      <c r="RNA13" s="357"/>
      <c r="RNB13" s="357"/>
      <c r="RNC13" s="357"/>
      <c r="RND13" s="357"/>
      <c r="RNE13" s="357"/>
      <c r="RNF13" s="357"/>
      <c r="RNG13" s="357"/>
      <c r="RNH13" s="357"/>
      <c r="RNI13" s="357"/>
      <c r="RNJ13" s="357"/>
      <c r="RNK13" s="357"/>
      <c r="RNL13" s="357"/>
      <c r="RNM13" s="357"/>
      <c r="RNN13" s="357"/>
      <c r="RNO13" s="357"/>
      <c r="RNP13" s="357"/>
      <c r="RNQ13" s="357"/>
      <c r="RNR13" s="357"/>
      <c r="RNS13" s="357"/>
      <c r="RNT13" s="357"/>
      <c r="RNU13" s="357"/>
      <c r="RNV13" s="357"/>
      <c r="RNW13" s="357"/>
      <c r="RNX13" s="357"/>
      <c r="RNY13" s="357"/>
      <c r="RNZ13" s="357"/>
      <c r="ROA13" s="357"/>
      <c r="ROB13" s="357"/>
      <c r="ROC13" s="357"/>
      <c r="ROD13" s="357"/>
      <c r="ROE13" s="357"/>
      <c r="ROF13" s="357"/>
      <c r="ROG13" s="357"/>
      <c r="ROH13" s="357"/>
      <c r="ROI13" s="357"/>
      <c r="ROJ13" s="357"/>
      <c r="ROK13" s="357"/>
      <c r="ROL13" s="357"/>
      <c r="ROM13" s="357"/>
      <c r="RON13" s="357"/>
      <c r="ROO13" s="357"/>
      <c r="ROP13" s="357"/>
      <c r="ROQ13" s="357"/>
      <c r="ROR13" s="357"/>
      <c r="ROS13" s="357"/>
      <c r="ROT13" s="357"/>
      <c r="ROU13" s="357"/>
      <c r="ROV13" s="357"/>
      <c r="ROW13" s="357"/>
      <c r="ROX13" s="357"/>
      <c r="ROY13" s="357"/>
      <c r="ROZ13" s="357"/>
      <c r="RPA13" s="357"/>
      <c r="RPB13" s="357"/>
      <c r="RPC13" s="357"/>
      <c r="RPD13" s="357"/>
      <c r="RPE13" s="357"/>
      <c r="RPF13" s="357"/>
      <c r="RPG13" s="357"/>
      <c r="RPH13" s="357"/>
      <c r="RPI13" s="357"/>
      <c r="RPJ13" s="357"/>
      <c r="RPK13" s="357"/>
      <c r="RPL13" s="357"/>
      <c r="RPM13" s="357"/>
      <c r="RPN13" s="357"/>
      <c r="RPO13" s="357"/>
      <c r="RPP13" s="357"/>
      <c r="RPQ13" s="357"/>
      <c r="RPR13" s="357"/>
      <c r="RPS13" s="357"/>
      <c r="RPT13" s="357"/>
      <c r="RPU13" s="357"/>
      <c r="RPV13" s="357"/>
      <c r="RPW13" s="357"/>
      <c r="RPX13" s="357"/>
      <c r="RPY13" s="357"/>
      <c r="RPZ13" s="357"/>
      <c r="RQA13" s="357"/>
      <c r="RQB13" s="357"/>
      <c r="RQC13" s="357"/>
      <c r="RQD13" s="357"/>
      <c r="RQE13" s="357"/>
      <c r="RQF13" s="357"/>
      <c r="RQG13" s="357"/>
      <c r="RQH13" s="357"/>
      <c r="RQI13" s="357"/>
      <c r="RQJ13" s="357"/>
      <c r="RQK13" s="357"/>
      <c r="RQL13" s="357"/>
      <c r="RQM13" s="357"/>
      <c r="RQN13" s="357"/>
      <c r="RQO13" s="357"/>
      <c r="RQP13" s="357"/>
      <c r="RQQ13" s="357"/>
      <c r="RQR13" s="357"/>
      <c r="RQS13" s="357"/>
      <c r="RQT13" s="357"/>
      <c r="RQU13" s="357"/>
      <c r="RQV13" s="357"/>
      <c r="RQW13" s="357"/>
      <c r="RQX13" s="357"/>
      <c r="RQY13" s="357"/>
      <c r="RQZ13" s="357"/>
      <c r="RRA13" s="357"/>
      <c r="RRB13" s="357"/>
      <c r="RRC13" s="357"/>
      <c r="RRD13" s="357"/>
      <c r="RRE13" s="357"/>
      <c r="RRF13" s="357"/>
      <c r="RRG13" s="357"/>
      <c r="RRH13" s="357"/>
      <c r="RRI13" s="357"/>
      <c r="RRJ13" s="357"/>
      <c r="RRK13" s="357"/>
      <c r="RRL13" s="357"/>
      <c r="RRM13" s="357"/>
      <c r="RRN13" s="357"/>
      <c r="RRO13" s="357"/>
      <c r="RRP13" s="357"/>
      <c r="RRQ13" s="357"/>
      <c r="RRR13" s="357"/>
      <c r="RRS13" s="357"/>
      <c r="RRT13" s="357"/>
      <c r="RRU13" s="357"/>
      <c r="RRV13" s="357"/>
      <c r="RRW13" s="357"/>
      <c r="RRX13" s="357"/>
      <c r="RRY13" s="357"/>
      <c r="RRZ13" s="357"/>
      <c r="RSA13" s="357"/>
      <c r="RSB13" s="357"/>
      <c r="RSC13" s="357"/>
      <c r="RSD13" s="357"/>
      <c r="RSE13" s="357"/>
      <c r="RSF13" s="357"/>
      <c r="RSG13" s="357"/>
      <c r="RSH13" s="357"/>
      <c r="RSI13" s="357"/>
      <c r="RSJ13" s="357"/>
      <c r="RSK13" s="357"/>
      <c r="RSL13" s="357"/>
      <c r="RSM13" s="357"/>
      <c r="RSN13" s="357"/>
      <c r="RSO13" s="357"/>
      <c r="RSP13" s="357"/>
      <c r="RSQ13" s="357"/>
      <c r="RSR13" s="357"/>
      <c r="RSS13" s="357"/>
      <c r="RST13" s="357"/>
      <c r="RSU13" s="357"/>
      <c r="RSV13" s="357"/>
      <c r="RSW13" s="357"/>
      <c r="RSX13" s="357"/>
      <c r="RSY13" s="357"/>
      <c r="RSZ13" s="357"/>
      <c r="RTA13" s="357"/>
      <c r="RTB13" s="357"/>
      <c r="RTC13" s="357"/>
      <c r="RTD13" s="357"/>
      <c r="RTE13" s="357"/>
      <c r="RTF13" s="357"/>
      <c r="RTG13" s="357"/>
      <c r="RTH13" s="357"/>
      <c r="RTI13" s="357"/>
      <c r="RTJ13" s="357"/>
      <c r="RTK13" s="357"/>
      <c r="RTL13" s="357"/>
      <c r="RTM13" s="357"/>
      <c r="RTN13" s="357"/>
      <c r="RTO13" s="357"/>
      <c r="RTP13" s="357"/>
      <c r="RTQ13" s="357"/>
      <c r="RTR13" s="357"/>
      <c r="RTS13" s="357"/>
      <c r="RTT13" s="357"/>
      <c r="RTU13" s="357"/>
      <c r="RTV13" s="357"/>
      <c r="RTW13" s="357"/>
      <c r="RTX13" s="357"/>
      <c r="RTY13" s="357"/>
      <c r="RTZ13" s="357"/>
      <c r="RUA13" s="357"/>
      <c r="RUB13" s="357"/>
      <c r="RUC13" s="357"/>
      <c r="RUD13" s="357"/>
      <c r="RUE13" s="357"/>
      <c r="RUF13" s="357"/>
      <c r="RUG13" s="357"/>
      <c r="RUH13" s="357"/>
      <c r="RUI13" s="357"/>
      <c r="RUJ13" s="357"/>
      <c r="RUK13" s="357"/>
      <c r="RUL13" s="357"/>
      <c r="RUM13" s="357"/>
      <c r="RUN13" s="357"/>
      <c r="RUO13" s="357"/>
      <c r="RUP13" s="357"/>
      <c r="RUQ13" s="357"/>
      <c r="RUR13" s="357"/>
      <c r="RUS13" s="357"/>
      <c r="RUT13" s="357"/>
      <c r="RUU13" s="357"/>
      <c r="RUV13" s="357"/>
      <c r="RUW13" s="357"/>
      <c r="RUX13" s="357"/>
      <c r="RUY13" s="357"/>
      <c r="RUZ13" s="357"/>
      <c r="RVA13" s="357"/>
      <c r="RVB13" s="357"/>
      <c r="RVC13" s="357"/>
      <c r="RVD13" s="357"/>
      <c r="RVE13" s="357"/>
      <c r="RVF13" s="357"/>
      <c r="RVG13" s="357"/>
      <c r="RVH13" s="357"/>
      <c r="RVI13" s="357"/>
      <c r="RVJ13" s="357"/>
      <c r="RVK13" s="357"/>
      <c r="RVL13" s="357"/>
      <c r="RVM13" s="357"/>
      <c r="RVN13" s="357"/>
      <c r="RVO13" s="357"/>
      <c r="RVP13" s="357"/>
      <c r="RVQ13" s="357"/>
      <c r="RVR13" s="357"/>
      <c r="RVS13" s="357"/>
      <c r="RVT13" s="357"/>
      <c r="RVU13" s="357"/>
      <c r="RVV13" s="357"/>
      <c r="RVW13" s="357"/>
      <c r="RVX13" s="357"/>
      <c r="RVY13" s="357"/>
      <c r="RVZ13" s="357"/>
      <c r="RWA13" s="357"/>
      <c r="RWB13" s="357"/>
      <c r="RWC13" s="357"/>
      <c r="RWD13" s="357"/>
      <c r="RWE13" s="357"/>
      <c r="RWF13" s="357"/>
      <c r="RWG13" s="357"/>
      <c r="RWH13" s="357"/>
      <c r="RWI13" s="357"/>
      <c r="RWJ13" s="357"/>
      <c r="RWK13" s="357"/>
      <c r="RWL13" s="357"/>
      <c r="RWM13" s="357"/>
      <c r="RWN13" s="357"/>
      <c r="RWO13" s="357"/>
      <c r="RWP13" s="357"/>
      <c r="RWQ13" s="357"/>
      <c r="RWR13" s="357"/>
      <c r="RWS13" s="357"/>
      <c r="RWT13" s="357"/>
      <c r="RWU13" s="357"/>
      <c r="RWV13" s="357"/>
      <c r="RWW13" s="357"/>
      <c r="RWX13" s="357"/>
      <c r="RWY13" s="357"/>
      <c r="RWZ13" s="357"/>
      <c r="RXA13" s="357"/>
      <c r="RXB13" s="357"/>
      <c r="RXC13" s="357"/>
      <c r="RXD13" s="357"/>
      <c r="RXE13" s="357"/>
      <c r="RXF13" s="357"/>
      <c r="RXG13" s="357"/>
      <c r="RXH13" s="357"/>
      <c r="RXI13" s="357"/>
      <c r="RXJ13" s="357"/>
      <c r="RXK13" s="357"/>
      <c r="RXL13" s="357"/>
      <c r="RXM13" s="357"/>
      <c r="RXN13" s="357"/>
      <c r="RXO13" s="357"/>
      <c r="RXP13" s="357"/>
      <c r="RXQ13" s="357"/>
      <c r="RXR13" s="357"/>
      <c r="RXS13" s="357"/>
      <c r="RXT13" s="357"/>
      <c r="RXU13" s="357"/>
      <c r="RXV13" s="357"/>
      <c r="RXW13" s="357"/>
      <c r="RXX13" s="357"/>
      <c r="RXY13" s="357"/>
      <c r="RXZ13" s="357"/>
      <c r="RYA13" s="357"/>
      <c r="RYB13" s="357"/>
      <c r="RYC13" s="357"/>
      <c r="RYD13" s="357"/>
      <c r="RYE13" s="357"/>
      <c r="RYF13" s="357"/>
      <c r="RYG13" s="357"/>
      <c r="RYH13" s="357"/>
      <c r="RYI13" s="357"/>
      <c r="RYJ13" s="357"/>
      <c r="RYK13" s="357"/>
      <c r="RYL13" s="357"/>
      <c r="RYM13" s="357"/>
      <c r="RYN13" s="357"/>
      <c r="RYO13" s="357"/>
      <c r="RYP13" s="357"/>
      <c r="RYQ13" s="357"/>
      <c r="RYR13" s="357"/>
      <c r="RYS13" s="357"/>
      <c r="RYT13" s="357"/>
      <c r="RYU13" s="357"/>
      <c r="RYV13" s="357"/>
      <c r="RYW13" s="357"/>
      <c r="RYX13" s="357"/>
      <c r="RYY13" s="357"/>
      <c r="RYZ13" s="357"/>
      <c r="RZA13" s="357"/>
      <c r="RZB13" s="357"/>
      <c r="RZC13" s="357"/>
      <c r="RZD13" s="357"/>
      <c r="RZE13" s="357"/>
      <c r="RZF13" s="357"/>
      <c r="RZG13" s="357"/>
      <c r="RZH13" s="357"/>
      <c r="RZI13" s="357"/>
      <c r="RZJ13" s="357"/>
      <c r="RZK13" s="357"/>
      <c r="RZL13" s="357"/>
      <c r="RZM13" s="357"/>
      <c r="RZN13" s="357"/>
      <c r="RZO13" s="357"/>
      <c r="RZP13" s="357"/>
      <c r="RZQ13" s="357"/>
      <c r="RZR13" s="357"/>
      <c r="RZS13" s="357"/>
      <c r="RZT13" s="357"/>
      <c r="RZU13" s="357"/>
      <c r="RZV13" s="357"/>
      <c r="RZW13" s="357"/>
      <c r="RZX13" s="357"/>
      <c r="RZY13" s="357"/>
      <c r="RZZ13" s="357"/>
      <c r="SAA13" s="357"/>
      <c r="SAB13" s="357"/>
      <c r="SAC13" s="357"/>
      <c r="SAD13" s="357"/>
      <c r="SAE13" s="357"/>
      <c r="SAF13" s="357"/>
      <c r="SAG13" s="357"/>
      <c r="SAH13" s="357"/>
      <c r="SAI13" s="357"/>
      <c r="SAJ13" s="357"/>
      <c r="SAK13" s="357"/>
      <c r="SAL13" s="357"/>
      <c r="SAM13" s="357"/>
      <c r="SAN13" s="357"/>
      <c r="SAO13" s="357"/>
      <c r="SAP13" s="357"/>
      <c r="SAQ13" s="357"/>
      <c r="SAR13" s="357"/>
      <c r="SAS13" s="357"/>
      <c r="SAT13" s="357"/>
      <c r="SAU13" s="357"/>
      <c r="SAV13" s="357"/>
      <c r="SAW13" s="357"/>
      <c r="SAX13" s="357"/>
      <c r="SAY13" s="357"/>
      <c r="SAZ13" s="357"/>
      <c r="SBA13" s="357"/>
      <c r="SBB13" s="357"/>
      <c r="SBC13" s="357"/>
      <c r="SBD13" s="357"/>
      <c r="SBE13" s="357"/>
      <c r="SBF13" s="357"/>
      <c r="SBG13" s="357"/>
      <c r="SBH13" s="357"/>
      <c r="SBI13" s="357"/>
      <c r="SBJ13" s="357"/>
      <c r="SBK13" s="357"/>
      <c r="SBL13" s="357"/>
      <c r="SBM13" s="357"/>
      <c r="SBN13" s="357"/>
      <c r="SBO13" s="357"/>
      <c r="SBP13" s="357"/>
      <c r="SBQ13" s="357"/>
      <c r="SBR13" s="357"/>
      <c r="SBS13" s="357"/>
      <c r="SBT13" s="357"/>
      <c r="SBU13" s="357"/>
      <c r="SBV13" s="357"/>
      <c r="SBW13" s="357"/>
      <c r="SBX13" s="357"/>
      <c r="SBY13" s="357"/>
      <c r="SBZ13" s="357"/>
      <c r="SCA13" s="357"/>
      <c r="SCB13" s="357"/>
      <c r="SCC13" s="357"/>
      <c r="SCD13" s="357"/>
      <c r="SCE13" s="357"/>
      <c r="SCF13" s="357"/>
      <c r="SCG13" s="357"/>
      <c r="SCH13" s="357"/>
      <c r="SCI13" s="357"/>
      <c r="SCJ13" s="357"/>
      <c r="SCK13" s="357"/>
      <c r="SCL13" s="357"/>
      <c r="SCM13" s="357"/>
      <c r="SCN13" s="357"/>
      <c r="SCO13" s="357"/>
      <c r="SCP13" s="357"/>
      <c r="SCQ13" s="357"/>
      <c r="SCR13" s="357"/>
      <c r="SCS13" s="357"/>
      <c r="SCT13" s="357"/>
      <c r="SCU13" s="357"/>
      <c r="SCV13" s="357"/>
      <c r="SCW13" s="357"/>
      <c r="SCX13" s="357"/>
      <c r="SCY13" s="357"/>
      <c r="SCZ13" s="357"/>
      <c r="SDA13" s="357"/>
      <c r="SDB13" s="357"/>
      <c r="SDC13" s="357"/>
      <c r="SDD13" s="357"/>
      <c r="SDE13" s="357"/>
      <c r="SDF13" s="357"/>
      <c r="SDG13" s="357"/>
      <c r="SDH13" s="357"/>
      <c r="SDI13" s="357"/>
      <c r="SDJ13" s="357"/>
      <c r="SDK13" s="357"/>
      <c r="SDL13" s="357"/>
      <c r="SDM13" s="357"/>
      <c r="SDN13" s="357"/>
      <c r="SDO13" s="357"/>
      <c r="SDP13" s="357"/>
      <c r="SDQ13" s="357"/>
      <c r="SDR13" s="357"/>
      <c r="SDS13" s="357"/>
      <c r="SDT13" s="357"/>
      <c r="SDU13" s="357"/>
      <c r="SDV13" s="357"/>
      <c r="SDW13" s="357"/>
      <c r="SDX13" s="357"/>
      <c r="SDY13" s="357"/>
      <c r="SDZ13" s="357"/>
      <c r="SEA13" s="357"/>
      <c r="SEB13" s="357"/>
      <c r="SEC13" s="357"/>
      <c r="SED13" s="357"/>
      <c r="SEE13" s="357"/>
      <c r="SEF13" s="357"/>
      <c r="SEG13" s="357"/>
      <c r="SEH13" s="357"/>
      <c r="SEI13" s="357"/>
      <c r="SEJ13" s="357"/>
      <c r="SEK13" s="357"/>
      <c r="SEL13" s="357"/>
      <c r="SEM13" s="357"/>
      <c r="SEN13" s="357"/>
      <c r="SEO13" s="357"/>
      <c r="SEP13" s="357"/>
      <c r="SEQ13" s="357"/>
      <c r="SER13" s="357"/>
      <c r="SES13" s="357"/>
      <c r="SET13" s="357"/>
      <c r="SEU13" s="357"/>
      <c r="SEV13" s="357"/>
      <c r="SEW13" s="357"/>
      <c r="SEX13" s="357"/>
      <c r="SEY13" s="357"/>
      <c r="SEZ13" s="357"/>
      <c r="SFA13" s="357"/>
      <c r="SFB13" s="357"/>
      <c r="SFC13" s="357"/>
      <c r="SFD13" s="357"/>
      <c r="SFE13" s="357"/>
      <c r="SFF13" s="357"/>
      <c r="SFG13" s="357"/>
      <c r="SFH13" s="357"/>
      <c r="SFI13" s="357"/>
      <c r="SFJ13" s="357"/>
      <c r="SFK13" s="357"/>
      <c r="SFL13" s="357"/>
      <c r="SFM13" s="357"/>
      <c r="SFN13" s="357"/>
      <c r="SFO13" s="357"/>
      <c r="SFP13" s="357"/>
      <c r="SFQ13" s="357"/>
      <c r="SFR13" s="357"/>
      <c r="SFS13" s="357"/>
      <c r="SFT13" s="357"/>
      <c r="SFU13" s="357"/>
      <c r="SFV13" s="357"/>
      <c r="SFW13" s="357"/>
      <c r="SFX13" s="357"/>
      <c r="SFY13" s="357"/>
      <c r="SFZ13" s="357"/>
      <c r="SGA13" s="357"/>
      <c r="SGB13" s="357"/>
      <c r="SGC13" s="357"/>
      <c r="SGD13" s="357"/>
      <c r="SGE13" s="357"/>
      <c r="SGF13" s="357"/>
      <c r="SGG13" s="357"/>
      <c r="SGH13" s="357"/>
      <c r="SGI13" s="357"/>
      <c r="SGJ13" s="357"/>
      <c r="SGK13" s="357"/>
      <c r="SGL13" s="357"/>
      <c r="SGM13" s="357"/>
      <c r="SGN13" s="357"/>
      <c r="SGO13" s="357"/>
      <c r="SGP13" s="357"/>
      <c r="SGQ13" s="357"/>
      <c r="SGR13" s="357"/>
      <c r="SGS13" s="357"/>
      <c r="SGT13" s="357"/>
      <c r="SGU13" s="357"/>
      <c r="SGV13" s="357"/>
      <c r="SGW13" s="357"/>
      <c r="SGX13" s="357"/>
      <c r="SGY13" s="357"/>
      <c r="SGZ13" s="357"/>
      <c r="SHA13" s="357"/>
      <c r="SHB13" s="357"/>
      <c r="SHC13" s="357"/>
      <c r="SHD13" s="357"/>
      <c r="SHE13" s="357"/>
      <c r="SHF13" s="357"/>
      <c r="SHG13" s="357"/>
      <c r="SHH13" s="357"/>
      <c r="SHI13" s="357"/>
      <c r="SHJ13" s="357"/>
      <c r="SHK13" s="357"/>
      <c r="SHL13" s="357"/>
      <c r="SHM13" s="357"/>
      <c r="SHN13" s="357"/>
      <c r="SHO13" s="357"/>
      <c r="SHP13" s="357"/>
      <c r="SHQ13" s="357"/>
      <c r="SHR13" s="357"/>
      <c r="SHS13" s="357"/>
      <c r="SHT13" s="357"/>
      <c r="SHU13" s="357"/>
      <c r="SHV13" s="357"/>
      <c r="SHW13" s="357"/>
      <c r="SHX13" s="357"/>
      <c r="SHY13" s="357"/>
      <c r="SHZ13" s="357"/>
      <c r="SIA13" s="357"/>
      <c r="SIB13" s="357"/>
      <c r="SIC13" s="357"/>
      <c r="SID13" s="357"/>
      <c r="SIE13" s="357"/>
      <c r="SIF13" s="357"/>
      <c r="SIG13" s="357"/>
      <c r="SIH13" s="357"/>
      <c r="SII13" s="357"/>
      <c r="SIJ13" s="357"/>
      <c r="SIK13" s="357"/>
      <c r="SIL13" s="357"/>
      <c r="SIM13" s="357"/>
      <c r="SIN13" s="357"/>
      <c r="SIO13" s="357"/>
      <c r="SIP13" s="357"/>
      <c r="SIQ13" s="357"/>
      <c r="SIR13" s="357"/>
      <c r="SIS13" s="357"/>
      <c r="SIT13" s="357"/>
      <c r="SIU13" s="357"/>
      <c r="SIV13" s="357"/>
      <c r="SIW13" s="357"/>
      <c r="SIX13" s="357"/>
      <c r="SIY13" s="357"/>
      <c r="SIZ13" s="357"/>
      <c r="SJA13" s="357"/>
      <c r="SJB13" s="357"/>
      <c r="SJC13" s="357"/>
      <c r="SJD13" s="357"/>
      <c r="SJE13" s="357"/>
      <c r="SJF13" s="357"/>
      <c r="SJG13" s="357"/>
      <c r="SJH13" s="357"/>
      <c r="SJI13" s="357"/>
      <c r="SJJ13" s="357"/>
      <c r="SJK13" s="357"/>
      <c r="SJL13" s="357"/>
      <c r="SJM13" s="357"/>
      <c r="SJN13" s="357"/>
      <c r="SJO13" s="357"/>
      <c r="SJP13" s="357"/>
      <c r="SJQ13" s="357"/>
      <c r="SJR13" s="357"/>
      <c r="SJS13" s="357"/>
      <c r="SJT13" s="357"/>
      <c r="SJU13" s="357"/>
      <c r="SJV13" s="357"/>
      <c r="SJW13" s="357"/>
      <c r="SJX13" s="357"/>
      <c r="SJY13" s="357"/>
      <c r="SJZ13" s="357"/>
      <c r="SKA13" s="357"/>
      <c r="SKB13" s="357"/>
      <c r="SKC13" s="357"/>
      <c r="SKD13" s="357"/>
      <c r="SKE13" s="357"/>
      <c r="SKF13" s="357"/>
      <c r="SKG13" s="357"/>
      <c r="SKH13" s="357"/>
      <c r="SKI13" s="357"/>
      <c r="SKJ13" s="357"/>
      <c r="SKK13" s="357"/>
      <c r="SKL13" s="357"/>
      <c r="SKM13" s="357"/>
      <c r="SKN13" s="357"/>
      <c r="SKO13" s="357"/>
      <c r="SKP13" s="357"/>
      <c r="SKQ13" s="357"/>
      <c r="SKR13" s="357"/>
      <c r="SKS13" s="357"/>
      <c r="SKT13" s="357"/>
      <c r="SKU13" s="357"/>
      <c r="SKV13" s="357"/>
      <c r="SKW13" s="357"/>
      <c r="SKX13" s="357"/>
      <c r="SKY13" s="357"/>
      <c r="SKZ13" s="357"/>
      <c r="SLA13" s="357"/>
      <c r="SLB13" s="357"/>
      <c r="SLC13" s="357"/>
      <c r="SLD13" s="357"/>
      <c r="SLE13" s="357"/>
      <c r="SLF13" s="357"/>
      <c r="SLG13" s="357"/>
      <c r="SLH13" s="357"/>
      <c r="SLI13" s="357"/>
      <c r="SLJ13" s="357"/>
      <c r="SLK13" s="357"/>
      <c r="SLL13" s="357"/>
      <c r="SLM13" s="357"/>
      <c r="SLN13" s="357"/>
      <c r="SLO13" s="357"/>
      <c r="SLP13" s="357"/>
      <c r="SLQ13" s="357"/>
      <c r="SLR13" s="357"/>
      <c r="SLS13" s="357"/>
      <c r="SLT13" s="357"/>
      <c r="SLU13" s="357"/>
      <c r="SLV13" s="357"/>
      <c r="SLW13" s="357"/>
      <c r="SLX13" s="357"/>
      <c r="SLY13" s="357"/>
      <c r="SLZ13" s="357"/>
      <c r="SMA13" s="357"/>
      <c r="SMB13" s="357"/>
      <c r="SMC13" s="357"/>
      <c r="SMD13" s="357"/>
      <c r="SME13" s="357"/>
      <c r="SMF13" s="357"/>
      <c r="SMG13" s="357"/>
      <c r="SMH13" s="357"/>
      <c r="SMI13" s="357"/>
      <c r="SMJ13" s="357"/>
      <c r="SMK13" s="357"/>
      <c r="SML13" s="357"/>
      <c r="SMM13" s="357"/>
      <c r="SMN13" s="357"/>
      <c r="SMO13" s="357"/>
      <c r="SMP13" s="357"/>
      <c r="SMQ13" s="357"/>
      <c r="SMR13" s="357"/>
      <c r="SMS13" s="357"/>
      <c r="SMT13" s="357"/>
      <c r="SMU13" s="357"/>
      <c r="SMV13" s="357"/>
      <c r="SMW13" s="357"/>
      <c r="SMX13" s="357"/>
      <c r="SMY13" s="357"/>
      <c r="SMZ13" s="357"/>
      <c r="SNA13" s="357"/>
      <c r="SNB13" s="357"/>
      <c r="SNC13" s="357"/>
      <c r="SND13" s="357"/>
      <c r="SNE13" s="357"/>
      <c r="SNF13" s="357"/>
      <c r="SNG13" s="357"/>
      <c r="SNH13" s="357"/>
      <c r="SNI13" s="357"/>
      <c r="SNJ13" s="357"/>
      <c r="SNK13" s="357"/>
      <c r="SNL13" s="357"/>
      <c r="SNM13" s="357"/>
      <c r="SNN13" s="357"/>
      <c r="SNO13" s="357"/>
      <c r="SNP13" s="357"/>
      <c r="SNQ13" s="357"/>
      <c r="SNR13" s="357"/>
      <c r="SNS13" s="357"/>
      <c r="SNT13" s="357"/>
      <c r="SNU13" s="357"/>
      <c r="SNV13" s="357"/>
      <c r="SNW13" s="357"/>
      <c r="SNX13" s="357"/>
      <c r="SNY13" s="357"/>
      <c r="SNZ13" s="357"/>
      <c r="SOA13" s="357"/>
      <c r="SOB13" s="357"/>
      <c r="SOC13" s="357"/>
      <c r="SOD13" s="357"/>
      <c r="SOE13" s="357"/>
      <c r="SOF13" s="357"/>
      <c r="SOG13" s="357"/>
      <c r="SOH13" s="357"/>
      <c r="SOI13" s="357"/>
      <c r="SOJ13" s="357"/>
      <c r="SOK13" s="357"/>
      <c r="SOL13" s="357"/>
      <c r="SOM13" s="357"/>
      <c r="SON13" s="357"/>
      <c r="SOO13" s="357"/>
      <c r="SOP13" s="357"/>
      <c r="SOQ13" s="357"/>
      <c r="SOR13" s="357"/>
      <c r="SOS13" s="357"/>
      <c r="SOT13" s="357"/>
      <c r="SOU13" s="357"/>
      <c r="SOV13" s="357"/>
      <c r="SOW13" s="357"/>
      <c r="SOX13" s="357"/>
      <c r="SOY13" s="357"/>
      <c r="SOZ13" s="357"/>
      <c r="SPA13" s="357"/>
      <c r="SPB13" s="357"/>
      <c r="SPC13" s="357"/>
      <c r="SPD13" s="357"/>
      <c r="SPE13" s="357"/>
      <c r="SPF13" s="357"/>
      <c r="SPG13" s="357"/>
      <c r="SPH13" s="357"/>
      <c r="SPI13" s="357"/>
      <c r="SPJ13" s="357"/>
      <c r="SPK13" s="357"/>
      <c r="SPL13" s="357"/>
      <c r="SPM13" s="357"/>
      <c r="SPN13" s="357"/>
      <c r="SPO13" s="357"/>
      <c r="SPP13" s="357"/>
      <c r="SPQ13" s="357"/>
      <c r="SPR13" s="357"/>
      <c r="SPS13" s="357"/>
      <c r="SPT13" s="357"/>
      <c r="SPU13" s="357"/>
      <c r="SPV13" s="357"/>
      <c r="SPW13" s="357"/>
      <c r="SPX13" s="357"/>
      <c r="SPY13" s="357"/>
      <c r="SPZ13" s="357"/>
      <c r="SQA13" s="357"/>
      <c r="SQB13" s="357"/>
      <c r="SQC13" s="357"/>
      <c r="SQD13" s="357"/>
      <c r="SQE13" s="357"/>
      <c r="SQF13" s="357"/>
      <c r="SQG13" s="357"/>
      <c r="SQH13" s="357"/>
      <c r="SQI13" s="357"/>
      <c r="SQJ13" s="357"/>
      <c r="SQK13" s="357"/>
      <c r="SQL13" s="357"/>
      <c r="SQM13" s="357"/>
      <c r="SQN13" s="357"/>
      <c r="SQO13" s="357"/>
      <c r="SQP13" s="357"/>
      <c r="SQQ13" s="357"/>
      <c r="SQR13" s="357"/>
      <c r="SQS13" s="357"/>
      <c r="SQT13" s="357"/>
      <c r="SQU13" s="357"/>
      <c r="SQV13" s="357"/>
      <c r="SQW13" s="357"/>
      <c r="SQX13" s="357"/>
      <c r="SQY13" s="357"/>
      <c r="SQZ13" s="357"/>
      <c r="SRA13" s="357"/>
      <c r="SRB13" s="357"/>
      <c r="SRC13" s="357"/>
      <c r="SRD13" s="357"/>
      <c r="SRE13" s="357"/>
      <c r="SRF13" s="357"/>
      <c r="SRG13" s="357"/>
      <c r="SRH13" s="357"/>
      <c r="SRI13" s="357"/>
      <c r="SRJ13" s="357"/>
      <c r="SRK13" s="357"/>
      <c r="SRL13" s="357"/>
      <c r="SRM13" s="357"/>
      <c r="SRN13" s="357"/>
      <c r="SRO13" s="357"/>
      <c r="SRP13" s="357"/>
      <c r="SRQ13" s="357"/>
      <c r="SRR13" s="357"/>
      <c r="SRS13" s="357"/>
      <c r="SRT13" s="357"/>
      <c r="SRU13" s="357"/>
      <c r="SRV13" s="357"/>
      <c r="SRW13" s="357"/>
      <c r="SRX13" s="357"/>
      <c r="SRY13" s="357"/>
      <c r="SRZ13" s="357"/>
      <c r="SSA13" s="357"/>
      <c r="SSB13" s="357"/>
      <c r="SSC13" s="357"/>
      <c r="SSD13" s="357"/>
      <c r="SSE13" s="357"/>
      <c r="SSF13" s="357"/>
      <c r="SSG13" s="357"/>
      <c r="SSH13" s="357"/>
      <c r="SSI13" s="357"/>
      <c r="SSJ13" s="357"/>
      <c r="SSK13" s="357"/>
      <c r="SSL13" s="357"/>
      <c r="SSM13" s="357"/>
      <c r="SSN13" s="357"/>
      <c r="SSO13" s="357"/>
      <c r="SSP13" s="357"/>
      <c r="SSQ13" s="357"/>
      <c r="SSR13" s="357"/>
      <c r="SSS13" s="357"/>
      <c r="SST13" s="357"/>
      <c r="SSU13" s="357"/>
      <c r="SSV13" s="357"/>
      <c r="SSW13" s="357"/>
      <c r="SSX13" s="357"/>
      <c r="SSY13" s="357"/>
      <c r="SSZ13" s="357"/>
      <c r="STA13" s="357"/>
      <c r="STB13" s="357"/>
      <c r="STC13" s="357"/>
      <c r="STD13" s="357"/>
      <c r="STE13" s="357"/>
      <c r="STF13" s="357"/>
      <c r="STG13" s="357"/>
      <c r="STH13" s="357"/>
      <c r="STI13" s="357"/>
      <c r="STJ13" s="357"/>
      <c r="STK13" s="357"/>
      <c r="STL13" s="357"/>
      <c r="STM13" s="357"/>
      <c r="STN13" s="357"/>
      <c r="STO13" s="357"/>
      <c r="STP13" s="357"/>
      <c r="STQ13" s="357"/>
      <c r="STR13" s="357"/>
      <c r="STS13" s="357"/>
      <c r="STT13" s="357"/>
      <c r="STU13" s="357"/>
      <c r="STV13" s="357"/>
      <c r="STW13" s="357"/>
      <c r="STX13" s="357"/>
      <c r="STY13" s="357"/>
      <c r="STZ13" s="357"/>
      <c r="SUA13" s="357"/>
      <c r="SUB13" s="357"/>
      <c r="SUC13" s="357"/>
      <c r="SUD13" s="357"/>
      <c r="SUE13" s="357"/>
      <c r="SUF13" s="357"/>
      <c r="SUG13" s="357"/>
      <c r="SUH13" s="357"/>
      <c r="SUI13" s="357"/>
      <c r="SUJ13" s="357"/>
      <c r="SUK13" s="357"/>
      <c r="SUL13" s="357"/>
      <c r="SUM13" s="357"/>
      <c r="SUN13" s="357"/>
      <c r="SUO13" s="357"/>
      <c r="SUP13" s="357"/>
      <c r="SUQ13" s="357"/>
      <c r="SUR13" s="357"/>
      <c r="SUS13" s="357"/>
      <c r="SUT13" s="357"/>
      <c r="SUU13" s="357"/>
      <c r="SUV13" s="357"/>
      <c r="SUW13" s="357"/>
      <c r="SUX13" s="357"/>
      <c r="SUY13" s="357"/>
      <c r="SUZ13" s="357"/>
      <c r="SVA13" s="357"/>
      <c r="SVB13" s="357"/>
      <c r="SVC13" s="357"/>
      <c r="SVD13" s="357"/>
      <c r="SVE13" s="357"/>
      <c r="SVF13" s="357"/>
      <c r="SVG13" s="357"/>
      <c r="SVH13" s="357"/>
      <c r="SVI13" s="357"/>
      <c r="SVJ13" s="357"/>
      <c r="SVK13" s="357"/>
      <c r="SVL13" s="357"/>
      <c r="SVM13" s="357"/>
      <c r="SVN13" s="357"/>
      <c r="SVO13" s="357"/>
      <c r="SVP13" s="357"/>
      <c r="SVQ13" s="357"/>
      <c r="SVR13" s="357"/>
      <c r="SVS13" s="357"/>
      <c r="SVT13" s="357"/>
      <c r="SVU13" s="357"/>
      <c r="SVV13" s="357"/>
      <c r="SVW13" s="357"/>
      <c r="SVX13" s="357"/>
      <c r="SVY13" s="357"/>
      <c r="SVZ13" s="357"/>
      <c r="SWA13" s="357"/>
      <c r="SWB13" s="357"/>
      <c r="SWC13" s="357"/>
      <c r="SWD13" s="357"/>
      <c r="SWE13" s="357"/>
      <c r="SWF13" s="357"/>
      <c r="SWG13" s="357"/>
      <c r="SWH13" s="357"/>
      <c r="SWI13" s="357"/>
      <c r="SWJ13" s="357"/>
      <c r="SWK13" s="357"/>
      <c r="SWL13" s="357"/>
      <c r="SWM13" s="357"/>
      <c r="SWN13" s="357"/>
      <c r="SWO13" s="357"/>
      <c r="SWP13" s="357"/>
      <c r="SWQ13" s="357"/>
      <c r="SWR13" s="357"/>
      <c r="SWS13" s="357"/>
      <c r="SWT13" s="357"/>
      <c r="SWU13" s="357"/>
      <c r="SWV13" s="357"/>
      <c r="SWW13" s="357"/>
      <c r="SWX13" s="357"/>
      <c r="SWY13" s="357"/>
      <c r="SWZ13" s="357"/>
      <c r="SXA13" s="357"/>
      <c r="SXB13" s="357"/>
      <c r="SXC13" s="357"/>
      <c r="SXD13" s="357"/>
      <c r="SXE13" s="357"/>
      <c r="SXF13" s="357"/>
      <c r="SXG13" s="357"/>
      <c r="SXH13" s="357"/>
      <c r="SXI13" s="357"/>
      <c r="SXJ13" s="357"/>
      <c r="SXK13" s="357"/>
      <c r="SXL13" s="357"/>
      <c r="SXM13" s="357"/>
      <c r="SXN13" s="357"/>
      <c r="SXO13" s="357"/>
      <c r="SXP13" s="357"/>
      <c r="SXQ13" s="357"/>
      <c r="SXR13" s="357"/>
      <c r="SXS13" s="357"/>
      <c r="SXT13" s="357"/>
      <c r="SXU13" s="357"/>
      <c r="SXV13" s="357"/>
      <c r="SXW13" s="357"/>
      <c r="SXX13" s="357"/>
      <c r="SXY13" s="357"/>
      <c r="SXZ13" s="357"/>
      <c r="SYA13" s="357"/>
      <c r="SYB13" s="357"/>
      <c r="SYC13" s="357"/>
      <c r="SYD13" s="357"/>
      <c r="SYE13" s="357"/>
      <c r="SYF13" s="357"/>
      <c r="SYG13" s="357"/>
      <c r="SYH13" s="357"/>
      <c r="SYI13" s="357"/>
      <c r="SYJ13" s="357"/>
      <c r="SYK13" s="357"/>
      <c r="SYL13" s="357"/>
      <c r="SYM13" s="357"/>
      <c r="SYN13" s="357"/>
      <c r="SYO13" s="357"/>
      <c r="SYP13" s="357"/>
      <c r="SYQ13" s="357"/>
      <c r="SYR13" s="357"/>
      <c r="SYS13" s="357"/>
      <c r="SYT13" s="357"/>
      <c r="SYU13" s="357"/>
      <c r="SYV13" s="357"/>
      <c r="SYW13" s="357"/>
      <c r="SYX13" s="357"/>
      <c r="SYY13" s="357"/>
      <c r="SYZ13" s="357"/>
      <c r="SZA13" s="357"/>
      <c r="SZB13" s="357"/>
      <c r="SZC13" s="357"/>
      <c r="SZD13" s="357"/>
      <c r="SZE13" s="357"/>
      <c r="SZF13" s="357"/>
      <c r="SZG13" s="357"/>
      <c r="SZH13" s="357"/>
      <c r="SZI13" s="357"/>
      <c r="SZJ13" s="357"/>
      <c r="SZK13" s="357"/>
      <c r="SZL13" s="357"/>
      <c r="SZM13" s="357"/>
      <c r="SZN13" s="357"/>
      <c r="SZO13" s="357"/>
      <c r="SZP13" s="357"/>
      <c r="SZQ13" s="357"/>
      <c r="SZR13" s="357"/>
      <c r="SZS13" s="357"/>
      <c r="SZT13" s="357"/>
      <c r="SZU13" s="357"/>
      <c r="SZV13" s="357"/>
      <c r="SZW13" s="357"/>
      <c r="SZX13" s="357"/>
      <c r="SZY13" s="357"/>
      <c r="SZZ13" s="357"/>
      <c r="TAA13" s="357"/>
      <c r="TAB13" s="357"/>
      <c r="TAC13" s="357"/>
      <c r="TAD13" s="357"/>
      <c r="TAE13" s="357"/>
      <c r="TAF13" s="357"/>
      <c r="TAG13" s="357"/>
      <c r="TAH13" s="357"/>
      <c r="TAI13" s="357"/>
      <c r="TAJ13" s="357"/>
      <c r="TAK13" s="357"/>
      <c r="TAL13" s="357"/>
      <c r="TAM13" s="357"/>
      <c r="TAN13" s="357"/>
      <c r="TAO13" s="357"/>
      <c r="TAP13" s="357"/>
      <c r="TAQ13" s="357"/>
      <c r="TAR13" s="357"/>
      <c r="TAS13" s="357"/>
      <c r="TAT13" s="357"/>
      <c r="TAU13" s="357"/>
      <c r="TAV13" s="357"/>
      <c r="TAW13" s="357"/>
      <c r="TAX13" s="357"/>
      <c r="TAY13" s="357"/>
      <c r="TAZ13" s="357"/>
      <c r="TBA13" s="357"/>
      <c r="TBB13" s="357"/>
      <c r="TBC13" s="357"/>
      <c r="TBD13" s="357"/>
      <c r="TBE13" s="357"/>
      <c r="TBF13" s="357"/>
      <c r="TBG13" s="357"/>
      <c r="TBH13" s="357"/>
      <c r="TBI13" s="357"/>
      <c r="TBJ13" s="357"/>
      <c r="TBK13" s="357"/>
      <c r="TBL13" s="357"/>
      <c r="TBM13" s="357"/>
      <c r="TBN13" s="357"/>
      <c r="TBO13" s="357"/>
      <c r="TBP13" s="357"/>
      <c r="TBQ13" s="357"/>
      <c r="TBR13" s="357"/>
      <c r="TBS13" s="357"/>
      <c r="TBT13" s="357"/>
      <c r="TBU13" s="357"/>
      <c r="TBV13" s="357"/>
      <c r="TBW13" s="357"/>
      <c r="TBX13" s="357"/>
      <c r="TBY13" s="357"/>
      <c r="TBZ13" s="357"/>
      <c r="TCA13" s="357"/>
      <c r="TCB13" s="357"/>
      <c r="TCC13" s="357"/>
      <c r="TCD13" s="357"/>
      <c r="TCE13" s="357"/>
      <c r="TCF13" s="357"/>
      <c r="TCG13" s="357"/>
      <c r="TCH13" s="357"/>
      <c r="TCI13" s="357"/>
      <c r="TCJ13" s="357"/>
      <c r="TCK13" s="357"/>
      <c r="TCL13" s="357"/>
      <c r="TCM13" s="357"/>
      <c r="TCN13" s="357"/>
      <c r="TCO13" s="357"/>
      <c r="TCP13" s="357"/>
      <c r="TCQ13" s="357"/>
      <c r="TCR13" s="357"/>
      <c r="TCS13" s="357"/>
      <c r="TCT13" s="357"/>
      <c r="TCU13" s="357"/>
      <c r="TCV13" s="357"/>
      <c r="TCW13" s="357"/>
      <c r="TCX13" s="357"/>
      <c r="TCY13" s="357"/>
      <c r="TCZ13" s="357"/>
      <c r="TDA13" s="357"/>
      <c r="TDB13" s="357"/>
      <c r="TDC13" s="357"/>
      <c r="TDD13" s="357"/>
      <c r="TDE13" s="357"/>
      <c r="TDF13" s="357"/>
      <c r="TDG13" s="357"/>
      <c r="TDH13" s="357"/>
      <c r="TDI13" s="357"/>
      <c r="TDJ13" s="357"/>
      <c r="TDK13" s="357"/>
      <c r="TDL13" s="357"/>
      <c r="TDM13" s="357"/>
      <c r="TDN13" s="357"/>
      <c r="TDO13" s="357"/>
      <c r="TDP13" s="357"/>
      <c r="TDQ13" s="357"/>
      <c r="TDR13" s="357"/>
      <c r="TDS13" s="357"/>
      <c r="TDT13" s="357"/>
      <c r="TDU13" s="357"/>
      <c r="TDV13" s="357"/>
      <c r="TDW13" s="357"/>
      <c r="TDX13" s="357"/>
      <c r="TDY13" s="357"/>
      <c r="TDZ13" s="357"/>
      <c r="TEA13" s="357"/>
      <c r="TEB13" s="357"/>
      <c r="TEC13" s="357"/>
      <c r="TED13" s="357"/>
      <c r="TEE13" s="357"/>
      <c r="TEF13" s="357"/>
      <c r="TEG13" s="357"/>
      <c r="TEH13" s="357"/>
      <c r="TEI13" s="357"/>
      <c r="TEJ13" s="357"/>
      <c r="TEK13" s="357"/>
      <c r="TEL13" s="357"/>
      <c r="TEM13" s="357"/>
      <c r="TEN13" s="357"/>
      <c r="TEO13" s="357"/>
      <c r="TEP13" s="357"/>
      <c r="TEQ13" s="357"/>
      <c r="TER13" s="357"/>
      <c r="TES13" s="357"/>
      <c r="TET13" s="357"/>
      <c r="TEU13" s="357"/>
      <c r="TEV13" s="357"/>
      <c r="TEW13" s="357"/>
      <c r="TEX13" s="357"/>
      <c r="TEY13" s="357"/>
      <c r="TEZ13" s="357"/>
      <c r="TFA13" s="357"/>
      <c r="TFB13" s="357"/>
      <c r="TFC13" s="357"/>
      <c r="TFD13" s="357"/>
      <c r="TFE13" s="357"/>
      <c r="TFF13" s="357"/>
      <c r="TFG13" s="357"/>
      <c r="TFH13" s="357"/>
      <c r="TFI13" s="357"/>
      <c r="TFJ13" s="357"/>
      <c r="TFK13" s="357"/>
      <c r="TFL13" s="357"/>
      <c r="TFM13" s="357"/>
      <c r="TFN13" s="357"/>
      <c r="TFO13" s="357"/>
      <c r="TFP13" s="357"/>
      <c r="TFQ13" s="357"/>
      <c r="TFR13" s="357"/>
      <c r="TFS13" s="357"/>
      <c r="TFT13" s="357"/>
      <c r="TFU13" s="357"/>
      <c r="TFV13" s="357"/>
      <c r="TFW13" s="357"/>
      <c r="TFX13" s="357"/>
      <c r="TFY13" s="357"/>
      <c r="TFZ13" s="357"/>
      <c r="TGA13" s="357"/>
      <c r="TGB13" s="357"/>
      <c r="TGC13" s="357"/>
      <c r="TGD13" s="357"/>
      <c r="TGE13" s="357"/>
      <c r="TGF13" s="357"/>
      <c r="TGG13" s="357"/>
      <c r="TGH13" s="357"/>
      <c r="TGI13" s="357"/>
      <c r="TGJ13" s="357"/>
      <c r="TGK13" s="357"/>
      <c r="TGL13" s="357"/>
      <c r="TGM13" s="357"/>
      <c r="TGN13" s="357"/>
      <c r="TGO13" s="357"/>
      <c r="TGP13" s="357"/>
      <c r="TGQ13" s="357"/>
      <c r="TGR13" s="357"/>
      <c r="TGS13" s="357"/>
      <c r="TGT13" s="357"/>
      <c r="TGU13" s="357"/>
      <c r="TGV13" s="357"/>
      <c r="TGW13" s="357"/>
      <c r="TGX13" s="357"/>
      <c r="TGY13" s="357"/>
      <c r="TGZ13" s="357"/>
      <c r="THA13" s="357"/>
      <c r="THB13" s="357"/>
      <c r="THC13" s="357"/>
      <c r="THD13" s="357"/>
      <c r="THE13" s="357"/>
      <c r="THF13" s="357"/>
      <c r="THG13" s="357"/>
      <c r="THH13" s="357"/>
      <c r="THI13" s="357"/>
      <c r="THJ13" s="357"/>
      <c r="THK13" s="357"/>
      <c r="THL13" s="357"/>
      <c r="THM13" s="357"/>
      <c r="THN13" s="357"/>
      <c r="THO13" s="357"/>
      <c r="THP13" s="357"/>
      <c r="THQ13" s="357"/>
      <c r="THR13" s="357"/>
      <c r="THS13" s="357"/>
      <c r="THT13" s="357"/>
      <c r="THU13" s="357"/>
      <c r="THV13" s="357"/>
      <c r="THW13" s="357"/>
      <c r="THX13" s="357"/>
      <c r="THY13" s="357"/>
      <c r="THZ13" s="357"/>
      <c r="TIA13" s="357"/>
      <c r="TIB13" s="357"/>
      <c r="TIC13" s="357"/>
      <c r="TID13" s="357"/>
      <c r="TIE13" s="357"/>
      <c r="TIF13" s="357"/>
      <c r="TIG13" s="357"/>
      <c r="TIH13" s="357"/>
      <c r="TII13" s="357"/>
      <c r="TIJ13" s="357"/>
      <c r="TIK13" s="357"/>
      <c r="TIL13" s="357"/>
      <c r="TIM13" s="357"/>
      <c r="TIN13" s="357"/>
      <c r="TIO13" s="357"/>
      <c r="TIP13" s="357"/>
      <c r="TIQ13" s="357"/>
      <c r="TIR13" s="357"/>
      <c r="TIS13" s="357"/>
      <c r="TIT13" s="357"/>
      <c r="TIU13" s="357"/>
      <c r="TIV13" s="357"/>
      <c r="TIW13" s="357"/>
      <c r="TIX13" s="357"/>
      <c r="TIY13" s="357"/>
      <c r="TIZ13" s="357"/>
      <c r="TJA13" s="357"/>
      <c r="TJB13" s="357"/>
      <c r="TJC13" s="357"/>
      <c r="TJD13" s="357"/>
      <c r="TJE13" s="357"/>
      <c r="TJF13" s="357"/>
      <c r="TJG13" s="357"/>
      <c r="TJH13" s="357"/>
      <c r="TJI13" s="357"/>
      <c r="TJJ13" s="357"/>
      <c r="TJK13" s="357"/>
      <c r="TJL13" s="357"/>
      <c r="TJM13" s="357"/>
      <c r="TJN13" s="357"/>
      <c r="TJO13" s="357"/>
      <c r="TJP13" s="357"/>
      <c r="TJQ13" s="357"/>
      <c r="TJR13" s="357"/>
      <c r="TJS13" s="357"/>
      <c r="TJT13" s="357"/>
      <c r="TJU13" s="357"/>
      <c r="TJV13" s="357"/>
      <c r="TJW13" s="357"/>
      <c r="TJX13" s="357"/>
      <c r="TJY13" s="357"/>
      <c r="TJZ13" s="357"/>
      <c r="TKA13" s="357"/>
      <c r="TKB13" s="357"/>
      <c r="TKC13" s="357"/>
      <c r="TKD13" s="357"/>
      <c r="TKE13" s="357"/>
      <c r="TKF13" s="357"/>
      <c r="TKG13" s="357"/>
      <c r="TKH13" s="357"/>
      <c r="TKI13" s="357"/>
      <c r="TKJ13" s="357"/>
      <c r="TKK13" s="357"/>
      <c r="TKL13" s="357"/>
      <c r="TKM13" s="357"/>
      <c r="TKN13" s="357"/>
      <c r="TKO13" s="357"/>
      <c r="TKP13" s="357"/>
      <c r="TKQ13" s="357"/>
      <c r="TKR13" s="357"/>
      <c r="TKS13" s="357"/>
      <c r="TKT13" s="357"/>
      <c r="TKU13" s="357"/>
      <c r="TKV13" s="357"/>
      <c r="TKW13" s="357"/>
      <c r="TKX13" s="357"/>
      <c r="TKY13" s="357"/>
      <c r="TKZ13" s="357"/>
      <c r="TLA13" s="357"/>
      <c r="TLB13" s="357"/>
      <c r="TLC13" s="357"/>
      <c r="TLD13" s="357"/>
      <c r="TLE13" s="357"/>
      <c r="TLF13" s="357"/>
      <c r="TLG13" s="357"/>
      <c r="TLH13" s="357"/>
      <c r="TLI13" s="357"/>
      <c r="TLJ13" s="357"/>
      <c r="TLK13" s="357"/>
      <c r="TLL13" s="357"/>
      <c r="TLM13" s="357"/>
      <c r="TLN13" s="357"/>
      <c r="TLO13" s="357"/>
      <c r="TLP13" s="357"/>
      <c r="TLQ13" s="357"/>
      <c r="TLR13" s="357"/>
      <c r="TLS13" s="357"/>
      <c r="TLT13" s="357"/>
      <c r="TLU13" s="357"/>
      <c r="TLV13" s="357"/>
      <c r="TLW13" s="357"/>
      <c r="TLX13" s="357"/>
      <c r="TLY13" s="357"/>
      <c r="TLZ13" s="357"/>
      <c r="TMA13" s="357"/>
      <c r="TMB13" s="357"/>
      <c r="TMC13" s="357"/>
      <c r="TMD13" s="357"/>
      <c r="TME13" s="357"/>
      <c r="TMF13" s="357"/>
      <c r="TMG13" s="357"/>
      <c r="TMH13" s="357"/>
      <c r="TMI13" s="357"/>
      <c r="TMJ13" s="357"/>
      <c r="TMK13" s="357"/>
      <c r="TML13" s="357"/>
      <c r="TMM13" s="357"/>
      <c r="TMN13" s="357"/>
      <c r="TMO13" s="357"/>
      <c r="TMP13" s="357"/>
      <c r="TMQ13" s="357"/>
      <c r="TMR13" s="357"/>
      <c r="TMS13" s="357"/>
      <c r="TMT13" s="357"/>
      <c r="TMU13" s="357"/>
      <c r="TMV13" s="357"/>
      <c r="TMW13" s="357"/>
      <c r="TMX13" s="357"/>
      <c r="TMY13" s="357"/>
      <c r="TMZ13" s="357"/>
      <c r="TNA13" s="357"/>
      <c r="TNB13" s="357"/>
      <c r="TNC13" s="357"/>
      <c r="TND13" s="357"/>
      <c r="TNE13" s="357"/>
      <c r="TNF13" s="357"/>
      <c r="TNG13" s="357"/>
      <c r="TNH13" s="357"/>
      <c r="TNI13" s="357"/>
      <c r="TNJ13" s="357"/>
      <c r="TNK13" s="357"/>
      <c r="TNL13" s="357"/>
      <c r="TNM13" s="357"/>
      <c r="TNN13" s="357"/>
      <c r="TNO13" s="357"/>
      <c r="TNP13" s="357"/>
      <c r="TNQ13" s="357"/>
      <c r="TNR13" s="357"/>
      <c r="TNS13" s="357"/>
      <c r="TNT13" s="357"/>
      <c r="TNU13" s="357"/>
      <c r="TNV13" s="357"/>
      <c r="TNW13" s="357"/>
      <c r="TNX13" s="357"/>
      <c r="TNY13" s="357"/>
      <c r="TNZ13" s="357"/>
      <c r="TOA13" s="357"/>
      <c r="TOB13" s="357"/>
      <c r="TOC13" s="357"/>
      <c r="TOD13" s="357"/>
      <c r="TOE13" s="357"/>
      <c r="TOF13" s="357"/>
      <c r="TOG13" s="357"/>
      <c r="TOH13" s="357"/>
      <c r="TOI13" s="357"/>
      <c r="TOJ13" s="357"/>
      <c r="TOK13" s="357"/>
      <c r="TOL13" s="357"/>
      <c r="TOM13" s="357"/>
      <c r="TON13" s="357"/>
      <c r="TOO13" s="357"/>
      <c r="TOP13" s="357"/>
      <c r="TOQ13" s="357"/>
      <c r="TOR13" s="357"/>
      <c r="TOS13" s="357"/>
      <c r="TOT13" s="357"/>
      <c r="TOU13" s="357"/>
      <c r="TOV13" s="357"/>
      <c r="TOW13" s="357"/>
      <c r="TOX13" s="357"/>
      <c r="TOY13" s="357"/>
      <c r="TOZ13" s="357"/>
      <c r="TPA13" s="357"/>
      <c r="TPB13" s="357"/>
      <c r="TPC13" s="357"/>
      <c r="TPD13" s="357"/>
      <c r="TPE13" s="357"/>
      <c r="TPF13" s="357"/>
      <c r="TPG13" s="357"/>
      <c r="TPH13" s="357"/>
      <c r="TPI13" s="357"/>
      <c r="TPJ13" s="357"/>
      <c r="TPK13" s="357"/>
      <c r="TPL13" s="357"/>
      <c r="TPM13" s="357"/>
      <c r="TPN13" s="357"/>
      <c r="TPO13" s="357"/>
      <c r="TPP13" s="357"/>
      <c r="TPQ13" s="357"/>
      <c r="TPR13" s="357"/>
      <c r="TPS13" s="357"/>
      <c r="TPT13" s="357"/>
      <c r="TPU13" s="357"/>
      <c r="TPV13" s="357"/>
      <c r="TPW13" s="357"/>
      <c r="TPX13" s="357"/>
      <c r="TPY13" s="357"/>
      <c r="TPZ13" s="357"/>
      <c r="TQA13" s="357"/>
      <c r="TQB13" s="357"/>
      <c r="TQC13" s="357"/>
      <c r="TQD13" s="357"/>
      <c r="TQE13" s="357"/>
      <c r="TQF13" s="357"/>
      <c r="TQG13" s="357"/>
      <c r="TQH13" s="357"/>
      <c r="TQI13" s="357"/>
      <c r="TQJ13" s="357"/>
      <c r="TQK13" s="357"/>
      <c r="TQL13" s="357"/>
      <c r="TQM13" s="357"/>
      <c r="TQN13" s="357"/>
      <c r="TQO13" s="357"/>
      <c r="TQP13" s="357"/>
      <c r="TQQ13" s="357"/>
      <c r="TQR13" s="357"/>
      <c r="TQS13" s="357"/>
      <c r="TQT13" s="357"/>
      <c r="TQU13" s="357"/>
      <c r="TQV13" s="357"/>
      <c r="TQW13" s="357"/>
      <c r="TQX13" s="357"/>
      <c r="TQY13" s="357"/>
      <c r="TQZ13" s="357"/>
      <c r="TRA13" s="357"/>
      <c r="TRB13" s="357"/>
      <c r="TRC13" s="357"/>
      <c r="TRD13" s="357"/>
      <c r="TRE13" s="357"/>
      <c r="TRF13" s="357"/>
      <c r="TRG13" s="357"/>
      <c r="TRH13" s="357"/>
      <c r="TRI13" s="357"/>
      <c r="TRJ13" s="357"/>
      <c r="TRK13" s="357"/>
      <c r="TRL13" s="357"/>
      <c r="TRM13" s="357"/>
      <c r="TRN13" s="357"/>
      <c r="TRO13" s="357"/>
      <c r="TRP13" s="357"/>
      <c r="TRQ13" s="357"/>
      <c r="TRR13" s="357"/>
      <c r="TRS13" s="357"/>
      <c r="TRT13" s="357"/>
      <c r="TRU13" s="357"/>
      <c r="TRV13" s="357"/>
      <c r="TRW13" s="357"/>
      <c r="TRX13" s="357"/>
      <c r="TRY13" s="357"/>
      <c r="TRZ13" s="357"/>
      <c r="TSA13" s="357"/>
      <c r="TSB13" s="357"/>
      <c r="TSC13" s="357"/>
      <c r="TSD13" s="357"/>
      <c r="TSE13" s="357"/>
      <c r="TSF13" s="357"/>
      <c r="TSG13" s="357"/>
      <c r="TSH13" s="357"/>
      <c r="TSI13" s="357"/>
      <c r="TSJ13" s="357"/>
      <c r="TSK13" s="357"/>
      <c r="TSL13" s="357"/>
      <c r="TSM13" s="357"/>
      <c r="TSN13" s="357"/>
      <c r="TSO13" s="357"/>
      <c r="TSP13" s="357"/>
      <c r="TSQ13" s="357"/>
      <c r="TSR13" s="357"/>
      <c r="TSS13" s="357"/>
      <c r="TST13" s="357"/>
      <c r="TSU13" s="357"/>
      <c r="TSV13" s="357"/>
      <c r="TSW13" s="357"/>
      <c r="TSX13" s="357"/>
      <c r="TSY13" s="357"/>
      <c r="TSZ13" s="357"/>
      <c r="TTA13" s="357"/>
      <c r="TTB13" s="357"/>
      <c r="TTC13" s="357"/>
      <c r="TTD13" s="357"/>
      <c r="TTE13" s="357"/>
      <c r="TTF13" s="357"/>
      <c r="TTG13" s="357"/>
      <c r="TTH13" s="357"/>
      <c r="TTI13" s="357"/>
      <c r="TTJ13" s="357"/>
      <c r="TTK13" s="357"/>
      <c r="TTL13" s="357"/>
      <c r="TTM13" s="357"/>
      <c r="TTN13" s="357"/>
      <c r="TTO13" s="357"/>
      <c r="TTP13" s="357"/>
      <c r="TTQ13" s="357"/>
      <c r="TTR13" s="357"/>
      <c r="TTS13" s="357"/>
      <c r="TTT13" s="357"/>
      <c r="TTU13" s="357"/>
      <c r="TTV13" s="357"/>
      <c r="TTW13" s="357"/>
      <c r="TTX13" s="357"/>
      <c r="TTY13" s="357"/>
      <c r="TTZ13" s="357"/>
      <c r="TUA13" s="357"/>
      <c r="TUB13" s="357"/>
      <c r="TUC13" s="357"/>
      <c r="TUD13" s="357"/>
      <c r="TUE13" s="357"/>
      <c r="TUF13" s="357"/>
      <c r="TUG13" s="357"/>
      <c r="TUH13" s="357"/>
      <c r="TUI13" s="357"/>
      <c r="TUJ13" s="357"/>
      <c r="TUK13" s="357"/>
      <c r="TUL13" s="357"/>
      <c r="TUM13" s="357"/>
      <c r="TUN13" s="357"/>
      <c r="TUO13" s="357"/>
      <c r="TUP13" s="357"/>
      <c r="TUQ13" s="357"/>
      <c r="TUR13" s="357"/>
      <c r="TUS13" s="357"/>
      <c r="TUT13" s="357"/>
      <c r="TUU13" s="357"/>
      <c r="TUV13" s="357"/>
      <c r="TUW13" s="357"/>
      <c r="TUX13" s="357"/>
      <c r="TUY13" s="357"/>
      <c r="TUZ13" s="357"/>
      <c r="TVA13" s="357"/>
      <c r="TVB13" s="357"/>
      <c r="TVC13" s="357"/>
      <c r="TVD13" s="357"/>
      <c r="TVE13" s="357"/>
      <c r="TVF13" s="357"/>
      <c r="TVG13" s="357"/>
      <c r="TVH13" s="357"/>
      <c r="TVI13" s="357"/>
      <c r="TVJ13" s="357"/>
      <c r="TVK13" s="357"/>
      <c r="TVL13" s="357"/>
      <c r="TVM13" s="357"/>
      <c r="TVN13" s="357"/>
      <c r="TVO13" s="357"/>
      <c r="TVP13" s="357"/>
      <c r="TVQ13" s="357"/>
      <c r="TVR13" s="357"/>
      <c r="TVS13" s="357"/>
      <c r="TVT13" s="357"/>
      <c r="TVU13" s="357"/>
      <c r="TVV13" s="357"/>
      <c r="TVW13" s="357"/>
      <c r="TVX13" s="357"/>
      <c r="TVY13" s="357"/>
      <c r="TVZ13" s="357"/>
      <c r="TWA13" s="357"/>
      <c r="TWB13" s="357"/>
      <c r="TWC13" s="357"/>
      <c r="TWD13" s="357"/>
      <c r="TWE13" s="357"/>
      <c r="TWF13" s="357"/>
      <c r="TWG13" s="357"/>
      <c r="TWH13" s="357"/>
      <c r="TWI13" s="357"/>
      <c r="TWJ13" s="357"/>
      <c r="TWK13" s="357"/>
      <c r="TWL13" s="357"/>
      <c r="TWM13" s="357"/>
      <c r="TWN13" s="357"/>
      <c r="TWO13" s="357"/>
      <c r="TWP13" s="357"/>
      <c r="TWQ13" s="357"/>
      <c r="TWR13" s="357"/>
      <c r="TWS13" s="357"/>
      <c r="TWT13" s="357"/>
      <c r="TWU13" s="357"/>
      <c r="TWV13" s="357"/>
      <c r="TWW13" s="357"/>
      <c r="TWX13" s="357"/>
      <c r="TWY13" s="357"/>
      <c r="TWZ13" s="357"/>
      <c r="TXA13" s="357"/>
      <c r="TXB13" s="357"/>
      <c r="TXC13" s="357"/>
      <c r="TXD13" s="357"/>
      <c r="TXE13" s="357"/>
      <c r="TXF13" s="357"/>
      <c r="TXG13" s="357"/>
      <c r="TXH13" s="357"/>
      <c r="TXI13" s="357"/>
      <c r="TXJ13" s="357"/>
      <c r="TXK13" s="357"/>
      <c r="TXL13" s="357"/>
      <c r="TXM13" s="357"/>
      <c r="TXN13" s="357"/>
      <c r="TXO13" s="357"/>
      <c r="TXP13" s="357"/>
      <c r="TXQ13" s="357"/>
      <c r="TXR13" s="357"/>
      <c r="TXS13" s="357"/>
      <c r="TXT13" s="357"/>
      <c r="TXU13" s="357"/>
      <c r="TXV13" s="357"/>
      <c r="TXW13" s="357"/>
      <c r="TXX13" s="357"/>
      <c r="TXY13" s="357"/>
      <c r="TXZ13" s="357"/>
      <c r="TYA13" s="357"/>
      <c r="TYB13" s="357"/>
      <c r="TYC13" s="357"/>
      <c r="TYD13" s="357"/>
      <c r="TYE13" s="357"/>
      <c r="TYF13" s="357"/>
      <c r="TYG13" s="357"/>
      <c r="TYH13" s="357"/>
      <c r="TYI13" s="357"/>
      <c r="TYJ13" s="357"/>
      <c r="TYK13" s="357"/>
      <c r="TYL13" s="357"/>
      <c r="TYM13" s="357"/>
      <c r="TYN13" s="357"/>
      <c r="TYO13" s="357"/>
      <c r="TYP13" s="357"/>
      <c r="TYQ13" s="357"/>
      <c r="TYR13" s="357"/>
      <c r="TYS13" s="357"/>
      <c r="TYT13" s="357"/>
      <c r="TYU13" s="357"/>
      <c r="TYV13" s="357"/>
      <c r="TYW13" s="357"/>
      <c r="TYX13" s="357"/>
      <c r="TYY13" s="357"/>
      <c r="TYZ13" s="357"/>
      <c r="TZA13" s="357"/>
      <c r="TZB13" s="357"/>
      <c r="TZC13" s="357"/>
      <c r="TZD13" s="357"/>
      <c r="TZE13" s="357"/>
      <c r="TZF13" s="357"/>
      <c r="TZG13" s="357"/>
      <c r="TZH13" s="357"/>
      <c r="TZI13" s="357"/>
      <c r="TZJ13" s="357"/>
      <c r="TZK13" s="357"/>
      <c r="TZL13" s="357"/>
      <c r="TZM13" s="357"/>
      <c r="TZN13" s="357"/>
      <c r="TZO13" s="357"/>
      <c r="TZP13" s="357"/>
      <c r="TZQ13" s="357"/>
      <c r="TZR13" s="357"/>
      <c r="TZS13" s="357"/>
      <c r="TZT13" s="357"/>
      <c r="TZU13" s="357"/>
      <c r="TZV13" s="357"/>
      <c r="TZW13" s="357"/>
      <c r="TZX13" s="357"/>
      <c r="TZY13" s="357"/>
      <c r="TZZ13" s="357"/>
      <c r="UAA13" s="357"/>
      <c r="UAB13" s="357"/>
      <c r="UAC13" s="357"/>
      <c r="UAD13" s="357"/>
      <c r="UAE13" s="357"/>
      <c r="UAF13" s="357"/>
      <c r="UAG13" s="357"/>
      <c r="UAH13" s="357"/>
      <c r="UAI13" s="357"/>
      <c r="UAJ13" s="357"/>
      <c r="UAK13" s="357"/>
      <c r="UAL13" s="357"/>
      <c r="UAM13" s="357"/>
      <c r="UAN13" s="357"/>
      <c r="UAO13" s="357"/>
      <c r="UAP13" s="357"/>
      <c r="UAQ13" s="357"/>
      <c r="UAR13" s="357"/>
      <c r="UAS13" s="357"/>
      <c r="UAT13" s="357"/>
      <c r="UAU13" s="357"/>
      <c r="UAV13" s="357"/>
      <c r="UAW13" s="357"/>
      <c r="UAX13" s="357"/>
      <c r="UAY13" s="357"/>
      <c r="UAZ13" s="357"/>
      <c r="UBA13" s="357"/>
      <c r="UBB13" s="357"/>
      <c r="UBC13" s="357"/>
      <c r="UBD13" s="357"/>
      <c r="UBE13" s="357"/>
      <c r="UBF13" s="357"/>
      <c r="UBG13" s="357"/>
      <c r="UBH13" s="357"/>
      <c r="UBI13" s="357"/>
      <c r="UBJ13" s="357"/>
      <c r="UBK13" s="357"/>
      <c r="UBL13" s="357"/>
      <c r="UBM13" s="357"/>
      <c r="UBN13" s="357"/>
      <c r="UBO13" s="357"/>
      <c r="UBP13" s="357"/>
      <c r="UBQ13" s="357"/>
      <c r="UBR13" s="357"/>
      <c r="UBS13" s="357"/>
      <c r="UBT13" s="357"/>
      <c r="UBU13" s="357"/>
      <c r="UBV13" s="357"/>
      <c r="UBW13" s="357"/>
      <c r="UBX13" s="357"/>
      <c r="UBY13" s="357"/>
      <c r="UBZ13" s="357"/>
      <c r="UCA13" s="357"/>
      <c r="UCB13" s="357"/>
      <c r="UCC13" s="357"/>
      <c r="UCD13" s="357"/>
      <c r="UCE13" s="357"/>
      <c r="UCF13" s="357"/>
      <c r="UCG13" s="357"/>
      <c r="UCH13" s="357"/>
      <c r="UCI13" s="357"/>
      <c r="UCJ13" s="357"/>
      <c r="UCK13" s="357"/>
      <c r="UCL13" s="357"/>
      <c r="UCM13" s="357"/>
      <c r="UCN13" s="357"/>
      <c r="UCO13" s="357"/>
      <c r="UCP13" s="357"/>
      <c r="UCQ13" s="357"/>
      <c r="UCR13" s="357"/>
      <c r="UCS13" s="357"/>
      <c r="UCT13" s="357"/>
      <c r="UCU13" s="357"/>
      <c r="UCV13" s="357"/>
      <c r="UCW13" s="357"/>
      <c r="UCX13" s="357"/>
      <c r="UCY13" s="357"/>
      <c r="UCZ13" s="357"/>
      <c r="UDA13" s="357"/>
      <c r="UDB13" s="357"/>
      <c r="UDC13" s="357"/>
      <c r="UDD13" s="357"/>
      <c r="UDE13" s="357"/>
      <c r="UDF13" s="357"/>
      <c r="UDG13" s="357"/>
      <c r="UDH13" s="357"/>
      <c r="UDI13" s="357"/>
      <c r="UDJ13" s="357"/>
      <c r="UDK13" s="357"/>
      <c r="UDL13" s="357"/>
      <c r="UDM13" s="357"/>
      <c r="UDN13" s="357"/>
      <c r="UDO13" s="357"/>
      <c r="UDP13" s="357"/>
      <c r="UDQ13" s="357"/>
      <c r="UDR13" s="357"/>
      <c r="UDS13" s="357"/>
      <c r="UDT13" s="357"/>
      <c r="UDU13" s="357"/>
      <c r="UDV13" s="357"/>
      <c r="UDW13" s="357"/>
      <c r="UDX13" s="357"/>
      <c r="UDY13" s="357"/>
      <c r="UDZ13" s="357"/>
      <c r="UEA13" s="357"/>
      <c r="UEB13" s="357"/>
      <c r="UEC13" s="357"/>
      <c r="UED13" s="357"/>
      <c r="UEE13" s="357"/>
      <c r="UEF13" s="357"/>
      <c r="UEG13" s="357"/>
      <c r="UEH13" s="357"/>
      <c r="UEI13" s="357"/>
      <c r="UEJ13" s="357"/>
      <c r="UEK13" s="357"/>
      <c r="UEL13" s="357"/>
      <c r="UEM13" s="357"/>
      <c r="UEN13" s="357"/>
      <c r="UEO13" s="357"/>
      <c r="UEP13" s="357"/>
      <c r="UEQ13" s="357"/>
      <c r="UER13" s="357"/>
      <c r="UES13" s="357"/>
      <c r="UET13" s="357"/>
      <c r="UEU13" s="357"/>
      <c r="UEV13" s="357"/>
      <c r="UEW13" s="357"/>
      <c r="UEX13" s="357"/>
      <c r="UEY13" s="357"/>
      <c r="UEZ13" s="357"/>
      <c r="UFA13" s="357"/>
      <c r="UFB13" s="357"/>
      <c r="UFC13" s="357"/>
      <c r="UFD13" s="357"/>
      <c r="UFE13" s="357"/>
      <c r="UFF13" s="357"/>
      <c r="UFG13" s="357"/>
      <c r="UFH13" s="357"/>
      <c r="UFI13" s="357"/>
      <c r="UFJ13" s="357"/>
      <c r="UFK13" s="357"/>
      <c r="UFL13" s="357"/>
      <c r="UFM13" s="357"/>
      <c r="UFN13" s="357"/>
      <c r="UFO13" s="357"/>
      <c r="UFP13" s="357"/>
      <c r="UFQ13" s="357"/>
      <c r="UFR13" s="357"/>
      <c r="UFS13" s="357"/>
      <c r="UFT13" s="357"/>
      <c r="UFU13" s="357"/>
      <c r="UFV13" s="357"/>
      <c r="UFW13" s="357"/>
      <c r="UFX13" s="357"/>
      <c r="UFY13" s="357"/>
      <c r="UFZ13" s="357"/>
      <c r="UGA13" s="357"/>
      <c r="UGB13" s="357"/>
      <c r="UGC13" s="357"/>
      <c r="UGD13" s="357"/>
      <c r="UGE13" s="357"/>
      <c r="UGF13" s="357"/>
      <c r="UGG13" s="357"/>
      <c r="UGH13" s="357"/>
      <c r="UGI13" s="357"/>
      <c r="UGJ13" s="357"/>
      <c r="UGK13" s="357"/>
      <c r="UGL13" s="357"/>
      <c r="UGM13" s="357"/>
      <c r="UGN13" s="357"/>
      <c r="UGO13" s="357"/>
      <c r="UGP13" s="357"/>
      <c r="UGQ13" s="357"/>
      <c r="UGR13" s="357"/>
      <c r="UGS13" s="357"/>
      <c r="UGT13" s="357"/>
      <c r="UGU13" s="357"/>
      <c r="UGV13" s="357"/>
      <c r="UGW13" s="357"/>
      <c r="UGX13" s="357"/>
      <c r="UGY13" s="357"/>
      <c r="UGZ13" s="357"/>
      <c r="UHA13" s="357"/>
      <c r="UHB13" s="357"/>
      <c r="UHC13" s="357"/>
      <c r="UHD13" s="357"/>
      <c r="UHE13" s="357"/>
      <c r="UHF13" s="357"/>
      <c r="UHG13" s="357"/>
      <c r="UHH13" s="357"/>
      <c r="UHI13" s="357"/>
      <c r="UHJ13" s="357"/>
      <c r="UHK13" s="357"/>
      <c r="UHL13" s="357"/>
      <c r="UHM13" s="357"/>
      <c r="UHN13" s="357"/>
      <c r="UHO13" s="357"/>
      <c r="UHP13" s="357"/>
      <c r="UHQ13" s="357"/>
      <c r="UHR13" s="357"/>
      <c r="UHS13" s="357"/>
      <c r="UHT13" s="357"/>
      <c r="UHU13" s="357"/>
      <c r="UHV13" s="357"/>
      <c r="UHW13" s="357"/>
      <c r="UHX13" s="357"/>
      <c r="UHY13" s="357"/>
      <c r="UHZ13" s="357"/>
      <c r="UIA13" s="357"/>
      <c r="UIB13" s="357"/>
      <c r="UIC13" s="357"/>
      <c r="UID13" s="357"/>
      <c r="UIE13" s="357"/>
      <c r="UIF13" s="357"/>
      <c r="UIG13" s="357"/>
      <c r="UIH13" s="357"/>
      <c r="UII13" s="357"/>
      <c r="UIJ13" s="357"/>
      <c r="UIK13" s="357"/>
      <c r="UIL13" s="357"/>
      <c r="UIM13" s="357"/>
      <c r="UIN13" s="357"/>
      <c r="UIO13" s="357"/>
      <c r="UIP13" s="357"/>
      <c r="UIQ13" s="357"/>
      <c r="UIR13" s="357"/>
      <c r="UIS13" s="357"/>
      <c r="UIT13" s="357"/>
      <c r="UIU13" s="357"/>
      <c r="UIV13" s="357"/>
      <c r="UIW13" s="357"/>
      <c r="UIX13" s="357"/>
      <c r="UIY13" s="357"/>
      <c r="UIZ13" s="357"/>
      <c r="UJA13" s="357"/>
      <c r="UJB13" s="357"/>
      <c r="UJC13" s="357"/>
      <c r="UJD13" s="357"/>
      <c r="UJE13" s="357"/>
      <c r="UJF13" s="357"/>
      <c r="UJG13" s="357"/>
      <c r="UJH13" s="357"/>
      <c r="UJI13" s="357"/>
      <c r="UJJ13" s="357"/>
      <c r="UJK13" s="357"/>
      <c r="UJL13" s="357"/>
      <c r="UJM13" s="357"/>
      <c r="UJN13" s="357"/>
      <c r="UJO13" s="357"/>
      <c r="UJP13" s="357"/>
      <c r="UJQ13" s="357"/>
      <c r="UJR13" s="357"/>
      <c r="UJS13" s="357"/>
      <c r="UJT13" s="357"/>
      <c r="UJU13" s="357"/>
      <c r="UJV13" s="357"/>
      <c r="UJW13" s="357"/>
      <c r="UJX13" s="357"/>
      <c r="UJY13" s="357"/>
      <c r="UJZ13" s="357"/>
      <c r="UKA13" s="357"/>
      <c r="UKB13" s="357"/>
      <c r="UKC13" s="357"/>
      <c r="UKD13" s="357"/>
      <c r="UKE13" s="357"/>
      <c r="UKF13" s="357"/>
      <c r="UKG13" s="357"/>
      <c r="UKH13" s="357"/>
      <c r="UKI13" s="357"/>
      <c r="UKJ13" s="357"/>
      <c r="UKK13" s="357"/>
      <c r="UKL13" s="357"/>
      <c r="UKM13" s="357"/>
      <c r="UKN13" s="357"/>
      <c r="UKO13" s="357"/>
      <c r="UKP13" s="357"/>
      <c r="UKQ13" s="357"/>
      <c r="UKR13" s="357"/>
      <c r="UKS13" s="357"/>
      <c r="UKT13" s="357"/>
      <c r="UKU13" s="357"/>
      <c r="UKV13" s="357"/>
      <c r="UKW13" s="357"/>
      <c r="UKX13" s="357"/>
      <c r="UKY13" s="357"/>
      <c r="UKZ13" s="357"/>
      <c r="ULA13" s="357"/>
      <c r="ULB13" s="357"/>
      <c r="ULC13" s="357"/>
      <c r="ULD13" s="357"/>
      <c r="ULE13" s="357"/>
      <c r="ULF13" s="357"/>
      <c r="ULG13" s="357"/>
      <c r="ULH13" s="357"/>
      <c r="ULI13" s="357"/>
      <c r="ULJ13" s="357"/>
      <c r="ULK13" s="357"/>
      <c r="ULL13" s="357"/>
      <c r="ULM13" s="357"/>
      <c r="ULN13" s="357"/>
      <c r="ULO13" s="357"/>
      <c r="ULP13" s="357"/>
      <c r="ULQ13" s="357"/>
      <c r="ULR13" s="357"/>
      <c r="ULS13" s="357"/>
      <c r="ULT13" s="357"/>
      <c r="ULU13" s="357"/>
      <c r="ULV13" s="357"/>
      <c r="ULW13" s="357"/>
      <c r="ULX13" s="357"/>
      <c r="ULY13" s="357"/>
      <c r="ULZ13" s="357"/>
      <c r="UMA13" s="357"/>
      <c r="UMB13" s="357"/>
      <c r="UMC13" s="357"/>
      <c r="UMD13" s="357"/>
      <c r="UME13" s="357"/>
      <c r="UMF13" s="357"/>
      <c r="UMG13" s="357"/>
      <c r="UMH13" s="357"/>
      <c r="UMI13" s="357"/>
      <c r="UMJ13" s="357"/>
      <c r="UMK13" s="357"/>
      <c r="UML13" s="357"/>
      <c r="UMM13" s="357"/>
      <c r="UMN13" s="357"/>
      <c r="UMO13" s="357"/>
      <c r="UMP13" s="357"/>
      <c r="UMQ13" s="357"/>
      <c r="UMR13" s="357"/>
      <c r="UMS13" s="357"/>
      <c r="UMT13" s="357"/>
      <c r="UMU13" s="357"/>
      <c r="UMV13" s="357"/>
      <c r="UMW13" s="357"/>
      <c r="UMX13" s="357"/>
      <c r="UMY13" s="357"/>
      <c r="UMZ13" s="357"/>
      <c r="UNA13" s="357"/>
      <c r="UNB13" s="357"/>
      <c r="UNC13" s="357"/>
      <c r="UND13" s="357"/>
      <c r="UNE13" s="357"/>
      <c r="UNF13" s="357"/>
      <c r="UNG13" s="357"/>
      <c r="UNH13" s="357"/>
      <c r="UNI13" s="357"/>
      <c r="UNJ13" s="357"/>
      <c r="UNK13" s="357"/>
      <c r="UNL13" s="357"/>
      <c r="UNM13" s="357"/>
      <c r="UNN13" s="357"/>
      <c r="UNO13" s="357"/>
      <c r="UNP13" s="357"/>
      <c r="UNQ13" s="357"/>
      <c r="UNR13" s="357"/>
      <c r="UNS13" s="357"/>
      <c r="UNT13" s="357"/>
      <c r="UNU13" s="357"/>
      <c r="UNV13" s="357"/>
      <c r="UNW13" s="357"/>
      <c r="UNX13" s="357"/>
      <c r="UNY13" s="357"/>
      <c r="UNZ13" s="357"/>
      <c r="UOA13" s="357"/>
      <c r="UOB13" s="357"/>
      <c r="UOC13" s="357"/>
      <c r="UOD13" s="357"/>
      <c r="UOE13" s="357"/>
      <c r="UOF13" s="357"/>
      <c r="UOG13" s="357"/>
      <c r="UOH13" s="357"/>
      <c r="UOI13" s="357"/>
      <c r="UOJ13" s="357"/>
      <c r="UOK13" s="357"/>
      <c r="UOL13" s="357"/>
      <c r="UOM13" s="357"/>
      <c r="UON13" s="357"/>
      <c r="UOO13" s="357"/>
      <c r="UOP13" s="357"/>
      <c r="UOQ13" s="357"/>
      <c r="UOR13" s="357"/>
      <c r="UOS13" s="357"/>
      <c r="UOT13" s="357"/>
      <c r="UOU13" s="357"/>
      <c r="UOV13" s="357"/>
      <c r="UOW13" s="357"/>
      <c r="UOX13" s="357"/>
      <c r="UOY13" s="357"/>
      <c r="UOZ13" s="357"/>
      <c r="UPA13" s="357"/>
      <c r="UPB13" s="357"/>
      <c r="UPC13" s="357"/>
      <c r="UPD13" s="357"/>
      <c r="UPE13" s="357"/>
      <c r="UPF13" s="357"/>
      <c r="UPG13" s="357"/>
      <c r="UPH13" s="357"/>
      <c r="UPI13" s="357"/>
      <c r="UPJ13" s="357"/>
      <c r="UPK13" s="357"/>
      <c r="UPL13" s="357"/>
      <c r="UPM13" s="357"/>
      <c r="UPN13" s="357"/>
      <c r="UPO13" s="357"/>
      <c r="UPP13" s="357"/>
      <c r="UPQ13" s="357"/>
      <c r="UPR13" s="357"/>
      <c r="UPS13" s="357"/>
      <c r="UPT13" s="357"/>
      <c r="UPU13" s="357"/>
      <c r="UPV13" s="357"/>
      <c r="UPW13" s="357"/>
      <c r="UPX13" s="357"/>
      <c r="UPY13" s="357"/>
      <c r="UPZ13" s="357"/>
      <c r="UQA13" s="357"/>
      <c r="UQB13" s="357"/>
      <c r="UQC13" s="357"/>
      <c r="UQD13" s="357"/>
      <c r="UQE13" s="357"/>
      <c r="UQF13" s="357"/>
      <c r="UQG13" s="357"/>
      <c r="UQH13" s="357"/>
      <c r="UQI13" s="357"/>
      <c r="UQJ13" s="357"/>
      <c r="UQK13" s="357"/>
      <c r="UQL13" s="357"/>
      <c r="UQM13" s="357"/>
      <c r="UQN13" s="357"/>
      <c r="UQO13" s="357"/>
      <c r="UQP13" s="357"/>
      <c r="UQQ13" s="357"/>
      <c r="UQR13" s="357"/>
      <c r="UQS13" s="357"/>
      <c r="UQT13" s="357"/>
      <c r="UQU13" s="357"/>
      <c r="UQV13" s="357"/>
      <c r="UQW13" s="357"/>
      <c r="UQX13" s="357"/>
      <c r="UQY13" s="357"/>
      <c r="UQZ13" s="357"/>
      <c r="URA13" s="357"/>
      <c r="URB13" s="357"/>
      <c r="URC13" s="357"/>
      <c r="URD13" s="357"/>
      <c r="URE13" s="357"/>
      <c r="URF13" s="357"/>
      <c r="URG13" s="357"/>
      <c r="URH13" s="357"/>
      <c r="URI13" s="357"/>
      <c r="URJ13" s="357"/>
      <c r="URK13" s="357"/>
      <c r="URL13" s="357"/>
      <c r="URM13" s="357"/>
      <c r="URN13" s="357"/>
      <c r="URO13" s="357"/>
      <c r="URP13" s="357"/>
      <c r="URQ13" s="357"/>
      <c r="URR13" s="357"/>
      <c r="URS13" s="357"/>
      <c r="URT13" s="357"/>
      <c r="URU13" s="357"/>
      <c r="URV13" s="357"/>
      <c r="URW13" s="357"/>
      <c r="URX13" s="357"/>
      <c r="URY13" s="357"/>
      <c r="URZ13" s="357"/>
      <c r="USA13" s="357"/>
      <c r="USB13" s="357"/>
      <c r="USC13" s="357"/>
      <c r="USD13" s="357"/>
      <c r="USE13" s="357"/>
      <c r="USF13" s="357"/>
      <c r="USG13" s="357"/>
      <c r="USH13" s="357"/>
      <c r="USI13" s="357"/>
      <c r="USJ13" s="357"/>
      <c r="USK13" s="357"/>
      <c r="USL13" s="357"/>
      <c r="USM13" s="357"/>
      <c r="USN13" s="357"/>
      <c r="USO13" s="357"/>
      <c r="USP13" s="357"/>
      <c r="USQ13" s="357"/>
      <c r="USR13" s="357"/>
      <c r="USS13" s="357"/>
      <c r="UST13" s="357"/>
      <c r="USU13" s="357"/>
      <c r="USV13" s="357"/>
      <c r="USW13" s="357"/>
      <c r="USX13" s="357"/>
      <c r="USY13" s="357"/>
      <c r="USZ13" s="357"/>
      <c r="UTA13" s="357"/>
      <c r="UTB13" s="357"/>
      <c r="UTC13" s="357"/>
      <c r="UTD13" s="357"/>
      <c r="UTE13" s="357"/>
      <c r="UTF13" s="357"/>
      <c r="UTG13" s="357"/>
      <c r="UTH13" s="357"/>
      <c r="UTI13" s="357"/>
      <c r="UTJ13" s="357"/>
      <c r="UTK13" s="357"/>
      <c r="UTL13" s="357"/>
      <c r="UTM13" s="357"/>
      <c r="UTN13" s="357"/>
      <c r="UTO13" s="357"/>
      <c r="UTP13" s="357"/>
      <c r="UTQ13" s="357"/>
      <c r="UTR13" s="357"/>
      <c r="UTS13" s="357"/>
      <c r="UTT13" s="357"/>
      <c r="UTU13" s="357"/>
      <c r="UTV13" s="357"/>
      <c r="UTW13" s="357"/>
      <c r="UTX13" s="357"/>
      <c r="UTY13" s="357"/>
      <c r="UTZ13" s="357"/>
      <c r="UUA13" s="357"/>
      <c r="UUB13" s="357"/>
      <c r="UUC13" s="357"/>
      <c r="UUD13" s="357"/>
      <c r="UUE13" s="357"/>
      <c r="UUF13" s="357"/>
      <c r="UUG13" s="357"/>
      <c r="UUH13" s="357"/>
      <c r="UUI13" s="357"/>
      <c r="UUJ13" s="357"/>
      <c r="UUK13" s="357"/>
      <c r="UUL13" s="357"/>
      <c r="UUM13" s="357"/>
      <c r="UUN13" s="357"/>
      <c r="UUO13" s="357"/>
      <c r="UUP13" s="357"/>
      <c r="UUQ13" s="357"/>
      <c r="UUR13" s="357"/>
      <c r="UUS13" s="357"/>
      <c r="UUT13" s="357"/>
      <c r="UUU13" s="357"/>
      <c r="UUV13" s="357"/>
      <c r="UUW13" s="357"/>
      <c r="UUX13" s="357"/>
      <c r="UUY13" s="357"/>
      <c r="UUZ13" s="357"/>
      <c r="UVA13" s="357"/>
      <c r="UVB13" s="357"/>
      <c r="UVC13" s="357"/>
      <c r="UVD13" s="357"/>
      <c r="UVE13" s="357"/>
      <c r="UVF13" s="357"/>
      <c r="UVG13" s="357"/>
      <c r="UVH13" s="357"/>
      <c r="UVI13" s="357"/>
      <c r="UVJ13" s="357"/>
      <c r="UVK13" s="357"/>
      <c r="UVL13" s="357"/>
      <c r="UVM13" s="357"/>
      <c r="UVN13" s="357"/>
      <c r="UVO13" s="357"/>
      <c r="UVP13" s="357"/>
      <c r="UVQ13" s="357"/>
      <c r="UVR13" s="357"/>
      <c r="UVS13" s="357"/>
      <c r="UVT13" s="357"/>
      <c r="UVU13" s="357"/>
      <c r="UVV13" s="357"/>
      <c r="UVW13" s="357"/>
      <c r="UVX13" s="357"/>
      <c r="UVY13" s="357"/>
      <c r="UVZ13" s="357"/>
      <c r="UWA13" s="357"/>
      <c r="UWB13" s="357"/>
      <c r="UWC13" s="357"/>
      <c r="UWD13" s="357"/>
      <c r="UWE13" s="357"/>
      <c r="UWF13" s="357"/>
      <c r="UWG13" s="357"/>
      <c r="UWH13" s="357"/>
      <c r="UWI13" s="357"/>
      <c r="UWJ13" s="357"/>
      <c r="UWK13" s="357"/>
      <c r="UWL13" s="357"/>
      <c r="UWM13" s="357"/>
      <c r="UWN13" s="357"/>
      <c r="UWO13" s="357"/>
      <c r="UWP13" s="357"/>
      <c r="UWQ13" s="357"/>
      <c r="UWR13" s="357"/>
      <c r="UWS13" s="357"/>
      <c r="UWT13" s="357"/>
      <c r="UWU13" s="357"/>
      <c r="UWV13" s="357"/>
      <c r="UWW13" s="357"/>
      <c r="UWX13" s="357"/>
      <c r="UWY13" s="357"/>
      <c r="UWZ13" s="357"/>
      <c r="UXA13" s="357"/>
      <c r="UXB13" s="357"/>
      <c r="UXC13" s="357"/>
      <c r="UXD13" s="357"/>
      <c r="UXE13" s="357"/>
      <c r="UXF13" s="357"/>
      <c r="UXG13" s="357"/>
      <c r="UXH13" s="357"/>
      <c r="UXI13" s="357"/>
      <c r="UXJ13" s="357"/>
      <c r="UXK13" s="357"/>
      <c r="UXL13" s="357"/>
      <c r="UXM13" s="357"/>
      <c r="UXN13" s="357"/>
      <c r="UXO13" s="357"/>
      <c r="UXP13" s="357"/>
      <c r="UXQ13" s="357"/>
      <c r="UXR13" s="357"/>
      <c r="UXS13" s="357"/>
      <c r="UXT13" s="357"/>
      <c r="UXU13" s="357"/>
      <c r="UXV13" s="357"/>
      <c r="UXW13" s="357"/>
      <c r="UXX13" s="357"/>
      <c r="UXY13" s="357"/>
      <c r="UXZ13" s="357"/>
      <c r="UYA13" s="357"/>
      <c r="UYB13" s="357"/>
      <c r="UYC13" s="357"/>
      <c r="UYD13" s="357"/>
      <c r="UYE13" s="357"/>
      <c r="UYF13" s="357"/>
      <c r="UYG13" s="357"/>
      <c r="UYH13" s="357"/>
      <c r="UYI13" s="357"/>
      <c r="UYJ13" s="357"/>
      <c r="UYK13" s="357"/>
      <c r="UYL13" s="357"/>
      <c r="UYM13" s="357"/>
      <c r="UYN13" s="357"/>
      <c r="UYO13" s="357"/>
      <c r="UYP13" s="357"/>
      <c r="UYQ13" s="357"/>
      <c r="UYR13" s="357"/>
      <c r="UYS13" s="357"/>
      <c r="UYT13" s="357"/>
      <c r="UYU13" s="357"/>
      <c r="UYV13" s="357"/>
      <c r="UYW13" s="357"/>
      <c r="UYX13" s="357"/>
      <c r="UYY13" s="357"/>
      <c r="UYZ13" s="357"/>
      <c r="UZA13" s="357"/>
      <c r="UZB13" s="357"/>
      <c r="UZC13" s="357"/>
      <c r="UZD13" s="357"/>
      <c r="UZE13" s="357"/>
      <c r="UZF13" s="357"/>
      <c r="UZG13" s="357"/>
      <c r="UZH13" s="357"/>
      <c r="UZI13" s="357"/>
      <c r="UZJ13" s="357"/>
      <c r="UZK13" s="357"/>
      <c r="UZL13" s="357"/>
      <c r="UZM13" s="357"/>
      <c r="UZN13" s="357"/>
      <c r="UZO13" s="357"/>
      <c r="UZP13" s="357"/>
      <c r="UZQ13" s="357"/>
      <c r="UZR13" s="357"/>
      <c r="UZS13" s="357"/>
      <c r="UZT13" s="357"/>
      <c r="UZU13" s="357"/>
      <c r="UZV13" s="357"/>
      <c r="UZW13" s="357"/>
      <c r="UZX13" s="357"/>
      <c r="UZY13" s="357"/>
      <c r="UZZ13" s="357"/>
      <c r="VAA13" s="357"/>
      <c r="VAB13" s="357"/>
      <c r="VAC13" s="357"/>
      <c r="VAD13" s="357"/>
      <c r="VAE13" s="357"/>
      <c r="VAF13" s="357"/>
      <c r="VAG13" s="357"/>
      <c r="VAH13" s="357"/>
      <c r="VAI13" s="357"/>
      <c r="VAJ13" s="357"/>
      <c r="VAK13" s="357"/>
      <c r="VAL13" s="357"/>
      <c r="VAM13" s="357"/>
      <c r="VAN13" s="357"/>
      <c r="VAO13" s="357"/>
      <c r="VAP13" s="357"/>
      <c r="VAQ13" s="357"/>
      <c r="VAR13" s="357"/>
      <c r="VAS13" s="357"/>
      <c r="VAT13" s="357"/>
      <c r="VAU13" s="357"/>
      <c r="VAV13" s="357"/>
      <c r="VAW13" s="357"/>
      <c r="VAX13" s="357"/>
      <c r="VAY13" s="357"/>
      <c r="VAZ13" s="357"/>
      <c r="VBA13" s="357"/>
      <c r="VBB13" s="357"/>
      <c r="VBC13" s="357"/>
      <c r="VBD13" s="357"/>
      <c r="VBE13" s="357"/>
      <c r="VBF13" s="357"/>
      <c r="VBG13" s="357"/>
      <c r="VBH13" s="357"/>
      <c r="VBI13" s="357"/>
      <c r="VBJ13" s="357"/>
      <c r="VBK13" s="357"/>
      <c r="VBL13" s="357"/>
      <c r="VBM13" s="357"/>
      <c r="VBN13" s="357"/>
      <c r="VBO13" s="357"/>
      <c r="VBP13" s="357"/>
      <c r="VBQ13" s="357"/>
      <c r="VBR13" s="357"/>
      <c r="VBS13" s="357"/>
      <c r="VBT13" s="357"/>
      <c r="VBU13" s="357"/>
      <c r="VBV13" s="357"/>
      <c r="VBW13" s="357"/>
      <c r="VBX13" s="357"/>
      <c r="VBY13" s="357"/>
      <c r="VBZ13" s="357"/>
      <c r="VCA13" s="357"/>
      <c r="VCB13" s="357"/>
      <c r="VCC13" s="357"/>
      <c r="VCD13" s="357"/>
      <c r="VCE13" s="357"/>
      <c r="VCF13" s="357"/>
      <c r="VCG13" s="357"/>
      <c r="VCH13" s="357"/>
      <c r="VCI13" s="357"/>
      <c r="VCJ13" s="357"/>
      <c r="VCK13" s="357"/>
      <c r="VCL13" s="357"/>
      <c r="VCM13" s="357"/>
      <c r="VCN13" s="357"/>
      <c r="VCO13" s="357"/>
      <c r="VCP13" s="357"/>
      <c r="VCQ13" s="357"/>
      <c r="VCR13" s="357"/>
      <c r="VCS13" s="357"/>
      <c r="VCT13" s="357"/>
      <c r="VCU13" s="357"/>
      <c r="VCV13" s="357"/>
      <c r="VCW13" s="357"/>
      <c r="VCX13" s="357"/>
      <c r="VCY13" s="357"/>
      <c r="VCZ13" s="357"/>
      <c r="VDA13" s="357"/>
      <c r="VDB13" s="357"/>
      <c r="VDC13" s="357"/>
      <c r="VDD13" s="357"/>
      <c r="VDE13" s="357"/>
      <c r="VDF13" s="357"/>
      <c r="VDG13" s="357"/>
      <c r="VDH13" s="357"/>
      <c r="VDI13" s="357"/>
      <c r="VDJ13" s="357"/>
      <c r="VDK13" s="357"/>
      <c r="VDL13" s="357"/>
      <c r="VDM13" s="357"/>
      <c r="VDN13" s="357"/>
      <c r="VDO13" s="357"/>
      <c r="VDP13" s="357"/>
      <c r="VDQ13" s="357"/>
      <c r="VDR13" s="357"/>
      <c r="VDS13" s="357"/>
      <c r="VDT13" s="357"/>
      <c r="VDU13" s="357"/>
      <c r="VDV13" s="357"/>
      <c r="VDW13" s="357"/>
      <c r="VDX13" s="357"/>
      <c r="VDY13" s="357"/>
      <c r="VDZ13" s="357"/>
      <c r="VEA13" s="357"/>
      <c r="VEB13" s="357"/>
      <c r="VEC13" s="357"/>
      <c r="VED13" s="357"/>
      <c r="VEE13" s="357"/>
      <c r="VEF13" s="357"/>
      <c r="VEG13" s="357"/>
      <c r="VEH13" s="357"/>
      <c r="VEI13" s="357"/>
      <c r="VEJ13" s="357"/>
      <c r="VEK13" s="357"/>
      <c r="VEL13" s="357"/>
      <c r="VEM13" s="357"/>
      <c r="VEN13" s="357"/>
      <c r="VEO13" s="357"/>
      <c r="VEP13" s="357"/>
      <c r="VEQ13" s="357"/>
      <c r="VER13" s="357"/>
      <c r="VES13" s="357"/>
      <c r="VET13" s="357"/>
      <c r="VEU13" s="357"/>
      <c r="VEV13" s="357"/>
      <c r="VEW13" s="357"/>
      <c r="VEX13" s="357"/>
      <c r="VEY13" s="357"/>
      <c r="VEZ13" s="357"/>
      <c r="VFA13" s="357"/>
      <c r="VFB13" s="357"/>
      <c r="VFC13" s="357"/>
      <c r="VFD13" s="357"/>
      <c r="VFE13" s="357"/>
      <c r="VFF13" s="357"/>
      <c r="VFG13" s="357"/>
      <c r="VFH13" s="357"/>
      <c r="VFI13" s="357"/>
      <c r="VFJ13" s="357"/>
      <c r="VFK13" s="357"/>
      <c r="VFL13" s="357"/>
      <c r="VFM13" s="357"/>
      <c r="VFN13" s="357"/>
      <c r="VFO13" s="357"/>
      <c r="VFP13" s="357"/>
      <c r="VFQ13" s="357"/>
      <c r="VFR13" s="357"/>
      <c r="VFS13" s="357"/>
      <c r="VFT13" s="357"/>
      <c r="VFU13" s="357"/>
      <c r="VFV13" s="357"/>
      <c r="VFW13" s="357"/>
      <c r="VFX13" s="357"/>
      <c r="VFY13" s="357"/>
      <c r="VFZ13" s="357"/>
      <c r="VGA13" s="357"/>
      <c r="VGB13" s="357"/>
      <c r="VGC13" s="357"/>
      <c r="VGD13" s="357"/>
      <c r="VGE13" s="357"/>
      <c r="VGF13" s="357"/>
      <c r="VGG13" s="357"/>
      <c r="VGH13" s="357"/>
      <c r="VGI13" s="357"/>
      <c r="VGJ13" s="357"/>
      <c r="VGK13" s="357"/>
      <c r="VGL13" s="357"/>
      <c r="VGM13" s="357"/>
      <c r="VGN13" s="357"/>
      <c r="VGO13" s="357"/>
      <c r="VGP13" s="357"/>
      <c r="VGQ13" s="357"/>
      <c r="VGR13" s="357"/>
      <c r="VGS13" s="357"/>
      <c r="VGT13" s="357"/>
      <c r="VGU13" s="357"/>
      <c r="VGV13" s="357"/>
      <c r="VGW13" s="357"/>
      <c r="VGX13" s="357"/>
      <c r="VGY13" s="357"/>
      <c r="VGZ13" s="357"/>
      <c r="VHA13" s="357"/>
      <c r="VHB13" s="357"/>
      <c r="VHC13" s="357"/>
      <c r="VHD13" s="357"/>
      <c r="VHE13" s="357"/>
      <c r="VHF13" s="357"/>
      <c r="VHG13" s="357"/>
      <c r="VHH13" s="357"/>
      <c r="VHI13" s="357"/>
      <c r="VHJ13" s="357"/>
      <c r="VHK13" s="357"/>
      <c r="VHL13" s="357"/>
      <c r="VHM13" s="357"/>
      <c r="VHN13" s="357"/>
      <c r="VHO13" s="357"/>
      <c r="VHP13" s="357"/>
      <c r="VHQ13" s="357"/>
      <c r="VHR13" s="357"/>
      <c r="VHS13" s="357"/>
      <c r="VHT13" s="357"/>
      <c r="VHU13" s="357"/>
      <c r="VHV13" s="357"/>
      <c r="VHW13" s="357"/>
      <c r="VHX13" s="357"/>
      <c r="VHY13" s="357"/>
      <c r="VHZ13" s="357"/>
      <c r="VIA13" s="357"/>
      <c r="VIB13" s="357"/>
      <c r="VIC13" s="357"/>
      <c r="VID13" s="357"/>
      <c r="VIE13" s="357"/>
      <c r="VIF13" s="357"/>
      <c r="VIG13" s="357"/>
      <c r="VIH13" s="357"/>
      <c r="VII13" s="357"/>
      <c r="VIJ13" s="357"/>
      <c r="VIK13" s="357"/>
      <c r="VIL13" s="357"/>
      <c r="VIM13" s="357"/>
      <c r="VIN13" s="357"/>
      <c r="VIO13" s="357"/>
      <c r="VIP13" s="357"/>
      <c r="VIQ13" s="357"/>
      <c r="VIR13" s="357"/>
      <c r="VIS13" s="357"/>
      <c r="VIT13" s="357"/>
      <c r="VIU13" s="357"/>
      <c r="VIV13" s="357"/>
      <c r="VIW13" s="357"/>
      <c r="VIX13" s="357"/>
      <c r="VIY13" s="357"/>
      <c r="VIZ13" s="357"/>
      <c r="VJA13" s="357"/>
      <c r="VJB13" s="357"/>
      <c r="VJC13" s="357"/>
      <c r="VJD13" s="357"/>
      <c r="VJE13" s="357"/>
      <c r="VJF13" s="357"/>
      <c r="VJG13" s="357"/>
      <c r="VJH13" s="357"/>
      <c r="VJI13" s="357"/>
      <c r="VJJ13" s="357"/>
      <c r="VJK13" s="357"/>
      <c r="VJL13" s="357"/>
      <c r="VJM13" s="357"/>
      <c r="VJN13" s="357"/>
      <c r="VJO13" s="357"/>
      <c r="VJP13" s="357"/>
      <c r="VJQ13" s="357"/>
      <c r="VJR13" s="357"/>
      <c r="VJS13" s="357"/>
      <c r="VJT13" s="357"/>
      <c r="VJU13" s="357"/>
      <c r="VJV13" s="357"/>
      <c r="VJW13" s="357"/>
      <c r="VJX13" s="357"/>
      <c r="VJY13" s="357"/>
      <c r="VJZ13" s="357"/>
      <c r="VKA13" s="357"/>
      <c r="VKB13" s="357"/>
      <c r="VKC13" s="357"/>
      <c r="VKD13" s="357"/>
      <c r="VKE13" s="357"/>
      <c r="VKF13" s="357"/>
      <c r="VKG13" s="357"/>
      <c r="VKH13" s="357"/>
      <c r="VKI13" s="357"/>
      <c r="VKJ13" s="357"/>
      <c r="VKK13" s="357"/>
      <c r="VKL13" s="357"/>
      <c r="VKM13" s="357"/>
      <c r="VKN13" s="357"/>
      <c r="VKO13" s="357"/>
      <c r="VKP13" s="357"/>
      <c r="VKQ13" s="357"/>
      <c r="VKR13" s="357"/>
      <c r="VKS13" s="357"/>
      <c r="VKT13" s="357"/>
      <c r="VKU13" s="357"/>
      <c r="VKV13" s="357"/>
      <c r="VKW13" s="357"/>
      <c r="VKX13" s="357"/>
      <c r="VKY13" s="357"/>
      <c r="VKZ13" s="357"/>
      <c r="VLA13" s="357"/>
      <c r="VLB13" s="357"/>
      <c r="VLC13" s="357"/>
      <c r="VLD13" s="357"/>
      <c r="VLE13" s="357"/>
      <c r="VLF13" s="357"/>
      <c r="VLG13" s="357"/>
      <c r="VLH13" s="357"/>
      <c r="VLI13" s="357"/>
      <c r="VLJ13" s="357"/>
      <c r="VLK13" s="357"/>
      <c r="VLL13" s="357"/>
      <c r="VLM13" s="357"/>
      <c r="VLN13" s="357"/>
      <c r="VLO13" s="357"/>
      <c r="VLP13" s="357"/>
      <c r="VLQ13" s="357"/>
      <c r="VLR13" s="357"/>
      <c r="VLS13" s="357"/>
      <c r="VLT13" s="357"/>
      <c r="VLU13" s="357"/>
      <c r="VLV13" s="357"/>
      <c r="VLW13" s="357"/>
      <c r="VLX13" s="357"/>
      <c r="VLY13" s="357"/>
      <c r="VLZ13" s="357"/>
      <c r="VMA13" s="357"/>
      <c r="VMB13" s="357"/>
      <c r="VMC13" s="357"/>
      <c r="VMD13" s="357"/>
      <c r="VME13" s="357"/>
      <c r="VMF13" s="357"/>
      <c r="VMG13" s="357"/>
      <c r="VMH13" s="357"/>
      <c r="VMI13" s="357"/>
      <c r="VMJ13" s="357"/>
      <c r="VMK13" s="357"/>
      <c r="VML13" s="357"/>
      <c r="VMM13" s="357"/>
      <c r="VMN13" s="357"/>
      <c r="VMO13" s="357"/>
      <c r="VMP13" s="357"/>
      <c r="VMQ13" s="357"/>
      <c r="VMR13" s="357"/>
      <c r="VMS13" s="357"/>
      <c r="VMT13" s="357"/>
      <c r="VMU13" s="357"/>
      <c r="VMV13" s="357"/>
      <c r="VMW13" s="357"/>
      <c r="VMX13" s="357"/>
      <c r="VMY13" s="357"/>
      <c r="VMZ13" s="357"/>
      <c r="VNA13" s="357"/>
      <c r="VNB13" s="357"/>
      <c r="VNC13" s="357"/>
      <c r="VND13" s="357"/>
      <c r="VNE13" s="357"/>
      <c r="VNF13" s="357"/>
      <c r="VNG13" s="357"/>
      <c r="VNH13" s="357"/>
      <c r="VNI13" s="357"/>
      <c r="VNJ13" s="357"/>
      <c r="VNK13" s="357"/>
      <c r="VNL13" s="357"/>
      <c r="VNM13" s="357"/>
      <c r="VNN13" s="357"/>
      <c r="VNO13" s="357"/>
      <c r="VNP13" s="357"/>
      <c r="VNQ13" s="357"/>
      <c r="VNR13" s="357"/>
      <c r="VNS13" s="357"/>
      <c r="VNT13" s="357"/>
      <c r="VNU13" s="357"/>
      <c r="VNV13" s="357"/>
      <c r="VNW13" s="357"/>
      <c r="VNX13" s="357"/>
      <c r="VNY13" s="357"/>
      <c r="VNZ13" s="357"/>
      <c r="VOA13" s="357"/>
      <c r="VOB13" s="357"/>
      <c r="VOC13" s="357"/>
      <c r="VOD13" s="357"/>
      <c r="VOE13" s="357"/>
      <c r="VOF13" s="357"/>
      <c r="VOG13" s="357"/>
      <c r="VOH13" s="357"/>
      <c r="VOI13" s="357"/>
      <c r="VOJ13" s="357"/>
      <c r="VOK13" s="357"/>
      <c r="VOL13" s="357"/>
      <c r="VOM13" s="357"/>
      <c r="VON13" s="357"/>
      <c r="VOO13" s="357"/>
      <c r="VOP13" s="357"/>
      <c r="VOQ13" s="357"/>
      <c r="VOR13" s="357"/>
      <c r="VOS13" s="357"/>
      <c r="VOT13" s="357"/>
      <c r="VOU13" s="357"/>
      <c r="VOV13" s="357"/>
      <c r="VOW13" s="357"/>
      <c r="VOX13" s="357"/>
      <c r="VOY13" s="357"/>
      <c r="VOZ13" s="357"/>
      <c r="VPA13" s="357"/>
      <c r="VPB13" s="357"/>
      <c r="VPC13" s="357"/>
      <c r="VPD13" s="357"/>
      <c r="VPE13" s="357"/>
      <c r="VPF13" s="357"/>
      <c r="VPG13" s="357"/>
      <c r="VPH13" s="357"/>
      <c r="VPI13" s="357"/>
      <c r="VPJ13" s="357"/>
      <c r="VPK13" s="357"/>
      <c r="VPL13" s="357"/>
      <c r="VPM13" s="357"/>
      <c r="VPN13" s="357"/>
      <c r="VPO13" s="357"/>
      <c r="VPP13" s="357"/>
      <c r="VPQ13" s="357"/>
      <c r="VPR13" s="357"/>
      <c r="VPS13" s="357"/>
      <c r="VPT13" s="357"/>
      <c r="VPU13" s="357"/>
      <c r="VPV13" s="357"/>
      <c r="VPW13" s="357"/>
      <c r="VPX13" s="357"/>
      <c r="VPY13" s="357"/>
      <c r="VPZ13" s="357"/>
      <c r="VQA13" s="357"/>
      <c r="VQB13" s="357"/>
      <c r="VQC13" s="357"/>
      <c r="VQD13" s="357"/>
      <c r="VQE13" s="357"/>
      <c r="VQF13" s="357"/>
      <c r="VQG13" s="357"/>
      <c r="VQH13" s="357"/>
      <c r="VQI13" s="357"/>
      <c r="VQJ13" s="357"/>
      <c r="VQK13" s="357"/>
      <c r="VQL13" s="357"/>
      <c r="VQM13" s="357"/>
      <c r="VQN13" s="357"/>
      <c r="VQO13" s="357"/>
      <c r="VQP13" s="357"/>
      <c r="VQQ13" s="357"/>
      <c r="VQR13" s="357"/>
      <c r="VQS13" s="357"/>
      <c r="VQT13" s="357"/>
      <c r="VQU13" s="357"/>
      <c r="VQV13" s="357"/>
      <c r="VQW13" s="357"/>
      <c r="VQX13" s="357"/>
      <c r="VQY13" s="357"/>
      <c r="VQZ13" s="357"/>
      <c r="VRA13" s="357"/>
      <c r="VRB13" s="357"/>
      <c r="VRC13" s="357"/>
      <c r="VRD13" s="357"/>
      <c r="VRE13" s="357"/>
      <c r="VRF13" s="357"/>
      <c r="VRG13" s="357"/>
      <c r="VRH13" s="357"/>
      <c r="VRI13" s="357"/>
      <c r="VRJ13" s="357"/>
      <c r="VRK13" s="357"/>
      <c r="VRL13" s="357"/>
      <c r="VRM13" s="357"/>
      <c r="VRN13" s="357"/>
      <c r="VRO13" s="357"/>
      <c r="VRP13" s="357"/>
      <c r="VRQ13" s="357"/>
      <c r="VRR13" s="357"/>
      <c r="VRS13" s="357"/>
      <c r="VRT13" s="357"/>
      <c r="VRU13" s="357"/>
      <c r="VRV13" s="357"/>
      <c r="VRW13" s="357"/>
      <c r="VRX13" s="357"/>
      <c r="VRY13" s="357"/>
      <c r="VRZ13" s="357"/>
      <c r="VSA13" s="357"/>
      <c r="VSB13" s="357"/>
      <c r="VSC13" s="357"/>
      <c r="VSD13" s="357"/>
      <c r="VSE13" s="357"/>
      <c r="VSF13" s="357"/>
      <c r="VSG13" s="357"/>
      <c r="VSH13" s="357"/>
      <c r="VSI13" s="357"/>
      <c r="VSJ13" s="357"/>
      <c r="VSK13" s="357"/>
      <c r="VSL13" s="357"/>
      <c r="VSM13" s="357"/>
      <c r="VSN13" s="357"/>
      <c r="VSO13" s="357"/>
      <c r="VSP13" s="357"/>
      <c r="VSQ13" s="357"/>
      <c r="VSR13" s="357"/>
      <c r="VSS13" s="357"/>
      <c r="VST13" s="357"/>
      <c r="VSU13" s="357"/>
      <c r="VSV13" s="357"/>
      <c r="VSW13" s="357"/>
      <c r="VSX13" s="357"/>
      <c r="VSY13" s="357"/>
      <c r="VSZ13" s="357"/>
      <c r="VTA13" s="357"/>
      <c r="VTB13" s="357"/>
      <c r="VTC13" s="357"/>
      <c r="VTD13" s="357"/>
      <c r="VTE13" s="357"/>
      <c r="VTF13" s="357"/>
      <c r="VTG13" s="357"/>
      <c r="VTH13" s="357"/>
      <c r="VTI13" s="357"/>
      <c r="VTJ13" s="357"/>
      <c r="VTK13" s="357"/>
      <c r="VTL13" s="357"/>
      <c r="VTM13" s="357"/>
      <c r="VTN13" s="357"/>
      <c r="VTO13" s="357"/>
      <c r="VTP13" s="357"/>
      <c r="VTQ13" s="357"/>
      <c r="VTR13" s="357"/>
      <c r="VTS13" s="357"/>
      <c r="VTT13" s="357"/>
      <c r="VTU13" s="357"/>
      <c r="VTV13" s="357"/>
      <c r="VTW13" s="357"/>
      <c r="VTX13" s="357"/>
      <c r="VTY13" s="357"/>
      <c r="VTZ13" s="357"/>
      <c r="VUA13" s="357"/>
      <c r="VUB13" s="357"/>
      <c r="VUC13" s="357"/>
      <c r="VUD13" s="357"/>
      <c r="VUE13" s="357"/>
      <c r="VUF13" s="357"/>
      <c r="VUG13" s="357"/>
      <c r="VUH13" s="357"/>
      <c r="VUI13" s="357"/>
      <c r="VUJ13" s="357"/>
      <c r="VUK13" s="357"/>
      <c r="VUL13" s="357"/>
      <c r="VUM13" s="357"/>
      <c r="VUN13" s="357"/>
      <c r="VUO13" s="357"/>
      <c r="VUP13" s="357"/>
      <c r="VUQ13" s="357"/>
      <c r="VUR13" s="357"/>
      <c r="VUS13" s="357"/>
      <c r="VUT13" s="357"/>
      <c r="VUU13" s="357"/>
      <c r="VUV13" s="357"/>
      <c r="VUW13" s="357"/>
      <c r="VUX13" s="357"/>
      <c r="VUY13" s="357"/>
      <c r="VUZ13" s="357"/>
      <c r="VVA13" s="357"/>
      <c r="VVB13" s="357"/>
      <c r="VVC13" s="357"/>
      <c r="VVD13" s="357"/>
      <c r="VVE13" s="357"/>
      <c r="VVF13" s="357"/>
      <c r="VVG13" s="357"/>
      <c r="VVH13" s="357"/>
      <c r="VVI13" s="357"/>
      <c r="VVJ13" s="357"/>
      <c r="VVK13" s="357"/>
      <c r="VVL13" s="357"/>
      <c r="VVM13" s="357"/>
      <c r="VVN13" s="357"/>
      <c r="VVO13" s="357"/>
      <c r="VVP13" s="357"/>
      <c r="VVQ13" s="357"/>
      <c r="VVR13" s="357"/>
      <c r="VVS13" s="357"/>
      <c r="VVT13" s="357"/>
      <c r="VVU13" s="357"/>
      <c r="VVV13" s="357"/>
      <c r="VVW13" s="357"/>
      <c r="VVX13" s="357"/>
      <c r="VVY13" s="357"/>
      <c r="VVZ13" s="357"/>
      <c r="VWA13" s="357"/>
      <c r="VWB13" s="357"/>
      <c r="VWC13" s="357"/>
      <c r="VWD13" s="357"/>
      <c r="VWE13" s="357"/>
      <c r="VWF13" s="357"/>
      <c r="VWG13" s="357"/>
      <c r="VWH13" s="357"/>
      <c r="VWI13" s="357"/>
      <c r="VWJ13" s="357"/>
      <c r="VWK13" s="357"/>
      <c r="VWL13" s="357"/>
      <c r="VWM13" s="357"/>
      <c r="VWN13" s="357"/>
      <c r="VWO13" s="357"/>
      <c r="VWP13" s="357"/>
      <c r="VWQ13" s="357"/>
      <c r="VWR13" s="357"/>
      <c r="VWS13" s="357"/>
      <c r="VWT13" s="357"/>
      <c r="VWU13" s="357"/>
      <c r="VWV13" s="357"/>
      <c r="VWW13" s="357"/>
      <c r="VWX13" s="357"/>
      <c r="VWY13" s="357"/>
      <c r="VWZ13" s="357"/>
      <c r="VXA13" s="357"/>
      <c r="VXB13" s="357"/>
      <c r="VXC13" s="357"/>
      <c r="VXD13" s="357"/>
      <c r="VXE13" s="357"/>
      <c r="VXF13" s="357"/>
      <c r="VXG13" s="357"/>
      <c r="VXH13" s="357"/>
      <c r="VXI13" s="357"/>
      <c r="VXJ13" s="357"/>
      <c r="VXK13" s="357"/>
      <c r="VXL13" s="357"/>
      <c r="VXM13" s="357"/>
      <c r="VXN13" s="357"/>
      <c r="VXO13" s="357"/>
      <c r="VXP13" s="357"/>
      <c r="VXQ13" s="357"/>
      <c r="VXR13" s="357"/>
      <c r="VXS13" s="357"/>
      <c r="VXT13" s="357"/>
      <c r="VXU13" s="357"/>
      <c r="VXV13" s="357"/>
      <c r="VXW13" s="357"/>
      <c r="VXX13" s="357"/>
      <c r="VXY13" s="357"/>
      <c r="VXZ13" s="357"/>
      <c r="VYA13" s="357"/>
      <c r="VYB13" s="357"/>
      <c r="VYC13" s="357"/>
      <c r="VYD13" s="357"/>
      <c r="VYE13" s="357"/>
      <c r="VYF13" s="357"/>
      <c r="VYG13" s="357"/>
      <c r="VYH13" s="357"/>
      <c r="VYI13" s="357"/>
      <c r="VYJ13" s="357"/>
      <c r="VYK13" s="357"/>
      <c r="VYL13" s="357"/>
      <c r="VYM13" s="357"/>
      <c r="VYN13" s="357"/>
      <c r="VYO13" s="357"/>
      <c r="VYP13" s="357"/>
      <c r="VYQ13" s="357"/>
      <c r="VYR13" s="357"/>
      <c r="VYS13" s="357"/>
      <c r="VYT13" s="357"/>
      <c r="VYU13" s="357"/>
      <c r="VYV13" s="357"/>
      <c r="VYW13" s="357"/>
      <c r="VYX13" s="357"/>
      <c r="VYY13" s="357"/>
      <c r="VYZ13" s="357"/>
      <c r="VZA13" s="357"/>
      <c r="VZB13" s="357"/>
      <c r="VZC13" s="357"/>
      <c r="VZD13" s="357"/>
      <c r="VZE13" s="357"/>
      <c r="VZF13" s="357"/>
      <c r="VZG13" s="357"/>
      <c r="VZH13" s="357"/>
      <c r="VZI13" s="357"/>
      <c r="VZJ13" s="357"/>
      <c r="VZK13" s="357"/>
      <c r="VZL13" s="357"/>
      <c r="VZM13" s="357"/>
      <c r="VZN13" s="357"/>
      <c r="VZO13" s="357"/>
      <c r="VZP13" s="357"/>
      <c r="VZQ13" s="357"/>
      <c r="VZR13" s="357"/>
      <c r="VZS13" s="357"/>
      <c r="VZT13" s="357"/>
      <c r="VZU13" s="357"/>
      <c r="VZV13" s="357"/>
      <c r="VZW13" s="357"/>
      <c r="VZX13" s="357"/>
      <c r="VZY13" s="357"/>
      <c r="VZZ13" s="357"/>
      <c r="WAA13" s="357"/>
      <c r="WAB13" s="357"/>
      <c r="WAC13" s="357"/>
      <c r="WAD13" s="357"/>
      <c r="WAE13" s="357"/>
      <c r="WAF13" s="357"/>
      <c r="WAG13" s="357"/>
      <c r="WAH13" s="357"/>
      <c r="WAI13" s="357"/>
      <c r="WAJ13" s="357"/>
      <c r="WAK13" s="357"/>
      <c r="WAL13" s="357"/>
      <c r="WAM13" s="357"/>
      <c r="WAN13" s="357"/>
      <c r="WAO13" s="357"/>
      <c r="WAP13" s="357"/>
      <c r="WAQ13" s="357"/>
      <c r="WAR13" s="357"/>
      <c r="WAS13" s="357"/>
      <c r="WAT13" s="357"/>
      <c r="WAU13" s="357"/>
      <c r="WAV13" s="357"/>
      <c r="WAW13" s="357"/>
      <c r="WAX13" s="357"/>
      <c r="WAY13" s="357"/>
      <c r="WAZ13" s="357"/>
      <c r="WBA13" s="357"/>
      <c r="WBB13" s="357"/>
      <c r="WBC13" s="357"/>
      <c r="WBD13" s="357"/>
      <c r="WBE13" s="357"/>
      <c r="WBF13" s="357"/>
      <c r="WBG13" s="357"/>
      <c r="WBH13" s="357"/>
      <c r="WBI13" s="357"/>
      <c r="WBJ13" s="357"/>
      <c r="WBK13" s="357"/>
      <c r="WBL13" s="357"/>
      <c r="WBM13" s="357"/>
      <c r="WBN13" s="357"/>
      <c r="WBO13" s="357"/>
      <c r="WBP13" s="357"/>
      <c r="WBQ13" s="357"/>
      <c r="WBR13" s="357"/>
      <c r="WBS13" s="357"/>
      <c r="WBT13" s="357"/>
      <c r="WBU13" s="357"/>
      <c r="WBV13" s="357"/>
      <c r="WBW13" s="357"/>
      <c r="WBX13" s="357"/>
      <c r="WBY13" s="357"/>
      <c r="WBZ13" s="357"/>
      <c r="WCA13" s="357"/>
      <c r="WCB13" s="357"/>
      <c r="WCC13" s="357"/>
      <c r="WCD13" s="357"/>
      <c r="WCE13" s="357"/>
      <c r="WCF13" s="357"/>
      <c r="WCG13" s="357"/>
      <c r="WCH13" s="357"/>
      <c r="WCI13" s="357"/>
      <c r="WCJ13" s="357"/>
      <c r="WCK13" s="357"/>
      <c r="WCL13" s="357"/>
      <c r="WCM13" s="357"/>
      <c r="WCN13" s="357"/>
      <c r="WCO13" s="357"/>
      <c r="WCP13" s="357"/>
      <c r="WCQ13" s="357"/>
      <c r="WCR13" s="357"/>
      <c r="WCS13" s="357"/>
      <c r="WCT13" s="357"/>
      <c r="WCU13" s="357"/>
      <c r="WCV13" s="357"/>
      <c r="WCW13" s="357"/>
      <c r="WCX13" s="357"/>
      <c r="WCY13" s="357"/>
      <c r="WCZ13" s="357"/>
      <c r="WDA13" s="357"/>
      <c r="WDB13" s="357"/>
      <c r="WDC13" s="357"/>
      <c r="WDD13" s="357"/>
      <c r="WDE13" s="357"/>
      <c r="WDF13" s="357"/>
      <c r="WDG13" s="357"/>
      <c r="WDH13" s="357"/>
      <c r="WDI13" s="357"/>
      <c r="WDJ13" s="357"/>
      <c r="WDK13" s="357"/>
      <c r="WDL13" s="357"/>
      <c r="WDM13" s="357"/>
      <c r="WDN13" s="357"/>
      <c r="WDO13" s="357"/>
      <c r="WDP13" s="357"/>
      <c r="WDQ13" s="357"/>
      <c r="WDR13" s="357"/>
      <c r="WDS13" s="357"/>
      <c r="WDT13" s="357"/>
      <c r="WDU13" s="357"/>
      <c r="WDV13" s="357"/>
      <c r="WDW13" s="357"/>
      <c r="WDX13" s="357"/>
      <c r="WDY13" s="357"/>
      <c r="WDZ13" s="357"/>
      <c r="WEA13" s="357"/>
      <c r="WEB13" s="357"/>
      <c r="WEC13" s="357"/>
      <c r="WED13" s="357"/>
      <c r="WEE13" s="357"/>
      <c r="WEF13" s="357"/>
      <c r="WEG13" s="357"/>
      <c r="WEH13" s="357"/>
      <c r="WEI13" s="357"/>
      <c r="WEJ13" s="357"/>
      <c r="WEK13" s="357"/>
      <c r="WEL13" s="357"/>
      <c r="WEM13" s="357"/>
      <c r="WEN13" s="357"/>
      <c r="WEO13" s="357"/>
      <c r="WEP13" s="357"/>
      <c r="WEQ13" s="357"/>
      <c r="WER13" s="357"/>
      <c r="WES13" s="357"/>
      <c r="WET13" s="357"/>
      <c r="WEU13" s="357"/>
      <c r="WEV13" s="357"/>
      <c r="WEW13" s="357"/>
      <c r="WEX13" s="357"/>
      <c r="WEY13" s="357"/>
      <c r="WEZ13" s="357"/>
      <c r="WFA13" s="357"/>
      <c r="WFB13" s="357"/>
      <c r="WFC13" s="357"/>
      <c r="WFD13" s="357"/>
      <c r="WFE13" s="357"/>
      <c r="WFF13" s="357"/>
      <c r="WFG13" s="357"/>
      <c r="WFH13" s="357"/>
      <c r="WFI13" s="357"/>
      <c r="WFJ13" s="357"/>
      <c r="WFK13" s="357"/>
      <c r="WFL13" s="357"/>
      <c r="WFM13" s="357"/>
      <c r="WFN13" s="357"/>
      <c r="WFO13" s="357"/>
      <c r="WFP13" s="357"/>
      <c r="WFQ13" s="357"/>
      <c r="WFR13" s="357"/>
      <c r="WFS13" s="357"/>
      <c r="WFT13" s="357"/>
      <c r="WFU13" s="357"/>
      <c r="WFV13" s="357"/>
      <c r="WFW13" s="357"/>
      <c r="WFX13" s="357"/>
      <c r="WFY13" s="357"/>
      <c r="WFZ13" s="357"/>
      <c r="WGA13" s="357"/>
      <c r="WGB13" s="357"/>
      <c r="WGC13" s="357"/>
      <c r="WGD13" s="357"/>
      <c r="WGE13" s="357"/>
      <c r="WGF13" s="357"/>
      <c r="WGG13" s="357"/>
      <c r="WGH13" s="357"/>
      <c r="WGI13" s="357"/>
      <c r="WGJ13" s="357"/>
      <c r="WGK13" s="357"/>
      <c r="WGL13" s="357"/>
      <c r="WGM13" s="357"/>
      <c r="WGN13" s="357"/>
      <c r="WGO13" s="357"/>
      <c r="WGP13" s="357"/>
      <c r="WGQ13" s="357"/>
      <c r="WGR13" s="357"/>
      <c r="WGS13" s="357"/>
      <c r="WGT13" s="357"/>
      <c r="WGU13" s="357"/>
      <c r="WGV13" s="357"/>
      <c r="WGW13" s="357"/>
      <c r="WGX13" s="357"/>
      <c r="WGY13" s="357"/>
      <c r="WGZ13" s="357"/>
      <c r="WHA13" s="357"/>
      <c r="WHB13" s="357"/>
      <c r="WHC13" s="357"/>
      <c r="WHD13" s="357"/>
      <c r="WHE13" s="357"/>
      <c r="WHF13" s="357"/>
      <c r="WHG13" s="357"/>
      <c r="WHH13" s="357"/>
      <c r="WHI13" s="357"/>
      <c r="WHJ13" s="357"/>
      <c r="WHK13" s="357"/>
      <c r="WHL13" s="357"/>
      <c r="WHM13" s="357"/>
      <c r="WHN13" s="357"/>
      <c r="WHO13" s="357"/>
      <c r="WHP13" s="357"/>
      <c r="WHQ13" s="357"/>
      <c r="WHR13" s="357"/>
      <c r="WHS13" s="357"/>
      <c r="WHT13" s="357"/>
      <c r="WHU13" s="357"/>
      <c r="WHV13" s="357"/>
      <c r="WHW13" s="357"/>
      <c r="WHX13" s="357"/>
      <c r="WHY13" s="357"/>
      <c r="WHZ13" s="357"/>
      <c r="WIA13" s="357"/>
      <c r="WIB13" s="357"/>
      <c r="WIC13" s="357"/>
      <c r="WID13" s="357"/>
      <c r="WIE13" s="357"/>
      <c r="WIF13" s="357"/>
      <c r="WIG13" s="357"/>
      <c r="WIH13" s="357"/>
      <c r="WII13" s="357"/>
      <c r="WIJ13" s="357"/>
      <c r="WIK13" s="357"/>
      <c r="WIL13" s="357"/>
      <c r="WIM13" s="357"/>
      <c r="WIN13" s="357"/>
      <c r="WIO13" s="357"/>
      <c r="WIP13" s="357"/>
      <c r="WIQ13" s="357"/>
      <c r="WIR13" s="357"/>
      <c r="WIS13" s="357"/>
      <c r="WIT13" s="357"/>
      <c r="WIU13" s="357"/>
      <c r="WIV13" s="357"/>
      <c r="WIW13" s="357"/>
      <c r="WIX13" s="357"/>
      <c r="WIY13" s="357"/>
      <c r="WIZ13" s="357"/>
      <c r="WJA13" s="357"/>
      <c r="WJB13" s="357"/>
      <c r="WJC13" s="357"/>
      <c r="WJD13" s="357"/>
      <c r="WJE13" s="357"/>
      <c r="WJF13" s="357"/>
      <c r="WJG13" s="357"/>
      <c r="WJH13" s="357"/>
      <c r="WJI13" s="357"/>
      <c r="WJJ13" s="357"/>
      <c r="WJK13" s="357"/>
      <c r="WJL13" s="357"/>
      <c r="WJM13" s="357"/>
      <c r="WJN13" s="357"/>
      <c r="WJO13" s="357"/>
      <c r="WJP13" s="357"/>
      <c r="WJQ13" s="357"/>
      <c r="WJR13" s="357"/>
      <c r="WJS13" s="357"/>
      <c r="WJT13" s="357"/>
      <c r="WJU13" s="357"/>
      <c r="WJV13" s="357"/>
      <c r="WJW13" s="357"/>
      <c r="WJX13" s="357"/>
      <c r="WJY13" s="357"/>
      <c r="WJZ13" s="357"/>
      <c r="WKA13" s="357"/>
      <c r="WKB13" s="357"/>
      <c r="WKC13" s="357"/>
      <c r="WKD13" s="357"/>
      <c r="WKE13" s="357"/>
      <c r="WKF13" s="357"/>
      <c r="WKG13" s="357"/>
      <c r="WKH13" s="357"/>
      <c r="WKI13" s="357"/>
      <c r="WKJ13" s="357"/>
      <c r="WKK13" s="357"/>
      <c r="WKL13" s="357"/>
      <c r="WKM13" s="357"/>
      <c r="WKN13" s="357"/>
      <c r="WKO13" s="357"/>
      <c r="WKP13" s="357"/>
      <c r="WKQ13" s="357"/>
      <c r="WKR13" s="357"/>
      <c r="WKS13" s="357"/>
      <c r="WKT13" s="357"/>
      <c r="WKU13" s="357"/>
      <c r="WKV13" s="357"/>
      <c r="WKW13" s="357"/>
      <c r="WKX13" s="357"/>
      <c r="WKY13" s="357"/>
      <c r="WKZ13" s="357"/>
      <c r="WLA13" s="357"/>
      <c r="WLB13" s="357"/>
      <c r="WLC13" s="357"/>
      <c r="WLD13" s="357"/>
      <c r="WLE13" s="357"/>
      <c r="WLF13" s="357"/>
      <c r="WLG13" s="357"/>
      <c r="WLH13" s="357"/>
      <c r="WLI13" s="357"/>
      <c r="WLJ13" s="357"/>
      <c r="WLK13" s="357"/>
      <c r="WLL13" s="357"/>
      <c r="WLM13" s="357"/>
      <c r="WLN13" s="357"/>
      <c r="WLO13" s="357"/>
      <c r="WLP13" s="357"/>
      <c r="WLQ13" s="357"/>
      <c r="WLR13" s="357"/>
      <c r="WLS13" s="357"/>
      <c r="WLT13" s="357"/>
      <c r="WLU13" s="357"/>
      <c r="WLV13" s="357"/>
      <c r="WLW13" s="357"/>
      <c r="WLX13" s="357"/>
      <c r="WLY13" s="357"/>
      <c r="WLZ13" s="357"/>
      <c r="WMA13" s="357"/>
      <c r="WMB13" s="357"/>
      <c r="WMC13" s="357"/>
      <c r="WMD13" s="357"/>
      <c r="WME13" s="357"/>
      <c r="WMF13" s="357"/>
      <c r="WMG13" s="357"/>
      <c r="WMH13" s="357"/>
      <c r="WMI13" s="357"/>
      <c r="WMJ13" s="357"/>
      <c r="WMK13" s="357"/>
      <c r="WML13" s="357"/>
      <c r="WMM13" s="357"/>
      <c r="WMN13" s="357"/>
      <c r="WMO13" s="357"/>
      <c r="WMP13" s="357"/>
      <c r="WMQ13" s="357"/>
      <c r="WMR13" s="357"/>
      <c r="WMS13" s="357"/>
      <c r="WMT13" s="357"/>
      <c r="WMU13" s="357"/>
      <c r="WMV13" s="357"/>
      <c r="WMW13" s="357"/>
      <c r="WMX13" s="357"/>
      <c r="WMY13" s="357"/>
      <c r="WMZ13" s="357"/>
      <c r="WNA13" s="357"/>
      <c r="WNB13" s="357"/>
      <c r="WNC13" s="357"/>
      <c r="WND13" s="357"/>
      <c r="WNE13" s="357"/>
      <c r="WNF13" s="357"/>
      <c r="WNG13" s="357"/>
      <c r="WNH13" s="357"/>
      <c r="WNI13" s="357"/>
      <c r="WNJ13" s="357"/>
      <c r="WNK13" s="357"/>
      <c r="WNL13" s="357"/>
      <c r="WNM13" s="357"/>
      <c r="WNN13" s="357"/>
      <c r="WNO13" s="357"/>
      <c r="WNP13" s="357"/>
      <c r="WNQ13" s="357"/>
      <c r="WNR13" s="357"/>
      <c r="WNS13" s="357"/>
      <c r="WNT13" s="357"/>
      <c r="WNU13" s="357"/>
      <c r="WNV13" s="357"/>
      <c r="WNW13" s="357"/>
      <c r="WNX13" s="357"/>
      <c r="WNY13" s="357"/>
      <c r="WNZ13" s="357"/>
      <c r="WOA13" s="357"/>
      <c r="WOB13" s="357"/>
      <c r="WOC13" s="357"/>
      <c r="WOD13" s="357"/>
      <c r="WOE13" s="357"/>
      <c r="WOF13" s="357"/>
      <c r="WOG13" s="357"/>
      <c r="WOH13" s="357"/>
      <c r="WOI13" s="357"/>
      <c r="WOJ13" s="357"/>
      <c r="WOK13" s="357"/>
      <c r="WOL13" s="357"/>
      <c r="WOM13" s="357"/>
      <c r="WON13" s="357"/>
      <c r="WOO13" s="357"/>
      <c r="WOP13" s="357"/>
      <c r="WOQ13" s="357"/>
      <c r="WOR13" s="357"/>
      <c r="WOS13" s="357"/>
      <c r="WOT13" s="357"/>
      <c r="WOU13" s="357"/>
      <c r="WOV13" s="357"/>
      <c r="WOW13" s="357"/>
      <c r="WOX13" s="357"/>
      <c r="WOY13" s="357"/>
      <c r="WOZ13" s="357"/>
      <c r="WPA13" s="357"/>
      <c r="WPB13" s="357"/>
      <c r="WPC13" s="357"/>
      <c r="WPD13" s="357"/>
      <c r="WPE13" s="357"/>
      <c r="WPF13" s="357"/>
      <c r="WPG13" s="357"/>
      <c r="WPH13" s="357"/>
      <c r="WPI13" s="357"/>
      <c r="WPJ13" s="357"/>
      <c r="WPK13" s="357"/>
      <c r="WPL13" s="357"/>
      <c r="WPM13" s="357"/>
      <c r="WPN13" s="357"/>
      <c r="WPO13" s="357"/>
      <c r="WPP13" s="357"/>
      <c r="WPQ13" s="357"/>
      <c r="WPR13" s="357"/>
      <c r="WPS13" s="357"/>
      <c r="WPT13" s="357"/>
      <c r="WPU13" s="357"/>
      <c r="WPV13" s="357"/>
      <c r="WPW13" s="357"/>
      <c r="WPX13" s="357"/>
      <c r="WPY13" s="357"/>
      <c r="WPZ13" s="357"/>
      <c r="WQA13" s="357"/>
      <c r="WQB13" s="357"/>
      <c r="WQC13" s="357"/>
      <c r="WQD13" s="357"/>
      <c r="WQE13" s="357"/>
      <c r="WQF13" s="357"/>
      <c r="WQG13" s="357"/>
      <c r="WQH13" s="357"/>
      <c r="WQI13" s="357"/>
      <c r="WQJ13" s="357"/>
      <c r="WQK13" s="357"/>
      <c r="WQL13" s="357"/>
      <c r="WQM13" s="357"/>
      <c r="WQN13" s="357"/>
      <c r="WQO13" s="357"/>
      <c r="WQP13" s="357"/>
      <c r="WQQ13" s="357"/>
      <c r="WQR13" s="357"/>
      <c r="WQS13" s="357"/>
      <c r="WQT13" s="357"/>
      <c r="WQU13" s="357"/>
      <c r="WQV13" s="357"/>
      <c r="WQW13" s="357"/>
      <c r="WQX13" s="357"/>
      <c r="WQY13" s="357"/>
      <c r="WQZ13" s="357"/>
      <c r="WRA13" s="357"/>
      <c r="WRB13" s="357"/>
      <c r="WRC13" s="357"/>
      <c r="WRD13" s="357"/>
      <c r="WRE13" s="357"/>
      <c r="WRF13" s="357"/>
      <c r="WRG13" s="357"/>
      <c r="WRH13" s="357"/>
      <c r="WRI13" s="357"/>
      <c r="WRJ13" s="357"/>
      <c r="WRK13" s="357"/>
      <c r="WRL13" s="357"/>
      <c r="WRM13" s="357"/>
      <c r="WRN13" s="357"/>
      <c r="WRO13" s="357"/>
      <c r="WRP13" s="357"/>
      <c r="WRQ13" s="357"/>
      <c r="WRR13" s="357"/>
      <c r="WRS13" s="357"/>
      <c r="WRT13" s="357"/>
      <c r="WRU13" s="357"/>
      <c r="WRV13" s="357"/>
      <c r="WRW13" s="357"/>
      <c r="WRX13" s="357"/>
      <c r="WRY13" s="357"/>
      <c r="WRZ13" s="357"/>
      <c r="WSA13" s="357"/>
      <c r="WSB13" s="357"/>
      <c r="WSC13" s="357"/>
      <c r="WSD13" s="357"/>
      <c r="WSE13" s="357"/>
      <c r="WSF13" s="357"/>
      <c r="WSG13" s="357"/>
      <c r="WSH13" s="357"/>
      <c r="WSI13" s="357"/>
      <c r="WSJ13" s="357"/>
      <c r="WSK13" s="357"/>
      <c r="WSL13" s="357"/>
      <c r="WSM13" s="357"/>
      <c r="WSN13" s="357"/>
      <c r="WSO13" s="357"/>
      <c r="WSP13" s="357"/>
      <c r="WSQ13" s="357"/>
      <c r="WSR13" s="357"/>
      <c r="WSS13" s="357"/>
      <c r="WST13" s="357"/>
      <c r="WSU13" s="357"/>
      <c r="WSV13" s="357"/>
      <c r="WSW13" s="357"/>
      <c r="WSX13" s="357"/>
      <c r="WSY13" s="357"/>
      <c r="WSZ13" s="357"/>
      <c r="WTA13" s="357"/>
      <c r="WTB13" s="357"/>
      <c r="WTC13" s="357"/>
      <c r="WTD13" s="357"/>
      <c r="WTE13" s="357"/>
      <c r="WTF13" s="357"/>
      <c r="WTG13" s="357"/>
      <c r="WTH13" s="357"/>
      <c r="WTI13" s="357"/>
      <c r="WTJ13" s="357"/>
      <c r="WTK13" s="357"/>
      <c r="WTL13" s="357"/>
      <c r="WTM13" s="357"/>
      <c r="WTN13" s="357"/>
      <c r="WTO13" s="357"/>
      <c r="WTP13" s="357"/>
      <c r="WTQ13" s="357"/>
      <c r="WTR13" s="357"/>
      <c r="WTS13" s="357"/>
      <c r="WTT13" s="357"/>
      <c r="WTU13" s="357"/>
      <c r="WTV13" s="357"/>
      <c r="WTW13" s="357"/>
      <c r="WTX13" s="357"/>
      <c r="WTY13" s="357"/>
      <c r="WTZ13" s="357"/>
      <c r="WUA13" s="357"/>
      <c r="WUB13" s="357"/>
      <c r="WUC13" s="357"/>
      <c r="WUD13" s="357"/>
      <c r="WUE13" s="357"/>
      <c r="WUF13" s="357"/>
      <c r="WUG13" s="357"/>
      <c r="WUH13" s="357"/>
      <c r="WUI13" s="357"/>
      <c r="WUJ13" s="357"/>
      <c r="WUK13" s="357"/>
      <c r="WUL13" s="357"/>
      <c r="WUM13" s="357"/>
      <c r="WUN13" s="357"/>
      <c r="WUO13" s="357"/>
      <c r="WUP13" s="357"/>
      <c r="WUQ13" s="357"/>
      <c r="WUR13" s="357"/>
      <c r="WUS13" s="357"/>
      <c r="WUT13" s="357"/>
      <c r="WUU13" s="357"/>
      <c r="WUV13" s="357"/>
      <c r="WUW13" s="357"/>
      <c r="WUX13" s="357"/>
      <c r="WUY13" s="357"/>
      <c r="WUZ13" s="357"/>
      <c r="WVA13" s="357"/>
      <c r="WVB13" s="357"/>
      <c r="WVC13" s="357"/>
      <c r="WVD13" s="357"/>
      <c r="WVE13" s="357"/>
      <c r="WVF13" s="357"/>
      <c r="WVG13" s="357"/>
      <c r="WVH13" s="357"/>
      <c r="WVI13" s="357"/>
      <c r="WVJ13" s="357"/>
      <c r="WVK13" s="357"/>
      <c r="WVL13" s="357"/>
      <c r="WVM13" s="357"/>
      <c r="WVN13" s="357"/>
      <c r="WVO13" s="357"/>
      <c r="WVP13" s="357"/>
      <c r="WVQ13" s="357"/>
      <c r="WVR13" s="357"/>
      <c r="WVS13" s="357"/>
      <c r="WVT13" s="357"/>
      <c r="WVU13" s="357"/>
      <c r="WVV13" s="357"/>
      <c r="WVW13" s="357"/>
      <c r="WVX13" s="357"/>
      <c r="WVY13" s="357"/>
      <c r="WVZ13" s="357"/>
      <c r="WWA13" s="357"/>
      <c r="WWB13" s="357"/>
      <c r="WWC13" s="357"/>
      <c r="WWD13" s="357"/>
      <c r="WWE13" s="357"/>
      <c r="WWF13" s="357"/>
      <c r="WWG13" s="357"/>
      <c r="WWH13" s="357"/>
      <c r="WWI13" s="357"/>
      <c r="WWJ13" s="357"/>
      <c r="WWK13" s="357"/>
      <c r="WWL13" s="357"/>
      <c r="WWM13" s="357"/>
      <c r="WWN13" s="357"/>
      <c r="WWO13" s="357"/>
      <c r="WWP13" s="357"/>
      <c r="WWQ13" s="357"/>
      <c r="WWR13" s="357"/>
      <c r="WWS13" s="357"/>
      <c r="WWT13" s="357"/>
      <c r="WWU13" s="357"/>
      <c r="WWV13" s="357"/>
      <c r="WWW13" s="357"/>
      <c r="WWX13" s="357"/>
      <c r="WWY13" s="357"/>
      <c r="WWZ13" s="357"/>
      <c r="WXA13" s="357"/>
      <c r="WXB13" s="357"/>
      <c r="WXC13" s="357"/>
      <c r="WXD13" s="357"/>
      <c r="WXE13" s="357"/>
      <c r="WXF13" s="357"/>
      <c r="WXG13" s="357"/>
      <c r="WXH13" s="357"/>
      <c r="WXI13" s="357"/>
      <c r="WXJ13" s="357"/>
      <c r="WXK13" s="357"/>
      <c r="WXL13" s="357"/>
      <c r="WXM13" s="357"/>
      <c r="WXN13" s="357"/>
      <c r="WXO13" s="357"/>
      <c r="WXP13" s="357"/>
      <c r="WXQ13" s="357"/>
      <c r="WXR13" s="357"/>
      <c r="WXS13" s="357"/>
      <c r="WXT13" s="357"/>
      <c r="WXU13" s="357"/>
      <c r="WXV13" s="357"/>
      <c r="WXW13" s="357"/>
      <c r="WXX13" s="357"/>
      <c r="WXY13" s="357"/>
      <c r="WXZ13" s="357"/>
      <c r="WYA13" s="357"/>
      <c r="WYB13" s="357"/>
      <c r="WYC13" s="357"/>
      <c r="WYD13" s="357"/>
      <c r="WYE13" s="357"/>
      <c r="WYF13" s="357"/>
      <c r="WYG13" s="357"/>
      <c r="WYH13" s="357"/>
      <c r="WYI13" s="357"/>
      <c r="WYJ13" s="357"/>
      <c r="WYK13" s="357"/>
      <c r="WYL13" s="357"/>
      <c r="WYM13" s="357"/>
      <c r="WYN13" s="357"/>
      <c r="WYO13" s="357"/>
      <c r="WYP13" s="357"/>
      <c r="WYQ13" s="357"/>
      <c r="WYR13" s="357"/>
      <c r="WYS13" s="357"/>
      <c r="WYT13" s="357"/>
      <c r="WYU13" s="357"/>
      <c r="WYV13" s="357"/>
      <c r="WYW13" s="357"/>
      <c r="WYX13" s="357"/>
      <c r="WYY13" s="357"/>
      <c r="WYZ13" s="357"/>
      <c r="WZA13" s="357"/>
      <c r="WZB13" s="357"/>
      <c r="WZC13" s="357"/>
      <c r="WZD13" s="357"/>
      <c r="WZE13" s="357"/>
      <c r="WZF13" s="357"/>
      <c r="WZG13" s="357"/>
      <c r="WZH13" s="357"/>
      <c r="WZI13" s="357"/>
      <c r="WZJ13" s="357"/>
      <c r="WZK13" s="357"/>
      <c r="WZL13" s="357"/>
      <c r="WZM13" s="357"/>
      <c r="WZN13" s="357"/>
      <c r="WZO13" s="357"/>
      <c r="WZP13" s="357"/>
      <c r="WZQ13" s="357"/>
      <c r="WZR13" s="357"/>
      <c r="WZS13" s="357"/>
      <c r="WZT13" s="357"/>
      <c r="WZU13" s="357"/>
      <c r="WZV13" s="357"/>
      <c r="WZW13" s="357"/>
      <c r="WZX13" s="357"/>
      <c r="WZY13" s="357"/>
      <c r="WZZ13" s="357"/>
      <c r="XAA13" s="357"/>
      <c r="XAB13" s="357"/>
      <c r="XAC13" s="357"/>
      <c r="XAD13" s="357"/>
      <c r="XAE13" s="357"/>
      <c r="XAF13" s="357"/>
      <c r="XAG13" s="357"/>
      <c r="XAH13" s="357"/>
      <c r="XAI13" s="357"/>
      <c r="XAJ13" s="357"/>
      <c r="XAK13" s="357"/>
      <c r="XAL13" s="357"/>
      <c r="XAM13" s="357"/>
      <c r="XAN13" s="357"/>
      <c r="XAO13" s="357"/>
      <c r="XAP13" s="357"/>
      <c r="XAQ13" s="357"/>
      <c r="XAR13" s="357"/>
      <c r="XAS13" s="357"/>
      <c r="XAT13" s="357"/>
      <c r="XAU13" s="357"/>
      <c r="XAV13" s="357"/>
      <c r="XAW13" s="357"/>
      <c r="XAX13" s="357"/>
      <c r="XAY13" s="357"/>
      <c r="XAZ13" s="357"/>
      <c r="XBA13" s="357"/>
      <c r="XBB13" s="357"/>
      <c r="XBC13" s="357"/>
      <c r="XBD13" s="357"/>
      <c r="XBE13" s="357"/>
      <c r="XBF13" s="357"/>
      <c r="XBG13" s="357"/>
      <c r="XBH13" s="357"/>
      <c r="XBI13" s="357"/>
      <c r="XBJ13" s="357"/>
      <c r="XBK13" s="357"/>
      <c r="XBL13" s="357"/>
      <c r="XBM13" s="357"/>
      <c r="XBN13" s="357"/>
      <c r="XBO13" s="357"/>
      <c r="XBP13" s="357"/>
      <c r="XBQ13" s="357"/>
      <c r="XBR13" s="357"/>
      <c r="XBS13" s="357"/>
      <c r="XBT13" s="357"/>
      <c r="XBU13" s="357"/>
      <c r="XBV13" s="357"/>
      <c r="XBW13" s="357"/>
      <c r="XBX13" s="357"/>
      <c r="XBY13" s="357"/>
      <c r="XBZ13" s="357"/>
      <c r="XCA13" s="357"/>
      <c r="XCB13" s="357"/>
      <c r="XCC13" s="357"/>
      <c r="XCD13" s="357"/>
      <c r="XCE13" s="357"/>
      <c r="XCF13" s="357"/>
      <c r="XCG13" s="357"/>
      <c r="XCH13" s="357"/>
      <c r="XCI13" s="357"/>
      <c r="XCJ13" s="357"/>
      <c r="XCK13" s="357"/>
      <c r="XCL13" s="357"/>
      <c r="XCM13" s="357"/>
      <c r="XCN13" s="357"/>
      <c r="XCO13" s="357"/>
      <c r="XCP13" s="357"/>
      <c r="XCQ13" s="357"/>
      <c r="XCR13" s="357"/>
      <c r="XCS13" s="357"/>
      <c r="XCT13" s="357"/>
      <c r="XCU13" s="357"/>
      <c r="XCV13" s="357"/>
      <c r="XCW13" s="357"/>
      <c r="XCX13" s="357"/>
      <c r="XCY13" s="357"/>
      <c r="XCZ13" s="357"/>
      <c r="XDA13" s="357"/>
      <c r="XDB13" s="357"/>
      <c r="XDC13" s="357"/>
      <c r="XDD13" s="357"/>
      <c r="XDE13" s="357"/>
      <c r="XDF13" s="357"/>
      <c r="XDG13" s="357"/>
      <c r="XDH13" s="357"/>
      <c r="XDI13" s="357"/>
      <c r="XDJ13" s="357"/>
      <c r="XDK13" s="357"/>
      <c r="XDL13" s="357"/>
      <c r="XDM13" s="357"/>
      <c r="XDN13" s="357"/>
      <c r="XDO13" s="357"/>
      <c r="XDP13" s="357"/>
      <c r="XDQ13" s="357"/>
      <c r="XDR13" s="357"/>
      <c r="XDS13" s="357"/>
      <c r="XDT13" s="357"/>
      <c r="XDU13" s="357"/>
      <c r="XDV13" s="357"/>
      <c r="XDW13" s="357"/>
      <c r="XDX13" s="357"/>
      <c r="XDY13" s="357"/>
      <c r="XDZ13" s="357"/>
      <c r="XEA13" s="357"/>
      <c r="XEB13" s="357"/>
      <c r="XEC13" s="357"/>
      <c r="XED13" s="357"/>
      <c r="XEE13" s="357"/>
      <c r="XEF13" s="357"/>
      <c r="XEG13" s="357"/>
      <c r="XEH13" s="357"/>
      <c r="XEI13" s="357"/>
      <c r="XEJ13" s="357"/>
      <c r="XEK13" s="357"/>
      <c r="XEL13" s="357"/>
      <c r="XEM13" s="357"/>
      <c r="XEN13" s="357"/>
      <c r="XEO13" s="357"/>
      <c r="XEP13" s="357"/>
      <c r="XEQ13" s="357"/>
      <c r="XER13" s="357"/>
      <c r="XES13" s="357"/>
      <c r="XET13" s="357"/>
      <c r="XEU13" s="357"/>
      <c r="XEV13" s="357"/>
      <c r="XEW13" s="357"/>
      <c r="XEX13" s="357"/>
      <c r="XEY13" s="357"/>
      <c r="XEZ13" s="357"/>
      <c r="XFA13" s="357"/>
      <c r="XFB13" s="357"/>
      <c r="XFC13" s="357"/>
      <c r="XFD13" s="357"/>
    </row>
    <row r="14" spans="1:16384" ht="15" customHeight="1" x14ac:dyDescent="0.25">
      <c r="B14" s="586" t="s">
        <v>2200</v>
      </c>
      <c r="C14" s="369">
        <f>+C7+C10</f>
        <v>4128277</v>
      </c>
      <c r="D14" s="370">
        <f>+D7+D10</f>
        <v>5010908</v>
      </c>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357"/>
      <c r="CA14" s="357"/>
      <c r="CB14" s="357"/>
      <c r="CC14" s="357"/>
      <c r="CD14" s="357"/>
      <c r="CE14" s="357"/>
      <c r="CF14" s="357"/>
      <c r="CG14" s="357"/>
      <c r="CH14" s="357"/>
      <c r="CI14" s="357"/>
      <c r="CJ14" s="357"/>
      <c r="CK14" s="357"/>
      <c r="CL14" s="357"/>
      <c r="CM14" s="357"/>
      <c r="CN14" s="357"/>
      <c r="CO14" s="357"/>
      <c r="CP14" s="357"/>
      <c r="CQ14" s="357"/>
      <c r="CR14" s="357"/>
      <c r="CS14" s="357"/>
      <c r="CT14" s="357"/>
      <c r="CU14" s="357"/>
      <c r="CV14" s="357"/>
      <c r="CW14" s="357"/>
      <c r="CX14" s="357"/>
      <c r="CY14" s="357"/>
      <c r="CZ14" s="357"/>
      <c r="DA14" s="357"/>
      <c r="DB14" s="357"/>
      <c r="DC14" s="357"/>
      <c r="DD14" s="357"/>
      <c r="DE14" s="357"/>
      <c r="DF14" s="357"/>
      <c r="DG14" s="357"/>
      <c r="DH14" s="357"/>
      <c r="DI14" s="357"/>
      <c r="DJ14" s="357"/>
      <c r="DK14" s="357"/>
      <c r="DL14" s="357"/>
      <c r="DM14" s="357"/>
      <c r="DN14" s="357"/>
      <c r="DO14" s="357"/>
      <c r="DP14" s="357"/>
      <c r="DQ14" s="357"/>
      <c r="DR14" s="357"/>
      <c r="DS14" s="357"/>
      <c r="DT14" s="357"/>
      <c r="DU14" s="357"/>
      <c r="DV14" s="357"/>
      <c r="DW14" s="357"/>
      <c r="DX14" s="357"/>
      <c r="DY14" s="357"/>
      <c r="DZ14" s="357"/>
      <c r="EA14" s="357"/>
      <c r="EB14" s="357"/>
      <c r="EC14" s="357"/>
      <c r="ED14" s="357"/>
      <c r="EE14" s="357"/>
      <c r="EF14" s="357"/>
      <c r="EG14" s="357"/>
      <c r="EH14" s="357"/>
      <c r="EI14" s="357"/>
      <c r="EJ14" s="357"/>
      <c r="EK14" s="357"/>
      <c r="EL14" s="357"/>
      <c r="EM14" s="357"/>
      <c r="EN14" s="357"/>
      <c r="EO14" s="357"/>
      <c r="EP14" s="357"/>
      <c r="EQ14" s="357"/>
      <c r="ER14" s="357"/>
      <c r="ES14" s="357"/>
      <c r="ET14" s="357"/>
      <c r="EU14" s="357"/>
      <c r="EV14" s="357"/>
      <c r="EW14" s="357"/>
      <c r="EX14" s="357"/>
      <c r="EY14" s="357"/>
      <c r="EZ14" s="357"/>
      <c r="FA14" s="357"/>
      <c r="FB14" s="357"/>
      <c r="FC14" s="357"/>
      <c r="FD14" s="357"/>
      <c r="FE14" s="357"/>
      <c r="FF14" s="357"/>
      <c r="FG14" s="357"/>
      <c r="FH14" s="357"/>
      <c r="FI14" s="357"/>
      <c r="FJ14" s="357"/>
      <c r="FK14" s="357"/>
      <c r="FL14" s="357"/>
      <c r="FM14" s="357"/>
      <c r="FN14" s="357"/>
      <c r="FO14" s="357"/>
      <c r="FP14" s="357"/>
      <c r="FQ14" s="357"/>
      <c r="FR14" s="357"/>
      <c r="FS14" s="357"/>
      <c r="FT14" s="357"/>
      <c r="FU14" s="357"/>
      <c r="FV14" s="357"/>
      <c r="FW14" s="357"/>
      <c r="FX14" s="357"/>
      <c r="FY14" s="357"/>
      <c r="FZ14" s="357"/>
      <c r="GA14" s="357"/>
      <c r="GB14" s="357"/>
      <c r="GC14" s="357"/>
      <c r="GD14" s="357"/>
      <c r="GE14" s="357"/>
      <c r="GF14" s="357"/>
      <c r="GG14" s="357"/>
      <c r="GH14" s="357"/>
      <c r="GI14" s="357"/>
      <c r="GJ14" s="357"/>
      <c r="GK14" s="357"/>
      <c r="GL14" s="357"/>
      <c r="GM14" s="357"/>
      <c r="GN14" s="357"/>
      <c r="GO14" s="357"/>
      <c r="GP14" s="357"/>
      <c r="GQ14" s="357"/>
      <c r="GR14" s="357"/>
      <c r="GS14" s="357"/>
      <c r="GT14" s="357"/>
      <c r="GU14" s="357"/>
      <c r="GV14" s="357"/>
      <c r="GW14" s="357"/>
      <c r="GX14" s="357"/>
      <c r="GY14" s="357"/>
      <c r="GZ14" s="357"/>
      <c r="HA14" s="357"/>
      <c r="HB14" s="357"/>
      <c r="HC14" s="357"/>
      <c r="HD14" s="357"/>
      <c r="HE14" s="357"/>
      <c r="HF14" s="357"/>
      <c r="HG14" s="357"/>
      <c r="HH14" s="357"/>
      <c r="HI14" s="357"/>
      <c r="HJ14" s="357"/>
      <c r="HK14" s="357"/>
      <c r="HL14" s="357"/>
      <c r="HM14" s="357"/>
      <c r="HN14" s="357"/>
      <c r="HO14" s="357"/>
      <c r="HP14" s="357"/>
      <c r="HQ14" s="357"/>
      <c r="HR14" s="357"/>
      <c r="HS14" s="357"/>
      <c r="HT14" s="357"/>
      <c r="HU14" s="357"/>
      <c r="HV14" s="357"/>
      <c r="HW14" s="357"/>
      <c r="HX14" s="357"/>
      <c r="HY14" s="357"/>
      <c r="HZ14" s="357"/>
      <c r="IA14" s="357"/>
      <c r="IB14" s="357"/>
      <c r="IC14" s="357"/>
      <c r="ID14" s="357"/>
      <c r="IE14" s="357"/>
      <c r="IF14" s="357"/>
      <c r="IG14" s="357"/>
      <c r="IH14" s="357"/>
      <c r="II14" s="357"/>
      <c r="IJ14" s="357"/>
      <c r="IK14" s="357"/>
      <c r="IL14" s="357"/>
      <c r="IM14" s="357"/>
      <c r="IN14" s="357"/>
      <c r="IO14" s="357"/>
      <c r="IP14" s="357"/>
      <c r="IQ14" s="357"/>
      <c r="IR14" s="357"/>
      <c r="IS14" s="357"/>
      <c r="IT14" s="357"/>
      <c r="IU14" s="357"/>
      <c r="IV14" s="357"/>
      <c r="IW14" s="357"/>
      <c r="IX14" s="357"/>
      <c r="IY14" s="357"/>
      <c r="IZ14" s="357"/>
      <c r="JA14" s="357"/>
      <c r="JB14" s="357"/>
      <c r="JC14" s="357"/>
      <c r="JD14" s="357"/>
      <c r="JE14" s="357"/>
      <c r="JF14" s="357"/>
      <c r="JG14" s="357"/>
      <c r="JH14" s="357"/>
      <c r="JI14" s="357"/>
      <c r="JJ14" s="357"/>
      <c r="JK14" s="357"/>
      <c r="JL14" s="357"/>
      <c r="JM14" s="357"/>
      <c r="JN14" s="357"/>
      <c r="JO14" s="357"/>
      <c r="JP14" s="357"/>
      <c r="JQ14" s="357"/>
      <c r="JR14" s="357"/>
      <c r="JS14" s="357"/>
      <c r="JT14" s="357"/>
      <c r="JU14" s="357"/>
      <c r="JV14" s="357"/>
      <c r="JW14" s="357"/>
      <c r="JX14" s="357"/>
      <c r="JY14" s="357"/>
      <c r="JZ14" s="357"/>
      <c r="KA14" s="357"/>
      <c r="KB14" s="357"/>
      <c r="KC14" s="357"/>
      <c r="KD14" s="357"/>
      <c r="KE14" s="357"/>
      <c r="KF14" s="357"/>
      <c r="KG14" s="357"/>
      <c r="KH14" s="357"/>
      <c r="KI14" s="357"/>
      <c r="KJ14" s="357"/>
      <c r="KK14" s="357"/>
      <c r="KL14" s="357"/>
      <c r="KM14" s="357"/>
      <c r="KN14" s="357"/>
      <c r="KO14" s="357"/>
      <c r="KP14" s="357"/>
      <c r="KQ14" s="357"/>
      <c r="KR14" s="357"/>
      <c r="KS14" s="357"/>
      <c r="KT14" s="357"/>
      <c r="KU14" s="357"/>
      <c r="KV14" s="357"/>
      <c r="KW14" s="357"/>
      <c r="KX14" s="357"/>
      <c r="KY14" s="357"/>
      <c r="KZ14" s="357"/>
      <c r="LA14" s="357"/>
      <c r="LB14" s="357"/>
      <c r="LC14" s="357"/>
      <c r="LD14" s="357"/>
      <c r="LE14" s="357"/>
      <c r="LF14" s="357"/>
      <c r="LG14" s="357"/>
      <c r="LH14" s="357"/>
      <c r="LI14" s="357"/>
      <c r="LJ14" s="357"/>
      <c r="LK14" s="357"/>
      <c r="LL14" s="357"/>
      <c r="LM14" s="357"/>
      <c r="LN14" s="357"/>
      <c r="LO14" s="357"/>
      <c r="LP14" s="357"/>
      <c r="LQ14" s="357"/>
      <c r="LR14" s="357"/>
      <c r="LS14" s="357"/>
      <c r="LT14" s="357"/>
      <c r="LU14" s="357"/>
      <c r="LV14" s="357"/>
      <c r="LW14" s="357"/>
      <c r="LX14" s="357"/>
      <c r="LY14" s="357"/>
      <c r="LZ14" s="357"/>
      <c r="MA14" s="357"/>
      <c r="MB14" s="357"/>
      <c r="MC14" s="357"/>
      <c r="MD14" s="357"/>
      <c r="ME14" s="357"/>
      <c r="MF14" s="357"/>
      <c r="MG14" s="357"/>
      <c r="MH14" s="357"/>
      <c r="MI14" s="357"/>
      <c r="MJ14" s="357"/>
      <c r="MK14" s="357"/>
      <c r="ML14" s="357"/>
      <c r="MM14" s="357"/>
      <c r="MN14" s="357"/>
      <c r="MO14" s="357"/>
      <c r="MP14" s="357"/>
      <c r="MQ14" s="357"/>
      <c r="MR14" s="357"/>
      <c r="MS14" s="357"/>
      <c r="MT14" s="357"/>
      <c r="MU14" s="357"/>
      <c r="MV14" s="357"/>
      <c r="MW14" s="357"/>
      <c r="MX14" s="357"/>
      <c r="MY14" s="357"/>
      <c r="MZ14" s="357"/>
      <c r="NA14" s="357"/>
      <c r="NB14" s="357"/>
      <c r="NC14" s="357"/>
      <c r="ND14" s="357"/>
      <c r="NE14" s="357"/>
      <c r="NF14" s="357"/>
      <c r="NG14" s="357"/>
      <c r="NH14" s="357"/>
      <c r="NI14" s="357"/>
      <c r="NJ14" s="357"/>
      <c r="NK14" s="357"/>
      <c r="NL14" s="357"/>
      <c r="NM14" s="357"/>
      <c r="NN14" s="357"/>
      <c r="NO14" s="357"/>
      <c r="NP14" s="357"/>
      <c r="NQ14" s="357"/>
      <c r="NR14" s="357"/>
      <c r="NS14" s="357"/>
      <c r="NT14" s="357"/>
      <c r="NU14" s="357"/>
      <c r="NV14" s="357"/>
      <c r="NW14" s="357"/>
      <c r="NX14" s="357"/>
      <c r="NY14" s="357"/>
      <c r="NZ14" s="357"/>
      <c r="OA14" s="357"/>
      <c r="OB14" s="357"/>
      <c r="OC14" s="357"/>
      <c r="OD14" s="357"/>
      <c r="OE14" s="357"/>
      <c r="OF14" s="357"/>
      <c r="OG14" s="357"/>
      <c r="OH14" s="357"/>
      <c r="OI14" s="357"/>
      <c r="OJ14" s="357"/>
      <c r="OK14" s="357"/>
      <c r="OL14" s="357"/>
      <c r="OM14" s="357"/>
      <c r="ON14" s="357"/>
      <c r="OO14" s="357"/>
      <c r="OP14" s="357"/>
      <c r="OQ14" s="357"/>
      <c r="OR14" s="357"/>
      <c r="OS14" s="357"/>
      <c r="OT14" s="357"/>
      <c r="OU14" s="357"/>
      <c r="OV14" s="357"/>
      <c r="OW14" s="357"/>
      <c r="OX14" s="357"/>
      <c r="OY14" s="357"/>
      <c r="OZ14" s="357"/>
      <c r="PA14" s="357"/>
      <c r="PB14" s="357"/>
      <c r="PC14" s="357"/>
      <c r="PD14" s="357"/>
      <c r="PE14" s="357"/>
      <c r="PF14" s="357"/>
      <c r="PG14" s="357"/>
      <c r="PH14" s="357"/>
      <c r="PI14" s="357"/>
      <c r="PJ14" s="357"/>
      <c r="PK14" s="357"/>
      <c r="PL14" s="357"/>
      <c r="PM14" s="357"/>
      <c r="PN14" s="357"/>
      <c r="PO14" s="357"/>
      <c r="PP14" s="357"/>
      <c r="PQ14" s="357"/>
      <c r="PR14" s="357"/>
      <c r="PS14" s="357"/>
      <c r="PT14" s="357"/>
      <c r="PU14" s="357"/>
      <c r="PV14" s="357"/>
      <c r="PW14" s="357"/>
      <c r="PX14" s="357"/>
      <c r="PY14" s="357"/>
      <c r="PZ14" s="357"/>
      <c r="QA14" s="357"/>
      <c r="QB14" s="357"/>
      <c r="QC14" s="357"/>
      <c r="QD14" s="357"/>
      <c r="QE14" s="357"/>
      <c r="QF14" s="357"/>
      <c r="QG14" s="357"/>
      <c r="QH14" s="357"/>
      <c r="QI14" s="357"/>
      <c r="QJ14" s="357"/>
      <c r="QK14" s="357"/>
      <c r="QL14" s="357"/>
      <c r="QM14" s="357"/>
      <c r="QN14" s="357"/>
      <c r="QO14" s="357"/>
      <c r="QP14" s="357"/>
      <c r="QQ14" s="357"/>
      <c r="QR14" s="357"/>
      <c r="QS14" s="357"/>
      <c r="QT14" s="357"/>
      <c r="QU14" s="357"/>
      <c r="QV14" s="357"/>
      <c r="QW14" s="357"/>
      <c r="QX14" s="357"/>
      <c r="QY14" s="357"/>
      <c r="QZ14" s="357"/>
      <c r="RA14" s="357"/>
      <c r="RB14" s="357"/>
      <c r="RC14" s="357"/>
      <c r="RD14" s="357"/>
      <c r="RE14" s="357"/>
      <c r="RF14" s="357"/>
      <c r="RG14" s="357"/>
      <c r="RH14" s="357"/>
      <c r="RI14" s="357"/>
      <c r="RJ14" s="357"/>
      <c r="RK14" s="357"/>
      <c r="RL14" s="357"/>
      <c r="RM14" s="357"/>
      <c r="RN14" s="357"/>
      <c r="RO14" s="357"/>
      <c r="RP14" s="357"/>
      <c r="RQ14" s="357"/>
      <c r="RR14" s="357"/>
      <c r="RS14" s="357"/>
      <c r="RT14" s="357"/>
      <c r="RU14" s="357"/>
      <c r="RV14" s="357"/>
      <c r="RW14" s="357"/>
      <c r="RX14" s="357"/>
      <c r="RY14" s="357"/>
      <c r="RZ14" s="357"/>
      <c r="SA14" s="357"/>
      <c r="SB14" s="357"/>
      <c r="SC14" s="357"/>
      <c r="SD14" s="357"/>
      <c r="SE14" s="357"/>
      <c r="SF14" s="357"/>
      <c r="SG14" s="357"/>
      <c r="SH14" s="357"/>
      <c r="SI14" s="357"/>
      <c r="SJ14" s="357"/>
      <c r="SK14" s="357"/>
      <c r="SL14" s="357"/>
      <c r="SM14" s="357"/>
      <c r="SN14" s="357"/>
      <c r="SO14" s="357"/>
      <c r="SP14" s="357"/>
      <c r="SQ14" s="357"/>
      <c r="SR14" s="357"/>
      <c r="SS14" s="357"/>
      <c r="ST14" s="357"/>
      <c r="SU14" s="357"/>
      <c r="SV14" s="357"/>
      <c r="SW14" s="357"/>
      <c r="SX14" s="357"/>
      <c r="SY14" s="357"/>
      <c r="SZ14" s="357"/>
      <c r="TA14" s="357"/>
      <c r="TB14" s="357"/>
      <c r="TC14" s="357"/>
      <c r="TD14" s="357"/>
      <c r="TE14" s="357"/>
      <c r="TF14" s="357"/>
      <c r="TG14" s="357"/>
      <c r="TH14" s="357"/>
      <c r="TI14" s="357"/>
      <c r="TJ14" s="357"/>
      <c r="TK14" s="357"/>
      <c r="TL14" s="357"/>
      <c r="TM14" s="357"/>
      <c r="TN14" s="357"/>
      <c r="TO14" s="357"/>
      <c r="TP14" s="357"/>
      <c r="TQ14" s="357"/>
      <c r="TR14" s="357"/>
      <c r="TS14" s="357"/>
      <c r="TT14" s="357"/>
      <c r="TU14" s="357"/>
      <c r="TV14" s="357"/>
      <c r="TW14" s="357"/>
      <c r="TX14" s="357"/>
      <c r="TY14" s="357"/>
      <c r="TZ14" s="357"/>
      <c r="UA14" s="357"/>
      <c r="UB14" s="357"/>
      <c r="UC14" s="357"/>
      <c r="UD14" s="357"/>
      <c r="UE14" s="357"/>
      <c r="UF14" s="357"/>
      <c r="UG14" s="357"/>
      <c r="UH14" s="357"/>
      <c r="UI14" s="357"/>
      <c r="UJ14" s="357"/>
      <c r="UK14" s="357"/>
      <c r="UL14" s="357"/>
      <c r="UM14" s="357"/>
      <c r="UN14" s="357"/>
      <c r="UO14" s="357"/>
      <c r="UP14" s="357"/>
      <c r="UQ14" s="357"/>
      <c r="UR14" s="357"/>
      <c r="US14" s="357"/>
      <c r="UT14" s="357"/>
      <c r="UU14" s="357"/>
      <c r="UV14" s="357"/>
      <c r="UW14" s="357"/>
      <c r="UX14" s="357"/>
      <c r="UY14" s="357"/>
      <c r="UZ14" s="357"/>
      <c r="VA14" s="357"/>
      <c r="VB14" s="357"/>
      <c r="VC14" s="357"/>
      <c r="VD14" s="357"/>
      <c r="VE14" s="357"/>
      <c r="VF14" s="357"/>
      <c r="VG14" s="357"/>
      <c r="VH14" s="357"/>
      <c r="VI14" s="357"/>
      <c r="VJ14" s="357"/>
      <c r="VK14" s="357"/>
      <c r="VL14" s="357"/>
      <c r="VM14" s="357"/>
      <c r="VN14" s="357"/>
      <c r="VO14" s="357"/>
      <c r="VP14" s="357"/>
      <c r="VQ14" s="357"/>
      <c r="VR14" s="357"/>
      <c r="VS14" s="357"/>
      <c r="VT14" s="357"/>
      <c r="VU14" s="357"/>
      <c r="VV14" s="357"/>
      <c r="VW14" s="357"/>
      <c r="VX14" s="357"/>
      <c r="VY14" s="357"/>
      <c r="VZ14" s="357"/>
      <c r="WA14" s="357"/>
      <c r="WB14" s="357"/>
      <c r="WC14" s="357"/>
      <c r="WD14" s="357"/>
      <c r="WE14" s="357"/>
      <c r="WF14" s="357"/>
      <c r="WG14" s="357"/>
      <c r="WH14" s="357"/>
      <c r="WI14" s="357"/>
      <c r="WJ14" s="357"/>
      <c r="WK14" s="357"/>
      <c r="WL14" s="357"/>
      <c r="WM14" s="357"/>
      <c r="WN14" s="357"/>
      <c r="WO14" s="357"/>
      <c r="WP14" s="357"/>
      <c r="WQ14" s="357"/>
      <c r="WR14" s="357"/>
      <c r="WS14" s="357"/>
      <c r="WT14" s="357"/>
      <c r="WU14" s="357"/>
      <c r="WV14" s="357"/>
      <c r="WW14" s="357"/>
      <c r="WX14" s="357"/>
      <c r="WY14" s="357"/>
      <c r="WZ14" s="357"/>
      <c r="XA14" s="357"/>
      <c r="XB14" s="357"/>
      <c r="XC14" s="357"/>
      <c r="XD14" s="357"/>
      <c r="XE14" s="357"/>
      <c r="XF14" s="357"/>
      <c r="XG14" s="357"/>
      <c r="XH14" s="357"/>
      <c r="XI14" s="357"/>
      <c r="XJ14" s="357"/>
      <c r="XK14" s="357"/>
      <c r="XL14" s="357"/>
      <c r="XM14" s="357"/>
      <c r="XN14" s="357"/>
      <c r="XO14" s="357"/>
      <c r="XP14" s="357"/>
      <c r="XQ14" s="357"/>
      <c r="XR14" s="357"/>
      <c r="XS14" s="357"/>
      <c r="XT14" s="357"/>
      <c r="XU14" s="357"/>
      <c r="XV14" s="357"/>
      <c r="XW14" s="357"/>
      <c r="XX14" s="357"/>
      <c r="XY14" s="357"/>
      <c r="XZ14" s="357"/>
      <c r="YA14" s="357"/>
      <c r="YB14" s="357"/>
      <c r="YC14" s="357"/>
      <c r="YD14" s="357"/>
      <c r="YE14" s="357"/>
      <c r="YF14" s="357"/>
      <c r="YG14" s="357"/>
      <c r="YH14" s="357"/>
      <c r="YI14" s="357"/>
      <c r="YJ14" s="357"/>
      <c r="YK14" s="357"/>
      <c r="YL14" s="357"/>
      <c r="YM14" s="357"/>
      <c r="YN14" s="357"/>
      <c r="YO14" s="357"/>
      <c r="YP14" s="357"/>
      <c r="YQ14" s="357"/>
      <c r="YR14" s="357"/>
      <c r="YS14" s="357"/>
      <c r="YT14" s="357"/>
      <c r="YU14" s="357"/>
      <c r="YV14" s="357"/>
      <c r="YW14" s="357"/>
      <c r="YX14" s="357"/>
      <c r="YY14" s="357"/>
      <c r="YZ14" s="357"/>
      <c r="ZA14" s="357"/>
      <c r="ZB14" s="357"/>
      <c r="ZC14" s="357"/>
      <c r="ZD14" s="357"/>
      <c r="ZE14" s="357"/>
      <c r="ZF14" s="357"/>
      <c r="ZG14" s="357"/>
      <c r="ZH14" s="357"/>
      <c r="ZI14" s="357"/>
      <c r="ZJ14" s="357"/>
      <c r="ZK14" s="357"/>
      <c r="ZL14" s="357"/>
      <c r="ZM14" s="357"/>
      <c r="ZN14" s="357"/>
      <c r="ZO14" s="357"/>
      <c r="ZP14" s="357"/>
      <c r="ZQ14" s="357"/>
      <c r="ZR14" s="357"/>
      <c r="ZS14" s="357"/>
      <c r="ZT14" s="357"/>
      <c r="ZU14" s="357"/>
      <c r="ZV14" s="357"/>
      <c r="ZW14" s="357"/>
      <c r="ZX14" s="357"/>
      <c r="ZY14" s="357"/>
      <c r="ZZ14" s="357"/>
      <c r="AAA14" s="357"/>
      <c r="AAB14" s="357"/>
      <c r="AAC14" s="357"/>
      <c r="AAD14" s="357"/>
      <c r="AAE14" s="357"/>
      <c r="AAF14" s="357"/>
      <c r="AAG14" s="357"/>
      <c r="AAH14" s="357"/>
      <c r="AAI14" s="357"/>
      <c r="AAJ14" s="357"/>
      <c r="AAK14" s="357"/>
      <c r="AAL14" s="357"/>
      <c r="AAM14" s="357"/>
      <c r="AAN14" s="357"/>
      <c r="AAO14" s="357"/>
      <c r="AAP14" s="357"/>
      <c r="AAQ14" s="357"/>
      <c r="AAR14" s="357"/>
      <c r="AAS14" s="357"/>
      <c r="AAT14" s="357"/>
      <c r="AAU14" s="357"/>
      <c r="AAV14" s="357"/>
      <c r="AAW14" s="357"/>
      <c r="AAX14" s="357"/>
      <c r="AAY14" s="357"/>
      <c r="AAZ14" s="357"/>
      <c r="ABA14" s="357"/>
      <c r="ABB14" s="357"/>
      <c r="ABC14" s="357"/>
      <c r="ABD14" s="357"/>
      <c r="ABE14" s="357"/>
      <c r="ABF14" s="357"/>
      <c r="ABG14" s="357"/>
      <c r="ABH14" s="357"/>
      <c r="ABI14" s="357"/>
      <c r="ABJ14" s="357"/>
      <c r="ABK14" s="357"/>
      <c r="ABL14" s="357"/>
      <c r="ABM14" s="357"/>
      <c r="ABN14" s="357"/>
      <c r="ABO14" s="357"/>
      <c r="ABP14" s="357"/>
      <c r="ABQ14" s="357"/>
      <c r="ABR14" s="357"/>
      <c r="ABS14" s="357"/>
      <c r="ABT14" s="357"/>
      <c r="ABU14" s="357"/>
      <c r="ABV14" s="357"/>
      <c r="ABW14" s="357"/>
      <c r="ABX14" s="357"/>
      <c r="ABY14" s="357"/>
      <c r="ABZ14" s="357"/>
      <c r="ACA14" s="357"/>
      <c r="ACB14" s="357"/>
      <c r="ACC14" s="357"/>
      <c r="ACD14" s="357"/>
      <c r="ACE14" s="357"/>
      <c r="ACF14" s="357"/>
      <c r="ACG14" s="357"/>
      <c r="ACH14" s="357"/>
      <c r="ACI14" s="357"/>
      <c r="ACJ14" s="357"/>
      <c r="ACK14" s="357"/>
      <c r="ACL14" s="357"/>
      <c r="ACM14" s="357"/>
      <c r="ACN14" s="357"/>
      <c r="ACO14" s="357"/>
      <c r="ACP14" s="357"/>
      <c r="ACQ14" s="357"/>
      <c r="ACR14" s="357"/>
      <c r="ACS14" s="357"/>
      <c r="ACT14" s="357"/>
      <c r="ACU14" s="357"/>
      <c r="ACV14" s="357"/>
      <c r="ACW14" s="357"/>
      <c r="ACX14" s="357"/>
      <c r="ACY14" s="357"/>
      <c r="ACZ14" s="357"/>
      <c r="ADA14" s="357"/>
      <c r="ADB14" s="357"/>
      <c r="ADC14" s="357"/>
      <c r="ADD14" s="357"/>
      <c r="ADE14" s="357"/>
      <c r="ADF14" s="357"/>
      <c r="ADG14" s="357"/>
      <c r="ADH14" s="357"/>
      <c r="ADI14" s="357"/>
      <c r="ADJ14" s="357"/>
      <c r="ADK14" s="357"/>
      <c r="ADL14" s="357"/>
      <c r="ADM14" s="357"/>
      <c r="ADN14" s="357"/>
      <c r="ADO14" s="357"/>
      <c r="ADP14" s="357"/>
      <c r="ADQ14" s="357"/>
      <c r="ADR14" s="357"/>
      <c r="ADS14" s="357"/>
      <c r="ADT14" s="357"/>
      <c r="ADU14" s="357"/>
      <c r="ADV14" s="357"/>
      <c r="ADW14" s="357"/>
      <c r="ADX14" s="357"/>
      <c r="ADY14" s="357"/>
      <c r="ADZ14" s="357"/>
      <c r="AEA14" s="357"/>
      <c r="AEB14" s="357"/>
      <c r="AEC14" s="357"/>
      <c r="AED14" s="357"/>
      <c r="AEE14" s="357"/>
      <c r="AEF14" s="357"/>
      <c r="AEG14" s="357"/>
      <c r="AEH14" s="357"/>
      <c r="AEI14" s="357"/>
      <c r="AEJ14" s="357"/>
      <c r="AEK14" s="357"/>
      <c r="AEL14" s="357"/>
      <c r="AEM14" s="357"/>
      <c r="AEN14" s="357"/>
      <c r="AEO14" s="357"/>
      <c r="AEP14" s="357"/>
      <c r="AEQ14" s="357"/>
      <c r="AER14" s="357"/>
      <c r="AES14" s="357"/>
      <c r="AET14" s="357"/>
      <c r="AEU14" s="357"/>
      <c r="AEV14" s="357"/>
      <c r="AEW14" s="357"/>
      <c r="AEX14" s="357"/>
      <c r="AEY14" s="357"/>
      <c r="AEZ14" s="357"/>
      <c r="AFA14" s="357"/>
      <c r="AFB14" s="357"/>
      <c r="AFC14" s="357"/>
      <c r="AFD14" s="357"/>
      <c r="AFE14" s="357"/>
      <c r="AFF14" s="357"/>
      <c r="AFG14" s="357"/>
      <c r="AFH14" s="357"/>
      <c r="AFI14" s="357"/>
      <c r="AFJ14" s="357"/>
      <c r="AFK14" s="357"/>
      <c r="AFL14" s="357"/>
      <c r="AFM14" s="357"/>
      <c r="AFN14" s="357"/>
      <c r="AFO14" s="357"/>
      <c r="AFP14" s="357"/>
      <c r="AFQ14" s="357"/>
      <c r="AFR14" s="357"/>
      <c r="AFS14" s="357"/>
      <c r="AFT14" s="357"/>
      <c r="AFU14" s="357"/>
      <c r="AFV14" s="357"/>
      <c r="AFW14" s="357"/>
      <c r="AFX14" s="357"/>
      <c r="AFY14" s="357"/>
      <c r="AFZ14" s="357"/>
      <c r="AGA14" s="357"/>
      <c r="AGB14" s="357"/>
      <c r="AGC14" s="357"/>
      <c r="AGD14" s="357"/>
      <c r="AGE14" s="357"/>
      <c r="AGF14" s="357"/>
      <c r="AGG14" s="357"/>
      <c r="AGH14" s="357"/>
      <c r="AGI14" s="357"/>
      <c r="AGJ14" s="357"/>
      <c r="AGK14" s="357"/>
      <c r="AGL14" s="357"/>
      <c r="AGM14" s="357"/>
      <c r="AGN14" s="357"/>
      <c r="AGO14" s="357"/>
      <c r="AGP14" s="357"/>
      <c r="AGQ14" s="357"/>
      <c r="AGR14" s="357"/>
      <c r="AGS14" s="357"/>
      <c r="AGT14" s="357"/>
      <c r="AGU14" s="357"/>
      <c r="AGV14" s="357"/>
      <c r="AGW14" s="357"/>
      <c r="AGX14" s="357"/>
      <c r="AGY14" s="357"/>
      <c r="AGZ14" s="357"/>
      <c r="AHA14" s="357"/>
      <c r="AHB14" s="357"/>
      <c r="AHC14" s="357"/>
      <c r="AHD14" s="357"/>
      <c r="AHE14" s="357"/>
      <c r="AHF14" s="357"/>
      <c r="AHG14" s="357"/>
      <c r="AHH14" s="357"/>
      <c r="AHI14" s="357"/>
      <c r="AHJ14" s="357"/>
      <c r="AHK14" s="357"/>
      <c r="AHL14" s="357"/>
      <c r="AHM14" s="357"/>
      <c r="AHN14" s="357"/>
      <c r="AHO14" s="357"/>
      <c r="AHP14" s="357"/>
      <c r="AHQ14" s="357"/>
      <c r="AHR14" s="357"/>
      <c r="AHS14" s="357"/>
      <c r="AHT14" s="357"/>
      <c r="AHU14" s="357"/>
      <c r="AHV14" s="357"/>
      <c r="AHW14" s="357"/>
      <c r="AHX14" s="357"/>
      <c r="AHY14" s="357"/>
      <c r="AHZ14" s="357"/>
      <c r="AIA14" s="357"/>
      <c r="AIB14" s="357"/>
      <c r="AIC14" s="357"/>
      <c r="AID14" s="357"/>
      <c r="AIE14" s="357"/>
      <c r="AIF14" s="357"/>
      <c r="AIG14" s="357"/>
      <c r="AIH14" s="357"/>
      <c r="AII14" s="357"/>
      <c r="AIJ14" s="357"/>
      <c r="AIK14" s="357"/>
      <c r="AIL14" s="357"/>
      <c r="AIM14" s="357"/>
      <c r="AIN14" s="357"/>
      <c r="AIO14" s="357"/>
      <c r="AIP14" s="357"/>
      <c r="AIQ14" s="357"/>
      <c r="AIR14" s="357"/>
      <c r="AIS14" s="357"/>
      <c r="AIT14" s="357"/>
      <c r="AIU14" s="357"/>
      <c r="AIV14" s="357"/>
      <c r="AIW14" s="357"/>
      <c r="AIX14" s="357"/>
      <c r="AIY14" s="357"/>
      <c r="AIZ14" s="357"/>
      <c r="AJA14" s="357"/>
      <c r="AJB14" s="357"/>
      <c r="AJC14" s="357"/>
      <c r="AJD14" s="357"/>
      <c r="AJE14" s="357"/>
      <c r="AJF14" s="357"/>
      <c r="AJG14" s="357"/>
      <c r="AJH14" s="357"/>
      <c r="AJI14" s="357"/>
      <c r="AJJ14" s="357"/>
      <c r="AJK14" s="357"/>
      <c r="AJL14" s="357"/>
      <c r="AJM14" s="357"/>
      <c r="AJN14" s="357"/>
      <c r="AJO14" s="357"/>
      <c r="AJP14" s="357"/>
      <c r="AJQ14" s="357"/>
      <c r="AJR14" s="357"/>
      <c r="AJS14" s="357"/>
      <c r="AJT14" s="357"/>
      <c r="AJU14" s="357"/>
      <c r="AJV14" s="357"/>
      <c r="AJW14" s="357"/>
      <c r="AJX14" s="357"/>
      <c r="AJY14" s="357"/>
      <c r="AJZ14" s="357"/>
      <c r="AKA14" s="357"/>
      <c r="AKB14" s="357"/>
      <c r="AKC14" s="357"/>
      <c r="AKD14" s="357"/>
      <c r="AKE14" s="357"/>
      <c r="AKF14" s="357"/>
      <c r="AKG14" s="357"/>
      <c r="AKH14" s="357"/>
      <c r="AKI14" s="357"/>
      <c r="AKJ14" s="357"/>
      <c r="AKK14" s="357"/>
      <c r="AKL14" s="357"/>
      <c r="AKM14" s="357"/>
      <c r="AKN14" s="357"/>
      <c r="AKO14" s="357"/>
      <c r="AKP14" s="357"/>
      <c r="AKQ14" s="357"/>
      <c r="AKR14" s="357"/>
      <c r="AKS14" s="357"/>
      <c r="AKT14" s="357"/>
      <c r="AKU14" s="357"/>
      <c r="AKV14" s="357"/>
      <c r="AKW14" s="357"/>
      <c r="AKX14" s="357"/>
      <c r="AKY14" s="357"/>
      <c r="AKZ14" s="357"/>
      <c r="ALA14" s="357"/>
      <c r="ALB14" s="357"/>
      <c r="ALC14" s="357"/>
      <c r="ALD14" s="357"/>
      <c r="ALE14" s="357"/>
      <c r="ALF14" s="357"/>
      <c r="ALG14" s="357"/>
      <c r="ALH14" s="357"/>
      <c r="ALI14" s="357"/>
      <c r="ALJ14" s="357"/>
      <c r="ALK14" s="357"/>
      <c r="ALL14" s="357"/>
      <c r="ALM14" s="357"/>
      <c r="ALN14" s="357"/>
      <c r="ALO14" s="357"/>
      <c r="ALP14" s="357"/>
      <c r="ALQ14" s="357"/>
      <c r="ALR14" s="357"/>
      <c r="ALS14" s="357"/>
      <c r="ALT14" s="357"/>
      <c r="ALU14" s="357"/>
      <c r="ALV14" s="357"/>
      <c r="ALW14" s="357"/>
      <c r="ALX14" s="357"/>
      <c r="ALY14" s="357"/>
      <c r="ALZ14" s="357"/>
      <c r="AMA14" s="357"/>
      <c r="AMB14" s="357"/>
      <c r="AMC14" s="357"/>
      <c r="AMD14" s="357"/>
      <c r="AME14" s="357"/>
      <c r="AMF14" s="357"/>
      <c r="AMG14" s="357"/>
      <c r="AMH14" s="357"/>
      <c r="AMI14" s="357"/>
      <c r="AMJ14" s="357"/>
      <c r="AMK14" s="357"/>
      <c r="AML14" s="357"/>
      <c r="AMM14" s="357"/>
      <c r="AMN14" s="357"/>
      <c r="AMO14" s="357"/>
      <c r="AMP14" s="357"/>
      <c r="AMQ14" s="357"/>
      <c r="AMR14" s="357"/>
      <c r="AMS14" s="357"/>
      <c r="AMT14" s="357"/>
      <c r="AMU14" s="357"/>
      <c r="AMV14" s="357"/>
      <c r="AMW14" s="357"/>
      <c r="AMX14" s="357"/>
      <c r="AMY14" s="357"/>
      <c r="AMZ14" s="357"/>
      <c r="ANA14" s="357"/>
      <c r="ANB14" s="357"/>
      <c r="ANC14" s="357"/>
      <c r="AND14" s="357"/>
      <c r="ANE14" s="357"/>
      <c r="ANF14" s="357"/>
      <c r="ANG14" s="357"/>
      <c r="ANH14" s="357"/>
      <c r="ANI14" s="357"/>
      <c r="ANJ14" s="357"/>
      <c r="ANK14" s="357"/>
      <c r="ANL14" s="357"/>
      <c r="ANM14" s="357"/>
      <c r="ANN14" s="357"/>
      <c r="ANO14" s="357"/>
      <c r="ANP14" s="357"/>
      <c r="ANQ14" s="357"/>
      <c r="ANR14" s="357"/>
      <c r="ANS14" s="357"/>
      <c r="ANT14" s="357"/>
      <c r="ANU14" s="357"/>
      <c r="ANV14" s="357"/>
      <c r="ANW14" s="357"/>
      <c r="ANX14" s="357"/>
      <c r="ANY14" s="357"/>
      <c r="ANZ14" s="357"/>
      <c r="AOA14" s="357"/>
      <c r="AOB14" s="357"/>
      <c r="AOC14" s="357"/>
      <c r="AOD14" s="357"/>
      <c r="AOE14" s="357"/>
      <c r="AOF14" s="357"/>
      <c r="AOG14" s="357"/>
      <c r="AOH14" s="357"/>
      <c r="AOI14" s="357"/>
      <c r="AOJ14" s="357"/>
      <c r="AOK14" s="357"/>
      <c r="AOL14" s="357"/>
      <c r="AOM14" s="357"/>
      <c r="AON14" s="357"/>
      <c r="AOO14" s="357"/>
      <c r="AOP14" s="357"/>
      <c r="AOQ14" s="357"/>
      <c r="AOR14" s="357"/>
      <c r="AOS14" s="357"/>
      <c r="AOT14" s="357"/>
      <c r="AOU14" s="357"/>
      <c r="AOV14" s="357"/>
      <c r="AOW14" s="357"/>
      <c r="AOX14" s="357"/>
      <c r="AOY14" s="357"/>
      <c r="AOZ14" s="357"/>
      <c r="APA14" s="357"/>
      <c r="APB14" s="357"/>
      <c r="APC14" s="357"/>
      <c r="APD14" s="357"/>
      <c r="APE14" s="357"/>
      <c r="APF14" s="357"/>
      <c r="APG14" s="357"/>
      <c r="APH14" s="357"/>
      <c r="API14" s="357"/>
      <c r="APJ14" s="357"/>
      <c r="APK14" s="357"/>
      <c r="APL14" s="357"/>
      <c r="APM14" s="357"/>
      <c r="APN14" s="357"/>
      <c r="APO14" s="357"/>
      <c r="APP14" s="357"/>
      <c r="APQ14" s="357"/>
      <c r="APR14" s="357"/>
      <c r="APS14" s="357"/>
      <c r="APT14" s="357"/>
      <c r="APU14" s="357"/>
      <c r="APV14" s="357"/>
      <c r="APW14" s="357"/>
      <c r="APX14" s="357"/>
      <c r="APY14" s="357"/>
      <c r="APZ14" s="357"/>
      <c r="AQA14" s="357"/>
      <c r="AQB14" s="357"/>
      <c r="AQC14" s="357"/>
      <c r="AQD14" s="357"/>
      <c r="AQE14" s="357"/>
      <c r="AQF14" s="357"/>
      <c r="AQG14" s="357"/>
      <c r="AQH14" s="357"/>
      <c r="AQI14" s="357"/>
      <c r="AQJ14" s="357"/>
      <c r="AQK14" s="357"/>
      <c r="AQL14" s="357"/>
      <c r="AQM14" s="357"/>
      <c r="AQN14" s="357"/>
      <c r="AQO14" s="357"/>
      <c r="AQP14" s="357"/>
      <c r="AQQ14" s="357"/>
      <c r="AQR14" s="357"/>
      <c r="AQS14" s="357"/>
      <c r="AQT14" s="357"/>
      <c r="AQU14" s="357"/>
      <c r="AQV14" s="357"/>
      <c r="AQW14" s="357"/>
      <c r="AQX14" s="357"/>
      <c r="AQY14" s="357"/>
      <c r="AQZ14" s="357"/>
      <c r="ARA14" s="357"/>
      <c r="ARB14" s="357"/>
      <c r="ARC14" s="357"/>
      <c r="ARD14" s="357"/>
      <c r="ARE14" s="357"/>
      <c r="ARF14" s="357"/>
      <c r="ARG14" s="357"/>
      <c r="ARH14" s="357"/>
      <c r="ARI14" s="357"/>
      <c r="ARJ14" s="357"/>
      <c r="ARK14" s="357"/>
      <c r="ARL14" s="357"/>
      <c r="ARM14" s="357"/>
      <c r="ARN14" s="357"/>
      <c r="ARO14" s="357"/>
      <c r="ARP14" s="357"/>
      <c r="ARQ14" s="357"/>
      <c r="ARR14" s="357"/>
      <c r="ARS14" s="357"/>
      <c r="ART14" s="357"/>
      <c r="ARU14" s="357"/>
      <c r="ARV14" s="357"/>
      <c r="ARW14" s="357"/>
      <c r="ARX14" s="357"/>
      <c r="ARY14" s="357"/>
      <c r="ARZ14" s="357"/>
      <c r="ASA14" s="357"/>
      <c r="ASB14" s="357"/>
      <c r="ASC14" s="357"/>
      <c r="ASD14" s="357"/>
      <c r="ASE14" s="357"/>
      <c r="ASF14" s="357"/>
      <c r="ASG14" s="357"/>
      <c r="ASH14" s="357"/>
      <c r="ASI14" s="357"/>
      <c r="ASJ14" s="357"/>
      <c r="ASK14" s="357"/>
      <c r="ASL14" s="357"/>
      <c r="ASM14" s="357"/>
      <c r="ASN14" s="357"/>
      <c r="ASO14" s="357"/>
      <c r="ASP14" s="357"/>
      <c r="ASQ14" s="357"/>
      <c r="ASR14" s="357"/>
      <c r="ASS14" s="357"/>
      <c r="AST14" s="357"/>
      <c r="ASU14" s="357"/>
      <c r="ASV14" s="357"/>
      <c r="ASW14" s="357"/>
      <c r="ASX14" s="357"/>
      <c r="ASY14" s="357"/>
      <c r="ASZ14" s="357"/>
      <c r="ATA14" s="357"/>
      <c r="ATB14" s="357"/>
      <c r="ATC14" s="357"/>
      <c r="ATD14" s="357"/>
      <c r="ATE14" s="357"/>
      <c r="ATF14" s="357"/>
      <c r="ATG14" s="357"/>
      <c r="ATH14" s="357"/>
      <c r="ATI14" s="357"/>
      <c r="ATJ14" s="357"/>
      <c r="ATK14" s="357"/>
      <c r="ATL14" s="357"/>
      <c r="ATM14" s="357"/>
      <c r="ATN14" s="357"/>
      <c r="ATO14" s="357"/>
      <c r="ATP14" s="357"/>
      <c r="ATQ14" s="357"/>
      <c r="ATR14" s="357"/>
      <c r="ATS14" s="357"/>
      <c r="ATT14" s="357"/>
      <c r="ATU14" s="357"/>
      <c r="ATV14" s="357"/>
      <c r="ATW14" s="357"/>
      <c r="ATX14" s="357"/>
      <c r="ATY14" s="357"/>
      <c r="ATZ14" s="357"/>
      <c r="AUA14" s="357"/>
      <c r="AUB14" s="357"/>
      <c r="AUC14" s="357"/>
      <c r="AUD14" s="357"/>
      <c r="AUE14" s="357"/>
      <c r="AUF14" s="357"/>
      <c r="AUG14" s="357"/>
      <c r="AUH14" s="357"/>
      <c r="AUI14" s="357"/>
      <c r="AUJ14" s="357"/>
      <c r="AUK14" s="357"/>
      <c r="AUL14" s="357"/>
      <c r="AUM14" s="357"/>
      <c r="AUN14" s="357"/>
      <c r="AUO14" s="357"/>
      <c r="AUP14" s="357"/>
      <c r="AUQ14" s="357"/>
      <c r="AUR14" s="357"/>
      <c r="AUS14" s="357"/>
      <c r="AUT14" s="357"/>
      <c r="AUU14" s="357"/>
      <c r="AUV14" s="357"/>
      <c r="AUW14" s="357"/>
      <c r="AUX14" s="357"/>
      <c r="AUY14" s="357"/>
      <c r="AUZ14" s="357"/>
      <c r="AVA14" s="357"/>
      <c r="AVB14" s="357"/>
      <c r="AVC14" s="357"/>
      <c r="AVD14" s="357"/>
      <c r="AVE14" s="357"/>
      <c r="AVF14" s="357"/>
      <c r="AVG14" s="357"/>
      <c r="AVH14" s="357"/>
      <c r="AVI14" s="357"/>
      <c r="AVJ14" s="357"/>
      <c r="AVK14" s="357"/>
      <c r="AVL14" s="357"/>
      <c r="AVM14" s="357"/>
      <c r="AVN14" s="357"/>
      <c r="AVO14" s="357"/>
      <c r="AVP14" s="357"/>
      <c r="AVQ14" s="357"/>
      <c r="AVR14" s="357"/>
      <c r="AVS14" s="357"/>
      <c r="AVT14" s="357"/>
      <c r="AVU14" s="357"/>
      <c r="AVV14" s="357"/>
      <c r="AVW14" s="357"/>
      <c r="AVX14" s="357"/>
      <c r="AVY14" s="357"/>
      <c r="AVZ14" s="357"/>
      <c r="AWA14" s="357"/>
      <c r="AWB14" s="357"/>
      <c r="AWC14" s="357"/>
      <c r="AWD14" s="357"/>
      <c r="AWE14" s="357"/>
      <c r="AWF14" s="357"/>
      <c r="AWG14" s="357"/>
      <c r="AWH14" s="357"/>
      <c r="AWI14" s="357"/>
      <c r="AWJ14" s="357"/>
      <c r="AWK14" s="357"/>
      <c r="AWL14" s="357"/>
      <c r="AWM14" s="357"/>
      <c r="AWN14" s="357"/>
      <c r="AWO14" s="357"/>
      <c r="AWP14" s="357"/>
      <c r="AWQ14" s="357"/>
      <c r="AWR14" s="357"/>
      <c r="AWS14" s="357"/>
      <c r="AWT14" s="357"/>
      <c r="AWU14" s="357"/>
      <c r="AWV14" s="357"/>
      <c r="AWW14" s="357"/>
      <c r="AWX14" s="357"/>
      <c r="AWY14" s="357"/>
      <c r="AWZ14" s="357"/>
      <c r="AXA14" s="357"/>
      <c r="AXB14" s="357"/>
      <c r="AXC14" s="357"/>
      <c r="AXD14" s="357"/>
      <c r="AXE14" s="357"/>
      <c r="AXF14" s="357"/>
      <c r="AXG14" s="357"/>
      <c r="AXH14" s="357"/>
      <c r="AXI14" s="357"/>
      <c r="AXJ14" s="357"/>
      <c r="AXK14" s="357"/>
      <c r="AXL14" s="357"/>
      <c r="AXM14" s="357"/>
      <c r="AXN14" s="357"/>
      <c r="AXO14" s="357"/>
      <c r="AXP14" s="357"/>
      <c r="AXQ14" s="357"/>
      <c r="AXR14" s="357"/>
      <c r="AXS14" s="357"/>
      <c r="AXT14" s="357"/>
      <c r="AXU14" s="357"/>
      <c r="AXV14" s="357"/>
      <c r="AXW14" s="357"/>
      <c r="AXX14" s="357"/>
      <c r="AXY14" s="357"/>
      <c r="AXZ14" s="357"/>
      <c r="AYA14" s="357"/>
      <c r="AYB14" s="357"/>
      <c r="AYC14" s="357"/>
      <c r="AYD14" s="357"/>
      <c r="AYE14" s="357"/>
      <c r="AYF14" s="357"/>
      <c r="AYG14" s="357"/>
      <c r="AYH14" s="357"/>
      <c r="AYI14" s="357"/>
      <c r="AYJ14" s="357"/>
      <c r="AYK14" s="357"/>
      <c r="AYL14" s="357"/>
      <c r="AYM14" s="357"/>
      <c r="AYN14" s="357"/>
      <c r="AYO14" s="357"/>
      <c r="AYP14" s="357"/>
      <c r="AYQ14" s="357"/>
      <c r="AYR14" s="357"/>
      <c r="AYS14" s="357"/>
      <c r="AYT14" s="357"/>
      <c r="AYU14" s="357"/>
      <c r="AYV14" s="357"/>
      <c r="AYW14" s="357"/>
      <c r="AYX14" s="357"/>
      <c r="AYY14" s="357"/>
      <c r="AYZ14" s="357"/>
      <c r="AZA14" s="357"/>
      <c r="AZB14" s="357"/>
      <c r="AZC14" s="357"/>
      <c r="AZD14" s="357"/>
      <c r="AZE14" s="357"/>
      <c r="AZF14" s="357"/>
      <c r="AZG14" s="357"/>
      <c r="AZH14" s="357"/>
      <c r="AZI14" s="357"/>
      <c r="AZJ14" s="357"/>
      <c r="AZK14" s="357"/>
      <c r="AZL14" s="357"/>
      <c r="AZM14" s="357"/>
      <c r="AZN14" s="357"/>
      <c r="AZO14" s="357"/>
      <c r="AZP14" s="357"/>
      <c r="AZQ14" s="357"/>
      <c r="AZR14" s="357"/>
      <c r="AZS14" s="357"/>
      <c r="AZT14" s="357"/>
      <c r="AZU14" s="357"/>
      <c r="AZV14" s="357"/>
      <c r="AZW14" s="357"/>
      <c r="AZX14" s="357"/>
      <c r="AZY14" s="357"/>
      <c r="AZZ14" s="357"/>
      <c r="BAA14" s="357"/>
      <c r="BAB14" s="357"/>
      <c r="BAC14" s="357"/>
      <c r="BAD14" s="357"/>
      <c r="BAE14" s="357"/>
      <c r="BAF14" s="357"/>
      <c r="BAG14" s="357"/>
      <c r="BAH14" s="357"/>
      <c r="BAI14" s="357"/>
      <c r="BAJ14" s="357"/>
      <c r="BAK14" s="357"/>
      <c r="BAL14" s="357"/>
      <c r="BAM14" s="357"/>
      <c r="BAN14" s="357"/>
      <c r="BAO14" s="357"/>
      <c r="BAP14" s="357"/>
      <c r="BAQ14" s="357"/>
      <c r="BAR14" s="357"/>
      <c r="BAS14" s="357"/>
      <c r="BAT14" s="357"/>
      <c r="BAU14" s="357"/>
      <c r="BAV14" s="357"/>
      <c r="BAW14" s="357"/>
      <c r="BAX14" s="357"/>
      <c r="BAY14" s="357"/>
      <c r="BAZ14" s="357"/>
      <c r="BBA14" s="357"/>
      <c r="BBB14" s="357"/>
      <c r="BBC14" s="357"/>
      <c r="BBD14" s="357"/>
      <c r="BBE14" s="357"/>
      <c r="BBF14" s="357"/>
      <c r="BBG14" s="357"/>
      <c r="BBH14" s="357"/>
      <c r="BBI14" s="357"/>
      <c r="BBJ14" s="357"/>
      <c r="BBK14" s="357"/>
      <c r="BBL14" s="357"/>
      <c r="BBM14" s="357"/>
      <c r="BBN14" s="357"/>
      <c r="BBO14" s="357"/>
      <c r="BBP14" s="357"/>
      <c r="BBQ14" s="357"/>
      <c r="BBR14" s="357"/>
      <c r="BBS14" s="357"/>
      <c r="BBT14" s="357"/>
      <c r="BBU14" s="357"/>
      <c r="BBV14" s="357"/>
      <c r="BBW14" s="357"/>
      <c r="BBX14" s="357"/>
      <c r="BBY14" s="357"/>
      <c r="BBZ14" s="357"/>
      <c r="BCA14" s="357"/>
      <c r="BCB14" s="357"/>
      <c r="BCC14" s="357"/>
      <c r="BCD14" s="357"/>
      <c r="BCE14" s="357"/>
      <c r="BCF14" s="357"/>
      <c r="BCG14" s="357"/>
      <c r="BCH14" s="357"/>
      <c r="BCI14" s="357"/>
      <c r="BCJ14" s="357"/>
      <c r="BCK14" s="357"/>
      <c r="BCL14" s="357"/>
      <c r="BCM14" s="357"/>
      <c r="BCN14" s="357"/>
      <c r="BCO14" s="357"/>
      <c r="BCP14" s="357"/>
      <c r="BCQ14" s="357"/>
      <c r="BCR14" s="357"/>
      <c r="BCS14" s="357"/>
      <c r="BCT14" s="357"/>
      <c r="BCU14" s="357"/>
      <c r="BCV14" s="357"/>
      <c r="BCW14" s="357"/>
      <c r="BCX14" s="357"/>
      <c r="BCY14" s="357"/>
      <c r="BCZ14" s="357"/>
      <c r="BDA14" s="357"/>
      <c r="BDB14" s="357"/>
      <c r="BDC14" s="357"/>
      <c r="BDD14" s="357"/>
      <c r="BDE14" s="357"/>
      <c r="BDF14" s="357"/>
      <c r="BDG14" s="357"/>
      <c r="BDH14" s="357"/>
      <c r="BDI14" s="357"/>
      <c r="BDJ14" s="357"/>
      <c r="BDK14" s="357"/>
      <c r="BDL14" s="357"/>
      <c r="BDM14" s="357"/>
      <c r="BDN14" s="357"/>
      <c r="BDO14" s="357"/>
      <c r="BDP14" s="357"/>
      <c r="BDQ14" s="357"/>
      <c r="BDR14" s="357"/>
      <c r="BDS14" s="357"/>
      <c r="BDT14" s="357"/>
      <c r="BDU14" s="357"/>
      <c r="BDV14" s="357"/>
      <c r="BDW14" s="357"/>
      <c r="BDX14" s="357"/>
      <c r="BDY14" s="357"/>
      <c r="BDZ14" s="357"/>
      <c r="BEA14" s="357"/>
      <c r="BEB14" s="357"/>
      <c r="BEC14" s="357"/>
      <c r="BED14" s="357"/>
      <c r="BEE14" s="357"/>
      <c r="BEF14" s="357"/>
      <c r="BEG14" s="357"/>
      <c r="BEH14" s="357"/>
      <c r="BEI14" s="357"/>
      <c r="BEJ14" s="357"/>
      <c r="BEK14" s="357"/>
      <c r="BEL14" s="357"/>
      <c r="BEM14" s="357"/>
      <c r="BEN14" s="357"/>
      <c r="BEO14" s="357"/>
      <c r="BEP14" s="357"/>
      <c r="BEQ14" s="357"/>
      <c r="BER14" s="357"/>
      <c r="BES14" s="357"/>
      <c r="BET14" s="357"/>
      <c r="BEU14" s="357"/>
      <c r="BEV14" s="357"/>
      <c r="BEW14" s="357"/>
      <c r="BEX14" s="357"/>
      <c r="BEY14" s="357"/>
      <c r="BEZ14" s="357"/>
      <c r="BFA14" s="357"/>
      <c r="BFB14" s="357"/>
      <c r="BFC14" s="357"/>
      <c r="BFD14" s="357"/>
      <c r="BFE14" s="357"/>
      <c r="BFF14" s="357"/>
      <c r="BFG14" s="357"/>
      <c r="BFH14" s="357"/>
      <c r="BFI14" s="357"/>
      <c r="BFJ14" s="357"/>
      <c r="BFK14" s="357"/>
      <c r="BFL14" s="357"/>
      <c r="BFM14" s="357"/>
      <c r="BFN14" s="357"/>
      <c r="BFO14" s="357"/>
      <c r="BFP14" s="357"/>
      <c r="BFQ14" s="357"/>
      <c r="BFR14" s="357"/>
      <c r="BFS14" s="357"/>
      <c r="BFT14" s="357"/>
      <c r="BFU14" s="357"/>
      <c r="BFV14" s="357"/>
      <c r="BFW14" s="357"/>
      <c r="BFX14" s="357"/>
      <c r="BFY14" s="357"/>
      <c r="BFZ14" s="357"/>
      <c r="BGA14" s="357"/>
      <c r="BGB14" s="357"/>
      <c r="BGC14" s="357"/>
      <c r="BGD14" s="357"/>
      <c r="BGE14" s="357"/>
      <c r="BGF14" s="357"/>
      <c r="BGG14" s="357"/>
      <c r="BGH14" s="357"/>
      <c r="BGI14" s="357"/>
      <c r="BGJ14" s="357"/>
      <c r="BGK14" s="357"/>
      <c r="BGL14" s="357"/>
      <c r="BGM14" s="357"/>
      <c r="BGN14" s="357"/>
      <c r="BGO14" s="357"/>
      <c r="BGP14" s="357"/>
      <c r="BGQ14" s="357"/>
      <c r="BGR14" s="357"/>
      <c r="BGS14" s="357"/>
      <c r="BGT14" s="357"/>
      <c r="BGU14" s="357"/>
      <c r="BGV14" s="357"/>
      <c r="BGW14" s="357"/>
      <c r="BGX14" s="357"/>
      <c r="BGY14" s="357"/>
      <c r="BGZ14" s="357"/>
      <c r="BHA14" s="357"/>
      <c r="BHB14" s="357"/>
      <c r="BHC14" s="357"/>
      <c r="BHD14" s="357"/>
      <c r="BHE14" s="357"/>
      <c r="BHF14" s="357"/>
      <c r="BHG14" s="357"/>
      <c r="BHH14" s="357"/>
      <c r="BHI14" s="357"/>
      <c r="BHJ14" s="357"/>
      <c r="BHK14" s="357"/>
      <c r="BHL14" s="357"/>
      <c r="BHM14" s="357"/>
      <c r="BHN14" s="357"/>
      <c r="BHO14" s="357"/>
      <c r="BHP14" s="357"/>
      <c r="BHQ14" s="357"/>
      <c r="BHR14" s="357"/>
      <c r="BHS14" s="357"/>
      <c r="BHT14" s="357"/>
      <c r="BHU14" s="357"/>
      <c r="BHV14" s="357"/>
      <c r="BHW14" s="357"/>
      <c r="BHX14" s="357"/>
      <c r="BHY14" s="357"/>
      <c r="BHZ14" s="357"/>
      <c r="BIA14" s="357"/>
      <c r="BIB14" s="357"/>
      <c r="BIC14" s="357"/>
      <c r="BID14" s="357"/>
      <c r="BIE14" s="357"/>
      <c r="BIF14" s="357"/>
      <c r="BIG14" s="357"/>
      <c r="BIH14" s="357"/>
      <c r="BII14" s="357"/>
      <c r="BIJ14" s="357"/>
      <c r="BIK14" s="357"/>
      <c r="BIL14" s="357"/>
      <c r="BIM14" s="357"/>
      <c r="BIN14" s="357"/>
      <c r="BIO14" s="357"/>
      <c r="BIP14" s="357"/>
      <c r="BIQ14" s="357"/>
      <c r="BIR14" s="357"/>
      <c r="BIS14" s="357"/>
      <c r="BIT14" s="357"/>
      <c r="BIU14" s="357"/>
      <c r="BIV14" s="357"/>
      <c r="BIW14" s="357"/>
      <c r="BIX14" s="357"/>
      <c r="BIY14" s="357"/>
      <c r="BIZ14" s="357"/>
      <c r="BJA14" s="357"/>
      <c r="BJB14" s="357"/>
      <c r="BJC14" s="357"/>
      <c r="BJD14" s="357"/>
      <c r="BJE14" s="357"/>
      <c r="BJF14" s="357"/>
      <c r="BJG14" s="357"/>
      <c r="BJH14" s="357"/>
      <c r="BJI14" s="357"/>
      <c r="BJJ14" s="357"/>
      <c r="BJK14" s="357"/>
      <c r="BJL14" s="357"/>
      <c r="BJM14" s="357"/>
      <c r="BJN14" s="357"/>
      <c r="BJO14" s="357"/>
      <c r="BJP14" s="357"/>
      <c r="BJQ14" s="357"/>
      <c r="BJR14" s="357"/>
      <c r="BJS14" s="357"/>
      <c r="BJT14" s="357"/>
      <c r="BJU14" s="357"/>
      <c r="BJV14" s="357"/>
      <c r="BJW14" s="357"/>
      <c r="BJX14" s="357"/>
      <c r="BJY14" s="357"/>
      <c r="BJZ14" s="357"/>
      <c r="BKA14" s="357"/>
      <c r="BKB14" s="357"/>
      <c r="BKC14" s="357"/>
      <c r="BKD14" s="357"/>
      <c r="BKE14" s="357"/>
      <c r="BKF14" s="357"/>
      <c r="BKG14" s="357"/>
      <c r="BKH14" s="357"/>
      <c r="BKI14" s="357"/>
      <c r="BKJ14" s="357"/>
      <c r="BKK14" s="357"/>
      <c r="BKL14" s="357"/>
      <c r="BKM14" s="357"/>
      <c r="BKN14" s="357"/>
      <c r="BKO14" s="357"/>
      <c r="BKP14" s="357"/>
      <c r="BKQ14" s="357"/>
      <c r="BKR14" s="357"/>
      <c r="BKS14" s="357"/>
      <c r="BKT14" s="357"/>
      <c r="BKU14" s="357"/>
      <c r="BKV14" s="357"/>
      <c r="BKW14" s="357"/>
      <c r="BKX14" s="357"/>
      <c r="BKY14" s="357"/>
      <c r="BKZ14" s="357"/>
      <c r="BLA14" s="357"/>
      <c r="BLB14" s="357"/>
      <c r="BLC14" s="357"/>
      <c r="BLD14" s="357"/>
      <c r="BLE14" s="357"/>
      <c r="BLF14" s="357"/>
      <c r="BLG14" s="357"/>
      <c r="BLH14" s="357"/>
      <c r="BLI14" s="357"/>
      <c r="BLJ14" s="357"/>
      <c r="BLK14" s="357"/>
      <c r="BLL14" s="357"/>
      <c r="BLM14" s="357"/>
      <c r="BLN14" s="357"/>
      <c r="BLO14" s="357"/>
      <c r="BLP14" s="357"/>
      <c r="BLQ14" s="357"/>
      <c r="BLR14" s="357"/>
      <c r="BLS14" s="357"/>
      <c r="BLT14" s="357"/>
      <c r="BLU14" s="357"/>
      <c r="BLV14" s="357"/>
      <c r="BLW14" s="357"/>
      <c r="BLX14" s="357"/>
      <c r="BLY14" s="357"/>
      <c r="BLZ14" s="357"/>
      <c r="BMA14" s="357"/>
      <c r="BMB14" s="357"/>
      <c r="BMC14" s="357"/>
      <c r="BMD14" s="357"/>
      <c r="BME14" s="357"/>
      <c r="BMF14" s="357"/>
      <c r="BMG14" s="357"/>
      <c r="BMH14" s="357"/>
      <c r="BMI14" s="357"/>
      <c r="BMJ14" s="357"/>
      <c r="BMK14" s="357"/>
      <c r="BML14" s="357"/>
      <c r="BMM14" s="357"/>
      <c r="BMN14" s="357"/>
      <c r="BMO14" s="357"/>
      <c r="BMP14" s="357"/>
      <c r="BMQ14" s="357"/>
      <c r="BMR14" s="357"/>
      <c r="BMS14" s="357"/>
      <c r="BMT14" s="357"/>
      <c r="BMU14" s="357"/>
      <c r="BMV14" s="357"/>
      <c r="BMW14" s="357"/>
      <c r="BMX14" s="357"/>
      <c r="BMY14" s="357"/>
      <c r="BMZ14" s="357"/>
      <c r="BNA14" s="357"/>
      <c r="BNB14" s="357"/>
      <c r="BNC14" s="357"/>
      <c r="BND14" s="357"/>
      <c r="BNE14" s="357"/>
      <c r="BNF14" s="357"/>
      <c r="BNG14" s="357"/>
      <c r="BNH14" s="357"/>
      <c r="BNI14" s="357"/>
      <c r="BNJ14" s="357"/>
      <c r="BNK14" s="357"/>
      <c r="BNL14" s="357"/>
      <c r="BNM14" s="357"/>
      <c r="BNN14" s="357"/>
      <c r="BNO14" s="357"/>
      <c r="BNP14" s="357"/>
      <c r="BNQ14" s="357"/>
      <c r="BNR14" s="357"/>
      <c r="BNS14" s="357"/>
      <c r="BNT14" s="357"/>
      <c r="BNU14" s="357"/>
      <c r="BNV14" s="357"/>
      <c r="BNW14" s="357"/>
      <c r="BNX14" s="357"/>
      <c r="BNY14" s="357"/>
      <c r="BNZ14" s="357"/>
      <c r="BOA14" s="357"/>
      <c r="BOB14" s="357"/>
      <c r="BOC14" s="357"/>
      <c r="BOD14" s="357"/>
      <c r="BOE14" s="357"/>
      <c r="BOF14" s="357"/>
      <c r="BOG14" s="357"/>
      <c r="BOH14" s="357"/>
      <c r="BOI14" s="357"/>
      <c r="BOJ14" s="357"/>
      <c r="BOK14" s="357"/>
      <c r="BOL14" s="357"/>
      <c r="BOM14" s="357"/>
      <c r="BON14" s="357"/>
      <c r="BOO14" s="357"/>
      <c r="BOP14" s="357"/>
      <c r="BOQ14" s="357"/>
      <c r="BOR14" s="357"/>
      <c r="BOS14" s="357"/>
      <c r="BOT14" s="357"/>
      <c r="BOU14" s="357"/>
      <c r="BOV14" s="357"/>
      <c r="BOW14" s="357"/>
      <c r="BOX14" s="357"/>
      <c r="BOY14" s="357"/>
      <c r="BOZ14" s="357"/>
      <c r="BPA14" s="357"/>
      <c r="BPB14" s="357"/>
      <c r="BPC14" s="357"/>
      <c r="BPD14" s="357"/>
      <c r="BPE14" s="357"/>
      <c r="BPF14" s="357"/>
      <c r="BPG14" s="357"/>
      <c r="BPH14" s="357"/>
      <c r="BPI14" s="357"/>
      <c r="BPJ14" s="357"/>
      <c r="BPK14" s="357"/>
      <c r="BPL14" s="357"/>
      <c r="BPM14" s="357"/>
      <c r="BPN14" s="357"/>
      <c r="BPO14" s="357"/>
      <c r="BPP14" s="357"/>
      <c r="BPQ14" s="357"/>
      <c r="BPR14" s="357"/>
      <c r="BPS14" s="357"/>
      <c r="BPT14" s="357"/>
      <c r="BPU14" s="357"/>
      <c r="BPV14" s="357"/>
      <c r="BPW14" s="357"/>
      <c r="BPX14" s="357"/>
      <c r="BPY14" s="357"/>
      <c r="BPZ14" s="357"/>
      <c r="BQA14" s="357"/>
      <c r="BQB14" s="357"/>
      <c r="BQC14" s="357"/>
      <c r="BQD14" s="357"/>
      <c r="BQE14" s="357"/>
      <c r="BQF14" s="357"/>
      <c r="BQG14" s="357"/>
      <c r="BQH14" s="357"/>
      <c r="BQI14" s="357"/>
      <c r="BQJ14" s="357"/>
      <c r="BQK14" s="357"/>
      <c r="BQL14" s="357"/>
      <c r="BQM14" s="357"/>
      <c r="BQN14" s="357"/>
      <c r="BQO14" s="357"/>
      <c r="BQP14" s="357"/>
      <c r="BQQ14" s="357"/>
      <c r="BQR14" s="357"/>
      <c r="BQS14" s="357"/>
      <c r="BQT14" s="357"/>
      <c r="BQU14" s="357"/>
      <c r="BQV14" s="357"/>
      <c r="BQW14" s="357"/>
      <c r="BQX14" s="357"/>
      <c r="BQY14" s="357"/>
      <c r="BQZ14" s="357"/>
      <c r="BRA14" s="357"/>
      <c r="BRB14" s="357"/>
      <c r="BRC14" s="357"/>
      <c r="BRD14" s="357"/>
      <c r="BRE14" s="357"/>
      <c r="BRF14" s="357"/>
      <c r="BRG14" s="357"/>
      <c r="BRH14" s="357"/>
      <c r="BRI14" s="357"/>
      <c r="BRJ14" s="357"/>
      <c r="BRK14" s="357"/>
      <c r="BRL14" s="357"/>
      <c r="BRM14" s="357"/>
      <c r="BRN14" s="357"/>
      <c r="BRO14" s="357"/>
      <c r="BRP14" s="357"/>
      <c r="BRQ14" s="357"/>
      <c r="BRR14" s="357"/>
      <c r="BRS14" s="357"/>
      <c r="BRT14" s="357"/>
      <c r="BRU14" s="357"/>
      <c r="BRV14" s="357"/>
      <c r="BRW14" s="357"/>
      <c r="BRX14" s="357"/>
      <c r="BRY14" s="357"/>
      <c r="BRZ14" s="357"/>
      <c r="BSA14" s="357"/>
      <c r="BSB14" s="357"/>
      <c r="BSC14" s="357"/>
      <c r="BSD14" s="357"/>
      <c r="BSE14" s="357"/>
      <c r="BSF14" s="357"/>
      <c r="BSG14" s="357"/>
      <c r="BSH14" s="357"/>
      <c r="BSI14" s="357"/>
      <c r="BSJ14" s="357"/>
      <c r="BSK14" s="357"/>
      <c r="BSL14" s="357"/>
      <c r="BSM14" s="357"/>
      <c r="BSN14" s="357"/>
      <c r="BSO14" s="357"/>
      <c r="BSP14" s="357"/>
      <c r="BSQ14" s="357"/>
      <c r="BSR14" s="357"/>
      <c r="BSS14" s="357"/>
      <c r="BST14" s="357"/>
      <c r="BSU14" s="357"/>
      <c r="BSV14" s="357"/>
      <c r="BSW14" s="357"/>
      <c r="BSX14" s="357"/>
      <c r="BSY14" s="357"/>
      <c r="BSZ14" s="357"/>
      <c r="BTA14" s="357"/>
      <c r="BTB14" s="357"/>
      <c r="BTC14" s="357"/>
      <c r="BTD14" s="357"/>
      <c r="BTE14" s="357"/>
      <c r="BTF14" s="357"/>
      <c r="BTG14" s="357"/>
      <c r="BTH14" s="357"/>
      <c r="BTI14" s="357"/>
      <c r="BTJ14" s="357"/>
      <c r="BTK14" s="357"/>
      <c r="BTL14" s="357"/>
      <c r="BTM14" s="357"/>
      <c r="BTN14" s="357"/>
      <c r="BTO14" s="357"/>
      <c r="BTP14" s="357"/>
      <c r="BTQ14" s="357"/>
      <c r="BTR14" s="357"/>
      <c r="BTS14" s="357"/>
      <c r="BTT14" s="357"/>
      <c r="BTU14" s="357"/>
      <c r="BTV14" s="357"/>
      <c r="BTW14" s="357"/>
      <c r="BTX14" s="357"/>
      <c r="BTY14" s="357"/>
      <c r="BTZ14" s="357"/>
      <c r="BUA14" s="357"/>
      <c r="BUB14" s="357"/>
      <c r="BUC14" s="357"/>
      <c r="BUD14" s="357"/>
      <c r="BUE14" s="357"/>
      <c r="BUF14" s="357"/>
      <c r="BUG14" s="357"/>
      <c r="BUH14" s="357"/>
      <c r="BUI14" s="357"/>
      <c r="BUJ14" s="357"/>
      <c r="BUK14" s="357"/>
      <c r="BUL14" s="357"/>
      <c r="BUM14" s="357"/>
      <c r="BUN14" s="357"/>
      <c r="BUO14" s="357"/>
      <c r="BUP14" s="357"/>
      <c r="BUQ14" s="357"/>
      <c r="BUR14" s="357"/>
      <c r="BUS14" s="357"/>
      <c r="BUT14" s="357"/>
      <c r="BUU14" s="357"/>
      <c r="BUV14" s="357"/>
      <c r="BUW14" s="357"/>
      <c r="BUX14" s="357"/>
      <c r="BUY14" s="357"/>
      <c r="BUZ14" s="357"/>
      <c r="BVA14" s="357"/>
      <c r="BVB14" s="357"/>
      <c r="BVC14" s="357"/>
      <c r="BVD14" s="357"/>
      <c r="BVE14" s="357"/>
      <c r="BVF14" s="357"/>
      <c r="BVG14" s="357"/>
      <c r="BVH14" s="357"/>
      <c r="BVI14" s="357"/>
      <c r="BVJ14" s="357"/>
      <c r="BVK14" s="357"/>
      <c r="BVL14" s="357"/>
      <c r="BVM14" s="357"/>
      <c r="BVN14" s="357"/>
      <c r="BVO14" s="357"/>
      <c r="BVP14" s="357"/>
      <c r="BVQ14" s="357"/>
      <c r="BVR14" s="357"/>
      <c r="BVS14" s="357"/>
      <c r="BVT14" s="357"/>
      <c r="BVU14" s="357"/>
      <c r="BVV14" s="357"/>
      <c r="BVW14" s="357"/>
      <c r="BVX14" s="357"/>
      <c r="BVY14" s="357"/>
      <c r="BVZ14" s="357"/>
      <c r="BWA14" s="357"/>
      <c r="BWB14" s="357"/>
      <c r="BWC14" s="357"/>
      <c r="BWD14" s="357"/>
      <c r="BWE14" s="357"/>
      <c r="BWF14" s="357"/>
      <c r="BWG14" s="357"/>
      <c r="BWH14" s="357"/>
      <c r="BWI14" s="357"/>
      <c r="BWJ14" s="357"/>
      <c r="BWK14" s="357"/>
      <c r="BWL14" s="357"/>
      <c r="BWM14" s="357"/>
      <c r="BWN14" s="357"/>
      <c r="BWO14" s="357"/>
      <c r="BWP14" s="357"/>
      <c r="BWQ14" s="357"/>
      <c r="BWR14" s="357"/>
      <c r="BWS14" s="357"/>
      <c r="BWT14" s="357"/>
      <c r="BWU14" s="357"/>
      <c r="BWV14" s="357"/>
      <c r="BWW14" s="357"/>
      <c r="BWX14" s="357"/>
      <c r="BWY14" s="357"/>
      <c r="BWZ14" s="357"/>
      <c r="BXA14" s="357"/>
      <c r="BXB14" s="357"/>
      <c r="BXC14" s="357"/>
      <c r="BXD14" s="357"/>
      <c r="BXE14" s="357"/>
      <c r="BXF14" s="357"/>
      <c r="BXG14" s="357"/>
      <c r="BXH14" s="357"/>
      <c r="BXI14" s="357"/>
      <c r="BXJ14" s="357"/>
      <c r="BXK14" s="357"/>
      <c r="BXL14" s="357"/>
      <c r="BXM14" s="357"/>
      <c r="BXN14" s="357"/>
      <c r="BXO14" s="357"/>
      <c r="BXP14" s="357"/>
      <c r="BXQ14" s="357"/>
      <c r="BXR14" s="357"/>
      <c r="BXS14" s="357"/>
      <c r="BXT14" s="357"/>
      <c r="BXU14" s="357"/>
      <c r="BXV14" s="357"/>
      <c r="BXW14" s="357"/>
      <c r="BXX14" s="357"/>
      <c r="BXY14" s="357"/>
      <c r="BXZ14" s="357"/>
      <c r="BYA14" s="357"/>
      <c r="BYB14" s="357"/>
      <c r="BYC14" s="357"/>
      <c r="BYD14" s="357"/>
      <c r="BYE14" s="357"/>
      <c r="BYF14" s="357"/>
      <c r="BYG14" s="357"/>
      <c r="BYH14" s="357"/>
      <c r="BYI14" s="357"/>
      <c r="BYJ14" s="357"/>
      <c r="BYK14" s="357"/>
      <c r="BYL14" s="357"/>
      <c r="BYM14" s="357"/>
      <c r="BYN14" s="357"/>
      <c r="BYO14" s="357"/>
      <c r="BYP14" s="357"/>
      <c r="BYQ14" s="357"/>
      <c r="BYR14" s="357"/>
      <c r="BYS14" s="357"/>
      <c r="BYT14" s="357"/>
      <c r="BYU14" s="357"/>
      <c r="BYV14" s="357"/>
      <c r="BYW14" s="357"/>
      <c r="BYX14" s="357"/>
      <c r="BYY14" s="357"/>
      <c r="BYZ14" s="357"/>
      <c r="BZA14" s="357"/>
      <c r="BZB14" s="357"/>
      <c r="BZC14" s="357"/>
      <c r="BZD14" s="357"/>
      <c r="BZE14" s="357"/>
      <c r="BZF14" s="357"/>
      <c r="BZG14" s="357"/>
      <c r="BZH14" s="357"/>
      <c r="BZI14" s="357"/>
      <c r="BZJ14" s="357"/>
      <c r="BZK14" s="357"/>
      <c r="BZL14" s="357"/>
      <c r="BZM14" s="357"/>
      <c r="BZN14" s="357"/>
      <c r="BZO14" s="357"/>
      <c r="BZP14" s="357"/>
      <c r="BZQ14" s="357"/>
      <c r="BZR14" s="357"/>
      <c r="BZS14" s="357"/>
      <c r="BZT14" s="357"/>
      <c r="BZU14" s="357"/>
      <c r="BZV14" s="357"/>
      <c r="BZW14" s="357"/>
      <c r="BZX14" s="357"/>
      <c r="BZY14" s="357"/>
      <c r="BZZ14" s="357"/>
      <c r="CAA14" s="357"/>
      <c r="CAB14" s="357"/>
      <c r="CAC14" s="357"/>
      <c r="CAD14" s="357"/>
      <c r="CAE14" s="357"/>
      <c r="CAF14" s="357"/>
      <c r="CAG14" s="357"/>
      <c r="CAH14" s="357"/>
      <c r="CAI14" s="357"/>
      <c r="CAJ14" s="357"/>
      <c r="CAK14" s="357"/>
      <c r="CAL14" s="357"/>
      <c r="CAM14" s="357"/>
      <c r="CAN14" s="357"/>
      <c r="CAO14" s="357"/>
      <c r="CAP14" s="357"/>
      <c r="CAQ14" s="357"/>
      <c r="CAR14" s="357"/>
      <c r="CAS14" s="357"/>
      <c r="CAT14" s="357"/>
      <c r="CAU14" s="357"/>
      <c r="CAV14" s="357"/>
      <c r="CAW14" s="357"/>
      <c r="CAX14" s="357"/>
      <c r="CAY14" s="357"/>
      <c r="CAZ14" s="357"/>
      <c r="CBA14" s="357"/>
      <c r="CBB14" s="357"/>
      <c r="CBC14" s="357"/>
      <c r="CBD14" s="357"/>
      <c r="CBE14" s="357"/>
      <c r="CBF14" s="357"/>
      <c r="CBG14" s="357"/>
      <c r="CBH14" s="357"/>
      <c r="CBI14" s="357"/>
      <c r="CBJ14" s="357"/>
      <c r="CBK14" s="357"/>
      <c r="CBL14" s="357"/>
      <c r="CBM14" s="357"/>
      <c r="CBN14" s="357"/>
      <c r="CBO14" s="357"/>
      <c r="CBP14" s="357"/>
      <c r="CBQ14" s="357"/>
      <c r="CBR14" s="357"/>
      <c r="CBS14" s="357"/>
      <c r="CBT14" s="357"/>
      <c r="CBU14" s="357"/>
      <c r="CBV14" s="357"/>
      <c r="CBW14" s="357"/>
      <c r="CBX14" s="357"/>
      <c r="CBY14" s="357"/>
      <c r="CBZ14" s="357"/>
      <c r="CCA14" s="357"/>
      <c r="CCB14" s="357"/>
      <c r="CCC14" s="357"/>
      <c r="CCD14" s="357"/>
      <c r="CCE14" s="357"/>
      <c r="CCF14" s="357"/>
      <c r="CCG14" s="357"/>
      <c r="CCH14" s="357"/>
      <c r="CCI14" s="357"/>
      <c r="CCJ14" s="357"/>
      <c r="CCK14" s="357"/>
      <c r="CCL14" s="357"/>
      <c r="CCM14" s="357"/>
      <c r="CCN14" s="357"/>
      <c r="CCO14" s="357"/>
      <c r="CCP14" s="357"/>
      <c r="CCQ14" s="357"/>
      <c r="CCR14" s="357"/>
      <c r="CCS14" s="357"/>
      <c r="CCT14" s="357"/>
      <c r="CCU14" s="357"/>
      <c r="CCV14" s="357"/>
      <c r="CCW14" s="357"/>
      <c r="CCX14" s="357"/>
      <c r="CCY14" s="357"/>
      <c r="CCZ14" s="357"/>
      <c r="CDA14" s="357"/>
      <c r="CDB14" s="357"/>
      <c r="CDC14" s="357"/>
      <c r="CDD14" s="357"/>
      <c r="CDE14" s="357"/>
      <c r="CDF14" s="357"/>
      <c r="CDG14" s="357"/>
      <c r="CDH14" s="357"/>
      <c r="CDI14" s="357"/>
      <c r="CDJ14" s="357"/>
      <c r="CDK14" s="357"/>
      <c r="CDL14" s="357"/>
      <c r="CDM14" s="357"/>
      <c r="CDN14" s="357"/>
      <c r="CDO14" s="357"/>
      <c r="CDP14" s="357"/>
      <c r="CDQ14" s="357"/>
      <c r="CDR14" s="357"/>
      <c r="CDS14" s="357"/>
      <c r="CDT14" s="357"/>
      <c r="CDU14" s="357"/>
      <c r="CDV14" s="357"/>
      <c r="CDW14" s="357"/>
      <c r="CDX14" s="357"/>
      <c r="CDY14" s="357"/>
      <c r="CDZ14" s="357"/>
      <c r="CEA14" s="357"/>
      <c r="CEB14" s="357"/>
      <c r="CEC14" s="357"/>
      <c r="CED14" s="357"/>
      <c r="CEE14" s="357"/>
      <c r="CEF14" s="357"/>
      <c r="CEG14" s="357"/>
      <c r="CEH14" s="357"/>
      <c r="CEI14" s="357"/>
      <c r="CEJ14" s="357"/>
      <c r="CEK14" s="357"/>
      <c r="CEL14" s="357"/>
      <c r="CEM14" s="357"/>
      <c r="CEN14" s="357"/>
      <c r="CEO14" s="357"/>
      <c r="CEP14" s="357"/>
      <c r="CEQ14" s="357"/>
      <c r="CER14" s="357"/>
      <c r="CES14" s="357"/>
      <c r="CET14" s="357"/>
      <c r="CEU14" s="357"/>
      <c r="CEV14" s="357"/>
      <c r="CEW14" s="357"/>
      <c r="CEX14" s="357"/>
      <c r="CEY14" s="357"/>
      <c r="CEZ14" s="357"/>
      <c r="CFA14" s="357"/>
      <c r="CFB14" s="357"/>
      <c r="CFC14" s="357"/>
      <c r="CFD14" s="357"/>
      <c r="CFE14" s="357"/>
      <c r="CFF14" s="357"/>
      <c r="CFG14" s="357"/>
      <c r="CFH14" s="357"/>
      <c r="CFI14" s="357"/>
      <c r="CFJ14" s="357"/>
      <c r="CFK14" s="357"/>
      <c r="CFL14" s="357"/>
      <c r="CFM14" s="357"/>
      <c r="CFN14" s="357"/>
      <c r="CFO14" s="357"/>
      <c r="CFP14" s="357"/>
      <c r="CFQ14" s="357"/>
      <c r="CFR14" s="357"/>
      <c r="CFS14" s="357"/>
      <c r="CFT14" s="357"/>
      <c r="CFU14" s="357"/>
      <c r="CFV14" s="357"/>
      <c r="CFW14" s="357"/>
      <c r="CFX14" s="357"/>
      <c r="CFY14" s="357"/>
      <c r="CFZ14" s="357"/>
      <c r="CGA14" s="357"/>
      <c r="CGB14" s="357"/>
      <c r="CGC14" s="357"/>
      <c r="CGD14" s="357"/>
      <c r="CGE14" s="357"/>
      <c r="CGF14" s="357"/>
      <c r="CGG14" s="357"/>
      <c r="CGH14" s="357"/>
      <c r="CGI14" s="357"/>
      <c r="CGJ14" s="357"/>
      <c r="CGK14" s="357"/>
      <c r="CGL14" s="357"/>
      <c r="CGM14" s="357"/>
      <c r="CGN14" s="357"/>
      <c r="CGO14" s="357"/>
      <c r="CGP14" s="357"/>
      <c r="CGQ14" s="357"/>
      <c r="CGR14" s="357"/>
      <c r="CGS14" s="357"/>
      <c r="CGT14" s="357"/>
      <c r="CGU14" s="357"/>
      <c r="CGV14" s="357"/>
      <c r="CGW14" s="357"/>
      <c r="CGX14" s="357"/>
      <c r="CGY14" s="357"/>
      <c r="CGZ14" s="357"/>
      <c r="CHA14" s="357"/>
      <c r="CHB14" s="357"/>
      <c r="CHC14" s="357"/>
      <c r="CHD14" s="357"/>
      <c r="CHE14" s="357"/>
      <c r="CHF14" s="357"/>
      <c r="CHG14" s="357"/>
      <c r="CHH14" s="357"/>
      <c r="CHI14" s="357"/>
      <c r="CHJ14" s="357"/>
      <c r="CHK14" s="357"/>
      <c r="CHL14" s="357"/>
      <c r="CHM14" s="357"/>
      <c r="CHN14" s="357"/>
      <c r="CHO14" s="357"/>
      <c r="CHP14" s="357"/>
      <c r="CHQ14" s="357"/>
      <c r="CHR14" s="357"/>
      <c r="CHS14" s="357"/>
      <c r="CHT14" s="357"/>
      <c r="CHU14" s="357"/>
      <c r="CHV14" s="357"/>
      <c r="CHW14" s="357"/>
      <c r="CHX14" s="357"/>
      <c r="CHY14" s="357"/>
      <c r="CHZ14" s="357"/>
      <c r="CIA14" s="357"/>
      <c r="CIB14" s="357"/>
      <c r="CIC14" s="357"/>
      <c r="CID14" s="357"/>
      <c r="CIE14" s="357"/>
      <c r="CIF14" s="357"/>
      <c r="CIG14" s="357"/>
      <c r="CIH14" s="357"/>
      <c r="CII14" s="357"/>
      <c r="CIJ14" s="357"/>
      <c r="CIK14" s="357"/>
      <c r="CIL14" s="357"/>
      <c r="CIM14" s="357"/>
      <c r="CIN14" s="357"/>
      <c r="CIO14" s="357"/>
      <c r="CIP14" s="357"/>
      <c r="CIQ14" s="357"/>
      <c r="CIR14" s="357"/>
      <c r="CIS14" s="357"/>
      <c r="CIT14" s="357"/>
      <c r="CIU14" s="357"/>
      <c r="CIV14" s="357"/>
      <c r="CIW14" s="357"/>
      <c r="CIX14" s="357"/>
      <c r="CIY14" s="357"/>
      <c r="CIZ14" s="357"/>
      <c r="CJA14" s="357"/>
      <c r="CJB14" s="357"/>
      <c r="CJC14" s="357"/>
      <c r="CJD14" s="357"/>
      <c r="CJE14" s="357"/>
      <c r="CJF14" s="357"/>
      <c r="CJG14" s="357"/>
      <c r="CJH14" s="357"/>
      <c r="CJI14" s="357"/>
      <c r="CJJ14" s="357"/>
      <c r="CJK14" s="357"/>
      <c r="CJL14" s="357"/>
      <c r="CJM14" s="357"/>
      <c r="CJN14" s="357"/>
      <c r="CJO14" s="357"/>
      <c r="CJP14" s="357"/>
      <c r="CJQ14" s="357"/>
      <c r="CJR14" s="357"/>
      <c r="CJS14" s="357"/>
      <c r="CJT14" s="357"/>
      <c r="CJU14" s="357"/>
      <c r="CJV14" s="357"/>
      <c r="CJW14" s="357"/>
      <c r="CJX14" s="357"/>
      <c r="CJY14" s="357"/>
      <c r="CJZ14" s="357"/>
      <c r="CKA14" s="357"/>
      <c r="CKB14" s="357"/>
      <c r="CKC14" s="357"/>
      <c r="CKD14" s="357"/>
      <c r="CKE14" s="357"/>
      <c r="CKF14" s="357"/>
      <c r="CKG14" s="357"/>
      <c r="CKH14" s="357"/>
      <c r="CKI14" s="357"/>
      <c r="CKJ14" s="357"/>
      <c r="CKK14" s="357"/>
      <c r="CKL14" s="357"/>
      <c r="CKM14" s="357"/>
      <c r="CKN14" s="357"/>
      <c r="CKO14" s="357"/>
      <c r="CKP14" s="357"/>
      <c r="CKQ14" s="357"/>
      <c r="CKR14" s="357"/>
      <c r="CKS14" s="357"/>
      <c r="CKT14" s="357"/>
      <c r="CKU14" s="357"/>
      <c r="CKV14" s="357"/>
      <c r="CKW14" s="357"/>
      <c r="CKX14" s="357"/>
      <c r="CKY14" s="357"/>
      <c r="CKZ14" s="357"/>
      <c r="CLA14" s="357"/>
      <c r="CLB14" s="357"/>
      <c r="CLC14" s="357"/>
      <c r="CLD14" s="357"/>
      <c r="CLE14" s="357"/>
      <c r="CLF14" s="357"/>
      <c r="CLG14" s="357"/>
      <c r="CLH14" s="357"/>
      <c r="CLI14" s="357"/>
      <c r="CLJ14" s="357"/>
      <c r="CLK14" s="357"/>
      <c r="CLL14" s="357"/>
      <c r="CLM14" s="357"/>
      <c r="CLN14" s="357"/>
      <c r="CLO14" s="357"/>
      <c r="CLP14" s="357"/>
      <c r="CLQ14" s="357"/>
      <c r="CLR14" s="357"/>
      <c r="CLS14" s="357"/>
      <c r="CLT14" s="357"/>
      <c r="CLU14" s="357"/>
      <c r="CLV14" s="357"/>
      <c r="CLW14" s="357"/>
      <c r="CLX14" s="357"/>
      <c r="CLY14" s="357"/>
      <c r="CLZ14" s="357"/>
      <c r="CMA14" s="357"/>
      <c r="CMB14" s="357"/>
      <c r="CMC14" s="357"/>
      <c r="CMD14" s="357"/>
      <c r="CME14" s="357"/>
      <c r="CMF14" s="357"/>
      <c r="CMG14" s="357"/>
      <c r="CMH14" s="357"/>
      <c r="CMI14" s="357"/>
      <c r="CMJ14" s="357"/>
      <c r="CMK14" s="357"/>
      <c r="CML14" s="357"/>
      <c r="CMM14" s="357"/>
      <c r="CMN14" s="357"/>
      <c r="CMO14" s="357"/>
      <c r="CMP14" s="357"/>
      <c r="CMQ14" s="357"/>
      <c r="CMR14" s="357"/>
      <c r="CMS14" s="357"/>
      <c r="CMT14" s="357"/>
      <c r="CMU14" s="357"/>
      <c r="CMV14" s="357"/>
      <c r="CMW14" s="357"/>
      <c r="CMX14" s="357"/>
      <c r="CMY14" s="357"/>
      <c r="CMZ14" s="357"/>
      <c r="CNA14" s="357"/>
      <c r="CNB14" s="357"/>
      <c r="CNC14" s="357"/>
      <c r="CND14" s="357"/>
      <c r="CNE14" s="357"/>
      <c r="CNF14" s="357"/>
      <c r="CNG14" s="357"/>
      <c r="CNH14" s="357"/>
      <c r="CNI14" s="357"/>
      <c r="CNJ14" s="357"/>
      <c r="CNK14" s="357"/>
      <c r="CNL14" s="357"/>
      <c r="CNM14" s="357"/>
      <c r="CNN14" s="357"/>
      <c r="CNO14" s="357"/>
      <c r="CNP14" s="357"/>
      <c r="CNQ14" s="357"/>
      <c r="CNR14" s="357"/>
      <c r="CNS14" s="357"/>
      <c r="CNT14" s="357"/>
      <c r="CNU14" s="357"/>
      <c r="CNV14" s="357"/>
      <c r="CNW14" s="357"/>
      <c r="CNX14" s="357"/>
      <c r="CNY14" s="357"/>
      <c r="CNZ14" s="357"/>
      <c r="COA14" s="357"/>
      <c r="COB14" s="357"/>
      <c r="COC14" s="357"/>
      <c r="COD14" s="357"/>
      <c r="COE14" s="357"/>
      <c r="COF14" s="357"/>
      <c r="COG14" s="357"/>
      <c r="COH14" s="357"/>
      <c r="COI14" s="357"/>
      <c r="COJ14" s="357"/>
      <c r="COK14" s="357"/>
      <c r="COL14" s="357"/>
      <c r="COM14" s="357"/>
      <c r="CON14" s="357"/>
      <c r="COO14" s="357"/>
      <c r="COP14" s="357"/>
      <c r="COQ14" s="357"/>
      <c r="COR14" s="357"/>
      <c r="COS14" s="357"/>
      <c r="COT14" s="357"/>
      <c r="COU14" s="357"/>
      <c r="COV14" s="357"/>
      <c r="COW14" s="357"/>
      <c r="COX14" s="357"/>
      <c r="COY14" s="357"/>
      <c r="COZ14" s="357"/>
      <c r="CPA14" s="357"/>
      <c r="CPB14" s="357"/>
      <c r="CPC14" s="357"/>
      <c r="CPD14" s="357"/>
      <c r="CPE14" s="357"/>
      <c r="CPF14" s="357"/>
      <c r="CPG14" s="357"/>
      <c r="CPH14" s="357"/>
      <c r="CPI14" s="357"/>
      <c r="CPJ14" s="357"/>
      <c r="CPK14" s="357"/>
      <c r="CPL14" s="357"/>
      <c r="CPM14" s="357"/>
      <c r="CPN14" s="357"/>
      <c r="CPO14" s="357"/>
      <c r="CPP14" s="357"/>
      <c r="CPQ14" s="357"/>
      <c r="CPR14" s="357"/>
      <c r="CPS14" s="357"/>
      <c r="CPT14" s="357"/>
      <c r="CPU14" s="357"/>
      <c r="CPV14" s="357"/>
      <c r="CPW14" s="357"/>
      <c r="CPX14" s="357"/>
      <c r="CPY14" s="357"/>
      <c r="CPZ14" s="357"/>
      <c r="CQA14" s="357"/>
      <c r="CQB14" s="357"/>
      <c r="CQC14" s="357"/>
      <c r="CQD14" s="357"/>
      <c r="CQE14" s="357"/>
      <c r="CQF14" s="357"/>
      <c r="CQG14" s="357"/>
      <c r="CQH14" s="357"/>
      <c r="CQI14" s="357"/>
      <c r="CQJ14" s="357"/>
      <c r="CQK14" s="357"/>
      <c r="CQL14" s="357"/>
      <c r="CQM14" s="357"/>
      <c r="CQN14" s="357"/>
      <c r="CQO14" s="357"/>
      <c r="CQP14" s="357"/>
      <c r="CQQ14" s="357"/>
      <c r="CQR14" s="357"/>
      <c r="CQS14" s="357"/>
      <c r="CQT14" s="357"/>
      <c r="CQU14" s="357"/>
      <c r="CQV14" s="357"/>
      <c r="CQW14" s="357"/>
      <c r="CQX14" s="357"/>
      <c r="CQY14" s="357"/>
      <c r="CQZ14" s="357"/>
      <c r="CRA14" s="357"/>
      <c r="CRB14" s="357"/>
      <c r="CRC14" s="357"/>
      <c r="CRD14" s="357"/>
      <c r="CRE14" s="357"/>
      <c r="CRF14" s="357"/>
      <c r="CRG14" s="357"/>
      <c r="CRH14" s="357"/>
      <c r="CRI14" s="357"/>
      <c r="CRJ14" s="357"/>
      <c r="CRK14" s="357"/>
      <c r="CRL14" s="357"/>
      <c r="CRM14" s="357"/>
      <c r="CRN14" s="357"/>
      <c r="CRO14" s="357"/>
      <c r="CRP14" s="357"/>
      <c r="CRQ14" s="357"/>
      <c r="CRR14" s="357"/>
      <c r="CRS14" s="357"/>
      <c r="CRT14" s="357"/>
      <c r="CRU14" s="357"/>
      <c r="CRV14" s="357"/>
      <c r="CRW14" s="357"/>
      <c r="CRX14" s="357"/>
      <c r="CRY14" s="357"/>
      <c r="CRZ14" s="357"/>
      <c r="CSA14" s="357"/>
      <c r="CSB14" s="357"/>
      <c r="CSC14" s="357"/>
      <c r="CSD14" s="357"/>
      <c r="CSE14" s="357"/>
      <c r="CSF14" s="357"/>
      <c r="CSG14" s="357"/>
      <c r="CSH14" s="357"/>
      <c r="CSI14" s="357"/>
      <c r="CSJ14" s="357"/>
      <c r="CSK14" s="357"/>
      <c r="CSL14" s="357"/>
      <c r="CSM14" s="357"/>
      <c r="CSN14" s="357"/>
      <c r="CSO14" s="357"/>
      <c r="CSP14" s="357"/>
      <c r="CSQ14" s="357"/>
      <c r="CSR14" s="357"/>
      <c r="CSS14" s="357"/>
      <c r="CST14" s="357"/>
      <c r="CSU14" s="357"/>
      <c r="CSV14" s="357"/>
      <c r="CSW14" s="357"/>
      <c r="CSX14" s="357"/>
      <c r="CSY14" s="357"/>
      <c r="CSZ14" s="357"/>
      <c r="CTA14" s="357"/>
      <c r="CTB14" s="357"/>
      <c r="CTC14" s="357"/>
      <c r="CTD14" s="357"/>
      <c r="CTE14" s="357"/>
      <c r="CTF14" s="357"/>
      <c r="CTG14" s="357"/>
      <c r="CTH14" s="357"/>
      <c r="CTI14" s="357"/>
      <c r="CTJ14" s="357"/>
      <c r="CTK14" s="357"/>
      <c r="CTL14" s="357"/>
      <c r="CTM14" s="357"/>
      <c r="CTN14" s="357"/>
      <c r="CTO14" s="357"/>
      <c r="CTP14" s="357"/>
      <c r="CTQ14" s="357"/>
      <c r="CTR14" s="357"/>
      <c r="CTS14" s="357"/>
      <c r="CTT14" s="357"/>
      <c r="CTU14" s="357"/>
      <c r="CTV14" s="357"/>
      <c r="CTW14" s="357"/>
      <c r="CTX14" s="357"/>
      <c r="CTY14" s="357"/>
      <c r="CTZ14" s="357"/>
      <c r="CUA14" s="357"/>
      <c r="CUB14" s="357"/>
      <c r="CUC14" s="357"/>
      <c r="CUD14" s="357"/>
      <c r="CUE14" s="357"/>
      <c r="CUF14" s="357"/>
      <c r="CUG14" s="357"/>
      <c r="CUH14" s="357"/>
      <c r="CUI14" s="357"/>
      <c r="CUJ14" s="357"/>
      <c r="CUK14" s="357"/>
      <c r="CUL14" s="357"/>
      <c r="CUM14" s="357"/>
      <c r="CUN14" s="357"/>
      <c r="CUO14" s="357"/>
      <c r="CUP14" s="357"/>
      <c r="CUQ14" s="357"/>
      <c r="CUR14" s="357"/>
      <c r="CUS14" s="357"/>
      <c r="CUT14" s="357"/>
      <c r="CUU14" s="357"/>
      <c r="CUV14" s="357"/>
      <c r="CUW14" s="357"/>
      <c r="CUX14" s="357"/>
      <c r="CUY14" s="357"/>
      <c r="CUZ14" s="357"/>
      <c r="CVA14" s="357"/>
      <c r="CVB14" s="357"/>
      <c r="CVC14" s="357"/>
      <c r="CVD14" s="357"/>
      <c r="CVE14" s="357"/>
      <c r="CVF14" s="357"/>
      <c r="CVG14" s="357"/>
      <c r="CVH14" s="357"/>
      <c r="CVI14" s="357"/>
      <c r="CVJ14" s="357"/>
      <c r="CVK14" s="357"/>
      <c r="CVL14" s="357"/>
      <c r="CVM14" s="357"/>
      <c r="CVN14" s="357"/>
      <c r="CVO14" s="357"/>
      <c r="CVP14" s="357"/>
      <c r="CVQ14" s="357"/>
      <c r="CVR14" s="357"/>
      <c r="CVS14" s="357"/>
      <c r="CVT14" s="357"/>
      <c r="CVU14" s="357"/>
      <c r="CVV14" s="357"/>
      <c r="CVW14" s="357"/>
      <c r="CVX14" s="357"/>
      <c r="CVY14" s="357"/>
      <c r="CVZ14" s="357"/>
      <c r="CWA14" s="357"/>
      <c r="CWB14" s="357"/>
      <c r="CWC14" s="357"/>
      <c r="CWD14" s="357"/>
      <c r="CWE14" s="357"/>
      <c r="CWF14" s="357"/>
      <c r="CWG14" s="357"/>
      <c r="CWH14" s="357"/>
      <c r="CWI14" s="357"/>
      <c r="CWJ14" s="357"/>
      <c r="CWK14" s="357"/>
      <c r="CWL14" s="357"/>
      <c r="CWM14" s="357"/>
      <c r="CWN14" s="357"/>
      <c r="CWO14" s="357"/>
      <c r="CWP14" s="357"/>
      <c r="CWQ14" s="357"/>
      <c r="CWR14" s="357"/>
      <c r="CWS14" s="357"/>
      <c r="CWT14" s="357"/>
      <c r="CWU14" s="357"/>
      <c r="CWV14" s="357"/>
      <c r="CWW14" s="357"/>
      <c r="CWX14" s="357"/>
      <c r="CWY14" s="357"/>
      <c r="CWZ14" s="357"/>
      <c r="CXA14" s="357"/>
      <c r="CXB14" s="357"/>
      <c r="CXC14" s="357"/>
      <c r="CXD14" s="357"/>
      <c r="CXE14" s="357"/>
      <c r="CXF14" s="357"/>
      <c r="CXG14" s="357"/>
      <c r="CXH14" s="357"/>
      <c r="CXI14" s="357"/>
      <c r="CXJ14" s="357"/>
      <c r="CXK14" s="357"/>
      <c r="CXL14" s="357"/>
      <c r="CXM14" s="357"/>
      <c r="CXN14" s="357"/>
      <c r="CXO14" s="357"/>
      <c r="CXP14" s="357"/>
      <c r="CXQ14" s="357"/>
      <c r="CXR14" s="357"/>
      <c r="CXS14" s="357"/>
      <c r="CXT14" s="357"/>
      <c r="CXU14" s="357"/>
      <c r="CXV14" s="357"/>
      <c r="CXW14" s="357"/>
      <c r="CXX14" s="357"/>
      <c r="CXY14" s="357"/>
      <c r="CXZ14" s="357"/>
      <c r="CYA14" s="357"/>
      <c r="CYB14" s="357"/>
      <c r="CYC14" s="357"/>
      <c r="CYD14" s="357"/>
      <c r="CYE14" s="357"/>
      <c r="CYF14" s="357"/>
      <c r="CYG14" s="357"/>
      <c r="CYH14" s="357"/>
      <c r="CYI14" s="357"/>
      <c r="CYJ14" s="357"/>
      <c r="CYK14" s="357"/>
      <c r="CYL14" s="357"/>
      <c r="CYM14" s="357"/>
      <c r="CYN14" s="357"/>
      <c r="CYO14" s="357"/>
      <c r="CYP14" s="357"/>
      <c r="CYQ14" s="357"/>
      <c r="CYR14" s="357"/>
      <c r="CYS14" s="357"/>
      <c r="CYT14" s="357"/>
      <c r="CYU14" s="357"/>
      <c r="CYV14" s="357"/>
      <c r="CYW14" s="357"/>
      <c r="CYX14" s="357"/>
      <c r="CYY14" s="357"/>
      <c r="CYZ14" s="357"/>
      <c r="CZA14" s="357"/>
      <c r="CZB14" s="357"/>
      <c r="CZC14" s="357"/>
      <c r="CZD14" s="357"/>
      <c r="CZE14" s="357"/>
      <c r="CZF14" s="357"/>
      <c r="CZG14" s="357"/>
      <c r="CZH14" s="357"/>
      <c r="CZI14" s="357"/>
      <c r="CZJ14" s="357"/>
      <c r="CZK14" s="357"/>
      <c r="CZL14" s="357"/>
      <c r="CZM14" s="357"/>
      <c r="CZN14" s="357"/>
      <c r="CZO14" s="357"/>
      <c r="CZP14" s="357"/>
      <c r="CZQ14" s="357"/>
      <c r="CZR14" s="357"/>
      <c r="CZS14" s="357"/>
      <c r="CZT14" s="357"/>
      <c r="CZU14" s="357"/>
      <c r="CZV14" s="357"/>
      <c r="CZW14" s="357"/>
      <c r="CZX14" s="357"/>
      <c r="CZY14" s="357"/>
      <c r="CZZ14" s="357"/>
      <c r="DAA14" s="357"/>
      <c r="DAB14" s="357"/>
      <c r="DAC14" s="357"/>
      <c r="DAD14" s="357"/>
      <c r="DAE14" s="357"/>
      <c r="DAF14" s="357"/>
      <c r="DAG14" s="357"/>
      <c r="DAH14" s="357"/>
      <c r="DAI14" s="357"/>
      <c r="DAJ14" s="357"/>
      <c r="DAK14" s="357"/>
      <c r="DAL14" s="357"/>
      <c r="DAM14" s="357"/>
      <c r="DAN14" s="357"/>
      <c r="DAO14" s="357"/>
      <c r="DAP14" s="357"/>
      <c r="DAQ14" s="357"/>
      <c r="DAR14" s="357"/>
      <c r="DAS14" s="357"/>
      <c r="DAT14" s="357"/>
      <c r="DAU14" s="357"/>
      <c r="DAV14" s="357"/>
      <c r="DAW14" s="357"/>
      <c r="DAX14" s="357"/>
      <c r="DAY14" s="357"/>
      <c r="DAZ14" s="357"/>
      <c r="DBA14" s="357"/>
      <c r="DBB14" s="357"/>
      <c r="DBC14" s="357"/>
      <c r="DBD14" s="357"/>
      <c r="DBE14" s="357"/>
      <c r="DBF14" s="357"/>
      <c r="DBG14" s="357"/>
      <c r="DBH14" s="357"/>
      <c r="DBI14" s="357"/>
      <c r="DBJ14" s="357"/>
      <c r="DBK14" s="357"/>
      <c r="DBL14" s="357"/>
      <c r="DBM14" s="357"/>
      <c r="DBN14" s="357"/>
      <c r="DBO14" s="357"/>
      <c r="DBP14" s="357"/>
      <c r="DBQ14" s="357"/>
      <c r="DBR14" s="357"/>
      <c r="DBS14" s="357"/>
      <c r="DBT14" s="357"/>
      <c r="DBU14" s="357"/>
      <c r="DBV14" s="357"/>
      <c r="DBW14" s="357"/>
      <c r="DBX14" s="357"/>
      <c r="DBY14" s="357"/>
      <c r="DBZ14" s="357"/>
      <c r="DCA14" s="357"/>
      <c r="DCB14" s="357"/>
      <c r="DCC14" s="357"/>
      <c r="DCD14" s="357"/>
      <c r="DCE14" s="357"/>
      <c r="DCF14" s="357"/>
      <c r="DCG14" s="357"/>
      <c r="DCH14" s="357"/>
      <c r="DCI14" s="357"/>
      <c r="DCJ14" s="357"/>
      <c r="DCK14" s="357"/>
      <c r="DCL14" s="357"/>
      <c r="DCM14" s="357"/>
      <c r="DCN14" s="357"/>
      <c r="DCO14" s="357"/>
      <c r="DCP14" s="357"/>
      <c r="DCQ14" s="357"/>
      <c r="DCR14" s="357"/>
      <c r="DCS14" s="357"/>
      <c r="DCT14" s="357"/>
      <c r="DCU14" s="357"/>
      <c r="DCV14" s="357"/>
      <c r="DCW14" s="357"/>
      <c r="DCX14" s="357"/>
      <c r="DCY14" s="357"/>
      <c r="DCZ14" s="357"/>
      <c r="DDA14" s="357"/>
      <c r="DDB14" s="357"/>
      <c r="DDC14" s="357"/>
      <c r="DDD14" s="357"/>
      <c r="DDE14" s="357"/>
      <c r="DDF14" s="357"/>
      <c r="DDG14" s="357"/>
      <c r="DDH14" s="357"/>
      <c r="DDI14" s="357"/>
      <c r="DDJ14" s="357"/>
      <c r="DDK14" s="357"/>
      <c r="DDL14" s="357"/>
      <c r="DDM14" s="357"/>
      <c r="DDN14" s="357"/>
      <c r="DDO14" s="357"/>
      <c r="DDP14" s="357"/>
      <c r="DDQ14" s="357"/>
      <c r="DDR14" s="357"/>
      <c r="DDS14" s="357"/>
      <c r="DDT14" s="357"/>
      <c r="DDU14" s="357"/>
      <c r="DDV14" s="357"/>
      <c r="DDW14" s="357"/>
      <c r="DDX14" s="357"/>
      <c r="DDY14" s="357"/>
      <c r="DDZ14" s="357"/>
      <c r="DEA14" s="357"/>
      <c r="DEB14" s="357"/>
      <c r="DEC14" s="357"/>
      <c r="DED14" s="357"/>
      <c r="DEE14" s="357"/>
      <c r="DEF14" s="357"/>
      <c r="DEG14" s="357"/>
      <c r="DEH14" s="357"/>
      <c r="DEI14" s="357"/>
      <c r="DEJ14" s="357"/>
      <c r="DEK14" s="357"/>
      <c r="DEL14" s="357"/>
      <c r="DEM14" s="357"/>
      <c r="DEN14" s="357"/>
      <c r="DEO14" s="357"/>
      <c r="DEP14" s="357"/>
      <c r="DEQ14" s="357"/>
      <c r="DER14" s="357"/>
      <c r="DES14" s="357"/>
      <c r="DET14" s="357"/>
      <c r="DEU14" s="357"/>
      <c r="DEV14" s="357"/>
      <c r="DEW14" s="357"/>
      <c r="DEX14" s="357"/>
      <c r="DEY14" s="357"/>
      <c r="DEZ14" s="357"/>
      <c r="DFA14" s="357"/>
      <c r="DFB14" s="357"/>
      <c r="DFC14" s="357"/>
      <c r="DFD14" s="357"/>
      <c r="DFE14" s="357"/>
      <c r="DFF14" s="357"/>
      <c r="DFG14" s="357"/>
      <c r="DFH14" s="357"/>
      <c r="DFI14" s="357"/>
      <c r="DFJ14" s="357"/>
      <c r="DFK14" s="357"/>
      <c r="DFL14" s="357"/>
      <c r="DFM14" s="357"/>
      <c r="DFN14" s="357"/>
      <c r="DFO14" s="357"/>
      <c r="DFP14" s="357"/>
      <c r="DFQ14" s="357"/>
      <c r="DFR14" s="357"/>
      <c r="DFS14" s="357"/>
      <c r="DFT14" s="357"/>
      <c r="DFU14" s="357"/>
      <c r="DFV14" s="357"/>
      <c r="DFW14" s="357"/>
      <c r="DFX14" s="357"/>
      <c r="DFY14" s="357"/>
      <c r="DFZ14" s="357"/>
      <c r="DGA14" s="357"/>
      <c r="DGB14" s="357"/>
      <c r="DGC14" s="357"/>
      <c r="DGD14" s="357"/>
      <c r="DGE14" s="357"/>
      <c r="DGF14" s="357"/>
      <c r="DGG14" s="357"/>
      <c r="DGH14" s="357"/>
      <c r="DGI14" s="357"/>
      <c r="DGJ14" s="357"/>
      <c r="DGK14" s="357"/>
      <c r="DGL14" s="357"/>
      <c r="DGM14" s="357"/>
      <c r="DGN14" s="357"/>
      <c r="DGO14" s="357"/>
      <c r="DGP14" s="357"/>
      <c r="DGQ14" s="357"/>
      <c r="DGR14" s="357"/>
      <c r="DGS14" s="357"/>
      <c r="DGT14" s="357"/>
      <c r="DGU14" s="357"/>
      <c r="DGV14" s="357"/>
      <c r="DGW14" s="357"/>
      <c r="DGX14" s="357"/>
      <c r="DGY14" s="357"/>
      <c r="DGZ14" s="357"/>
      <c r="DHA14" s="357"/>
      <c r="DHB14" s="357"/>
      <c r="DHC14" s="357"/>
      <c r="DHD14" s="357"/>
      <c r="DHE14" s="357"/>
      <c r="DHF14" s="357"/>
      <c r="DHG14" s="357"/>
      <c r="DHH14" s="357"/>
      <c r="DHI14" s="357"/>
      <c r="DHJ14" s="357"/>
      <c r="DHK14" s="357"/>
      <c r="DHL14" s="357"/>
      <c r="DHM14" s="357"/>
      <c r="DHN14" s="357"/>
      <c r="DHO14" s="357"/>
      <c r="DHP14" s="357"/>
      <c r="DHQ14" s="357"/>
      <c r="DHR14" s="357"/>
      <c r="DHS14" s="357"/>
      <c r="DHT14" s="357"/>
      <c r="DHU14" s="357"/>
      <c r="DHV14" s="357"/>
      <c r="DHW14" s="357"/>
      <c r="DHX14" s="357"/>
      <c r="DHY14" s="357"/>
      <c r="DHZ14" s="357"/>
      <c r="DIA14" s="357"/>
      <c r="DIB14" s="357"/>
      <c r="DIC14" s="357"/>
      <c r="DID14" s="357"/>
      <c r="DIE14" s="357"/>
      <c r="DIF14" s="357"/>
      <c r="DIG14" s="357"/>
      <c r="DIH14" s="357"/>
      <c r="DII14" s="357"/>
      <c r="DIJ14" s="357"/>
      <c r="DIK14" s="357"/>
      <c r="DIL14" s="357"/>
      <c r="DIM14" s="357"/>
      <c r="DIN14" s="357"/>
      <c r="DIO14" s="357"/>
      <c r="DIP14" s="357"/>
      <c r="DIQ14" s="357"/>
      <c r="DIR14" s="357"/>
      <c r="DIS14" s="357"/>
      <c r="DIT14" s="357"/>
      <c r="DIU14" s="357"/>
      <c r="DIV14" s="357"/>
      <c r="DIW14" s="357"/>
      <c r="DIX14" s="357"/>
      <c r="DIY14" s="357"/>
      <c r="DIZ14" s="357"/>
      <c r="DJA14" s="357"/>
      <c r="DJB14" s="357"/>
      <c r="DJC14" s="357"/>
      <c r="DJD14" s="357"/>
      <c r="DJE14" s="357"/>
      <c r="DJF14" s="357"/>
      <c r="DJG14" s="357"/>
      <c r="DJH14" s="357"/>
      <c r="DJI14" s="357"/>
      <c r="DJJ14" s="357"/>
      <c r="DJK14" s="357"/>
      <c r="DJL14" s="357"/>
      <c r="DJM14" s="357"/>
      <c r="DJN14" s="357"/>
      <c r="DJO14" s="357"/>
      <c r="DJP14" s="357"/>
      <c r="DJQ14" s="357"/>
      <c r="DJR14" s="357"/>
      <c r="DJS14" s="357"/>
      <c r="DJT14" s="357"/>
      <c r="DJU14" s="357"/>
      <c r="DJV14" s="357"/>
      <c r="DJW14" s="357"/>
      <c r="DJX14" s="357"/>
      <c r="DJY14" s="357"/>
      <c r="DJZ14" s="357"/>
      <c r="DKA14" s="357"/>
      <c r="DKB14" s="357"/>
      <c r="DKC14" s="357"/>
      <c r="DKD14" s="357"/>
      <c r="DKE14" s="357"/>
      <c r="DKF14" s="357"/>
      <c r="DKG14" s="357"/>
      <c r="DKH14" s="357"/>
      <c r="DKI14" s="357"/>
      <c r="DKJ14" s="357"/>
      <c r="DKK14" s="357"/>
      <c r="DKL14" s="357"/>
      <c r="DKM14" s="357"/>
      <c r="DKN14" s="357"/>
      <c r="DKO14" s="357"/>
      <c r="DKP14" s="357"/>
      <c r="DKQ14" s="357"/>
      <c r="DKR14" s="357"/>
      <c r="DKS14" s="357"/>
      <c r="DKT14" s="357"/>
      <c r="DKU14" s="357"/>
      <c r="DKV14" s="357"/>
      <c r="DKW14" s="357"/>
      <c r="DKX14" s="357"/>
      <c r="DKY14" s="357"/>
      <c r="DKZ14" s="357"/>
      <c r="DLA14" s="357"/>
      <c r="DLB14" s="357"/>
      <c r="DLC14" s="357"/>
      <c r="DLD14" s="357"/>
      <c r="DLE14" s="357"/>
      <c r="DLF14" s="357"/>
      <c r="DLG14" s="357"/>
      <c r="DLH14" s="357"/>
      <c r="DLI14" s="357"/>
      <c r="DLJ14" s="357"/>
      <c r="DLK14" s="357"/>
      <c r="DLL14" s="357"/>
      <c r="DLM14" s="357"/>
      <c r="DLN14" s="357"/>
      <c r="DLO14" s="357"/>
      <c r="DLP14" s="357"/>
      <c r="DLQ14" s="357"/>
      <c r="DLR14" s="357"/>
      <c r="DLS14" s="357"/>
      <c r="DLT14" s="357"/>
      <c r="DLU14" s="357"/>
      <c r="DLV14" s="357"/>
      <c r="DLW14" s="357"/>
      <c r="DLX14" s="357"/>
      <c r="DLY14" s="357"/>
      <c r="DLZ14" s="357"/>
      <c r="DMA14" s="357"/>
      <c r="DMB14" s="357"/>
      <c r="DMC14" s="357"/>
      <c r="DMD14" s="357"/>
      <c r="DME14" s="357"/>
      <c r="DMF14" s="357"/>
      <c r="DMG14" s="357"/>
      <c r="DMH14" s="357"/>
      <c r="DMI14" s="357"/>
      <c r="DMJ14" s="357"/>
      <c r="DMK14" s="357"/>
      <c r="DML14" s="357"/>
      <c r="DMM14" s="357"/>
      <c r="DMN14" s="357"/>
      <c r="DMO14" s="357"/>
      <c r="DMP14" s="357"/>
      <c r="DMQ14" s="357"/>
      <c r="DMR14" s="357"/>
      <c r="DMS14" s="357"/>
      <c r="DMT14" s="357"/>
      <c r="DMU14" s="357"/>
      <c r="DMV14" s="357"/>
      <c r="DMW14" s="357"/>
      <c r="DMX14" s="357"/>
      <c r="DMY14" s="357"/>
      <c r="DMZ14" s="357"/>
      <c r="DNA14" s="357"/>
      <c r="DNB14" s="357"/>
      <c r="DNC14" s="357"/>
      <c r="DND14" s="357"/>
      <c r="DNE14" s="357"/>
      <c r="DNF14" s="357"/>
      <c r="DNG14" s="357"/>
      <c r="DNH14" s="357"/>
      <c r="DNI14" s="357"/>
      <c r="DNJ14" s="357"/>
      <c r="DNK14" s="357"/>
      <c r="DNL14" s="357"/>
      <c r="DNM14" s="357"/>
      <c r="DNN14" s="357"/>
      <c r="DNO14" s="357"/>
      <c r="DNP14" s="357"/>
      <c r="DNQ14" s="357"/>
      <c r="DNR14" s="357"/>
      <c r="DNS14" s="357"/>
      <c r="DNT14" s="357"/>
      <c r="DNU14" s="357"/>
      <c r="DNV14" s="357"/>
      <c r="DNW14" s="357"/>
      <c r="DNX14" s="357"/>
      <c r="DNY14" s="357"/>
      <c r="DNZ14" s="357"/>
      <c r="DOA14" s="357"/>
      <c r="DOB14" s="357"/>
      <c r="DOC14" s="357"/>
      <c r="DOD14" s="357"/>
      <c r="DOE14" s="357"/>
      <c r="DOF14" s="357"/>
      <c r="DOG14" s="357"/>
      <c r="DOH14" s="357"/>
      <c r="DOI14" s="357"/>
      <c r="DOJ14" s="357"/>
      <c r="DOK14" s="357"/>
      <c r="DOL14" s="357"/>
      <c r="DOM14" s="357"/>
      <c r="DON14" s="357"/>
      <c r="DOO14" s="357"/>
      <c r="DOP14" s="357"/>
      <c r="DOQ14" s="357"/>
      <c r="DOR14" s="357"/>
      <c r="DOS14" s="357"/>
      <c r="DOT14" s="357"/>
      <c r="DOU14" s="357"/>
      <c r="DOV14" s="357"/>
      <c r="DOW14" s="357"/>
      <c r="DOX14" s="357"/>
      <c r="DOY14" s="357"/>
      <c r="DOZ14" s="357"/>
      <c r="DPA14" s="357"/>
      <c r="DPB14" s="357"/>
      <c r="DPC14" s="357"/>
      <c r="DPD14" s="357"/>
      <c r="DPE14" s="357"/>
      <c r="DPF14" s="357"/>
      <c r="DPG14" s="357"/>
      <c r="DPH14" s="357"/>
      <c r="DPI14" s="357"/>
      <c r="DPJ14" s="357"/>
      <c r="DPK14" s="357"/>
      <c r="DPL14" s="357"/>
      <c r="DPM14" s="357"/>
      <c r="DPN14" s="357"/>
      <c r="DPO14" s="357"/>
      <c r="DPP14" s="357"/>
      <c r="DPQ14" s="357"/>
      <c r="DPR14" s="357"/>
      <c r="DPS14" s="357"/>
      <c r="DPT14" s="357"/>
      <c r="DPU14" s="357"/>
      <c r="DPV14" s="357"/>
      <c r="DPW14" s="357"/>
      <c r="DPX14" s="357"/>
      <c r="DPY14" s="357"/>
      <c r="DPZ14" s="357"/>
      <c r="DQA14" s="357"/>
      <c r="DQB14" s="357"/>
      <c r="DQC14" s="357"/>
      <c r="DQD14" s="357"/>
      <c r="DQE14" s="357"/>
      <c r="DQF14" s="357"/>
      <c r="DQG14" s="357"/>
      <c r="DQH14" s="357"/>
      <c r="DQI14" s="357"/>
      <c r="DQJ14" s="357"/>
      <c r="DQK14" s="357"/>
      <c r="DQL14" s="357"/>
      <c r="DQM14" s="357"/>
      <c r="DQN14" s="357"/>
      <c r="DQO14" s="357"/>
      <c r="DQP14" s="357"/>
      <c r="DQQ14" s="357"/>
      <c r="DQR14" s="357"/>
      <c r="DQS14" s="357"/>
      <c r="DQT14" s="357"/>
      <c r="DQU14" s="357"/>
      <c r="DQV14" s="357"/>
      <c r="DQW14" s="357"/>
      <c r="DQX14" s="357"/>
      <c r="DQY14" s="357"/>
      <c r="DQZ14" s="357"/>
      <c r="DRA14" s="357"/>
      <c r="DRB14" s="357"/>
      <c r="DRC14" s="357"/>
      <c r="DRD14" s="357"/>
      <c r="DRE14" s="357"/>
      <c r="DRF14" s="357"/>
      <c r="DRG14" s="357"/>
      <c r="DRH14" s="357"/>
      <c r="DRI14" s="357"/>
      <c r="DRJ14" s="357"/>
      <c r="DRK14" s="357"/>
      <c r="DRL14" s="357"/>
      <c r="DRM14" s="357"/>
      <c r="DRN14" s="357"/>
      <c r="DRO14" s="357"/>
      <c r="DRP14" s="357"/>
      <c r="DRQ14" s="357"/>
      <c r="DRR14" s="357"/>
      <c r="DRS14" s="357"/>
      <c r="DRT14" s="357"/>
      <c r="DRU14" s="357"/>
      <c r="DRV14" s="357"/>
      <c r="DRW14" s="357"/>
      <c r="DRX14" s="357"/>
      <c r="DRY14" s="357"/>
      <c r="DRZ14" s="357"/>
      <c r="DSA14" s="357"/>
      <c r="DSB14" s="357"/>
      <c r="DSC14" s="357"/>
      <c r="DSD14" s="357"/>
      <c r="DSE14" s="357"/>
      <c r="DSF14" s="357"/>
      <c r="DSG14" s="357"/>
      <c r="DSH14" s="357"/>
      <c r="DSI14" s="357"/>
      <c r="DSJ14" s="357"/>
      <c r="DSK14" s="357"/>
      <c r="DSL14" s="357"/>
      <c r="DSM14" s="357"/>
      <c r="DSN14" s="357"/>
      <c r="DSO14" s="357"/>
      <c r="DSP14" s="357"/>
      <c r="DSQ14" s="357"/>
      <c r="DSR14" s="357"/>
      <c r="DSS14" s="357"/>
      <c r="DST14" s="357"/>
      <c r="DSU14" s="357"/>
      <c r="DSV14" s="357"/>
      <c r="DSW14" s="357"/>
      <c r="DSX14" s="357"/>
      <c r="DSY14" s="357"/>
      <c r="DSZ14" s="357"/>
      <c r="DTA14" s="357"/>
      <c r="DTB14" s="357"/>
      <c r="DTC14" s="357"/>
      <c r="DTD14" s="357"/>
      <c r="DTE14" s="357"/>
      <c r="DTF14" s="357"/>
      <c r="DTG14" s="357"/>
      <c r="DTH14" s="357"/>
      <c r="DTI14" s="357"/>
      <c r="DTJ14" s="357"/>
      <c r="DTK14" s="357"/>
      <c r="DTL14" s="357"/>
      <c r="DTM14" s="357"/>
      <c r="DTN14" s="357"/>
      <c r="DTO14" s="357"/>
      <c r="DTP14" s="357"/>
      <c r="DTQ14" s="357"/>
      <c r="DTR14" s="357"/>
      <c r="DTS14" s="357"/>
      <c r="DTT14" s="357"/>
      <c r="DTU14" s="357"/>
      <c r="DTV14" s="357"/>
      <c r="DTW14" s="357"/>
      <c r="DTX14" s="357"/>
      <c r="DTY14" s="357"/>
      <c r="DTZ14" s="357"/>
      <c r="DUA14" s="357"/>
      <c r="DUB14" s="357"/>
      <c r="DUC14" s="357"/>
      <c r="DUD14" s="357"/>
      <c r="DUE14" s="357"/>
      <c r="DUF14" s="357"/>
      <c r="DUG14" s="357"/>
      <c r="DUH14" s="357"/>
      <c r="DUI14" s="357"/>
      <c r="DUJ14" s="357"/>
      <c r="DUK14" s="357"/>
      <c r="DUL14" s="357"/>
      <c r="DUM14" s="357"/>
      <c r="DUN14" s="357"/>
      <c r="DUO14" s="357"/>
      <c r="DUP14" s="357"/>
      <c r="DUQ14" s="357"/>
      <c r="DUR14" s="357"/>
      <c r="DUS14" s="357"/>
      <c r="DUT14" s="357"/>
      <c r="DUU14" s="357"/>
      <c r="DUV14" s="357"/>
      <c r="DUW14" s="357"/>
      <c r="DUX14" s="357"/>
      <c r="DUY14" s="357"/>
      <c r="DUZ14" s="357"/>
      <c r="DVA14" s="357"/>
      <c r="DVB14" s="357"/>
      <c r="DVC14" s="357"/>
      <c r="DVD14" s="357"/>
      <c r="DVE14" s="357"/>
      <c r="DVF14" s="357"/>
      <c r="DVG14" s="357"/>
      <c r="DVH14" s="357"/>
      <c r="DVI14" s="357"/>
      <c r="DVJ14" s="357"/>
      <c r="DVK14" s="357"/>
      <c r="DVL14" s="357"/>
      <c r="DVM14" s="357"/>
      <c r="DVN14" s="357"/>
      <c r="DVO14" s="357"/>
      <c r="DVP14" s="357"/>
      <c r="DVQ14" s="357"/>
      <c r="DVR14" s="357"/>
      <c r="DVS14" s="357"/>
      <c r="DVT14" s="357"/>
      <c r="DVU14" s="357"/>
      <c r="DVV14" s="357"/>
      <c r="DVW14" s="357"/>
      <c r="DVX14" s="357"/>
      <c r="DVY14" s="357"/>
      <c r="DVZ14" s="357"/>
      <c r="DWA14" s="357"/>
      <c r="DWB14" s="357"/>
      <c r="DWC14" s="357"/>
      <c r="DWD14" s="357"/>
      <c r="DWE14" s="357"/>
      <c r="DWF14" s="357"/>
      <c r="DWG14" s="357"/>
      <c r="DWH14" s="357"/>
      <c r="DWI14" s="357"/>
      <c r="DWJ14" s="357"/>
      <c r="DWK14" s="357"/>
      <c r="DWL14" s="357"/>
      <c r="DWM14" s="357"/>
      <c r="DWN14" s="357"/>
      <c r="DWO14" s="357"/>
      <c r="DWP14" s="357"/>
      <c r="DWQ14" s="357"/>
      <c r="DWR14" s="357"/>
      <c r="DWS14" s="357"/>
      <c r="DWT14" s="357"/>
      <c r="DWU14" s="357"/>
      <c r="DWV14" s="357"/>
      <c r="DWW14" s="357"/>
      <c r="DWX14" s="357"/>
      <c r="DWY14" s="357"/>
      <c r="DWZ14" s="357"/>
      <c r="DXA14" s="357"/>
      <c r="DXB14" s="357"/>
      <c r="DXC14" s="357"/>
      <c r="DXD14" s="357"/>
      <c r="DXE14" s="357"/>
      <c r="DXF14" s="357"/>
      <c r="DXG14" s="357"/>
      <c r="DXH14" s="357"/>
      <c r="DXI14" s="357"/>
      <c r="DXJ14" s="357"/>
      <c r="DXK14" s="357"/>
      <c r="DXL14" s="357"/>
      <c r="DXM14" s="357"/>
      <c r="DXN14" s="357"/>
      <c r="DXO14" s="357"/>
      <c r="DXP14" s="357"/>
      <c r="DXQ14" s="357"/>
      <c r="DXR14" s="357"/>
      <c r="DXS14" s="357"/>
      <c r="DXT14" s="357"/>
      <c r="DXU14" s="357"/>
      <c r="DXV14" s="357"/>
      <c r="DXW14" s="357"/>
      <c r="DXX14" s="357"/>
      <c r="DXY14" s="357"/>
      <c r="DXZ14" s="357"/>
      <c r="DYA14" s="357"/>
      <c r="DYB14" s="357"/>
      <c r="DYC14" s="357"/>
      <c r="DYD14" s="357"/>
      <c r="DYE14" s="357"/>
      <c r="DYF14" s="357"/>
      <c r="DYG14" s="357"/>
      <c r="DYH14" s="357"/>
      <c r="DYI14" s="357"/>
      <c r="DYJ14" s="357"/>
      <c r="DYK14" s="357"/>
      <c r="DYL14" s="357"/>
      <c r="DYM14" s="357"/>
      <c r="DYN14" s="357"/>
      <c r="DYO14" s="357"/>
      <c r="DYP14" s="357"/>
      <c r="DYQ14" s="357"/>
      <c r="DYR14" s="357"/>
      <c r="DYS14" s="357"/>
      <c r="DYT14" s="357"/>
      <c r="DYU14" s="357"/>
      <c r="DYV14" s="357"/>
      <c r="DYW14" s="357"/>
      <c r="DYX14" s="357"/>
      <c r="DYY14" s="357"/>
      <c r="DYZ14" s="357"/>
      <c r="DZA14" s="357"/>
      <c r="DZB14" s="357"/>
      <c r="DZC14" s="357"/>
      <c r="DZD14" s="357"/>
      <c r="DZE14" s="357"/>
      <c r="DZF14" s="357"/>
      <c r="DZG14" s="357"/>
      <c r="DZH14" s="357"/>
      <c r="DZI14" s="357"/>
      <c r="DZJ14" s="357"/>
      <c r="DZK14" s="357"/>
      <c r="DZL14" s="357"/>
      <c r="DZM14" s="357"/>
      <c r="DZN14" s="357"/>
      <c r="DZO14" s="357"/>
      <c r="DZP14" s="357"/>
      <c r="DZQ14" s="357"/>
      <c r="DZR14" s="357"/>
      <c r="DZS14" s="357"/>
      <c r="DZT14" s="357"/>
      <c r="DZU14" s="357"/>
      <c r="DZV14" s="357"/>
      <c r="DZW14" s="357"/>
      <c r="DZX14" s="357"/>
      <c r="DZY14" s="357"/>
      <c r="DZZ14" s="357"/>
      <c r="EAA14" s="357"/>
      <c r="EAB14" s="357"/>
      <c r="EAC14" s="357"/>
      <c r="EAD14" s="357"/>
      <c r="EAE14" s="357"/>
      <c r="EAF14" s="357"/>
      <c r="EAG14" s="357"/>
      <c r="EAH14" s="357"/>
      <c r="EAI14" s="357"/>
      <c r="EAJ14" s="357"/>
      <c r="EAK14" s="357"/>
      <c r="EAL14" s="357"/>
      <c r="EAM14" s="357"/>
      <c r="EAN14" s="357"/>
      <c r="EAO14" s="357"/>
      <c r="EAP14" s="357"/>
      <c r="EAQ14" s="357"/>
      <c r="EAR14" s="357"/>
      <c r="EAS14" s="357"/>
      <c r="EAT14" s="357"/>
      <c r="EAU14" s="357"/>
      <c r="EAV14" s="357"/>
      <c r="EAW14" s="357"/>
      <c r="EAX14" s="357"/>
      <c r="EAY14" s="357"/>
      <c r="EAZ14" s="357"/>
      <c r="EBA14" s="357"/>
      <c r="EBB14" s="357"/>
      <c r="EBC14" s="357"/>
      <c r="EBD14" s="357"/>
      <c r="EBE14" s="357"/>
      <c r="EBF14" s="357"/>
      <c r="EBG14" s="357"/>
      <c r="EBH14" s="357"/>
      <c r="EBI14" s="357"/>
      <c r="EBJ14" s="357"/>
      <c r="EBK14" s="357"/>
      <c r="EBL14" s="357"/>
      <c r="EBM14" s="357"/>
      <c r="EBN14" s="357"/>
      <c r="EBO14" s="357"/>
      <c r="EBP14" s="357"/>
      <c r="EBQ14" s="357"/>
      <c r="EBR14" s="357"/>
      <c r="EBS14" s="357"/>
      <c r="EBT14" s="357"/>
      <c r="EBU14" s="357"/>
      <c r="EBV14" s="357"/>
      <c r="EBW14" s="357"/>
      <c r="EBX14" s="357"/>
      <c r="EBY14" s="357"/>
      <c r="EBZ14" s="357"/>
      <c r="ECA14" s="357"/>
      <c r="ECB14" s="357"/>
      <c r="ECC14" s="357"/>
      <c r="ECD14" s="357"/>
      <c r="ECE14" s="357"/>
      <c r="ECF14" s="357"/>
      <c r="ECG14" s="357"/>
      <c r="ECH14" s="357"/>
      <c r="ECI14" s="357"/>
      <c r="ECJ14" s="357"/>
      <c r="ECK14" s="357"/>
      <c r="ECL14" s="357"/>
      <c r="ECM14" s="357"/>
      <c r="ECN14" s="357"/>
      <c r="ECO14" s="357"/>
      <c r="ECP14" s="357"/>
      <c r="ECQ14" s="357"/>
      <c r="ECR14" s="357"/>
      <c r="ECS14" s="357"/>
      <c r="ECT14" s="357"/>
      <c r="ECU14" s="357"/>
      <c r="ECV14" s="357"/>
      <c r="ECW14" s="357"/>
      <c r="ECX14" s="357"/>
      <c r="ECY14" s="357"/>
      <c r="ECZ14" s="357"/>
      <c r="EDA14" s="357"/>
      <c r="EDB14" s="357"/>
      <c r="EDC14" s="357"/>
      <c r="EDD14" s="357"/>
      <c r="EDE14" s="357"/>
      <c r="EDF14" s="357"/>
      <c r="EDG14" s="357"/>
      <c r="EDH14" s="357"/>
      <c r="EDI14" s="357"/>
      <c r="EDJ14" s="357"/>
      <c r="EDK14" s="357"/>
      <c r="EDL14" s="357"/>
      <c r="EDM14" s="357"/>
      <c r="EDN14" s="357"/>
      <c r="EDO14" s="357"/>
      <c r="EDP14" s="357"/>
      <c r="EDQ14" s="357"/>
      <c r="EDR14" s="357"/>
      <c r="EDS14" s="357"/>
      <c r="EDT14" s="357"/>
      <c r="EDU14" s="357"/>
      <c r="EDV14" s="357"/>
      <c r="EDW14" s="357"/>
      <c r="EDX14" s="357"/>
      <c r="EDY14" s="357"/>
      <c r="EDZ14" s="357"/>
      <c r="EEA14" s="357"/>
      <c r="EEB14" s="357"/>
      <c r="EEC14" s="357"/>
      <c r="EED14" s="357"/>
      <c r="EEE14" s="357"/>
      <c r="EEF14" s="357"/>
      <c r="EEG14" s="357"/>
      <c r="EEH14" s="357"/>
      <c r="EEI14" s="357"/>
      <c r="EEJ14" s="357"/>
      <c r="EEK14" s="357"/>
      <c r="EEL14" s="357"/>
      <c r="EEM14" s="357"/>
      <c r="EEN14" s="357"/>
      <c r="EEO14" s="357"/>
      <c r="EEP14" s="357"/>
      <c r="EEQ14" s="357"/>
      <c r="EER14" s="357"/>
      <c r="EES14" s="357"/>
      <c r="EET14" s="357"/>
      <c r="EEU14" s="357"/>
      <c r="EEV14" s="357"/>
      <c r="EEW14" s="357"/>
      <c r="EEX14" s="357"/>
      <c r="EEY14" s="357"/>
      <c r="EEZ14" s="357"/>
      <c r="EFA14" s="357"/>
      <c r="EFB14" s="357"/>
      <c r="EFC14" s="357"/>
      <c r="EFD14" s="357"/>
      <c r="EFE14" s="357"/>
      <c r="EFF14" s="357"/>
      <c r="EFG14" s="357"/>
      <c r="EFH14" s="357"/>
      <c r="EFI14" s="357"/>
      <c r="EFJ14" s="357"/>
      <c r="EFK14" s="357"/>
      <c r="EFL14" s="357"/>
      <c r="EFM14" s="357"/>
      <c r="EFN14" s="357"/>
      <c r="EFO14" s="357"/>
      <c r="EFP14" s="357"/>
      <c r="EFQ14" s="357"/>
      <c r="EFR14" s="357"/>
      <c r="EFS14" s="357"/>
      <c r="EFT14" s="357"/>
      <c r="EFU14" s="357"/>
      <c r="EFV14" s="357"/>
      <c r="EFW14" s="357"/>
      <c r="EFX14" s="357"/>
      <c r="EFY14" s="357"/>
      <c r="EFZ14" s="357"/>
      <c r="EGA14" s="357"/>
      <c r="EGB14" s="357"/>
      <c r="EGC14" s="357"/>
      <c r="EGD14" s="357"/>
      <c r="EGE14" s="357"/>
      <c r="EGF14" s="357"/>
      <c r="EGG14" s="357"/>
      <c r="EGH14" s="357"/>
      <c r="EGI14" s="357"/>
      <c r="EGJ14" s="357"/>
      <c r="EGK14" s="357"/>
      <c r="EGL14" s="357"/>
      <c r="EGM14" s="357"/>
      <c r="EGN14" s="357"/>
      <c r="EGO14" s="357"/>
      <c r="EGP14" s="357"/>
      <c r="EGQ14" s="357"/>
      <c r="EGR14" s="357"/>
      <c r="EGS14" s="357"/>
      <c r="EGT14" s="357"/>
      <c r="EGU14" s="357"/>
      <c r="EGV14" s="357"/>
      <c r="EGW14" s="357"/>
      <c r="EGX14" s="357"/>
      <c r="EGY14" s="357"/>
      <c r="EGZ14" s="357"/>
      <c r="EHA14" s="357"/>
      <c r="EHB14" s="357"/>
      <c r="EHC14" s="357"/>
      <c r="EHD14" s="357"/>
      <c r="EHE14" s="357"/>
      <c r="EHF14" s="357"/>
      <c r="EHG14" s="357"/>
      <c r="EHH14" s="357"/>
      <c r="EHI14" s="357"/>
      <c r="EHJ14" s="357"/>
      <c r="EHK14" s="357"/>
      <c r="EHL14" s="357"/>
      <c r="EHM14" s="357"/>
      <c r="EHN14" s="357"/>
      <c r="EHO14" s="357"/>
      <c r="EHP14" s="357"/>
      <c r="EHQ14" s="357"/>
      <c r="EHR14" s="357"/>
      <c r="EHS14" s="357"/>
      <c r="EHT14" s="357"/>
      <c r="EHU14" s="357"/>
      <c r="EHV14" s="357"/>
      <c r="EHW14" s="357"/>
      <c r="EHX14" s="357"/>
      <c r="EHY14" s="357"/>
      <c r="EHZ14" s="357"/>
      <c r="EIA14" s="357"/>
      <c r="EIB14" s="357"/>
      <c r="EIC14" s="357"/>
      <c r="EID14" s="357"/>
      <c r="EIE14" s="357"/>
      <c r="EIF14" s="357"/>
      <c r="EIG14" s="357"/>
      <c r="EIH14" s="357"/>
      <c r="EII14" s="357"/>
      <c r="EIJ14" s="357"/>
      <c r="EIK14" s="357"/>
      <c r="EIL14" s="357"/>
      <c r="EIM14" s="357"/>
      <c r="EIN14" s="357"/>
      <c r="EIO14" s="357"/>
      <c r="EIP14" s="357"/>
      <c r="EIQ14" s="357"/>
      <c r="EIR14" s="357"/>
      <c r="EIS14" s="357"/>
      <c r="EIT14" s="357"/>
      <c r="EIU14" s="357"/>
      <c r="EIV14" s="357"/>
      <c r="EIW14" s="357"/>
      <c r="EIX14" s="357"/>
      <c r="EIY14" s="357"/>
      <c r="EIZ14" s="357"/>
      <c r="EJA14" s="357"/>
      <c r="EJB14" s="357"/>
      <c r="EJC14" s="357"/>
      <c r="EJD14" s="357"/>
      <c r="EJE14" s="357"/>
      <c r="EJF14" s="357"/>
      <c r="EJG14" s="357"/>
      <c r="EJH14" s="357"/>
      <c r="EJI14" s="357"/>
      <c r="EJJ14" s="357"/>
      <c r="EJK14" s="357"/>
      <c r="EJL14" s="357"/>
      <c r="EJM14" s="357"/>
      <c r="EJN14" s="357"/>
      <c r="EJO14" s="357"/>
      <c r="EJP14" s="357"/>
      <c r="EJQ14" s="357"/>
      <c r="EJR14" s="357"/>
      <c r="EJS14" s="357"/>
      <c r="EJT14" s="357"/>
      <c r="EJU14" s="357"/>
      <c r="EJV14" s="357"/>
      <c r="EJW14" s="357"/>
      <c r="EJX14" s="357"/>
      <c r="EJY14" s="357"/>
      <c r="EJZ14" s="357"/>
      <c r="EKA14" s="357"/>
      <c r="EKB14" s="357"/>
      <c r="EKC14" s="357"/>
      <c r="EKD14" s="357"/>
      <c r="EKE14" s="357"/>
      <c r="EKF14" s="357"/>
      <c r="EKG14" s="357"/>
      <c r="EKH14" s="357"/>
      <c r="EKI14" s="357"/>
      <c r="EKJ14" s="357"/>
      <c r="EKK14" s="357"/>
      <c r="EKL14" s="357"/>
      <c r="EKM14" s="357"/>
      <c r="EKN14" s="357"/>
      <c r="EKO14" s="357"/>
      <c r="EKP14" s="357"/>
      <c r="EKQ14" s="357"/>
      <c r="EKR14" s="357"/>
      <c r="EKS14" s="357"/>
      <c r="EKT14" s="357"/>
      <c r="EKU14" s="357"/>
      <c r="EKV14" s="357"/>
      <c r="EKW14" s="357"/>
      <c r="EKX14" s="357"/>
      <c r="EKY14" s="357"/>
      <c r="EKZ14" s="357"/>
      <c r="ELA14" s="357"/>
      <c r="ELB14" s="357"/>
      <c r="ELC14" s="357"/>
      <c r="ELD14" s="357"/>
      <c r="ELE14" s="357"/>
      <c r="ELF14" s="357"/>
      <c r="ELG14" s="357"/>
      <c r="ELH14" s="357"/>
      <c r="ELI14" s="357"/>
      <c r="ELJ14" s="357"/>
      <c r="ELK14" s="357"/>
      <c r="ELL14" s="357"/>
      <c r="ELM14" s="357"/>
      <c r="ELN14" s="357"/>
      <c r="ELO14" s="357"/>
      <c r="ELP14" s="357"/>
      <c r="ELQ14" s="357"/>
      <c r="ELR14" s="357"/>
      <c r="ELS14" s="357"/>
      <c r="ELT14" s="357"/>
      <c r="ELU14" s="357"/>
      <c r="ELV14" s="357"/>
      <c r="ELW14" s="357"/>
      <c r="ELX14" s="357"/>
      <c r="ELY14" s="357"/>
      <c r="ELZ14" s="357"/>
      <c r="EMA14" s="357"/>
      <c r="EMB14" s="357"/>
      <c r="EMC14" s="357"/>
      <c r="EMD14" s="357"/>
      <c r="EME14" s="357"/>
      <c r="EMF14" s="357"/>
      <c r="EMG14" s="357"/>
      <c r="EMH14" s="357"/>
      <c r="EMI14" s="357"/>
      <c r="EMJ14" s="357"/>
      <c r="EMK14" s="357"/>
      <c r="EML14" s="357"/>
      <c r="EMM14" s="357"/>
      <c r="EMN14" s="357"/>
      <c r="EMO14" s="357"/>
      <c r="EMP14" s="357"/>
      <c r="EMQ14" s="357"/>
      <c r="EMR14" s="357"/>
      <c r="EMS14" s="357"/>
      <c r="EMT14" s="357"/>
      <c r="EMU14" s="357"/>
      <c r="EMV14" s="357"/>
      <c r="EMW14" s="357"/>
      <c r="EMX14" s="357"/>
      <c r="EMY14" s="357"/>
      <c r="EMZ14" s="357"/>
      <c r="ENA14" s="357"/>
      <c r="ENB14" s="357"/>
      <c r="ENC14" s="357"/>
      <c r="END14" s="357"/>
      <c r="ENE14" s="357"/>
      <c r="ENF14" s="357"/>
      <c r="ENG14" s="357"/>
      <c r="ENH14" s="357"/>
      <c r="ENI14" s="357"/>
      <c r="ENJ14" s="357"/>
      <c r="ENK14" s="357"/>
      <c r="ENL14" s="357"/>
      <c r="ENM14" s="357"/>
      <c r="ENN14" s="357"/>
      <c r="ENO14" s="357"/>
      <c r="ENP14" s="357"/>
      <c r="ENQ14" s="357"/>
      <c r="ENR14" s="357"/>
      <c r="ENS14" s="357"/>
      <c r="ENT14" s="357"/>
      <c r="ENU14" s="357"/>
      <c r="ENV14" s="357"/>
      <c r="ENW14" s="357"/>
      <c r="ENX14" s="357"/>
      <c r="ENY14" s="357"/>
      <c r="ENZ14" s="357"/>
      <c r="EOA14" s="357"/>
      <c r="EOB14" s="357"/>
      <c r="EOC14" s="357"/>
      <c r="EOD14" s="357"/>
      <c r="EOE14" s="357"/>
      <c r="EOF14" s="357"/>
      <c r="EOG14" s="357"/>
      <c r="EOH14" s="357"/>
      <c r="EOI14" s="357"/>
      <c r="EOJ14" s="357"/>
      <c r="EOK14" s="357"/>
      <c r="EOL14" s="357"/>
      <c r="EOM14" s="357"/>
      <c r="EON14" s="357"/>
      <c r="EOO14" s="357"/>
      <c r="EOP14" s="357"/>
      <c r="EOQ14" s="357"/>
      <c r="EOR14" s="357"/>
      <c r="EOS14" s="357"/>
      <c r="EOT14" s="357"/>
      <c r="EOU14" s="357"/>
      <c r="EOV14" s="357"/>
      <c r="EOW14" s="357"/>
      <c r="EOX14" s="357"/>
      <c r="EOY14" s="357"/>
      <c r="EOZ14" s="357"/>
      <c r="EPA14" s="357"/>
      <c r="EPB14" s="357"/>
      <c r="EPC14" s="357"/>
      <c r="EPD14" s="357"/>
      <c r="EPE14" s="357"/>
      <c r="EPF14" s="357"/>
      <c r="EPG14" s="357"/>
      <c r="EPH14" s="357"/>
      <c r="EPI14" s="357"/>
      <c r="EPJ14" s="357"/>
      <c r="EPK14" s="357"/>
      <c r="EPL14" s="357"/>
      <c r="EPM14" s="357"/>
      <c r="EPN14" s="357"/>
      <c r="EPO14" s="357"/>
      <c r="EPP14" s="357"/>
      <c r="EPQ14" s="357"/>
      <c r="EPR14" s="357"/>
      <c r="EPS14" s="357"/>
      <c r="EPT14" s="357"/>
      <c r="EPU14" s="357"/>
      <c r="EPV14" s="357"/>
      <c r="EPW14" s="357"/>
      <c r="EPX14" s="357"/>
      <c r="EPY14" s="357"/>
      <c r="EPZ14" s="357"/>
      <c r="EQA14" s="357"/>
      <c r="EQB14" s="357"/>
      <c r="EQC14" s="357"/>
      <c r="EQD14" s="357"/>
      <c r="EQE14" s="357"/>
      <c r="EQF14" s="357"/>
      <c r="EQG14" s="357"/>
      <c r="EQH14" s="357"/>
      <c r="EQI14" s="357"/>
      <c r="EQJ14" s="357"/>
      <c r="EQK14" s="357"/>
      <c r="EQL14" s="357"/>
      <c r="EQM14" s="357"/>
      <c r="EQN14" s="357"/>
      <c r="EQO14" s="357"/>
      <c r="EQP14" s="357"/>
      <c r="EQQ14" s="357"/>
      <c r="EQR14" s="357"/>
      <c r="EQS14" s="357"/>
      <c r="EQT14" s="357"/>
      <c r="EQU14" s="357"/>
      <c r="EQV14" s="357"/>
      <c r="EQW14" s="357"/>
      <c r="EQX14" s="357"/>
      <c r="EQY14" s="357"/>
      <c r="EQZ14" s="357"/>
      <c r="ERA14" s="357"/>
      <c r="ERB14" s="357"/>
      <c r="ERC14" s="357"/>
      <c r="ERD14" s="357"/>
      <c r="ERE14" s="357"/>
      <c r="ERF14" s="357"/>
      <c r="ERG14" s="357"/>
      <c r="ERH14" s="357"/>
      <c r="ERI14" s="357"/>
      <c r="ERJ14" s="357"/>
      <c r="ERK14" s="357"/>
      <c r="ERL14" s="357"/>
      <c r="ERM14" s="357"/>
      <c r="ERN14" s="357"/>
      <c r="ERO14" s="357"/>
      <c r="ERP14" s="357"/>
      <c r="ERQ14" s="357"/>
      <c r="ERR14" s="357"/>
      <c r="ERS14" s="357"/>
      <c r="ERT14" s="357"/>
      <c r="ERU14" s="357"/>
      <c r="ERV14" s="357"/>
      <c r="ERW14" s="357"/>
      <c r="ERX14" s="357"/>
      <c r="ERY14" s="357"/>
      <c r="ERZ14" s="357"/>
      <c r="ESA14" s="357"/>
      <c r="ESB14" s="357"/>
      <c r="ESC14" s="357"/>
      <c r="ESD14" s="357"/>
      <c r="ESE14" s="357"/>
      <c r="ESF14" s="357"/>
      <c r="ESG14" s="357"/>
      <c r="ESH14" s="357"/>
      <c r="ESI14" s="357"/>
      <c r="ESJ14" s="357"/>
      <c r="ESK14" s="357"/>
      <c r="ESL14" s="357"/>
      <c r="ESM14" s="357"/>
      <c r="ESN14" s="357"/>
      <c r="ESO14" s="357"/>
      <c r="ESP14" s="357"/>
      <c r="ESQ14" s="357"/>
      <c r="ESR14" s="357"/>
      <c r="ESS14" s="357"/>
      <c r="EST14" s="357"/>
      <c r="ESU14" s="357"/>
      <c r="ESV14" s="357"/>
      <c r="ESW14" s="357"/>
      <c r="ESX14" s="357"/>
      <c r="ESY14" s="357"/>
      <c r="ESZ14" s="357"/>
      <c r="ETA14" s="357"/>
      <c r="ETB14" s="357"/>
      <c r="ETC14" s="357"/>
      <c r="ETD14" s="357"/>
      <c r="ETE14" s="357"/>
      <c r="ETF14" s="357"/>
      <c r="ETG14" s="357"/>
      <c r="ETH14" s="357"/>
      <c r="ETI14" s="357"/>
      <c r="ETJ14" s="357"/>
      <c r="ETK14" s="357"/>
      <c r="ETL14" s="357"/>
      <c r="ETM14" s="357"/>
      <c r="ETN14" s="357"/>
      <c r="ETO14" s="357"/>
      <c r="ETP14" s="357"/>
      <c r="ETQ14" s="357"/>
      <c r="ETR14" s="357"/>
      <c r="ETS14" s="357"/>
      <c r="ETT14" s="357"/>
      <c r="ETU14" s="357"/>
      <c r="ETV14" s="357"/>
      <c r="ETW14" s="357"/>
      <c r="ETX14" s="357"/>
      <c r="ETY14" s="357"/>
      <c r="ETZ14" s="357"/>
      <c r="EUA14" s="357"/>
      <c r="EUB14" s="357"/>
      <c r="EUC14" s="357"/>
      <c r="EUD14" s="357"/>
      <c r="EUE14" s="357"/>
      <c r="EUF14" s="357"/>
      <c r="EUG14" s="357"/>
      <c r="EUH14" s="357"/>
      <c r="EUI14" s="357"/>
      <c r="EUJ14" s="357"/>
      <c r="EUK14" s="357"/>
      <c r="EUL14" s="357"/>
      <c r="EUM14" s="357"/>
      <c r="EUN14" s="357"/>
      <c r="EUO14" s="357"/>
      <c r="EUP14" s="357"/>
      <c r="EUQ14" s="357"/>
      <c r="EUR14" s="357"/>
      <c r="EUS14" s="357"/>
      <c r="EUT14" s="357"/>
      <c r="EUU14" s="357"/>
      <c r="EUV14" s="357"/>
      <c r="EUW14" s="357"/>
      <c r="EUX14" s="357"/>
      <c r="EUY14" s="357"/>
      <c r="EUZ14" s="357"/>
      <c r="EVA14" s="357"/>
      <c r="EVB14" s="357"/>
      <c r="EVC14" s="357"/>
      <c r="EVD14" s="357"/>
      <c r="EVE14" s="357"/>
      <c r="EVF14" s="357"/>
      <c r="EVG14" s="357"/>
      <c r="EVH14" s="357"/>
      <c r="EVI14" s="357"/>
      <c r="EVJ14" s="357"/>
      <c r="EVK14" s="357"/>
      <c r="EVL14" s="357"/>
      <c r="EVM14" s="357"/>
      <c r="EVN14" s="357"/>
      <c r="EVO14" s="357"/>
      <c r="EVP14" s="357"/>
      <c r="EVQ14" s="357"/>
      <c r="EVR14" s="357"/>
      <c r="EVS14" s="357"/>
      <c r="EVT14" s="357"/>
      <c r="EVU14" s="357"/>
      <c r="EVV14" s="357"/>
      <c r="EVW14" s="357"/>
      <c r="EVX14" s="357"/>
      <c r="EVY14" s="357"/>
      <c r="EVZ14" s="357"/>
      <c r="EWA14" s="357"/>
      <c r="EWB14" s="357"/>
      <c r="EWC14" s="357"/>
      <c r="EWD14" s="357"/>
      <c r="EWE14" s="357"/>
      <c r="EWF14" s="357"/>
      <c r="EWG14" s="357"/>
      <c r="EWH14" s="357"/>
      <c r="EWI14" s="357"/>
      <c r="EWJ14" s="357"/>
      <c r="EWK14" s="357"/>
      <c r="EWL14" s="357"/>
      <c r="EWM14" s="357"/>
      <c r="EWN14" s="357"/>
      <c r="EWO14" s="357"/>
      <c r="EWP14" s="357"/>
      <c r="EWQ14" s="357"/>
      <c r="EWR14" s="357"/>
      <c r="EWS14" s="357"/>
      <c r="EWT14" s="357"/>
      <c r="EWU14" s="357"/>
      <c r="EWV14" s="357"/>
      <c r="EWW14" s="357"/>
      <c r="EWX14" s="357"/>
      <c r="EWY14" s="357"/>
      <c r="EWZ14" s="357"/>
      <c r="EXA14" s="357"/>
      <c r="EXB14" s="357"/>
      <c r="EXC14" s="357"/>
      <c r="EXD14" s="357"/>
      <c r="EXE14" s="357"/>
      <c r="EXF14" s="357"/>
      <c r="EXG14" s="357"/>
      <c r="EXH14" s="357"/>
      <c r="EXI14" s="357"/>
      <c r="EXJ14" s="357"/>
      <c r="EXK14" s="357"/>
      <c r="EXL14" s="357"/>
      <c r="EXM14" s="357"/>
      <c r="EXN14" s="357"/>
      <c r="EXO14" s="357"/>
      <c r="EXP14" s="357"/>
      <c r="EXQ14" s="357"/>
      <c r="EXR14" s="357"/>
      <c r="EXS14" s="357"/>
      <c r="EXT14" s="357"/>
      <c r="EXU14" s="357"/>
      <c r="EXV14" s="357"/>
      <c r="EXW14" s="357"/>
      <c r="EXX14" s="357"/>
      <c r="EXY14" s="357"/>
      <c r="EXZ14" s="357"/>
      <c r="EYA14" s="357"/>
      <c r="EYB14" s="357"/>
      <c r="EYC14" s="357"/>
      <c r="EYD14" s="357"/>
      <c r="EYE14" s="357"/>
      <c r="EYF14" s="357"/>
      <c r="EYG14" s="357"/>
      <c r="EYH14" s="357"/>
      <c r="EYI14" s="357"/>
      <c r="EYJ14" s="357"/>
      <c r="EYK14" s="357"/>
      <c r="EYL14" s="357"/>
      <c r="EYM14" s="357"/>
      <c r="EYN14" s="357"/>
      <c r="EYO14" s="357"/>
      <c r="EYP14" s="357"/>
      <c r="EYQ14" s="357"/>
      <c r="EYR14" s="357"/>
      <c r="EYS14" s="357"/>
      <c r="EYT14" s="357"/>
      <c r="EYU14" s="357"/>
      <c r="EYV14" s="357"/>
      <c r="EYW14" s="357"/>
      <c r="EYX14" s="357"/>
      <c r="EYY14" s="357"/>
      <c r="EYZ14" s="357"/>
      <c r="EZA14" s="357"/>
      <c r="EZB14" s="357"/>
      <c r="EZC14" s="357"/>
      <c r="EZD14" s="357"/>
      <c r="EZE14" s="357"/>
      <c r="EZF14" s="357"/>
      <c r="EZG14" s="357"/>
      <c r="EZH14" s="357"/>
      <c r="EZI14" s="357"/>
      <c r="EZJ14" s="357"/>
      <c r="EZK14" s="357"/>
      <c r="EZL14" s="357"/>
      <c r="EZM14" s="357"/>
      <c r="EZN14" s="357"/>
      <c r="EZO14" s="357"/>
      <c r="EZP14" s="357"/>
      <c r="EZQ14" s="357"/>
      <c r="EZR14" s="357"/>
      <c r="EZS14" s="357"/>
      <c r="EZT14" s="357"/>
      <c r="EZU14" s="357"/>
      <c r="EZV14" s="357"/>
      <c r="EZW14" s="357"/>
      <c r="EZX14" s="357"/>
      <c r="EZY14" s="357"/>
      <c r="EZZ14" s="357"/>
      <c r="FAA14" s="357"/>
      <c r="FAB14" s="357"/>
      <c r="FAC14" s="357"/>
      <c r="FAD14" s="357"/>
      <c r="FAE14" s="357"/>
      <c r="FAF14" s="357"/>
      <c r="FAG14" s="357"/>
      <c r="FAH14" s="357"/>
      <c r="FAI14" s="357"/>
      <c r="FAJ14" s="357"/>
      <c r="FAK14" s="357"/>
      <c r="FAL14" s="357"/>
      <c r="FAM14" s="357"/>
      <c r="FAN14" s="357"/>
      <c r="FAO14" s="357"/>
      <c r="FAP14" s="357"/>
      <c r="FAQ14" s="357"/>
      <c r="FAR14" s="357"/>
      <c r="FAS14" s="357"/>
      <c r="FAT14" s="357"/>
      <c r="FAU14" s="357"/>
      <c r="FAV14" s="357"/>
      <c r="FAW14" s="357"/>
      <c r="FAX14" s="357"/>
      <c r="FAY14" s="357"/>
      <c r="FAZ14" s="357"/>
      <c r="FBA14" s="357"/>
      <c r="FBB14" s="357"/>
      <c r="FBC14" s="357"/>
      <c r="FBD14" s="357"/>
      <c r="FBE14" s="357"/>
      <c r="FBF14" s="357"/>
      <c r="FBG14" s="357"/>
      <c r="FBH14" s="357"/>
      <c r="FBI14" s="357"/>
      <c r="FBJ14" s="357"/>
      <c r="FBK14" s="357"/>
      <c r="FBL14" s="357"/>
      <c r="FBM14" s="357"/>
      <c r="FBN14" s="357"/>
      <c r="FBO14" s="357"/>
      <c r="FBP14" s="357"/>
      <c r="FBQ14" s="357"/>
      <c r="FBR14" s="357"/>
      <c r="FBS14" s="357"/>
      <c r="FBT14" s="357"/>
      <c r="FBU14" s="357"/>
      <c r="FBV14" s="357"/>
      <c r="FBW14" s="357"/>
      <c r="FBX14" s="357"/>
      <c r="FBY14" s="357"/>
      <c r="FBZ14" s="357"/>
      <c r="FCA14" s="357"/>
      <c r="FCB14" s="357"/>
      <c r="FCC14" s="357"/>
      <c r="FCD14" s="357"/>
      <c r="FCE14" s="357"/>
      <c r="FCF14" s="357"/>
      <c r="FCG14" s="357"/>
      <c r="FCH14" s="357"/>
      <c r="FCI14" s="357"/>
      <c r="FCJ14" s="357"/>
      <c r="FCK14" s="357"/>
      <c r="FCL14" s="357"/>
      <c r="FCM14" s="357"/>
      <c r="FCN14" s="357"/>
      <c r="FCO14" s="357"/>
      <c r="FCP14" s="357"/>
      <c r="FCQ14" s="357"/>
      <c r="FCR14" s="357"/>
      <c r="FCS14" s="357"/>
      <c r="FCT14" s="357"/>
      <c r="FCU14" s="357"/>
      <c r="FCV14" s="357"/>
      <c r="FCW14" s="357"/>
      <c r="FCX14" s="357"/>
      <c r="FCY14" s="357"/>
      <c r="FCZ14" s="357"/>
      <c r="FDA14" s="357"/>
      <c r="FDB14" s="357"/>
      <c r="FDC14" s="357"/>
      <c r="FDD14" s="357"/>
      <c r="FDE14" s="357"/>
      <c r="FDF14" s="357"/>
      <c r="FDG14" s="357"/>
      <c r="FDH14" s="357"/>
      <c r="FDI14" s="357"/>
      <c r="FDJ14" s="357"/>
      <c r="FDK14" s="357"/>
      <c r="FDL14" s="357"/>
      <c r="FDM14" s="357"/>
      <c r="FDN14" s="357"/>
      <c r="FDO14" s="357"/>
      <c r="FDP14" s="357"/>
      <c r="FDQ14" s="357"/>
      <c r="FDR14" s="357"/>
      <c r="FDS14" s="357"/>
      <c r="FDT14" s="357"/>
      <c r="FDU14" s="357"/>
      <c r="FDV14" s="357"/>
      <c r="FDW14" s="357"/>
      <c r="FDX14" s="357"/>
      <c r="FDY14" s="357"/>
      <c r="FDZ14" s="357"/>
      <c r="FEA14" s="357"/>
      <c r="FEB14" s="357"/>
      <c r="FEC14" s="357"/>
      <c r="FED14" s="357"/>
      <c r="FEE14" s="357"/>
      <c r="FEF14" s="357"/>
      <c r="FEG14" s="357"/>
      <c r="FEH14" s="357"/>
      <c r="FEI14" s="357"/>
      <c r="FEJ14" s="357"/>
      <c r="FEK14" s="357"/>
      <c r="FEL14" s="357"/>
      <c r="FEM14" s="357"/>
      <c r="FEN14" s="357"/>
      <c r="FEO14" s="357"/>
      <c r="FEP14" s="357"/>
      <c r="FEQ14" s="357"/>
      <c r="FER14" s="357"/>
      <c r="FES14" s="357"/>
      <c r="FET14" s="357"/>
      <c r="FEU14" s="357"/>
      <c r="FEV14" s="357"/>
      <c r="FEW14" s="357"/>
      <c r="FEX14" s="357"/>
      <c r="FEY14" s="357"/>
      <c r="FEZ14" s="357"/>
      <c r="FFA14" s="357"/>
      <c r="FFB14" s="357"/>
      <c r="FFC14" s="357"/>
      <c r="FFD14" s="357"/>
      <c r="FFE14" s="357"/>
      <c r="FFF14" s="357"/>
      <c r="FFG14" s="357"/>
      <c r="FFH14" s="357"/>
      <c r="FFI14" s="357"/>
      <c r="FFJ14" s="357"/>
      <c r="FFK14" s="357"/>
      <c r="FFL14" s="357"/>
      <c r="FFM14" s="357"/>
      <c r="FFN14" s="357"/>
      <c r="FFO14" s="357"/>
      <c r="FFP14" s="357"/>
      <c r="FFQ14" s="357"/>
      <c r="FFR14" s="357"/>
      <c r="FFS14" s="357"/>
      <c r="FFT14" s="357"/>
      <c r="FFU14" s="357"/>
      <c r="FFV14" s="357"/>
      <c r="FFW14" s="357"/>
      <c r="FFX14" s="357"/>
      <c r="FFY14" s="357"/>
      <c r="FFZ14" s="357"/>
      <c r="FGA14" s="357"/>
      <c r="FGB14" s="357"/>
      <c r="FGC14" s="357"/>
      <c r="FGD14" s="357"/>
      <c r="FGE14" s="357"/>
      <c r="FGF14" s="357"/>
      <c r="FGG14" s="357"/>
      <c r="FGH14" s="357"/>
      <c r="FGI14" s="357"/>
      <c r="FGJ14" s="357"/>
      <c r="FGK14" s="357"/>
      <c r="FGL14" s="357"/>
      <c r="FGM14" s="357"/>
      <c r="FGN14" s="357"/>
      <c r="FGO14" s="357"/>
      <c r="FGP14" s="357"/>
      <c r="FGQ14" s="357"/>
      <c r="FGR14" s="357"/>
      <c r="FGS14" s="357"/>
      <c r="FGT14" s="357"/>
      <c r="FGU14" s="357"/>
      <c r="FGV14" s="357"/>
      <c r="FGW14" s="357"/>
      <c r="FGX14" s="357"/>
      <c r="FGY14" s="357"/>
      <c r="FGZ14" s="357"/>
      <c r="FHA14" s="357"/>
      <c r="FHB14" s="357"/>
      <c r="FHC14" s="357"/>
      <c r="FHD14" s="357"/>
      <c r="FHE14" s="357"/>
      <c r="FHF14" s="357"/>
      <c r="FHG14" s="357"/>
      <c r="FHH14" s="357"/>
      <c r="FHI14" s="357"/>
      <c r="FHJ14" s="357"/>
      <c r="FHK14" s="357"/>
      <c r="FHL14" s="357"/>
      <c r="FHM14" s="357"/>
      <c r="FHN14" s="357"/>
      <c r="FHO14" s="357"/>
      <c r="FHP14" s="357"/>
      <c r="FHQ14" s="357"/>
      <c r="FHR14" s="357"/>
      <c r="FHS14" s="357"/>
      <c r="FHT14" s="357"/>
      <c r="FHU14" s="357"/>
      <c r="FHV14" s="357"/>
      <c r="FHW14" s="357"/>
      <c r="FHX14" s="357"/>
      <c r="FHY14" s="357"/>
      <c r="FHZ14" s="357"/>
      <c r="FIA14" s="357"/>
      <c r="FIB14" s="357"/>
      <c r="FIC14" s="357"/>
      <c r="FID14" s="357"/>
      <c r="FIE14" s="357"/>
      <c r="FIF14" s="357"/>
      <c r="FIG14" s="357"/>
      <c r="FIH14" s="357"/>
      <c r="FII14" s="357"/>
      <c r="FIJ14" s="357"/>
      <c r="FIK14" s="357"/>
      <c r="FIL14" s="357"/>
      <c r="FIM14" s="357"/>
      <c r="FIN14" s="357"/>
      <c r="FIO14" s="357"/>
      <c r="FIP14" s="357"/>
      <c r="FIQ14" s="357"/>
      <c r="FIR14" s="357"/>
      <c r="FIS14" s="357"/>
      <c r="FIT14" s="357"/>
      <c r="FIU14" s="357"/>
      <c r="FIV14" s="357"/>
      <c r="FIW14" s="357"/>
      <c r="FIX14" s="357"/>
      <c r="FIY14" s="357"/>
      <c r="FIZ14" s="357"/>
      <c r="FJA14" s="357"/>
      <c r="FJB14" s="357"/>
      <c r="FJC14" s="357"/>
      <c r="FJD14" s="357"/>
      <c r="FJE14" s="357"/>
      <c r="FJF14" s="357"/>
      <c r="FJG14" s="357"/>
      <c r="FJH14" s="357"/>
      <c r="FJI14" s="357"/>
      <c r="FJJ14" s="357"/>
      <c r="FJK14" s="357"/>
      <c r="FJL14" s="357"/>
      <c r="FJM14" s="357"/>
      <c r="FJN14" s="357"/>
      <c r="FJO14" s="357"/>
      <c r="FJP14" s="357"/>
      <c r="FJQ14" s="357"/>
      <c r="FJR14" s="357"/>
      <c r="FJS14" s="357"/>
      <c r="FJT14" s="357"/>
      <c r="FJU14" s="357"/>
      <c r="FJV14" s="357"/>
      <c r="FJW14" s="357"/>
      <c r="FJX14" s="357"/>
      <c r="FJY14" s="357"/>
      <c r="FJZ14" s="357"/>
      <c r="FKA14" s="357"/>
      <c r="FKB14" s="357"/>
      <c r="FKC14" s="357"/>
      <c r="FKD14" s="357"/>
      <c r="FKE14" s="357"/>
      <c r="FKF14" s="357"/>
      <c r="FKG14" s="357"/>
      <c r="FKH14" s="357"/>
      <c r="FKI14" s="357"/>
      <c r="FKJ14" s="357"/>
      <c r="FKK14" s="357"/>
      <c r="FKL14" s="357"/>
      <c r="FKM14" s="357"/>
      <c r="FKN14" s="357"/>
      <c r="FKO14" s="357"/>
      <c r="FKP14" s="357"/>
      <c r="FKQ14" s="357"/>
      <c r="FKR14" s="357"/>
      <c r="FKS14" s="357"/>
      <c r="FKT14" s="357"/>
      <c r="FKU14" s="357"/>
      <c r="FKV14" s="357"/>
      <c r="FKW14" s="357"/>
      <c r="FKX14" s="357"/>
      <c r="FKY14" s="357"/>
      <c r="FKZ14" s="357"/>
      <c r="FLA14" s="357"/>
      <c r="FLB14" s="357"/>
      <c r="FLC14" s="357"/>
      <c r="FLD14" s="357"/>
      <c r="FLE14" s="357"/>
      <c r="FLF14" s="357"/>
      <c r="FLG14" s="357"/>
      <c r="FLH14" s="357"/>
      <c r="FLI14" s="357"/>
      <c r="FLJ14" s="357"/>
      <c r="FLK14" s="357"/>
      <c r="FLL14" s="357"/>
      <c r="FLM14" s="357"/>
      <c r="FLN14" s="357"/>
      <c r="FLO14" s="357"/>
      <c r="FLP14" s="357"/>
      <c r="FLQ14" s="357"/>
      <c r="FLR14" s="357"/>
      <c r="FLS14" s="357"/>
      <c r="FLT14" s="357"/>
      <c r="FLU14" s="357"/>
      <c r="FLV14" s="357"/>
      <c r="FLW14" s="357"/>
      <c r="FLX14" s="357"/>
      <c r="FLY14" s="357"/>
      <c r="FLZ14" s="357"/>
      <c r="FMA14" s="357"/>
      <c r="FMB14" s="357"/>
      <c r="FMC14" s="357"/>
      <c r="FMD14" s="357"/>
      <c r="FME14" s="357"/>
      <c r="FMF14" s="357"/>
      <c r="FMG14" s="357"/>
      <c r="FMH14" s="357"/>
      <c r="FMI14" s="357"/>
      <c r="FMJ14" s="357"/>
      <c r="FMK14" s="357"/>
      <c r="FML14" s="357"/>
      <c r="FMM14" s="357"/>
      <c r="FMN14" s="357"/>
      <c r="FMO14" s="357"/>
      <c r="FMP14" s="357"/>
      <c r="FMQ14" s="357"/>
      <c r="FMR14" s="357"/>
      <c r="FMS14" s="357"/>
      <c r="FMT14" s="357"/>
      <c r="FMU14" s="357"/>
      <c r="FMV14" s="357"/>
      <c r="FMW14" s="357"/>
      <c r="FMX14" s="357"/>
      <c r="FMY14" s="357"/>
      <c r="FMZ14" s="357"/>
      <c r="FNA14" s="357"/>
      <c r="FNB14" s="357"/>
      <c r="FNC14" s="357"/>
      <c r="FND14" s="357"/>
      <c r="FNE14" s="357"/>
      <c r="FNF14" s="357"/>
      <c r="FNG14" s="357"/>
      <c r="FNH14" s="357"/>
      <c r="FNI14" s="357"/>
      <c r="FNJ14" s="357"/>
      <c r="FNK14" s="357"/>
      <c r="FNL14" s="357"/>
      <c r="FNM14" s="357"/>
      <c r="FNN14" s="357"/>
      <c r="FNO14" s="357"/>
      <c r="FNP14" s="357"/>
      <c r="FNQ14" s="357"/>
      <c r="FNR14" s="357"/>
      <c r="FNS14" s="357"/>
      <c r="FNT14" s="357"/>
      <c r="FNU14" s="357"/>
      <c r="FNV14" s="357"/>
      <c r="FNW14" s="357"/>
      <c r="FNX14" s="357"/>
      <c r="FNY14" s="357"/>
      <c r="FNZ14" s="357"/>
      <c r="FOA14" s="357"/>
      <c r="FOB14" s="357"/>
      <c r="FOC14" s="357"/>
      <c r="FOD14" s="357"/>
      <c r="FOE14" s="357"/>
      <c r="FOF14" s="357"/>
      <c r="FOG14" s="357"/>
      <c r="FOH14" s="357"/>
      <c r="FOI14" s="357"/>
      <c r="FOJ14" s="357"/>
      <c r="FOK14" s="357"/>
      <c r="FOL14" s="357"/>
      <c r="FOM14" s="357"/>
      <c r="FON14" s="357"/>
      <c r="FOO14" s="357"/>
      <c r="FOP14" s="357"/>
      <c r="FOQ14" s="357"/>
      <c r="FOR14" s="357"/>
      <c r="FOS14" s="357"/>
      <c r="FOT14" s="357"/>
      <c r="FOU14" s="357"/>
      <c r="FOV14" s="357"/>
      <c r="FOW14" s="357"/>
      <c r="FOX14" s="357"/>
      <c r="FOY14" s="357"/>
      <c r="FOZ14" s="357"/>
      <c r="FPA14" s="357"/>
      <c r="FPB14" s="357"/>
      <c r="FPC14" s="357"/>
      <c r="FPD14" s="357"/>
      <c r="FPE14" s="357"/>
      <c r="FPF14" s="357"/>
      <c r="FPG14" s="357"/>
      <c r="FPH14" s="357"/>
      <c r="FPI14" s="357"/>
      <c r="FPJ14" s="357"/>
      <c r="FPK14" s="357"/>
      <c r="FPL14" s="357"/>
      <c r="FPM14" s="357"/>
      <c r="FPN14" s="357"/>
      <c r="FPO14" s="357"/>
      <c r="FPP14" s="357"/>
      <c r="FPQ14" s="357"/>
      <c r="FPR14" s="357"/>
      <c r="FPS14" s="357"/>
      <c r="FPT14" s="357"/>
      <c r="FPU14" s="357"/>
      <c r="FPV14" s="357"/>
      <c r="FPW14" s="357"/>
      <c r="FPX14" s="357"/>
      <c r="FPY14" s="357"/>
      <c r="FPZ14" s="357"/>
      <c r="FQA14" s="357"/>
      <c r="FQB14" s="357"/>
      <c r="FQC14" s="357"/>
      <c r="FQD14" s="357"/>
      <c r="FQE14" s="357"/>
      <c r="FQF14" s="357"/>
      <c r="FQG14" s="357"/>
      <c r="FQH14" s="357"/>
      <c r="FQI14" s="357"/>
      <c r="FQJ14" s="357"/>
      <c r="FQK14" s="357"/>
      <c r="FQL14" s="357"/>
      <c r="FQM14" s="357"/>
      <c r="FQN14" s="357"/>
      <c r="FQO14" s="357"/>
      <c r="FQP14" s="357"/>
      <c r="FQQ14" s="357"/>
      <c r="FQR14" s="357"/>
      <c r="FQS14" s="357"/>
      <c r="FQT14" s="357"/>
      <c r="FQU14" s="357"/>
      <c r="FQV14" s="357"/>
      <c r="FQW14" s="357"/>
      <c r="FQX14" s="357"/>
      <c r="FQY14" s="357"/>
      <c r="FQZ14" s="357"/>
      <c r="FRA14" s="357"/>
      <c r="FRB14" s="357"/>
      <c r="FRC14" s="357"/>
      <c r="FRD14" s="357"/>
      <c r="FRE14" s="357"/>
      <c r="FRF14" s="357"/>
      <c r="FRG14" s="357"/>
      <c r="FRH14" s="357"/>
      <c r="FRI14" s="357"/>
      <c r="FRJ14" s="357"/>
      <c r="FRK14" s="357"/>
      <c r="FRL14" s="357"/>
      <c r="FRM14" s="357"/>
      <c r="FRN14" s="357"/>
      <c r="FRO14" s="357"/>
      <c r="FRP14" s="357"/>
      <c r="FRQ14" s="357"/>
      <c r="FRR14" s="357"/>
      <c r="FRS14" s="357"/>
      <c r="FRT14" s="357"/>
      <c r="FRU14" s="357"/>
      <c r="FRV14" s="357"/>
      <c r="FRW14" s="357"/>
      <c r="FRX14" s="357"/>
      <c r="FRY14" s="357"/>
      <c r="FRZ14" s="357"/>
      <c r="FSA14" s="357"/>
      <c r="FSB14" s="357"/>
      <c r="FSC14" s="357"/>
      <c r="FSD14" s="357"/>
      <c r="FSE14" s="357"/>
      <c r="FSF14" s="357"/>
      <c r="FSG14" s="357"/>
      <c r="FSH14" s="357"/>
      <c r="FSI14" s="357"/>
      <c r="FSJ14" s="357"/>
      <c r="FSK14" s="357"/>
      <c r="FSL14" s="357"/>
      <c r="FSM14" s="357"/>
      <c r="FSN14" s="357"/>
      <c r="FSO14" s="357"/>
      <c r="FSP14" s="357"/>
      <c r="FSQ14" s="357"/>
      <c r="FSR14" s="357"/>
      <c r="FSS14" s="357"/>
      <c r="FST14" s="357"/>
      <c r="FSU14" s="357"/>
      <c r="FSV14" s="357"/>
      <c r="FSW14" s="357"/>
      <c r="FSX14" s="357"/>
      <c r="FSY14" s="357"/>
      <c r="FSZ14" s="357"/>
      <c r="FTA14" s="357"/>
      <c r="FTB14" s="357"/>
      <c r="FTC14" s="357"/>
      <c r="FTD14" s="357"/>
      <c r="FTE14" s="357"/>
      <c r="FTF14" s="357"/>
      <c r="FTG14" s="357"/>
      <c r="FTH14" s="357"/>
      <c r="FTI14" s="357"/>
      <c r="FTJ14" s="357"/>
      <c r="FTK14" s="357"/>
      <c r="FTL14" s="357"/>
      <c r="FTM14" s="357"/>
      <c r="FTN14" s="357"/>
      <c r="FTO14" s="357"/>
      <c r="FTP14" s="357"/>
      <c r="FTQ14" s="357"/>
      <c r="FTR14" s="357"/>
      <c r="FTS14" s="357"/>
      <c r="FTT14" s="357"/>
      <c r="FTU14" s="357"/>
      <c r="FTV14" s="357"/>
      <c r="FTW14" s="357"/>
      <c r="FTX14" s="357"/>
      <c r="FTY14" s="357"/>
      <c r="FTZ14" s="357"/>
      <c r="FUA14" s="357"/>
      <c r="FUB14" s="357"/>
      <c r="FUC14" s="357"/>
      <c r="FUD14" s="357"/>
      <c r="FUE14" s="357"/>
      <c r="FUF14" s="357"/>
      <c r="FUG14" s="357"/>
      <c r="FUH14" s="357"/>
      <c r="FUI14" s="357"/>
      <c r="FUJ14" s="357"/>
      <c r="FUK14" s="357"/>
      <c r="FUL14" s="357"/>
      <c r="FUM14" s="357"/>
      <c r="FUN14" s="357"/>
      <c r="FUO14" s="357"/>
      <c r="FUP14" s="357"/>
      <c r="FUQ14" s="357"/>
      <c r="FUR14" s="357"/>
      <c r="FUS14" s="357"/>
      <c r="FUT14" s="357"/>
      <c r="FUU14" s="357"/>
      <c r="FUV14" s="357"/>
      <c r="FUW14" s="357"/>
      <c r="FUX14" s="357"/>
      <c r="FUY14" s="357"/>
      <c r="FUZ14" s="357"/>
      <c r="FVA14" s="357"/>
      <c r="FVB14" s="357"/>
      <c r="FVC14" s="357"/>
      <c r="FVD14" s="357"/>
      <c r="FVE14" s="357"/>
      <c r="FVF14" s="357"/>
      <c r="FVG14" s="357"/>
      <c r="FVH14" s="357"/>
      <c r="FVI14" s="357"/>
      <c r="FVJ14" s="357"/>
      <c r="FVK14" s="357"/>
      <c r="FVL14" s="357"/>
      <c r="FVM14" s="357"/>
      <c r="FVN14" s="357"/>
      <c r="FVO14" s="357"/>
      <c r="FVP14" s="357"/>
      <c r="FVQ14" s="357"/>
      <c r="FVR14" s="357"/>
      <c r="FVS14" s="357"/>
      <c r="FVT14" s="357"/>
      <c r="FVU14" s="357"/>
      <c r="FVV14" s="357"/>
      <c r="FVW14" s="357"/>
      <c r="FVX14" s="357"/>
      <c r="FVY14" s="357"/>
      <c r="FVZ14" s="357"/>
      <c r="FWA14" s="357"/>
      <c r="FWB14" s="357"/>
      <c r="FWC14" s="357"/>
      <c r="FWD14" s="357"/>
      <c r="FWE14" s="357"/>
      <c r="FWF14" s="357"/>
      <c r="FWG14" s="357"/>
      <c r="FWH14" s="357"/>
      <c r="FWI14" s="357"/>
      <c r="FWJ14" s="357"/>
      <c r="FWK14" s="357"/>
      <c r="FWL14" s="357"/>
      <c r="FWM14" s="357"/>
      <c r="FWN14" s="357"/>
      <c r="FWO14" s="357"/>
      <c r="FWP14" s="357"/>
      <c r="FWQ14" s="357"/>
      <c r="FWR14" s="357"/>
      <c r="FWS14" s="357"/>
      <c r="FWT14" s="357"/>
      <c r="FWU14" s="357"/>
      <c r="FWV14" s="357"/>
      <c r="FWW14" s="357"/>
      <c r="FWX14" s="357"/>
      <c r="FWY14" s="357"/>
      <c r="FWZ14" s="357"/>
      <c r="FXA14" s="357"/>
      <c r="FXB14" s="357"/>
      <c r="FXC14" s="357"/>
      <c r="FXD14" s="357"/>
      <c r="FXE14" s="357"/>
      <c r="FXF14" s="357"/>
      <c r="FXG14" s="357"/>
      <c r="FXH14" s="357"/>
      <c r="FXI14" s="357"/>
      <c r="FXJ14" s="357"/>
      <c r="FXK14" s="357"/>
      <c r="FXL14" s="357"/>
      <c r="FXM14" s="357"/>
      <c r="FXN14" s="357"/>
      <c r="FXO14" s="357"/>
      <c r="FXP14" s="357"/>
      <c r="FXQ14" s="357"/>
      <c r="FXR14" s="357"/>
      <c r="FXS14" s="357"/>
      <c r="FXT14" s="357"/>
      <c r="FXU14" s="357"/>
      <c r="FXV14" s="357"/>
      <c r="FXW14" s="357"/>
      <c r="FXX14" s="357"/>
      <c r="FXY14" s="357"/>
      <c r="FXZ14" s="357"/>
      <c r="FYA14" s="357"/>
      <c r="FYB14" s="357"/>
      <c r="FYC14" s="357"/>
      <c r="FYD14" s="357"/>
      <c r="FYE14" s="357"/>
      <c r="FYF14" s="357"/>
      <c r="FYG14" s="357"/>
      <c r="FYH14" s="357"/>
      <c r="FYI14" s="357"/>
      <c r="FYJ14" s="357"/>
      <c r="FYK14" s="357"/>
      <c r="FYL14" s="357"/>
      <c r="FYM14" s="357"/>
      <c r="FYN14" s="357"/>
      <c r="FYO14" s="357"/>
      <c r="FYP14" s="357"/>
      <c r="FYQ14" s="357"/>
      <c r="FYR14" s="357"/>
      <c r="FYS14" s="357"/>
      <c r="FYT14" s="357"/>
      <c r="FYU14" s="357"/>
      <c r="FYV14" s="357"/>
      <c r="FYW14" s="357"/>
      <c r="FYX14" s="357"/>
      <c r="FYY14" s="357"/>
      <c r="FYZ14" s="357"/>
      <c r="FZA14" s="357"/>
      <c r="FZB14" s="357"/>
      <c r="FZC14" s="357"/>
      <c r="FZD14" s="357"/>
      <c r="FZE14" s="357"/>
      <c r="FZF14" s="357"/>
      <c r="FZG14" s="357"/>
      <c r="FZH14" s="357"/>
      <c r="FZI14" s="357"/>
      <c r="FZJ14" s="357"/>
      <c r="FZK14" s="357"/>
      <c r="FZL14" s="357"/>
      <c r="FZM14" s="357"/>
      <c r="FZN14" s="357"/>
      <c r="FZO14" s="357"/>
      <c r="FZP14" s="357"/>
      <c r="FZQ14" s="357"/>
      <c r="FZR14" s="357"/>
      <c r="FZS14" s="357"/>
      <c r="FZT14" s="357"/>
      <c r="FZU14" s="357"/>
      <c r="FZV14" s="357"/>
      <c r="FZW14" s="357"/>
      <c r="FZX14" s="357"/>
      <c r="FZY14" s="357"/>
      <c r="FZZ14" s="357"/>
      <c r="GAA14" s="357"/>
      <c r="GAB14" s="357"/>
      <c r="GAC14" s="357"/>
      <c r="GAD14" s="357"/>
      <c r="GAE14" s="357"/>
      <c r="GAF14" s="357"/>
      <c r="GAG14" s="357"/>
      <c r="GAH14" s="357"/>
      <c r="GAI14" s="357"/>
      <c r="GAJ14" s="357"/>
      <c r="GAK14" s="357"/>
      <c r="GAL14" s="357"/>
      <c r="GAM14" s="357"/>
      <c r="GAN14" s="357"/>
      <c r="GAO14" s="357"/>
      <c r="GAP14" s="357"/>
      <c r="GAQ14" s="357"/>
      <c r="GAR14" s="357"/>
      <c r="GAS14" s="357"/>
      <c r="GAT14" s="357"/>
      <c r="GAU14" s="357"/>
      <c r="GAV14" s="357"/>
      <c r="GAW14" s="357"/>
      <c r="GAX14" s="357"/>
      <c r="GAY14" s="357"/>
      <c r="GAZ14" s="357"/>
      <c r="GBA14" s="357"/>
      <c r="GBB14" s="357"/>
      <c r="GBC14" s="357"/>
      <c r="GBD14" s="357"/>
      <c r="GBE14" s="357"/>
      <c r="GBF14" s="357"/>
      <c r="GBG14" s="357"/>
      <c r="GBH14" s="357"/>
      <c r="GBI14" s="357"/>
      <c r="GBJ14" s="357"/>
      <c r="GBK14" s="357"/>
      <c r="GBL14" s="357"/>
      <c r="GBM14" s="357"/>
      <c r="GBN14" s="357"/>
      <c r="GBO14" s="357"/>
      <c r="GBP14" s="357"/>
      <c r="GBQ14" s="357"/>
      <c r="GBR14" s="357"/>
      <c r="GBS14" s="357"/>
      <c r="GBT14" s="357"/>
      <c r="GBU14" s="357"/>
      <c r="GBV14" s="357"/>
      <c r="GBW14" s="357"/>
      <c r="GBX14" s="357"/>
      <c r="GBY14" s="357"/>
      <c r="GBZ14" s="357"/>
      <c r="GCA14" s="357"/>
      <c r="GCB14" s="357"/>
      <c r="GCC14" s="357"/>
      <c r="GCD14" s="357"/>
      <c r="GCE14" s="357"/>
      <c r="GCF14" s="357"/>
      <c r="GCG14" s="357"/>
      <c r="GCH14" s="357"/>
      <c r="GCI14" s="357"/>
      <c r="GCJ14" s="357"/>
      <c r="GCK14" s="357"/>
      <c r="GCL14" s="357"/>
      <c r="GCM14" s="357"/>
      <c r="GCN14" s="357"/>
      <c r="GCO14" s="357"/>
      <c r="GCP14" s="357"/>
      <c r="GCQ14" s="357"/>
      <c r="GCR14" s="357"/>
      <c r="GCS14" s="357"/>
      <c r="GCT14" s="357"/>
      <c r="GCU14" s="357"/>
      <c r="GCV14" s="357"/>
      <c r="GCW14" s="357"/>
      <c r="GCX14" s="357"/>
      <c r="GCY14" s="357"/>
      <c r="GCZ14" s="357"/>
      <c r="GDA14" s="357"/>
      <c r="GDB14" s="357"/>
      <c r="GDC14" s="357"/>
      <c r="GDD14" s="357"/>
      <c r="GDE14" s="357"/>
      <c r="GDF14" s="357"/>
      <c r="GDG14" s="357"/>
      <c r="GDH14" s="357"/>
      <c r="GDI14" s="357"/>
      <c r="GDJ14" s="357"/>
      <c r="GDK14" s="357"/>
      <c r="GDL14" s="357"/>
      <c r="GDM14" s="357"/>
      <c r="GDN14" s="357"/>
      <c r="GDO14" s="357"/>
      <c r="GDP14" s="357"/>
      <c r="GDQ14" s="357"/>
      <c r="GDR14" s="357"/>
      <c r="GDS14" s="357"/>
      <c r="GDT14" s="357"/>
      <c r="GDU14" s="357"/>
      <c r="GDV14" s="357"/>
      <c r="GDW14" s="357"/>
      <c r="GDX14" s="357"/>
      <c r="GDY14" s="357"/>
      <c r="GDZ14" s="357"/>
      <c r="GEA14" s="357"/>
      <c r="GEB14" s="357"/>
      <c r="GEC14" s="357"/>
      <c r="GED14" s="357"/>
      <c r="GEE14" s="357"/>
      <c r="GEF14" s="357"/>
      <c r="GEG14" s="357"/>
      <c r="GEH14" s="357"/>
      <c r="GEI14" s="357"/>
      <c r="GEJ14" s="357"/>
      <c r="GEK14" s="357"/>
      <c r="GEL14" s="357"/>
      <c r="GEM14" s="357"/>
      <c r="GEN14" s="357"/>
      <c r="GEO14" s="357"/>
      <c r="GEP14" s="357"/>
      <c r="GEQ14" s="357"/>
      <c r="GER14" s="357"/>
      <c r="GES14" s="357"/>
      <c r="GET14" s="357"/>
      <c r="GEU14" s="357"/>
      <c r="GEV14" s="357"/>
      <c r="GEW14" s="357"/>
      <c r="GEX14" s="357"/>
      <c r="GEY14" s="357"/>
      <c r="GEZ14" s="357"/>
      <c r="GFA14" s="357"/>
      <c r="GFB14" s="357"/>
      <c r="GFC14" s="357"/>
      <c r="GFD14" s="357"/>
      <c r="GFE14" s="357"/>
      <c r="GFF14" s="357"/>
      <c r="GFG14" s="357"/>
      <c r="GFH14" s="357"/>
      <c r="GFI14" s="357"/>
      <c r="GFJ14" s="357"/>
      <c r="GFK14" s="357"/>
      <c r="GFL14" s="357"/>
      <c r="GFM14" s="357"/>
      <c r="GFN14" s="357"/>
      <c r="GFO14" s="357"/>
      <c r="GFP14" s="357"/>
      <c r="GFQ14" s="357"/>
      <c r="GFR14" s="357"/>
      <c r="GFS14" s="357"/>
      <c r="GFT14" s="357"/>
      <c r="GFU14" s="357"/>
      <c r="GFV14" s="357"/>
      <c r="GFW14" s="357"/>
      <c r="GFX14" s="357"/>
      <c r="GFY14" s="357"/>
      <c r="GFZ14" s="357"/>
      <c r="GGA14" s="357"/>
      <c r="GGB14" s="357"/>
      <c r="GGC14" s="357"/>
      <c r="GGD14" s="357"/>
      <c r="GGE14" s="357"/>
      <c r="GGF14" s="357"/>
      <c r="GGG14" s="357"/>
      <c r="GGH14" s="357"/>
      <c r="GGI14" s="357"/>
      <c r="GGJ14" s="357"/>
      <c r="GGK14" s="357"/>
      <c r="GGL14" s="357"/>
      <c r="GGM14" s="357"/>
      <c r="GGN14" s="357"/>
      <c r="GGO14" s="357"/>
      <c r="GGP14" s="357"/>
      <c r="GGQ14" s="357"/>
      <c r="GGR14" s="357"/>
      <c r="GGS14" s="357"/>
      <c r="GGT14" s="357"/>
      <c r="GGU14" s="357"/>
      <c r="GGV14" s="357"/>
      <c r="GGW14" s="357"/>
      <c r="GGX14" s="357"/>
      <c r="GGY14" s="357"/>
      <c r="GGZ14" s="357"/>
      <c r="GHA14" s="357"/>
      <c r="GHB14" s="357"/>
      <c r="GHC14" s="357"/>
      <c r="GHD14" s="357"/>
      <c r="GHE14" s="357"/>
      <c r="GHF14" s="357"/>
      <c r="GHG14" s="357"/>
      <c r="GHH14" s="357"/>
      <c r="GHI14" s="357"/>
      <c r="GHJ14" s="357"/>
      <c r="GHK14" s="357"/>
      <c r="GHL14" s="357"/>
      <c r="GHM14" s="357"/>
      <c r="GHN14" s="357"/>
      <c r="GHO14" s="357"/>
      <c r="GHP14" s="357"/>
      <c r="GHQ14" s="357"/>
      <c r="GHR14" s="357"/>
      <c r="GHS14" s="357"/>
      <c r="GHT14" s="357"/>
      <c r="GHU14" s="357"/>
      <c r="GHV14" s="357"/>
      <c r="GHW14" s="357"/>
      <c r="GHX14" s="357"/>
      <c r="GHY14" s="357"/>
      <c r="GHZ14" s="357"/>
      <c r="GIA14" s="357"/>
      <c r="GIB14" s="357"/>
      <c r="GIC14" s="357"/>
      <c r="GID14" s="357"/>
      <c r="GIE14" s="357"/>
      <c r="GIF14" s="357"/>
      <c r="GIG14" s="357"/>
      <c r="GIH14" s="357"/>
      <c r="GII14" s="357"/>
      <c r="GIJ14" s="357"/>
      <c r="GIK14" s="357"/>
      <c r="GIL14" s="357"/>
      <c r="GIM14" s="357"/>
      <c r="GIN14" s="357"/>
      <c r="GIO14" s="357"/>
      <c r="GIP14" s="357"/>
      <c r="GIQ14" s="357"/>
      <c r="GIR14" s="357"/>
      <c r="GIS14" s="357"/>
      <c r="GIT14" s="357"/>
      <c r="GIU14" s="357"/>
      <c r="GIV14" s="357"/>
      <c r="GIW14" s="357"/>
      <c r="GIX14" s="357"/>
      <c r="GIY14" s="357"/>
      <c r="GIZ14" s="357"/>
      <c r="GJA14" s="357"/>
      <c r="GJB14" s="357"/>
      <c r="GJC14" s="357"/>
      <c r="GJD14" s="357"/>
      <c r="GJE14" s="357"/>
      <c r="GJF14" s="357"/>
      <c r="GJG14" s="357"/>
      <c r="GJH14" s="357"/>
      <c r="GJI14" s="357"/>
      <c r="GJJ14" s="357"/>
      <c r="GJK14" s="357"/>
      <c r="GJL14" s="357"/>
      <c r="GJM14" s="357"/>
      <c r="GJN14" s="357"/>
      <c r="GJO14" s="357"/>
      <c r="GJP14" s="357"/>
      <c r="GJQ14" s="357"/>
      <c r="GJR14" s="357"/>
      <c r="GJS14" s="357"/>
      <c r="GJT14" s="357"/>
      <c r="GJU14" s="357"/>
      <c r="GJV14" s="357"/>
      <c r="GJW14" s="357"/>
      <c r="GJX14" s="357"/>
      <c r="GJY14" s="357"/>
      <c r="GJZ14" s="357"/>
      <c r="GKA14" s="357"/>
      <c r="GKB14" s="357"/>
      <c r="GKC14" s="357"/>
      <c r="GKD14" s="357"/>
      <c r="GKE14" s="357"/>
      <c r="GKF14" s="357"/>
      <c r="GKG14" s="357"/>
      <c r="GKH14" s="357"/>
      <c r="GKI14" s="357"/>
      <c r="GKJ14" s="357"/>
      <c r="GKK14" s="357"/>
      <c r="GKL14" s="357"/>
      <c r="GKM14" s="357"/>
      <c r="GKN14" s="357"/>
      <c r="GKO14" s="357"/>
      <c r="GKP14" s="357"/>
      <c r="GKQ14" s="357"/>
      <c r="GKR14" s="357"/>
      <c r="GKS14" s="357"/>
      <c r="GKT14" s="357"/>
      <c r="GKU14" s="357"/>
      <c r="GKV14" s="357"/>
      <c r="GKW14" s="357"/>
      <c r="GKX14" s="357"/>
      <c r="GKY14" s="357"/>
      <c r="GKZ14" s="357"/>
      <c r="GLA14" s="357"/>
      <c r="GLB14" s="357"/>
      <c r="GLC14" s="357"/>
      <c r="GLD14" s="357"/>
      <c r="GLE14" s="357"/>
      <c r="GLF14" s="357"/>
      <c r="GLG14" s="357"/>
      <c r="GLH14" s="357"/>
      <c r="GLI14" s="357"/>
      <c r="GLJ14" s="357"/>
      <c r="GLK14" s="357"/>
      <c r="GLL14" s="357"/>
      <c r="GLM14" s="357"/>
      <c r="GLN14" s="357"/>
      <c r="GLO14" s="357"/>
      <c r="GLP14" s="357"/>
      <c r="GLQ14" s="357"/>
      <c r="GLR14" s="357"/>
      <c r="GLS14" s="357"/>
      <c r="GLT14" s="357"/>
      <c r="GLU14" s="357"/>
      <c r="GLV14" s="357"/>
      <c r="GLW14" s="357"/>
      <c r="GLX14" s="357"/>
      <c r="GLY14" s="357"/>
      <c r="GLZ14" s="357"/>
      <c r="GMA14" s="357"/>
      <c r="GMB14" s="357"/>
      <c r="GMC14" s="357"/>
      <c r="GMD14" s="357"/>
      <c r="GME14" s="357"/>
      <c r="GMF14" s="357"/>
      <c r="GMG14" s="357"/>
      <c r="GMH14" s="357"/>
      <c r="GMI14" s="357"/>
      <c r="GMJ14" s="357"/>
      <c r="GMK14" s="357"/>
      <c r="GML14" s="357"/>
      <c r="GMM14" s="357"/>
      <c r="GMN14" s="357"/>
      <c r="GMO14" s="357"/>
      <c r="GMP14" s="357"/>
      <c r="GMQ14" s="357"/>
      <c r="GMR14" s="357"/>
      <c r="GMS14" s="357"/>
      <c r="GMT14" s="357"/>
      <c r="GMU14" s="357"/>
      <c r="GMV14" s="357"/>
      <c r="GMW14" s="357"/>
      <c r="GMX14" s="357"/>
      <c r="GMY14" s="357"/>
      <c r="GMZ14" s="357"/>
      <c r="GNA14" s="357"/>
      <c r="GNB14" s="357"/>
      <c r="GNC14" s="357"/>
      <c r="GND14" s="357"/>
      <c r="GNE14" s="357"/>
      <c r="GNF14" s="357"/>
      <c r="GNG14" s="357"/>
      <c r="GNH14" s="357"/>
      <c r="GNI14" s="357"/>
      <c r="GNJ14" s="357"/>
      <c r="GNK14" s="357"/>
      <c r="GNL14" s="357"/>
      <c r="GNM14" s="357"/>
      <c r="GNN14" s="357"/>
      <c r="GNO14" s="357"/>
      <c r="GNP14" s="357"/>
      <c r="GNQ14" s="357"/>
      <c r="GNR14" s="357"/>
      <c r="GNS14" s="357"/>
      <c r="GNT14" s="357"/>
      <c r="GNU14" s="357"/>
      <c r="GNV14" s="357"/>
      <c r="GNW14" s="357"/>
      <c r="GNX14" s="357"/>
      <c r="GNY14" s="357"/>
      <c r="GNZ14" s="357"/>
      <c r="GOA14" s="357"/>
      <c r="GOB14" s="357"/>
      <c r="GOC14" s="357"/>
      <c r="GOD14" s="357"/>
      <c r="GOE14" s="357"/>
      <c r="GOF14" s="357"/>
      <c r="GOG14" s="357"/>
      <c r="GOH14" s="357"/>
      <c r="GOI14" s="357"/>
      <c r="GOJ14" s="357"/>
      <c r="GOK14" s="357"/>
      <c r="GOL14" s="357"/>
      <c r="GOM14" s="357"/>
      <c r="GON14" s="357"/>
      <c r="GOO14" s="357"/>
      <c r="GOP14" s="357"/>
      <c r="GOQ14" s="357"/>
      <c r="GOR14" s="357"/>
      <c r="GOS14" s="357"/>
      <c r="GOT14" s="357"/>
      <c r="GOU14" s="357"/>
      <c r="GOV14" s="357"/>
      <c r="GOW14" s="357"/>
      <c r="GOX14" s="357"/>
      <c r="GOY14" s="357"/>
      <c r="GOZ14" s="357"/>
      <c r="GPA14" s="357"/>
      <c r="GPB14" s="357"/>
      <c r="GPC14" s="357"/>
      <c r="GPD14" s="357"/>
      <c r="GPE14" s="357"/>
      <c r="GPF14" s="357"/>
      <c r="GPG14" s="357"/>
      <c r="GPH14" s="357"/>
      <c r="GPI14" s="357"/>
      <c r="GPJ14" s="357"/>
      <c r="GPK14" s="357"/>
      <c r="GPL14" s="357"/>
      <c r="GPM14" s="357"/>
      <c r="GPN14" s="357"/>
      <c r="GPO14" s="357"/>
      <c r="GPP14" s="357"/>
      <c r="GPQ14" s="357"/>
      <c r="GPR14" s="357"/>
      <c r="GPS14" s="357"/>
      <c r="GPT14" s="357"/>
      <c r="GPU14" s="357"/>
      <c r="GPV14" s="357"/>
      <c r="GPW14" s="357"/>
      <c r="GPX14" s="357"/>
      <c r="GPY14" s="357"/>
      <c r="GPZ14" s="357"/>
      <c r="GQA14" s="357"/>
      <c r="GQB14" s="357"/>
      <c r="GQC14" s="357"/>
      <c r="GQD14" s="357"/>
      <c r="GQE14" s="357"/>
      <c r="GQF14" s="357"/>
      <c r="GQG14" s="357"/>
      <c r="GQH14" s="357"/>
      <c r="GQI14" s="357"/>
      <c r="GQJ14" s="357"/>
      <c r="GQK14" s="357"/>
      <c r="GQL14" s="357"/>
      <c r="GQM14" s="357"/>
      <c r="GQN14" s="357"/>
      <c r="GQO14" s="357"/>
      <c r="GQP14" s="357"/>
      <c r="GQQ14" s="357"/>
      <c r="GQR14" s="357"/>
      <c r="GQS14" s="357"/>
      <c r="GQT14" s="357"/>
      <c r="GQU14" s="357"/>
      <c r="GQV14" s="357"/>
      <c r="GQW14" s="357"/>
      <c r="GQX14" s="357"/>
      <c r="GQY14" s="357"/>
      <c r="GQZ14" s="357"/>
      <c r="GRA14" s="357"/>
      <c r="GRB14" s="357"/>
      <c r="GRC14" s="357"/>
      <c r="GRD14" s="357"/>
      <c r="GRE14" s="357"/>
      <c r="GRF14" s="357"/>
      <c r="GRG14" s="357"/>
      <c r="GRH14" s="357"/>
      <c r="GRI14" s="357"/>
      <c r="GRJ14" s="357"/>
      <c r="GRK14" s="357"/>
      <c r="GRL14" s="357"/>
      <c r="GRM14" s="357"/>
      <c r="GRN14" s="357"/>
      <c r="GRO14" s="357"/>
      <c r="GRP14" s="357"/>
      <c r="GRQ14" s="357"/>
      <c r="GRR14" s="357"/>
      <c r="GRS14" s="357"/>
      <c r="GRT14" s="357"/>
      <c r="GRU14" s="357"/>
      <c r="GRV14" s="357"/>
      <c r="GRW14" s="357"/>
      <c r="GRX14" s="357"/>
      <c r="GRY14" s="357"/>
      <c r="GRZ14" s="357"/>
      <c r="GSA14" s="357"/>
      <c r="GSB14" s="357"/>
      <c r="GSC14" s="357"/>
      <c r="GSD14" s="357"/>
      <c r="GSE14" s="357"/>
      <c r="GSF14" s="357"/>
      <c r="GSG14" s="357"/>
      <c r="GSH14" s="357"/>
      <c r="GSI14" s="357"/>
      <c r="GSJ14" s="357"/>
      <c r="GSK14" s="357"/>
      <c r="GSL14" s="357"/>
      <c r="GSM14" s="357"/>
      <c r="GSN14" s="357"/>
      <c r="GSO14" s="357"/>
      <c r="GSP14" s="357"/>
      <c r="GSQ14" s="357"/>
      <c r="GSR14" s="357"/>
      <c r="GSS14" s="357"/>
      <c r="GST14" s="357"/>
      <c r="GSU14" s="357"/>
      <c r="GSV14" s="357"/>
      <c r="GSW14" s="357"/>
      <c r="GSX14" s="357"/>
      <c r="GSY14" s="357"/>
      <c r="GSZ14" s="357"/>
      <c r="GTA14" s="357"/>
      <c r="GTB14" s="357"/>
      <c r="GTC14" s="357"/>
      <c r="GTD14" s="357"/>
      <c r="GTE14" s="357"/>
      <c r="GTF14" s="357"/>
      <c r="GTG14" s="357"/>
      <c r="GTH14" s="357"/>
      <c r="GTI14" s="357"/>
      <c r="GTJ14" s="357"/>
      <c r="GTK14" s="357"/>
      <c r="GTL14" s="357"/>
      <c r="GTM14" s="357"/>
      <c r="GTN14" s="357"/>
      <c r="GTO14" s="357"/>
      <c r="GTP14" s="357"/>
      <c r="GTQ14" s="357"/>
      <c r="GTR14" s="357"/>
      <c r="GTS14" s="357"/>
      <c r="GTT14" s="357"/>
      <c r="GTU14" s="357"/>
      <c r="GTV14" s="357"/>
      <c r="GTW14" s="357"/>
      <c r="GTX14" s="357"/>
      <c r="GTY14" s="357"/>
      <c r="GTZ14" s="357"/>
      <c r="GUA14" s="357"/>
      <c r="GUB14" s="357"/>
      <c r="GUC14" s="357"/>
      <c r="GUD14" s="357"/>
      <c r="GUE14" s="357"/>
      <c r="GUF14" s="357"/>
      <c r="GUG14" s="357"/>
      <c r="GUH14" s="357"/>
      <c r="GUI14" s="357"/>
      <c r="GUJ14" s="357"/>
      <c r="GUK14" s="357"/>
      <c r="GUL14" s="357"/>
      <c r="GUM14" s="357"/>
      <c r="GUN14" s="357"/>
      <c r="GUO14" s="357"/>
      <c r="GUP14" s="357"/>
      <c r="GUQ14" s="357"/>
      <c r="GUR14" s="357"/>
      <c r="GUS14" s="357"/>
      <c r="GUT14" s="357"/>
      <c r="GUU14" s="357"/>
      <c r="GUV14" s="357"/>
      <c r="GUW14" s="357"/>
      <c r="GUX14" s="357"/>
      <c r="GUY14" s="357"/>
      <c r="GUZ14" s="357"/>
      <c r="GVA14" s="357"/>
      <c r="GVB14" s="357"/>
      <c r="GVC14" s="357"/>
      <c r="GVD14" s="357"/>
      <c r="GVE14" s="357"/>
      <c r="GVF14" s="357"/>
      <c r="GVG14" s="357"/>
      <c r="GVH14" s="357"/>
      <c r="GVI14" s="357"/>
      <c r="GVJ14" s="357"/>
      <c r="GVK14" s="357"/>
      <c r="GVL14" s="357"/>
      <c r="GVM14" s="357"/>
      <c r="GVN14" s="357"/>
      <c r="GVO14" s="357"/>
      <c r="GVP14" s="357"/>
      <c r="GVQ14" s="357"/>
      <c r="GVR14" s="357"/>
      <c r="GVS14" s="357"/>
      <c r="GVT14" s="357"/>
      <c r="GVU14" s="357"/>
      <c r="GVV14" s="357"/>
      <c r="GVW14" s="357"/>
      <c r="GVX14" s="357"/>
      <c r="GVY14" s="357"/>
      <c r="GVZ14" s="357"/>
      <c r="GWA14" s="357"/>
      <c r="GWB14" s="357"/>
      <c r="GWC14" s="357"/>
      <c r="GWD14" s="357"/>
      <c r="GWE14" s="357"/>
      <c r="GWF14" s="357"/>
      <c r="GWG14" s="357"/>
      <c r="GWH14" s="357"/>
      <c r="GWI14" s="357"/>
      <c r="GWJ14" s="357"/>
      <c r="GWK14" s="357"/>
      <c r="GWL14" s="357"/>
      <c r="GWM14" s="357"/>
      <c r="GWN14" s="357"/>
      <c r="GWO14" s="357"/>
      <c r="GWP14" s="357"/>
      <c r="GWQ14" s="357"/>
      <c r="GWR14" s="357"/>
      <c r="GWS14" s="357"/>
      <c r="GWT14" s="357"/>
      <c r="GWU14" s="357"/>
      <c r="GWV14" s="357"/>
      <c r="GWW14" s="357"/>
      <c r="GWX14" s="357"/>
      <c r="GWY14" s="357"/>
      <c r="GWZ14" s="357"/>
      <c r="GXA14" s="357"/>
      <c r="GXB14" s="357"/>
      <c r="GXC14" s="357"/>
      <c r="GXD14" s="357"/>
      <c r="GXE14" s="357"/>
      <c r="GXF14" s="357"/>
      <c r="GXG14" s="357"/>
      <c r="GXH14" s="357"/>
      <c r="GXI14" s="357"/>
      <c r="GXJ14" s="357"/>
      <c r="GXK14" s="357"/>
      <c r="GXL14" s="357"/>
      <c r="GXM14" s="357"/>
      <c r="GXN14" s="357"/>
      <c r="GXO14" s="357"/>
      <c r="GXP14" s="357"/>
      <c r="GXQ14" s="357"/>
      <c r="GXR14" s="357"/>
      <c r="GXS14" s="357"/>
      <c r="GXT14" s="357"/>
      <c r="GXU14" s="357"/>
      <c r="GXV14" s="357"/>
      <c r="GXW14" s="357"/>
      <c r="GXX14" s="357"/>
      <c r="GXY14" s="357"/>
      <c r="GXZ14" s="357"/>
      <c r="GYA14" s="357"/>
      <c r="GYB14" s="357"/>
      <c r="GYC14" s="357"/>
      <c r="GYD14" s="357"/>
      <c r="GYE14" s="357"/>
      <c r="GYF14" s="357"/>
      <c r="GYG14" s="357"/>
      <c r="GYH14" s="357"/>
      <c r="GYI14" s="357"/>
      <c r="GYJ14" s="357"/>
      <c r="GYK14" s="357"/>
      <c r="GYL14" s="357"/>
      <c r="GYM14" s="357"/>
      <c r="GYN14" s="357"/>
      <c r="GYO14" s="357"/>
      <c r="GYP14" s="357"/>
      <c r="GYQ14" s="357"/>
      <c r="GYR14" s="357"/>
      <c r="GYS14" s="357"/>
      <c r="GYT14" s="357"/>
      <c r="GYU14" s="357"/>
      <c r="GYV14" s="357"/>
      <c r="GYW14" s="357"/>
      <c r="GYX14" s="357"/>
      <c r="GYY14" s="357"/>
      <c r="GYZ14" s="357"/>
      <c r="GZA14" s="357"/>
      <c r="GZB14" s="357"/>
      <c r="GZC14" s="357"/>
      <c r="GZD14" s="357"/>
      <c r="GZE14" s="357"/>
      <c r="GZF14" s="357"/>
      <c r="GZG14" s="357"/>
      <c r="GZH14" s="357"/>
      <c r="GZI14" s="357"/>
      <c r="GZJ14" s="357"/>
      <c r="GZK14" s="357"/>
      <c r="GZL14" s="357"/>
      <c r="GZM14" s="357"/>
      <c r="GZN14" s="357"/>
      <c r="GZO14" s="357"/>
      <c r="GZP14" s="357"/>
      <c r="GZQ14" s="357"/>
      <c r="GZR14" s="357"/>
      <c r="GZS14" s="357"/>
      <c r="GZT14" s="357"/>
      <c r="GZU14" s="357"/>
      <c r="GZV14" s="357"/>
      <c r="GZW14" s="357"/>
      <c r="GZX14" s="357"/>
      <c r="GZY14" s="357"/>
      <c r="GZZ14" s="357"/>
      <c r="HAA14" s="357"/>
      <c r="HAB14" s="357"/>
      <c r="HAC14" s="357"/>
      <c r="HAD14" s="357"/>
      <c r="HAE14" s="357"/>
      <c r="HAF14" s="357"/>
      <c r="HAG14" s="357"/>
      <c r="HAH14" s="357"/>
      <c r="HAI14" s="357"/>
      <c r="HAJ14" s="357"/>
      <c r="HAK14" s="357"/>
      <c r="HAL14" s="357"/>
      <c r="HAM14" s="357"/>
      <c r="HAN14" s="357"/>
      <c r="HAO14" s="357"/>
      <c r="HAP14" s="357"/>
      <c r="HAQ14" s="357"/>
      <c r="HAR14" s="357"/>
      <c r="HAS14" s="357"/>
      <c r="HAT14" s="357"/>
      <c r="HAU14" s="357"/>
      <c r="HAV14" s="357"/>
      <c r="HAW14" s="357"/>
      <c r="HAX14" s="357"/>
      <c r="HAY14" s="357"/>
      <c r="HAZ14" s="357"/>
      <c r="HBA14" s="357"/>
      <c r="HBB14" s="357"/>
      <c r="HBC14" s="357"/>
      <c r="HBD14" s="357"/>
      <c r="HBE14" s="357"/>
      <c r="HBF14" s="357"/>
      <c r="HBG14" s="357"/>
      <c r="HBH14" s="357"/>
      <c r="HBI14" s="357"/>
      <c r="HBJ14" s="357"/>
      <c r="HBK14" s="357"/>
      <c r="HBL14" s="357"/>
      <c r="HBM14" s="357"/>
      <c r="HBN14" s="357"/>
      <c r="HBO14" s="357"/>
      <c r="HBP14" s="357"/>
      <c r="HBQ14" s="357"/>
      <c r="HBR14" s="357"/>
      <c r="HBS14" s="357"/>
      <c r="HBT14" s="357"/>
      <c r="HBU14" s="357"/>
      <c r="HBV14" s="357"/>
      <c r="HBW14" s="357"/>
      <c r="HBX14" s="357"/>
      <c r="HBY14" s="357"/>
      <c r="HBZ14" s="357"/>
      <c r="HCA14" s="357"/>
      <c r="HCB14" s="357"/>
      <c r="HCC14" s="357"/>
      <c r="HCD14" s="357"/>
      <c r="HCE14" s="357"/>
      <c r="HCF14" s="357"/>
      <c r="HCG14" s="357"/>
      <c r="HCH14" s="357"/>
      <c r="HCI14" s="357"/>
      <c r="HCJ14" s="357"/>
      <c r="HCK14" s="357"/>
      <c r="HCL14" s="357"/>
      <c r="HCM14" s="357"/>
      <c r="HCN14" s="357"/>
      <c r="HCO14" s="357"/>
      <c r="HCP14" s="357"/>
      <c r="HCQ14" s="357"/>
      <c r="HCR14" s="357"/>
      <c r="HCS14" s="357"/>
      <c r="HCT14" s="357"/>
      <c r="HCU14" s="357"/>
      <c r="HCV14" s="357"/>
      <c r="HCW14" s="357"/>
      <c r="HCX14" s="357"/>
      <c r="HCY14" s="357"/>
      <c r="HCZ14" s="357"/>
      <c r="HDA14" s="357"/>
      <c r="HDB14" s="357"/>
      <c r="HDC14" s="357"/>
      <c r="HDD14" s="357"/>
      <c r="HDE14" s="357"/>
      <c r="HDF14" s="357"/>
      <c r="HDG14" s="357"/>
      <c r="HDH14" s="357"/>
      <c r="HDI14" s="357"/>
      <c r="HDJ14" s="357"/>
      <c r="HDK14" s="357"/>
      <c r="HDL14" s="357"/>
      <c r="HDM14" s="357"/>
      <c r="HDN14" s="357"/>
      <c r="HDO14" s="357"/>
      <c r="HDP14" s="357"/>
      <c r="HDQ14" s="357"/>
      <c r="HDR14" s="357"/>
      <c r="HDS14" s="357"/>
      <c r="HDT14" s="357"/>
      <c r="HDU14" s="357"/>
      <c r="HDV14" s="357"/>
      <c r="HDW14" s="357"/>
      <c r="HDX14" s="357"/>
      <c r="HDY14" s="357"/>
      <c r="HDZ14" s="357"/>
      <c r="HEA14" s="357"/>
      <c r="HEB14" s="357"/>
      <c r="HEC14" s="357"/>
      <c r="HED14" s="357"/>
      <c r="HEE14" s="357"/>
      <c r="HEF14" s="357"/>
      <c r="HEG14" s="357"/>
      <c r="HEH14" s="357"/>
      <c r="HEI14" s="357"/>
      <c r="HEJ14" s="357"/>
      <c r="HEK14" s="357"/>
      <c r="HEL14" s="357"/>
      <c r="HEM14" s="357"/>
      <c r="HEN14" s="357"/>
      <c r="HEO14" s="357"/>
      <c r="HEP14" s="357"/>
      <c r="HEQ14" s="357"/>
      <c r="HER14" s="357"/>
      <c r="HES14" s="357"/>
      <c r="HET14" s="357"/>
      <c r="HEU14" s="357"/>
      <c r="HEV14" s="357"/>
      <c r="HEW14" s="357"/>
      <c r="HEX14" s="357"/>
      <c r="HEY14" s="357"/>
      <c r="HEZ14" s="357"/>
      <c r="HFA14" s="357"/>
      <c r="HFB14" s="357"/>
      <c r="HFC14" s="357"/>
      <c r="HFD14" s="357"/>
      <c r="HFE14" s="357"/>
      <c r="HFF14" s="357"/>
      <c r="HFG14" s="357"/>
      <c r="HFH14" s="357"/>
      <c r="HFI14" s="357"/>
      <c r="HFJ14" s="357"/>
      <c r="HFK14" s="357"/>
      <c r="HFL14" s="357"/>
      <c r="HFM14" s="357"/>
      <c r="HFN14" s="357"/>
      <c r="HFO14" s="357"/>
      <c r="HFP14" s="357"/>
      <c r="HFQ14" s="357"/>
      <c r="HFR14" s="357"/>
      <c r="HFS14" s="357"/>
      <c r="HFT14" s="357"/>
      <c r="HFU14" s="357"/>
      <c r="HFV14" s="357"/>
      <c r="HFW14" s="357"/>
      <c r="HFX14" s="357"/>
      <c r="HFY14" s="357"/>
      <c r="HFZ14" s="357"/>
      <c r="HGA14" s="357"/>
      <c r="HGB14" s="357"/>
      <c r="HGC14" s="357"/>
      <c r="HGD14" s="357"/>
      <c r="HGE14" s="357"/>
      <c r="HGF14" s="357"/>
      <c r="HGG14" s="357"/>
      <c r="HGH14" s="357"/>
      <c r="HGI14" s="357"/>
      <c r="HGJ14" s="357"/>
      <c r="HGK14" s="357"/>
      <c r="HGL14" s="357"/>
      <c r="HGM14" s="357"/>
      <c r="HGN14" s="357"/>
      <c r="HGO14" s="357"/>
      <c r="HGP14" s="357"/>
      <c r="HGQ14" s="357"/>
      <c r="HGR14" s="357"/>
      <c r="HGS14" s="357"/>
      <c r="HGT14" s="357"/>
      <c r="HGU14" s="357"/>
      <c r="HGV14" s="357"/>
      <c r="HGW14" s="357"/>
      <c r="HGX14" s="357"/>
      <c r="HGY14" s="357"/>
      <c r="HGZ14" s="357"/>
      <c r="HHA14" s="357"/>
      <c r="HHB14" s="357"/>
      <c r="HHC14" s="357"/>
      <c r="HHD14" s="357"/>
      <c r="HHE14" s="357"/>
      <c r="HHF14" s="357"/>
      <c r="HHG14" s="357"/>
      <c r="HHH14" s="357"/>
      <c r="HHI14" s="357"/>
      <c r="HHJ14" s="357"/>
      <c r="HHK14" s="357"/>
      <c r="HHL14" s="357"/>
      <c r="HHM14" s="357"/>
      <c r="HHN14" s="357"/>
      <c r="HHO14" s="357"/>
      <c r="HHP14" s="357"/>
      <c r="HHQ14" s="357"/>
      <c r="HHR14" s="357"/>
      <c r="HHS14" s="357"/>
      <c r="HHT14" s="357"/>
      <c r="HHU14" s="357"/>
      <c r="HHV14" s="357"/>
      <c r="HHW14" s="357"/>
      <c r="HHX14" s="357"/>
      <c r="HHY14" s="357"/>
      <c r="HHZ14" s="357"/>
      <c r="HIA14" s="357"/>
      <c r="HIB14" s="357"/>
      <c r="HIC14" s="357"/>
      <c r="HID14" s="357"/>
      <c r="HIE14" s="357"/>
      <c r="HIF14" s="357"/>
      <c r="HIG14" s="357"/>
      <c r="HIH14" s="357"/>
      <c r="HII14" s="357"/>
      <c r="HIJ14" s="357"/>
      <c r="HIK14" s="357"/>
      <c r="HIL14" s="357"/>
      <c r="HIM14" s="357"/>
      <c r="HIN14" s="357"/>
      <c r="HIO14" s="357"/>
      <c r="HIP14" s="357"/>
      <c r="HIQ14" s="357"/>
      <c r="HIR14" s="357"/>
      <c r="HIS14" s="357"/>
      <c r="HIT14" s="357"/>
      <c r="HIU14" s="357"/>
      <c r="HIV14" s="357"/>
      <c r="HIW14" s="357"/>
      <c r="HIX14" s="357"/>
      <c r="HIY14" s="357"/>
      <c r="HIZ14" s="357"/>
      <c r="HJA14" s="357"/>
      <c r="HJB14" s="357"/>
      <c r="HJC14" s="357"/>
      <c r="HJD14" s="357"/>
      <c r="HJE14" s="357"/>
      <c r="HJF14" s="357"/>
      <c r="HJG14" s="357"/>
      <c r="HJH14" s="357"/>
      <c r="HJI14" s="357"/>
      <c r="HJJ14" s="357"/>
      <c r="HJK14" s="357"/>
      <c r="HJL14" s="357"/>
      <c r="HJM14" s="357"/>
      <c r="HJN14" s="357"/>
      <c r="HJO14" s="357"/>
      <c r="HJP14" s="357"/>
      <c r="HJQ14" s="357"/>
      <c r="HJR14" s="357"/>
      <c r="HJS14" s="357"/>
      <c r="HJT14" s="357"/>
      <c r="HJU14" s="357"/>
      <c r="HJV14" s="357"/>
      <c r="HJW14" s="357"/>
      <c r="HJX14" s="357"/>
      <c r="HJY14" s="357"/>
      <c r="HJZ14" s="357"/>
      <c r="HKA14" s="357"/>
      <c r="HKB14" s="357"/>
      <c r="HKC14" s="357"/>
      <c r="HKD14" s="357"/>
      <c r="HKE14" s="357"/>
      <c r="HKF14" s="357"/>
      <c r="HKG14" s="357"/>
      <c r="HKH14" s="357"/>
      <c r="HKI14" s="357"/>
      <c r="HKJ14" s="357"/>
      <c r="HKK14" s="357"/>
      <c r="HKL14" s="357"/>
      <c r="HKM14" s="357"/>
      <c r="HKN14" s="357"/>
      <c r="HKO14" s="357"/>
      <c r="HKP14" s="357"/>
      <c r="HKQ14" s="357"/>
      <c r="HKR14" s="357"/>
      <c r="HKS14" s="357"/>
      <c r="HKT14" s="357"/>
      <c r="HKU14" s="357"/>
      <c r="HKV14" s="357"/>
      <c r="HKW14" s="357"/>
      <c r="HKX14" s="357"/>
      <c r="HKY14" s="357"/>
      <c r="HKZ14" s="357"/>
      <c r="HLA14" s="357"/>
      <c r="HLB14" s="357"/>
      <c r="HLC14" s="357"/>
      <c r="HLD14" s="357"/>
      <c r="HLE14" s="357"/>
      <c r="HLF14" s="357"/>
      <c r="HLG14" s="357"/>
      <c r="HLH14" s="357"/>
      <c r="HLI14" s="357"/>
      <c r="HLJ14" s="357"/>
      <c r="HLK14" s="357"/>
      <c r="HLL14" s="357"/>
      <c r="HLM14" s="357"/>
      <c r="HLN14" s="357"/>
      <c r="HLO14" s="357"/>
      <c r="HLP14" s="357"/>
      <c r="HLQ14" s="357"/>
      <c r="HLR14" s="357"/>
      <c r="HLS14" s="357"/>
      <c r="HLT14" s="357"/>
      <c r="HLU14" s="357"/>
      <c r="HLV14" s="357"/>
      <c r="HLW14" s="357"/>
      <c r="HLX14" s="357"/>
      <c r="HLY14" s="357"/>
      <c r="HLZ14" s="357"/>
      <c r="HMA14" s="357"/>
      <c r="HMB14" s="357"/>
      <c r="HMC14" s="357"/>
      <c r="HMD14" s="357"/>
      <c r="HME14" s="357"/>
      <c r="HMF14" s="357"/>
      <c r="HMG14" s="357"/>
      <c r="HMH14" s="357"/>
      <c r="HMI14" s="357"/>
      <c r="HMJ14" s="357"/>
      <c r="HMK14" s="357"/>
      <c r="HML14" s="357"/>
      <c r="HMM14" s="357"/>
      <c r="HMN14" s="357"/>
      <c r="HMO14" s="357"/>
      <c r="HMP14" s="357"/>
      <c r="HMQ14" s="357"/>
      <c r="HMR14" s="357"/>
      <c r="HMS14" s="357"/>
      <c r="HMT14" s="357"/>
      <c r="HMU14" s="357"/>
      <c r="HMV14" s="357"/>
      <c r="HMW14" s="357"/>
      <c r="HMX14" s="357"/>
      <c r="HMY14" s="357"/>
      <c r="HMZ14" s="357"/>
      <c r="HNA14" s="357"/>
      <c r="HNB14" s="357"/>
      <c r="HNC14" s="357"/>
      <c r="HND14" s="357"/>
      <c r="HNE14" s="357"/>
      <c r="HNF14" s="357"/>
      <c r="HNG14" s="357"/>
      <c r="HNH14" s="357"/>
      <c r="HNI14" s="357"/>
      <c r="HNJ14" s="357"/>
      <c r="HNK14" s="357"/>
      <c r="HNL14" s="357"/>
      <c r="HNM14" s="357"/>
      <c r="HNN14" s="357"/>
      <c r="HNO14" s="357"/>
      <c r="HNP14" s="357"/>
      <c r="HNQ14" s="357"/>
      <c r="HNR14" s="357"/>
      <c r="HNS14" s="357"/>
      <c r="HNT14" s="357"/>
      <c r="HNU14" s="357"/>
      <c r="HNV14" s="357"/>
      <c r="HNW14" s="357"/>
      <c r="HNX14" s="357"/>
      <c r="HNY14" s="357"/>
      <c r="HNZ14" s="357"/>
      <c r="HOA14" s="357"/>
      <c r="HOB14" s="357"/>
      <c r="HOC14" s="357"/>
      <c r="HOD14" s="357"/>
      <c r="HOE14" s="357"/>
      <c r="HOF14" s="357"/>
      <c r="HOG14" s="357"/>
      <c r="HOH14" s="357"/>
      <c r="HOI14" s="357"/>
      <c r="HOJ14" s="357"/>
      <c r="HOK14" s="357"/>
      <c r="HOL14" s="357"/>
      <c r="HOM14" s="357"/>
      <c r="HON14" s="357"/>
      <c r="HOO14" s="357"/>
      <c r="HOP14" s="357"/>
      <c r="HOQ14" s="357"/>
      <c r="HOR14" s="357"/>
      <c r="HOS14" s="357"/>
      <c r="HOT14" s="357"/>
      <c r="HOU14" s="357"/>
      <c r="HOV14" s="357"/>
      <c r="HOW14" s="357"/>
      <c r="HOX14" s="357"/>
      <c r="HOY14" s="357"/>
      <c r="HOZ14" s="357"/>
      <c r="HPA14" s="357"/>
      <c r="HPB14" s="357"/>
      <c r="HPC14" s="357"/>
      <c r="HPD14" s="357"/>
      <c r="HPE14" s="357"/>
      <c r="HPF14" s="357"/>
      <c r="HPG14" s="357"/>
      <c r="HPH14" s="357"/>
      <c r="HPI14" s="357"/>
      <c r="HPJ14" s="357"/>
      <c r="HPK14" s="357"/>
      <c r="HPL14" s="357"/>
      <c r="HPM14" s="357"/>
      <c r="HPN14" s="357"/>
      <c r="HPO14" s="357"/>
      <c r="HPP14" s="357"/>
      <c r="HPQ14" s="357"/>
      <c r="HPR14" s="357"/>
      <c r="HPS14" s="357"/>
      <c r="HPT14" s="357"/>
      <c r="HPU14" s="357"/>
      <c r="HPV14" s="357"/>
      <c r="HPW14" s="357"/>
      <c r="HPX14" s="357"/>
      <c r="HPY14" s="357"/>
      <c r="HPZ14" s="357"/>
      <c r="HQA14" s="357"/>
      <c r="HQB14" s="357"/>
      <c r="HQC14" s="357"/>
      <c r="HQD14" s="357"/>
      <c r="HQE14" s="357"/>
      <c r="HQF14" s="357"/>
      <c r="HQG14" s="357"/>
      <c r="HQH14" s="357"/>
      <c r="HQI14" s="357"/>
      <c r="HQJ14" s="357"/>
      <c r="HQK14" s="357"/>
      <c r="HQL14" s="357"/>
      <c r="HQM14" s="357"/>
      <c r="HQN14" s="357"/>
      <c r="HQO14" s="357"/>
      <c r="HQP14" s="357"/>
      <c r="HQQ14" s="357"/>
      <c r="HQR14" s="357"/>
      <c r="HQS14" s="357"/>
      <c r="HQT14" s="357"/>
      <c r="HQU14" s="357"/>
      <c r="HQV14" s="357"/>
      <c r="HQW14" s="357"/>
      <c r="HQX14" s="357"/>
      <c r="HQY14" s="357"/>
      <c r="HQZ14" s="357"/>
      <c r="HRA14" s="357"/>
      <c r="HRB14" s="357"/>
      <c r="HRC14" s="357"/>
      <c r="HRD14" s="357"/>
      <c r="HRE14" s="357"/>
      <c r="HRF14" s="357"/>
      <c r="HRG14" s="357"/>
      <c r="HRH14" s="357"/>
      <c r="HRI14" s="357"/>
      <c r="HRJ14" s="357"/>
      <c r="HRK14" s="357"/>
      <c r="HRL14" s="357"/>
      <c r="HRM14" s="357"/>
      <c r="HRN14" s="357"/>
      <c r="HRO14" s="357"/>
      <c r="HRP14" s="357"/>
      <c r="HRQ14" s="357"/>
      <c r="HRR14" s="357"/>
      <c r="HRS14" s="357"/>
      <c r="HRT14" s="357"/>
      <c r="HRU14" s="357"/>
      <c r="HRV14" s="357"/>
      <c r="HRW14" s="357"/>
      <c r="HRX14" s="357"/>
      <c r="HRY14" s="357"/>
      <c r="HRZ14" s="357"/>
      <c r="HSA14" s="357"/>
      <c r="HSB14" s="357"/>
      <c r="HSC14" s="357"/>
      <c r="HSD14" s="357"/>
      <c r="HSE14" s="357"/>
      <c r="HSF14" s="357"/>
      <c r="HSG14" s="357"/>
      <c r="HSH14" s="357"/>
      <c r="HSI14" s="357"/>
      <c r="HSJ14" s="357"/>
      <c r="HSK14" s="357"/>
      <c r="HSL14" s="357"/>
      <c r="HSM14" s="357"/>
      <c r="HSN14" s="357"/>
      <c r="HSO14" s="357"/>
      <c r="HSP14" s="357"/>
      <c r="HSQ14" s="357"/>
      <c r="HSR14" s="357"/>
      <c r="HSS14" s="357"/>
      <c r="HST14" s="357"/>
      <c r="HSU14" s="357"/>
      <c r="HSV14" s="357"/>
      <c r="HSW14" s="357"/>
      <c r="HSX14" s="357"/>
      <c r="HSY14" s="357"/>
      <c r="HSZ14" s="357"/>
      <c r="HTA14" s="357"/>
      <c r="HTB14" s="357"/>
      <c r="HTC14" s="357"/>
      <c r="HTD14" s="357"/>
      <c r="HTE14" s="357"/>
      <c r="HTF14" s="357"/>
      <c r="HTG14" s="357"/>
      <c r="HTH14" s="357"/>
      <c r="HTI14" s="357"/>
      <c r="HTJ14" s="357"/>
      <c r="HTK14" s="357"/>
      <c r="HTL14" s="357"/>
      <c r="HTM14" s="357"/>
      <c r="HTN14" s="357"/>
      <c r="HTO14" s="357"/>
      <c r="HTP14" s="357"/>
      <c r="HTQ14" s="357"/>
      <c r="HTR14" s="357"/>
      <c r="HTS14" s="357"/>
      <c r="HTT14" s="357"/>
      <c r="HTU14" s="357"/>
      <c r="HTV14" s="357"/>
      <c r="HTW14" s="357"/>
      <c r="HTX14" s="357"/>
      <c r="HTY14" s="357"/>
      <c r="HTZ14" s="357"/>
      <c r="HUA14" s="357"/>
      <c r="HUB14" s="357"/>
      <c r="HUC14" s="357"/>
      <c r="HUD14" s="357"/>
      <c r="HUE14" s="357"/>
      <c r="HUF14" s="357"/>
      <c r="HUG14" s="357"/>
      <c r="HUH14" s="357"/>
      <c r="HUI14" s="357"/>
      <c r="HUJ14" s="357"/>
      <c r="HUK14" s="357"/>
      <c r="HUL14" s="357"/>
      <c r="HUM14" s="357"/>
      <c r="HUN14" s="357"/>
      <c r="HUO14" s="357"/>
      <c r="HUP14" s="357"/>
      <c r="HUQ14" s="357"/>
      <c r="HUR14" s="357"/>
      <c r="HUS14" s="357"/>
      <c r="HUT14" s="357"/>
      <c r="HUU14" s="357"/>
      <c r="HUV14" s="357"/>
      <c r="HUW14" s="357"/>
      <c r="HUX14" s="357"/>
      <c r="HUY14" s="357"/>
      <c r="HUZ14" s="357"/>
      <c r="HVA14" s="357"/>
      <c r="HVB14" s="357"/>
      <c r="HVC14" s="357"/>
      <c r="HVD14" s="357"/>
      <c r="HVE14" s="357"/>
      <c r="HVF14" s="357"/>
      <c r="HVG14" s="357"/>
      <c r="HVH14" s="357"/>
      <c r="HVI14" s="357"/>
      <c r="HVJ14" s="357"/>
      <c r="HVK14" s="357"/>
      <c r="HVL14" s="357"/>
      <c r="HVM14" s="357"/>
      <c r="HVN14" s="357"/>
      <c r="HVO14" s="357"/>
      <c r="HVP14" s="357"/>
      <c r="HVQ14" s="357"/>
      <c r="HVR14" s="357"/>
      <c r="HVS14" s="357"/>
      <c r="HVT14" s="357"/>
      <c r="HVU14" s="357"/>
      <c r="HVV14" s="357"/>
      <c r="HVW14" s="357"/>
      <c r="HVX14" s="357"/>
      <c r="HVY14" s="357"/>
      <c r="HVZ14" s="357"/>
      <c r="HWA14" s="357"/>
      <c r="HWB14" s="357"/>
      <c r="HWC14" s="357"/>
      <c r="HWD14" s="357"/>
      <c r="HWE14" s="357"/>
      <c r="HWF14" s="357"/>
      <c r="HWG14" s="357"/>
      <c r="HWH14" s="357"/>
      <c r="HWI14" s="357"/>
      <c r="HWJ14" s="357"/>
      <c r="HWK14" s="357"/>
      <c r="HWL14" s="357"/>
      <c r="HWM14" s="357"/>
      <c r="HWN14" s="357"/>
      <c r="HWO14" s="357"/>
      <c r="HWP14" s="357"/>
      <c r="HWQ14" s="357"/>
      <c r="HWR14" s="357"/>
      <c r="HWS14" s="357"/>
      <c r="HWT14" s="357"/>
      <c r="HWU14" s="357"/>
      <c r="HWV14" s="357"/>
      <c r="HWW14" s="357"/>
      <c r="HWX14" s="357"/>
      <c r="HWY14" s="357"/>
      <c r="HWZ14" s="357"/>
      <c r="HXA14" s="357"/>
      <c r="HXB14" s="357"/>
      <c r="HXC14" s="357"/>
      <c r="HXD14" s="357"/>
      <c r="HXE14" s="357"/>
      <c r="HXF14" s="357"/>
      <c r="HXG14" s="357"/>
      <c r="HXH14" s="357"/>
      <c r="HXI14" s="357"/>
      <c r="HXJ14" s="357"/>
      <c r="HXK14" s="357"/>
      <c r="HXL14" s="357"/>
      <c r="HXM14" s="357"/>
      <c r="HXN14" s="357"/>
      <c r="HXO14" s="357"/>
      <c r="HXP14" s="357"/>
      <c r="HXQ14" s="357"/>
      <c r="HXR14" s="357"/>
      <c r="HXS14" s="357"/>
      <c r="HXT14" s="357"/>
      <c r="HXU14" s="357"/>
      <c r="HXV14" s="357"/>
      <c r="HXW14" s="357"/>
      <c r="HXX14" s="357"/>
      <c r="HXY14" s="357"/>
      <c r="HXZ14" s="357"/>
      <c r="HYA14" s="357"/>
      <c r="HYB14" s="357"/>
      <c r="HYC14" s="357"/>
      <c r="HYD14" s="357"/>
      <c r="HYE14" s="357"/>
      <c r="HYF14" s="357"/>
      <c r="HYG14" s="357"/>
      <c r="HYH14" s="357"/>
      <c r="HYI14" s="357"/>
      <c r="HYJ14" s="357"/>
      <c r="HYK14" s="357"/>
      <c r="HYL14" s="357"/>
      <c r="HYM14" s="357"/>
      <c r="HYN14" s="357"/>
      <c r="HYO14" s="357"/>
      <c r="HYP14" s="357"/>
      <c r="HYQ14" s="357"/>
      <c r="HYR14" s="357"/>
      <c r="HYS14" s="357"/>
      <c r="HYT14" s="357"/>
      <c r="HYU14" s="357"/>
      <c r="HYV14" s="357"/>
      <c r="HYW14" s="357"/>
      <c r="HYX14" s="357"/>
      <c r="HYY14" s="357"/>
      <c r="HYZ14" s="357"/>
      <c r="HZA14" s="357"/>
      <c r="HZB14" s="357"/>
      <c r="HZC14" s="357"/>
      <c r="HZD14" s="357"/>
      <c r="HZE14" s="357"/>
      <c r="HZF14" s="357"/>
      <c r="HZG14" s="357"/>
      <c r="HZH14" s="357"/>
      <c r="HZI14" s="357"/>
      <c r="HZJ14" s="357"/>
      <c r="HZK14" s="357"/>
      <c r="HZL14" s="357"/>
      <c r="HZM14" s="357"/>
      <c r="HZN14" s="357"/>
      <c r="HZO14" s="357"/>
      <c r="HZP14" s="357"/>
      <c r="HZQ14" s="357"/>
      <c r="HZR14" s="357"/>
      <c r="HZS14" s="357"/>
      <c r="HZT14" s="357"/>
      <c r="HZU14" s="357"/>
      <c r="HZV14" s="357"/>
      <c r="HZW14" s="357"/>
      <c r="HZX14" s="357"/>
      <c r="HZY14" s="357"/>
      <c r="HZZ14" s="357"/>
      <c r="IAA14" s="357"/>
      <c r="IAB14" s="357"/>
      <c r="IAC14" s="357"/>
      <c r="IAD14" s="357"/>
      <c r="IAE14" s="357"/>
      <c r="IAF14" s="357"/>
      <c r="IAG14" s="357"/>
      <c r="IAH14" s="357"/>
      <c r="IAI14" s="357"/>
      <c r="IAJ14" s="357"/>
      <c r="IAK14" s="357"/>
      <c r="IAL14" s="357"/>
      <c r="IAM14" s="357"/>
      <c r="IAN14" s="357"/>
      <c r="IAO14" s="357"/>
      <c r="IAP14" s="357"/>
      <c r="IAQ14" s="357"/>
      <c r="IAR14" s="357"/>
      <c r="IAS14" s="357"/>
      <c r="IAT14" s="357"/>
      <c r="IAU14" s="357"/>
      <c r="IAV14" s="357"/>
      <c r="IAW14" s="357"/>
      <c r="IAX14" s="357"/>
      <c r="IAY14" s="357"/>
      <c r="IAZ14" s="357"/>
      <c r="IBA14" s="357"/>
      <c r="IBB14" s="357"/>
      <c r="IBC14" s="357"/>
      <c r="IBD14" s="357"/>
      <c r="IBE14" s="357"/>
      <c r="IBF14" s="357"/>
      <c r="IBG14" s="357"/>
      <c r="IBH14" s="357"/>
      <c r="IBI14" s="357"/>
      <c r="IBJ14" s="357"/>
      <c r="IBK14" s="357"/>
      <c r="IBL14" s="357"/>
      <c r="IBM14" s="357"/>
      <c r="IBN14" s="357"/>
      <c r="IBO14" s="357"/>
      <c r="IBP14" s="357"/>
      <c r="IBQ14" s="357"/>
      <c r="IBR14" s="357"/>
      <c r="IBS14" s="357"/>
      <c r="IBT14" s="357"/>
      <c r="IBU14" s="357"/>
      <c r="IBV14" s="357"/>
      <c r="IBW14" s="357"/>
      <c r="IBX14" s="357"/>
      <c r="IBY14" s="357"/>
      <c r="IBZ14" s="357"/>
      <c r="ICA14" s="357"/>
      <c r="ICB14" s="357"/>
      <c r="ICC14" s="357"/>
      <c r="ICD14" s="357"/>
      <c r="ICE14" s="357"/>
      <c r="ICF14" s="357"/>
      <c r="ICG14" s="357"/>
      <c r="ICH14" s="357"/>
      <c r="ICI14" s="357"/>
      <c r="ICJ14" s="357"/>
      <c r="ICK14" s="357"/>
      <c r="ICL14" s="357"/>
      <c r="ICM14" s="357"/>
      <c r="ICN14" s="357"/>
      <c r="ICO14" s="357"/>
      <c r="ICP14" s="357"/>
      <c r="ICQ14" s="357"/>
      <c r="ICR14" s="357"/>
      <c r="ICS14" s="357"/>
      <c r="ICT14" s="357"/>
      <c r="ICU14" s="357"/>
      <c r="ICV14" s="357"/>
      <c r="ICW14" s="357"/>
      <c r="ICX14" s="357"/>
      <c r="ICY14" s="357"/>
      <c r="ICZ14" s="357"/>
      <c r="IDA14" s="357"/>
      <c r="IDB14" s="357"/>
      <c r="IDC14" s="357"/>
      <c r="IDD14" s="357"/>
      <c r="IDE14" s="357"/>
      <c r="IDF14" s="357"/>
      <c r="IDG14" s="357"/>
      <c r="IDH14" s="357"/>
      <c r="IDI14" s="357"/>
      <c r="IDJ14" s="357"/>
      <c r="IDK14" s="357"/>
      <c r="IDL14" s="357"/>
      <c r="IDM14" s="357"/>
      <c r="IDN14" s="357"/>
      <c r="IDO14" s="357"/>
      <c r="IDP14" s="357"/>
      <c r="IDQ14" s="357"/>
      <c r="IDR14" s="357"/>
      <c r="IDS14" s="357"/>
      <c r="IDT14" s="357"/>
      <c r="IDU14" s="357"/>
      <c r="IDV14" s="357"/>
      <c r="IDW14" s="357"/>
      <c r="IDX14" s="357"/>
      <c r="IDY14" s="357"/>
      <c r="IDZ14" s="357"/>
      <c r="IEA14" s="357"/>
      <c r="IEB14" s="357"/>
      <c r="IEC14" s="357"/>
      <c r="IED14" s="357"/>
      <c r="IEE14" s="357"/>
      <c r="IEF14" s="357"/>
      <c r="IEG14" s="357"/>
      <c r="IEH14" s="357"/>
      <c r="IEI14" s="357"/>
      <c r="IEJ14" s="357"/>
      <c r="IEK14" s="357"/>
      <c r="IEL14" s="357"/>
      <c r="IEM14" s="357"/>
      <c r="IEN14" s="357"/>
      <c r="IEO14" s="357"/>
      <c r="IEP14" s="357"/>
      <c r="IEQ14" s="357"/>
      <c r="IER14" s="357"/>
      <c r="IES14" s="357"/>
      <c r="IET14" s="357"/>
      <c r="IEU14" s="357"/>
      <c r="IEV14" s="357"/>
      <c r="IEW14" s="357"/>
      <c r="IEX14" s="357"/>
      <c r="IEY14" s="357"/>
      <c r="IEZ14" s="357"/>
      <c r="IFA14" s="357"/>
      <c r="IFB14" s="357"/>
      <c r="IFC14" s="357"/>
      <c r="IFD14" s="357"/>
      <c r="IFE14" s="357"/>
      <c r="IFF14" s="357"/>
      <c r="IFG14" s="357"/>
      <c r="IFH14" s="357"/>
      <c r="IFI14" s="357"/>
      <c r="IFJ14" s="357"/>
      <c r="IFK14" s="357"/>
      <c r="IFL14" s="357"/>
      <c r="IFM14" s="357"/>
      <c r="IFN14" s="357"/>
      <c r="IFO14" s="357"/>
      <c r="IFP14" s="357"/>
      <c r="IFQ14" s="357"/>
      <c r="IFR14" s="357"/>
      <c r="IFS14" s="357"/>
      <c r="IFT14" s="357"/>
      <c r="IFU14" s="357"/>
      <c r="IFV14" s="357"/>
      <c r="IFW14" s="357"/>
      <c r="IFX14" s="357"/>
      <c r="IFY14" s="357"/>
      <c r="IFZ14" s="357"/>
      <c r="IGA14" s="357"/>
      <c r="IGB14" s="357"/>
      <c r="IGC14" s="357"/>
      <c r="IGD14" s="357"/>
      <c r="IGE14" s="357"/>
      <c r="IGF14" s="357"/>
      <c r="IGG14" s="357"/>
      <c r="IGH14" s="357"/>
      <c r="IGI14" s="357"/>
      <c r="IGJ14" s="357"/>
      <c r="IGK14" s="357"/>
      <c r="IGL14" s="357"/>
      <c r="IGM14" s="357"/>
      <c r="IGN14" s="357"/>
      <c r="IGO14" s="357"/>
      <c r="IGP14" s="357"/>
      <c r="IGQ14" s="357"/>
      <c r="IGR14" s="357"/>
      <c r="IGS14" s="357"/>
      <c r="IGT14" s="357"/>
      <c r="IGU14" s="357"/>
      <c r="IGV14" s="357"/>
      <c r="IGW14" s="357"/>
      <c r="IGX14" s="357"/>
      <c r="IGY14" s="357"/>
      <c r="IGZ14" s="357"/>
      <c r="IHA14" s="357"/>
      <c r="IHB14" s="357"/>
      <c r="IHC14" s="357"/>
      <c r="IHD14" s="357"/>
      <c r="IHE14" s="357"/>
      <c r="IHF14" s="357"/>
      <c r="IHG14" s="357"/>
      <c r="IHH14" s="357"/>
      <c r="IHI14" s="357"/>
      <c r="IHJ14" s="357"/>
      <c r="IHK14" s="357"/>
      <c r="IHL14" s="357"/>
      <c r="IHM14" s="357"/>
      <c r="IHN14" s="357"/>
      <c r="IHO14" s="357"/>
      <c r="IHP14" s="357"/>
      <c r="IHQ14" s="357"/>
      <c r="IHR14" s="357"/>
      <c r="IHS14" s="357"/>
      <c r="IHT14" s="357"/>
      <c r="IHU14" s="357"/>
      <c r="IHV14" s="357"/>
      <c r="IHW14" s="357"/>
      <c r="IHX14" s="357"/>
      <c r="IHY14" s="357"/>
      <c r="IHZ14" s="357"/>
      <c r="IIA14" s="357"/>
      <c r="IIB14" s="357"/>
      <c r="IIC14" s="357"/>
      <c r="IID14" s="357"/>
      <c r="IIE14" s="357"/>
      <c r="IIF14" s="357"/>
      <c r="IIG14" s="357"/>
      <c r="IIH14" s="357"/>
      <c r="III14" s="357"/>
      <c r="IIJ14" s="357"/>
      <c r="IIK14" s="357"/>
      <c r="IIL14" s="357"/>
      <c r="IIM14" s="357"/>
      <c r="IIN14" s="357"/>
      <c r="IIO14" s="357"/>
      <c r="IIP14" s="357"/>
      <c r="IIQ14" s="357"/>
      <c r="IIR14" s="357"/>
      <c r="IIS14" s="357"/>
      <c r="IIT14" s="357"/>
      <c r="IIU14" s="357"/>
      <c r="IIV14" s="357"/>
      <c r="IIW14" s="357"/>
      <c r="IIX14" s="357"/>
      <c r="IIY14" s="357"/>
      <c r="IIZ14" s="357"/>
      <c r="IJA14" s="357"/>
      <c r="IJB14" s="357"/>
      <c r="IJC14" s="357"/>
      <c r="IJD14" s="357"/>
      <c r="IJE14" s="357"/>
      <c r="IJF14" s="357"/>
      <c r="IJG14" s="357"/>
      <c r="IJH14" s="357"/>
      <c r="IJI14" s="357"/>
      <c r="IJJ14" s="357"/>
      <c r="IJK14" s="357"/>
      <c r="IJL14" s="357"/>
      <c r="IJM14" s="357"/>
      <c r="IJN14" s="357"/>
      <c r="IJO14" s="357"/>
      <c r="IJP14" s="357"/>
      <c r="IJQ14" s="357"/>
      <c r="IJR14" s="357"/>
      <c r="IJS14" s="357"/>
      <c r="IJT14" s="357"/>
      <c r="IJU14" s="357"/>
      <c r="IJV14" s="357"/>
      <c r="IJW14" s="357"/>
      <c r="IJX14" s="357"/>
      <c r="IJY14" s="357"/>
      <c r="IJZ14" s="357"/>
      <c r="IKA14" s="357"/>
      <c r="IKB14" s="357"/>
      <c r="IKC14" s="357"/>
      <c r="IKD14" s="357"/>
      <c r="IKE14" s="357"/>
      <c r="IKF14" s="357"/>
      <c r="IKG14" s="357"/>
      <c r="IKH14" s="357"/>
      <c r="IKI14" s="357"/>
      <c r="IKJ14" s="357"/>
      <c r="IKK14" s="357"/>
      <c r="IKL14" s="357"/>
      <c r="IKM14" s="357"/>
      <c r="IKN14" s="357"/>
      <c r="IKO14" s="357"/>
      <c r="IKP14" s="357"/>
      <c r="IKQ14" s="357"/>
      <c r="IKR14" s="357"/>
      <c r="IKS14" s="357"/>
      <c r="IKT14" s="357"/>
      <c r="IKU14" s="357"/>
      <c r="IKV14" s="357"/>
      <c r="IKW14" s="357"/>
      <c r="IKX14" s="357"/>
      <c r="IKY14" s="357"/>
      <c r="IKZ14" s="357"/>
      <c r="ILA14" s="357"/>
      <c r="ILB14" s="357"/>
      <c r="ILC14" s="357"/>
      <c r="ILD14" s="357"/>
      <c r="ILE14" s="357"/>
      <c r="ILF14" s="357"/>
      <c r="ILG14" s="357"/>
      <c r="ILH14" s="357"/>
      <c r="ILI14" s="357"/>
      <c r="ILJ14" s="357"/>
      <c r="ILK14" s="357"/>
      <c r="ILL14" s="357"/>
      <c r="ILM14" s="357"/>
      <c r="ILN14" s="357"/>
      <c r="ILO14" s="357"/>
      <c r="ILP14" s="357"/>
      <c r="ILQ14" s="357"/>
      <c r="ILR14" s="357"/>
      <c r="ILS14" s="357"/>
      <c r="ILT14" s="357"/>
      <c r="ILU14" s="357"/>
      <c r="ILV14" s="357"/>
      <c r="ILW14" s="357"/>
      <c r="ILX14" s="357"/>
      <c r="ILY14" s="357"/>
      <c r="ILZ14" s="357"/>
      <c r="IMA14" s="357"/>
      <c r="IMB14" s="357"/>
      <c r="IMC14" s="357"/>
      <c r="IMD14" s="357"/>
      <c r="IME14" s="357"/>
      <c r="IMF14" s="357"/>
      <c r="IMG14" s="357"/>
      <c r="IMH14" s="357"/>
      <c r="IMI14" s="357"/>
      <c r="IMJ14" s="357"/>
      <c r="IMK14" s="357"/>
      <c r="IML14" s="357"/>
      <c r="IMM14" s="357"/>
      <c r="IMN14" s="357"/>
      <c r="IMO14" s="357"/>
      <c r="IMP14" s="357"/>
      <c r="IMQ14" s="357"/>
      <c r="IMR14" s="357"/>
      <c r="IMS14" s="357"/>
      <c r="IMT14" s="357"/>
      <c r="IMU14" s="357"/>
      <c r="IMV14" s="357"/>
      <c r="IMW14" s="357"/>
      <c r="IMX14" s="357"/>
      <c r="IMY14" s="357"/>
      <c r="IMZ14" s="357"/>
      <c r="INA14" s="357"/>
      <c r="INB14" s="357"/>
      <c r="INC14" s="357"/>
      <c r="IND14" s="357"/>
      <c r="INE14" s="357"/>
      <c r="INF14" s="357"/>
      <c r="ING14" s="357"/>
      <c r="INH14" s="357"/>
      <c r="INI14" s="357"/>
      <c r="INJ14" s="357"/>
      <c r="INK14" s="357"/>
      <c r="INL14" s="357"/>
      <c r="INM14" s="357"/>
      <c r="INN14" s="357"/>
      <c r="INO14" s="357"/>
      <c r="INP14" s="357"/>
      <c r="INQ14" s="357"/>
      <c r="INR14" s="357"/>
      <c r="INS14" s="357"/>
      <c r="INT14" s="357"/>
      <c r="INU14" s="357"/>
      <c r="INV14" s="357"/>
      <c r="INW14" s="357"/>
      <c r="INX14" s="357"/>
      <c r="INY14" s="357"/>
      <c r="INZ14" s="357"/>
      <c r="IOA14" s="357"/>
      <c r="IOB14" s="357"/>
      <c r="IOC14" s="357"/>
      <c r="IOD14" s="357"/>
      <c r="IOE14" s="357"/>
      <c r="IOF14" s="357"/>
      <c r="IOG14" s="357"/>
      <c r="IOH14" s="357"/>
      <c r="IOI14" s="357"/>
      <c r="IOJ14" s="357"/>
      <c r="IOK14" s="357"/>
      <c r="IOL14" s="357"/>
      <c r="IOM14" s="357"/>
      <c r="ION14" s="357"/>
      <c r="IOO14" s="357"/>
      <c r="IOP14" s="357"/>
      <c r="IOQ14" s="357"/>
      <c r="IOR14" s="357"/>
      <c r="IOS14" s="357"/>
      <c r="IOT14" s="357"/>
      <c r="IOU14" s="357"/>
      <c r="IOV14" s="357"/>
      <c r="IOW14" s="357"/>
      <c r="IOX14" s="357"/>
      <c r="IOY14" s="357"/>
      <c r="IOZ14" s="357"/>
      <c r="IPA14" s="357"/>
      <c r="IPB14" s="357"/>
      <c r="IPC14" s="357"/>
      <c r="IPD14" s="357"/>
      <c r="IPE14" s="357"/>
      <c r="IPF14" s="357"/>
      <c r="IPG14" s="357"/>
      <c r="IPH14" s="357"/>
      <c r="IPI14" s="357"/>
      <c r="IPJ14" s="357"/>
      <c r="IPK14" s="357"/>
      <c r="IPL14" s="357"/>
      <c r="IPM14" s="357"/>
      <c r="IPN14" s="357"/>
      <c r="IPO14" s="357"/>
      <c r="IPP14" s="357"/>
      <c r="IPQ14" s="357"/>
      <c r="IPR14" s="357"/>
      <c r="IPS14" s="357"/>
      <c r="IPT14" s="357"/>
      <c r="IPU14" s="357"/>
      <c r="IPV14" s="357"/>
      <c r="IPW14" s="357"/>
      <c r="IPX14" s="357"/>
      <c r="IPY14" s="357"/>
      <c r="IPZ14" s="357"/>
      <c r="IQA14" s="357"/>
      <c r="IQB14" s="357"/>
      <c r="IQC14" s="357"/>
      <c r="IQD14" s="357"/>
      <c r="IQE14" s="357"/>
      <c r="IQF14" s="357"/>
      <c r="IQG14" s="357"/>
      <c r="IQH14" s="357"/>
      <c r="IQI14" s="357"/>
      <c r="IQJ14" s="357"/>
      <c r="IQK14" s="357"/>
      <c r="IQL14" s="357"/>
      <c r="IQM14" s="357"/>
      <c r="IQN14" s="357"/>
      <c r="IQO14" s="357"/>
      <c r="IQP14" s="357"/>
      <c r="IQQ14" s="357"/>
      <c r="IQR14" s="357"/>
      <c r="IQS14" s="357"/>
      <c r="IQT14" s="357"/>
      <c r="IQU14" s="357"/>
      <c r="IQV14" s="357"/>
      <c r="IQW14" s="357"/>
      <c r="IQX14" s="357"/>
      <c r="IQY14" s="357"/>
      <c r="IQZ14" s="357"/>
      <c r="IRA14" s="357"/>
      <c r="IRB14" s="357"/>
      <c r="IRC14" s="357"/>
      <c r="IRD14" s="357"/>
      <c r="IRE14" s="357"/>
      <c r="IRF14" s="357"/>
      <c r="IRG14" s="357"/>
      <c r="IRH14" s="357"/>
      <c r="IRI14" s="357"/>
      <c r="IRJ14" s="357"/>
      <c r="IRK14" s="357"/>
      <c r="IRL14" s="357"/>
      <c r="IRM14" s="357"/>
      <c r="IRN14" s="357"/>
      <c r="IRO14" s="357"/>
      <c r="IRP14" s="357"/>
      <c r="IRQ14" s="357"/>
      <c r="IRR14" s="357"/>
      <c r="IRS14" s="357"/>
      <c r="IRT14" s="357"/>
      <c r="IRU14" s="357"/>
      <c r="IRV14" s="357"/>
      <c r="IRW14" s="357"/>
      <c r="IRX14" s="357"/>
      <c r="IRY14" s="357"/>
      <c r="IRZ14" s="357"/>
      <c r="ISA14" s="357"/>
      <c r="ISB14" s="357"/>
      <c r="ISC14" s="357"/>
      <c r="ISD14" s="357"/>
      <c r="ISE14" s="357"/>
      <c r="ISF14" s="357"/>
      <c r="ISG14" s="357"/>
      <c r="ISH14" s="357"/>
      <c r="ISI14" s="357"/>
      <c r="ISJ14" s="357"/>
      <c r="ISK14" s="357"/>
      <c r="ISL14" s="357"/>
      <c r="ISM14" s="357"/>
      <c r="ISN14" s="357"/>
      <c r="ISO14" s="357"/>
      <c r="ISP14" s="357"/>
      <c r="ISQ14" s="357"/>
      <c r="ISR14" s="357"/>
      <c r="ISS14" s="357"/>
      <c r="IST14" s="357"/>
      <c r="ISU14" s="357"/>
      <c r="ISV14" s="357"/>
      <c r="ISW14" s="357"/>
      <c r="ISX14" s="357"/>
      <c r="ISY14" s="357"/>
      <c r="ISZ14" s="357"/>
      <c r="ITA14" s="357"/>
      <c r="ITB14" s="357"/>
      <c r="ITC14" s="357"/>
      <c r="ITD14" s="357"/>
      <c r="ITE14" s="357"/>
      <c r="ITF14" s="357"/>
      <c r="ITG14" s="357"/>
      <c r="ITH14" s="357"/>
      <c r="ITI14" s="357"/>
      <c r="ITJ14" s="357"/>
      <c r="ITK14" s="357"/>
      <c r="ITL14" s="357"/>
      <c r="ITM14" s="357"/>
      <c r="ITN14" s="357"/>
      <c r="ITO14" s="357"/>
      <c r="ITP14" s="357"/>
      <c r="ITQ14" s="357"/>
      <c r="ITR14" s="357"/>
      <c r="ITS14" s="357"/>
      <c r="ITT14" s="357"/>
      <c r="ITU14" s="357"/>
      <c r="ITV14" s="357"/>
      <c r="ITW14" s="357"/>
      <c r="ITX14" s="357"/>
      <c r="ITY14" s="357"/>
      <c r="ITZ14" s="357"/>
      <c r="IUA14" s="357"/>
      <c r="IUB14" s="357"/>
      <c r="IUC14" s="357"/>
      <c r="IUD14" s="357"/>
      <c r="IUE14" s="357"/>
      <c r="IUF14" s="357"/>
      <c r="IUG14" s="357"/>
      <c r="IUH14" s="357"/>
      <c r="IUI14" s="357"/>
      <c r="IUJ14" s="357"/>
      <c r="IUK14" s="357"/>
      <c r="IUL14" s="357"/>
      <c r="IUM14" s="357"/>
      <c r="IUN14" s="357"/>
      <c r="IUO14" s="357"/>
      <c r="IUP14" s="357"/>
      <c r="IUQ14" s="357"/>
      <c r="IUR14" s="357"/>
      <c r="IUS14" s="357"/>
      <c r="IUT14" s="357"/>
      <c r="IUU14" s="357"/>
      <c r="IUV14" s="357"/>
      <c r="IUW14" s="357"/>
      <c r="IUX14" s="357"/>
      <c r="IUY14" s="357"/>
      <c r="IUZ14" s="357"/>
      <c r="IVA14" s="357"/>
      <c r="IVB14" s="357"/>
      <c r="IVC14" s="357"/>
      <c r="IVD14" s="357"/>
      <c r="IVE14" s="357"/>
      <c r="IVF14" s="357"/>
      <c r="IVG14" s="357"/>
      <c r="IVH14" s="357"/>
      <c r="IVI14" s="357"/>
      <c r="IVJ14" s="357"/>
      <c r="IVK14" s="357"/>
      <c r="IVL14" s="357"/>
      <c r="IVM14" s="357"/>
      <c r="IVN14" s="357"/>
      <c r="IVO14" s="357"/>
      <c r="IVP14" s="357"/>
      <c r="IVQ14" s="357"/>
      <c r="IVR14" s="357"/>
      <c r="IVS14" s="357"/>
      <c r="IVT14" s="357"/>
      <c r="IVU14" s="357"/>
      <c r="IVV14" s="357"/>
      <c r="IVW14" s="357"/>
      <c r="IVX14" s="357"/>
      <c r="IVY14" s="357"/>
      <c r="IVZ14" s="357"/>
      <c r="IWA14" s="357"/>
      <c r="IWB14" s="357"/>
      <c r="IWC14" s="357"/>
      <c r="IWD14" s="357"/>
      <c r="IWE14" s="357"/>
      <c r="IWF14" s="357"/>
      <c r="IWG14" s="357"/>
      <c r="IWH14" s="357"/>
      <c r="IWI14" s="357"/>
      <c r="IWJ14" s="357"/>
      <c r="IWK14" s="357"/>
      <c r="IWL14" s="357"/>
      <c r="IWM14" s="357"/>
      <c r="IWN14" s="357"/>
      <c r="IWO14" s="357"/>
      <c r="IWP14" s="357"/>
      <c r="IWQ14" s="357"/>
      <c r="IWR14" s="357"/>
      <c r="IWS14" s="357"/>
      <c r="IWT14" s="357"/>
      <c r="IWU14" s="357"/>
      <c r="IWV14" s="357"/>
      <c r="IWW14" s="357"/>
      <c r="IWX14" s="357"/>
      <c r="IWY14" s="357"/>
      <c r="IWZ14" s="357"/>
      <c r="IXA14" s="357"/>
      <c r="IXB14" s="357"/>
      <c r="IXC14" s="357"/>
      <c r="IXD14" s="357"/>
      <c r="IXE14" s="357"/>
      <c r="IXF14" s="357"/>
      <c r="IXG14" s="357"/>
      <c r="IXH14" s="357"/>
      <c r="IXI14" s="357"/>
      <c r="IXJ14" s="357"/>
      <c r="IXK14" s="357"/>
      <c r="IXL14" s="357"/>
      <c r="IXM14" s="357"/>
      <c r="IXN14" s="357"/>
      <c r="IXO14" s="357"/>
      <c r="IXP14" s="357"/>
      <c r="IXQ14" s="357"/>
      <c r="IXR14" s="357"/>
      <c r="IXS14" s="357"/>
      <c r="IXT14" s="357"/>
      <c r="IXU14" s="357"/>
      <c r="IXV14" s="357"/>
      <c r="IXW14" s="357"/>
      <c r="IXX14" s="357"/>
      <c r="IXY14" s="357"/>
      <c r="IXZ14" s="357"/>
      <c r="IYA14" s="357"/>
      <c r="IYB14" s="357"/>
      <c r="IYC14" s="357"/>
      <c r="IYD14" s="357"/>
      <c r="IYE14" s="357"/>
      <c r="IYF14" s="357"/>
      <c r="IYG14" s="357"/>
      <c r="IYH14" s="357"/>
      <c r="IYI14" s="357"/>
      <c r="IYJ14" s="357"/>
      <c r="IYK14" s="357"/>
      <c r="IYL14" s="357"/>
      <c r="IYM14" s="357"/>
      <c r="IYN14" s="357"/>
      <c r="IYO14" s="357"/>
      <c r="IYP14" s="357"/>
      <c r="IYQ14" s="357"/>
      <c r="IYR14" s="357"/>
      <c r="IYS14" s="357"/>
      <c r="IYT14" s="357"/>
      <c r="IYU14" s="357"/>
      <c r="IYV14" s="357"/>
      <c r="IYW14" s="357"/>
      <c r="IYX14" s="357"/>
      <c r="IYY14" s="357"/>
      <c r="IYZ14" s="357"/>
      <c r="IZA14" s="357"/>
      <c r="IZB14" s="357"/>
      <c r="IZC14" s="357"/>
      <c r="IZD14" s="357"/>
      <c r="IZE14" s="357"/>
      <c r="IZF14" s="357"/>
      <c r="IZG14" s="357"/>
      <c r="IZH14" s="357"/>
      <c r="IZI14" s="357"/>
      <c r="IZJ14" s="357"/>
      <c r="IZK14" s="357"/>
      <c r="IZL14" s="357"/>
      <c r="IZM14" s="357"/>
      <c r="IZN14" s="357"/>
      <c r="IZO14" s="357"/>
      <c r="IZP14" s="357"/>
      <c r="IZQ14" s="357"/>
      <c r="IZR14" s="357"/>
      <c r="IZS14" s="357"/>
      <c r="IZT14" s="357"/>
      <c r="IZU14" s="357"/>
      <c r="IZV14" s="357"/>
      <c r="IZW14" s="357"/>
      <c r="IZX14" s="357"/>
      <c r="IZY14" s="357"/>
      <c r="IZZ14" s="357"/>
      <c r="JAA14" s="357"/>
      <c r="JAB14" s="357"/>
      <c r="JAC14" s="357"/>
      <c r="JAD14" s="357"/>
      <c r="JAE14" s="357"/>
      <c r="JAF14" s="357"/>
      <c r="JAG14" s="357"/>
      <c r="JAH14" s="357"/>
      <c r="JAI14" s="357"/>
      <c r="JAJ14" s="357"/>
      <c r="JAK14" s="357"/>
      <c r="JAL14" s="357"/>
      <c r="JAM14" s="357"/>
      <c r="JAN14" s="357"/>
      <c r="JAO14" s="357"/>
      <c r="JAP14" s="357"/>
      <c r="JAQ14" s="357"/>
      <c r="JAR14" s="357"/>
      <c r="JAS14" s="357"/>
      <c r="JAT14" s="357"/>
      <c r="JAU14" s="357"/>
      <c r="JAV14" s="357"/>
      <c r="JAW14" s="357"/>
      <c r="JAX14" s="357"/>
      <c r="JAY14" s="357"/>
      <c r="JAZ14" s="357"/>
      <c r="JBA14" s="357"/>
      <c r="JBB14" s="357"/>
      <c r="JBC14" s="357"/>
      <c r="JBD14" s="357"/>
      <c r="JBE14" s="357"/>
      <c r="JBF14" s="357"/>
      <c r="JBG14" s="357"/>
      <c r="JBH14" s="357"/>
      <c r="JBI14" s="357"/>
      <c r="JBJ14" s="357"/>
      <c r="JBK14" s="357"/>
      <c r="JBL14" s="357"/>
      <c r="JBM14" s="357"/>
      <c r="JBN14" s="357"/>
      <c r="JBO14" s="357"/>
      <c r="JBP14" s="357"/>
      <c r="JBQ14" s="357"/>
      <c r="JBR14" s="357"/>
      <c r="JBS14" s="357"/>
      <c r="JBT14" s="357"/>
      <c r="JBU14" s="357"/>
      <c r="JBV14" s="357"/>
      <c r="JBW14" s="357"/>
      <c r="JBX14" s="357"/>
      <c r="JBY14" s="357"/>
      <c r="JBZ14" s="357"/>
      <c r="JCA14" s="357"/>
      <c r="JCB14" s="357"/>
      <c r="JCC14" s="357"/>
      <c r="JCD14" s="357"/>
      <c r="JCE14" s="357"/>
      <c r="JCF14" s="357"/>
      <c r="JCG14" s="357"/>
      <c r="JCH14" s="357"/>
      <c r="JCI14" s="357"/>
      <c r="JCJ14" s="357"/>
      <c r="JCK14" s="357"/>
      <c r="JCL14" s="357"/>
      <c r="JCM14" s="357"/>
      <c r="JCN14" s="357"/>
      <c r="JCO14" s="357"/>
      <c r="JCP14" s="357"/>
      <c r="JCQ14" s="357"/>
      <c r="JCR14" s="357"/>
      <c r="JCS14" s="357"/>
      <c r="JCT14" s="357"/>
      <c r="JCU14" s="357"/>
      <c r="JCV14" s="357"/>
      <c r="JCW14" s="357"/>
      <c r="JCX14" s="357"/>
      <c r="JCY14" s="357"/>
      <c r="JCZ14" s="357"/>
      <c r="JDA14" s="357"/>
      <c r="JDB14" s="357"/>
      <c r="JDC14" s="357"/>
      <c r="JDD14" s="357"/>
      <c r="JDE14" s="357"/>
      <c r="JDF14" s="357"/>
      <c r="JDG14" s="357"/>
      <c r="JDH14" s="357"/>
      <c r="JDI14" s="357"/>
      <c r="JDJ14" s="357"/>
      <c r="JDK14" s="357"/>
      <c r="JDL14" s="357"/>
      <c r="JDM14" s="357"/>
      <c r="JDN14" s="357"/>
      <c r="JDO14" s="357"/>
      <c r="JDP14" s="357"/>
      <c r="JDQ14" s="357"/>
      <c r="JDR14" s="357"/>
      <c r="JDS14" s="357"/>
      <c r="JDT14" s="357"/>
      <c r="JDU14" s="357"/>
      <c r="JDV14" s="357"/>
      <c r="JDW14" s="357"/>
      <c r="JDX14" s="357"/>
      <c r="JDY14" s="357"/>
      <c r="JDZ14" s="357"/>
      <c r="JEA14" s="357"/>
      <c r="JEB14" s="357"/>
      <c r="JEC14" s="357"/>
      <c r="JED14" s="357"/>
      <c r="JEE14" s="357"/>
      <c r="JEF14" s="357"/>
      <c r="JEG14" s="357"/>
      <c r="JEH14" s="357"/>
      <c r="JEI14" s="357"/>
      <c r="JEJ14" s="357"/>
      <c r="JEK14" s="357"/>
      <c r="JEL14" s="357"/>
      <c r="JEM14" s="357"/>
      <c r="JEN14" s="357"/>
      <c r="JEO14" s="357"/>
      <c r="JEP14" s="357"/>
      <c r="JEQ14" s="357"/>
      <c r="JER14" s="357"/>
      <c r="JES14" s="357"/>
      <c r="JET14" s="357"/>
      <c r="JEU14" s="357"/>
      <c r="JEV14" s="357"/>
      <c r="JEW14" s="357"/>
      <c r="JEX14" s="357"/>
      <c r="JEY14" s="357"/>
      <c r="JEZ14" s="357"/>
      <c r="JFA14" s="357"/>
      <c r="JFB14" s="357"/>
      <c r="JFC14" s="357"/>
      <c r="JFD14" s="357"/>
      <c r="JFE14" s="357"/>
      <c r="JFF14" s="357"/>
      <c r="JFG14" s="357"/>
      <c r="JFH14" s="357"/>
      <c r="JFI14" s="357"/>
      <c r="JFJ14" s="357"/>
      <c r="JFK14" s="357"/>
      <c r="JFL14" s="357"/>
      <c r="JFM14" s="357"/>
      <c r="JFN14" s="357"/>
      <c r="JFO14" s="357"/>
      <c r="JFP14" s="357"/>
      <c r="JFQ14" s="357"/>
      <c r="JFR14" s="357"/>
      <c r="JFS14" s="357"/>
      <c r="JFT14" s="357"/>
      <c r="JFU14" s="357"/>
      <c r="JFV14" s="357"/>
      <c r="JFW14" s="357"/>
      <c r="JFX14" s="357"/>
      <c r="JFY14" s="357"/>
      <c r="JFZ14" s="357"/>
      <c r="JGA14" s="357"/>
      <c r="JGB14" s="357"/>
      <c r="JGC14" s="357"/>
      <c r="JGD14" s="357"/>
      <c r="JGE14" s="357"/>
      <c r="JGF14" s="357"/>
      <c r="JGG14" s="357"/>
      <c r="JGH14" s="357"/>
      <c r="JGI14" s="357"/>
      <c r="JGJ14" s="357"/>
      <c r="JGK14" s="357"/>
      <c r="JGL14" s="357"/>
      <c r="JGM14" s="357"/>
      <c r="JGN14" s="357"/>
      <c r="JGO14" s="357"/>
      <c r="JGP14" s="357"/>
      <c r="JGQ14" s="357"/>
      <c r="JGR14" s="357"/>
      <c r="JGS14" s="357"/>
      <c r="JGT14" s="357"/>
      <c r="JGU14" s="357"/>
      <c r="JGV14" s="357"/>
      <c r="JGW14" s="357"/>
      <c r="JGX14" s="357"/>
      <c r="JGY14" s="357"/>
      <c r="JGZ14" s="357"/>
      <c r="JHA14" s="357"/>
      <c r="JHB14" s="357"/>
      <c r="JHC14" s="357"/>
      <c r="JHD14" s="357"/>
      <c r="JHE14" s="357"/>
      <c r="JHF14" s="357"/>
      <c r="JHG14" s="357"/>
      <c r="JHH14" s="357"/>
      <c r="JHI14" s="357"/>
      <c r="JHJ14" s="357"/>
      <c r="JHK14" s="357"/>
      <c r="JHL14" s="357"/>
      <c r="JHM14" s="357"/>
      <c r="JHN14" s="357"/>
      <c r="JHO14" s="357"/>
      <c r="JHP14" s="357"/>
      <c r="JHQ14" s="357"/>
      <c r="JHR14" s="357"/>
      <c r="JHS14" s="357"/>
      <c r="JHT14" s="357"/>
      <c r="JHU14" s="357"/>
      <c r="JHV14" s="357"/>
      <c r="JHW14" s="357"/>
      <c r="JHX14" s="357"/>
      <c r="JHY14" s="357"/>
      <c r="JHZ14" s="357"/>
      <c r="JIA14" s="357"/>
      <c r="JIB14" s="357"/>
      <c r="JIC14" s="357"/>
      <c r="JID14" s="357"/>
      <c r="JIE14" s="357"/>
      <c r="JIF14" s="357"/>
      <c r="JIG14" s="357"/>
      <c r="JIH14" s="357"/>
      <c r="JII14" s="357"/>
      <c r="JIJ14" s="357"/>
      <c r="JIK14" s="357"/>
      <c r="JIL14" s="357"/>
      <c r="JIM14" s="357"/>
      <c r="JIN14" s="357"/>
      <c r="JIO14" s="357"/>
      <c r="JIP14" s="357"/>
      <c r="JIQ14" s="357"/>
      <c r="JIR14" s="357"/>
      <c r="JIS14" s="357"/>
      <c r="JIT14" s="357"/>
      <c r="JIU14" s="357"/>
      <c r="JIV14" s="357"/>
      <c r="JIW14" s="357"/>
      <c r="JIX14" s="357"/>
      <c r="JIY14" s="357"/>
      <c r="JIZ14" s="357"/>
      <c r="JJA14" s="357"/>
      <c r="JJB14" s="357"/>
      <c r="JJC14" s="357"/>
      <c r="JJD14" s="357"/>
      <c r="JJE14" s="357"/>
      <c r="JJF14" s="357"/>
      <c r="JJG14" s="357"/>
      <c r="JJH14" s="357"/>
      <c r="JJI14" s="357"/>
      <c r="JJJ14" s="357"/>
      <c r="JJK14" s="357"/>
      <c r="JJL14" s="357"/>
      <c r="JJM14" s="357"/>
      <c r="JJN14" s="357"/>
      <c r="JJO14" s="357"/>
      <c r="JJP14" s="357"/>
      <c r="JJQ14" s="357"/>
      <c r="JJR14" s="357"/>
      <c r="JJS14" s="357"/>
      <c r="JJT14" s="357"/>
      <c r="JJU14" s="357"/>
      <c r="JJV14" s="357"/>
      <c r="JJW14" s="357"/>
      <c r="JJX14" s="357"/>
      <c r="JJY14" s="357"/>
      <c r="JJZ14" s="357"/>
      <c r="JKA14" s="357"/>
      <c r="JKB14" s="357"/>
      <c r="JKC14" s="357"/>
      <c r="JKD14" s="357"/>
      <c r="JKE14" s="357"/>
      <c r="JKF14" s="357"/>
      <c r="JKG14" s="357"/>
      <c r="JKH14" s="357"/>
      <c r="JKI14" s="357"/>
      <c r="JKJ14" s="357"/>
      <c r="JKK14" s="357"/>
      <c r="JKL14" s="357"/>
      <c r="JKM14" s="357"/>
      <c r="JKN14" s="357"/>
      <c r="JKO14" s="357"/>
      <c r="JKP14" s="357"/>
      <c r="JKQ14" s="357"/>
      <c r="JKR14" s="357"/>
      <c r="JKS14" s="357"/>
      <c r="JKT14" s="357"/>
      <c r="JKU14" s="357"/>
      <c r="JKV14" s="357"/>
      <c r="JKW14" s="357"/>
      <c r="JKX14" s="357"/>
      <c r="JKY14" s="357"/>
      <c r="JKZ14" s="357"/>
      <c r="JLA14" s="357"/>
      <c r="JLB14" s="357"/>
      <c r="JLC14" s="357"/>
      <c r="JLD14" s="357"/>
      <c r="JLE14" s="357"/>
      <c r="JLF14" s="357"/>
      <c r="JLG14" s="357"/>
      <c r="JLH14" s="357"/>
      <c r="JLI14" s="357"/>
      <c r="JLJ14" s="357"/>
      <c r="JLK14" s="357"/>
      <c r="JLL14" s="357"/>
      <c r="JLM14" s="357"/>
      <c r="JLN14" s="357"/>
      <c r="JLO14" s="357"/>
      <c r="JLP14" s="357"/>
      <c r="JLQ14" s="357"/>
      <c r="JLR14" s="357"/>
      <c r="JLS14" s="357"/>
      <c r="JLT14" s="357"/>
      <c r="JLU14" s="357"/>
      <c r="JLV14" s="357"/>
      <c r="JLW14" s="357"/>
      <c r="JLX14" s="357"/>
      <c r="JLY14" s="357"/>
      <c r="JLZ14" s="357"/>
      <c r="JMA14" s="357"/>
      <c r="JMB14" s="357"/>
      <c r="JMC14" s="357"/>
      <c r="JMD14" s="357"/>
      <c r="JME14" s="357"/>
      <c r="JMF14" s="357"/>
      <c r="JMG14" s="357"/>
      <c r="JMH14" s="357"/>
      <c r="JMI14" s="357"/>
      <c r="JMJ14" s="357"/>
      <c r="JMK14" s="357"/>
      <c r="JML14" s="357"/>
      <c r="JMM14" s="357"/>
      <c r="JMN14" s="357"/>
      <c r="JMO14" s="357"/>
      <c r="JMP14" s="357"/>
      <c r="JMQ14" s="357"/>
      <c r="JMR14" s="357"/>
      <c r="JMS14" s="357"/>
      <c r="JMT14" s="357"/>
      <c r="JMU14" s="357"/>
      <c r="JMV14" s="357"/>
      <c r="JMW14" s="357"/>
      <c r="JMX14" s="357"/>
      <c r="JMY14" s="357"/>
      <c r="JMZ14" s="357"/>
      <c r="JNA14" s="357"/>
      <c r="JNB14" s="357"/>
      <c r="JNC14" s="357"/>
      <c r="JND14" s="357"/>
      <c r="JNE14" s="357"/>
      <c r="JNF14" s="357"/>
      <c r="JNG14" s="357"/>
      <c r="JNH14" s="357"/>
      <c r="JNI14" s="357"/>
      <c r="JNJ14" s="357"/>
      <c r="JNK14" s="357"/>
      <c r="JNL14" s="357"/>
      <c r="JNM14" s="357"/>
      <c r="JNN14" s="357"/>
      <c r="JNO14" s="357"/>
      <c r="JNP14" s="357"/>
      <c r="JNQ14" s="357"/>
      <c r="JNR14" s="357"/>
      <c r="JNS14" s="357"/>
      <c r="JNT14" s="357"/>
      <c r="JNU14" s="357"/>
      <c r="JNV14" s="357"/>
      <c r="JNW14" s="357"/>
      <c r="JNX14" s="357"/>
      <c r="JNY14" s="357"/>
      <c r="JNZ14" s="357"/>
      <c r="JOA14" s="357"/>
      <c r="JOB14" s="357"/>
      <c r="JOC14" s="357"/>
      <c r="JOD14" s="357"/>
      <c r="JOE14" s="357"/>
      <c r="JOF14" s="357"/>
      <c r="JOG14" s="357"/>
      <c r="JOH14" s="357"/>
      <c r="JOI14" s="357"/>
      <c r="JOJ14" s="357"/>
      <c r="JOK14" s="357"/>
      <c r="JOL14" s="357"/>
      <c r="JOM14" s="357"/>
      <c r="JON14" s="357"/>
      <c r="JOO14" s="357"/>
      <c r="JOP14" s="357"/>
      <c r="JOQ14" s="357"/>
      <c r="JOR14" s="357"/>
      <c r="JOS14" s="357"/>
      <c r="JOT14" s="357"/>
      <c r="JOU14" s="357"/>
      <c r="JOV14" s="357"/>
      <c r="JOW14" s="357"/>
      <c r="JOX14" s="357"/>
      <c r="JOY14" s="357"/>
      <c r="JOZ14" s="357"/>
      <c r="JPA14" s="357"/>
      <c r="JPB14" s="357"/>
      <c r="JPC14" s="357"/>
      <c r="JPD14" s="357"/>
      <c r="JPE14" s="357"/>
      <c r="JPF14" s="357"/>
      <c r="JPG14" s="357"/>
      <c r="JPH14" s="357"/>
      <c r="JPI14" s="357"/>
      <c r="JPJ14" s="357"/>
      <c r="JPK14" s="357"/>
      <c r="JPL14" s="357"/>
      <c r="JPM14" s="357"/>
      <c r="JPN14" s="357"/>
      <c r="JPO14" s="357"/>
      <c r="JPP14" s="357"/>
      <c r="JPQ14" s="357"/>
      <c r="JPR14" s="357"/>
      <c r="JPS14" s="357"/>
      <c r="JPT14" s="357"/>
      <c r="JPU14" s="357"/>
      <c r="JPV14" s="357"/>
      <c r="JPW14" s="357"/>
      <c r="JPX14" s="357"/>
      <c r="JPY14" s="357"/>
      <c r="JPZ14" s="357"/>
      <c r="JQA14" s="357"/>
      <c r="JQB14" s="357"/>
      <c r="JQC14" s="357"/>
      <c r="JQD14" s="357"/>
      <c r="JQE14" s="357"/>
      <c r="JQF14" s="357"/>
      <c r="JQG14" s="357"/>
      <c r="JQH14" s="357"/>
      <c r="JQI14" s="357"/>
      <c r="JQJ14" s="357"/>
      <c r="JQK14" s="357"/>
      <c r="JQL14" s="357"/>
      <c r="JQM14" s="357"/>
      <c r="JQN14" s="357"/>
      <c r="JQO14" s="357"/>
      <c r="JQP14" s="357"/>
      <c r="JQQ14" s="357"/>
      <c r="JQR14" s="357"/>
      <c r="JQS14" s="357"/>
      <c r="JQT14" s="357"/>
      <c r="JQU14" s="357"/>
      <c r="JQV14" s="357"/>
      <c r="JQW14" s="357"/>
      <c r="JQX14" s="357"/>
      <c r="JQY14" s="357"/>
      <c r="JQZ14" s="357"/>
      <c r="JRA14" s="357"/>
      <c r="JRB14" s="357"/>
      <c r="JRC14" s="357"/>
      <c r="JRD14" s="357"/>
      <c r="JRE14" s="357"/>
      <c r="JRF14" s="357"/>
      <c r="JRG14" s="357"/>
      <c r="JRH14" s="357"/>
      <c r="JRI14" s="357"/>
      <c r="JRJ14" s="357"/>
      <c r="JRK14" s="357"/>
      <c r="JRL14" s="357"/>
      <c r="JRM14" s="357"/>
      <c r="JRN14" s="357"/>
      <c r="JRO14" s="357"/>
      <c r="JRP14" s="357"/>
      <c r="JRQ14" s="357"/>
      <c r="JRR14" s="357"/>
      <c r="JRS14" s="357"/>
      <c r="JRT14" s="357"/>
      <c r="JRU14" s="357"/>
      <c r="JRV14" s="357"/>
      <c r="JRW14" s="357"/>
      <c r="JRX14" s="357"/>
      <c r="JRY14" s="357"/>
      <c r="JRZ14" s="357"/>
      <c r="JSA14" s="357"/>
      <c r="JSB14" s="357"/>
      <c r="JSC14" s="357"/>
      <c r="JSD14" s="357"/>
      <c r="JSE14" s="357"/>
      <c r="JSF14" s="357"/>
      <c r="JSG14" s="357"/>
      <c r="JSH14" s="357"/>
      <c r="JSI14" s="357"/>
      <c r="JSJ14" s="357"/>
      <c r="JSK14" s="357"/>
      <c r="JSL14" s="357"/>
      <c r="JSM14" s="357"/>
      <c r="JSN14" s="357"/>
      <c r="JSO14" s="357"/>
      <c r="JSP14" s="357"/>
      <c r="JSQ14" s="357"/>
      <c r="JSR14" s="357"/>
      <c r="JSS14" s="357"/>
      <c r="JST14" s="357"/>
      <c r="JSU14" s="357"/>
      <c r="JSV14" s="357"/>
      <c r="JSW14" s="357"/>
      <c r="JSX14" s="357"/>
      <c r="JSY14" s="357"/>
      <c r="JSZ14" s="357"/>
      <c r="JTA14" s="357"/>
      <c r="JTB14" s="357"/>
      <c r="JTC14" s="357"/>
      <c r="JTD14" s="357"/>
      <c r="JTE14" s="357"/>
      <c r="JTF14" s="357"/>
      <c r="JTG14" s="357"/>
      <c r="JTH14" s="357"/>
      <c r="JTI14" s="357"/>
      <c r="JTJ14" s="357"/>
      <c r="JTK14" s="357"/>
      <c r="JTL14" s="357"/>
      <c r="JTM14" s="357"/>
      <c r="JTN14" s="357"/>
      <c r="JTO14" s="357"/>
      <c r="JTP14" s="357"/>
      <c r="JTQ14" s="357"/>
      <c r="JTR14" s="357"/>
      <c r="JTS14" s="357"/>
      <c r="JTT14" s="357"/>
      <c r="JTU14" s="357"/>
      <c r="JTV14" s="357"/>
      <c r="JTW14" s="357"/>
      <c r="JTX14" s="357"/>
      <c r="JTY14" s="357"/>
      <c r="JTZ14" s="357"/>
      <c r="JUA14" s="357"/>
      <c r="JUB14" s="357"/>
      <c r="JUC14" s="357"/>
      <c r="JUD14" s="357"/>
      <c r="JUE14" s="357"/>
      <c r="JUF14" s="357"/>
      <c r="JUG14" s="357"/>
      <c r="JUH14" s="357"/>
      <c r="JUI14" s="357"/>
      <c r="JUJ14" s="357"/>
      <c r="JUK14" s="357"/>
      <c r="JUL14" s="357"/>
      <c r="JUM14" s="357"/>
      <c r="JUN14" s="357"/>
      <c r="JUO14" s="357"/>
      <c r="JUP14" s="357"/>
      <c r="JUQ14" s="357"/>
      <c r="JUR14" s="357"/>
      <c r="JUS14" s="357"/>
      <c r="JUT14" s="357"/>
      <c r="JUU14" s="357"/>
      <c r="JUV14" s="357"/>
      <c r="JUW14" s="357"/>
      <c r="JUX14" s="357"/>
      <c r="JUY14" s="357"/>
      <c r="JUZ14" s="357"/>
      <c r="JVA14" s="357"/>
      <c r="JVB14" s="357"/>
      <c r="JVC14" s="357"/>
      <c r="JVD14" s="357"/>
      <c r="JVE14" s="357"/>
      <c r="JVF14" s="357"/>
      <c r="JVG14" s="357"/>
      <c r="JVH14" s="357"/>
      <c r="JVI14" s="357"/>
      <c r="JVJ14" s="357"/>
      <c r="JVK14" s="357"/>
      <c r="JVL14" s="357"/>
      <c r="JVM14" s="357"/>
      <c r="JVN14" s="357"/>
      <c r="JVO14" s="357"/>
      <c r="JVP14" s="357"/>
      <c r="JVQ14" s="357"/>
      <c r="JVR14" s="357"/>
      <c r="JVS14" s="357"/>
      <c r="JVT14" s="357"/>
      <c r="JVU14" s="357"/>
      <c r="JVV14" s="357"/>
      <c r="JVW14" s="357"/>
      <c r="JVX14" s="357"/>
      <c r="JVY14" s="357"/>
      <c r="JVZ14" s="357"/>
      <c r="JWA14" s="357"/>
      <c r="JWB14" s="357"/>
      <c r="JWC14" s="357"/>
      <c r="JWD14" s="357"/>
      <c r="JWE14" s="357"/>
      <c r="JWF14" s="357"/>
      <c r="JWG14" s="357"/>
      <c r="JWH14" s="357"/>
      <c r="JWI14" s="357"/>
      <c r="JWJ14" s="357"/>
      <c r="JWK14" s="357"/>
      <c r="JWL14" s="357"/>
      <c r="JWM14" s="357"/>
      <c r="JWN14" s="357"/>
      <c r="JWO14" s="357"/>
      <c r="JWP14" s="357"/>
      <c r="JWQ14" s="357"/>
      <c r="JWR14" s="357"/>
      <c r="JWS14" s="357"/>
      <c r="JWT14" s="357"/>
      <c r="JWU14" s="357"/>
      <c r="JWV14" s="357"/>
      <c r="JWW14" s="357"/>
      <c r="JWX14" s="357"/>
      <c r="JWY14" s="357"/>
      <c r="JWZ14" s="357"/>
      <c r="JXA14" s="357"/>
      <c r="JXB14" s="357"/>
      <c r="JXC14" s="357"/>
      <c r="JXD14" s="357"/>
      <c r="JXE14" s="357"/>
      <c r="JXF14" s="357"/>
      <c r="JXG14" s="357"/>
      <c r="JXH14" s="357"/>
      <c r="JXI14" s="357"/>
      <c r="JXJ14" s="357"/>
      <c r="JXK14" s="357"/>
      <c r="JXL14" s="357"/>
      <c r="JXM14" s="357"/>
      <c r="JXN14" s="357"/>
      <c r="JXO14" s="357"/>
      <c r="JXP14" s="357"/>
      <c r="JXQ14" s="357"/>
      <c r="JXR14" s="357"/>
      <c r="JXS14" s="357"/>
      <c r="JXT14" s="357"/>
      <c r="JXU14" s="357"/>
      <c r="JXV14" s="357"/>
      <c r="JXW14" s="357"/>
      <c r="JXX14" s="357"/>
      <c r="JXY14" s="357"/>
      <c r="JXZ14" s="357"/>
      <c r="JYA14" s="357"/>
      <c r="JYB14" s="357"/>
      <c r="JYC14" s="357"/>
      <c r="JYD14" s="357"/>
      <c r="JYE14" s="357"/>
      <c r="JYF14" s="357"/>
      <c r="JYG14" s="357"/>
      <c r="JYH14" s="357"/>
      <c r="JYI14" s="357"/>
      <c r="JYJ14" s="357"/>
      <c r="JYK14" s="357"/>
      <c r="JYL14" s="357"/>
      <c r="JYM14" s="357"/>
      <c r="JYN14" s="357"/>
      <c r="JYO14" s="357"/>
      <c r="JYP14" s="357"/>
      <c r="JYQ14" s="357"/>
      <c r="JYR14" s="357"/>
      <c r="JYS14" s="357"/>
      <c r="JYT14" s="357"/>
      <c r="JYU14" s="357"/>
      <c r="JYV14" s="357"/>
      <c r="JYW14" s="357"/>
      <c r="JYX14" s="357"/>
      <c r="JYY14" s="357"/>
      <c r="JYZ14" s="357"/>
      <c r="JZA14" s="357"/>
      <c r="JZB14" s="357"/>
      <c r="JZC14" s="357"/>
      <c r="JZD14" s="357"/>
      <c r="JZE14" s="357"/>
      <c r="JZF14" s="357"/>
      <c r="JZG14" s="357"/>
      <c r="JZH14" s="357"/>
      <c r="JZI14" s="357"/>
      <c r="JZJ14" s="357"/>
      <c r="JZK14" s="357"/>
      <c r="JZL14" s="357"/>
      <c r="JZM14" s="357"/>
      <c r="JZN14" s="357"/>
      <c r="JZO14" s="357"/>
      <c r="JZP14" s="357"/>
      <c r="JZQ14" s="357"/>
      <c r="JZR14" s="357"/>
      <c r="JZS14" s="357"/>
      <c r="JZT14" s="357"/>
      <c r="JZU14" s="357"/>
      <c r="JZV14" s="357"/>
      <c r="JZW14" s="357"/>
      <c r="JZX14" s="357"/>
      <c r="JZY14" s="357"/>
      <c r="JZZ14" s="357"/>
      <c r="KAA14" s="357"/>
      <c r="KAB14" s="357"/>
      <c r="KAC14" s="357"/>
      <c r="KAD14" s="357"/>
      <c r="KAE14" s="357"/>
      <c r="KAF14" s="357"/>
      <c r="KAG14" s="357"/>
      <c r="KAH14" s="357"/>
      <c r="KAI14" s="357"/>
      <c r="KAJ14" s="357"/>
      <c r="KAK14" s="357"/>
      <c r="KAL14" s="357"/>
      <c r="KAM14" s="357"/>
      <c r="KAN14" s="357"/>
      <c r="KAO14" s="357"/>
      <c r="KAP14" s="357"/>
      <c r="KAQ14" s="357"/>
      <c r="KAR14" s="357"/>
      <c r="KAS14" s="357"/>
      <c r="KAT14" s="357"/>
      <c r="KAU14" s="357"/>
      <c r="KAV14" s="357"/>
      <c r="KAW14" s="357"/>
      <c r="KAX14" s="357"/>
      <c r="KAY14" s="357"/>
      <c r="KAZ14" s="357"/>
      <c r="KBA14" s="357"/>
      <c r="KBB14" s="357"/>
      <c r="KBC14" s="357"/>
      <c r="KBD14" s="357"/>
      <c r="KBE14" s="357"/>
      <c r="KBF14" s="357"/>
      <c r="KBG14" s="357"/>
      <c r="KBH14" s="357"/>
      <c r="KBI14" s="357"/>
      <c r="KBJ14" s="357"/>
      <c r="KBK14" s="357"/>
      <c r="KBL14" s="357"/>
      <c r="KBM14" s="357"/>
      <c r="KBN14" s="357"/>
      <c r="KBO14" s="357"/>
      <c r="KBP14" s="357"/>
      <c r="KBQ14" s="357"/>
      <c r="KBR14" s="357"/>
      <c r="KBS14" s="357"/>
      <c r="KBT14" s="357"/>
      <c r="KBU14" s="357"/>
      <c r="KBV14" s="357"/>
      <c r="KBW14" s="357"/>
      <c r="KBX14" s="357"/>
      <c r="KBY14" s="357"/>
      <c r="KBZ14" s="357"/>
      <c r="KCA14" s="357"/>
      <c r="KCB14" s="357"/>
      <c r="KCC14" s="357"/>
      <c r="KCD14" s="357"/>
      <c r="KCE14" s="357"/>
      <c r="KCF14" s="357"/>
      <c r="KCG14" s="357"/>
      <c r="KCH14" s="357"/>
      <c r="KCI14" s="357"/>
      <c r="KCJ14" s="357"/>
      <c r="KCK14" s="357"/>
      <c r="KCL14" s="357"/>
      <c r="KCM14" s="357"/>
      <c r="KCN14" s="357"/>
      <c r="KCO14" s="357"/>
      <c r="KCP14" s="357"/>
      <c r="KCQ14" s="357"/>
      <c r="KCR14" s="357"/>
      <c r="KCS14" s="357"/>
      <c r="KCT14" s="357"/>
      <c r="KCU14" s="357"/>
      <c r="KCV14" s="357"/>
      <c r="KCW14" s="357"/>
      <c r="KCX14" s="357"/>
      <c r="KCY14" s="357"/>
      <c r="KCZ14" s="357"/>
      <c r="KDA14" s="357"/>
      <c r="KDB14" s="357"/>
      <c r="KDC14" s="357"/>
      <c r="KDD14" s="357"/>
      <c r="KDE14" s="357"/>
      <c r="KDF14" s="357"/>
      <c r="KDG14" s="357"/>
      <c r="KDH14" s="357"/>
      <c r="KDI14" s="357"/>
      <c r="KDJ14" s="357"/>
      <c r="KDK14" s="357"/>
      <c r="KDL14" s="357"/>
      <c r="KDM14" s="357"/>
      <c r="KDN14" s="357"/>
      <c r="KDO14" s="357"/>
      <c r="KDP14" s="357"/>
      <c r="KDQ14" s="357"/>
      <c r="KDR14" s="357"/>
      <c r="KDS14" s="357"/>
      <c r="KDT14" s="357"/>
      <c r="KDU14" s="357"/>
      <c r="KDV14" s="357"/>
      <c r="KDW14" s="357"/>
      <c r="KDX14" s="357"/>
      <c r="KDY14" s="357"/>
      <c r="KDZ14" s="357"/>
      <c r="KEA14" s="357"/>
      <c r="KEB14" s="357"/>
      <c r="KEC14" s="357"/>
      <c r="KED14" s="357"/>
      <c r="KEE14" s="357"/>
      <c r="KEF14" s="357"/>
      <c r="KEG14" s="357"/>
      <c r="KEH14" s="357"/>
      <c r="KEI14" s="357"/>
      <c r="KEJ14" s="357"/>
      <c r="KEK14" s="357"/>
      <c r="KEL14" s="357"/>
      <c r="KEM14" s="357"/>
      <c r="KEN14" s="357"/>
      <c r="KEO14" s="357"/>
      <c r="KEP14" s="357"/>
      <c r="KEQ14" s="357"/>
      <c r="KER14" s="357"/>
      <c r="KES14" s="357"/>
      <c r="KET14" s="357"/>
      <c r="KEU14" s="357"/>
      <c r="KEV14" s="357"/>
      <c r="KEW14" s="357"/>
      <c r="KEX14" s="357"/>
      <c r="KEY14" s="357"/>
      <c r="KEZ14" s="357"/>
      <c r="KFA14" s="357"/>
      <c r="KFB14" s="357"/>
      <c r="KFC14" s="357"/>
      <c r="KFD14" s="357"/>
      <c r="KFE14" s="357"/>
      <c r="KFF14" s="357"/>
      <c r="KFG14" s="357"/>
      <c r="KFH14" s="357"/>
      <c r="KFI14" s="357"/>
      <c r="KFJ14" s="357"/>
      <c r="KFK14" s="357"/>
      <c r="KFL14" s="357"/>
      <c r="KFM14" s="357"/>
      <c r="KFN14" s="357"/>
      <c r="KFO14" s="357"/>
      <c r="KFP14" s="357"/>
      <c r="KFQ14" s="357"/>
      <c r="KFR14" s="357"/>
      <c r="KFS14" s="357"/>
      <c r="KFT14" s="357"/>
      <c r="KFU14" s="357"/>
      <c r="KFV14" s="357"/>
      <c r="KFW14" s="357"/>
      <c r="KFX14" s="357"/>
      <c r="KFY14" s="357"/>
      <c r="KFZ14" s="357"/>
      <c r="KGA14" s="357"/>
      <c r="KGB14" s="357"/>
      <c r="KGC14" s="357"/>
      <c r="KGD14" s="357"/>
      <c r="KGE14" s="357"/>
      <c r="KGF14" s="357"/>
      <c r="KGG14" s="357"/>
      <c r="KGH14" s="357"/>
      <c r="KGI14" s="357"/>
      <c r="KGJ14" s="357"/>
      <c r="KGK14" s="357"/>
      <c r="KGL14" s="357"/>
      <c r="KGM14" s="357"/>
      <c r="KGN14" s="357"/>
      <c r="KGO14" s="357"/>
      <c r="KGP14" s="357"/>
      <c r="KGQ14" s="357"/>
      <c r="KGR14" s="357"/>
      <c r="KGS14" s="357"/>
      <c r="KGT14" s="357"/>
      <c r="KGU14" s="357"/>
      <c r="KGV14" s="357"/>
      <c r="KGW14" s="357"/>
      <c r="KGX14" s="357"/>
      <c r="KGY14" s="357"/>
      <c r="KGZ14" s="357"/>
      <c r="KHA14" s="357"/>
      <c r="KHB14" s="357"/>
      <c r="KHC14" s="357"/>
      <c r="KHD14" s="357"/>
      <c r="KHE14" s="357"/>
      <c r="KHF14" s="357"/>
      <c r="KHG14" s="357"/>
      <c r="KHH14" s="357"/>
      <c r="KHI14" s="357"/>
      <c r="KHJ14" s="357"/>
      <c r="KHK14" s="357"/>
      <c r="KHL14" s="357"/>
      <c r="KHM14" s="357"/>
      <c r="KHN14" s="357"/>
      <c r="KHO14" s="357"/>
      <c r="KHP14" s="357"/>
      <c r="KHQ14" s="357"/>
      <c r="KHR14" s="357"/>
      <c r="KHS14" s="357"/>
      <c r="KHT14" s="357"/>
      <c r="KHU14" s="357"/>
      <c r="KHV14" s="357"/>
      <c r="KHW14" s="357"/>
      <c r="KHX14" s="357"/>
      <c r="KHY14" s="357"/>
      <c r="KHZ14" s="357"/>
      <c r="KIA14" s="357"/>
      <c r="KIB14" s="357"/>
      <c r="KIC14" s="357"/>
      <c r="KID14" s="357"/>
      <c r="KIE14" s="357"/>
      <c r="KIF14" s="357"/>
      <c r="KIG14" s="357"/>
      <c r="KIH14" s="357"/>
      <c r="KII14" s="357"/>
      <c r="KIJ14" s="357"/>
      <c r="KIK14" s="357"/>
      <c r="KIL14" s="357"/>
      <c r="KIM14" s="357"/>
      <c r="KIN14" s="357"/>
      <c r="KIO14" s="357"/>
      <c r="KIP14" s="357"/>
      <c r="KIQ14" s="357"/>
      <c r="KIR14" s="357"/>
      <c r="KIS14" s="357"/>
      <c r="KIT14" s="357"/>
      <c r="KIU14" s="357"/>
      <c r="KIV14" s="357"/>
      <c r="KIW14" s="357"/>
      <c r="KIX14" s="357"/>
      <c r="KIY14" s="357"/>
      <c r="KIZ14" s="357"/>
      <c r="KJA14" s="357"/>
      <c r="KJB14" s="357"/>
      <c r="KJC14" s="357"/>
      <c r="KJD14" s="357"/>
      <c r="KJE14" s="357"/>
      <c r="KJF14" s="357"/>
      <c r="KJG14" s="357"/>
      <c r="KJH14" s="357"/>
      <c r="KJI14" s="357"/>
      <c r="KJJ14" s="357"/>
      <c r="KJK14" s="357"/>
      <c r="KJL14" s="357"/>
      <c r="KJM14" s="357"/>
      <c r="KJN14" s="357"/>
      <c r="KJO14" s="357"/>
      <c r="KJP14" s="357"/>
      <c r="KJQ14" s="357"/>
      <c r="KJR14" s="357"/>
      <c r="KJS14" s="357"/>
      <c r="KJT14" s="357"/>
      <c r="KJU14" s="357"/>
      <c r="KJV14" s="357"/>
      <c r="KJW14" s="357"/>
      <c r="KJX14" s="357"/>
      <c r="KJY14" s="357"/>
      <c r="KJZ14" s="357"/>
      <c r="KKA14" s="357"/>
      <c r="KKB14" s="357"/>
      <c r="KKC14" s="357"/>
      <c r="KKD14" s="357"/>
      <c r="KKE14" s="357"/>
      <c r="KKF14" s="357"/>
      <c r="KKG14" s="357"/>
      <c r="KKH14" s="357"/>
      <c r="KKI14" s="357"/>
      <c r="KKJ14" s="357"/>
      <c r="KKK14" s="357"/>
      <c r="KKL14" s="357"/>
      <c r="KKM14" s="357"/>
      <c r="KKN14" s="357"/>
      <c r="KKO14" s="357"/>
      <c r="KKP14" s="357"/>
      <c r="KKQ14" s="357"/>
      <c r="KKR14" s="357"/>
      <c r="KKS14" s="357"/>
      <c r="KKT14" s="357"/>
      <c r="KKU14" s="357"/>
      <c r="KKV14" s="357"/>
      <c r="KKW14" s="357"/>
      <c r="KKX14" s="357"/>
      <c r="KKY14" s="357"/>
      <c r="KKZ14" s="357"/>
      <c r="KLA14" s="357"/>
      <c r="KLB14" s="357"/>
      <c r="KLC14" s="357"/>
      <c r="KLD14" s="357"/>
      <c r="KLE14" s="357"/>
      <c r="KLF14" s="357"/>
      <c r="KLG14" s="357"/>
      <c r="KLH14" s="357"/>
      <c r="KLI14" s="357"/>
      <c r="KLJ14" s="357"/>
      <c r="KLK14" s="357"/>
      <c r="KLL14" s="357"/>
      <c r="KLM14" s="357"/>
      <c r="KLN14" s="357"/>
      <c r="KLO14" s="357"/>
      <c r="KLP14" s="357"/>
      <c r="KLQ14" s="357"/>
      <c r="KLR14" s="357"/>
      <c r="KLS14" s="357"/>
      <c r="KLT14" s="357"/>
      <c r="KLU14" s="357"/>
      <c r="KLV14" s="357"/>
      <c r="KLW14" s="357"/>
      <c r="KLX14" s="357"/>
      <c r="KLY14" s="357"/>
      <c r="KLZ14" s="357"/>
      <c r="KMA14" s="357"/>
      <c r="KMB14" s="357"/>
      <c r="KMC14" s="357"/>
      <c r="KMD14" s="357"/>
      <c r="KME14" s="357"/>
      <c r="KMF14" s="357"/>
      <c r="KMG14" s="357"/>
      <c r="KMH14" s="357"/>
      <c r="KMI14" s="357"/>
      <c r="KMJ14" s="357"/>
      <c r="KMK14" s="357"/>
      <c r="KML14" s="357"/>
      <c r="KMM14" s="357"/>
      <c r="KMN14" s="357"/>
      <c r="KMO14" s="357"/>
      <c r="KMP14" s="357"/>
      <c r="KMQ14" s="357"/>
      <c r="KMR14" s="357"/>
      <c r="KMS14" s="357"/>
      <c r="KMT14" s="357"/>
      <c r="KMU14" s="357"/>
      <c r="KMV14" s="357"/>
      <c r="KMW14" s="357"/>
      <c r="KMX14" s="357"/>
      <c r="KMY14" s="357"/>
      <c r="KMZ14" s="357"/>
      <c r="KNA14" s="357"/>
      <c r="KNB14" s="357"/>
      <c r="KNC14" s="357"/>
      <c r="KND14" s="357"/>
      <c r="KNE14" s="357"/>
      <c r="KNF14" s="357"/>
      <c r="KNG14" s="357"/>
      <c r="KNH14" s="357"/>
      <c r="KNI14" s="357"/>
      <c r="KNJ14" s="357"/>
      <c r="KNK14" s="357"/>
      <c r="KNL14" s="357"/>
      <c r="KNM14" s="357"/>
      <c r="KNN14" s="357"/>
      <c r="KNO14" s="357"/>
      <c r="KNP14" s="357"/>
      <c r="KNQ14" s="357"/>
      <c r="KNR14" s="357"/>
      <c r="KNS14" s="357"/>
      <c r="KNT14" s="357"/>
      <c r="KNU14" s="357"/>
      <c r="KNV14" s="357"/>
      <c r="KNW14" s="357"/>
      <c r="KNX14" s="357"/>
      <c r="KNY14" s="357"/>
      <c r="KNZ14" s="357"/>
      <c r="KOA14" s="357"/>
      <c r="KOB14" s="357"/>
      <c r="KOC14" s="357"/>
      <c r="KOD14" s="357"/>
      <c r="KOE14" s="357"/>
      <c r="KOF14" s="357"/>
      <c r="KOG14" s="357"/>
      <c r="KOH14" s="357"/>
      <c r="KOI14" s="357"/>
      <c r="KOJ14" s="357"/>
      <c r="KOK14" s="357"/>
      <c r="KOL14" s="357"/>
      <c r="KOM14" s="357"/>
      <c r="KON14" s="357"/>
      <c r="KOO14" s="357"/>
      <c r="KOP14" s="357"/>
      <c r="KOQ14" s="357"/>
      <c r="KOR14" s="357"/>
      <c r="KOS14" s="357"/>
      <c r="KOT14" s="357"/>
      <c r="KOU14" s="357"/>
      <c r="KOV14" s="357"/>
      <c r="KOW14" s="357"/>
      <c r="KOX14" s="357"/>
      <c r="KOY14" s="357"/>
      <c r="KOZ14" s="357"/>
      <c r="KPA14" s="357"/>
      <c r="KPB14" s="357"/>
      <c r="KPC14" s="357"/>
      <c r="KPD14" s="357"/>
      <c r="KPE14" s="357"/>
      <c r="KPF14" s="357"/>
      <c r="KPG14" s="357"/>
      <c r="KPH14" s="357"/>
      <c r="KPI14" s="357"/>
      <c r="KPJ14" s="357"/>
      <c r="KPK14" s="357"/>
      <c r="KPL14" s="357"/>
      <c r="KPM14" s="357"/>
      <c r="KPN14" s="357"/>
      <c r="KPO14" s="357"/>
      <c r="KPP14" s="357"/>
      <c r="KPQ14" s="357"/>
      <c r="KPR14" s="357"/>
      <c r="KPS14" s="357"/>
      <c r="KPT14" s="357"/>
      <c r="KPU14" s="357"/>
      <c r="KPV14" s="357"/>
      <c r="KPW14" s="357"/>
      <c r="KPX14" s="357"/>
      <c r="KPY14" s="357"/>
      <c r="KPZ14" s="357"/>
      <c r="KQA14" s="357"/>
      <c r="KQB14" s="357"/>
      <c r="KQC14" s="357"/>
      <c r="KQD14" s="357"/>
      <c r="KQE14" s="357"/>
      <c r="KQF14" s="357"/>
      <c r="KQG14" s="357"/>
      <c r="KQH14" s="357"/>
      <c r="KQI14" s="357"/>
      <c r="KQJ14" s="357"/>
      <c r="KQK14" s="357"/>
      <c r="KQL14" s="357"/>
      <c r="KQM14" s="357"/>
      <c r="KQN14" s="357"/>
      <c r="KQO14" s="357"/>
      <c r="KQP14" s="357"/>
      <c r="KQQ14" s="357"/>
      <c r="KQR14" s="357"/>
      <c r="KQS14" s="357"/>
      <c r="KQT14" s="357"/>
      <c r="KQU14" s="357"/>
      <c r="KQV14" s="357"/>
      <c r="KQW14" s="357"/>
      <c r="KQX14" s="357"/>
      <c r="KQY14" s="357"/>
      <c r="KQZ14" s="357"/>
      <c r="KRA14" s="357"/>
      <c r="KRB14" s="357"/>
      <c r="KRC14" s="357"/>
      <c r="KRD14" s="357"/>
      <c r="KRE14" s="357"/>
      <c r="KRF14" s="357"/>
      <c r="KRG14" s="357"/>
      <c r="KRH14" s="357"/>
      <c r="KRI14" s="357"/>
      <c r="KRJ14" s="357"/>
      <c r="KRK14" s="357"/>
      <c r="KRL14" s="357"/>
      <c r="KRM14" s="357"/>
      <c r="KRN14" s="357"/>
      <c r="KRO14" s="357"/>
      <c r="KRP14" s="357"/>
      <c r="KRQ14" s="357"/>
      <c r="KRR14" s="357"/>
      <c r="KRS14" s="357"/>
      <c r="KRT14" s="357"/>
      <c r="KRU14" s="357"/>
      <c r="KRV14" s="357"/>
      <c r="KRW14" s="357"/>
      <c r="KRX14" s="357"/>
      <c r="KRY14" s="357"/>
      <c r="KRZ14" s="357"/>
      <c r="KSA14" s="357"/>
      <c r="KSB14" s="357"/>
      <c r="KSC14" s="357"/>
      <c r="KSD14" s="357"/>
      <c r="KSE14" s="357"/>
      <c r="KSF14" s="357"/>
      <c r="KSG14" s="357"/>
      <c r="KSH14" s="357"/>
      <c r="KSI14" s="357"/>
      <c r="KSJ14" s="357"/>
      <c r="KSK14" s="357"/>
      <c r="KSL14" s="357"/>
      <c r="KSM14" s="357"/>
      <c r="KSN14" s="357"/>
      <c r="KSO14" s="357"/>
      <c r="KSP14" s="357"/>
      <c r="KSQ14" s="357"/>
      <c r="KSR14" s="357"/>
      <c r="KSS14" s="357"/>
      <c r="KST14" s="357"/>
      <c r="KSU14" s="357"/>
      <c r="KSV14" s="357"/>
      <c r="KSW14" s="357"/>
      <c r="KSX14" s="357"/>
      <c r="KSY14" s="357"/>
      <c r="KSZ14" s="357"/>
      <c r="KTA14" s="357"/>
      <c r="KTB14" s="357"/>
      <c r="KTC14" s="357"/>
      <c r="KTD14" s="357"/>
      <c r="KTE14" s="357"/>
      <c r="KTF14" s="357"/>
      <c r="KTG14" s="357"/>
      <c r="KTH14" s="357"/>
      <c r="KTI14" s="357"/>
      <c r="KTJ14" s="357"/>
      <c r="KTK14" s="357"/>
      <c r="KTL14" s="357"/>
      <c r="KTM14" s="357"/>
      <c r="KTN14" s="357"/>
      <c r="KTO14" s="357"/>
      <c r="KTP14" s="357"/>
      <c r="KTQ14" s="357"/>
      <c r="KTR14" s="357"/>
      <c r="KTS14" s="357"/>
      <c r="KTT14" s="357"/>
      <c r="KTU14" s="357"/>
      <c r="KTV14" s="357"/>
      <c r="KTW14" s="357"/>
      <c r="KTX14" s="357"/>
      <c r="KTY14" s="357"/>
      <c r="KTZ14" s="357"/>
      <c r="KUA14" s="357"/>
      <c r="KUB14" s="357"/>
      <c r="KUC14" s="357"/>
      <c r="KUD14" s="357"/>
      <c r="KUE14" s="357"/>
      <c r="KUF14" s="357"/>
      <c r="KUG14" s="357"/>
      <c r="KUH14" s="357"/>
      <c r="KUI14" s="357"/>
      <c r="KUJ14" s="357"/>
      <c r="KUK14" s="357"/>
      <c r="KUL14" s="357"/>
      <c r="KUM14" s="357"/>
      <c r="KUN14" s="357"/>
      <c r="KUO14" s="357"/>
      <c r="KUP14" s="357"/>
      <c r="KUQ14" s="357"/>
      <c r="KUR14" s="357"/>
      <c r="KUS14" s="357"/>
      <c r="KUT14" s="357"/>
      <c r="KUU14" s="357"/>
      <c r="KUV14" s="357"/>
      <c r="KUW14" s="357"/>
      <c r="KUX14" s="357"/>
      <c r="KUY14" s="357"/>
      <c r="KUZ14" s="357"/>
      <c r="KVA14" s="357"/>
      <c r="KVB14" s="357"/>
      <c r="KVC14" s="357"/>
      <c r="KVD14" s="357"/>
      <c r="KVE14" s="357"/>
      <c r="KVF14" s="357"/>
      <c r="KVG14" s="357"/>
      <c r="KVH14" s="357"/>
      <c r="KVI14" s="357"/>
      <c r="KVJ14" s="357"/>
      <c r="KVK14" s="357"/>
      <c r="KVL14" s="357"/>
      <c r="KVM14" s="357"/>
      <c r="KVN14" s="357"/>
      <c r="KVO14" s="357"/>
      <c r="KVP14" s="357"/>
      <c r="KVQ14" s="357"/>
      <c r="KVR14" s="357"/>
      <c r="KVS14" s="357"/>
      <c r="KVT14" s="357"/>
      <c r="KVU14" s="357"/>
      <c r="KVV14" s="357"/>
      <c r="KVW14" s="357"/>
      <c r="KVX14" s="357"/>
      <c r="KVY14" s="357"/>
      <c r="KVZ14" s="357"/>
      <c r="KWA14" s="357"/>
      <c r="KWB14" s="357"/>
      <c r="KWC14" s="357"/>
      <c r="KWD14" s="357"/>
      <c r="KWE14" s="357"/>
      <c r="KWF14" s="357"/>
      <c r="KWG14" s="357"/>
      <c r="KWH14" s="357"/>
      <c r="KWI14" s="357"/>
      <c r="KWJ14" s="357"/>
      <c r="KWK14" s="357"/>
      <c r="KWL14" s="357"/>
      <c r="KWM14" s="357"/>
      <c r="KWN14" s="357"/>
      <c r="KWO14" s="357"/>
      <c r="KWP14" s="357"/>
      <c r="KWQ14" s="357"/>
      <c r="KWR14" s="357"/>
      <c r="KWS14" s="357"/>
      <c r="KWT14" s="357"/>
      <c r="KWU14" s="357"/>
      <c r="KWV14" s="357"/>
      <c r="KWW14" s="357"/>
      <c r="KWX14" s="357"/>
      <c r="KWY14" s="357"/>
      <c r="KWZ14" s="357"/>
      <c r="KXA14" s="357"/>
      <c r="KXB14" s="357"/>
      <c r="KXC14" s="357"/>
      <c r="KXD14" s="357"/>
      <c r="KXE14" s="357"/>
      <c r="KXF14" s="357"/>
      <c r="KXG14" s="357"/>
      <c r="KXH14" s="357"/>
      <c r="KXI14" s="357"/>
      <c r="KXJ14" s="357"/>
      <c r="KXK14" s="357"/>
      <c r="KXL14" s="357"/>
      <c r="KXM14" s="357"/>
      <c r="KXN14" s="357"/>
      <c r="KXO14" s="357"/>
      <c r="KXP14" s="357"/>
      <c r="KXQ14" s="357"/>
      <c r="KXR14" s="357"/>
      <c r="KXS14" s="357"/>
      <c r="KXT14" s="357"/>
      <c r="KXU14" s="357"/>
      <c r="KXV14" s="357"/>
      <c r="KXW14" s="357"/>
      <c r="KXX14" s="357"/>
      <c r="KXY14" s="357"/>
      <c r="KXZ14" s="357"/>
      <c r="KYA14" s="357"/>
      <c r="KYB14" s="357"/>
      <c r="KYC14" s="357"/>
      <c r="KYD14" s="357"/>
      <c r="KYE14" s="357"/>
      <c r="KYF14" s="357"/>
      <c r="KYG14" s="357"/>
      <c r="KYH14" s="357"/>
      <c r="KYI14" s="357"/>
      <c r="KYJ14" s="357"/>
      <c r="KYK14" s="357"/>
      <c r="KYL14" s="357"/>
      <c r="KYM14" s="357"/>
      <c r="KYN14" s="357"/>
      <c r="KYO14" s="357"/>
      <c r="KYP14" s="357"/>
      <c r="KYQ14" s="357"/>
      <c r="KYR14" s="357"/>
      <c r="KYS14" s="357"/>
      <c r="KYT14" s="357"/>
      <c r="KYU14" s="357"/>
      <c r="KYV14" s="357"/>
      <c r="KYW14" s="357"/>
      <c r="KYX14" s="357"/>
      <c r="KYY14" s="357"/>
      <c r="KYZ14" s="357"/>
      <c r="KZA14" s="357"/>
      <c r="KZB14" s="357"/>
      <c r="KZC14" s="357"/>
      <c r="KZD14" s="357"/>
      <c r="KZE14" s="357"/>
      <c r="KZF14" s="357"/>
      <c r="KZG14" s="357"/>
      <c r="KZH14" s="357"/>
      <c r="KZI14" s="357"/>
      <c r="KZJ14" s="357"/>
      <c r="KZK14" s="357"/>
      <c r="KZL14" s="357"/>
      <c r="KZM14" s="357"/>
      <c r="KZN14" s="357"/>
      <c r="KZO14" s="357"/>
      <c r="KZP14" s="357"/>
      <c r="KZQ14" s="357"/>
      <c r="KZR14" s="357"/>
      <c r="KZS14" s="357"/>
      <c r="KZT14" s="357"/>
      <c r="KZU14" s="357"/>
      <c r="KZV14" s="357"/>
      <c r="KZW14" s="357"/>
      <c r="KZX14" s="357"/>
      <c r="KZY14" s="357"/>
      <c r="KZZ14" s="357"/>
      <c r="LAA14" s="357"/>
      <c r="LAB14" s="357"/>
      <c r="LAC14" s="357"/>
      <c r="LAD14" s="357"/>
      <c r="LAE14" s="357"/>
      <c r="LAF14" s="357"/>
      <c r="LAG14" s="357"/>
      <c r="LAH14" s="357"/>
      <c r="LAI14" s="357"/>
      <c r="LAJ14" s="357"/>
      <c r="LAK14" s="357"/>
      <c r="LAL14" s="357"/>
      <c r="LAM14" s="357"/>
      <c r="LAN14" s="357"/>
      <c r="LAO14" s="357"/>
      <c r="LAP14" s="357"/>
      <c r="LAQ14" s="357"/>
      <c r="LAR14" s="357"/>
      <c r="LAS14" s="357"/>
      <c r="LAT14" s="357"/>
      <c r="LAU14" s="357"/>
      <c r="LAV14" s="357"/>
      <c r="LAW14" s="357"/>
      <c r="LAX14" s="357"/>
      <c r="LAY14" s="357"/>
      <c r="LAZ14" s="357"/>
      <c r="LBA14" s="357"/>
      <c r="LBB14" s="357"/>
      <c r="LBC14" s="357"/>
      <c r="LBD14" s="357"/>
      <c r="LBE14" s="357"/>
      <c r="LBF14" s="357"/>
      <c r="LBG14" s="357"/>
      <c r="LBH14" s="357"/>
      <c r="LBI14" s="357"/>
      <c r="LBJ14" s="357"/>
      <c r="LBK14" s="357"/>
      <c r="LBL14" s="357"/>
      <c r="LBM14" s="357"/>
      <c r="LBN14" s="357"/>
      <c r="LBO14" s="357"/>
      <c r="LBP14" s="357"/>
      <c r="LBQ14" s="357"/>
      <c r="LBR14" s="357"/>
      <c r="LBS14" s="357"/>
      <c r="LBT14" s="357"/>
      <c r="LBU14" s="357"/>
      <c r="LBV14" s="357"/>
      <c r="LBW14" s="357"/>
      <c r="LBX14" s="357"/>
      <c r="LBY14" s="357"/>
      <c r="LBZ14" s="357"/>
      <c r="LCA14" s="357"/>
      <c r="LCB14" s="357"/>
      <c r="LCC14" s="357"/>
      <c r="LCD14" s="357"/>
      <c r="LCE14" s="357"/>
      <c r="LCF14" s="357"/>
      <c r="LCG14" s="357"/>
      <c r="LCH14" s="357"/>
      <c r="LCI14" s="357"/>
      <c r="LCJ14" s="357"/>
      <c r="LCK14" s="357"/>
      <c r="LCL14" s="357"/>
      <c r="LCM14" s="357"/>
      <c r="LCN14" s="357"/>
      <c r="LCO14" s="357"/>
      <c r="LCP14" s="357"/>
      <c r="LCQ14" s="357"/>
      <c r="LCR14" s="357"/>
      <c r="LCS14" s="357"/>
      <c r="LCT14" s="357"/>
      <c r="LCU14" s="357"/>
      <c r="LCV14" s="357"/>
      <c r="LCW14" s="357"/>
      <c r="LCX14" s="357"/>
      <c r="LCY14" s="357"/>
      <c r="LCZ14" s="357"/>
      <c r="LDA14" s="357"/>
      <c r="LDB14" s="357"/>
      <c r="LDC14" s="357"/>
      <c r="LDD14" s="357"/>
      <c r="LDE14" s="357"/>
      <c r="LDF14" s="357"/>
      <c r="LDG14" s="357"/>
      <c r="LDH14" s="357"/>
      <c r="LDI14" s="357"/>
      <c r="LDJ14" s="357"/>
      <c r="LDK14" s="357"/>
      <c r="LDL14" s="357"/>
      <c r="LDM14" s="357"/>
      <c r="LDN14" s="357"/>
      <c r="LDO14" s="357"/>
      <c r="LDP14" s="357"/>
      <c r="LDQ14" s="357"/>
      <c r="LDR14" s="357"/>
      <c r="LDS14" s="357"/>
      <c r="LDT14" s="357"/>
      <c r="LDU14" s="357"/>
      <c r="LDV14" s="357"/>
      <c r="LDW14" s="357"/>
      <c r="LDX14" s="357"/>
      <c r="LDY14" s="357"/>
      <c r="LDZ14" s="357"/>
      <c r="LEA14" s="357"/>
      <c r="LEB14" s="357"/>
      <c r="LEC14" s="357"/>
      <c r="LED14" s="357"/>
      <c r="LEE14" s="357"/>
      <c r="LEF14" s="357"/>
      <c r="LEG14" s="357"/>
      <c r="LEH14" s="357"/>
      <c r="LEI14" s="357"/>
      <c r="LEJ14" s="357"/>
      <c r="LEK14" s="357"/>
      <c r="LEL14" s="357"/>
      <c r="LEM14" s="357"/>
      <c r="LEN14" s="357"/>
      <c r="LEO14" s="357"/>
      <c r="LEP14" s="357"/>
      <c r="LEQ14" s="357"/>
      <c r="LER14" s="357"/>
      <c r="LES14" s="357"/>
      <c r="LET14" s="357"/>
      <c r="LEU14" s="357"/>
      <c r="LEV14" s="357"/>
      <c r="LEW14" s="357"/>
      <c r="LEX14" s="357"/>
      <c r="LEY14" s="357"/>
      <c r="LEZ14" s="357"/>
      <c r="LFA14" s="357"/>
      <c r="LFB14" s="357"/>
      <c r="LFC14" s="357"/>
      <c r="LFD14" s="357"/>
      <c r="LFE14" s="357"/>
      <c r="LFF14" s="357"/>
      <c r="LFG14" s="357"/>
      <c r="LFH14" s="357"/>
      <c r="LFI14" s="357"/>
      <c r="LFJ14" s="357"/>
      <c r="LFK14" s="357"/>
      <c r="LFL14" s="357"/>
      <c r="LFM14" s="357"/>
      <c r="LFN14" s="357"/>
      <c r="LFO14" s="357"/>
      <c r="LFP14" s="357"/>
      <c r="LFQ14" s="357"/>
      <c r="LFR14" s="357"/>
      <c r="LFS14" s="357"/>
      <c r="LFT14" s="357"/>
      <c r="LFU14" s="357"/>
      <c r="LFV14" s="357"/>
      <c r="LFW14" s="357"/>
      <c r="LFX14" s="357"/>
      <c r="LFY14" s="357"/>
      <c r="LFZ14" s="357"/>
      <c r="LGA14" s="357"/>
      <c r="LGB14" s="357"/>
      <c r="LGC14" s="357"/>
      <c r="LGD14" s="357"/>
      <c r="LGE14" s="357"/>
      <c r="LGF14" s="357"/>
      <c r="LGG14" s="357"/>
      <c r="LGH14" s="357"/>
      <c r="LGI14" s="357"/>
      <c r="LGJ14" s="357"/>
      <c r="LGK14" s="357"/>
      <c r="LGL14" s="357"/>
      <c r="LGM14" s="357"/>
      <c r="LGN14" s="357"/>
      <c r="LGO14" s="357"/>
      <c r="LGP14" s="357"/>
      <c r="LGQ14" s="357"/>
      <c r="LGR14" s="357"/>
      <c r="LGS14" s="357"/>
      <c r="LGT14" s="357"/>
      <c r="LGU14" s="357"/>
      <c r="LGV14" s="357"/>
      <c r="LGW14" s="357"/>
      <c r="LGX14" s="357"/>
      <c r="LGY14" s="357"/>
      <c r="LGZ14" s="357"/>
      <c r="LHA14" s="357"/>
      <c r="LHB14" s="357"/>
      <c r="LHC14" s="357"/>
      <c r="LHD14" s="357"/>
      <c r="LHE14" s="357"/>
      <c r="LHF14" s="357"/>
      <c r="LHG14" s="357"/>
      <c r="LHH14" s="357"/>
      <c r="LHI14" s="357"/>
      <c r="LHJ14" s="357"/>
      <c r="LHK14" s="357"/>
      <c r="LHL14" s="357"/>
      <c r="LHM14" s="357"/>
      <c r="LHN14" s="357"/>
      <c r="LHO14" s="357"/>
      <c r="LHP14" s="357"/>
      <c r="LHQ14" s="357"/>
      <c r="LHR14" s="357"/>
      <c r="LHS14" s="357"/>
      <c r="LHT14" s="357"/>
      <c r="LHU14" s="357"/>
      <c r="LHV14" s="357"/>
      <c r="LHW14" s="357"/>
      <c r="LHX14" s="357"/>
      <c r="LHY14" s="357"/>
      <c r="LHZ14" s="357"/>
      <c r="LIA14" s="357"/>
      <c r="LIB14" s="357"/>
      <c r="LIC14" s="357"/>
      <c r="LID14" s="357"/>
      <c r="LIE14" s="357"/>
      <c r="LIF14" s="357"/>
      <c r="LIG14" s="357"/>
      <c r="LIH14" s="357"/>
      <c r="LII14" s="357"/>
      <c r="LIJ14" s="357"/>
      <c r="LIK14" s="357"/>
      <c r="LIL14" s="357"/>
      <c r="LIM14" s="357"/>
      <c r="LIN14" s="357"/>
      <c r="LIO14" s="357"/>
      <c r="LIP14" s="357"/>
      <c r="LIQ14" s="357"/>
      <c r="LIR14" s="357"/>
      <c r="LIS14" s="357"/>
      <c r="LIT14" s="357"/>
      <c r="LIU14" s="357"/>
      <c r="LIV14" s="357"/>
      <c r="LIW14" s="357"/>
      <c r="LIX14" s="357"/>
      <c r="LIY14" s="357"/>
      <c r="LIZ14" s="357"/>
      <c r="LJA14" s="357"/>
      <c r="LJB14" s="357"/>
      <c r="LJC14" s="357"/>
      <c r="LJD14" s="357"/>
      <c r="LJE14" s="357"/>
      <c r="LJF14" s="357"/>
      <c r="LJG14" s="357"/>
      <c r="LJH14" s="357"/>
      <c r="LJI14" s="357"/>
      <c r="LJJ14" s="357"/>
      <c r="LJK14" s="357"/>
      <c r="LJL14" s="357"/>
      <c r="LJM14" s="357"/>
      <c r="LJN14" s="357"/>
      <c r="LJO14" s="357"/>
      <c r="LJP14" s="357"/>
      <c r="LJQ14" s="357"/>
      <c r="LJR14" s="357"/>
      <c r="LJS14" s="357"/>
      <c r="LJT14" s="357"/>
      <c r="LJU14" s="357"/>
      <c r="LJV14" s="357"/>
      <c r="LJW14" s="357"/>
      <c r="LJX14" s="357"/>
      <c r="LJY14" s="357"/>
      <c r="LJZ14" s="357"/>
      <c r="LKA14" s="357"/>
      <c r="LKB14" s="357"/>
      <c r="LKC14" s="357"/>
      <c r="LKD14" s="357"/>
      <c r="LKE14" s="357"/>
      <c r="LKF14" s="357"/>
      <c r="LKG14" s="357"/>
      <c r="LKH14" s="357"/>
      <c r="LKI14" s="357"/>
      <c r="LKJ14" s="357"/>
      <c r="LKK14" s="357"/>
      <c r="LKL14" s="357"/>
      <c r="LKM14" s="357"/>
      <c r="LKN14" s="357"/>
      <c r="LKO14" s="357"/>
      <c r="LKP14" s="357"/>
      <c r="LKQ14" s="357"/>
      <c r="LKR14" s="357"/>
      <c r="LKS14" s="357"/>
      <c r="LKT14" s="357"/>
      <c r="LKU14" s="357"/>
      <c r="LKV14" s="357"/>
      <c r="LKW14" s="357"/>
      <c r="LKX14" s="357"/>
      <c r="LKY14" s="357"/>
      <c r="LKZ14" s="357"/>
      <c r="LLA14" s="357"/>
      <c r="LLB14" s="357"/>
      <c r="LLC14" s="357"/>
      <c r="LLD14" s="357"/>
      <c r="LLE14" s="357"/>
      <c r="LLF14" s="357"/>
      <c r="LLG14" s="357"/>
      <c r="LLH14" s="357"/>
      <c r="LLI14" s="357"/>
      <c r="LLJ14" s="357"/>
      <c r="LLK14" s="357"/>
      <c r="LLL14" s="357"/>
      <c r="LLM14" s="357"/>
      <c r="LLN14" s="357"/>
      <c r="LLO14" s="357"/>
      <c r="LLP14" s="357"/>
      <c r="LLQ14" s="357"/>
      <c r="LLR14" s="357"/>
      <c r="LLS14" s="357"/>
      <c r="LLT14" s="357"/>
      <c r="LLU14" s="357"/>
      <c r="LLV14" s="357"/>
      <c r="LLW14" s="357"/>
      <c r="LLX14" s="357"/>
      <c r="LLY14" s="357"/>
      <c r="LLZ14" s="357"/>
      <c r="LMA14" s="357"/>
      <c r="LMB14" s="357"/>
      <c r="LMC14" s="357"/>
      <c r="LMD14" s="357"/>
      <c r="LME14" s="357"/>
      <c r="LMF14" s="357"/>
      <c r="LMG14" s="357"/>
      <c r="LMH14" s="357"/>
      <c r="LMI14" s="357"/>
      <c r="LMJ14" s="357"/>
      <c r="LMK14" s="357"/>
      <c r="LML14" s="357"/>
      <c r="LMM14" s="357"/>
      <c r="LMN14" s="357"/>
      <c r="LMO14" s="357"/>
      <c r="LMP14" s="357"/>
      <c r="LMQ14" s="357"/>
      <c r="LMR14" s="357"/>
      <c r="LMS14" s="357"/>
      <c r="LMT14" s="357"/>
      <c r="LMU14" s="357"/>
      <c r="LMV14" s="357"/>
      <c r="LMW14" s="357"/>
      <c r="LMX14" s="357"/>
      <c r="LMY14" s="357"/>
      <c r="LMZ14" s="357"/>
      <c r="LNA14" s="357"/>
      <c r="LNB14" s="357"/>
      <c r="LNC14" s="357"/>
      <c r="LND14" s="357"/>
      <c r="LNE14" s="357"/>
      <c r="LNF14" s="357"/>
      <c r="LNG14" s="357"/>
      <c r="LNH14" s="357"/>
      <c r="LNI14" s="357"/>
      <c r="LNJ14" s="357"/>
      <c r="LNK14" s="357"/>
      <c r="LNL14" s="357"/>
      <c r="LNM14" s="357"/>
      <c r="LNN14" s="357"/>
      <c r="LNO14" s="357"/>
      <c r="LNP14" s="357"/>
      <c r="LNQ14" s="357"/>
      <c r="LNR14" s="357"/>
      <c r="LNS14" s="357"/>
      <c r="LNT14" s="357"/>
      <c r="LNU14" s="357"/>
      <c r="LNV14" s="357"/>
      <c r="LNW14" s="357"/>
      <c r="LNX14" s="357"/>
      <c r="LNY14" s="357"/>
      <c r="LNZ14" s="357"/>
      <c r="LOA14" s="357"/>
      <c r="LOB14" s="357"/>
      <c r="LOC14" s="357"/>
      <c r="LOD14" s="357"/>
      <c r="LOE14" s="357"/>
      <c r="LOF14" s="357"/>
      <c r="LOG14" s="357"/>
      <c r="LOH14" s="357"/>
      <c r="LOI14" s="357"/>
      <c r="LOJ14" s="357"/>
      <c r="LOK14" s="357"/>
      <c r="LOL14" s="357"/>
      <c r="LOM14" s="357"/>
      <c r="LON14" s="357"/>
      <c r="LOO14" s="357"/>
      <c r="LOP14" s="357"/>
      <c r="LOQ14" s="357"/>
      <c r="LOR14" s="357"/>
      <c r="LOS14" s="357"/>
      <c r="LOT14" s="357"/>
      <c r="LOU14" s="357"/>
      <c r="LOV14" s="357"/>
      <c r="LOW14" s="357"/>
      <c r="LOX14" s="357"/>
      <c r="LOY14" s="357"/>
      <c r="LOZ14" s="357"/>
      <c r="LPA14" s="357"/>
      <c r="LPB14" s="357"/>
      <c r="LPC14" s="357"/>
      <c r="LPD14" s="357"/>
      <c r="LPE14" s="357"/>
      <c r="LPF14" s="357"/>
      <c r="LPG14" s="357"/>
      <c r="LPH14" s="357"/>
      <c r="LPI14" s="357"/>
      <c r="LPJ14" s="357"/>
      <c r="LPK14" s="357"/>
      <c r="LPL14" s="357"/>
      <c r="LPM14" s="357"/>
      <c r="LPN14" s="357"/>
      <c r="LPO14" s="357"/>
      <c r="LPP14" s="357"/>
      <c r="LPQ14" s="357"/>
      <c r="LPR14" s="357"/>
      <c r="LPS14" s="357"/>
      <c r="LPT14" s="357"/>
      <c r="LPU14" s="357"/>
      <c r="LPV14" s="357"/>
      <c r="LPW14" s="357"/>
      <c r="LPX14" s="357"/>
      <c r="LPY14" s="357"/>
      <c r="LPZ14" s="357"/>
      <c r="LQA14" s="357"/>
      <c r="LQB14" s="357"/>
      <c r="LQC14" s="357"/>
      <c r="LQD14" s="357"/>
      <c r="LQE14" s="357"/>
      <c r="LQF14" s="357"/>
      <c r="LQG14" s="357"/>
      <c r="LQH14" s="357"/>
      <c r="LQI14" s="357"/>
      <c r="LQJ14" s="357"/>
      <c r="LQK14" s="357"/>
      <c r="LQL14" s="357"/>
      <c r="LQM14" s="357"/>
      <c r="LQN14" s="357"/>
      <c r="LQO14" s="357"/>
      <c r="LQP14" s="357"/>
      <c r="LQQ14" s="357"/>
      <c r="LQR14" s="357"/>
      <c r="LQS14" s="357"/>
      <c r="LQT14" s="357"/>
      <c r="LQU14" s="357"/>
      <c r="LQV14" s="357"/>
      <c r="LQW14" s="357"/>
      <c r="LQX14" s="357"/>
      <c r="LQY14" s="357"/>
      <c r="LQZ14" s="357"/>
      <c r="LRA14" s="357"/>
      <c r="LRB14" s="357"/>
      <c r="LRC14" s="357"/>
      <c r="LRD14" s="357"/>
      <c r="LRE14" s="357"/>
      <c r="LRF14" s="357"/>
      <c r="LRG14" s="357"/>
      <c r="LRH14" s="357"/>
      <c r="LRI14" s="357"/>
      <c r="LRJ14" s="357"/>
      <c r="LRK14" s="357"/>
      <c r="LRL14" s="357"/>
      <c r="LRM14" s="357"/>
      <c r="LRN14" s="357"/>
      <c r="LRO14" s="357"/>
      <c r="LRP14" s="357"/>
      <c r="LRQ14" s="357"/>
      <c r="LRR14" s="357"/>
      <c r="LRS14" s="357"/>
      <c r="LRT14" s="357"/>
      <c r="LRU14" s="357"/>
      <c r="LRV14" s="357"/>
      <c r="LRW14" s="357"/>
      <c r="LRX14" s="357"/>
      <c r="LRY14" s="357"/>
      <c r="LRZ14" s="357"/>
      <c r="LSA14" s="357"/>
      <c r="LSB14" s="357"/>
      <c r="LSC14" s="357"/>
      <c r="LSD14" s="357"/>
      <c r="LSE14" s="357"/>
      <c r="LSF14" s="357"/>
      <c r="LSG14" s="357"/>
      <c r="LSH14" s="357"/>
      <c r="LSI14" s="357"/>
      <c r="LSJ14" s="357"/>
      <c r="LSK14" s="357"/>
      <c r="LSL14" s="357"/>
      <c r="LSM14" s="357"/>
      <c r="LSN14" s="357"/>
      <c r="LSO14" s="357"/>
      <c r="LSP14" s="357"/>
      <c r="LSQ14" s="357"/>
      <c r="LSR14" s="357"/>
      <c r="LSS14" s="357"/>
      <c r="LST14" s="357"/>
      <c r="LSU14" s="357"/>
      <c r="LSV14" s="357"/>
      <c r="LSW14" s="357"/>
      <c r="LSX14" s="357"/>
      <c r="LSY14" s="357"/>
      <c r="LSZ14" s="357"/>
      <c r="LTA14" s="357"/>
      <c r="LTB14" s="357"/>
      <c r="LTC14" s="357"/>
      <c r="LTD14" s="357"/>
      <c r="LTE14" s="357"/>
      <c r="LTF14" s="357"/>
      <c r="LTG14" s="357"/>
      <c r="LTH14" s="357"/>
      <c r="LTI14" s="357"/>
      <c r="LTJ14" s="357"/>
      <c r="LTK14" s="357"/>
      <c r="LTL14" s="357"/>
      <c r="LTM14" s="357"/>
      <c r="LTN14" s="357"/>
      <c r="LTO14" s="357"/>
      <c r="LTP14" s="357"/>
      <c r="LTQ14" s="357"/>
      <c r="LTR14" s="357"/>
      <c r="LTS14" s="357"/>
      <c r="LTT14" s="357"/>
      <c r="LTU14" s="357"/>
      <c r="LTV14" s="357"/>
      <c r="LTW14" s="357"/>
      <c r="LTX14" s="357"/>
      <c r="LTY14" s="357"/>
      <c r="LTZ14" s="357"/>
      <c r="LUA14" s="357"/>
      <c r="LUB14" s="357"/>
      <c r="LUC14" s="357"/>
      <c r="LUD14" s="357"/>
      <c r="LUE14" s="357"/>
      <c r="LUF14" s="357"/>
      <c r="LUG14" s="357"/>
      <c r="LUH14" s="357"/>
      <c r="LUI14" s="357"/>
      <c r="LUJ14" s="357"/>
      <c r="LUK14" s="357"/>
      <c r="LUL14" s="357"/>
      <c r="LUM14" s="357"/>
      <c r="LUN14" s="357"/>
      <c r="LUO14" s="357"/>
      <c r="LUP14" s="357"/>
      <c r="LUQ14" s="357"/>
      <c r="LUR14" s="357"/>
      <c r="LUS14" s="357"/>
      <c r="LUT14" s="357"/>
      <c r="LUU14" s="357"/>
      <c r="LUV14" s="357"/>
      <c r="LUW14" s="357"/>
      <c r="LUX14" s="357"/>
      <c r="LUY14" s="357"/>
      <c r="LUZ14" s="357"/>
      <c r="LVA14" s="357"/>
      <c r="LVB14" s="357"/>
      <c r="LVC14" s="357"/>
      <c r="LVD14" s="357"/>
      <c r="LVE14" s="357"/>
      <c r="LVF14" s="357"/>
      <c r="LVG14" s="357"/>
      <c r="LVH14" s="357"/>
      <c r="LVI14" s="357"/>
      <c r="LVJ14" s="357"/>
      <c r="LVK14" s="357"/>
      <c r="LVL14" s="357"/>
      <c r="LVM14" s="357"/>
      <c r="LVN14" s="357"/>
      <c r="LVO14" s="357"/>
      <c r="LVP14" s="357"/>
      <c r="LVQ14" s="357"/>
      <c r="LVR14" s="357"/>
      <c r="LVS14" s="357"/>
      <c r="LVT14" s="357"/>
      <c r="LVU14" s="357"/>
      <c r="LVV14" s="357"/>
      <c r="LVW14" s="357"/>
      <c r="LVX14" s="357"/>
      <c r="LVY14" s="357"/>
      <c r="LVZ14" s="357"/>
      <c r="LWA14" s="357"/>
      <c r="LWB14" s="357"/>
      <c r="LWC14" s="357"/>
      <c r="LWD14" s="357"/>
      <c r="LWE14" s="357"/>
      <c r="LWF14" s="357"/>
      <c r="LWG14" s="357"/>
      <c r="LWH14" s="357"/>
      <c r="LWI14" s="357"/>
      <c r="LWJ14" s="357"/>
      <c r="LWK14" s="357"/>
      <c r="LWL14" s="357"/>
      <c r="LWM14" s="357"/>
      <c r="LWN14" s="357"/>
      <c r="LWO14" s="357"/>
      <c r="LWP14" s="357"/>
      <c r="LWQ14" s="357"/>
      <c r="LWR14" s="357"/>
      <c r="LWS14" s="357"/>
      <c r="LWT14" s="357"/>
      <c r="LWU14" s="357"/>
      <c r="LWV14" s="357"/>
      <c r="LWW14" s="357"/>
      <c r="LWX14" s="357"/>
      <c r="LWY14" s="357"/>
      <c r="LWZ14" s="357"/>
      <c r="LXA14" s="357"/>
      <c r="LXB14" s="357"/>
      <c r="LXC14" s="357"/>
      <c r="LXD14" s="357"/>
      <c r="LXE14" s="357"/>
      <c r="LXF14" s="357"/>
      <c r="LXG14" s="357"/>
      <c r="LXH14" s="357"/>
      <c r="LXI14" s="357"/>
      <c r="LXJ14" s="357"/>
      <c r="LXK14" s="357"/>
      <c r="LXL14" s="357"/>
      <c r="LXM14" s="357"/>
      <c r="LXN14" s="357"/>
      <c r="LXO14" s="357"/>
      <c r="LXP14" s="357"/>
      <c r="LXQ14" s="357"/>
      <c r="LXR14" s="357"/>
      <c r="LXS14" s="357"/>
      <c r="LXT14" s="357"/>
      <c r="LXU14" s="357"/>
      <c r="LXV14" s="357"/>
      <c r="LXW14" s="357"/>
      <c r="LXX14" s="357"/>
      <c r="LXY14" s="357"/>
      <c r="LXZ14" s="357"/>
      <c r="LYA14" s="357"/>
      <c r="LYB14" s="357"/>
      <c r="LYC14" s="357"/>
      <c r="LYD14" s="357"/>
      <c r="LYE14" s="357"/>
      <c r="LYF14" s="357"/>
      <c r="LYG14" s="357"/>
      <c r="LYH14" s="357"/>
      <c r="LYI14" s="357"/>
      <c r="LYJ14" s="357"/>
      <c r="LYK14" s="357"/>
      <c r="LYL14" s="357"/>
      <c r="LYM14" s="357"/>
      <c r="LYN14" s="357"/>
      <c r="LYO14" s="357"/>
      <c r="LYP14" s="357"/>
      <c r="LYQ14" s="357"/>
      <c r="LYR14" s="357"/>
      <c r="LYS14" s="357"/>
      <c r="LYT14" s="357"/>
      <c r="LYU14" s="357"/>
      <c r="LYV14" s="357"/>
      <c r="LYW14" s="357"/>
      <c r="LYX14" s="357"/>
      <c r="LYY14" s="357"/>
      <c r="LYZ14" s="357"/>
      <c r="LZA14" s="357"/>
      <c r="LZB14" s="357"/>
      <c r="LZC14" s="357"/>
      <c r="LZD14" s="357"/>
      <c r="LZE14" s="357"/>
      <c r="LZF14" s="357"/>
      <c r="LZG14" s="357"/>
      <c r="LZH14" s="357"/>
      <c r="LZI14" s="357"/>
      <c r="LZJ14" s="357"/>
      <c r="LZK14" s="357"/>
      <c r="LZL14" s="357"/>
      <c r="LZM14" s="357"/>
      <c r="LZN14" s="357"/>
      <c r="LZO14" s="357"/>
      <c r="LZP14" s="357"/>
      <c r="LZQ14" s="357"/>
      <c r="LZR14" s="357"/>
      <c r="LZS14" s="357"/>
      <c r="LZT14" s="357"/>
      <c r="LZU14" s="357"/>
      <c r="LZV14" s="357"/>
      <c r="LZW14" s="357"/>
      <c r="LZX14" s="357"/>
      <c r="LZY14" s="357"/>
      <c r="LZZ14" s="357"/>
      <c r="MAA14" s="357"/>
      <c r="MAB14" s="357"/>
      <c r="MAC14" s="357"/>
      <c r="MAD14" s="357"/>
      <c r="MAE14" s="357"/>
      <c r="MAF14" s="357"/>
      <c r="MAG14" s="357"/>
      <c r="MAH14" s="357"/>
      <c r="MAI14" s="357"/>
      <c r="MAJ14" s="357"/>
      <c r="MAK14" s="357"/>
      <c r="MAL14" s="357"/>
      <c r="MAM14" s="357"/>
      <c r="MAN14" s="357"/>
      <c r="MAO14" s="357"/>
      <c r="MAP14" s="357"/>
      <c r="MAQ14" s="357"/>
      <c r="MAR14" s="357"/>
      <c r="MAS14" s="357"/>
      <c r="MAT14" s="357"/>
      <c r="MAU14" s="357"/>
      <c r="MAV14" s="357"/>
      <c r="MAW14" s="357"/>
      <c r="MAX14" s="357"/>
      <c r="MAY14" s="357"/>
      <c r="MAZ14" s="357"/>
      <c r="MBA14" s="357"/>
      <c r="MBB14" s="357"/>
      <c r="MBC14" s="357"/>
      <c r="MBD14" s="357"/>
      <c r="MBE14" s="357"/>
      <c r="MBF14" s="357"/>
      <c r="MBG14" s="357"/>
      <c r="MBH14" s="357"/>
      <c r="MBI14" s="357"/>
      <c r="MBJ14" s="357"/>
      <c r="MBK14" s="357"/>
      <c r="MBL14" s="357"/>
      <c r="MBM14" s="357"/>
      <c r="MBN14" s="357"/>
      <c r="MBO14" s="357"/>
      <c r="MBP14" s="357"/>
      <c r="MBQ14" s="357"/>
      <c r="MBR14" s="357"/>
      <c r="MBS14" s="357"/>
      <c r="MBT14" s="357"/>
      <c r="MBU14" s="357"/>
      <c r="MBV14" s="357"/>
      <c r="MBW14" s="357"/>
      <c r="MBX14" s="357"/>
      <c r="MBY14" s="357"/>
      <c r="MBZ14" s="357"/>
      <c r="MCA14" s="357"/>
      <c r="MCB14" s="357"/>
      <c r="MCC14" s="357"/>
      <c r="MCD14" s="357"/>
      <c r="MCE14" s="357"/>
      <c r="MCF14" s="357"/>
      <c r="MCG14" s="357"/>
      <c r="MCH14" s="357"/>
      <c r="MCI14" s="357"/>
      <c r="MCJ14" s="357"/>
      <c r="MCK14" s="357"/>
      <c r="MCL14" s="357"/>
      <c r="MCM14" s="357"/>
      <c r="MCN14" s="357"/>
      <c r="MCO14" s="357"/>
      <c r="MCP14" s="357"/>
      <c r="MCQ14" s="357"/>
      <c r="MCR14" s="357"/>
      <c r="MCS14" s="357"/>
      <c r="MCT14" s="357"/>
      <c r="MCU14" s="357"/>
      <c r="MCV14" s="357"/>
      <c r="MCW14" s="357"/>
      <c r="MCX14" s="357"/>
      <c r="MCY14" s="357"/>
      <c r="MCZ14" s="357"/>
      <c r="MDA14" s="357"/>
      <c r="MDB14" s="357"/>
      <c r="MDC14" s="357"/>
      <c r="MDD14" s="357"/>
      <c r="MDE14" s="357"/>
      <c r="MDF14" s="357"/>
      <c r="MDG14" s="357"/>
      <c r="MDH14" s="357"/>
      <c r="MDI14" s="357"/>
      <c r="MDJ14" s="357"/>
      <c r="MDK14" s="357"/>
      <c r="MDL14" s="357"/>
      <c r="MDM14" s="357"/>
      <c r="MDN14" s="357"/>
      <c r="MDO14" s="357"/>
      <c r="MDP14" s="357"/>
      <c r="MDQ14" s="357"/>
      <c r="MDR14" s="357"/>
      <c r="MDS14" s="357"/>
      <c r="MDT14" s="357"/>
      <c r="MDU14" s="357"/>
      <c r="MDV14" s="357"/>
      <c r="MDW14" s="357"/>
      <c r="MDX14" s="357"/>
      <c r="MDY14" s="357"/>
      <c r="MDZ14" s="357"/>
      <c r="MEA14" s="357"/>
      <c r="MEB14" s="357"/>
      <c r="MEC14" s="357"/>
      <c r="MED14" s="357"/>
      <c r="MEE14" s="357"/>
      <c r="MEF14" s="357"/>
      <c r="MEG14" s="357"/>
      <c r="MEH14" s="357"/>
      <c r="MEI14" s="357"/>
      <c r="MEJ14" s="357"/>
      <c r="MEK14" s="357"/>
      <c r="MEL14" s="357"/>
      <c r="MEM14" s="357"/>
      <c r="MEN14" s="357"/>
      <c r="MEO14" s="357"/>
      <c r="MEP14" s="357"/>
      <c r="MEQ14" s="357"/>
      <c r="MER14" s="357"/>
      <c r="MES14" s="357"/>
      <c r="MET14" s="357"/>
      <c r="MEU14" s="357"/>
      <c r="MEV14" s="357"/>
      <c r="MEW14" s="357"/>
      <c r="MEX14" s="357"/>
      <c r="MEY14" s="357"/>
      <c r="MEZ14" s="357"/>
      <c r="MFA14" s="357"/>
      <c r="MFB14" s="357"/>
      <c r="MFC14" s="357"/>
      <c r="MFD14" s="357"/>
      <c r="MFE14" s="357"/>
      <c r="MFF14" s="357"/>
      <c r="MFG14" s="357"/>
      <c r="MFH14" s="357"/>
      <c r="MFI14" s="357"/>
      <c r="MFJ14" s="357"/>
      <c r="MFK14" s="357"/>
      <c r="MFL14" s="357"/>
      <c r="MFM14" s="357"/>
      <c r="MFN14" s="357"/>
      <c r="MFO14" s="357"/>
      <c r="MFP14" s="357"/>
      <c r="MFQ14" s="357"/>
      <c r="MFR14" s="357"/>
      <c r="MFS14" s="357"/>
      <c r="MFT14" s="357"/>
      <c r="MFU14" s="357"/>
      <c r="MFV14" s="357"/>
      <c r="MFW14" s="357"/>
      <c r="MFX14" s="357"/>
      <c r="MFY14" s="357"/>
      <c r="MFZ14" s="357"/>
      <c r="MGA14" s="357"/>
      <c r="MGB14" s="357"/>
      <c r="MGC14" s="357"/>
      <c r="MGD14" s="357"/>
      <c r="MGE14" s="357"/>
      <c r="MGF14" s="357"/>
      <c r="MGG14" s="357"/>
      <c r="MGH14" s="357"/>
      <c r="MGI14" s="357"/>
      <c r="MGJ14" s="357"/>
      <c r="MGK14" s="357"/>
      <c r="MGL14" s="357"/>
      <c r="MGM14" s="357"/>
      <c r="MGN14" s="357"/>
      <c r="MGO14" s="357"/>
      <c r="MGP14" s="357"/>
      <c r="MGQ14" s="357"/>
      <c r="MGR14" s="357"/>
      <c r="MGS14" s="357"/>
      <c r="MGT14" s="357"/>
      <c r="MGU14" s="357"/>
      <c r="MGV14" s="357"/>
      <c r="MGW14" s="357"/>
      <c r="MGX14" s="357"/>
      <c r="MGY14" s="357"/>
      <c r="MGZ14" s="357"/>
      <c r="MHA14" s="357"/>
      <c r="MHB14" s="357"/>
      <c r="MHC14" s="357"/>
      <c r="MHD14" s="357"/>
      <c r="MHE14" s="357"/>
      <c r="MHF14" s="357"/>
      <c r="MHG14" s="357"/>
      <c r="MHH14" s="357"/>
      <c r="MHI14" s="357"/>
      <c r="MHJ14" s="357"/>
      <c r="MHK14" s="357"/>
      <c r="MHL14" s="357"/>
      <c r="MHM14" s="357"/>
      <c r="MHN14" s="357"/>
      <c r="MHO14" s="357"/>
      <c r="MHP14" s="357"/>
      <c r="MHQ14" s="357"/>
      <c r="MHR14" s="357"/>
      <c r="MHS14" s="357"/>
      <c r="MHT14" s="357"/>
      <c r="MHU14" s="357"/>
      <c r="MHV14" s="357"/>
      <c r="MHW14" s="357"/>
      <c r="MHX14" s="357"/>
      <c r="MHY14" s="357"/>
      <c r="MHZ14" s="357"/>
      <c r="MIA14" s="357"/>
      <c r="MIB14" s="357"/>
      <c r="MIC14" s="357"/>
      <c r="MID14" s="357"/>
      <c r="MIE14" s="357"/>
      <c r="MIF14" s="357"/>
      <c r="MIG14" s="357"/>
      <c r="MIH14" s="357"/>
      <c r="MII14" s="357"/>
      <c r="MIJ14" s="357"/>
      <c r="MIK14" s="357"/>
      <c r="MIL14" s="357"/>
      <c r="MIM14" s="357"/>
      <c r="MIN14" s="357"/>
      <c r="MIO14" s="357"/>
      <c r="MIP14" s="357"/>
      <c r="MIQ14" s="357"/>
      <c r="MIR14" s="357"/>
      <c r="MIS14" s="357"/>
      <c r="MIT14" s="357"/>
      <c r="MIU14" s="357"/>
      <c r="MIV14" s="357"/>
      <c r="MIW14" s="357"/>
      <c r="MIX14" s="357"/>
      <c r="MIY14" s="357"/>
      <c r="MIZ14" s="357"/>
      <c r="MJA14" s="357"/>
      <c r="MJB14" s="357"/>
      <c r="MJC14" s="357"/>
      <c r="MJD14" s="357"/>
      <c r="MJE14" s="357"/>
      <c r="MJF14" s="357"/>
      <c r="MJG14" s="357"/>
      <c r="MJH14" s="357"/>
      <c r="MJI14" s="357"/>
      <c r="MJJ14" s="357"/>
      <c r="MJK14" s="357"/>
      <c r="MJL14" s="357"/>
      <c r="MJM14" s="357"/>
      <c r="MJN14" s="357"/>
      <c r="MJO14" s="357"/>
      <c r="MJP14" s="357"/>
      <c r="MJQ14" s="357"/>
      <c r="MJR14" s="357"/>
      <c r="MJS14" s="357"/>
      <c r="MJT14" s="357"/>
      <c r="MJU14" s="357"/>
      <c r="MJV14" s="357"/>
      <c r="MJW14" s="357"/>
      <c r="MJX14" s="357"/>
      <c r="MJY14" s="357"/>
      <c r="MJZ14" s="357"/>
      <c r="MKA14" s="357"/>
      <c r="MKB14" s="357"/>
      <c r="MKC14" s="357"/>
      <c r="MKD14" s="357"/>
      <c r="MKE14" s="357"/>
      <c r="MKF14" s="357"/>
      <c r="MKG14" s="357"/>
      <c r="MKH14" s="357"/>
      <c r="MKI14" s="357"/>
      <c r="MKJ14" s="357"/>
      <c r="MKK14" s="357"/>
      <c r="MKL14" s="357"/>
      <c r="MKM14" s="357"/>
      <c r="MKN14" s="357"/>
      <c r="MKO14" s="357"/>
      <c r="MKP14" s="357"/>
      <c r="MKQ14" s="357"/>
      <c r="MKR14" s="357"/>
      <c r="MKS14" s="357"/>
      <c r="MKT14" s="357"/>
      <c r="MKU14" s="357"/>
      <c r="MKV14" s="357"/>
      <c r="MKW14" s="357"/>
      <c r="MKX14" s="357"/>
      <c r="MKY14" s="357"/>
      <c r="MKZ14" s="357"/>
      <c r="MLA14" s="357"/>
      <c r="MLB14" s="357"/>
      <c r="MLC14" s="357"/>
      <c r="MLD14" s="357"/>
      <c r="MLE14" s="357"/>
      <c r="MLF14" s="357"/>
      <c r="MLG14" s="357"/>
      <c r="MLH14" s="357"/>
      <c r="MLI14" s="357"/>
      <c r="MLJ14" s="357"/>
      <c r="MLK14" s="357"/>
      <c r="MLL14" s="357"/>
      <c r="MLM14" s="357"/>
      <c r="MLN14" s="357"/>
      <c r="MLO14" s="357"/>
      <c r="MLP14" s="357"/>
      <c r="MLQ14" s="357"/>
      <c r="MLR14" s="357"/>
      <c r="MLS14" s="357"/>
      <c r="MLT14" s="357"/>
      <c r="MLU14" s="357"/>
      <c r="MLV14" s="357"/>
      <c r="MLW14" s="357"/>
      <c r="MLX14" s="357"/>
      <c r="MLY14" s="357"/>
      <c r="MLZ14" s="357"/>
      <c r="MMA14" s="357"/>
      <c r="MMB14" s="357"/>
      <c r="MMC14" s="357"/>
      <c r="MMD14" s="357"/>
      <c r="MME14" s="357"/>
      <c r="MMF14" s="357"/>
      <c r="MMG14" s="357"/>
      <c r="MMH14" s="357"/>
      <c r="MMI14" s="357"/>
      <c r="MMJ14" s="357"/>
      <c r="MMK14" s="357"/>
      <c r="MML14" s="357"/>
      <c r="MMM14" s="357"/>
      <c r="MMN14" s="357"/>
      <c r="MMO14" s="357"/>
      <c r="MMP14" s="357"/>
      <c r="MMQ14" s="357"/>
      <c r="MMR14" s="357"/>
      <c r="MMS14" s="357"/>
      <c r="MMT14" s="357"/>
      <c r="MMU14" s="357"/>
      <c r="MMV14" s="357"/>
      <c r="MMW14" s="357"/>
      <c r="MMX14" s="357"/>
      <c r="MMY14" s="357"/>
      <c r="MMZ14" s="357"/>
      <c r="MNA14" s="357"/>
      <c r="MNB14" s="357"/>
      <c r="MNC14" s="357"/>
      <c r="MND14" s="357"/>
      <c r="MNE14" s="357"/>
      <c r="MNF14" s="357"/>
      <c r="MNG14" s="357"/>
      <c r="MNH14" s="357"/>
      <c r="MNI14" s="357"/>
      <c r="MNJ14" s="357"/>
      <c r="MNK14" s="357"/>
      <c r="MNL14" s="357"/>
      <c r="MNM14" s="357"/>
      <c r="MNN14" s="357"/>
      <c r="MNO14" s="357"/>
      <c r="MNP14" s="357"/>
      <c r="MNQ14" s="357"/>
      <c r="MNR14" s="357"/>
      <c r="MNS14" s="357"/>
      <c r="MNT14" s="357"/>
      <c r="MNU14" s="357"/>
      <c r="MNV14" s="357"/>
      <c r="MNW14" s="357"/>
      <c r="MNX14" s="357"/>
      <c r="MNY14" s="357"/>
      <c r="MNZ14" s="357"/>
      <c r="MOA14" s="357"/>
      <c r="MOB14" s="357"/>
      <c r="MOC14" s="357"/>
      <c r="MOD14" s="357"/>
      <c r="MOE14" s="357"/>
      <c r="MOF14" s="357"/>
      <c r="MOG14" s="357"/>
      <c r="MOH14" s="357"/>
      <c r="MOI14" s="357"/>
      <c r="MOJ14" s="357"/>
      <c r="MOK14" s="357"/>
      <c r="MOL14" s="357"/>
      <c r="MOM14" s="357"/>
      <c r="MON14" s="357"/>
      <c r="MOO14" s="357"/>
      <c r="MOP14" s="357"/>
      <c r="MOQ14" s="357"/>
      <c r="MOR14" s="357"/>
      <c r="MOS14" s="357"/>
      <c r="MOT14" s="357"/>
      <c r="MOU14" s="357"/>
      <c r="MOV14" s="357"/>
      <c r="MOW14" s="357"/>
      <c r="MOX14" s="357"/>
      <c r="MOY14" s="357"/>
      <c r="MOZ14" s="357"/>
      <c r="MPA14" s="357"/>
      <c r="MPB14" s="357"/>
      <c r="MPC14" s="357"/>
      <c r="MPD14" s="357"/>
      <c r="MPE14" s="357"/>
      <c r="MPF14" s="357"/>
      <c r="MPG14" s="357"/>
      <c r="MPH14" s="357"/>
      <c r="MPI14" s="357"/>
      <c r="MPJ14" s="357"/>
      <c r="MPK14" s="357"/>
      <c r="MPL14" s="357"/>
      <c r="MPM14" s="357"/>
      <c r="MPN14" s="357"/>
      <c r="MPO14" s="357"/>
      <c r="MPP14" s="357"/>
      <c r="MPQ14" s="357"/>
      <c r="MPR14" s="357"/>
      <c r="MPS14" s="357"/>
      <c r="MPT14" s="357"/>
      <c r="MPU14" s="357"/>
      <c r="MPV14" s="357"/>
      <c r="MPW14" s="357"/>
      <c r="MPX14" s="357"/>
      <c r="MPY14" s="357"/>
      <c r="MPZ14" s="357"/>
      <c r="MQA14" s="357"/>
      <c r="MQB14" s="357"/>
      <c r="MQC14" s="357"/>
      <c r="MQD14" s="357"/>
      <c r="MQE14" s="357"/>
      <c r="MQF14" s="357"/>
      <c r="MQG14" s="357"/>
      <c r="MQH14" s="357"/>
      <c r="MQI14" s="357"/>
      <c r="MQJ14" s="357"/>
      <c r="MQK14" s="357"/>
      <c r="MQL14" s="357"/>
      <c r="MQM14" s="357"/>
      <c r="MQN14" s="357"/>
      <c r="MQO14" s="357"/>
      <c r="MQP14" s="357"/>
      <c r="MQQ14" s="357"/>
      <c r="MQR14" s="357"/>
      <c r="MQS14" s="357"/>
      <c r="MQT14" s="357"/>
      <c r="MQU14" s="357"/>
      <c r="MQV14" s="357"/>
      <c r="MQW14" s="357"/>
      <c r="MQX14" s="357"/>
      <c r="MQY14" s="357"/>
      <c r="MQZ14" s="357"/>
      <c r="MRA14" s="357"/>
      <c r="MRB14" s="357"/>
      <c r="MRC14" s="357"/>
      <c r="MRD14" s="357"/>
      <c r="MRE14" s="357"/>
      <c r="MRF14" s="357"/>
      <c r="MRG14" s="357"/>
      <c r="MRH14" s="357"/>
      <c r="MRI14" s="357"/>
      <c r="MRJ14" s="357"/>
      <c r="MRK14" s="357"/>
      <c r="MRL14" s="357"/>
      <c r="MRM14" s="357"/>
      <c r="MRN14" s="357"/>
      <c r="MRO14" s="357"/>
      <c r="MRP14" s="357"/>
      <c r="MRQ14" s="357"/>
      <c r="MRR14" s="357"/>
      <c r="MRS14" s="357"/>
      <c r="MRT14" s="357"/>
      <c r="MRU14" s="357"/>
      <c r="MRV14" s="357"/>
      <c r="MRW14" s="357"/>
      <c r="MRX14" s="357"/>
      <c r="MRY14" s="357"/>
      <c r="MRZ14" s="357"/>
      <c r="MSA14" s="357"/>
      <c r="MSB14" s="357"/>
      <c r="MSC14" s="357"/>
      <c r="MSD14" s="357"/>
      <c r="MSE14" s="357"/>
      <c r="MSF14" s="357"/>
      <c r="MSG14" s="357"/>
      <c r="MSH14" s="357"/>
      <c r="MSI14" s="357"/>
      <c r="MSJ14" s="357"/>
      <c r="MSK14" s="357"/>
      <c r="MSL14" s="357"/>
      <c r="MSM14" s="357"/>
      <c r="MSN14" s="357"/>
      <c r="MSO14" s="357"/>
      <c r="MSP14" s="357"/>
      <c r="MSQ14" s="357"/>
      <c r="MSR14" s="357"/>
      <c r="MSS14" s="357"/>
      <c r="MST14" s="357"/>
      <c r="MSU14" s="357"/>
      <c r="MSV14" s="357"/>
      <c r="MSW14" s="357"/>
      <c r="MSX14" s="357"/>
      <c r="MSY14" s="357"/>
      <c r="MSZ14" s="357"/>
      <c r="MTA14" s="357"/>
      <c r="MTB14" s="357"/>
      <c r="MTC14" s="357"/>
      <c r="MTD14" s="357"/>
      <c r="MTE14" s="357"/>
      <c r="MTF14" s="357"/>
      <c r="MTG14" s="357"/>
      <c r="MTH14" s="357"/>
      <c r="MTI14" s="357"/>
      <c r="MTJ14" s="357"/>
      <c r="MTK14" s="357"/>
      <c r="MTL14" s="357"/>
      <c r="MTM14" s="357"/>
      <c r="MTN14" s="357"/>
      <c r="MTO14" s="357"/>
      <c r="MTP14" s="357"/>
      <c r="MTQ14" s="357"/>
      <c r="MTR14" s="357"/>
      <c r="MTS14" s="357"/>
      <c r="MTT14" s="357"/>
      <c r="MTU14" s="357"/>
      <c r="MTV14" s="357"/>
      <c r="MTW14" s="357"/>
      <c r="MTX14" s="357"/>
      <c r="MTY14" s="357"/>
      <c r="MTZ14" s="357"/>
      <c r="MUA14" s="357"/>
      <c r="MUB14" s="357"/>
      <c r="MUC14" s="357"/>
      <c r="MUD14" s="357"/>
      <c r="MUE14" s="357"/>
      <c r="MUF14" s="357"/>
      <c r="MUG14" s="357"/>
      <c r="MUH14" s="357"/>
      <c r="MUI14" s="357"/>
      <c r="MUJ14" s="357"/>
      <c r="MUK14" s="357"/>
      <c r="MUL14" s="357"/>
      <c r="MUM14" s="357"/>
      <c r="MUN14" s="357"/>
      <c r="MUO14" s="357"/>
      <c r="MUP14" s="357"/>
      <c r="MUQ14" s="357"/>
      <c r="MUR14" s="357"/>
      <c r="MUS14" s="357"/>
      <c r="MUT14" s="357"/>
      <c r="MUU14" s="357"/>
      <c r="MUV14" s="357"/>
      <c r="MUW14" s="357"/>
      <c r="MUX14" s="357"/>
      <c r="MUY14" s="357"/>
      <c r="MUZ14" s="357"/>
      <c r="MVA14" s="357"/>
      <c r="MVB14" s="357"/>
      <c r="MVC14" s="357"/>
      <c r="MVD14" s="357"/>
      <c r="MVE14" s="357"/>
      <c r="MVF14" s="357"/>
      <c r="MVG14" s="357"/>
      <c r="MVH14" s="357"/>
      <c r="MVI14" s="357"/>
      <c r="MVJ14" s="357"/>
      <c r="MVK14" s="357"/>
      <c r="MVL14" s="357"/>
      <c r="MVM14" s="357"/>
      <c r="MVN14" s="357"/>
      <c r="MVO14" s="357"/>
      <c r="MVP14" s="357"/>
      <c r="MVQ14" s="357"/>
      <c r="MVR14" s="357"/>
      <c r="MVS14" s="357"/>
      <c r="MVT14" s="357"/>
      <c r="MVU14" s="357"/>
      <c r="MVV14" s="357"/>
      <c r="MVW14" s="357"/>
      <c r="MVX14" s="357"/>
      <c r="MVY14" s="357"/>
      <c r="MVZ14" s="357"/>
      <c r="MWA14" s="357"/>
      <c r="MWB14" s="357"/>
      <c r="MWC14" s="357"/>
      <c r="MWD14" s="357"/>
      <c r="MWE14" s="357"/>
      <c r="MWF14" s="357"/>
      <c r="MWG14" s="357"/>
      <c r="MWH14" s="357"/>
      <c r="MWI14" s="357"/>
      <c r="MWJ14" s="357"/>
      <c r="MWK14" s="357"/>
      <c r="MWL14" s="357"/>
      <c r="MWM14" s="357"/>
      <c r="MWN14" s="357"/>
      <c r="MWO14" s="357"/>
      <c r="MWP14" s="357"/>
      <c r="MWQ14" s="357"/>
      <c r="MWR14" s="357"/>
      <c r="MWS14" s="357"/>
      <c r="MWT14" s="357"/>
      <c r="MWU14" s="357"/>
      <c r="MWV14" s="357"/>
      <c r="MWW14" s="357"/>
      <c r="MWX14" s="357"/>
      <c r="MWY14" s="357"/>
      <c r="MWZ14" s="357"/>
      <c r="MXA14" s="357"/>
      <c r="MXB14" s="357"/>
      <c r="MXC14" s="357"/>
      <c r="MXD14" s="357"/>
      <c r="MXE14" s="357"/>
      <c r="MXF14" s="357"/>
      <c r="MXG14" s="357"/>
      <c r="MXH14" s="357"/>
      <c r="MXI14" s="357"/>
      <c r="MXJ14" s="357"/>
      <c r="MXK14" s="357"/>
      <c r="MXL14" s="357"/>
      <c r="MXM14" s="357"/>
      <c r="MXN14" s="357"/>
      <c r="MXO14" s="357"/>
      <c r="MXP14" s="357"/>
      <c r="MXQ14" s="357"/>
      <c r="MXR14" s="357"/>
      <c r="MXS14" s="357"/>
      <c r="MXT14" s="357"/>
      <c r="MXU14" s="357"/>
      <c r="MXV14" s="357"/>
      <c r="MXW14" s="357"/>
      <c r="MXX14" s="357"/>
      <c r="MXY14" s="357"/>
      <c r="MXZ14" s="357"/>
      <c r="MYA14" s="357"/>
      <c r="MYB14" s="357"/>
      <c r="MYC14" s="357"/>
      <c r="MYD14" s="357"/>
      <c r="MYE14" s="357"/>
      <c r="MYF14" s="357"/>
      <c r="MYG14" s="357"/>
      <c r="MYH14" s="357"/>
      <c r="MYI14" s="357"/>
      <c r="MYJ14" s="357"/>
      <c r="MYK14" s="357"/>
      <c r="MYL14" s="357"/>
      <c r="MYM14" s="357"/>
      <c r="MYN14" s="357"/>
      <c r="MYO14" s="357"/>
      <c r="MYP14" s="357"/>
      <c r="MYQ14" s="357"/>
      <c r="MYR14" s="357"/>
      <c r="MYS14" s="357"/>
      <c r="MYT14" s="357"/>
      <c r="MYU14" s="357"/>
      <c r="MYV14" s="357"/>
      <c r="MYW14" s="357"/>
      <c r="MYX14" s="357"/>
      <c r="MYY14" s="357"/>
      <c r="MYZ14" s="357"/>
      <c r="MZA14" s="357"/>
      <c r="MZB14" s="357"/>
      <c r="MZC14" s="357"/>
      <c r="MZD14" s="357"/>
      <c r="MZE14" s="357"/>
      <c r="MZF14" s="357"/>
      <c r="MZG14" s="357"/>
      <c r="MZH14" s="357"/>
      <c r="MZI14" s="357"/>
      <c r="MZJ14" s="357"/>
      <c r="MZK14" s="357"/>
      <c r="MZL14" s="357"/>
      <c r="MZM14" s="357"/>
      <c r="MZN14" s="357"/>
      <c r="MZO14" s="357"/>
      <c r="MZP14" s="357"/>
      <c r="MZQ14" s="357"/>
      <c r="MZR14" s="357"/>
      <c r="MZS14" s="357"/>
      <c r="MZT14" s="357"/>
      <c r="MZU14" s="357"/>
      <c r="MZV14" s="357"/>
      <c r="MZW14" s="357"/>
      <c r="MZX14" s="357"/>
      <c r="MZY14" s="357"/>
      <c r="MZZ14" s="357"/>
      <c r="NAA14" s="357"/>
      <c r="NAB14" s="357"/>
      <c r="NAC14" s="357"/>
      <c r="NAD14" s="357"/>
      <c r="NAE14" s="357"/>
      <c r="NAF14" s="357"/>
      <c r="NAG14" s="357"/>
      <c r="NAH14" s="357"/>
      <c r="NAI14" s="357"/>
      <c r="NAJ14" s="357"/>
      <c r="NAK14" s="357"/>
      <c r="NAL14" s="357"/>
      <c r="NAM14" s="357"/>
      <c r="NAN14" s="357"/>
      <c r="NAO14" s="357"/>
      <c r="NAP14" s="357"/>
      <c r="NAQ14" s="357"/>
      <c r="NAR14" s="357"/>
      <c r="NAS14" s="357"/>
      <c r="NAT14" s="357"/>
      <c r="NAU14" s="357"/>
      <c r="NAV14" s="357"/>
      <c r="NAW14" s="357"/>
      <c r="NAX14" s="357"/>
      <c r="NAY14" s="357"/>
      <c r="NAZ14" s="357"/>
      <c r="NBA14" s="357"/>
      <c r="NBB14" s="357"/>
      <c r="NBC14" s="357"/>
      <c r="NBD14" s="357"/>
      <c r="NBE14" s="357"/>
      <c r="NBF14" s="357"/>
      <c r="NBG14" s="357"/>
      <c r="NBH14" s="357"/>
      <c r="NBI14" s="357"/>
      <c r="NBJ14" s="357"/>
      <c r="NBK14" s="357"/>
      <c r="NBL14" s="357"/>
      <c r="NBM14" s="357"/>
      <c r="NBN14" s="357"/>
      <c r="NBO14" s="357"/>
      <c r="NBP14" s="357"/>
      <c r="NBQ14" s="357"/>
      <c r="NBR14" s="357"/>
      <c r="NBS14" s="357"/>
      <c r="NBT14" s="357"/>
      <c r="NBU14" s="357"/>
      <c r="NBV14" s="357"/>
      <c r="NBW14" s="357"/>
      <c r="NBX14" s="357"/>
      <c r="NBY14" s="357"/>
      <c r="NBZ14" s="357"/>
      <c r="NCA14" s="357"/>
      <c r="NCB14" s="357"/>
      <c r="NCC14" s="357"/>
      <c r="NCD14" s="357"/>
      <c r="NCE14" s="357"/>
      <c r="NCF14" s="357"/>
      <c r="NCG14" s="357"/>
      <c r="NCH14" s="357"/>
      <c r="NCI14" s="357"/>
      <c r="NCJ14" s="357"/>
      <c r="NCK14" s="357"/>
      <c r="NCL14" s="357"/>
      <c r="NCM14" s="357"/>
      <c r="NCN14" s="357"/>
      <c r="NCO14" s="357"/>
      <c r="NCP14" s="357"/>
      <c r="NCQ14" s="357"/>
      <c r="NCR14" s="357"/>
      <c r="NCS14" s="357"/>
      <c r="NCT14" s="357"/>
      <c r="NCU14" s="357"/>
      <c r="NCV14" s="357"/>
      <c r="NCW14" s="357"/>
      <c r="NCX14" s="357"/>
      <c r="NCY14" s="357"/>
      <c r="NCZ14" s="357"/>
      <c r="NDA14" s="357"/>
      <c r="NDB14" s="357"/>
      <c r="NDC14" s="357"/>
      <c r="NDD14" s="357"/>
      <c r="NDE14" s="357"/>
      <c r="NDF14" s="357"/>
      <c r="NDG14" s="357"/>
      <c r="NDH14" s="357"/>
      <c r="NDI14" s="357"/>
      <c r="NDJ14" s="357"/>
      <c r="NDK14" s="357"/>
      <c r="NDL14" s="357"/>
      <c r="NDM14" s="357"/>
      <c r="NDN14" s="357"/>
      <c r="NDO14" s="357"/>
      <c r="NDP14" s="357"/>
      <c r="NDQ14" s="357"/>
      <c r="NDR14" s="357"/>
      <c r="NDS14" s="357"/>
      <c r="NDT14" s="357"/>
      <c r="NDU14" s="357"/>
      <c r="NDV14" s="357"/>
      <c r="NDW14" s="357"/>
      <c r="NDX14" s="357"/>
      <c r="NDY14" s="357"/>
      <c r="NDZ14" s="357"/>
      <c r="NEA14" s="357"/>
      <c r="NEB14" s="357"/>
      <c r="NEC14" s="357"/>
      <c r="NED14" s="357"/>
      <c r="NEE14" s="357"/>
      <c r="NEF14" s="357"/>
      <c r="NEG14" s="357"/>
      <c r="NEH14" s="357"/>
      <c r="NEI14" s="357"/>
      <c r="NEJ14" s="357"/>
      <c r="NEK14" s="357"/>
      <c r="NEL14" s="357"/>
      <c r="NEM14" s="357"/>
      <c r="NEN14" s="357"/>
      <c r="NEO14" s="357"/>
      <c r="NEP14" s="357"/>
      <c r="NEQ14" s="357"/>
      <c r="NER14" s="357"/>
      <c r="NES14" s="357"/>
      <c r="NET14" s="357"/>
      <c r="NEU14" s="357"/>
      <c r="NEV14" s="357"/>
      <c r="NEW14" s="357"/>
      <c r="NEX14" s="357"/>
      <c r="NEY14" s="357"/>
      <c r="NEZ14" s="357"/>
      <c r="NFA14" s="357"/>
      <c r="NFB14" s="357"/>
      <c r="NFC14" s="357"/>
      <c r="NFD14" s="357"/>
      <c r="NFE14" s="357"/>
      <c r="NFF14" s="357"/>
      <c r="NFG14" s="357"/>
      <c r="NFH14" s="357"/>
      <c r="NFI14" s="357"/>
      <c r="NFJ14" s="357"/>
      <c r="NFK14" s="357"/>
      <c r="NFL14" s="357"/>
      <c r="NFM14" s="357"/>
      <c r="NFN14" s="357"/>
      <c r="NFO14" s="357"/>
      <c r="NFP14" s="357"/>
      <c r="NFQ14" s="357"/>
      <c r="NFR14" s="357"/>
      <c r="NFS14" s="357"/>
      <c r="NFT14" s="357"/>
      <c r="NFU14" s="357"/>
      <c r="NFV14" s="357"/>
      <c r="NFW14" s="357"/>
      <c r="NFX14" s="357"/>
      <c r="NFY14" s="357"/>
      <c r="NFZ14" s="357"/>
      <c r="NGA14" s="357"/>
      <c r="NGB14" s="357"/>
      <c r="NGC14" s="357"/>
      <c r="NGD14" s="357"/>
      <c r="NGE14" s="357"/>
      <c r="NGF14" s="357"/>
      <c r="NGG14" s="357"/>
      <c r="NGH14" s="357"/>
      <c r="NGI14" s="357"/>
      <c r="NGJ14" s="357"/>
      <c r="NGK14" s="357"/>
      <c r="NGL14" s="357"/>
      <c r="NGM14" s="357"/>
      <c r="NGN14" s="357"/>
      <c r="NGO14" s="357"/>
      <c r="NGP14" s="357"/>
      <c r="NGQ14" s="357"/>
      <c r="NGR14" s="357"/>
      <c r="NGS14" s="357"/>
      <c r="NGT14" s="357"/>
      <c r="NGU14" s="357"/>
      <c r="NGV14" s="357"/>
      <c r="NGW14" s="357"/>
      <c r="NGX14" s="357"/>
      <c r="NGY14" s="357"/>
      <c r="NGZ14" s="357"/>
      <c r="NHA14" s="357"/>
      <c r="NHB14" s="357"/>
      <c r="NHC14" s="357"/>
      <c r="NHD14" s="357"/>
      <c r="NHE14" s="357"/>
      <c r="NHF14" s="357"/>
      <c r="NHG14" s="357"/>
      <c r="NHH14" s="357"/>
      <c r="NHI14" s="357"/>
      <c r="NHJ14" s="357"/>
      <c r="NHK14" s="357"/>
      <c r="NHL14" s="357"/>
      <c r="NHM14" s="357"/>
      <c r="NHN14" s="357"/>
      <c r="NHO14" s="357"/>
      <c r="NHP14" s="357"/>
      <c r="NHQ14" s="357"/>
      <c r="NHR14" s="357"/>
      <c r="NHS14" s="357"/>
      <c r="NHT14" s="357"/>
      <c r="NHU14" s="357"/>
      <c r="NHV14" s="357"/>
      <c r="NHW14" s="357"/>
      <c r="NHX14" s="357"/>
      <c r="NHY14" s="357"/>
      <c r="NHZ14" s="357"/>
      <c r="NIA14" s="357"/>
      <c r="NIB14" s="357"/>
      <c r="NIC14" s="357"/>
      <c r="NID14" s="357"/>
      <c r="NIE14" s="357"/>
      <c r="NIF14" s="357"/>
      <c r="NIG14" s="357"/>
      <c r="NIH14" s="357"/>
      <c r="NII14" s="357"/>
      <c r="NIJ14" s="357"/>
      <c r="NIK14" s="357"/>
      <c r="NIL14" s="357"/>
      <c r="NIM14" s="357"/>
      <c r="NIN14" s="357"/>
      <c r="NIO14" s="357"/>
      <c r="NIP14" s="357"/>
      <c r="NIQ14" s="357"/>
      <c r="NIR14" s="357"/>
      <c r="NIS14" s="357"/>
      <c r="NIT14" s="357"/>
      <c r="NIU14" s="357"/>
      <c r="NIV14" s="357"/>
      <c r="NIW14" s="357"/>
      <c r="NIX14" s="357"/>
      <c r="NIY14" s="357"/>
      <c r="NIZ14" s="357"/>
      <c r="NJA14" s="357"/>
      <c r="NJB14" s="357"/>
      <c r="NJC14" s="357"/>
      <c r="NJD14" s="357"/>
      <c r="NJE14" s="357"/>
      <c r="NJF14" s="357"/>
      <c r="NJG14" s="357"/>
      <c r="NJH14" s="357"/>
      <c r="NJI14" s="357"/>
      <c r="NJJ14" s="357"/>
      <c r="NJK14" s="357"/>
      <c r="NJL14" s="357"/>
      <c r="NJM14" s="357"/>
      <c r="NJN14" s="357"/>
      <c r="NJO14" s="357"/>
      <c r="NJP14" s="357"/>
      <c r="NJQ14" s="357"/>
      <c r="NJR14" s="357"/>
      <c r="NJS14" s="357"/>
      <c r="NJT14" s="357"/>
      <c r="NJU14" s="357"/>
      <c r="NJV14" s="357"/>
      <c r="NJW14" s="357"/>
      <c r="NJX14" s="357"/>
      <c r="NJY14" s="357"/>
      <c r="NJZ14" s="357"/>
      <c r="NKA14" s="357"/>
      <c r="NKB14" s="357"/>
      <c r="NKC14" s="357"/>
      <c r="NKD14" s="357"/>
      <c r="NKE14" s="357"/>
      <c r="NKF14" s="357"/>
      <c r="NKG14" s="357"/>
      <c r="NKH14" s="357"/>
      <c r="NKI14" s="357"/>
      <c r="NKJ14" s="357"/>
      <c r="NKK14" s="357"/>
      <c r="NKL14" s="357"/>
      <c r="NKM14" s="357"/>
      <c r="NKN14" s="357"/>
      <c r="NKO14" s="357"/>
      <c r="NKP14" s="357"/>
      <c r="NKQ14" s="357"/>
      <c r="NKR14" s="357"/>
      <c r="NKS14" s="357"/>
      <c r="NKT14" s="357"/>
      <c r="NKU14" s="357"/>
      <c r="NKV14" s="357"/>
      <c r="NKW14" s="357"/>
      <c r="NKX14" s="357"/>
      <c r="NKY14" s="357"/>
      <c r="NKZ14" s="357"/>
      <c r="NLA14" s="357"/>
      <c r="NLB14" s="357"/>
      <c r="NLC14" s="357"/>
      <c r="NLD14" s="357"/>
      <c r="NLE14" s="357"/>
      <c r="NLF14" s="357"/>
      <c r="NLG14" s="357"/>
      <c r="NLH14" s="357"/>
      <c r="NLI14" s="357"/>
      <c r="NLJ14" s="357"/>
      <c r="NLK14" s="357"/>
      <c r="NLL14" s="357"/>
      <c r="NLM14" s="357"/>
      <c r="NLN14" s="357"/>
      <c r="NLO14" s="357"/>
      <c r="NLP14" s="357"/>
      <c r="NLQ14" s="357"/>
      <c r="NLR14" s="357"/>
      <c r="NLS14" s="357"/>
      <c r="NLT14" s="357"/>
      <c r="NLU14" s="357"/>
      <c r="NLV14" s="357"/>
      <c r="NLW14" s="357"/>
      <c r="NLX14" s="357"/>
      <c r="NLY14" s="357"/>
      <c r="NLZ14" s="357"/>
      <c r="NMA14" s="357"/>
      <c r="NMB14" s="357"/>
      <c r="NMC14" s="357"/>
      <c r="NMD14" s="357"/>
      <c r="NME14" s="357"/>
      <c r="NMF14" s="357"/>
      <c r="NMG14" s="357"/>
      <c r="NMH14" s="357"/>
      <c r="NMI14" s="357"/>
      <c r="NMJ14" s="357"/>
      <c r="NMK14" s="357"/>
      <c r="NML14" s="357"/>
      <c r="NMM14" s="357"/>
      <c r="NMN14" s="357"/>
      <c r="NMO14" s="357"/>
      <c r="NMP14" s="357"/>
      <c r="NMQ14" s="357"/>
      <c r="NMR14" s="357"/>
      <c r="NMS14" s="357"/>
      <c r="NMT14" s="357"/>
      <c r="NMU14" s="357"/>
      <c r="NMV14" s="357"/>
      <c r="NMW14" s="357"/>
      <c r="NMX14" s="357"/>
      <c r="NMY14" s="357"/>
      <c r="NMZ14" s="357"/>
      <c r="NNA14" s="357"/>
      <c r="NNB14" s="357"/>
      <c r="NNC14" s="357"/>
      <c r="NND14" s="357"/>
      <c r="NNE14" s="357"/>
      <c r="NNF14" s="357"/>
      <c r="NNG14" s="357"/>
      <c r="NNH14" s="357"/>
      <c r="NNI14" s="357"/>
      <c r="NNJ14" s="357"/>
      <c r="NNK14" s="357"/>
      <c r="NNL14" s="357"/>
      <c r="NNM14" s="357"/>
      <c r="NNN14" s="357"/>
      <c r="NNO14" s="357"/>
      <c r="NNP14" s="357"/>
      <c r="NNQ14" s="357"/>
      <c r="NNR14" s="357"/>
      <c r="NNS14" s="357"/>
      <c r="NNT14" s="357"/>
      <c r="NNU14" s="357"/>
      <c r="NNV14" s="357"/>
      <c r="NNW14" s="357"/>
      <c r="NNX14" s="357"/>
      <c r="NNY14" s="357"/>
      <c r="NNZ14" s="357"/>
      <c r="NOA14" s="357"/>
      <c r="NOB14" s="357"/>
      <c r="NOC14" s="357"/>
      <c r="NOD14" s="357"/>
      <c r="NOE14" s="357"/>
      <c r="NOF14" s="357"/>
      <c r="NOG14" s="357"/>
      <c r="NOH14" s="357"/>
      <c r="NOI14" s="357"/>
      <c r="NOJ14" s="357"/>
      <c r="NOK14" s="357"/>
      <c r="NOL14" s="357"/>
      <c r="NOM14" s="357"/>
      <c r="NON14" s="357"/>
      <c r="NOO14" s="357"/>
      <c r="NOP14" s="357"/>
      <c r="NOQ14" s="357"/>
      <c r="NOR14" s="357"/>
      <c r="NOS14" s="357"/>
      <c r="NOT14" s="357"/>
      <c r="NOU14" s="357"/>
      <c r="NOV14" s="357"/>
      <c r="NOW14" s="357"/>
      <c r="NOX14" s="357"/>
      <c r="NOY14" s="357"/>
      <c r="NOZ14" s="357"/>
      <c r="NPA14" s="357"/>
      <c r="NPB14" s="357"/>
      <c r="NPC14" s="357"/>
      <c r="NPD14" s="357"/>
      <c r="NPE14" s="357"/>
      <c r="NPF14" s="357"/>
      <c r="NPG14" s="357"/>
      <c r="NPH14" s="357"/>
      <c r="NPI14" s="357"/>
      <c r="NPJ14" s="357"/>
      <c r="NPK14" s="357"/>
      <c r="NPL14" s="357"/>
      <c r="NPM14" s="357"/>
      <c r="NPN14" s="357"/>
      <c r="NPO14" s="357"/>
      <c r="NPP14" s="357"/>
      <c r="NPQ14" s="357"/>
      <c r="NPR14" s="357"/>
      <c r="NPS14" s="357"/>
      <c r="NPT14" s="357"/>
      <c r="NPU14" s="357"/>
      <c r="NPV14" s="357"/>
      <c r="NPW14" s="357"/>
      <c r="NPX14" s="357"/>
      <c r="NPY14" s="357"/>
      <c r="NPZ14" s="357"/>
      <c r="NQA14" s="357"/>
      <c r="NQB14" s="357"/>
      <c r="NQC14" s="357"/>
      <c r="NQD14" s="357"/>
      <c r="NQE14" s="357"/>
      <c r="NQF14" s="357"/>
      <c r="NQG14" s="357"/>
      <c r="NQH14" s="357"/>
      <c r="NQI14" s="357"/>
      <c r="NQJ14" s="357"/>
      <c r="NQK14" s="357"/>
      <c r="NQL14" s="357"/>
      <c r="NQM14" s="357"/>
      <c r="NQN14" s="357"/>
      <c r="NQO14" s="357"/>
      <c r="NQP14" s="357"/>
      <c r="NQQ14" s="357"/>
      <c r="NQR14" s="357"/>
      <c r="NQS14" s="357"/>
      <c r="NQT14" s="357"/>
      <c r="NQU14" s="357"/>
      <c r="NQV14" s="357"/>
      <c r="NQW14" s="357"/>
      <c r="NQX14" s="357"/>
      <c r="NQY14" s="357"/>
      <c r="NQZ14" s="357"/>
      <c r="NRA14" s="357"/>
      <c r="NRB14" s="357"/>
      <c r="NRC14" s="357"/>
      <c r="NRD14" s="357"/>
      <c r="NRE14" s="357"/>
      <c r="NRF14" s="357"/>
      <c r="NRG14" s="357"/>
      <c r="NRH14" s="357"/>
      <c r="NRI14" s="357"/>
      <c r="NRJ14" s="357"/>
      <c r="NRK14" s="357"/>
      <c r="NRL14" s="357"/>
      <c r="NRM14" s="357"/>
      <c r="NRN14" s="357"/>
      <c r="NRO14" s="357"/>
      <c r="NRP14" s="357"/>
      <c r="NRQ14" s="357"/>
      <c r="NRR14" s="357"/>
      <c r="NRS14" s="357"/>
      <c r="NRT14" s="357"/>
      <c r="NRU14" s="357"/>
      <c r="NRV14" s="357"/>
      <c r="NRW14" s="357"/>
      <c r="NRX14" s="357"/>
      <c r="NRY14" s="357"/>
      <c r="NRZ14" s="357"/>
      <c r="NSA14" s="357"/>
      <c r="NSB14" s="357"/>
      <c r="NSC14" s="357"/>
      <c r="NSD14" s="357"/>
      <c r="NSE14" s="357"/>
      <c r="NSF14" s="357"/>
      <c r="NSG14" s="357"/>
      <c r="NSH14" s="357"/>
      <c r="NSI14" s="357"/>
      <c r="NSJ14" s="357"/>
      <c r="NSK14" s="357"/>
      <c r="NSL14" s="357"/>
      <c r="NSM14" s="357"/>
      <c r="NSN14" s="357"/>
      <c r="NSO14" s="357"/>
      <c r="NSP14" s="357"/>
      <c r="NSQ14" s="357"/>
      <c r="NSR14" s="357"/>
      <c r="NSS14" s="357"/>
      <c r="NST14" s="357"/>
      <c r="NSU14" s="357"/>
      <c r="NSV14" s="357"/>
      <c r="NSW14" s="357"/>
      <c r="NSX14" s="357"/>
      <c r="NSY14" s="357"/>
      <c r="NSZ14" s="357"/>
      <c r="NTA14" s="357"/>
      <c r="NTB14" s="357"/>
      <c r="NTC14" s="357"/>
      <c r="NTD14" s="357"/>
      <c r="NTE14" s="357"/>
      <c r="NTF14" s="357"/>
      <c r="NTG14" s="357"/>
      <c r="NTH14" s="357"/>
      <c r="NTI14" s="357"/>
      <c r="NTJ14" s="357"/>
      <c r="NTK14" s="357"/>
      <c r="NTL14" s="357"/>
      <c r="NTM14" s="357"/>
      <c r="NTN14" s="357"/>
      <c r="NTO14" s="357"/>
      <c r="NTP14" s="357"/>
      <c r="NTQ14" s="357"/>
      <c r="NTR14" s="357"/>
      <c r="NTS14" s="357"/>
      <c r="NTT14" s="357"/>
      <c r="NTU14" s="357"/>
      <c r="NTV14" s="357"/>
      <c r="NTW14" s="357"/>
      <c r="NTX14" s="357"/>
      <c r="NTY14" s="357"/>
      <c r="NTZ14" s="357"/>
      <c r="NUA14" s="357"/>
      <c r="NUB14" s="357"/>
      <c r="NUC14" s="357"/>
      <c r="NUD14" s="357"/>
      <c r="NUE14" s="357"/>
      <c r="NUF14" s="357"/>
      <c r="NUG14" s="357"/>
      <c r="NUH14" s="357"/>
      <c r="NUI14" s="357"/>
      <c r="NUJ14" s="357"/>
      <c r="NUK14" s="357"/>
      <c r="NUL14" s="357"/>
      <c r="NUM14" s="357"/>
      <c r="NUN14" s="357"/>
      <c r="NUO14" s="357"/>
      <c r="NUP14" s="357"/>
      <c r="NUQ14" s="357"/>
      <c r="NUR14" s="357"/>
      <c r="NUS14" s="357"/>
      <c r="NUT14" s="357"/>
      <c r="NUU14" s="357"/>
      <c r="NUV14" s="357"/>
      <c r="NUW14" s="357"/>
      <c r="NUX14" s="357"/>
      <c r="NUY14" s="357"/>
      <c r="NUZ14" s="357"/>
      <c r="NVA14" s="357"/>
      <c r="NVB14" s="357"/>
      <c r="NVC14" s="357"/>
      <c r="NVD14" s="357"/>
      <c r="NVE14" s="357"/>
      <c r="NVF14" s="357"/>
      <c r="NVG14" s="357"/>
      <c r="NVH14" s="357"/>
      <c r="NVI14" s="357"/>
      <c r="NVJ14" s="357"/>
      <c r="NVK14" s="357"/>
      <c r="NVL14" s="357"/>
      <c r="NVM14" s="357"/>
      <c r="NVN14" s="357"/>
      <c r="NVO14" s="357"/>
      <c r="NVP14" s="357"/>
      <c r="NVQ14" s="357"/>
      <c r="NVR14" s="357"/>
      <c r="NVS14" s="357"/>
      <c r="NVT14" s="357"/>
      <c r="NVU14" s="357"/>
      <c r="NVV14" s="357"/>
      <c r="NVW14" s="357"/>
      <c r="NVX14" s="357"/>
      <c r="NVY14" s="357"/>
      <c r="NVZ14" s="357"/>
      <c r="NWA14" s="357"/>
      <c r="NWB14" s="357"/>
      <c r="NWC14" s="357"/>
      <c r="NWD14" s="357"/>
      <c r="NWE14" s="357"/>
      <c r="NWF14" s="357"/>
      <c r="NWG14" s="357"/>
      <c r="NWH14" s="357"/>
      <c r="NWI14" s="357"/>
      <c r="NWJ14" s="357"/>
      <c r="NWK14" s="357"/>
      <c r="NWL14" s="357"/>
      <c r="NWM14" s="357"/>
      <c r="NWN14" s="357"/>
      <c r="NWO14" s="357"/>
      <c r="NWP14" s="357"/>
      <c r="NWQ14" s="357"/>
      <c r="NWR14" s="357"/>
      <c r="NWS14" s="357"/>
      <c r="NWT14" s="357"/>
      <c r="NWU14" s="357"/>
      <c r="NWV14" s="357"/>
      <c r="NWW14" s="357"/>
      <c r="NWX14" s="357"/>
      <c r="NWY14" s="357"/>
      <c r="NWZ14" s="357"/>
      <c r="NXA14" s="357"/>
      <c r="NXB14" s="357"/>
      <c r="NXC14" s="357"/>
      <c r="NXD14" s="357"/>
      <c r="NXE14" s="357"/>
      <c r="NXF14" s="357"/>
      <c r="NXG14" s="357"/>
      <c r="NXH14" s="357"/>
      <c r="NXI14" s="357"/>
      <c r="NXJ14" s="357"/>
      <c r="NXK14" s="357"/>
      <c r="NXL14" s="357"/>
      <c r="NXM14" s="357"/>
      <c r="NXN14" s="357"/>
      <c r="NXO14" s="357"/>
      <c r="NXP14" s="357"/>
      <c r="NXQ14" s="357"/>
      <c r="NXR14" s="357"/>
      <c r="NXS14" s="357"/>
      <c r="NXT14" s="357"/>
      <c r="NXU14" s="357"/>
      <c r="NXV14" s="357"/>
      <c r="NXW14" s="357"/>
      <c r="NXX14" s="357"/>
      <c r="NXY14" s="357"/>
      <c r="NXZ14" s="357"/>
      <c r="NYA14" s="357"/>
      <c r="NYB14" s="357"/>
      <c r="NYC14" s="357"/>
      <c r="NYD14" s="357"/>
      <c r="NYE14" s="357"/>
      <c r="NYF14" s="357"/>
      <c r="NYG14" s="357"/>
      <c r="NYH14" s="357"/>
      <c r="NYI14" s="357"/>
      <c r="NYJ14" s="357"/>
      <c r="NYK14" s="357"/>
      <c r="NYL14" s="357"/>
      <c r="NYM14" s="357"/>
      <c r="NYN14" s="357"/>
      <c r="NYO14" s="357"/>
      <c r="NYP14" s="357"/>
      <c r="NYQ14" s="357"/>
      <c r="NYR14" s="357"/>
      <c r="NYS14" s="357"/>
      <c r="NYT14" s="357"/>
      <c r="NYU14" s="357"/>
      <c r="NYV14" s="357"/>
      <c r="NYW14" s="357"/>
      <c r="NYX14" s="357"/>
      <c r="NYY14" s="357"/>
      <c r="NYZ14" s="357"/>
      <c r="NZA14" s="357"/>
      <c r="NZB14" s="357"/>
      <c r="NZC14" s="357"/>
      <c r="NZD14" s="357"/>
      <c r="NZE14" s="357"/>
      <c r="NZF14" s="357"/>
      <c r="NZG14" s="357"/>
      <c r="NZH14" s="357"/>
      <c r="NZI14" s="357"/>
      <c r="NZJ14" s="357"/>
      <c r="NZK14" s="357"/>
      <c r="NZL14" s="357"/>
      <c r="NZM14" s="357"/>
      <c r="NZN14" s="357"/>
      <c r="NZO14" s="357"/>
      <c r="NZP14" s="357"/>
      <c r="NZQ14" s="357"/>
      <c r="NZR14" s="357"/>
      <c r="NZS14" s="357"/>
      <c r="NZT14" s="357"/>
      <c r="NZU14" s="357"/>
      <c r="NZV14" s="357"/>
      <c r="NZW14" s="357"/>
      <c r="NZX14" s="357"/>
      <c r="NZY14" s="357"/>
      <c r="NZZ14" s="357"/>
      <c r="OAA14" s="357"/>
      <c r="OAB14" s="357"/>
      <c r="OAC14" s="357"/>
      <c r="OAD14" s="357"/>
      <c r="OAE14" s="357"/>
      <c r="OAF14" s="357"/>
      <c r="OAG14" s="357"/>
      <c r="OAH14" s="357"/>
      <c r="OAI14" s="357"/>
      <c r="OAJ14" s="357"/>
      <c r="OAK14" s="357"/>
      <c r="OAL14" s="357"/>
      <c r="OAM14" s="357"/>
      <c r="OAN14" s="357"/>
      <c r="OAO14" s="357"/>
      <c r="OAP14" s="357"/>
      <c r="OAQ14" s="357"/>
      <c r="OAR14" s="357"/>
      <c r="OAS14" s="357"/>
      <c r="OAT14" s="357"/>
      <c r="OAU14" s="357"/>
      <c r="OAV14" s="357"/>
      <c r="OAW14" s="357"/>
      <c r="OAX14" s="357"/>
      <c r="OAY14" s="357"/>
      <c r="OAZ14" s="357"/>
      <c r="OBA14" s="357"/>
      <c r="OBB14" s="357"/>
      <c r="OBC14" s="357"/>
      <c r="OBD14" s="357"/>
      <c r="OBE14" s="357"/>
      <c r="OBF14" s="357"/>
      <c r="OBG14" s="357"/>
      <c r="OBH14" s="357"/>
      <c r="OBI14" s="357"/>
      <c r="OBJ14" s="357"/>
      <c r="OBK14" s="357"/>
      <c r="OBL14" s="357"/>
      <c r="OBM14" s="357"/>
      <c r="OBN14" s="357"/>
      <c r="OBO14" s="357"/>
      <c r="OBP14" s="357"/>
      <c r="OBQ14" s="357"/>
      <c r="OBR14" s="357"/>
      <c r="OBS14" s="357"/>
      <c r="OBT14" s="357"/>
      <c r="OBU14" s="357"/>
      <c r="OBV14" s="357"/>
      <c r="OBW14" s="357"/>
      <c r="OBX14" s="357"/>
      <c r="OBY14" s="357"/>
      <c r="OBZ14" s="357"/>
      <c r="OCA14" s="357"/>
      <c r="OCB14" s="357"/>
      <c r="OCC14" s="357"/>
      <c r="OCD14" s="357"/>
      <c r="OCE14" s="357"/>
      <c r="OCF14" s="357"/>
      <c r="OCG14" s="357"/>
      <c r="OCH14" s="357"/>
      <c r="OCI14" s="357"/>
      <c r="OCJ14" s="357"/>
      <c r="OCK14" s="357"/>
      <c r="OCL14" s="357"/>
      <c r="OCM14" s="357"/>
      <c r="OCN14" s="357"/>
      <c r="OCO14" s="357"/>
      <c r="OCP14" s="357"/>
      <c r="OCQ14" s="357"/>
      <c r="OCR14" s="357"/>
      <c r="OCS14" s="357"/>
      <c r="OCT14" s="357"/>
      <c r="OCU14" s="357"/>
      <c r="OCV14" s="357"/>
      <c r="OCW14" s="357"/>
      <c r="OCX14" s="357"/>
      <c r="OCY14" s="357"/>
      <c r="OCZ14" s="357"/>
      <c r="ODA14" s="357"/>
      <c r="ODB14" s="357"/>
      <c r="ODC14" s="357"/>
      <c r="ODD14" s="357"/>
      <c r="ODE14" s="357"/>
      <c r="ODF14" s="357"/>
      <c r="ODG14" s="357"/>
      <c r="ODH14" s="357"/>
      <c r="ODI14" s="357"/>
      <c r="ODJ14" s="357"/>
      <c r="ODK14" s="357"/>
      <c r="ODL14" s="357"/>
      <c r="ODM14" s="357"/>
      <c r="ODN14" s="357"/>
      <c r="ODO14" s="357"/>
      <c r="ODP14" s="357"/>
      <c r="ODQ14" s="357"/>
      <c r="ODR14" s="357"/>
      <c r="ODS14" s="357"/>
      <c r="ODT14" s="357"/>
      <c r="ODU14" s="357"/>
      <c r="ODV14" s="357"/>
      <c r="ODW14" s="357"/>
      <c r="ODX14" s="357"/>
      <c r="ODY14" s="357"/>
      <c r="ODZ14" s="357"/>
      <c r="OEA14" s="357"/>
      <c r="OEB14" s="357"/>
      <c r="OEC14" s="357"/>
      <c r="OED14" s="357"/>
      <c r="OEE14" s="357"/>
      <c r="OEF14" s="357"/>
      <c r="OEG14" s="357"/>
      <c r="OEH14" s="357"/>
      <c r="OEI14" s="357"/>
      <c r="OEJ14" s="357"/>
      <c r="OEK14" s="357"/>
      <c r="OEL14" s="357"/>
      <c r="OEM14" s="357"/>
      <c r="OEN14" s="357"/>
      <c r="OEO14" s="357"/>
      <c r="OEP14" s="357"/>
      <c r="OEQ14" s="357"/>
      <c r="OER14" s="357"/>
      <c r="OES14" s="357"/>
      <c r="OET14" s="357"/>
      <c r="OEU14" s="357"/>
      <c r="OEV14" s="357"/>
      <c r="OEW14" s="357"/>
      <c r="OEX14" s="357"/>
      <c r="OEY14" s="357"/>
      <c r="OEZ14" s="357"/>
      <c r="OFA14" s="357"/>
      <c r="OFB14" s="357"/>
      <c r="OFC14" s="357"/>
      <c r="OFD14" s="357"/>
      <c r="OFE14" s="357"/>
      <c r="OFF14" s="357"/>
      <c r="OFG14" s="357"/>
      <c r="OFH14" s="357"/>
      <c r="OFI14" s="357"/>
      <c r="OFJ14" s="357"/>
      <c r="OFK14" s="357"/>
      <c r="OFL14" s="357"/>
      <c r="OFM14" s="357"/>
      <c r="OFN14" s="357"/>
      <c r="OFO14" s="357"/>
      <c r="OFP14" s="357"/>
      <c r="OFQ14" s="357"/>
      <c r="OFR14" s="357"/>
      <c r="OFS14" s="357"/>
      <c r="OFT14" s="357"/>
      <c r="OFU14" s="357"/>
      <c r="OFV14" s="357"/>
      <c r="OFW14" s="357"/>
      <c r="OFX14" s="357"/>
      <c r="OFY14" s="357"/>
      <c r="OFZ14" s="357"/>
      <c r="OGA14" s="357"/>
      <c r="OGB14" s="357"/>
      <c r="OGC14" s="357"/>
      <c r="OGD14" s="357"/>
      <c r="OGE14" s="357"/>
      <c r="OGF14" s="357"/>
      <c r="OGG14" s="357"/>
      <c r="OGH14" s="357"/>
      <c r="OGI14" s="357"/>
      <c r="OGJ14" s="357"/>
      <c r="OGK14" s="357"/>
      <c r="OGL14" s="357"/>
      <c r="OGM14" s="357"/>
      <c r="OGN14" s="357"/>
      <c r="OGO14" s="357"/>
      <c r="OGP14" s="357"/>
      <c r="OGQ14" s="357"/>
      <c r="OGR14" s="357"/>
      <c r="OGS14" s="357"/>
      <c r="OGT14" s="357"/>
      <c r="OGU14" s="357"/>
      <c r="OGV14" s="357"/>
      <c r="OGW14" s="357"/>
      <c r="OGX14" s="357"/>
      <c r="OGY14" s="357"/>
      <c r="OGZ14" s="357"/>
      <c r="OHA14" s="357"/>
      <c r="OHB14" s="357"/>
      <c r="OHC14" s="357"/>
      <c r="OHD14" s="357"/>
      <c r="OHE14" s="357"/>
      <c r="OHF14" s="357"/>
      <c r="OHG14" s="357"/>
      <c r="OHH14" s="357"/>
      <c r="OHI14" s="357"/>
      <c r="OHJ14" s="357"/>
      <c r="OHK14" s="357"/>
      <c r="OHL14" s="357"/>
      <c r="OHM14" s="357"/>
      <c r="OHN14" s="357"/>
      <c r="OHO14" s="357"/>
      <c r="OHP14" s="357"/>
      <c r="OHQ14" s="357"/>
      <c r="OHR14" s="357"/>
      <c r="OHS14" s="357"/>
      <c r="OHT14" s="357"/>
      <c r="OHU14" s="357"/>
      <c r="OHV14" s="357"/>
      <c r="OHW14" s="357"/>
      <c r="OHX14" s="357"/>
      <c r="OHY14" s="357"/>
      <c r="OHZ14" s="357"/>
      <c r="OIA14" s="357"/>
      <c r="OIB14" s="357"/>
      <c r="OIC14" s="357"/>
      <c r="OID14" s="357"/>
      <c r="OIE14" s="357"/>
      <c r="OIF14" s="357"/>
      <c r="OIG14" s="357"/>
      <c r="OIH14" s="357"/>
      <c r="OII14" s="357"/>
      <c r="OIJ14" s="357"/>
      <c r="OIK14" s="357"/>
      <c r="OIL14" s="357"/>
      <c r="OIM14" s="357"/>
      <c r="OIN14" s="357"/>
      <c r="OIO14" s="357"/>
      <c r="OIP14" s="357"/>
      <c r="OIQ14" s="357"/>
      <c r="OIR14" s="357"/>
      <c r="OIS14" s="357"/>
      <c r="OIT14" s="357"/>
      <c r="OIU14" s="357"/>
      <c r="OIV14" s="357"/>
      <c r="OIW14" s="357"/>
      <c r="OIX14" s="357"/>
      <c r="OIY14" s="357"/>
      <c r="OIZ14" s="357"/>
      <c r="OJA14" s="357"/>
      <c r="OJB14" s="357"/>
      <c r="OJC14" s="357"/>
      <c r="OJD14" s="357"/>
      <c r="OJE14" s="357"/>
      <c r="OJF14" s="357"/>
      <c r="OJG14" s="357"/>
      <c r="OJH14" s="357"/>
      <c r="OJI14" s="357"/>
      <c r="OJJ14" s="357"/>
      <c r="OJK14" s="357"/>
      <c r="OJL14" s="357"/>
      <c r="OJM14" s="357"/>
      <c r="OJN14" s="357"/>
      <c r="OJO14" s="357"/>
      <c r="OJP14" s="357"/>
      <c r="OJQ14" s="357"/>
      <c r="OJR14" s="357"/>
      <c r="OJS14" s="357"/>
      <c r="OJT14" s="357"/>
      <c r="OJU14" s="357"/>
      <c r="OJV14" s="357"/>
      <c r="OJW14" s="357"/>
      <c r="OJX14" s="357"/>
      <c r="OJY14" s="357"/>
      <c r="OJZ14" s="357"/>
      <c r="OKA14" s="357"/>
      <c r="OKB14" s="357"/>
      <c r="OKC14" s="357"/>
      <c r="OKD14" s="357"/>
      <c r="OKE14" s="357"/>
      <c r="OKF14" s="357"/>
      <c r="OKG14" s="357"/>
      <c r="OKH14" s="357"/>
      <c r="OKI14" s="357"/>
      <c r="OKJ14" s="357"/>
      <c r="OKK14" s="357"/>
      <c r="OKL14" s="357"/>
      <c r="OKM14" s="357"/>
      <c r="OKN14" s="357"/>
      <c r="OKO14" s="357"/>
      <c r="OKP14" s="357"/>
      <c r="OKQ14" s="357"/>
      <c r="OKR14" s="357"/>
      <c r="OKS14" s="357"/>
      <c r="OKT14" s="357"/>
      <c r="OKU14" s="357"/>
      <c r="OKV14" s="357"/>
      <c r="OKW14" s="357"/>
      <c r="OKX14" s="357"/>
      <c r="OKY14" s="357"/>
      <c r="OKZ14" s="357"/>
      <c r="OLA14" s="357"/>
      <c r="OLB14" s="357"/>
      <c r="OLC14" s="357"/>
      <c r="OLD14" s="357"/>
      <c r="OLE14" s="357"/>
      <c r="OLF14" s="357"/>
      <c r="OLG14" s="357"/>
      <c r="OLH14" s="357"/>
      <c r="OLI14" s="357"/>
      <c r="OLJ14" s="357"/>
      <c r="OLK14" s="357"/>
      <c r="OLL14" s="357"/>
      <c r="OLM14" s="357"/>
      <c r="OLN14" s="357"/>
      <c r="OLO14" s="357"/>
      <c r="OLP14" s="357"/>
      <c r="OLQ14" s="357"/>
      <c r="OLR14" s="357"/>
      <c r="OLS14" s="357"/>
      <c r="OLT14" s="357"/>
      <c r="OLU14" s="357"/>
      <c r="OLV14" s="357"/>
      <c r="OLW14" s="357"/>
      <c r="OLX14" s="357"/>
      <c r="OLY14" s="357"/>
      <c r="OLZ14" s="357"/>
      <c r="OMA14" s="357"/>
      <c r="OMB14" s="357"/>
      <c r="OMC14" s="357"/>
      <c r="OMD14" s="357"/>
      <c r="OME14" s="357"/>
      <c r="OMF14" s="357"/>
      <c r="OMG14" s="357"/>
      <c r="OMH14" s="357"/>
      <c r="OMI14" s="357"/>
      <c r="OMJ14" s="357"/>
      <c r="OMK14" s="357"/>
      <c r="OML14" s="357"/>
      <c r="OMM14" s="357"/>
      <c r="OMN14" s="357"/>
      <c r="OMO14" s="357"/>
      <c r="OMP14" s="357"/>
      <c r="OMQ14" s="357"/>
      <c r="OMR14" s="357"/>
      <c r="OMS14" s="357"/>
      <c r="OMT14" s="357"/>
      <c r="OMU14" s="357"/>
      <c r="OMV14" s="357"/>
      <c r="OMW14" s="357"/>
      <c r="OMX14" s="357"/>
      <c r="OMY14" s="357"/>
      <c r="OMZ14" s="357"/>
      <c r="ONA14" s="357"/>
      <c r="ONB14" s="357"/>
      <c r="ONC14" s="357"/>
      <c r="OND14" s="357"/>
      <c r="ONE14" s="357"/>
      <c r="ONF14" s="357"/>
      <c r="ONG14" s="357"/>
      <c r="ONH14" s="357"/>
      <c r="ONI14" s="357"/>
      <c r="ONJ14" s="357"/>
      <c r="ONK14" s="357"/>
      <c r="ONL14" s="357"/>
      <c r="ONM14" s="357"/>
      <c r="ONN14" s="357"/>
      <c r="ONO14" s="357"/>
      <c r="ONP14" s="357"/>
      <c r="ONQ14" s="357"/>
      <c r="ONR14" s="357"/>
      <c r="ONS14" s="357"/>
      <c r="ONT14" s="357"/>
      <c r="ONU14" s="357"/>
      <c r="ONV14" s="357"/>
      <c r="ONW14" s="357"/>
      <c r="ONX14" s="357"/>
      <c r="ONY14" s="357"/>
      <c r="ONZ14" s="357"/>
      <c r="OOA14" s="357"/>
      <c r="OOB14" s="357"/>
      <c r="OOC14" s="357"/>
      <c r="OOD14" s="357"/>
      <c r="OOE14" s="357"/>
      <c r="OOF14" s="357"/>
      <c r="OOG14" s="357"/>
      <c r="OOH14" s="357"/>
      <c r="OOI14" s="357"/>
      <c r="OOJ14" s="357"/>
      <c r="OOK14" s="357"/>
      <c r="OOL14" s="357"/>
      <c r="OOM14" s="357"/>
      <c r="OON14" s="357"/>
      <c r="OOO14" s="357"/>
      <c r="OOP14" s="357"/>
      <c r="OOQ14" s="357"/>
      <c r="OOR14" s="357"/>
      <c r="OOS14" s="357"/>
      <c r="OOT14" s="357"/>
      <c r="OOU14" s="357"/>
      <c r="OOV14" s="357"/>
      <c r="OOW14" s="357"/>
      <c r="OOX14" s="357"/>
      <c r="OOY14" s="357"/>
      <c r="OOZ14" s="357"/>
      <c r="OPA14" s="357"/>
      <c r="OPB14" s="357"/>
      <c r="OPC14" s="357"/>
      <c r="OPD14" s="357"/>
      <c r="OPE14" s="357"/>
      <c r="OPF14" s="357"/>
      <c r="OPG14" s="357"/>
      <c r="OPH14" s="357"/>
      <c r="OPI14" s="357"/>
      <c r="OPJ14" s="357"/>
      <c r="OPK14" s="357"/>
      <c r="OPL14" s="357"/>
      <c r="OPM14" s="357"/>
      <c r="OPN14" s="357"/>
      <c r="OPO14" s="357"/>
      <c r="OPP14" s="357"/>
      <c r="OPQ14" s="357"/>
      <c r="OPR14" s="357"/>
      <c r="OPS14" s="357"/>
      <c r="OPT14" s="357"/>
      <c r="OPU14" s="357"/>
      <c r="OPV14" s="357"/>
      <c r="OPW14" s="357"/>
      <c r="OPX14" s="357"/>
      <c r="OPY14" s="357"/>
      <c r="OPZ14" s="357"/>
      <c r="OQA14" s="357"/>
      <c r="OQB14" s="357"/>
      <c r="OQC14" s="357"/>
      <c r="OQD14" s="357"/>
      <c r="OQE14" s="357"/>
      <c r="OQF14" s="357"/>
      <c r="OQG14" s="357"/>
      <c r="OQH14" s="357"/>
      <c r="OQI14" s="357"/>
      <c r="OQJ14" s="357"/>
      <c r="OQK14" s="357"/>
      <c r="OQL14" s="357"/>
      <c r="OQM14" s="357"/>
      <c r="OQN14" s="357"/>
      <c r="OQO14" s="357"/>
      <c r="OQP14" s="357"/>
      <c r="OQQ14" s="357"/>
      <c r="OQR14" s="357"/>
      <c r="OQS14" s="357"/>
      <c r="OQT14" s="357"/>
      <c r="OQU14" s="357"/>
      <c r="OQV14" s="357"/>
      <c r="OQW14" s="357"/>
      <c r="OQX14" s="357"/>
      <c r="OQY14" s="357"/>
      <c r="OQZ14" s="357"/>
      <c r="ORA14" s="357"/>
      <c r="ORB14" s="357"/>
      <c r="ORC14" s="357"/>
      <c r="ORD14" s="357"/>
      <c r="ORE14" s="357"/>
      <c r="ORF14" s="357"/>
      <c r="ORG14" s="357"/>
      <c r="ORH14" s="357"/>
      <c r="ORI14" s="357"/>
      <c r="ORJ14" s="357"/>
      <c r="ORK14" s="357"/>
      <c r="ORL14" s="357"/>
      <c r="ORM14" s="357"/>
      <c r="ORN14" s="357"/>
      <c r="ORO14" s="357"/>
      <c r="ORP14" s="357"/>
      <c r="ORQ14" s="357"/>
      <c r="ORR14" s="357"/>
      <c r="ORS14" s="357"/>
      <c r="ORT14" s="357"/>
      <c r="ORU14" s="357"/>
      <c r="ORV14" s="357"/>
      <c r="ORW14" s="357"/>
      <c r="ORX14" s="357"/>
      <c r="ORY14" s="357"/>
      <c r="ORZ14" s="357"/>
      <c r="OSA14" s="357"/>
      <c r="OSB14" s="357"/>
      <c r="OSC14" s="357"/>
      <c r="OSD14" s="357"/>
      <c r="OSE14" s="357"/>
      <c r="OSF14" s="357"/>
      <c r="OSG14" s="357"/>
      <c r="OSH14" s="357"/>
      <c r="OSI14" s="357"/>
      <c r="OSJ14" s="357"/>
      <c r="OSK14" s="357"/>
      <c r="OSL14" s="357"/>
      <c r="OSM14" s="357"/>
      <c r="OSN14" s="357"/>
      <c r="OSO14" s="357"/>
      <c r="OSP14" s="357"/>
      <c r="OSQ14" s="357"/>
      <c r="OSR14" s="357"/>
      <c r="OSS14" s="357"/>
      <c r="OST14" s="357"/>
      <c r="OSU14" s="357"/>
      <c r="OSV14" s="357"/>
      <c r="OSW14" s="357"/>
      <c r="OSX14" s="357"/>
      <c r="OSY14" s="357"/>
      <c r="OSZ14" s="357"/>
      <c r="OTA14" s="357"/>
      <c r="OTB14" s="357"/>
      <c r="OTC14" s="357"/>
      <c r="OTD14" s="357"/>
      <c r="OTE14" s="357"/>
      <c r="OTF14" s="357"/>
      <c r="OTG14" s="357"/>
      <c r="OTH14" s="357"/>
      <c r="OTI14" s="357"/>
      <c r="OTJ14" s="357"/>
      <c r="OTK14" s="357"/>
      <c r="OTL14" s="357"/>
      <c r="OTM14" s="357"/>
      <c r="OTN14" s="357"/>
      <c r="OTO14" s="357"/>
      <c r="OTP14" s="357"/>
      <c r="OTQ14" s="357"/>
      <c r="OTR14" s="357"/>
      <c r="OTS14" s="357"/>
      <c r="OTT14" s="357"/>
      <c r="OTU14" s="357"/>
      <c r="OTV14" s="357"/>
      <c r="OTW14" s="357"/>
      <c r="OTX14" s="357"/>
      <c r="OTY14" s="357"/>
      <c r="OTZ14" s="357"/>
      <c r="OUA14" s="357"/>
      <c r="OUB14" s="357"/>
      <c r="OUC14" s="357"/>
      <c r="OUD14" s="357"/>
      <c r="OUE14" s="357"/>
      <c r="OUF14" s="357"/>
      <c r="OUG14" s="357"/>
      <c r="OUH14" s="357"/>
      <c r="OUI14" s="357"/>
      <c r="OUJ14" s="357"/>
      <c r="OUK14" s="357"/>
      <c r="OUL14" s="357"/>
      <c r="OUM14" s="357"/>
      <c r="OUN14" s="357"/>
      <c r="OUO14" s="357"/>
      <c r="OUP14" s="357"/>
      <c r="OUQ14" s="357"/>
      <c r="OUR14" s="357"/>
      <c r="OUS14" s="357"/>
      <c r="OUT14" s="357"/>
      <c r="OUU14" s="357"/>
      <c r="OUV14" s="357"/>
      <c r="OUW14" s="357"/>
      <c r="OUX14" s="357"/>
      <c r="OUY14" s="357"/>
      <c r="OUZ14" s="357"/>
      <c r="OVA14" s="357"/>
      <c r="OVB14" s="357"/>
      <c r="OVC14" s="357"/>
      <c r="OVD14" s="357"/>
      <c r="OVE14" s="357"/>
      <c r="OVF14" s="357"/>
      <c r="OVG14" s="357"/>
      <c r="OVH14" s="357"/>
      <c r="OVI14" s="357"/>
      <c r="OVJ14" s="357"/>
      <c r="OVK14" s="357"/>
      <c r="OVL14" s="357"/>
      <c r="OVM14" s="357"/>
      <c r="OVN14" s="357"/>
      <c r="OVO14" s="357"/>
      <c r="OVP14" s="357"/>
      <c r="OVQ14" s="357"/>
      <c r="OVR14" s="357"/>
      <c r="OVS14" s="357"/>
      <c r="OVT14" s="357"/>
      <c r="OVU14" s="357"/>
      <c r="OVV14" s="357"/>
      <c r="OVW14" s="357"/>
      <c r="OVX14" s="357"/>
      <c r="OVY14" s="357"/>
      <c r="OVZ14" s="357"/>
      <c r="OWA14" s="357"/>
      <c r="OWB14" s="357"/>
      <c r="OWC14" s="357"/>
      <c r="OWD14" s="357"/>
      <c r="OWE14" s="357"/>
      <c r="OWF14" s="357"/>
      <c r="OWG14" s="357"/>
      <c r="OWH14" s="357"/>
      <c r="OWI14" s="357"/>
      <c r="OWJ14" s="357"/>
      <c r="OWK14" s="357"/>
      <c r="OWL14" s="357"/>
      <c r="OWM14" s="357"/>
      <c r="OWN14" s="357"/>
      <c r="OWO14" s="357"/>
      <c r="OWP14" s="357"/>
      <c r="OWQ14" s="357"/>
      <c r="OWR14" s="357"/>
      <c r="OWS14" s="357"/>
      <c r="OWT14" s="357"/>
      <c r="OWU14" s="357"/>
      <c r="OWV14" s="357"/>
      <c r="OWW14" s="357"/>
      <c r="OWX14" s="357"/>
      <c r="OWY14" s="357"/>
      <c r="OWZ14" s="357"/>
      <c r="OXA14" s="357"/>
      <c r="OXB14" s="357"/>
      <c r="OXC14" s="357"/>
      <c r="OXD14" s="357"/>
      <c r="OXE14" s="357"/>
      <c r="OXF14" s="357"/>
      <c r="OXG14" s="357"/>
      <c r="OXH14" s="357"/>
      <c r="OXI14" s="357"/>
      <c r="OXJ14" s="357"/>
      <c r="OXK14" s="357"/>
      <c r="OXL14" s="357"/>
      <c r="OXM14" s="357"/>
      <c r="OXN14" s="357"/>
      <c r="OXO14" s="357"/>
      <c r="OXP14" s="357"/>
      <c r="OXQ14" s="357"/>
      <c r="OXR14" s="357"/>
      <c r="OXS14" s="357"/>
      <c r="OXT14" s="357"/>
      <c r="OXU14" s="357"/>
      <c r="OXV14" s="357"/>
      <c r="OXW14" s="357"/>
      <c r="OXX14" s="357"/>
      <c r="OXY14" s="357"/>
      <c r="OXZ14" s="357"/>
      <c r="OYA14" s="357"/>
      <c r="OYB14" s="357"/>
      <c r="OYC14" s="357"/>
      <c r="OYD14" s="357"/>
      <c r="OYE14" s="357"/>
      <c r="OYF14" s="357"/>
      <c r="OYG14" s="357"/>
      <c r="OYH14" s="357"/>
      <c r="OYI14" s="357"/>
      <c r="OYJ14" s="357"/>
      <c r="OYK14" s="357"/>
      <c r="OYL14" s="357"/>
      <c r="OYM14" s="357"/>
      <c r="OYN14" s="357"/>
      <c r="OYO14" s="357"/>
      <c r="OYP14" s="357"/>
      <c r="OYQ14" s="357"/>
      <c r="OYR14" s="357"/>
      <c r="OYS14" s="357"/>
      <c r="OYT14" s="357"/>
      <c r="OYU14" s="357"/>
      <c r="OYV14" s="357"/>
      <c r="OYW14" s="357"/>
      <c r="OYX14" s="357"/>
      <c r="OYY14" s="357"/>
      <c r="OYZ14" s="357"/>
      <c r="OZA14" s="357"/>
      <c r="OZB14" s="357"/>
      <c r="OZC14" s="357"/>
      <c r="OZD14" s="357"/>
      <c r="OZE14" s="357"/>
      <c r="OZF14" s="357"/>
      <c r="OZG14" s="357"/>
      <c r="OZH14" s="357"/>
      <c r="OZI14" s="357"/>
      <c r="OZJ14" s="357"/>
      <c r="OZK14" s="357"/>
      <c r="OZL14" s="357"/>
      <c r="OZM14" s="357"/>
      <c r="OZN14" s="357"/>
      <c r="OZO14" s="357"/>
      <c r="OZP14" s="357"/>
      <c r="OZQ14" s="357"/>
      <c r="OZR14" s="357"/>
      <c r="OZS14" s="357"/>
      <c r="OZT14" s="357"/>
      <c r="OZU14" s="357"/>
      <c r="OZV14" s="357"/>
      <c r="OZW14" s="357"/>
      <c r="OZX14" s="357"/>
      <c r="OZY14" s="357"/>
      <c r="OZZ14" s="357"/>
      <c r="PAA14" s="357"/>
      <c r="PAB14" s="357"/>
      <c r="PAC14" s="357"/>
      <c r="PAD14" s="357"/>
      <c r="PAE14" s="357"/>
      <c r="PAF14" s="357"/>
      <c r="PAG14" s="357"/>
      <c r="PAH14" s="357"/>
      <c r="PAI14" s="357"/>
      <c r="PAJ14" s="357"/>
      <c r="PAK14" s="357"/>
      <c r="PAL14" s="357"/>
      <c r="PAM14" s="357"/>
      <c r="PAN14" s="357"/>
      <c r="PAO14" s="357"/>
      <c r="PAP14" s="357"/>
      <c r="PAQ14" s="357"/>
      <c r="PAR14" s="357"/>
      <c r="PAS14" s="357"/>
      <c r="PAT14" s="357"/>
      <c r="PAU14" s="357"/>
      <c r="PAV14" s="357"/>
      <c r="PAW14" s="357"/>
      <c r="PAX14" s="357"/>
      <c r="PAY14" s="357"/>
      <c r="PAZ14" s="357"/>
      <c r="PBA14" s="357"/>
      <c r="PBB14" s="357"/>
      <c r="PBC14" s="357"/>
      <c r="PBD14" s="357"/>
      <c r="PBE14" s="357"/>
      <c r="PBF14" s="357"/>
      <c r="PBG14" s="357"/>
      <c r="PBH14" s="357"/>
      <c r="PBI14" s="357"/>
      <c r="PBJ14" s="357"/>
      <c r="PBK14" s="357"/>
      <c r="PBL14" s="357"/>
      <c r="PBM14" s="357"/>
      <c r="PBN14" s="357"/>
      <c r="PBO14" s="357"/>
      <c r="PBP14" s="357"/>
      <c r="PBQ14" s="357"/>
      <c r="PBR14" s="357"/>
      <c r="PBS14" s="357"/>
      <c r="PBT14" s="357"/>
      <c r="PBU14" s="357"/>
      <c r="PBV14" s="357"/>
      <c r="PBW14" s="357"/>
      <c r="PBX14" s="357"/>
      <c r="PBY14" s="357"/>
      <c r="PBZ14" s="357"/>
      <c r="PCA14" s="357"/>
      <c r="PCB14" s="357"/>
      <c r="PCC14" s="357"/>
      <c r="PCD14" s="357"/>
      <c r="PCE14" s="357"/>
      <c r="PCF14" s="357"/>
      <c r="PCG14" s="357"/>
      <c r="PCH14" s="357"/>
      <c r="PCI14" s="357"/>
      <c r="PCJ14" s="357"/>
      <c r="PCK14" s="357"/>
      <c r="PCL14" s="357"/>
      <c r="PCM14" s="357"/>
      <c r="PCN14" s="357"/>
      <c r="PCO14" s="357"/>
      <c r="PCP14" s="357"/>
      <c r="PCQ14" s="357"/>
      <c r="PCR14" s="357"/>
      <c r="PCS14" s="357"/>
      <c r="PCT14" s="357"/>
      <c r="PCU14" s="357"/>
      <c r="PCV14" s="357"/>
      <c r="PCW14" s="357"/>
      <c r="PCX14" s="357"/>
      <c r="PCY14" s="357"/>
      <c r="PCZ14" s="357"/>
      <c r="PDA14" s="357"/>
      <c r="PDB14" s="357"/>
      <c r="PDC14" s="357"/>
      <c r="PDD14" s="357"/>
      <c r="PDE14" s="357"/>
      <c r="PDF14" s="357"/>
      <c r="PDG14" s="357"/>
      <c r="PDH14" s="357"/>
      <c r="PDI14" s="357"/>
      <c r="PDJ14" s="357"/>
      <c r="PDK14" s="357"/>
      <c r="PDL14" s="357"/>
      <c r="PDM14" s="357"/>
      <c r="PDN14" s="357"/>
      <c r="PDO14" s="357"/>
      <c r="PDP14" s="357"/>
      <c r="PDQ14" s="357"/>
      <c r="PDR14" s="357"/>
      <c r="PDS14" s="357"/>
      <c r="PDT14" s="357"/>
      <c r="PDU14" s="357"/>
      <c r="PDV14" s="357"/>
      <c r="PDW14" s="357"/>
      <c r="PDX14" s="357"/>
      <c r="PDY14" s="357"/>
      <c r="PDZ14" s="357"/>
      <c r="PEA14" s="357"/>
      <c r="PEB14" s="357"/>
      <c r="PEC14" s="357"/>
      <c r="PED14" s="357"/>
      <c r="PEE14" s="357"/>
      <c r="PEF14" s="357"/>
      <c r="PEG14" s="357"/>
      <c r="PEH14" s="357"/>
      <c r="PEI14" s="357"/>
      <c r="PEJ14" s="357"/>
      <c r="PEK14" s="357"/>
      <c r="PEL14" s="357"/>
      <c r="PEM14" s="357"/>
      <c r="PEN14" s="357"/>
      <c r="PEO14" s="357"/>
      <c r="PEP14" s="357"/>
      <c r="PEQ14" s="357"/>
      <c r="PER14" s="357"/>
      <c r="PES14" s="357"/>
      <c r="PET14" s="357"/>
      <c r="PEU14" s="357"/>
      <c r="PEV14" s="357"/>
      <c r="PEW14" s="357"/>
      <c r="PEX14" s="357"/>
      <c r="PEY14" s="357"/>
      <c r="PEZ14" s="357"/>
      <c r="PFA14" s="357"/>
      <c r="PFB14" s="357"/>
      <c r="PFC14" s="357"/>
      <c r="PFD14" s="357"/>
      <c r="PFE14" s="357"/>
      <c r="PFF14" s="357"/>
      <c r="PFG14" s="357"/>
      <c r="PFH14" s="357"/>
      <c r="PFI14" s="357"/>
      <c r="PFJ14" s="357"/>
      <c r="PFK14" s="357"/>
      <c r="PFL14" s="357"/>
      <c r="PFM14" s="357"/>
      <c r="PFN14" s="357"/>
      <c r="PFO14" s="357"/>
      <c r="PFP14" s="357"/>
      <c r="PFQ14" s="357"/>
      <c r="PFR14" s="357"/>
      <c r="PFS14" s="357"/>
      <c r="PFT14" s="357"/>
      <c r="PFU14" s="357"/>
      <c r="PFV14" s="357"/>
      <c r="PFW14" s="357"/>
      <c r="PFX14" s="357"/>
      <c r="PFY14" s="357"/>
      <c r="PFZ14" s="357"/>
      <c r="PGA14" s="357"/>
      <c r="PGB14" s="357"/>
      <c r="PGC14" s="357"/>
      <c r="PGD14" s="357"/>
      <c r="PGE14" s="357"/>
      <c r="PGF14" s="357"/>
      <c r="PGG14" s="357"/>
      <c r="PGH14" s="357"/>
      <c r="PGI14" s="357"/>
      <c r="PGJ14" s="357"/>
      <c r="PGK14" s="357"/>
      <c r="PGL14" s="357"/>
      <c r="PGM14" s="357"/>
      <c r="PGN14" s="357"/>
      <c r="PGO14" s="357"/>
      <c r="PGP14" s="357"/>
      <c r="PGQ14" s="357"/>
      <c r="PGR14" s="357"/>
      <c r="PGS14" s="357"/>
      <c r="PGT14" s="357"/>
      <c r="PGU14" s="357"/>
      <c r="PGV14" s="357"/>
      <c r="PGW14" s="357"/>
      <c r="PGX14" s="357"/>
      <c r="PGY14" s="357"/>
      <c r="PGZ14" s="357"/>
      <c r="PHA14" s="357"/>
      <c r="PHB14" s="357"/>
      <c r="PHC14" s="357"/>
      <c r="PHD14" s="357"/>
      <c r="PHE14" s="357"/>
      <c r="PHF14" s="357"/>
      <c r="PHG14" s="357"/>
      <c r="PHH14" s="357"/>
      <c r="PHI14" s="357"/>
      <c r="PHJ14" s="357"/>
      <c r="PHK14" s="357"/>
      <c r="PHL14" s="357"/>
      <c r="PHM14" s="357"/>
      <c r="PHN14" s="357"/>
      <c r="PHO14" s="357"/>
      <c r="PHP14" s="357"/>
      <c r="PHQ14" s="357"/>
      <c r="PHR14" s="357"/>
      <c r="PHS14" s="357"/>
      <c r="PHT14" s="357"/>
      <c r="PHU14" s="357"/>
      <c r="PHV14" s="357"/>
      <c r="PHW14" s="357"/>
      <c r="PHX14" s="357"/>
      <c r="PHY14" s="357"/>
      <c r="PHZ14" s="357"/>
      <c r="PIA14" s="357"/>
      <c r="PIB14" s="357"/>
      <c r="PIC14" s="357"/>
      <c r="PID14" s="357"/>
      <c r="PIE14" s="357"/>
      <c r="PIF14" s="357"/>
      <c r="PIG14" s="357"/>
      <c r="PIH14" s="357"/>
      <c r="PII14" s="357"/>
      <c r="PIJ14" s="357"/>
      <c r="PIK14" s="357"/>
      <c r="PIL14" s="357"/>
      <c r="PIM14" s="357"/>
      <c r="PIN14" s="357"/>
      <c r="PIO14" s="357"/>
      <c r="PIP14" s="357"/>
      <c r="PIQ14" s="357"/>
      <c r="PIR14" s="357"/>
      <c r="PIS14" s="357"/>
      <c r="PIT14" s="357"/>
      <c r="PIU14" s="357"/>
      <c r="PIV14" s="357"/>
      <c r="PIW14" s="357"/>
      <c r="PIX14" s="357"/>
      <c r="PIY14" s="357"/>
      <c r="PIZ14" s="357"/>
      <c r="PJA14" s="357"/>
      <c r="PJB14" s="357"/>
      <c r="PJC14" s="357"/>
      <c r="PJD14" s="357"/>
      <c r="PJE14" s="357"/>
      <c r="PJF14" s="357"/>
      <c r="PJG14" s="357"/>
      <c r="PJH14" s="357"/>
      <c r="PJI14" s="357"/>
      <c r="PJJ14" s="357"/>
      <c r="PJK14" s="357"/>
      <c r="PJL14" s="357"/>
      <c r="PJM14" s="357"/>
      <c r="PJN14" s="357"/>
      <c r="PJO14" s="357"/>
      <c r="PJP14" s="357"/>
      <c r="PJQ14" s="357"/>
      <c r="PJR14" s="357"/>
      <c r="PJS14" s="357"/>
      <c r="PJT14" s="357"/>
      <c r="PJU14" s="357"/>
      <c r="PJV14" s="357"/>
      <c r="PJW14" s="357"/>
      <c r="PJX14" s="357"/>
      <c r="PJY14" s="357"/>
      <c r="PJZ14" s="357"/>
      <c r="PKA14" s="357"/>
      <c r="PKB14" s="357"/>
      <c r="PKC14" s="357"/>
      <c r="PKD14" s="357"/>
      <c r="PKE14" s="357"/>
      <c r="PKF14" s="357"/>
      <c r="PKG14" s="357"/>
      <c r="PKH14" s="357"/>
      <c r="PKI14" s="357"/>
      <c r="PKJ14" s="357"/>
      <c r="PKK14" s="357"/>
      <c r="PKL14" s="357"/>
      <c r="PKM14" s="357"/>
      <c r="PKN14" s="357"/>
      <c r="PKO14" s="357"/>
      <c r="PKP14" s="357"/>
      <c r="PKQ14" s="357"/>
      <c r="PKR14" s="357"/>
      <c r="PKS14" s="357"/>
      <c r="PKT14" s="357"/>
      <c r="PKU14" s="357"/>
      <c r="PKV14" s="357"/>
      <c r="PKW14" s="357"/>
      <c r="PKX14" s="357"/>
      <c r="PKY14" s="357"/>
      <c r="PKZ14" s="357"/>
      <c r="PLA14" s="357"/>
      <c r="PLB14" s="357"/>
      <c r="PLC14" s="357"/>
      <c r="PLD14" s="357"/>
      <c r="PLE14" s="357"/>
      <c r="PLF14" s="357"/>
      <c r="PLG14" s="357"/>
      <c r="PLH14" s="357"/>
      <c r="PLI14" s="357"/>
      <c r="PLJ14" s="357"/>
      <c r="PLK14" s="357"/>
      <c r="PLL14" s="357"/>
      <c r="PLM14" s="357"/>
      <c r="PLN14" s="357"/>
      <c r="PLO14" s="357"/>
      <c r="PLP14" s="357"/>
      <c r="PLQ14" s="357"/>
      <c r="PLR14" s="357"/>
      <c r="PLS14" s="357"/>
      <c r="PLT14" s="357"/>
      <c r="PLU14" s="357"/>
      <c r="PLV14" s="357"/>
      <c r="PLW14" s="357"/>
      <c r="PLX14" s="357"/>
      <c r="PLY14" s="357"/>
      <c r="PLZ14" s="357"/>
      <c r="PMA14" s="357"/>
      <c r="PMB14" s="357"/>
      <c r="PMC14" s="357"/>
      <c r="PMD14" s="357"/>
      <c r="PME14" s="357"/>
      <c r="PMF14" s="357"/>
      <c r="PMG14" s="357"/>
      <c r="PMH14" s="357"/>
      <c r="PMI14" s="357"/>
      <c r="PMJ14" s="357"/>
      <c r="PMK14" s="357"/>
      <c r="PML14" s="357"/>
      <c r="PMM14" s="357"/>
      <c r="PMN14" s="357"/>
      <c r="PMO14" s="357"/>
      <c r="PMP14" s="357"/>
      <c r="PMQ14" s="357"/>
      <c r="PMR14" s="357"/>
      <c r="PMS14" s="357"/>
      <c r="PMT14" s="357"/>
      <c r="PMU14" s="357"/>
      <c r="PMV14" s="357"/>
      <c r="PMW14" s="357"/>
      <c r="PMX14" s="357"/>
      <c r="PMY14" s="357"/>
      <c r="PMZ14" s="357"/>
      <c r="PNA14" s="357"/>
      <c r="PNB14" s="357"/>
      <c r="PNC14" s="357"/>
      <c r="PND14" s="357"/>
      <c r="PNE14" s="357"/>
      <c r="PNF14" s="357"/>
      <c r="PNG14" s="357"/>
      <c r="PNH14" s="357"/>
      <c r="PNI14" s="357"/>
      <c r="PNJ14" s="357"/>
      <c r="PNK14" s="357"/>
      <c r="PNL14" s="357"/>
      <c r="PNM14" s="357"/>
      <c r="PNN14" s="357"/>
      <c r="PNO14" s="357"/>
      <c r="PNP14" s="357"/>
      <c r="PNQ14" s="357"/>
      <c r="PNR14" s="357"/>
      <c r="PNS14" s="357"/>
      <c r="PNT14" s="357"/>
      <c r="PNU14" s="357"/>
      <c r="PNV14" s="357"/>
      <c r="PNW14" s="357"/>
      <c r="PNX14" s="357"/>
      <c r="PNY14" s="357"/>
      <c r="PNZ14" s="357"/>
      <c r="POA14" s="357"/>
      <c r="POB14" s="357"/>
      <c r="POC14" s="357"/>
      <c r="POD14" s="357"/>
      <c r="POE14" s="357"/>
      <c r="POF14" s="357"/>
      <c r="POG14" s="357"/>
      <c r="POH14" s="357"/>
      <c r="POI14" s="357"/>
      <c r="POJ14" s="357"/>
      <c r="POK14" s="357"/>
      <c r="POL14" s="357"/>
      <c r="POM14" s="357"/>
      <c r="PON14" s="357"/>
      <c r="POO14" s="357"/>
      <c r="POP14" s="357"/>
      <c r="POQ14" s="357"/>
      <c r="POR14" s="357"/>
      <c r="POS14" s="357"/>
      <c r="POT14" s="357"/>
      <c r="POU14" s="357"/>
      <c r="POV14" s="357"/>
      <c r="POW14" s="357"/>
      <c r="POX14" s="357"/>
      <c r="POY14" s="357"/>
      <c r="POZ14" s="357"/>
      <c r="PPA14" s="357"/>
      <c r="PPB14" s="357"/>
      <c r="PPC14" s="357"/>
      <c r="PPD14" s="357"/>
      <c r="PPE14" s="357"/>
      <c r="PPF14" s="357"/>
      <c r="PPG14" s="357"/>
      <c r="PPH14" s="357"/>
      <c r="PPI14" s="357"/>
      <c r="PPJ14" s="357"/>
      <c r="PPK14" s="357"/>
      <c r="PPL14" s="357"/>
      <c r="PPM14" s="357"/>
      <c r="PPN14" s="357"/>
      <c r="PPO14" s="357"/>
      <c r="PPP14" s="357"/>
      <c r="PPQ14" s="357"/>
      <c r="PPR14" s="357"/>
      <c r="PPS14" s="357"/>
      <c r="PPT14" s="357"/>
      <c r="PPU14" s="357"/>
      <c r="PPV14" s="357"/>
      <c r="PPW14" s="357"/>
      <c r="PPX14" s="357"/>
      <c r="PPY14" s="357"/>
      <c r="PPZ14" s="357"/>
      <c r="PQA14" s="357"/>
      <c r="PQB14" s="357"/>
      <c r="PQC14" s="357"/>
      <c r="PQD14" s="357"/>
      <c r="PQE14" s="357"/>
      <c r="PQF14" s="357"/>
      <c r="PQG14" s="357"/>
      <c r="PQH14" s="357"/>
      <c r="PQI14" s="357"/>
      <c r="PQJ14" s="357"/>
      <c r="PQK14" s="357"/>
      <c r="PQL14" s="357"/>
      <c r="PQM14" s="357"/>
      <c r="PQN14" s="357"/>
      <c r="PQO14" s="357"/>
      <c r="PQP14" s="357"/>
      <c r="PQQ14" s="357"/>
      <c r="PQR14" s="357"/>
      <c r="PQS14" s="357"/>
      <c r="PQT14" s="357"/>
      <c r="PQU14" s="357"/>
      <c r="PQV14" s="357"/>
      <c r="PQW14" s="357"/>
      <c r="PQX14" s="357"/>
      <c r="PQY14" s="357"/>
      <c r="PQZ14" s="357"/>
      <c r="PRA14" s="357"/>
      <c r="PRB14" s="357"/>
      <c r="PRC14" s="357"/>
      <c r="PRD14" s="357"/>
      <c r="PRE14" s="357"/>
      <c r="PRF14" s="357"/>
      <c r="PRG14" s="357"/>
      <c r="PRH14" s="357"/>
      <c r="PRI14" s="357"/>
      <c r="PRJ14" s="357"/>
      <c r="PRK14" s="357"/>
      <c r="PRL14" s="357"/>
      <c r="PRM14" s="357"/>
      <c r="PRN14" s="357"/>
      <c r="PRO14" s="357"/>
      <c r="PRP14" s="357"/>
      <c r="PRQ14" s="357"/>
      <c r="PRR14" s="357"/>
      <c r="PRS14" s="357"/>
      <c r="PRT14" s="357"/>
      <c r="PRU14" s="357"/>
      <c r="PRV14" s="357"/>
      <c r="PRW14" s="357"/>
      <c r="PRX14" s="357"/>
      <c r="PRY14" s="357"/>
      <c r="PRZ14" s="357"/>
      <c r="PSA14" s="357"/>
      <c r="PSB14" s="357"/>
      <c r="PSC14" s="357"/>
      <c r="PSD14" s="357"/>
      <c r="PSE14" s="357"/>
      <c r="PSF14" s="357"/>
      <c r="PSG14" s="357"/>
      <c r="PSH14" s="357"/>
      <c r="PSI14" s="357"/>
      <c r="PSJ14" s="357"/>
      <c r="PSK14" s="357"/>
      <c r="PSL14" s="357"/>
      <c r="PSM14" s="357"/>
      <c r="PSN14" s="357"/>
      <c r="PSO14" s="357"/>
      <c r="PSP14" s="357"/>
      <c r="PSQ14" s="357"/>
      <c r="PSR14" s="357"/>
      <c r="PSS14" s="357"/>
      <c r="PST14" s="357"/>
      <c r="PSU14" s="357"/>
      <c r="PSV14" s="357"/>
      <c r="PSW14" s="357"/>
      <c r="PSX14" s="357"/>
      <c r="PSY14" s="357"/>
      <c r="PSZ14" s="357"/>
      <c r="PTA14" s="357"/>
      <c r="PTB14" s="357"/>
      <c r="PTC14" s="357"/>
      <c r="PTD14" s="357"/>
      <c r="PTE14" s="357"/>
      <c r="PTF14" s="357"/>
      <c r="PTG14" s="357"/>
      <c r="PTH14" s="357"/>
      <c r="PTI14" s="357"/>
      <c r="PTJ14" s="357"/>
      <c r="PTK14" s="357"/>
      <c r="PTL14" s="357"/>
      <c r="PTM14" s="357"/>
      <c r="PTN14" s="357"/>
      <c r="PTO14" s="357"/>
      <c r="PTP14" s="357"/>
      <c r="PTQ14" s="357"/>
      <c r="PTR14" s="357"/>
      <c r="PTS14" s="357"/>
      <c r="PTT14" s="357"/>
      <c r="PTU14" s="357"/>
      <c r="PTV14" s="357"/>
      <c r="PTW14" s="357"/>
      <c r="PTX14" s="357"/>
      <c r="PTY14" s="357"/>
      <c r="PTZ14" s="357"/>
      <c r="PUA14" s="357"/>
      <c r="PUB14" s="357"/>
      <c r="PUC14" s="357"/>
      <c r="PUD14" s="357"/>
      <c r="PUE14" s="357"/>
      <c r="PUF14" s="357"/>
      <c r="PUG14" s="357"/>
      <c r="PUH14" s="357"/>
      <c r="PUI14" s="357"/>
      <c r="PUJ14" s="357"/>
      <c r="PUK14" s="357"/>
      <c r="PUL14" s="357"/>
      <c r="PUM14" s="357"/>
      <c r="PUN14" s="357"/>
      <c r="PUO14" s="357"/>
      <c r="PUP14" s="357"/>
      <c r="PUQ14" s="357"/>
      <c r="PUR14" s="357"/>
      <c r="PUS14" s="357"/>
      <c r="PUT14" s="357"/>
      <c r="PUU14" s="357"/>
      <c r="PUV14" s="357"/>
      <c r="PUW14" s="357"/>
      <c r="PUX14" s="357"/>
      <c r="PUY14" s="357"/>
      <c r="PUZ14" s="357"/>
      <c r="PVA14" s="357"/>
      <c r="PVB14" s="357"/>
      <c r="PVC14" s="357"/>
      <c r="PVD14" s="357"/>
      <c r="PVE14" s="357"/>
      <c r="PVF14" s="357"/>
      <c r="PVG14" s="357"/>
      <c r="PVH14" s="357"/>
      <c r="PVI14" s="357"/>
      <c r="PVJ14" s="357"/>
      <c r="PVK14" s="357"/>
      <c r="PVL14" s="357"/>
      <c r="PVM14" s="357"/>
      <c r="PVN14" s="357"/>
      <c r="PVO14" s="357"/>
      <c r="PVP14" s="357"/>
      <c r="PVQ14" s="357"/>
      <c r="PVR14" s="357"/>
      <c r="PVS14" s="357"/>
      <c r="PVT14" s="357"/>
      <c r="PVU14" s="357"/>
      <c r="PVV14" s="357"/>
      <c r="PVW14" s="357"/>
      <c r="PVX14" s="357"/>
      <c r="PVY14" s="357"/>
      <c r="PVZ14" s="357"/>
      <c r="PWA14" s="357"/>
      <c r="PWB14" s="357"/>
      <c r="PWC14" s="357"/>
      <c r="PWD14" s="357"/>
      <c r="PWE14" s="357"/>
      <c r="PWF14" s="357"/>
      <c r="PWG14" s="357"/>
      <c r="PWH14" s="357"/>
      <c r="PWI14" s="357"/>
      <c r="PWJ14" s="357"/>
      <c r="PWK14" s="357"/>
      <c r="PWL14" s="357"/>
      <c r="PWM14" s="357"/>
      <c r="PWN14" s="357"/>
      <c r="PWO14" s="357"/>
      <c r="PWP14" s="357"/>
      <c r="PWQ14" s="357"/>
      <c r="PWR14" s="357"/>
      <c r="PWS14" s="357"/>
      <c r="PWT14" s="357"/>
      <c r="PWU14" s="357"/>
      <c r="PWV14" s="357"/>
      <c r="PWW14" s="357"/>
      <c r="PWX14" s="357"/>
      <c r="PWY14" s="357"/>
      <c r="PWZ14" s="357"/>
      <c r="PXA14" s="357"/>
      <c r="PXB14" s="357"/>
      <c r="PXC14" s="357"/>
      <c r="PXD14" s="357"/>
      <c r="PXE14" s="357"/>
      <c r="PXF14" s="357"/>
      <c r="PXG14" s="357"/>
      <c r="PXH14" s="357"/>
      <c r="PXI14" s="357"/>
      <c r="PXJ14" s="357"/>
      <c r="PXK14" s="357"/>
      <c r="PXL14" s="357"/>
      <c r="PXM14" s="357"/>
      <c r="PXN14" s="357"/>
      <c r="PXO14" s="357"/>
      <c r="PXP14" s="357"/>
      <c r="PXQ14" s="357"/>
      <c r="PXR14" s="357"/>
      <c r="PXS14" s="357"/>
      <c r="PXT14" s="357"/>
      <c r="PXU14" s="357"/>
      <c r="PXV14" s="357"/>
      <c r="PXW14" s="357"/>
      <c r="PXX14" s="357"/>
      <c r="PXY14" s="357"/>
      <c r="PXZ14" s="357"/>
      <c r="PYA14" s="357"/>
      <c r="PYB14" s="357"/>
      <c r="PYC14" s="357"/>
      <c r="PYD14" s="357"/>
      <c r="PYE14" s="357"/>
      <c r="PYF14" s="357"/>
      <c r="PYG14" s="357"/>
      <c r="PYH14" s="357"/>
      <c r="PYI14" s="357"/>
      <c r="PYJ14" s="357"/>
      <c r="PYK14" s="357"/>
      <c r="PYL14" s="357"/>
      <c r="PYM14" s="357"/>
      <c r="PYN14" s="357"/>
      <c r="PYO14" s="357"/>
      <c r="PYP14" s="357"/>
      <c r="PYQ14" s="357"/>
      <c r="PYR14" s="357"/>
      <c r="PYS14" s="357"/>
      <c r="PYT14" s="357"/>
      <c r="PYU14" s="357"/>
      <c r="PYV14" s="357"/>
      <c r="PYW14" s="357"/>
      <c r="PYX14" s="357"/>
      <c r="PYY14" s="357"/>
      <c r="PYZ14" s="357"/>
      <c r="PZA14" s="357"/>
      <c r="PZB14" s="357"/>
      <c r="PZC14" s="357"/>
      <c r="PZD14" s="357"/>
      <c r="PZE14" s="357"/>
      <c r="PZF14" s="357"/>
      <c r="PZG14" s="357"/>
      <c r="PZH14" s="357"/>
      <c r="PZI14" s="357"/>
      <c r="PZJ14" s="357"/>
      <c r="PZK14" s="357"/>
      <c r="PZL14" s="357"/>
      <c r="PZM14" s="357"/>
      <c r="PZN14" s="357"/>
      <c r="PZO14" s="357"/>
      <c r="PZP14" s="357"/>
      <c r="PZQ14" s="357"/>
      <c r="PZR14" s="357"/>
      <c r="PZS14" s="357"/>
      <c r="PZT14" s="357"/>
      <c r="PZU14" s="357"/>
      <c r="PZV14" s="357"/>
      <c r="PZW14" s="357"/>
      <c r="PZX14" s="357"/>
      <c r="PZY14" s="357"/>
      <c r="PZZ14" s="357"/>
      <c r="QAA14" s="357"/>
      <c r="QAB14" s="357"/>
      <c r="QAC14" s="357"/>
      <c r="QAD14" s="357"/>
      <c r="QAE14" s="357"/>
      <c r="QAF14" s="357"/>
      <c r="QAG14" s="357"/>
      <c r="QAH14" s="357"/>
      <c r="QAI14" s="357"/>
      <c r="QAJ14" s="357"/>
      <c r="QAK14" s="357"/>
      <c r="QAL14" s="357"/>
      <c r="QAM14" s="357"/>
      <c r="QAN14" s="357"/>
      <c r="QAO14" s="357"/>
      <c r="QAP14" s="357"/>
      <c r="QAQ14" s="357"/>
      <c r="QAR14" s="357"/>
      <c r="QAS14" s="357"/>
      <c r="QAT14" s="357"/>
      <c r="QAU14" s="357"/>
      <c r="QAV14" s="357"/>
      <c r="QAW14" s="357"/>
      <c r="QAX14" s="357"/>
      <c r="QAY14" s="357"/>
      <c r="QAZ14" s="357"/>
      <c r="QBA14" s="357"/>
      <c r="QBB14" s="357"/>
      <c r="QBC14" s="357"/>
      <c r="QBD14" s="357"/>
      <c r="QBE14" s="357"/>
      <c r="QBF14" s="357"/>
      <c r="QBG14" s="357"/>
      <c r="QBH14" s="357"/>
      <c r="QBI14" s="357"/>
      <c r="QBJ14" s="357"/>
      <c r="QBK14" s="357"/>
      <c r="QBL14" s="357"/>
      <c r="QBM14" s="357"/>
      <c r="QBN14" s="357"/>
      <c r="QBO14" s="357"/>
      <c r="QBP14" s="357"/>
      <c r="QBQ14" s="357"/>
      <c r="QBR14" s="357"/>
      <c r="QBS14" s="357"/>
      <c r="QBT14" s="357"/>
      <c r="QBU14" s="357"/>
      <c r="QBV14" s="357"/>
      <c r="QBW14" s="357"/>
      <c r="QBX14" s="357"/>
      <c r="QBY14" s="357"/>
      <c r="QBZ14" s="357"/>
      <c r="QCA14" s="357"/>
      <c r="QCB14" s="357"/>
      <c r="QCC14" s="357"/>
      <c r="QCD14" s="357"/>
      <c r="QCE14" s="357"/>
      <c r="QCF14" s="357"/>
      <c r="QCG14" s="357"/>
      <c r="QCH14" s="357"/>
      <c r="QCI14" s="357"/>
      <c r="QCJ14" s="357"/>
      <c r="QCK14" s="357"/>
      <c r="QCL14" s="357"/>
      <c r="QCM14" s="357"/>
      <c r="QCN14" s="357"/>
      <c r="QCO14" s="357"/>
      <c r="QCP14" s="357"/>
      <c r="QCQ14" s="357"/>
      <c r="QCR14" s="357"/>
      <c r="QCS14" s="357"/>
      <c r="QCT14" s="357"/>
      <c r="QCU14" s="357"/>
      <c r="QCV14" s="357"/>
      <c r="QCW14" s="357"/>
      <c r="QCX14" s="357"/>
      <c r="QCY14" s="357"/>
      <c r="QCZ14" s="357"/>
      <c r="QDA14" s="357"/>
      <c r="QDB14" s="357"/>
      <c r="QDC14" s="357"/>
      <c r="QDD14" s="357"/>
      <c r="QDE14" s="357"/>
      <c r="QDF14" s="357"/>
      <c r="QDG14" s="357"/>
      <c r="QDH14" s="357"/>
      <c r="QDI14" s="357"/>
      <c r="QDJ14" s="357"/>
      <c r="QDK14" s="357"/>
      <c r="QDL14" s="357"/>
      <c r="QDM14" s="357"/>
      <c r="QDN14" s="357"/>
      <c r="QDO14" s="357"/>
      <c r="QDP14" s="357"/>
      <c r="QDQ14" s="357"/>
      <c r="QDR14" s="357"/>
      <c r="QDS14" s="357"/>
      <c r="QDT14" s="357"/>
      <c r="QDU14" s="357"/>
      <c r="QDV14" s="357"/>
      <c r="QDW14" s="357"/>
      <c r="QDX14" s="357"/>
      <c r="QDY14" s="357"/>
      <c r="QDZ14" s="357"/>
      <c r="QEA14" s="357"/>
      <c r="QEB14" s="357"/>
      <c r="QEC14" s="357"/>
      <c r="QED14" s="357"/>
      <c r="QEE14" s="357"/>
      <c r="QEF14" s="357"/>
      <c r="QEG14" s="357"/>
      <c r="QEH14" s="357"/>
      <c r="QEI14" s="357"/>
      <c r="QEJ14" s="357"/>
      <c r="QEK14" s="357"/>
      <c r="QEL14" s="357"/>
      <c r="QEM14" s="357"/>
      <c r="QEN14" s="357"/>
      <c r="QEO14" s="357"/>
      <c r="QEP14" s="357"/>
      <c r="QEQ14" s="357"/>
      <c r="QER14" s="357"/>
      <c r="QES14" s="357"/>
      <c r="QET14" s="357"/>
      <c r="QEU14" s="357"/>
      <c r="QEV14" s="357"/>
      <c r="QEW14" s="357"/>
      <c r="QEX14" s="357"/>
      <c r="QEY14" s="357"/>
      <c r="QEZ14" s="357"/>
      <c r="QFA14" s="357"/>
      <c r="QFB14" s="357"/>
      <c r="QFC14" s="357"/>
      <c r="QFD14" s="357"/>
      <c r="QFE14" s="357"/>
      <c r="QFF14" s="357"/>
      <c r="QFG14" s="357"/>
      <c r="QFH14" s="357"/>
      <c r="QFI14" s="357"/>
      <c r="QFJ14" s="357"/>
      <c r="QFK14" s="357"/>
      <c r="QFL14" s="357"/>
      <c r="QFM14" s="357"/>
      <c r="QFN14" s="357"/>
      <c r="QFO14" s="357"/>
      <c r="QFP14" s="357"/>
      <c r="QFQ14" s="357"/>
      <c r="QFR14" s="357"/>
      <c r="QFS14" s="357"/>
      <c r="QFT14" s="357"/>
      <c r="QFU14" s="357"/>
      <c r="QFV14" s="357"/>
      <c r="QFW14" s="357"/>
      <c r="QFX14" s="357"/>
      <c r="QFY14" s="357"/>
      <c r="QFZ14" s="357"/>
      <c r="QGA14" s="357"/>
      <c r="QGB14" s="357"/>
      <c r="QGC14" s="357"/>
      <c r="QGD14" s="357"/>
      <c r="QGE14" s="357"/>
      <c r="QGF14" s="357"/>
      <c r="QGG14" s="357"/>
      <c r="QGH14" s="357"/>
      <c r="QGI14" s="357"/>
      <c r="QGJ14" s="357"/>
      <c r="QGK14" s="357"/>
      <c r="QGL14" s="357"/>
      <c r="QGM14" s="357"/>
      <c r="QGN14" s="357"/>
      <c r="QGO14" s="357"/>
      <c r="QGP14" s="357"/>
      <c r="QGQ14" s="357"/>
      <c r="QGR14" s="357"/>
      <c r="QGS14" s="357"/>
      <c r="QGT14" s="357"/>
      <c r="QGU14" s="357"/>
      <c r="QGV14" s="357"/>
      <c r="QGW14" s="357"/>
      <c r="QGX14" s="357"/>
      <c r="QGY14" s="357"/>
      <c r="QGZ14" s="357"/>
      <c r="QHA14" s="357"/>
      <c r="QHB14" s="357"/>
      <c r="QHC14" s="357"/>
      <c r="QHD14" s="357"/>
      <c r="QHE14" s="357"/>
      <c r="QHF14" s="357"/>
      <c r="QHG14" s="357"/>
      <c r="QHH14" s="357"/>
      <c r="QHI14" s="357"/>
      <c r="QHJ14" s="357"/>
      <c r="QHK14" s="357"/>
      <c r="QHL14" s="357"/>
      <c r="QHM14" s="357"/>
      <c r="QHN14" s="357"/>
      <c r="QHO14" s="357"/>
      <c r="QHP14" s="357"/>
      <c r="QHQ14" s="357"/>
      <c r="QHR14" s="357"/>
      <c r="QHS14" s="357"/>
      <c r="QHT14" s="357"/>
      <c r="QHU14" s="357"/>
      <c r="QHV14" s="357"/>
      <c r="QHW14" s="357"/>
      <c r="QHX14" s="357"/>
      <c r="QHY14" s="357"/>
      <c r="QHZ14" s="357"/>
      <c r="QIA14" s="357"/>
      <c r="QIB14" s="357"/>
      <c r="QIC14" s="357"/>
      <c r="QID14" s="357"/>
      <c r="QIE14" s="357"/>
      <c r="QIF14" s="357"/>
      <c r="QIG14" s="357"/>
      <c r="QIH14" s="357"/>
      <c r="QII14" s="357"/>
      <c r="QIJ14" s="357"/>
      <c r="QIK14" s="357"/>
      <c r="QIL14" s="357"/>
      <c r="QIM14" s="357"/>
      <c r="QIN14" s="357"/>
      <c r="QIO14" s="357"/>
      <c r="QIP14" s="357"/>
      <c r="QIQ14" s="357"/>
      <c r="QIR14" s="357"/>
      <c r="QIS14" s="357"/>
      <c r="QIT14" s="357"/>
      <c r="QIU14" s="357"/>
      <c r="QIV14" s="357"/>
      <c r="QIW14" s="357"/>
      <c r="QIX14" s="357"/>
      <c r="QIY14" s="357"/>
      <c r="QIZ14" s="357"/>
      <c r="QJA14" s="357"/>
      <c r="QJB14" s="357"/>
      <c r="QJC14" s="357"/>
      <c r="QJD14" s="357"/>
      <c r="QJE14" s="357"/>
      <c r="QJF14" s="357"/>
      <c r="QJG14" s="357"/>
      <c r="QJH14" s="357"/>
      <c r="QJI14" s="357"/>
      <c r="QJJ14" s="357"/>
      <c r="QJK14" s="357"/>
      <c r="QJL14" s="357"/>
      <c r="QJM14" s="357"/>
      <c r="QJN14" s="357"/>
      <c r="QJO14" s="357"/>
      <c r="QJP14" s="357"/>
      <c r="QJQ14" s="357"/>
      <c r="QJR14" s="357"/>
      <c r="QJS14" s="357"/>
      <c r="QJT14" s="357"/>
      <c r="QJU14" s="357"/>
      <c r="QJV14" s="357"/>
      <c r="QJW14" s="357"/>
      <c r="QJX14" s="357"/>
      <c r="QJY14" s="357"/>
      <c r="QJZ14" s="357"/>
      <c r="QKA14" s="357"/>
      <c r="QKB14" s="357"/>
      <c r="QKC14" s="357"/>
      <c r="QKD14" s="357"/>
      <c r="QKE14" s="357"/>
      <c r="QKF14" s="357"/>
      <c r="QKG14" s="357"/>
      <c r="QKH14" s="357"/>
      <c r="QKI14" s="357"/>
      <c r="QKJ14" s="357"/>
      <c r="QKK14" s="357"/>
      <c r="QKL14" s="357"/>
      <c r="QKM14" s="357"/>
      <c r="QKN14" s="357"/>
      <c r="QKO14" s="357"/>
      <c r="QKP14" s="357"/>
      <c r="QKQ14" s="357"/>
      <c r="QKR14" s="357"/>
      <c r="QKS14" s="357"/>
      <c r="QKT14" s="357"/>
      <c r="QKU14" s="357"/>
      <c r="QKV14" s="357"/>
      <c r="QKW14" s="357"/>
      <c r="QKX14" s="357"/>
      <c r="QKY14" s="357"/>
      <c r="QKZ14" s="357"/>
      <c r="QLA14" s="357"/>
      <c r="QLB14" s="357"/>
      <c r="QLC14" s="357"/>
      <c r="QLD14" s="357"/>
      <c r="QLE14" s="357"/>
      <c r="QLF14" s="357"/>
      <c r="QLG14" s="357"/>
      <c r="QLH14" s="357"/>
      <c r="QLI14" s="357"/>
      <c r="QLJ14" s="357"/>
      <c r="QLK14" s="357"/>
      <c r="QLL14" s="357"/>
      <c r="QLM14" s="357"/>
      <c r="QLN14" s="357"/>
      <c r="QLO14" s="357"/>
      <c r="QLP14" s="357"/>
      <c r="QLQ14" s="357"/>
      <c r="QLR14" s="357"/>
      <c r="QLS14" s="357"/>
      <c r="QLT14" s="357"/>
      <c r="QLU14" s="357"/>
      <c r="QLV14" s="357"/>
      <c r="QLW14" s="357"/>
      <c r="QLX14" s="357"/>
      <c r="QLY14" s="357"/>
      <c r="QLZ14" s="357"/>
      <c r="QMA14" s="357"/>
      <c r="QMB14" s="357"/>
      <c r="QMC14" s="357"/>
      <c r="QMD14" s="357"/>
      <c r="QME14" s="357"/>
      <c r="QMF14" s="357"/>
      <c r="QMG14" s="357"/>
      <c r="QMH14" s="357"/>
      <c r="QMI14" s="357"/>
      <c r="QMJ14" s="357"/>
      <c r="QMK14" s="357"/>
      <c r="QML14" s="357"/>
      <c r="QMM14" s="357"/>
      <c r="QMN14" s="357"/>
      <c r="QMO14" s="357"/>
      <c r="QMP14" s="357"/>
      <c r="QMQ14" s="357"/>
      <c r="QMR14" s="357"/>
      <c r="QMS14" s="357"/>
      <c r="QMT14" s="357"/>
      <c r="QMU14" s="357"/>
      <c r="QMV14" s="357"/>
      <c r="QMW14" s="357"/>
      <c r="QMX14" s="357"/>
      <c r="QMY14" s="357"/>
      <c r="QMZ14" s="357"/>
      <c r="QNA14" s="357"/>
      <c r="QNB14" s="357"/>
      <c r="QNC14" s="357"/>
      <c r="QND14" s="357"/>
      <c r="QNE14" s="357"/>
      <c r="QNF14" s="357"/>
      <c r="QNG14" s="357"/>
      <c r="QNH14" s="357"/>
      <c r="QNI14" s="357"/>
      <c r="QNJ14" s="357"/>
      <c r="QNK14" s="357"/>
      <c r="QNL14" s="357"/>
      <c r="QNM14" s="357"/>
      <c r="QNN14" s="357"/>
      <c r="QNO14" s="357"/>
      <c r="QNP14" s="357"/>
      <c r="QNQ14" s="357"/>
      <c r="QNR14" s="357"/>
      <c r="QNS14" s="357"/>
      <c r="QNT14" s="357"/>
      <c r="QNU14" s="357"/>
      <c r="QNV14" s="357"/>
      <c r="QNW14" s="357"/>
      <c r="QNX14" s="357"/>
      <c r="QNY14" s="357"/>
      <c r="QNZ14" s="357"/>
      <c r="QOA14" s="357"/>
      <c r="QOB14" s="357"/>
      <c r="QOC14" s="357"/>
      <c r="QOD14" s="357"/>
      <c r="QOE14" s="357"/>
      <c r="QOF14" s="357"/>
      <c r="QOG14" s="357"/>
      <c r="QOH14" s="357"/>
      <c r="QOI14" s="357"/>
      <c r="QOJ14" s="357"/>
      <c r="QOK14" s="357"/>
      <c r="QOL14" s="357"/>
      <c r="QOM14" s="357"/>
      <c r="QON14" s="357"/>
      <c r="QOO14" s="357"/>
      <c r="QOP14" s="357"/>
      <c r="QOQ14" s="357"/>
      <c r="QOR14" s="357"/>
      <c r="QOS14" s="357"/>
      <c r="QOT14" s="357"/>
      <c r="QOU14" s="357"/>
      <c r="QOV14" s="357"/>
      <c r="QOW14" s="357"/>
      <c r="QOX14" s="357"/>
      <c r="QOY14" s="357"/>
      <c r="QOZ14" s="357"/>
      <c r="QPA14" s="357"/>
      <c r="QPB14" s="357"/>
      <c r="QPC14" s="357"/>
      <c r="QPD14" s="357"/>
      <c r="QPE14" s="357"/>
      <c r="QPF14" s="357"/>
      <c r="QPG14" s="357"/>
      <c r="QPH14" s="357"/>
      <c r="QPI14" s="357"/>
      <c r="QPJ14" s="357"/>
      <c r="QPK14" s="357"/>
      <c r="QPL14" s="357"/>
      <c r="QPM14" s="357"/>
      <c r="QPN14" s="357"/>
      <c r="QPO14" s="357"/>
      <c r="QPP14" s="357"/>
      <c r="QPQ14" s="357"/>
      <c r="QPR14" s="357"/>
      <c r="QPS14" s="357"/>
      <c r="QPT14" s="357"/>
      <c r="QPU14" s="357"/>
      <c r="QPV14" s="357"/>
      <c r="QPW14" s="357"/>
      <c r="QPX14" s="357"/>
      <c r="QPY14" s="357"/>
      <c r="QPZ14" s="357"/>
      <c r="QQA14" s="357"/>
      <c r="QQB14" s="357"/>
      <c r="QQC14" s="357"/>
      <c r="QQD14" s="357"/>
      <c r="QQE14" s="357"/>
      <c r="QQF14" s="357"/>
      <c r="QQG14" s="357"/>
      <c r="QQH14" s="357"/>
      <c r="QQI14" s="357"/>
      <c r="QQJ14" s="357"/>
      <c r="QQK14" s="357"/>
      <c r="QQL14" s="357"/>
      <c r="QQM14" s="357"/>
      <c r="QQN14" s="357"/>
      <c r="QQO14" s="357"/>
      <c r="QQP14" s="357"/>
      <c r="QQQ14" s="357"/>
      <c r="QQR14" s="357"/>
      <c r="QQS14" s="357"/>
      <c r="QQT14" s="357"/>
      <c r="QQU14" s="357"/>
      <c r="QQV14" s="357"/>
      <c r="QQW14" s="357"/>
      <c r="QQX14" s="357"/>
      <c r="QQY14" s="357"/>
      <c r="QQZ14" s="357"/>
      <c r="QRA14" s="357"/>
      <c r="QRB14" s="357"/>
      <c r="QRC14" s="357"/>
      <c r="QRD14" s="357"/>
      <c r="QRE14" s="357"/>
      <c r="QRF14" s="357"/>
      <c r="QRG14" s="357"/>
      <c r="QRH14" s="357"/>
      <c r="QRI14" s="357"/>
      <c r="QRJ14" s="357"/>
      <c r="QRK14" s="357"/>
      <c r="QRL14" s="357"/>
      <c r="QRM14" s="357"/>
      <c r="QRN14" s="357"/>
      <c r="QRO14" s="357"/>
      <c r="QRP14" s="357"/>
      <c r="QRQ14" s="357"/>
      <c r="QRR14" s="357"/>
      <c r="QRS14" s="357"/>
      <c r="QRT14" s="357"/>
      <c r="QRU14" s="357"/>
      <c r="QRV14" s="357"/>
      <c r="QRW14" s="357"/>
      <c r="QRX14" s="357"/>
      <c r="QRY14" s="357"/>
      <c r="QRZ14" s="357"/>
      <c r="QSA14" s="357"/>
      <c r="QSB14" s="357"/>
      <c r="QSC14" s="357"/>
      <c r="QSD14" s="357"/>
      <c r="QSE14" s="357"/>
      <c r="QSF14" s="357"/>
      <c r="QSG14" s="357"/>
      <c r="QSH14" s="357"/>
      <c r="QSI14" s="357"/>
      <c r="QSJ14" s="357"/>
      <c r="QSK14" s="357"/>
      <c r="QSL14" s="357"/>
      <c r="QSM14" s="357"/>
      <c r="QSN14" s="357"/>
      <c r="QSO14" s="357"/>
      <c r="QSP14" s="357"/>
      <c r="QSQ14" s="357"/>
      <c r="QSR14" s="357"/>
      <c r="QSS14" s="357"/>
      <c r="QST14" s="357"/>
      <c r="QSU14" s="357"/>
      <c r="QSV14" s="357"/>
      <c r="QSW14" s="357"/>
      <c r="QSX14" s="357"/>
      <c r="QSY14" s="357"/>
      <c r="QSZ14" s="357"/>
      <c r="QTA14" s="357"/>
      <c r="QTB14" s="357"/>
      <c r="QTC14" s="357"/>
      <c r="QTD14" s="357"/>
      <c r="QTE14" s="357"/>
      <c r="QTF14" s="357"/>
      <c r="QTG14" s="357"/>
      <c r="QTH14" s="357"/>
      <c r="QTI14" s="357"/>
      <c r="QTJ14" s="357"/>
      <c r="QTK14" s="357"/>
      <c r="QTL14" s="357"/>
      <c r="QTM14" s="357"/>
      <c r="QTN14" s="357"/>
      <c r="QTO14" s="357"/>
      <c r="QTP14" s="357"/>
      <c r="QTQ14" s="357"/>
      <c r="QTR14" s="357"/>
      <c r="QTS14" s="357"/>
      <c r="QTT14" s="357"/>
      <c r="QTU14" s="357"/>
      <c r="QTV14" s="357"/>
      <c r="QTW14" s="357"/>
      <c r="QTX14" s="357"/>
      <c r="QTY14" s="357"/>
      <c r="QTZ14" s="357"/>
      <c r="QUA14" s="357"/>
      <c r="QUB14" s="357"/>
      <c r="QUC14" s="357"/>
      <c r="QUD14" s="357"/>
      <c r="QUE14" s="357"/>
      <c r="QUF14" s="357"/>
      <c r="QUG14" s="357"/>
      <c r="QUH14" s="357"/>
      <c r="QUI14" s="357"/>
      <c r="QUJ14" s="357"/>
      <c r="QUK14" s="357"/>
      <c r="QUL14" s="357"/>
      <c r="QUM14" s="357"/>
      <c r="QUN14" s="357"/>
      <c r="QUO14" s="357"/>
      <c r="QUP14" s="357"/>
      <c r="QUQ14" s="357"/>
      <c r="QUR14" s="357"/>
      <c r="QUS14" s="357"/>
      <c r="QUT14" s="357"/>
      <c r="QUU14" s="357"/>
      <c r="QUV14" s="357"/>
      <c r="QUW14" s="357"/>
      <c r="QUX14" s="357"/>
      <c r="QUY14" s="357"/>
      <c r="QUZ14" s="357"/>
      <c r="QVA14" s="357"/>
      <c r="QVB14" s="357"/>
      <c r="QVC14" s="357"/>
      <c r="QVD14" s="357"/>
      <c r="QVE14" s="357"/>
      <c r="QVF14" s="357"/>
      <c r="QVG14" s="357"/>
      <c r="QVH14" s="357"/>
      <c r="QVI14" s="357"/>
      <c r="QVJ14" s="357"/>
      <c r="QVK14" s="357"/>
      <c r="QVL14" s="357"/>
      <c r="QVM14" s="357"/>
      <c r="QVN14" s="357"/>
      <c r="QVO14" s="357"/>
      <c r="QVP14" s="357"/>
      <c r="QVQ14" s="357"/>
      <c r="QVR14" s="357"/>
      <c r="QVS14" s="357"/>
      <c r="QVT14" s="357"/>
      <c r="QVU14" s="357"/>
      <c r="QVV14" s="357"/>
      <c r="QVW14" s="357"/>
      <c r="QVX14" s="357"/>
      <c r="QVY14" s="357"/>
      <c r="QVZ14" s="357"/>
      <c r="QWA14" s="357"/>
      <c r="QWB14" s="357"/>
      <c r="QWC14" s="357"/>
      <c r="QWD14" s="357"/>
      <c r="QWE14" s="357"/>
      <c r="QWF14" s="357"/>
      <c r="QWG14" s="357"/>
      <c r="QWH14" s="357"/>
      <c r="QWI14" s="357"/>
      <c r="QWJ14" s="357"/>
      <c r="QWK14" s="357"/>
      <c r="QWL14" s="357"/>
      <c r="QWM14" s="357"/>
      <c r="QWN14" s="357"/>
      <c r="QWO14" s="357"/>
      <c r="QWP14" s="357"/>
      <c r="QWQ14" s="357"/>
      <c r="QWR14" s="357"/>
      <c r="QWS14" s="357"/>
      <c r="QWT14" s="357"/>
      <c r="QWU14" s="357"/>
      <c r="QWV14" s="357"/>
      <c r="QWW14" s="357"/>
      <c r="QWX14" s="357"/>
      <c r="QWY14" s="357"/>
      <c r="QWZ14" s="357"/>
      <c r="QXA14" s="357"/>
      <c r="QXB14" s="357"/>
      <c r="QXC14" s="357"/>
      <c r="QXD14" s="357"/>
      <c r="QXE14" s="357"/>
      <c r="QXF14" s="357"/>
      <c r="QXG14" s="357"/>
      <c r="QXH14" s="357"/>
      <c r="QXI14" s="357"/>
      <c r="QXJ14" s="357"/>
      <c r="QXK14" s="357"/>
      <c r="QXL14" s="357"/>
      <c r="QXM14" s="357"/>
      <c r="QXN14" s="357"/>
      <c r="QXO14" s="357"/>
      <c r="QXP14" s="357"/>
      <c r="QXQ14" s="357"/>
      <c r="QXR14" s="357"/>
      <c r="QXS14" s="357"/>
      <c r="QXT14" s="357"/>
      <c r="QXU14" s="357"/>
      <c r="QXV14" s="357"/>
      <c r="QXW14" s="357"/>
      <c r="QXX14" s="357"/>
      <c r="QXY14" s="357"/>
      <c r="QXZ14" s="357"/>
      <c r="QYA14" s="357"/>
      <c r="QYB14" s="357"/>
      <c r="QYC14" s="357"/>
      <c r="QYD14" s="357"/>
      <c r="QYE14" s="357"/>
      <c r="QYF14" s="357"/>
      <c r="QYG14" s="357"/>
      <c r="QYH14" s="357"/>
      <c r="QYI14" s="357"/>
      <c r="QYJ14" s="357"/>
      <c r="QYK14" s="357"/>
      <c r="QYL14" s="357"/>
      <c r="QYM14" s="357"/>
      <c r="QYN14" s="357"/>
      <c r="QYO14" s="357"/>
      <c r="QYP14" s="357"/>
      <c r="QYQ14" s="357"/>
      <c r="QYR14" s="357"/>
      <c r="QYS14" s="357"/>
      <c r="QYT14" s="357"/>
      <c r="QYU14" s="357"/>
      <c r="QYV14" s="357"/>
      <c r="QYW14" s="357"/>
      <c r="QYX14" s="357"/>
      <c r="QYY14" s="357"/>
      <c r="QYZ14" s="357"/>
      <c r="QZA14" s="357"/>
      <c r="QZB14" s="357"/>
      <c r="QZC14" s="357"/>
      <c r="QZD14" s="357"/>
      <c r="QZE14" s="357"/>
      <c r="QZF14" s="357"/>
      <c r="QZG14" s="357"/>
      <c r="QZH14" s="357"/>
      <c r="QZI14" s="357"/>
      <c r="QZJ14" s="357"/>
      <c r="QZK14" s="357"/>
      <c r="QZL14" s="357"/>
      <c r="QZM14" s="357"/>
      <c r="QZN14" s="357"/>
      <c r="QZO14" s="357"/>
      <c r="QZP14" s="357"/>
      <c r="QZQ14" s="357"/>
      <c r="QZR14" s="357"/>
      <c r="QZS14" s="357"/>
      <c r="QZT14" s="357"/>
      <c r="QZU14" s="357"/>
      <c r="QZV14" s="357"/>
      <c r="QZW14" s="357"/>
      <c r="QZX14" s="357"/>
      <c r="QZY14" s="357"/>
      <c r="QZZ14" s="357"/>
      <c r="RAA14" s="357"/>
      <c r="RAB14" s="357"/>
      <c r="RAC14" s="357"/>
      <c r="RAD14" s="357"/>
      <c r="RAE14" s="357"/>
      <c r="RAF14" s="357"/>
      <c r="RAG14" s="357"/>
      <c r="RAH14" s="357"/>
      <c r="RAI14" s="357"/>
      <c r="RAJ14" s="357"/>
      <c r="RAK14" s="357"/>
      <c r="RAL14" s="357"/>
      <c r="RAM14" s="357"/>
      <c r="RAN14" s="357"/>
      <c r="RAO14" s="357"/>
      <c r="RAP14" s="357"/>
      <c r="RAQ14" s="357"/>
      <c r="RAR14" s="357"/>
      <c r="RAS14" s="357"/>
      <c r="RAT14" s="357"/>
      <c r="RAU14" s="357"/>
      <c r="RAV14" s="357"/>
      <c r="RAW14" s="357"/>
      <c r="RAX14" s="357"/>
      <c r="RAY14" s="357"/>
      <c r="RAZ14" s="357"/>
      <c r="RBA14" s="357"/>
      <c r="RBB14" s="357"/>
      <c r="RBC14" s="357"/>
      <c r="RBD14" s="357"/>
      <c r="RBE14" s="357"/>
      <c r="RBF14" s="357"/>
      <c r="RBG14" s="357"/>
      <c r="RBH14" s="357"/>
      <c r="RBI14" s="357"/>
      <c r="RBJ14" s="357"/>
      <c r="RBK14" s="357"/>
      <c r="RBL14" s="357"/>
      <c r="RBM14" s="357"/>
      <c r="RBN14" s="357"/>
      <c r="RBO14" s="357"/>
      <c r="RBP14" s="357"/>
      <c r="RBQ14" s="357"/>
      <c r="RBR14" s="357"/>
      <c r="RBS14" s="357"/>
      <c r="RBT14" s="357"/>
      <c r="RBU14" s="357"/>
      <c r="RBV14" s="357"/>
      <c r="RBW14" s="357"/>
      <c r="RBX14" s="357"/>
      <c r="RBY14" s="357"/>
      <c r="RBZ14" s="357"/>
      <c r="RCA14" s="357"/>
      <c r="RCB14" s="357"/>
      <c r="RCC14" s="357"/>
      <c r="RCD14" s="357"/>
      <c r="RCE14" s="357"/>
      <c r="RCF14" s="357"/>
      <c r="RCG14" s="357"/>
      <c r="RCH14" s="357"/>
      <c r="RCI14" s="357"/>
      <c r="RCJ14" s="357"/>
      <c r="RCK14" s="357"/>
      <c r="RCL14" s="357"/>
      <c r="RCM14" s="357"/>
      <c r="RCN14" s="357"/>
      <c r="RCO14" s="357"/>
      <c r="RCP14" s="357"/>
      <c r="RCQ14" s="357"/>
      <c r="RCR14" s="357"/>
      <c r="RCS14" s="357"/>
      <c r="RCT14" s="357"/>
      <c r="RCU14" s="357"/>
      <c r="RCV14" s="357"/>
      <c r="RCW14" s="357"/>
      <c r="RCX14" s="357"/>
      <c r="RCY14" s="357"/>
      <c r="RCZ14" s="357"/>
      <c r="RDA14" s="357"/>
      <c r="RDB14" s="357"/>
      <c r="RDC14" s="357"/>
      <c r="RDD14" s="357"/>
      <c r="RDE14" s="357"/>
      <c r="RDF14" s="357"/>
      <c r="RDG14" s="357"/>
      <c r="RDH14" s="357"/>
      <c r="RDI14" s="357"/>
      <c r="RDJ14" s="357"/>
      <c r="RDK14" s="357"/>
      <c r="RDL14" s="357"/>
      <c r="RDM14" s="357"/>
      <c r="RDN14" s="357"/>
      <c r="RDO14" s="357"/>
      <c r="RDP14" s="357"/>
      <c r="RDQ14" s="357"/>
      <c r="RDR14" s="357"/>
      <c r="RDS14" s="357"/>
      <c r="RDT14" s="357"/>
      <c r="RDU14" s="357"/>
      <c r="RDV14" s="357"/>
      <c r="RDW14" s="357"/>
      <c r="RDX14" s="357"/>
      <c r="RDY14" s="357"/>
      <c r="RDZ14" s="357"/>
      <c r="REA14" s="357"/>
      <c r="REB14" s="357"/>
      <c r="REC14" s="357"/>
      <c r="RED14" s="357"/>
      <c r="REE14" s="357"/>
      <c r="REF14" s="357"/>
      <c r="REG14" s="357"/>
      <c r="REH14" s="357"/>
      <c r="REI14" s="357"/>
      <c r="REJ14" s="357"/>
      <c r="REK14" s="357"/>
      <c r="REL14" s="357"/>
      <c r="REM14" s="357"/>
      <c r="REN14" s="357"/>
      <c r="REO14" s="357"/>
      <c r="REP14" s="357"/>
      <c r="REQ14" s="357"/>
      <c r="RER14" s="357"/>
      <c r="RES14" s="357"/>
      <c r="RET14" s="357"/>
      <c r="REU14" s="357"/>
      <c r="REV14" s="357"/>
      <c r="REW14" s="357"/>
      <c r="REX14" s="357"/>
      <c r="REY14" s="357"/>
      <c r="REZ14" s="357"/>
      <c r="RFA14" s="357"/>
      <c r="RFB14" s="357"/>
      <c r="RFC14" s="357"/>
      <c r="RFD14" s="357"/>
      <c r="RFE14" s="357"/>
      <c r="RFF14" s="357"/>
      <c r="RFG14" s="357"/>
      <c r="RFH14" s="357"/>
      <c r="RFI14" s="357"/>
      <c r="RFJ14" s="357"/>
      <c r="RFK14" s="357"/>
      <c r="RFL14" s="357"/>
      <c r="RFM14" s="357"/>
      <c r="RFN14" s="357"/>
      <c r="RFO14" s="357"/>
      <c r="RFP14" s="357"/>
      <c r="RFQ14" s="357"/>
      <c r="RFR14" s="357"/>
      <c r="RFS14" s="357"/>
      <c r="RFT14" s="357"/>
      <c r="RFU14" s="357"/>
      <c r="RFV14" s="357"/>
      <c r="RFW14" s="357"/>
      <c r="RFX14" s="357"/>
      <c r="RFY14" s="357"/>
      <c r="RFZ14" s="357"/>
      <c r="RGA14" s="357"/>
      <c r="RGB14" s="357"/>
      <c r="RGC14" s="357"/>
      <c r="RGD14" s="357"/>
      <c r="RGE14" s="357"/>
      <c r="RGF14" s="357"/>
      <c r="RGG14" s="357"/>
      <c r="RGH14" s="357"/>
      <c r="RGI14" s="357"/>
      <c r="RGJ14" s="357"/>
      <c r="RGK14" s="357"/>
      <c r="RGL14" s="357"/>
      <c r="RGM14" s="357"/>
      <c r="RGN14" s="357"/>
      <c r="RGO14" s="357"/>
      <c r="RGP14" s="357"/>
      <c r="RGQ14" s="357"/>
      <c r="RGR14" s="357"/>
      <c r="RGS14" s="357"/>
      <c r="RGT14" s="357"/>
      <c r="RGU14" s="357"/>
      <c r="RGV14" s="357"/>
      <c r="RGW14" s="357"/>
      <c r="RGX14" s="357"/>
      <c r="RGY14" s="357"/>
      <c r="RGZ14" s="357"/>
      <c r="RHA14" s="357"/>
      <c r="RHB14" s="357"/>
      <c r="RHC14" s="357"/>
      <c r="RHD14" s="357"/>
      <c r="RHE14" s="357"/>
      <c r="RHF14" s="357"/>
      <c r="RHG14" s="357"/>
      <c r="RHH14" s="357"/>
      <c r="RHI14" s="357"/>
      <c r="RHJ14" s="357"/>
      <c r="RHK14" s="357"/>
      <c r="RHL14" s="357"/>
      <c r="RHM14" s="357"/>
      <c r="RHN14" s="357"/>
      <c r="RHO14" s="357"/>
      <c r="RHP14" s="357"/>
      <c r="RHQ14" s="357"/>
      <c r="RHR14" s="357"/>
      <c r="RHS14" s="357"/>
      <c r="RHT14" s="357"/>
      <c r="RHU14" s="357"/>
      <c r="RHV14" s="357"/>
      <c r="RHW14" s="357"/>
      <c r="RHX14" s="357"/>
      <c r="RHY14" s="357"/>
      <c r="RHZ14" s="357"/>
      <c r="RIA14" s="357"/>
      <c r="RIB14" s="357"/>
      <c r="RIC14" s="357"/>
      <c r="RID14" s="357"/>
      <c r="RIE14" s="357"/>
      <c r="RIF14" s="357"/>
      <c r="RIG14" s="357"/>
      <c r="RIH14" s="357"/>
      <c r="RII14" s="357"/>
      <c r="RIJ14" s="357"/>
      <c r="RIK14" s="357"/>
      <c r="RIL14" s="357"/>
      <c r="RIM14" s="357"/>
      <c r="RIN14" s="357"/>
      <c r="RIO14" s="357"/>
      <c r="RIP14" s="357"/>
      <c r="RIQ14" s="357"/>
      <c r="RIR14" s="357"/>
      <c r="RIS14" s="357"/>
      <c r="RIT14" s="357"/>
      <c r="RIU14" s="357"/>
      <c r="RIV14" s="357"/>
      <c r="RIW14" s="357"/>
      <c r="RIX14" s="357"/>
      <c r="RIY14" s="357"/>
      <c r="RIZ14" s="357"/>
      <c r="RJA14" s="357"/>
      <c r="RJB14" s="357"/>
      <c r="RJC14" s="357"/>
      <c r="RJD14" s="357"/>
      <c r="RJE14" s="357"/>
      <c r="RJF14" s="357"/>
      <c r="RJG14" s="357"/>
      <c r="RJH14" s="357"/>
      <c r="RJI14" s="357"/>
      <c r="RJJ14" s="357"/>
      <c r="RJK14" s="357"/>
      <c r="RJL14" s="357"/>
      <c r="RJM14" s="357"/>
      <c r="RJN14" s="357"/>
      <c r="RJO14" s="357"/>
      <c r="RJP14" s="357"/>
      <c r="RJQ14" s="357"/>
      <c r="RJR14" s="357"/>
      <c r="RJS14" s="357"/>
      <c r="RJT14" s="357"/>
      <c r="RJU14" s="357"/>
      <c r="RJV14" s="357"/>
      <c r="RJW14" s="357"/>
      <c r="RJX14" s="357"/>
      <c r="RJY14" s="357"/>
      <c r="RJZ14" s="357"/>
      <c r="RKA14" s="357"/>
      <c r="RKB14" s="357"/>
      <c r="RKC14" s="357"/>
      <c r="RKD14" s="357"/>
      <c r="RKE14" s="357"/>
      <c r="RKF14" s="357"/>
      <c r="RKG14" s="357"/>
      <c r="RKH14" s="357"/>
      <c r="RKI14" s="357"/>
      <c r="RKJ14" s="357"/>
      <c r="RKK14" s="357"/>
      <c r="RKL14" s="357"/>
      <c r="RKM14" s="357"/>
      <c r="RKN14" s="357"/>
      <c r="RKO14" s="357"/>
      <c r="RKP14" s="357"/>
      <c r="RKQ14" s="357"/>
      <c r="RKR14" s="357"/>
      <c r="RKS14" s="357"/>
      <c r="RKT14" s="357"/>
      <c r="RKU14" s="357"/>
      <c r="RKV14" s="357"/>
      <c r="RKW14" s="357"/>
      <c r="RKX14" s="357"/>
      <c r="RKY14" s="357"/>
      <c r="RKZ14" s="357"/>
      <c r="RLA14" s="357"/>
      <c r="RLB14" s="357"/>
      <c r="RLC14" s="357"/>
      <c r="RLD14" s="357"/>
      <c r="RLE14" s="357"/>
      <c r="RLF14" s="357"/>
      <c r="RLG14" s="357"/>
      <c r="RLH14" s="357"/>
      <c r="RLI14" s="357"/>
      <c r="RLJ14" s="357"/>
      <c r="RLK14" s="357"/>
      <c r="RLL14" s="357"/>
      <c r="RLM14" s="357"/>
      <c r="RLN14" s="357"/>
      <c r="RLO14" s="357"/>
      <c r="RLP14" s="357"/>
      <c r="RLQ14" s="357"/>
      <c r="RLR14" s="357"/>
      <c r="RLS14" s="357"/>
      <c r="RLT14" s="357"/>
      <c r="RLU14" s="357"/>
      <c r="RLV14" s="357"/>
      <c r="RLW14" s="357"/>
      <c r="RLX14" s="357"/>
      <c r="RLY14" s="357"/>
      <c r="RLZ14" s="357"/>
      <c r="RMA14" s="357"/>
      <c r="RMB14" s="357"/>
      <c r="RMC14" s="357"/>
      <c r="RMD14" s="357"/>
      <c r="RME14" s="357"/>
      <c r="RMF14" s="357"/>
      <c r="RMG14" s="357"/>
      <c r="RMH14" s="357"/>
      <c r="RMI14" s="357"/>
      <c r="RMJ14" s="357"/>
      <c r="RMK14" s="357"/>
      <c r="RML14" s="357"/>
      <c r="RMM14" s="357"/>
      <c r="RMN14" s="357"/>
      <c r="RMO14" s="357"/>
      <c r="RMP14" s="357"/>
      <c r="RMQ14" s="357"/>
      <c r="RMR14" s="357"/>
      <c r="RMS14" s="357"/>
      <c r="RMT14" s="357"/>
      <c r="RMU14" s="357"/>
      <c r="RMV14" s="357"/>
      <c r="RMW14" s="357"/>
      <c r="RMX14" s="357"/>
      <c r="RMY14" s="357"/>
      <c r="RMZ14" s="357"/>
      <c r="RNA14" s="357"/>
      <c r="RNB14" s="357"/>
      <c r="RNC14" s="357"/>
      <c r="RND14" s="357"/>
      <c r="RNE14" s="357"/>
      <c r="RNF14" s="357"/>
      <c r="RNG14" s="357"/>
      <c r="RNH14" s="357"/>
      <c r="RNI14" s="357"/>
      <c r="RNJ14" s="357"/>
      <c r="RNK14" s="357"/>
      <c r="RNL14" s="357"/>
      <c r="RNM14" s="357"/>
      <c r="RNN14" s="357"/>
      <c r="RNO14" s="357"/>
      <c r="RNP14" s="357"/>
      <c r="RNQ14" s="357"/>
      <c r="RNR14" s="357"/>
      <c r="RNS14" s="357"/>
      <c r="RNT14" s="357"/>
      <c r="RNU14" s="357"/>
      <c r="RNV14" s="357"/>
      <c r="RNW14" s="357"/>
      <c r="RNX14" s="357"/>
      <c r="RNY14" s="357"/>
      <c r="RNZ14" s="357"/>
      <c r="ROA14" s="357"/>
      <c r="ROB14" s="357"/>
      <c r="ROC14" s="357"/>
      <c r="ROD14" s="357"/>
      <c r="ROE14" s="357"/>
      <c r="ROF14" s="357"/>
      <c r="ROG14" s="357"/>
      <c r="ROH14" s="357"/>
      <c r="ROI14" s="357"/>
      <c r="ROJ14" s="357"/>
      <c r="ROK14" s="357"/>
      <c r="ROL14" s="357"/>
      <c r="ROM14" s="357"/>
      <c r="RON14" s="357"/>
      <c r="ROO14" s="357"/>
      <c r="ROP14" s="357"/>
      <c r="ROQ14" s="357"/>
      <c r="ROR14" s="357"/>
      <c r="ROS14" s="357"/>
      <c r="ROT14" s="357"/>
      <c r="ROU14" s="357"/>
      <c r="ROV14" s="357"/>
      <c r="ROW14" s="357"/>
      <c r="ROX14" s="357"/>
      <c r="ROY14" s="357"/>
      <c r="ROZ14" s="357"/>
      <c r="RPA14" s="357"/>
      <c r="RPB14" s="357"/>
      <c r="RPC14" s="357"/>
      <c r="RPD14" s="357"/>
      <c r="RPE14" s="357"/>
      <c r="RPF14" s="357"/>
      <c r="RPG14" s="357"/>
      <c r="RPH14" s="357"/>
      <c r="RPI14" s="357"/>
      <c r="RPJ14" s="357"/>
      <c r="RPK14" s="357"/>
      <c r="RPL14" s="357"/>
      <c r="RPM14" s="357"/>
      <c r="RPN14" s="357"/>
      <c r="RPO14" s="357"/>
      <c r="RPP14" s="357"/>
      <c r="RPQ14" s="357"/>
      <c r="RPR14" s="357"/>
      <c r="RPS14" s="357"/>
      <c r="RPT14" s="357"/>
      <c r="RPU14" s="357"/>
      <c r="RPV14" s="357"/>
      <c r="RPW14" s="357"/>
      <c r="RPX14" s="357"/>
      <c r="RPY14" s="357"/>
      <c r="RPZ14" s="357"/>
      <c r="RQA14" s="357"/>
      <c r="RQB14" s="357"/>
      <c r="RQC14" s="357"/>
      <c r="RQD14" s="357"/>
      <c r="RQE14" s="357"/>
      <c r="RQF14" s="357"/>
      <c r="RQG14" s="357"/>
      <c r="RQH14" s="357"/>
      <c r="RQI14" s="357"/>
      <c r="RQJ14" s="357"/>
      <c r="RQK14" s="357"/>
      <c r="RQL14" s="357"/>
      <c r="RQM14" s="357"/>
      <c r="RQN14" s="357"/>
      <c r="RQO14" s="357"/>
      <c r="RQP14" s="357"/>
      <c r="RQQ14" s="357"/>
      <c r="RQR14" s="357"/>
      <c r="RQS14" s="357"/>
      <c r="RQT14" s="357"/>
      <c r="RQU14" s="357"/>
      <c r="RQV14" s="357"/>
      <c r="RQW14" s="357"/>
      <c r="RQX14" s="357"/>
      <c r="RQY14" s="357"/>
      <c r="RQZ14" s="357"/>
      <c r="RRA14" s="357"/>
      <c r="RRB14" s="357"/>
      <c r="RRC14" s="357"/>
      <c r="RRD14" s="357"/>
      <c r="RRE14" s="357"/>
      <c r="RRF14" s="357"/>
      <c r="RRG14" s="357"/>
      <c r="RRH14" s="357"/>
      <c r="RRI14" s="357"/>
      <c r="RRJ14" s="357"/>
      <c r="RRK14" s="357"/>
      <c r="RRL14" s="357"/>
      <c r="RRM14" s="357"/>
      <c r="RRN14" s="357"/>
      <c r="RRO14" s="357"/>
      <c r="RRP14" s="357"/>
      <c r="RRQ14" s="357"/>
      <c r="RRR14" s="357"/>
      <c r="RRS14" s="357"/>
      <c r="RRT14" s="357"/>
      <c r="RRU14" s="357"/>
      <c r="RRV14" s="357"/>
      <c r="RRW14" s="357"/>
      <c r="RRX14" s="357"/>
      <c r="RRY14" s="357"/>
      <c r="RRZ14" s="357"/>
      <c r="RSA14" s="357"/>
      <c r="RSB14" s="357"/>
      <c r="RSC14" s="357"/>
      <c r="RSD14" s="357"/>
      <c r="RSE14" s="357"/>
      <c r="RSF14" s="357"/>
      <c r="RSG14" s="357"/>
      <c r="RSH14" s="357"/>
      <c r="RSI14" s="357"/>
      <c r="RSJ14" s="357"/>
      <c r="RSK14" s="357"/>
      <c r="RSL14" s="357"/>
      <c r="RSM14" s="357"/>
      <c r="RSN14" s="357"/>
      <c r="RSO14" s="357"/>
      <c r="RSP14" s="357"/>
      <c r="RSQ14" s="357"/>
      <c r="RSR14" s="357"/>
      <c r="RSS14" s="357"/>
      <c r="RST14" s="357"/>
      <c r="RSU14" s="357"/>
      <c r="RSV14" s="357"/>
      <c r="RSW14" s="357"/>
      <c r="RSX14" s="357"/>
      <c r="RSY14" s="357"/>
      <c r="RSZ14" s="357"/>
      <c r="RTA14" s="357"/>
      <c r="RTB14" s="357"/>
      <c r="RTC14" s="357"/>
      <c r="RTD14" s="357"/>
      <c r="RTE14" s="357"/>
      <c r="RTF14" s="357"/>
      <c r="RTG14" s="357"/>
      <c r="RTH14" s="357"/>
      <c r="RTI14" s="357"/>
      <c r="RTJ14" s="357"/>
      <c r="RTK14" s="357"/>
      <c r="RTL14" s="357"/>
      <c r="RTM14" s="357"/>
      <c r="RTN14" s="357"/>
      <c r="RTO14" s="357"/>
      <c r="RTP14" s="357"/>
      <c r="RTQ14" s="357"/>
      <c r="RTR14" s="357"/>
      <c r="RTS14" s="357"/>
      <c r="RTT14" s="357"/>
      <c r="RTU14" s="357"/>
      <c r="RTV14" s="357"/>
      <c r="RTW14" s="357"/>
      <c r="RTX14" s="357"/>
      <c r="RTY14" s="357"/>
      <c r="RTZ14" s="357"/>
      <c r="RUA14" s="357"/>
      <c r="RUB14" s="357"/>
      <c r="RUC14" s="357"/>
      <c r="RUD14" s="357"/>
      <c r="RUE14" s="357"/>
      <c r="RUF14" s="357"/>
      <c r="RUG14" s="357"/>
      <c r="RUH14" s="357"/>
      <c r="RUI14" s="357"/>
      <c r="RUJ14" s="357"/>
      <c r="RUK14" s="357"/>
      <c r="RUL14" s="357"/>
      <c r="RUM14" s="357"/>
      <c r="RUN14" s="357"/>
      <c r="RUO14" s="357"/>
      <c r="RUP14" s="357"/>
      <c r="RUQ14" s="357"/>
      <c r="RUR14" s="357"/>
      <c r="RUS14" s="357"/>
      <c r="RUT14" s="357"/>
      <c r="RUU14" s="357"/>
      <c r="RUV14" s="357"/>
      <c r="RUW14" s="357"/>
      <c r="RUX14" s="357"/>
      <c r="RUY14" s="357"/>
      <c r="RUZ14" s="357"/>
      <c r="RVA14" s="357"/>
      <c r="RVB14" s="357"/>
      <c r="RVC14" s="357"/>
      <c r="RVD14" s="357"/>
      <c r="RVE14" s="357"/>
      <c r="RVF14" s="357"/>
      <c r="RVG14" s="357"/>
      <c r="RVH14" s="357"/>
      <c r="RVI14" s="357"/>
      <c r="RVJ14" s="357"/>
      <c r="RVK14" s="357"/>
      <c r="RVL14" s="357"/>
      <c r="RVM14" s="357"/>
      <c r="RVN14" s="357"/>
      <c r="RVO14" s="357"/>
      <c r="RVP14" s="357"/>
      <c r="RVQ14" s="357"/>
      <c r="RVR14" s="357"/>
      <c r="RVS14" s="357"/>
      <c r="RVT14" s="357"/>
      <c r="RVU14" s="357"/>
      <c r="RVV14" s="357"/>
      <c r="RVW14" s="357"/>
      <c r="RVX14" s="357"/>
      <c r="RVY14" s="357"/>
      <c r="RVZ14" s="357"/>
      <c r="RWA14" s="357"/>
      <c r="RWB14" s="357"/>
      <c r="RWC14" s="357"/>
      <c r="RWD14" s="357"/>
      <c r="RWE14" s="357"/>
      <c r="RWF14" s="357"/>
      <c r="RWG14" s="357"/>
      <c r="RWH14" s="357"/>
      <c r="RWI14" s="357"/>
      <c r="RWJ14" s="357"/>
      <c r="RWK14" s="357"/>
      <c r="RWL14" s="357"/>
      <c r="RWM14" s="357"/>
      <c r="RWN14" s="357"/>
      <c r="RWO14" s="357"/>
      <c r="RWP14" s="357"/>
      <c r="RWQ14" s="357"/>
      <c r="RWR14" s="357"/>
      <c r="RWS14" s="357"/>
      <c r="RWT14" s="357"/>
      <c r="RWU14" s="357"/>
      <c r="RWV14" s="357"/>
      <c r="RWW14" s="357"/>
      <c r="RWX14" s="357"/>
      <c r="RWY14" s="357"/>
      <c r="RWZ14" s="357"/>
      <c r="RXA14" s="357"/>
      <c r="RXB14" s="357"/>
      <c r="RXC14" s="357"/>
      <c r="RXD14" s="357"/>
      <c r="RXE14" s="357"/>
      <c r="RXF14" s="357"/>
      <c r="RXG14" s="357"/>
      <c r="RXH14" s="357"/>
      <c r="RXI14" s="357"/>
      <c r="RXJ14" s="357"/>
      <c r="RXK14" s="357"/>
      <c r="RXL14" s="357"/>
      <c r="RXM14" s="357"/>
      <c r="RXN14" s="357"/>
      <c r="RXO14" s="357"/>
      <c r="RXP14" s="357"/>
      <c r="RXQ14" s="357"/>
      <c r="RXR14" s="357"/>
      <c r="RXS14" s="357"/>
      <c r="RXT14" s="357"/>
      <c r="RXU14" s="357"/>
      <c r="RXV14" s="357"/>
      <c r="RXW14" s="357"/>
      <c r="RXX14" s="357"/>
      <c r="RXY14" s="357"/>
      <c r="RXZ14" s="357"/>
      <c r="RYA14" s="357"/>
      <c r="RYB14" s="357"/>
      <c r="RYC14" s="357"/>
      <c r="RYD14" s="357"/>
      <c r="RYE14" s="357"/>
      <c r="RYF14" s="357"/>
      <c r="RYG14" s="357"/>
      <c r="RYH14" s="357"/>
      <c r="RYI14" s="357"/>
      <c r="RYJ14" s="357"/>
      <c r="RYK14" s="357"/>
      <c r="RYL14" s="357"/>
      <c r="RYM14" s="357"/>
      <c r="RYN14" s="357"/>
      <c r="RYO14" s="357"/>
      <c r="RYP14" s="357"/>
      <c r="RYQ14" s="357"/>
      <c r="RYR14" s="357"/>
      <c r="RYS14" s="357"/>
      <c r="RYT14" s="357"/>
      <c r="RYU14" s="357"/>
      <c r="RYV14" s="357"/>
      <c r="RYW14" s="357"/>
      <c r="RYX14" s="357"/>
      <c r="RYY14" s="357"/>
      <c r="RYZ14" s="357"/>
      <c r="RZA14" s="357"/>
      <c r="RZB14" s="357"/>
      <c r="RZC14" s="357"/>
      <c r="RZD14" s="357"/>
      <c r="RZE14" s="357"/>
      <c r="RZF14" s="357"/>
      <c r="RZG14" s="357"/>
      <c r="RZH14" s="357"/>
      <c r="RZI14" s="357"/>
      <c r="RZJ14" s="357"/>
      <c r="RZK14" s="357"/>
      <c r="RZL14" s="357"/>
      <c r="RZM14" s="357"/>
      <c r="RZN14" s="357"/>
      <c r="RZO14" s="357"/>
      <c r="RZP14" s="357"/>
      <c r="RZQ14" s="357"/>
      <c r="RZR14" s="357"/>
      <c r="RZS14" s="357"/>
      <c r="RZT14" s="357"/>
      <c r="RZU14" s="357"/>
      <c r="RZV14" s="357"/>
      <c r="RZW14" s="357"/>
      <c r="RZX14" s="357"/>
      <c r="RZY14" s="357"/>
      <c r="RZZ14" s="357"/>
      <c r="SAA14" s="357"/>
      <c r="SAB14" s="357"/>
      <c r="SAC14" s="357"/>
      <c r="SAD14" s="357"/>
      <c r="SAE14" s="357"/>
      <c r="SAF14" s="357"/>
      <c r="SAG14" s="357"/>
      <c r="SAH14" s="357"/>
      <c r="SAI14" s="357"/>
      <c r="SAJ14" s="357"/>
      <c r="SAK14" s="357"/>
      <c r="SAL14" s="357"/>
      <c r="SAM14" s="357"/>
      <c r="SAN14" s="357"/>
      <c r="SAO14" s="357"/>
      <c r="SAP14" s="357"/>
      <c r="SAQ14" s="357"/>
      <c r="SAR14" s="357"/>
      <c r="SAS14" s="357"/>
      <c r="SAT14" s="357"/>
      <c r="SAU14" s="357"/>
      <c r="SAV14" s="357"/>
      <c r="SAW14" s="357"/>
      <c r="SAX14" s="357"/>
      <c r="SAY14" s="357"/>
      <c r="SAZ14" s="357"/>
      <c r="SBA14" s="357"/>
      <c r="SBB14" s="357"/>
      <c r="SBC14" s="357"/>
      <c r="SBD14" s="357"/>
      <c r="SBE14" s="357"/>
      <c r="SBF14" s="357"/>
      <c r="SBG14" s="357"/>
      <c r="SBH14" s="357"/>
      <c r="SBI14" s="357"/>
      <c r="SBJ14" s="357"/>
      <c r="SBK14" s="357"/>
      <c r="SBL14" s="357"/>
      <c r="SBM14" s="357"/>
      <c r="SBN14" s="357"/>
      <c r="SBO14" s="357"/>
      <c r="SBP14" s="357"/>
      <c r="SBQ14" s="357"/>
      <c r="SBR14" s="357"/>
      <c r="SBS14" s="357"/>
      <c r="SBT14" s="357"/>
      <c r="SBU14" s="357"/>
      <c r="SBV14" s="357"/>
      <c r="SBW14" s="357"/>
      <c r="SBX14" s="357"/>
      <c r="SBY14" s="357"/>
      <c r="SBZ14" s="357"/>
      <c r="SCA14" s="357"/>
      <c r="SCB14" s="357"/>
      <c r="SCC14" s="357"/>
      <c r="SCD14" s="357"/>
      <c r="SCE14" s="357"/>
      <c r="SCF14" s="357"/>
      <c r="SCG14" s="357"/>
      <c r="SCH14" s="357"/>
      <c r="SCI14" s="357"/>
      <c r="SCJ14" s="357"/>
      <c r="SCK14" s="357"/>
      <c r="SCL14" s="357"/>
      <c r="SCM14" s="357"/>
      <c r="SCN14" s="357"/>
      <c r="SCO14" s="357"/>
      <c r="SCP14" s="357"/>
      <c r="SCQ14" s="357"/>
      <c r="SCR14" s="357"/>
      <c r="SCS14" s="357"/>
      <c r="SCT14" s="357"/>
      <c r="SCU14" s="357"/>
      <c r="SCV14" s="357"/>
      <c r="SCW14" s="357"/>
      <c r="SCX14" s="357"/>
      <c r="SCY14" s="357"/>
      <c r="SCZ14" s="357"/>
      <c r="SDA14" s="357"/>
      <c r="SDB14" s="357"/>
      <c r="SDC14" s="357"/>
      <c r="SDD14" s="357"/>
      <c r="SDE14" s="357"/>
      <c r="SDF14" s="357"/>
      <c r="SDG14" s="357"/>
      <c r="SDH14" s="357"/>
      <c r="SDI14" s="357"/>
      <c r="SDJ14" s="357"/>
      <c r="SDK14" s="357"/>
      <c r="SDL14" s="357"/>
      <c r="SDM14" s="357"/>
      <c r="SDN14" s="357"/>
      <c r="SDO14" s="357"/>
      <c r="SDP14" s="357"/>
      <c r="SDQ14" s="357"/>
      <c r="SDR14" s="357"/>
      <c r="SDS14" s="357"/>
      <c r="SDT14" s="357"/>
      <c r="SDU14" s="357"/>
      <c r="SDV14" s="357"/>
      <c r="SDW14" s="357"/>
      <c r="SDX14" s="357"/>
      <c r="SDY14" s="357"/>
      <c r="SDZ14" s="357"/>
      <c r="SEA14" s="357"/>
      <c r="SEB14" s="357"/>
      <c r="SEC14" s="357"/>
      <c r="SED14" s="357"/>
      <c r="SEE14" s="357"/>
      <c r="SEF14" s="357"/>
      <c r="SEG14" s="357"/>
      <c r="SEH14" s="357"/>
      <c r="SEI14" s="357"/>
      <c r="SEJ14" s="357"/>
      <c r="SEK14" s="357"/>
      <c r="SEL14" s="357"/>
      <c r="SEM14" s="357"/>
      <c r="SEN14" s="357"/>
      <c r="SEO14" s="357"/>
      <c r="SEP14" s="357"/>
      <c r="SEQ14" s="357"/>
      <c r="SER14" s="357"/>
      <c r="SES14" s="357"/>
      <c r="SET14" s="357"/>
      <c r="SEU14" s="357"/>
      <c r="SEV14" s="357"/>
      <c r="SEW14" s="357"/>
      <c r="SEX14" s="357"/>
      <c r="SEY14" s="357"/>
      <c r="SEZ14" s="357"/>
      <c r="SFA14" s="357"/>
      <c r="SFB14" s="357"/>
      <c r="SFC14" s="357"/>
      <c r="SFD14" s="357"/>
      <c r="SFE14" s="357"/>
      <c r="SFF14" s="357"/>
      <c r="SFG14" s="357"/>
      <c r="SFH14" s="357"/>
      <c r="SFI14" s="357"/>
      <c r="SFJ14" s="357"/>
      <c r="SFK14" s="357"/>
      <c r="SFL14" s="357"/>
      <c r="SFM14" s="357"/>
      <c r="SFN14" s="357"/>
      <c r="SFO14" s="357"/>
      <c r="SFP14" s="357"/>
      <c r="SFQ14" s="357"/>
      <c r="SFR14" s="357"/>
      <c r="SFS14" s="357"/>
      <c r="SFT14" s="357"/>
      <c r="SFU14" s="357"/>
      <c r="SFV14" s="357"/>
      <c r="SFW14" s="357"/>
      <c r="SFX14" s="357"/>
      <c r="SFY14" s="357"/>
      <c r="SFZ14" s="357"/>
      <c r="SGA14" s="357"/>
      <c r="SGB14" s="357"/>
      <c r="SGC14" s="357"/>
      <c r="SGD14" s="357"/>
      <c r="SGE14" s="357"/>
      <c r="SGF14" s="357"/>
      <c r="SGG14" s="357"/>
      <c r="SGH14" s="357"/>
      <c r="SGI14" s="357"/>
      <c r="SGJ14" s="357"/>
      <c r="SGK14" s="357"/>
      <c r="SGL14" s="357"/>
      <c r="SGM14" s="357"/>
      <c r="SGN14" s="357"/>
      <c r="SGO14" s="357"/>
      <c r="SGP14" s="357"/>
      <c r="SGQ14" s="357"/>
      <c r="SGR14" s="357"/>
      <c r="SGS14" s="357"/>
      <c r="SGT14" s="357"/>
      <c r="SGU14" s="357"/>
      <c r="SGV14" s="357"/>
      <c r="SGW14" s="357"/>
      <c r="SGX14" s="357"/>
      <c r="SGY14" s="357"/>
      <c r="SGZ14" s="357"/>
      <c r="SHA14" s="357"/>
      <c r="SHB14" s="357"/>
      <c r="SHC14" s="357"/>
      <c r="SHD14" s="357"/>
      <c r="SHE14" s="357"/>
      <c r="SHF14" s="357"/>
      <c r="SHG14" s="357"/>
      <c r="SHH14" s="357"/>
      <c r="SHI14" s="357"/>
      <c r="SHJ14" s="357"/>
      <c r="SHK14" s="357"/>
      <c r="SHL14" s="357"/>
      <c r="SHM14" s="357"/>
      <c r="SHN14" s="357"/>
      <c r="SHO14" s="357"/>
      <c r="SHP14" s="357"/>
      <c r="SHQ14" s="357"/>
      <c r="SHR14" s="357"/>
      <c r="SHS14" s="357"/>
      <c r="SHT14" s="357"/>
      <c r="SHU14" s="357"/>
      <c r="SHV14" s="357"/>
      <c r="SHW14" s="357"/>
      <c r="SHX14" s="357"/>
      <c r="SHY14" s="357"/>
      <c r="SHZ14" s="357"/>
      <c r="SIA14" s="357"/>
      <c r="SIB14" s="357"/>
      <c r="SIC14" s="357"/>
      <c r="SID14" s="357"/>
      <c r="SIE14" s="357"/>
      <c r="SIF14" s="357"/>
      <c r="SIG14" s="357"/>
      <c r="SIH14" s="357"/>
      <c r="SII14" s="357"/>
      <c r="SIJ14" s="357"/>
      <c r="SIK14" s="357"/>
      <c r="SIL14" s="357"/>
      <c r="SIM14" s="357"/>
      <c r="SIN14" s="357"/>
      <c r="SIO14" s="357"/>
      <c r="SIP14" s="357"/>
      <c r="SIQ14" s="357"/>
      <c r="SIR14" s="357"/>
      <c r="SIS14" s="357"/>
      <c r="SIT14" s="357"/>
      <c r="SIU14" s="357"/>
      <c r="SIV14" s="357"/>
      <c r="SIW14" s="357"/>
      <c r="SIX14" s="357"/>
      <c r="SIY14" s="357"/>
      <c r="SIZ14" s="357"/>
      <c r="SJA14" s="357"/>
      <c r="SJB14" s="357"/>
      <c r="SJC14" s="357"/>
      <c r="SJD14" s="357"/>
      <c r="SJE14" s="357"/>
      <c r="SJF14" s="357"/>
      <c r="SJG14" s="357"/>
      <c r="SJH14" s="357"/>
      <c r="SJI14" s="357"/>
      <c r="SJJ14" s="357"/>
      <c r="SJK14" s="357"/>
      <c r="SJL14" s="357"/>
      <c r="SJM14" s="357"/>
      <c r="SJN14" s="357"/>
      <c r="SJO14" s="357"/>
      <c r="SJP14" s="357"/>
      <c r="SJQ14" s="357"/>
      <c r="SJR14" s="357"/>
      <c r="SJS14" s="357"/>
      <c r="SJT14" s="357"/>
      <c r="SJU14" s="357"/>
      <c r="SJV14" s="357"/>
      <c r="SJW14" s="357"/>
      <c r="SJX14" s="357"/>
      <c r="SJY14" s="357"/>
      <c r="SJZ14" s="357"/>
      <c r="SKA14" s="357"/>
      <c r="SKB14" s="357"/>
      <c r="SKC14" s="357"/>
      <c r="SKD14" s="357"/>
      <c r="SKE14" s="357"/>
      <c r="SKF14" s="357"/>
      <c r="SKG14" s="357"/>
      <c r="SKH14" s="357"/>
      <c r="SKI14" s="357"/>
      <c r="SKJ14" s="357"/>
      <c r="SKK14" s="357"/>
      <c r="SKL14" s="357"/>
      <c r="SKM14" s="357"/>
      <c r="SKN14" s="357"/>
      <c r="SKO14" s="357"/>
      <c r="SKP14" s="357"/>
      <c r="SKQ14" s="357"/>
      <c r="SKR14" s="357"/>
      <c r="SKS14" s="357"/>
      <c r="SKT14" s="357"/>
      <c r="SKU14" s="357"/>
      <c r="SKV14" s="357"/>
      <c r="SKW14" s="357"/>
      <c r="SKX14" s="357"/>
      <c r="SKY14" s="357"/>
      <c r="SKZ14" s="357"/>
      <c r="SLA14" s="357"/>
      <c r="SLB14" s="357"/>
      <c r="SLC14" s="357"/>
      <c r="SLD14" s="357"/>
      <c r="SLE14" s="357"/>
      <c r="SLF14" s="357"/>
      <c r="SLG14" s="357"/>
      <c r="SLH14" s="357"/>
      <c r="SLI14" s="357"/>
      <c r="SLJ14" s="357"/>
      <c r="SLK14" s="357"/>
      <c r="SLL14" s="357"/>
      <c r="SLM14" s="357"/>
      <c r="SLN14" s="357"/>
      <c r="SLO14" s="357"/>
      <c r="SLP14" s="357"/>
      <c r="SLQ14" s="357"/>
      <c r="SLR14" s="357"/>
      <c r="SLS14" s="357"/>
      <c r="SLT14" s="357"/>
      <c r="SLU14" s="357"/>
      <c r="SLV14" s="357"/>
      <c r="SLW14" s="357"/>
      <c r="SLX14" s="357"/>
      <c r="SLY14" s="357"/>
      <c r="SLZ14" s="357"/>
      <c r="SMA14" s="357"/>
      <c r="SMB14" s="357"/>
      <c r="SMC14" s="357"/>
      <c r="SMD14" s="357"/>
      <c r="SME14" s="357"/>
      <c r="SMF14" s="357"/>
      <c r="SMG14" s="357"/>
      <c r="SMH14" s="357"/>
      <c r="SMI14" s="357"/>
      <c r="SMJ14" s="357"/>
      <c r="SMK14" s="357"/>
      <c r="SML14" s="357"/>
      <c r="SMM14" s="357"/>
      <c r="SMN14" s="357"/>
      <c r="SMO14" s="357"/>
      <c r="SMP14" s="357"/>
      <c r="SMQ14" s="357"/>
      <c r="SMR14" s="357"/>
      <c r="SMS14" s="357"/>
      <c r="SMT14" s="357"/>
      <c r="SMU14" s="357"/>
      <c r="SMV14" s="357"/>
      <c r="SMW14" s="357"/>
      <c r="SMX14" s="357"/>
      <c r="SMY14" s="357"/>
      <c r="SMZ14" s="357"/>
      <c r="SNA14" s="357"/>
      <c r="SNB14" s="357"/>
      <c r="SNC14" s="357"/>
      <c r="SND14" s="357"/>
      <c r="SNE14" s="357"/>
      <c r="SNF14" s="357"/>
      <c r="SNG14" s="357"/>
      <c r="SNH14" s="357"/>
      <c r="SNI14" s="357"/>
      <c r="SNJ14" s="357"/>
      <c r="SNK14" s="357"/>
      <c r="SNL14" s="357"/>
      <c r="SNM14" s="357"/>
      <c r="SNN14" s="357"/>
      <c r="SNO14" s="357"/>
      <c r="SNP14" s="357"/>
      <c r="SNQ14" s="357"/>
      <c r="SNR14" s="357"/>
      <c r="SNS14" s="357"/>
      <c r="SNT14" s="357"/>
      <c r="SNU14" s="357"/>
      <c r="SNV14" s="357"/>
      <c r="SNW14" s="357"/>
      <c r="SNX14" s="357"/>
      <c r="SNY14" s="357"/>
      <c r="SNZ14" s="357"/>
      <c r="SOA14" s="357"/>
      <c r="SOB14" s="357"/>
      <c r="SOC14" s="357"/>
      <c r="SOD14" s="357"/>
      <c r="SOE14" s="357"/>
      <c r="SOF14" s="357"/>
      <c r="SOG14" s="357"/>
      <c r="SOH14" s="357"/>
      <c r="SOI14" s="357"/>
      <c r="SOJ14" s="357"/>
      <c r="SOK14" s="357"/>
      <c r="SOL14" s="357"/>
      <c r="SOM14" s="357"/>
      <c r="SON14" s="357"/>
      <c r="SOO14" s="357"/>
      <c r="SOP14" s="357"/>
      <c r="SOQ14" s="357"/>
      <c r="SOR14" s="357"/>
      <c r="SOS14" s="357"/>
      <c r="SOT14" s="357"/>
      <c r="SOU14" s="357"/>
      <c r="SOV14" s="357"/>
      <c r="SOW14" s="357"/>
      <c r="SOX14" s="357"/>
      <c r="SOY14" s="357"/>
      <c r="SOZ14" s="357"/>
      <c r="SPA14" s="357"/>
      <c r="SPB14" s="357"/>
      <c r="SPC14" s="357"/>
      <c r="SPD14" s="357"/>
      <c r="SPE14" s="357"/>
      <c r="SPF14" s="357"/>
      <c r="SPG14" s="357"/>
      <c r="SPH14" s="357"/>
      <c r="SPI14" s="357"/>
      <c r="SPJ14" s="357"/>
      <c r="SPK14" s="357"/>
      <c r="SPL14" s="357"/>
      <c r="SPM14" s="357"/>
      <c r="SPN14" s="357"/>
      <c r="SPO14" s="357"/>
      <c r="SPP14" s="357"/>
      <c r="SPQ14" s="357"/>
      <c r="SPR14" s="357"/>
      <c r="SPS14" s="357"/>
      <c r="SPT14" s="357"/>
      <c r="SPU14" s="357"/>
      <c r="SPV14" s="357"/>
      <c r="SPW14" s="357"/>
      <c r="SPX14" s="357"/>
      <c r="SPY14" s="357"/>
      <c r="SPZ14" s="357"/>
      <c r="SQA14" s="357"/>
      <c r="SQB14" s="357"/>
      <c r="SQC14" s="357"/>
      <c r="SQD14" s="357"/>
      <c r="SQE14" s="357"/>
      <c r="SQF14" s="357"/>
      <c r="SQG14" s="357"/>
      <c r="SQH14" s="357"/>
      <c r="SQI14" s="357"/>
      <c r="SQJ14" s="357"/>
      <c r="SQK14" s="357"/>
      <c r="SQL14" s="357"/>
      <c r="SQM14" s="357"/>
      <c r="SQN14" s="357"/>
      <c r="SQO14" s="357"/>
      <c r="SQP14" s="357"/>
      <c r="SQQ14" s="357"/>
      <c r="SQR14" s="357"/>
      <c r="SQS14" s="357"/>
      <c r="SQT14" s="357"/>
      <c r="SQU14" s="357"/>
      <c r="SQV14" s="357"/>
      <c r="SQW14" s="357"/>
      <c r="SQX14" s="357"/>
      <c r="SQY14" s="357"/>
      <c r="SQZ14" s="357"/>
      <c r="SRA14" s="357"/>
      <c r="SRB14" s="357"/>
      <c r="SRC14" s="357"/>
      <c r="SRD14" s="357"/>
      <c r="SRE14" s="357"/>
      <c r="SRF14" s="357"/>
      <c r="SRG14" s="357"/>
      <c r="SRH14" s="357"/>
      <c r="SRI14" s="357"/>
      <c r="SRJ14" s="357"/>
      <c r="SRK14" s="357"/>
      <c r="SRL14" s="357"/>
      <c r="SRM14" s="357"/>
      <c r="SRN14" s="357"/>
      <c r="SRO14" s="357"/>
      <c r="SRP14" s="357"/>
      <c r="SRQ14" s="357"/>
      <c r="SRR14" s="357"/>
      <c r="SRS14" s="357"/>
      <c r="SRT14" s="357"/>
      <c r="SRU14" s="357"/>
      <c r="SRV14" s="357"/>
      <c r="SRW14" s="357"/>
      <c r="SRX14" s="357"/>
      <c r="SRY14" s="357"/>
      <c r="SRZ14" s="357"/>
      <c r="SSA14" s="357"/>
      <c r="SSB14" s="357"/>
      <c r="SSC14" s="357"/>
      <c r="SSD14" s="357"/>
      <c r="SSE14" s="357"/>
      <c r="SSF14" s="357"/>
      <c r="SSG14" s="357"/>
      <c r="SSH14" s="357"/>
      <c r="SSI14" s="357"/>
      <c r="SSJ14" s="357"/>
      <c r="SSK14" s="357"/>
      <c r="SSL14" s="357"/>
      <c r="SSM14" s="357"/>
      <c r="SSN14" s="357"/>
      <c r="SSO14" s="357"/>
      <c r="SSP14" s="357"/>
      <c r="SSQ14" s="357"/>
      <c r="SSR14" s="357"/>
      <c r="SSS14" s="357"/>
      <c r="SST14" s="357"/>
      <c r="SSU14" s="357"/>
      <c r="SSV14" s="357"/>
      <c r="SSW14" s="357"/>
      <c r="SSX14" s="357"/>
      <c r="SSY14" s="357"/>
      <c r="SSZ14" s="357"/>
      <c r="STA14" s="357"/>
      <c r="STB14" s="357"/>
      <c r="STC14" s="357"/>
      <c r="STD14" s="357"/>
      <c r="STE14" s="357"/>
      <c r="STF14" s="357"/>
      <c r="STG14" s="357"/>
      <c r="STH14" s="357"/>
      <c r="STI14" s="357"/>
      <c r="STJ14" s="357"/>
      <c r="STK14" s="357"/>
      <c r="STL14" s="357"/>
      <c r="STM14" s="357"/>
      <c r="STN14" s="357"/>
      <c r="STO14" s="357"/>
      <c r="STP14" s="357"/>
      <c r="STQ14" s="357"/>
      <c r="STR14" s="357"/>
      <c r="STS14" s="357"/>
      <c r="STT14" s="357"/>
      <c r="STU14" s="357"/>
      <c r="STV14" s="357"/>
      <c r="STW14" s="357"/>
      <c r="STX14" s="357"/>
      <c r="STY14" s="357"/>
      <c r="STZ14" s="357"/>
      <c r="SUA14" s="357"/>
      <c r="SUB14" s="357"/>
      <c r="SUC14" s="357"/>
      <c r="SUD14" s="357"/>
      <c r="SUE14" s="357"/>
      <c r="SUF14" s="357"/>
      <c r="SUG14" s="357"/>
      <c r="SUH14" s="357"/>
      <c r="SUI14" s="357"/>
      <c r="SUJ14" s="357"/>
      <c r="SUK14" s="357"/>
      <c r="SUL14" s="357"/>
      <c r="SUM14" s="357"/>
      <c r="SUN14" s="357"/>
      <c r="SUO14" s="357"/>
      <c r="SUP14" s="357"/>
      <c r="SUQ14" s="357"/>
      <c r="SUR14" s="357"/>
      <c r="SUS14" s="357"/>
      <c r="SUT14" s="357"/>
      <c r="SUU14" s="357"/>
      <c r="SUV14" s="357"/>
      <c r="SUW14" s="357"/>
      <c r="SUX14" s="357"/>
      <c r="SUY14" s="357"/>
      <c r="SUZ14" s="357"/>
      <c r="SVA14" s="357"/>
      <c r="SVB14" s="357"/>
      <c r="SVC14" s="357"/>
      <c r="SVD14" s="357"/>
      <c r="SVE14" s="357"/>
      <c r="SVF14" s="357"/>
      <c r="SVG14" s="357"/>
      <c r="SVH14" s="357"/>
      <c r="SVI14" s="357"/>
      <c r="SVJ14" s="357"/>
      <c r="SVK14" s="357"/>
      <c r="SVL14" s="357"/>
      <c r="SVM14" s="357"/>
      <c r="SVN14" s="357"/>
      <c r="SVO14" s="357"/>
      <c r="SVP14" s="357"/>
      <c r="SVQ14" s="357"/>
      <c r="SVR14" s="357"/>
      <c r="SVS14" s="357"/>
      <c r="SVT14" s="357"/>
      <c r="SVU14" s="357"/>
      <c r="SVV14" s="357"/>
      <c r="SVW14" s="357"/>
      <c r="SVX14" s="357"/>
      <c r="SVY14" s="357"/>
      <c r="SVZ14" s="357"/>
      <c r="SWA14" s="357"/>
      <c r="SWB14" s="357"/>
      <c r="SWC14" s="357"/>
      <c r="SWD14" s="357"/>
      <c r="SWE14" s="357"/>
      <c r="SWF14" s="357"/>
      <c r="SWG14" s="357"/>
      <c r="SWH14" s="357"/>
      <c r="SWI14" s="357"/>
      <c r="SWJ14" s="357"/>
      <c r="SWK14" s="357"/>
      <c r="SWL14" s="357"/>
      <c r="SWM14" s="357"/>
      <c r="SWN14" s="357"/>
      <c r="SWO14" s="357"/>
      <c r="SWP14" s="357"/>
      <c r="SWQ14" s="357"/>
      <c r="SWR14" s="357"/>
      <c r="SWS14" s="357"/>
      <c r="SWT14" s="357"/>
      <c r="SWU14" s="357"/>
      <c r="SWV14" s="357"/>
      <c r="SWW14" s="357"/>
      <c r="SWX14" s="357"/>
      <c r="SWY14" s="357"/>
      <c r="SWZ14" s="357"/>
      <c r="SXA14" s="357"/>
      <c r="SXB14" s="357"/>
      <c r="SXC14" s="357"/>
      <c r="SXD14" s="357"/>
      <c r="SXE14" s="357"/>
      <c r="SXF14" s="357"/>
      <c r="SXG14" s="357"/>
      <c r="SXH14" s="357"/>
      <c r="SXI14" s="357"/>
      <c r="SXJ14" s="357"/>
      <c r="SXK14" s="357"/>
      <c r="SXL14" s="357"/>
      <c r="SXM14" s="357"/>
      <c r="SXN14" s="357"/>
      <c r="SXO14" s="357"/>
      <c r="SXP14" s="357"/>
      <c r="SXQ14" s="357"/>
      <c r="SXR14" s="357"/>
      <c r="SXS14" s="357"/>
      <c r="SXT14" s="357"/>
      <c r="SXU14" s="357"/>
      <c r="SXV14" s="357"/>
      <c r="SXW14" s="357"/>
      <c r="SXX14" s="357"/>
      <c r="SXY14" s="357"/>
      <c r="SXZ14" s="357"/>
      <c r="SYA14" s="357"/>
      <c r="SYB14" s="357"/>
      <c r="SYC14" s="357"/>
      <c r="SYD14" s="357"/>
      <c r="SYE14" s="357"/>
      <c r="SYF14" s="357"/>
      <c r="SYG14" s="357"/>
      <c r="SYH14" s="357"/>
      <c r="SYI14" s="357"/>
      <c r="SYJ14" s="357"/>
      <c r="SYK14" s="357"/>
      <c r="SYL14" s="357"/>
      <c r="SYM14" s="357"/>
      <c r="SYN14" s="357"/>
      <c r="SYO14" s="357"/>
      <c r="SYP14" s="357"/>
      <c r="SYQ14" s="357"/>
      <c r="SYR14" s="357"/>
      <c r="SYS14" s="357"/>
      <c r="SYT14" s="357"/>
      <c r="SYU14" s="357"/>
      <c r="SYV14" s="357"/>
      <c r="SYW14" s="357"/>
      <c r="SYX14" s="357"/>
      <c r="SYY14" s="357"/>
      <c r="SYZ14" s="357"/>
      <c r="SZA14" s="357"/>
      <c r="SZB14" s="357"/>
      <c r="SZC14" s="357"/>
      <c r="SZD14" s="357"/>
      <c r="SZE14" s="357"/>
      <c r="SZF14" s="357"/>
      <c r="SZG14" s="357"/>
      <c r="SZH14" s="357"/>
      <c r="SZI14" s="357"/>
      <c r="SZJ14" s="357"/>
      <c r="SZK14" s="357"/>
      <c r="SZL14" s="357"/>
      <c r="SZM14" s="357"/>
      <c r="SZN14" s="357"/>
      <c r="SZO14" s="357"/>
      <c r="SZP14" s="357"/>
      <c r="SZQ14" s="357"/>
      <c r="SZR14" s="357"/>
      <c r="SZS14" s="357"/>
      <c r="SZT14" s="357"/>
      <c r="SZU14" s="357"/>
      <c r="SZV14" s="357"/>
      <c r="SZW14" s="357"/>
      <c r="SZX14" s="357"/>
      <c r="SZY14" s="357"/>
      <c r="SZZ14" s="357"/>
      <c r="TAA14" s="357"/>
      <c r="TAB14" s="357"/>
      <c r="TAC14" s="357"/>
      <c r="TAD14" s="357"/>
      <c r="TAE14" s="357"/>
      <c r="TAF14" s="357"/>
      <c r="TAG14" s="357"/>
      <c r="TAH14" s="357"/>
      <c r="TAI14" s="357"/>
      <c r="TAJ14" s="357"/>
      <c r="TAK14" s="357"/>
      <c r="TAL14" s="357"/>
      <c r="TAM14" s="357"/>
      <c r="TAN14" s="357"/>
      <c r="TAO14" s="357"/>
      <c r="TAP14" s="357"/>
      <c r="TAQ14" s="357"/>
      <c r="TAR14" s="357"/>
      <c r="TAS14" s="357"/>
      <c r="TAT14" s="357"/>
      <c r="TAU14" s="357"/>
      <c r="TAV14" s="357"/>
      <c r="TAW14" s="357"/>
      <c r="TAX14" s="357"/>
      <c r="TAY14" s="357"/>
      <c r="TAZ14" s="357"/>
      <c r="TBA14" s="357"/>
      <c r="TBB14" s="357"/>
      <c r="TBC14" s="357"/>
      <c r="TBD14" s="357"/>
      <c r="TBE14" s="357"/>
      <c r="TBF14" s="357"/>
      <c r="TBG14" s="357"/>
      <c r="TBH14" s="357"/>
      <c r="TBI14" s="357"/>
      <c r="TBJ14" s="357"/>
      <c r="TBK14" s="357"/>
      <c r="TBL14" s="357"/>
      <c r="TBM14" s="357"/>
      <c r="TBN14" s="357"/>
      <c r="TBO14" s="357"/>
      <c r="TBP14" s="357"/>
      <c r="TBQ14" s="357"/>
      <c r="TBR14" s="357"/>
      <c r="TBS14" s="357"/>
      <c r="TBT14" s="357"/>
      <c r="TBU14" s="357"/>
      <c r="TBV14" s="357"/>
      <c r="TBW14" s="357"/>
      <c r="TBX14" s="357"/>
      <c r="TBY14" s="357"/>
      <c r="TBZ14" s="357"/>
      <c r="TCA14" s="357"/>
      <c r="TCB14" s="357"/>
      <c r="TCC14" s="357"/>
      <c r="TCD14" s="357"/>
      <c r="TCE14" s="357"/>
      <c r="TCF14" s="357"/>
      <c r="TCG14" s="357"/>
      <c r="TCH14" s="357"/>
      <c r="TCI14" s="357"/>
      <c r="TCJ14" s="357"/>
      <c r="TCK14" s="357"/>
      <c r="TCL14" s="357"/>
      <c r="TCM14" s="357"/>
      <c r="TCN14" s="357"/>
      <c r="TCO14" s="357"/>
      <c r="TCP14" s="357"/>
      <c r="TCQ14" s="357"/>
      <c r="TCR14" s="357"/>
      <c r="TCS14" s="357"/>
      <c r="TCT14" s="357"/>
      <c r="TCU14" s="357"/>
      <c r="TCV14" s="357"/>
      <c r="TCW14" s="357"/>
      <c r="TCX14" s="357"/>
      <c r="TCY14" s="357"/>
      <c r="TCZ14" s="357"/>
      <c r="TDA14" s="357"/>
      <c r="TDB14" s="357"/>
      <c r="TDC14" s="357"/>
      <c r="TDD14" s="357"/>
      <c r="TDE14" s="357"/>
      <c r="TDF14" s="357"/>
      <c r="TDG14" s="357"/>
      <c r="TDH14" s="357"/>
      <c r="TDI14" s="357"/>
      <c r="TDJ14" s="357"/>
      <c r="TDK14" s="357"/>
      <c r="TDL14" s="357"/>
      <c r="TDM14" s="357"/>
      <c r="TDN14" s="357"/>
      <c r="TDO14" s="357"/>
      <c r="TDP14" s="357"/>
      <c r="TDQ14" s="357"/>
      <c r="TDR14" s="357"/>
      <c r="TDS14" s="357"/>
      <c r="TDT14" s="357"/>
      <c r="TDU14" s="357"/>
      <c r="TDV14" s="357"/>
      <c r="TDW14" s="357"/>
      <c r="TDX14" s="357"/>
      <c r="TDY14" s="357"/>
      <c r="TDZ14" s="357"/>
      <c r="TEA14" s="357"/>
      <c r="TEB14" s="357"/>
      <c r="TEC14" s="357"/>
      <c r="TED14" s="357"/>
      <c r="TEE14" s="357"/>
      <c r="TEF14" s="357"/>
      <c r="TEG14" s="357"/>
      <c r="TEH14" s="357"/>
      <c r="TEI14" s="357"/>
      <c r="TEJ14" s="357"/>
      <c r="TEK14" s="357"/>
      <c r="TEL14" s="357"/>
      <c r="TEM14" s="357"/>
      <c r="TEN14" s="357"/>
      <c r="TEO14" s="357"/>
      <c r="TEP14" s="357"/>
      <c r="TEQ14" s="357"/>
      <c r="TER14" s="357"/>
      <c r="TES14" s="357"/>
      <c r="TET14" s="357"/>
      <c r="TEU14" s="357"/>
      <c r="TEV14" s="357"/>
      <c r="TEW14" s="357"/>
      <c r="TEX14" s="357"/>
      <c r="TEY14" s="357"/>
      <c r="TEZ14" s="357"/>
      <c r="TFA14" s="357"/>
      <c r="TFB14" s="357"/>
      <c r="TFC14" s="357"/>
      <c r="TFD14" s="357"/>
      <c r="TFE14" s="357"/>
      <c r="TFF14" s="357"/>
      <c r="TFG14" s="357"/>
      <c r="TFH14" s="357"/>
      <c r="TFI14" s="357"/>
      <c r="TFJ14" s="357"/>
      <c r="TFK14" s="357"/>
      <c r="TFL14" s="357"/>
      <c r="TFM14" s="357"/>
      <c r="TFN14" s="357"/>
      <c r="TFO14" s="357"/>
      <c r="TFP14" s="357"/>
      <c r="TFQ14" s="357"/>
      <c r="TFR14" s="357"/>
      <c r="TFS14" s="357"/>
      <c r="TFT14" s="357"/>
      <c r="TFU14" s="357"/>
      <c r="TFV14" s="357"/>
      <c r="TFW14" s="357"/>
      <c r="TFX14" s="357"/>
      <c r="TFY14" s="357"/>
      <c r="TFZ14" s="357"/>
      <c r="TGA14" s="357"/>
      <c r="TGB14" s="357"/>
      <c r="TGC14" s="357"/>
      <c r="TGD14" s="357"/>
      <c r="TGE14" s="357"/>
      <c r="TGF14" s="357"/>
      <c r="TGG14" s="357"/>
      <c r="TGH14" s="357"/>
      <c r="TGI14" s="357"/>
      <c r="TGJ14" s="357"/>
      <c r="TGK14" s="357"/>
      <c r="TGL14" s="357"/>
      <c r="TGM14" s="357"/>
      <c r="TGN14" s="357"/>
      <c r="TGO14" s="357"/>
      <c r="TGP14" s="357"/>
      <c r="TGQ14" s="357"/>
      <c r="TGR14" s="357"/>
      <c r="TGS14" s="357"/>
      <c r="TGT14" s="357"/>
      <c r="TGU14" s="357"/>
      <c r="TGV14" s="357"/>
      <c r="TGW14" s="357"/>
      <c r="TGX14" s="357"/>
      <c r="TGY14" s="357"/>
      <c r="TGZ14" s="357"/>
      <c r="THA14" s="357"/>
      <c r="THB14" s="357"/>
      <c r="THC14" s="357"/>
      <c r="THD14" s="357"/>
      <c r="THE14" s="357"/>
      <c r="THF14" s="357"/>
      <c r="THG14" s="357"/>
      <c r="THH14" s="357"/>
      <c r="THI14" s="357"/>
      <c r="THJ14" s="357"/>
      <c r="THK14" s="357"/>
      <c r="THL14" s="357"/>
      <c r="THM14" s="357"/>
      <c r="THN14" s="357"/>
      <c r="THO14" s="357"/>
      <c r="THP14" s="357"/>
      <c r="THQ14" s="357"/>
      <c r="THR14" s="357"/>
      <c r="THS14" s="357"/>
      <c r="THT14" s="357"/>
      <c r="THU14" s="357"/>
      <c r="THV14" s="357"/>
      <c r="THW14" s="357"/>
      <c r="THX14" s="357"/>
      <c r="THY14" s="357"/>
      <c r="THZ14" s="357"/>
      <c r="TIA14" s="357"/>
      <c r="TIB14" s="357"/>
      <c r="TIC14" s="357"/>
      <c r="TID14" s="357"/>
      <c r="TIE14" s="357"/>
      <c r="TIF14" s="357"/>
      <c r="TIG14" s="357"/>
      <c r="TIH14" s="357"/>
      <c r="TII14" s="357"/>
      <c r="TIJ14" s="357"/>
      <c r="TIK14" s="357"/>
      <c r="TIL14" s="357"/>
      <c r="TIM14" s="357"/>
      <c r="TIN14" s="357"/>
      <c r="TIO14" s="357"/>
      <c r="TIP14" s="357"/>
      <c r="TIQ14" s="357"/>
      <c r="TIR14" s="357"/>
      <c r="TIS14" s="357"/>
      <c r="TIT14" s="357"/>
      <c r="TIU14" s="357"/>
      <c r="TIV14" s="357"/>
      <c r="TIW14" s="357"/>
      <c r="TIX14" s="357"/>
      <c r="TIY14" s="357"/>
      <c r="TIZ14" s="357"/>
      <c r="TJA14" s="357"/>
      <c r="TJB14" s="357"/>
      <c r="TJC14" s="357"/>
      <c r="TJD14" s="357"/>
      <c r="TJE14" s="357"/>
      <c r="TJF14" s="357"/>
      <c r="TJG14" s="357"/>
      <c r="TJH14" s="357"/>
      <c r="TJI14" s="357"/>
      <c r="TJJ14" s="357"/>
      <c r="TJK14" s="357"/>
      <c r="TJL14" s="357"/>
      <c r="TJM14" s="357"/>
      <c r="TJN14" s="357"/>
      <c r="TJO14" s="357"/>
      <c r="TJP14" s="357"/>
      <c r="TJQ14" s="357"/>
      <c r="TJR14" s="357"/>
      <c r="TJS14" s="357"/>
      <c r="TJT14" s="357"/>
      <c r="TJU14" s="357"/>
      <c r="TJV14" s="357"/>
      <c r="TJW14" s="357"/>
      <c r="TJX14" s="357"/>
      <c r="TJY14" s="357"/>
      <c r="TJZ14" s="357"/>
      <c r="TKA14" s="357"/>
      <c r="TKB14" s="357"/>
      <c r="TKC14" s="357"/>
      <c r="TKD14" s="357"/>
      <c r="TKE14" s="357"/>
      <c r="TKF14" s="357"/>
      <c r="TKG14" s="357"/>
      <c r="TKH14" s="357"/>
      <c r="TKI14" s="357"/>
      <c r="TKJ14" s="357"/>
      <c r="TKK14" s="357"/>
      <c r="TKL14" s="357"/>
      <c r="TKM14" s="357"/>
      <c r="TKN14" s="357"/>
      <c r="TKO14" s="357"/>
      <c r="TKP14" s="357"/>
      <c r="TKQ14" s="357"/>
      <c r="TKR14" s="357"/>
      <c r="TKS14" s="357"/>
      <c r="TKT14" s="357"/>
      <c r="TKU14" s="357"/>
      <c r="TKV14" s="357"/>
      <c r="TKW14" s="357"/>
      <c r="TKX14" s="357"/>
      <c r="TKY14" s="357"/>
      <c r="TKZ14" s="357"/>
      <c r="TLA14" s="357"/>
      <c r="TLB14" s="357"/>
      <c r="TLC14" s="357"/>
      <c r="TLD14" s="357"/>
      <c r="TLE14" s="357"/>
      <c r="TLF14" s="357"/>
      <c r="TLG14" s="357"/>
      <c r="TLH14" s="357"/>
      <c r="TLI14" s="357"/>
      <c r="TLJ14" s="357"/>
      <c r="TLK14" s="357"/>
      <c r="TLL14" s="357"/>
      <c r="TLM14" s="357"/>
      <c r="TLN14" s="357"/>
      <c r="TLO14" s="357"/>
      <c r="TLP14" s="357"/>
      <c r="TLQ14" s="357"/>
      <c r="TLR14" s="357"/>
      <c r="TLS14" s="357"/>
      <c r="TLT14" s="357"/>
      <c r="TLU14" s="357"/>
      <c r="TLV14" s="357"/>
      <c r="TLW14" s="357"/>
      <c r="TLX14" s="357"/>
      <c r="TLY14" s="357"/>
      <c r="TLZ14" s="357"/>
      <c r="TMA14" s="357"/>
      <c r="TMB14" s="357"/>
      <c r="TMC14" s="357"/>
      <c r="TMD14" s="357"/>
      <c r="TME14" s="357"/>
      <c r="TMF14" s="357"/>
      <c r="TMG14" s="357"/>
      <c r="TMH14" s="357"/>
      <c r="TMI14" s="357"/>
      <c r="TMJ14" s="357"/>
      <c r="TMK14" s="357"/>
      <c r="TML14" s="357"/>
      <c r="TMM14" s="357"/>
      <c r="TMN14" s="357"/>
      <c r="TMO14" s="357"/>
      <c r="TMP14" s="357"/>
      <c r="TMQ14" s="357"/>
      <c r="TMR14" s="357"/>
      <c r="TMS14" s="357"/>
      <c r="TMT14" s="357"/>
      <c r="TMU14" s="357"/>
      <c r="TMV14" s="357"/>
      <c r="TMW14" s="357"/>
      <c r="TMX14" s="357"/>
      <c r="TMY14" s="357"/>
      <c r="TMZ14" s="357"/>
      <c r="TNA14" s="357"/>
      <c r="TNB14" s="357"/>
      <c r="TNC14" s="357"/>
      <c r="TND14" s="357"/>
      <c r="TNE14" s="357"/>
      <c r="TNF14" s="357"/>
      <c r="TNG14" s="357"/>
      <c r="TNH14" s="357"/>
      <c r="TNI14" s="357"/>
      <c r="TNJ14" s="357"/>
      <c r="TNK14" s="357"/>
      <c r="TNL14" s="357"/>
      <c r="TNM14" s="357"/>
      <c r="TNN14" s="357"/>
      <c r="TNO14" s="357"/>
      <c r="TNP14" s="357"/>
      <c r="TNQ14" s="357"/>
      <c r="TNR14" s="357"/>
      <c r="TNS14" s="357"/>
      <c r="TNT14" s="357"/>
      <c r="TNU14" s="357"/>
      <c r="TNV14" s="357"/>
      <c r="TNW14" s="357"/>
      <c r="TNX14" s="357"/>
      <c r="TNY14" s="357"/>
      <c r="TNZ14" s="357"/>
      <c r="TOA14" s="357"/>
      <c r="TOB14" s="357"/>
      <c r="TOC14" s="357"/>
      <c r="TOD14" s="357"/>
      <c r="TOE14" s="357"/>
      <c r="TOF14" s="357"/>
      <c r="TOG14" s="357"/>
      <c r="TOH14" s="357"/>
      <c r="TOI14" s="357"/>
      <c r="TOJ14" s="357"/>
      <c r="TOK14" s="357"/>
      <c r="TOL14" s="357"/>
      <c r="TOM14" s="357"/>
      <c r="TON14" s="357"/>
      <c r="TOO14" s="357"/>
      <c r="TOP14" s="357"/>
      <c r="TOQ14" s="357"/>
      <c r="TOR14" s="357"/>
      <c r="TOS14" s="357"/>
      <c r="TOT14" s="357"/>
      <c r="TOU14" s="357"/>
      <c r="TOV14" s="357"/>
      <c r="TOW14" s="357"/>
      <c r="TOX14" s="357"/>
      <c r="TOY14" s="357"/>
      <c r="TOZ14" s="357"/>
      <c r="TPA14" s="357"/>
      <c r="TPB14" s="357"/>
      <c r="TPC14" s="357"/>
      <c r="TPD14" s="357"/>
      <c r="TPE14" s="357"/>
      <c r="TPF14" s="357"/>
      <c r="TPG14" s="357"/>
      <c r="TPH14" s="357"/>
      <c r="TPI14" s="357"/>
      <c r="TPJ14" s="357"/>
      <c r="TPK14" s="357"/>
      <c r="TPL14" s="357"/>
      <c r="TPM14" s="357"/>
      <c r="TPN14" s="357"/>
      <c r="TPO14" s="357"/>
      <c r="TPP14" s="357"/>
      <c r="TPQ14" s="357"/>
      <c r="TPR14" s="357"/>
      <c r="TPS14" s="357"/>
      <c r="TPT14" s="357"/>
      <c r="TPU14" s="357"/>
      <c r="TPV14" s="357"/>
      <c r="TPW14" s="357"/>
      <c r="TPX14" s="357"/>
      <c r="TPY14" s="357"/>
      <c r="TPZ14" s="357"/>
      <c r="TQA14" s="357"/>
      <c r="TQB14" s="357"/>
      <c r="TQC14" s="357"/>
      <c r="TQD14" s="357"/>
      <c r="TQE14" s="357"/>
      <c r="TQF14" s="357"/>
      <c r="TQG14" s="357"/>
      <c r="TQH14" s="357"/>
      <c r="TQI14" s="357"/>
      <c r="TQJ14" s="357"/>
      <c r="TQK14" s="357"/>
      <c r="TQL14" s="357"/>
      <c r="TQM14" s="357"/>
      <c r="TQN14" s="357"/>
      <c r="TQO14" s="357"/>
      <c r="TQP14" s="357"/>
      <c r="TQQ14" s="357"/>
      <c r="TQR14" s="357"/>
      <c r="TQS14" s="357"/>
      <c r="TQT14" s="357"/>
      <c r="TQU14" s="357"/>
      <c r="TQV14" s="357"/>
      <c r="TQW14" s="357"/>
      <c r="TQX14" s="357"/>
      <c r="TQY14" s="357"/>
      <c r="TQZ14" s="357"/>
      <c r="TRA14" s="357"/>
      <c r="TRB14" s="357"/>
      <c r="TRC14" s="357"/>
      <c r="TRD14" s="357"/>
      <c r="TRE14" s="357"/>
      <c r="TRF14" s="357"/>
      <c r="TRG14" s="357"/>
      <c r="TRH14" s="357"/>
      <c r="TRI14" s="357"/>
      <c r="TRJ14" s="357"/>
      <c r="TRK14" s="357"/>
      <c r="TRL14" s="357"/>
      <c r="TRM14" s="357"/>
      <c r="TRN14" s="357"/>
      <c r="TRO14" s="357"/>
      <c r="TRP14" s="357"/>
      <c r="TRQ14" s="357"/>
      <c r="TRR14" s="357"/>
      <c r="TRS14" s="357"/>
      <c r="TRT14" s="357"/>
      <c r="TRU14" s="357"/>
      <c r="TRV14" s="357"/>
      <c r="TRW14" s="357"/>
      <c r="TRX14" s="357"/>
      <c r="TRY14" s="357"/>
      <c r="TRZ14" s="357"/>
      <c r="TSA14" s="357"/>
      <c r="TSB14" s="357"/>
      <c r="TSC14" s="357"/>
      <c r="TSD14" s="357"/>
      <c r="TSE14" s="357"/>
      <c r="TSF14" s="357"/>
      <c r="TSG14" s="357"/>
      <c r="TSH14" s="357"/>
      <c r="TSI14" s="357"/>
      <c r="TSJ14" s="357"/>
      <c r="TSK14" s="357"/>
      <c r="TSL14" s="357"/>
      <c r="TSM14" s="357"/>
      <c r="TSN14" s="357"/>
      <c r="TSO14" s="357"/>
      <c r="TSP14" s="357"/>
      <c r="TSQ14" s="357"/>
      <c r="TSR14" s="357"/>
      <c r="TSS14" s="357"/>
      <c r="TST14" s="357"/>
      <c r="TSU14" s="357"/>
      <c r="TSV14" s="357"/>
      <c r="TSW14" s="357"/>
      <c r="TSX14" s="357"/>
      <c r="TSY14" s="357"/>
      <c r="TSZ14" s="357"/>
      <c r="TTA14" s="357"/>
      <c r="TTB14" s="357"/>
      <c r="TTC14" s="357"/>
      <c r="TTD14" s="357"/>
      <c r="TTE14" s="357"/>
      <c r="TTF14" s="357"/>
      <c r="TTG14" s="357"/>
      <c r="TTH14" s="357"/>
      <c r="TTI14" s="357"/>
      <c r="TTJ14" s="357"/>
      <c r="TTK14" s="357"/>
      <c r="TTL14" s="357"/>
      <c r="TTM14" s="357"/>
      <c r="TTN14" s="357"/>
      <c r="TTO14" s="357"/>
      <c r="TTP14" s="357"/>
      <c r="TTQ14" s="357"/>
      <c r="TTR14" s="357"/>
      <c r="TTS14" s="357"/>
      <c r="TTT14" s="357"/>
      <c r="TTU14" s="357"/>
      <c r="TTV14" s="357"/>
      <c r="TTW14" s="357"/>
      <c r="TTX14" s="357"/>
      <c r="TTY14" s="357"/>
      <c r="TTZ14" s="357"/>
      <c r="TUA14" s="357"/>
      <c r="TUB14" s="357"/>
      <c r="TUC14" s="357"/>
      <c r="TUD14" s="357"/>
      <c r="TUE14" s="357"/>
      <c r="TUF14" s="357"/>
      <c r="TUG14" s="357"/>
      <c r="TUH14" s="357"/>
      <c r="TUI14" s="357"/>
      <c r="TUJ14" s="357"/>
      <c r="TUK14" s="357"/>
      <c r="TUL14" s="357"/>
      <c r="TUM14" s="357"/>
      <c r="TUN14" s="357"/>
      <c r="TUO14" s="357"/>
      <c r="TUP14" s="357"/>
      <c r="TUQ14" s="357"/>
      <c r="TUR14" s="357"/>
      <c r="TUS14" s="357"/>
      <c r="TUT14" s="357"/>
      <c r="TUU14" s="357"/>
      <c r="TUV14" s="357"/>
      <c r="TUW14" s="357"/>
      <c r="TUX14" s="357"/>
      <c r="TUY14" s="357"/>
      <c r="TUZ14" s="357"/>
      <c r="TVA14" s="357"/>
      <c r="TVB14" s="357"/>
      <c r="TVC14" s="357"/>
      <c r="TVD14" s="357"/>
      <c r="TVE14" s="357"/>
      <c r="TVF14" s="357"/>
      <c r="TVG14" s="357"/>
      <c r="TVH14" s="357"/>
      <c r="TVI14" s="357"/>
      <c r="TVJ14" s="357"/>
      <c r="TVK14" s="357"/>
      <c r="TVL14" s="357"/>
      <c r="TVM14" s="357"/>
      <c r="TVN14" s="357"/>
      <c r="TVO14" s="357"/>
      <c r="TVP14" s="357"/>
      <c r="TVQ14" s="357"/>
      <c r="TVR14" s="357"/>
      <c r="TVS14" s="357"/>
      <c r="TVT14" s="357"/>
      <c r="TVU14" s="357"/>
      <c r="TVV14" s="357"/>
      <c r="TVW14" s="357"/>
      <c r="TVX14" s="357"/>
      <c r="TVY14" s="357"/>
      <c r="TVZ14" s="357"/>
      <c r="TWA14" s="357"/>
      <c r="TWB14" s="357"/>
      <c r="TWC14" s="357"/>
      <c r="TWD14" s="357"/>
      <c r="TWE14" s="357"/>
      <c r="TWF14" s="357"/>
      <c r="TWG14" s="357"/>
      <c r="TWH14" s="357"/>
      <c r="TWI14" s="357"/>
      <c r="TWJ14" s="357"/>
      <c r="TWK14" s="357"/>
      <c r="TWL14" s="357"/>
      <c r="TWM14" s="357"/>
      <c r="TWN14" s="357"/>
      <c r="TWO14" s="357"/>
      <c r="TWP14" s="357"/>
      <c r="TWQ14" s="357"/>
      <c r="TWR14" s="357"/>
      <c r="TWS14" s="357"/>
      <c r="TWT14" s="357"/>
      <c r="TWU14" s="357"/>
      <c r="TWV14" s="357"/>
      <c r="TWW14" s="357"/>
      <c r="TWX14" s="357"/>
      <c r="TWY14" s="357"/>
      <c r="TWZ14" s="357"/>
      <c r="TXA14" s="357"/>
      <c r="TXB14" s="357"/>
      <c r="TXC14" s="357"/>
      <c r="TXD14" s="357"/>
      <c r="TXE14" s="357"/>
      <c r="TXF14" s="357"/>
      <c r="TXG14" s="357"/>
      <c r="TXH14" s="357"/>
      <c r="TXI14" s="357"/>
      <c r="TXJ14" s="357"/>
      <c r="TXK14" s="357"/>
      <c r="TXL14" s="357"/>
      <c r="TXM14" s="357"/>
      <c r="TXN14" s="357"/>
      <c r="TXO14" s="357"/>
      <c r="TXP14" s="357"/>
      <c r="TXQ14" s="357"/>
      <c r="TXR14" s="357"/>
      <c r="TXS14" s="357"/>
      <c r="TXT14" s="357"/>
      <c r="TXU14" s="357"/>
      <c r="TXV14" s="357"/>
      <c r="TXW14" s="357"/>
      <c r="TXX14" s="357"/>
      <c r="TXY14" s="357"/>
      <c r="TXZ14" s="357"/>
      <c r="TYA14" s="357"/>
      <c r="TYB14" s="357"/>
      <c r="TYC14" s="357"/>
      <c r="TYD14" s="357"/>
      <c r="TYE14" s="357"/>
      <c r="TYF14" s="357"/>
      <c r="TYG14" s="357"/>
      <c r="TYH14" s="357"/>
      <c r="TYI14" s="357"/>
      <c r="TYJ14" s="357"/>
      <c r="TYK14" s="357"/>
      <c r="TYL14" s="357"/>
      <c r="TYM14" s="357"/>
      <c r="TYN14" s="357"/>
      <c r="TYO14" s="357"/>
      <c r="TYP14" s="357"/>
      <c r="TYQ14" s="357"/>
      <c r="TYR14" s="357"/>
      <c r="TYS14" s="357"/>
      <c r="TYT14" s="357"/>
      <c r="TYU14" s="357"/>
      <c r="TYV14" s="357"/>
      <c r="TYW14" s="357"/>
      <c r="TYX14" s="357"/>
      <c r="TYY14" s="357"/>
      <c r="TYZ14" s="357"/>
      <c r="TZA14" s="357"/>
      <c r="TZB14" s="357"/>
      <c r="TZC14" s="357"/>
      <c r="TZD14" s="357"/>
      <c r="TZE14" s="357"/>
      <c r="TZF14" s="357"/>
      <c r="TZG14" s="357"/>
      <c r="TZH14" s="357"/>
      <c r="TZI14" s="357"/>
      <c r="TZJ14" s="357"/>
      <c r="TZK14" s="357"/>
      <c r="TZL14" s="357"/>
      <c r="TZM14" s="357"/>
      <c r="TZN14" s="357"/>
      <c r="TZO14" s="357"/>
      <c r="TZP14" s="357"/>
      <c r="TZQ14" s="357"/>
      <c r="TZR14" s="357"/>
      <c r="TZS14" s="357"/>
      <c r="TZT14" s="357"/>
      <c r="TZU14" s="357"/>
      <c r="TZV14" s="357"/>
      <c r="TZW14" s="357"/>
      <c r="TZX14" s="357"/>
      <c r="TZY14" s="357"/>
      <c r="TZZ14" s="357"/>
      <c r="UAA14" s="357"/>
      <c r="UAB14" s="357"/>
      <c r="UAC14" s="357"/>
      <c r="UAD14" s="357"/>
      <c r="UAE14" s="357"/>
      <c r="UAF14" s="357"/>
      <c r="UAG14" s="357"/>
      <c r="UAH14" s="357"/>
      <c r="UAI14" s="357"/>
      <c r="UAJ14" s="357"/>
      <c r="UAK14" s="357"/>
      <c r="UAL14" s="357"/>
      <c r="UAM14" s="357"/>
      <c r="UAN14" s="357"/>
      <c r="UAO14" s="357"/>
      <c r="UAP14" s="357"/>
      <c r="UAQ14" s="357"/>
      <c r="UAR14" s="357"/>
      <c r="UAS14" s="357"/>
      <c r="UAT14" s="357"/>
      <c r="UAU14" s="357"/>
      <c r="UAV14" s="357"/>
      <c r="UAW14" s="357"/>
      <c r="UAX14" s="357"/>
      <c r="UAY14" s="357"/>
      <c r="UAZ14" s="357"/>
      <c r="UBA14" s="357"/>
      <c r="UBB14" s="357"/>
      <c r="UBC14" s="357"/>
      <c r="UBD14" s="357"/>
      <c r="UBE14" s="357"/>
      <c r="UBF14" s="357"/>
      <c r="UBG14" s="357"/>
      <c r="UBH14" s="357"/>
      <c r="UBI14" s="357"/>
      <c r="UBJ14" s="357"/>
      <c r="UBK14" s="357"/>
      <c r="UBL14" s="357"/>
      <c r="UBM14" s="357"/>
      <c r="UBN14" s="357"/>
      <c r="UBO14" s="357"/>
      <c r="UBP14" s="357"/>
      <c r="UBQ14" s="357"/>
      <c r="UBR14" s="357"/>
      <c r="UBS14" s="357"/>
      <c r="UBT14" s="357"/>
      <c r="UBU14" s="357"/>
      <c r="UBV14" s="357"/>
      <c r="UBW14" s="357"/>
      <c r="UBX14" s="357"/>
      <c r="UBY14" s="357"/>
      <c r="UBZ14" s="357"/>
      <c r="UCA14" s="357"/>
      <c r="UCB14" s="357"/>
      <c r="UCC14" s="357"/>
      <c r="UCD14" s="357"/>
      <c r="UCE14" s="357"/>
      <c r="UCF14" s="357"/>
      <c r="UCG14" s="357"/>
      <c r="UCH14" s="357"/>
      <c r="UCI14" s="357"/>
      <c r="UCJ14" s="357"/>
      <c r="UCK14" s="357"/>
      <c r="UCL14" s="357"/>
      <c r="UCM14" s="357"/>
      <c r="UCN14" s="357"/>
      <c r="UCO14" s="357"/>
      <c r="UCP14" s="357"/>
      <c r="UCQ14" s="357"/>
      <c r="UCR14" s="357"/>
      <c r="UCS14" s="357"/>
      <c r="UCT14" s="357"/>
      <c r="UCU14" s="357"/>
      <c r="UCV14" s="357"/>
      <c r="UCW14" s="357"/>
      <c r="UCX14" s="357"/>
      <c r="UCY14" s="357"/>
      <c r="UCZ14" s="357"/>
      <c r="UDA14" s="357"/>
      <c r="UDB14" s="357"/>
      <c r="UDC14" s="357"/>
      <c r="UDD14" s="357"/>
      <c r="UDE14" s="357"/>
      <c r="UDF14" s="357"/>
      <c r="UDG14" s="357"/>
      <c r="UDH14" s="357"/>
      <c r="UDI14" s="357"/>
      <c r="UDJ14" s="357"/>
      <c r="UDK14" s="357"/>
      <c r="UDL14" s="357"/>
      <c r="UDM14" s="357"/>
      <c r="UDN14" s="357"/>
      <c r="UDO14" s="357"/>
      <c r="UDP14" s="357"/>
      <c r="UDQ14" s="357"/>
      <c r="UDR14" s="357"/>
      <c r="UDS14" s="357"/>
      <c r="UDT14" s="357"/>
      <c r="UDU14" s="357"/>
      <c r="UDV14" s="357"/>
      <c r="UDW14" s="357"/>
      <c r="UDX14" s="357"/>
      <c r="UDY14" s="357"/>
      <c r="UDZ14" s="357"/>
      <c r="UEA14" s="357"/>
      <c r="UEB14" s="357"/>
      <c r="UEC14" s="357"/>
      <c r="UED14" s="357"/>
      <c r="UEE14" s="357"/>
      <c r="UEF14" s="357"/>
      <c r="UEG14" s="357"/>
      <c r="UEH14" s="357"/>
      <c r="UEI14" s="357"/>
      <c r="UEJ14" s="357"/>
      <c r="UEK14" s="357"/>
      <c r="UEL14" s="357"/>
      <c r="UEM14" s="357"/>
      <c r="UEN14" s="357"/>
      <c r="UEO14" s="357"/>
      <c r="UEP14" s="357"/>
      <c r="UEQ14" s="357"/>
      <c r="UER14" s="357"/>
      <c r="UES14" s="357"/>
      <c r="UET14" s="357"/>
      <c r="UEU14" s="357"/>
      <c r="UEV14" s="357"/>
      <c r="UEW14" s="357"/>
      <c r="UEX14" s="357"/>
      <c r="UEY14" s="357"/>
      <c r="UEZ14" s="357"/>
      <c r="UFA14" s="357"/>
      <c r="UFB14" s="357"/>
      <c r="UFC14" s="357"/>
      <c r="UFD14" s="357"/>
      <c r="UFE14" s="357"/>
      <c r="UFF14" s="357"/>
      <c r="UFG14" s="357"/>
      <c r="UFH14" s="357"/>
      <c r="UFI14" s="357"/>
      <c r="UFJ14" s="357"/>
      <c r="UFK14" s="357"/>
      <c r="UFL14" s="357"/>
      <c r="UFM14" s="357"/>
      <c r="UFN14" s="357"/>
      <c r="UFO14" s="357"/>
      <c r="UFP14" s="357"/>
      <c r="UFQ14" s="357"/>
      <c r="UFR14" s="357"/>
      <c r="UFS14" s="357"/>
      <c r="UFT14" s="357"/>
      <c r="UFU14" s="357"/>
      <c r="UFV14" s="357"/>
      <c r="UFW14" s="357"/>
      <c r="UFX14" s="357"/>
      <c r="UFY14" s="357"/>
      <c r="UFZ14" s="357"/>
      <c r="UGA14" s="357"/>
      <c r="UGB14" s="357"/>
      <c r="UGC14" s="357"/>
      <c r="UGD14" s="357"/>
      <c r="UGE14" s="357"/>
      <c r="UGF14" s="357"/>
      <c r="UGG14" s="357"/>
      <c r="UGH14" s="357"/>
      <c r="UGI14" s="357"/>
      <c r="UGJ14" s="357"/>
      <c r="UGK14" s="357"/>
      <c r="UGL14" s="357"/>
      <c r="UGM14" s="357"/>
      <c r="UGN14" s="357"/>
      <c r="UGO14" s="357"/>
      <c r="UGP14" s="357"/>
      <c r="UGQ14" s="357"/>
      <c r="UGR14" s="357"/>
      <c r="UGS14" s="357"/>
      <c r="UGT14" s="357"/>
      <c r="UGU14" s="357"/>
      <c r="UGV14" s="357"/>
      <c r="UGW14" s="357"/>
      <c r="UGX14" s="357"/>
      <c r="UGY14" s="357"/>
      <c r="UGZ14" s="357"/>
      <c r="UHA14" s="357"/>
      <c r="UHB14" s="357"/>
      <c r="UHC14" s="357"/>
      <c r="UHD14" s="357"/>
      <c r="UHE14" s="357"/>
      <c r="UHF14" s="357"/>
      <c r="UHG14" s="357"/>
      <c r="UHH14" s="357"/>
      <c r="UHI14" s="357"/>
      <c r="UHJ14" s="357"/>
      <c r="UHK14" s="357"/>
      <c r="UHL14" s="357"/>
      <c r="UHM14" s="357"/>
      <c r="UHN14" s="357"/>
      <c r="UHO14" s="357"/>
      <c r="UHP14" s="357"/>
      <c r="UHQ14" s="357"/>
      <c r="UHR14" s="357"/>
      <c r="UHS14" s="357"/>
      <c r="UHT14" s="357"/>
      <c r="UHU14" s="357"/>
      <c r="UHV14" s="357"/>
      <c r="UHW14" s="357"/>
      <c r="UHX14" s="357"/>
      <c r="UHY14" s="357"/>
      <c r="UHZ14" s="357"/>
      <c r="UIA14" s="357"/>
      <c r="UIB14" s="357"/>
      <c r="UIC14" s="357"/>
      <c r="UID14" s="357"/>
      <c r="UIE14" s="357"/>
      <c r="UIF14" s="357"/>
      <c r="UIG14" s="357"/>
      <c r="UIH14" s="357"/>
      <c r="UII14" s="357"/>
      <c r="UIJ14" s="357"/>
      <c r="UIK14" s="357"/>
      <c r="UIL14" s="357"/>
      <c r="UIM14" s="357"/>
      <c r="UIN14" s="357"/>
      <c r="UIO14" s="357"/>
      <c r="UIP14" s="357"/>
      <c r="UIQ14" s="357"/>
      <c r="UIR14" s="357"/>
      <c r="UIS14" s="357"/>
      <c r="UIT14" s="357"/>
      <c r="UIU14" s="357"/>
      <c r="UIV14" s="357"/>
      <c r="UIW14" s="357"/>
      <c r="UIX14" s="357"/>
      <c r="UIY14" s="357"/>
      <c r="UIZ14" s="357"/>
      <c r="UJA14" s="357"/>
      <c r="UJB14" s="357"/>
      <c r="UJC14" s="357"/>
      <c r="UJD14" s="357"/>
      <c r="UJE14" s="357"/>
      <c r="UJF14" s="357"/>
      <c r="UJG14" s="357"/>
      <c r="UJH14" s="357"/>
      <c r="UJI14" s="357"/>
      <c r="UJJ14" s="357"/>
      <c r="UJK14" s="357"/>
      <c r="UJL14" s="357"/>
      <c r="UJM14" s="357"/>
      <c r="UJN14" s="357"/>
      <c r="UJO14" s="357"/>
      <c r="UJP14" s="357"/>
      <c r="UJQ14" s="357"/>
      <c r="UJR14" s="357"/>
      <c r="UJS14" s="357"/>
      <c r="UJT14" s="357"/>
      <c r="UJU14" s="357"/>
      <c r="UJV14" s="357"/>
      <c r="UJW14" s="357"/>
      <c r="UJX14" s="357"/>
      <c r="UJY14" s="357"/>
      <c r="UJZ14" s="357"/>
      <c r="UKA14" s="357"/>
      <c r="UKB14" s="357"/>
      <c r="UKC14" s="357"/>
      <c r="UKD14" s="357"/>
      <c r="UKE14" s="357"/>
      <c r="UKF14" s="357"/>
      <c r="UKG14" s="357"/>
      <c r="UKH14" s="357"/>
      <c r="UKI14" s="357"/>
      <c r="UKJ14" s="357"/>
      <c r="UKK14" s="357"/>
      <c r="UKL14" s="357"/>
      <c r="UKM14" s="357"/>
      <c r="UKN14" s="357"/>
      <c r="UKO14" s="357"/>
      <c r="UKP14" s="357"/>
      <c r="UKQ14" s="357"/>
      <c r="UKR14" s="357"/>
      <c r="UKS14" s="357"/>
      <c r="UKT14" s="357"/>
      <c r="UKU14" s="357"/>
      <c r="UKV14" s="357"/>
      <c r="UKW14" s="357"/>
      <c r="UKX14" s="357"/>
      <c r="UKY14" s="357"/>
      <c r="UKZ14" s="357"/>
      <c r="ULA14" s="357"/>
      <c r="ULB14" s="357"/>
      <c r="ULC14" s="357"/>
      <c r="ULD14" s="357"/>
      <c r="ULE14" s="357"/>
      <c r="ULF14" s="357"/>
      <c r="ULG14" s="357"/>
      <c r="ULH14" s="357"/>
      <c r="ULI14" s="357"/>
      <c r="ULJ14" s="357"/>
      <c r="ULK14" s="357"/>
      <c r="ULL14" s="357"/>
      <c r="ULM14" s="357"/>
      <c r="ULN14" s="357"/>
      <c r="ULO14" s="357"/>
      <c r="ULP14" s="357"/>
      <c r="ULQ14" s="357"/>
      <c r="ULR14" s="357"/>
      <c r="ULS14" s="357"/>
      <c r="ULT14" s="357"/>
      <c r="ULU14" s="357"/>
      <c r="ULV14" s="357"/>
      <c r="ULW14" s="357"/>
      <c r="ULX14" s="357"/>
      <c r="ULY14" s="357"/>
      <c r="ULZ14" s="357"/>
      <c r="UMA14" s="357"/>
      <c r="UMB14" s="357"/>
      <c r="UMC14" s="357"/>
      <c r="UMD14" s="357"/>
      <c r="UME14" s="357"/>
      <c r="UMF14" s="357"/>
      <c r="UMG14" s="357"/>
      <c r="UMH14" s="357"/>
      <c r="UMI14" s="357"/>
      <c r="UMJ14" s="357"/>
      <c r="UMK14" s="357"/>
      <c r="UML14" s="357"/>
      <c r="UMM14" s="357"/>
      <c r="UMN14" s="357"/>
      <c r="UMO14" s="357"/>
      <c r="UMP14" s="357"/>
      <c r="UMQ14" s="357"/>
      <c r="UMR14" s="357"/>
      <c r="UMS14" s="357"/>
      <c r="UMT14" s="357"/>
      <c r="UMU14" s="357"/>
      <c r="UMV14" s="357"/>
      <c r="UMW14" s="357"/>
      <c r="UMX14" s="357"/>
      <c r="UMY14" s="357"/>
      <c r="UMZ14" s="357"/>
      <c r="UNA14" s="357"/>
      <c r="UNB14" s="357"/>
      <c r="UNC14" s="357"/>
      <c r="UND14" s="357"/>
      <c r="UNE14" s="357"/>
      <c r="UNF14" s="357"/>
      <c r="UNG14" s="357"/>
      <c r="UNH14" s="357"/>
      <c r="UNI14" s="357"/>
      <c r="UNJ14" s="357"/>
      <c r="UNK14" s="357"/>
      <c r="UNL14" s="357"/>
      <c r="UNM14" s="357"/>
      <c r="UNN14" s="357"/>
      <c r="UNO14" s="357"/>
      <c r="UNP14" s="357"/>
      <c r="UNQ14" s="357"/>
      <c r="UNR14" s="357"/>
      <c r="UNS14" s="357"/>
      <c r="UNT14" s="357"/>
      <c r="UNU14" s="357"/>
      <c r="UNV14" s="357"/>
      <c r="UNW14" s="357"/>
      <c r="UNX14" s="357"/>
      <c r="UNY14" s="357"/>
      <c r="UNZ14" s="357"/>
      <c r="UOA14" s="357"/>
      <c r="UOB14" s="357"/>
      <c r="UOC14" s="357"/>
      <c r="UOD14" s="357"/>
      <c r="UOE14" s="357"/>
      <c r="UOF14" s="357"/>
      <c r="UOG14" s="357"/>
      <c r="UOH14" s="357"/>
      <c r="UOI14" s="357"/>
      <c r="UOJ14" s="357"/>
      <c r="UOK14" s="357"/>
      <c r="UOL14" s="357"/>
      <c r="UOM14" s="357"/>
      <c r="UON14" s="357"/>
      <c r="UOO14" s="357"/>
      <c r="UOP14" s="357"/>
      <c r="UOQ14" s="357"/>
      <c r="UOR14" s="357"/>
      <c r="UOS14" s="357"/>
      <c r="UOT14" s="357"/>
      <c r="UOU14" s="357"/>
      <c r="UOV14" s="357"/>
      <c r="UOW14" s="357"/>
      <c r="UOX14" s="357"/>
      <c r="UOY14" s="357"/>
      <c r="UOZ14" s="357"/>
      <c r="UPA14" s="357"/>
      <c r="UPB14" s="357"/>
      <c r="UPC14" s="357"/>
      <c r="UPD14" s="357"/>
      <c r="UPE14" s="357"/>
      <c r="UPF14" s="357"/>
      <c r="UPG14" s="357"/>
      <c r="UPH14" s="357"/>
      <c r="UPI14" s="357"/>
      <c r="UPJ14" s="357"/>
      <c r="UPK14" s="357"/>
      <c r="UPL14" s="357"/>
      <c r="UPM14" s="357"/>
      <c r="UPN14" s="357"/>
      <c r="UPO14" s="357"/>
      <c r="UPP14" s="357"/>
      <c r="UPQ14" s="357"/>
      <c r="UPR14" s="357"/>
      <c r="UPS14" s="357"/>
      <c r="UPT14" s="357"/>
      <c r="UPU14" s="357"/>
      <c r="UPV14" s="357"/>
      <c r="UPW14" s="357"/>
      <c r="UPX14" s="357"/>
      <c r="UPY14" s="357"/>
      <c r="UPZ14" s="357"/>
      <c r="UQA14" s="357"/>
      <c r="UQB14" s="357"/>
      <c r="UQC14" s="357"/>
      <c r="UQD14" s="357"/>
      <c r="UQE14" s="357"/>
      <c r="UQF14" s="357"/>
      <c r="UQG14" s="357"/>
      <c r="UQH14" s="357"/>
      <c r="UQI14" s="357"/>
      <c r="UQJ14" s="357"/>
      <c r="UQK14" s="357"/>
      <c r="UQL14" s="357"/>
      <c r="UQM14" s="357"/>
      <c r="UQN14" s="357"/>
      <c r="UQO14" s="357"/>
      <c r="UQP14" s="357"/>
      <c r="UQQ14" s="357"/>
      <c r="UQR14" s="357"/>
      <c r="UQS14" s="357"/>
      <c r="UQT14" s="357"/>
      <c r="UQU14" s="357"/>
      <c r="UQV14" s="357"/>
      <c r="UQW14" s="357"/>
      <c r="UQX14" s="357"/>
      <c r="UQY14" s="357"/>
      <c r="UQZ14" s="357"/>
      <c r="URA14" s="357"/>
      <c r="URB14" s="357"/>
      <c r="URC14" s="357"/>
      <c r="URD14" s="357"/>
      <c r="URE14" s="357"/>
      <c r="URF14" s="357"/>
      <c r="URG14" s="357"/>
      <c r="URH14" s="357"/>
      <c r="URI14" s="357"/>
      <c r="URJ14" s="357"/>
      <c r="URK14" s="357"/>
      <c r="URL14" s="357"/>
      <c r="URM14" s="357"/>
      <c r="URN14" s="357"/>
      <c r="URO14" s="357"/>
      <c r="URP14" s="357"/>
      <c r="URQ14" s="357"/>
      <c r="URR14" s="357"/>
      <c r="URS14" s="357"/>
      <c r="URT14" s="357"/>
      <c r="URU14" s="357"/>
      <c r="URV14" s="357"/>
      <c r="URW14" s="357"/>
      <c r="URX14" s="357"/>
      <c r="URY14" s="357"/>
      <c r="URZ14" s="357"/>
      <c r="USA14" s="357"/>
      <c r="USB14" s="357"/>
      <c r="USC14" s="357"/>
      <c r="USD14" s="357"/>
      <c r="USE14" s="357"/>
      <c r="USF14" s="357"/>
      <c r="USG14" s="357"/>
      <c r="USH14" s="357"/>
      <c r="USI14" s="357"/>
      <c r="USJ14" s="357"/>
      <c r="USK14" s="357"/>
      <c r="USL14" s="357"/>
      <c r="USM14" s="357"/>
      <c r="USN14" s="357"/>
      <c r="USO14" s="357"/>
      <c r="USP14" s="357"/>
      <c r="USQ14" s="357"/>
      <c r="USR14" s="357"/>
      <c r="USS14" s="357"/>
      <c r="UST14" s="357"/>
      <c r="USU14" s="357"/>
      <c r="USV14" s="357"/>
      <c r="USW14" s="357"/>
      <c r="USX14" s="357"/>
      <c r="USY14" s="357"/>
      <c r="USZ14" s="357"/>
      <c r="UTA14" s="357"/>
      <c r="UTB14" s="357"/>
      <c r="UTC14" s="357"/>
      <c r="UTD14" s="357"/>
      <c r="UTE14" s="357"/>
      <c r="UTF14" s="357"/>
      <c r="UTG14" s="357"/>
      <c r="UTH14" s="357"/>
      <c r="UTI14" s="357"/>
      <c r="UTJ14" s="357"/>
      <c r="UTK14" s="357"/>
      <c r="UTL14" s="357"/>
      <c r="UTM14" s="357"/>
      <c r="UTN14" s="357"/>
      <c r="UTO14" s="357"/>
      <c r="UTP14" s="357"/>
      <c r="UTQ14" s="357"/>
      <c r="UTR14" s="357"/>
      <c r="UTS14" s="357"/>
      <c r="UTT14" s="357"/>
      <c r="UTU14" s="357"/>
      <c r="UTV14" s="357"/>
      <c r="UTW14" s="357"/>
      <c r="UTX14" s="357"/>
      <c r="UTY14" s="357"/>
      <c r="UTZ14" s="357"/>
      <c r="UUA14" s="357"/>
      <c r="UUB14" s="357"/>
      <c r="UUC14" s="357"/>
      <c r="UUD14" s="357"/>
      <c r="UUE14" s="357"/>
      <c r="UUF14" s="357"/>
      <c r="UUG14" s="357"/>
      <c r="UUH14" s="357"/>
      <c r="UUI14" s="357"/>
      <c r="UUJ14" s="357"/>
      <c r="UUK14" s="357"/>
      <c r="UUL14" s="357"/>
      <c r="UUM14" s="357"/>
      <c r="UUN14" s="357"/>
      <c r="UUO14" s="357"/>
      <c r="UUP14" s="357"/>
      <c r="UUQ14" s="357"/>
      <c r="UUR14" s="357"/>
      <c r="UUS14" s="357"/>
      <c r="UUT14" s="357"/>
      <c r="UUU14" s="357"/>
      <c r="UUV14" s="357"/>
      <c r="UUW14" s="357"/>
      <c r="UUX14" s="357"/>
      <c r="UUY14" s="357"/>
      <c r="UUZ14" s="357"/>
      <c r="UVA14" s="357"/>
      <c r="UVB14" s="357"/>
      <c r="UVC14" s="357"/>
      <c r="UVD14" s="357"/>
      <c r="UVE14" s="357"/>
      <c r="UVF14" s="357"/>
      <c r="UVG14" s="357"/>
      <c r="UVH14" s="357"/>
      <c r="UVI14" s="357"/>
      <c r="UVJ14" s="357"/>
      <c r="UVK14" s="357"/>
      <c r="UVL14" s="357"/>
      <c r="UVM14" s="357"/>
      <c r="UVN14" s="357"/>
      <c r="UVO14" s="357"/>
      <c r="UVP14" s="357"/>
      <c r="UVQ14" s="357"/>
      <c r="UVR14" s="357"/>
      <c r="UVS14" s="357"/>
      <c r="UVT14" s="357"/>
      <c r="UVU14" s="357"/>
      <c r="UVV14" s="357"/>
      <c r="UVW14" s="357"/>
      <c r="UVX14" s="357"/>
      <c r="UVY14" s="357"/>
      <c r="UVZ14" s="357"/>
      <c r="UWA14" s="357"/>
      <c r="UWB14" s="357"/>
      <c r="UWC14" s="357"/>
      <c r="UWD14" s="357"/>
      <c r="UWE14" s="357"/>
      <c r="UWF14" s="357"/>
      <c r="UWG14" s="357"/>
      <c r="UWH14" s="357"/>
      <c r="UWI14" s="357"/>
      <c r="UWJ14" s="357"/>
      <c r="UWK14" s="357"/>
      <c r="UWL14" s="357"/>
      <c r="UWM14" s="357"/>
      <c r="UWN14" s="357"/>
      <c r="UWO14" s="357"/>
      <c r="UWP14" s="357"/>
      <c r="UWQ14" s="357"/>
      <c r="UWR14" s="357"/>
      <c r="UWS14" s="357"/>
      <c r="UWT14" s="357"/>
      <c r="UWU14" s="357"/>
      <c r="UWV14" s="357"/>
      <c r="UWW14" s="357"/>
      <c r="UWX14" s="357"/>
      <c r="UWY14" s="357"/>
      <c r="UWZ14" s="357"/>
      <c r="UXA14" s="357"/>
      <c r="UXB14" s="357"/>
      <c r="UXC14" s="357"/>
      <c r="UXD14" s="357"/>
      <c r="UXE14" s="357"/>
      <c r="UXF14" s="357"/>
      <c r="UXG14" s="357"/>
      <c r="UXH14" s="357"/>
      <c r="UXI14" s="357"/>
      <c r="UXJ14" s="357"/>
      <c r="UXK14" s="357"/>
      <c r="UXL14" s="357"/>
      <c r="UXM14" s="357"/>
      <c r="UXN14" s="357"/>
      <c r="UXO14" s="357"/>
      <c r="UXP14" s="357"/>
      <c r="UXQ14" s="357"/>
      <c r="UXR14" s="357"/>
      <c r="UXS14" s="357"/>
      <c r="UXT14" s="357"/>
      <c r="UXU14" s="357"/>
      <c r="UXV14" s="357"/>
      <c r="UXW14" s="357"/>
      <c r="UXX14" s="357"/>
      <c r="UXY14" s="357"/>
      <c r="UXZ14" s="357"/>
      <c r="UYA14" s="357"/>
      <c r="UYB14" s="357"/>
      <c r="UYC14" s="357"/>
      <c r="UYD14" s="357"/>
      <c r="UYE14" s="357"/>
      <c r="UYF14" s="357"/>
      <c r="UYG14" s="357"/>
      <c r="UYH14" s="357"/>
      <c r="UYI14" s="357"/>
      <c r="UYJ14" s="357"/>
      <c r="UYK14" s="357"/>
      <c r="UYL14" s="357"/>
      <c r="UYM14" s="357"/>
      <c r="UYN14" s="357"/>
      <c r="UYO14" s="357"/>
      <c r="UYP14" s="357"/>
      <c r="UYQ14" s="357"/>
      <c r="UYR14" s="357"/>
      <c r="UYS14" s="357"/>
      <c r="UYT14" s="357"/>
      <c r="UYU14" s="357"/>
      <c r="UYV14" s="357"/>
      <c r="UYW14" s="357"/>
      <c r="UYX14" s="357"/>
      <c r="UYY14" s="357"/>
      <c r="UYZ14" s="357"/>
      <c r="UZA14" s="357"/>
      <c r="UZB14" s="357"/>
      <c r="UZC14" s="357"/>
      <c r="UZD14" s="357"/>
      <c r="UZE14" s="357"/>
      <c r="UZF14" s="357"/>
      <c r="UZG14" s="357"/>
      <c r="UZH14" s="357"/>
      <c r="UZI14" s="357"/>
      <c r="UZJ14" s="357"/>
      <c r="UZK14" s="357"/>
      <c r="UZL14" s="357"/>
      <c r="UZM14" s="357"/>
      <c r="UZN14" s="357"/>
      <c r="UZO14" s="357"/>
      <c r="UZP14" s="357"/>
      <c r="UZQ14" s="357"/>
      <c r="UZR14" s="357"/>
      <c r="UZS14" s="357"/>
      <c r="UZT14" s="357"/>
      <c r="UZU14" s="357"/>
      <c r="UZV14" s="357"/>
      <c r="UZW14" s="357"/>
      <c r="UZX14" s="357"/>
      <c r="UZY14" s="357"/>
      <c r="UZZ14" s="357"/>
      <c r="VAA14" s="357"/>
      <c r="VAB14" s="357"/>
      <c r="VAC14" s="357"/>
      <c r="VAD14" s="357"/>
      <c r="VAE14" s="357"/>
      <c r="VAF14" s="357"/>
      <c r="VAG14" s="357"/>
      <c r="VAH14" s="357"/>
      <c r="VAI14" s="357"/>
      <c r="VAJ14" s="357"/>
      <c r="VAK14" s="357"/>
      <c r="VAL14" s="357"/>
      <c r="VAM14" s="357"/>
      <c r="VAN14" s="357"/>
      <c r="VAO14" s="357"/>
      <c r="VAP14" s="357"/>
      <c r="VAQ14" s="357"/>
      <c r="VAR14" s="357"/>
      <c r="VAS14" s="357"/>
      <c r="VAT14" s="357"/>
      <c r="VAU14" s="357"/>
      <c r="VAV14" s="357"/>
      <c r="VAW14" s="357"/>
      <c r="VAX14" s="357"/>
      <c r="VAY14" s="357"/>
      <c r="VAZ14" s="357"/>
      <c r="VBA14" s="357"/>
      <c r="VBB14" s="357"/>
      <c r="VBC14" s="357"/>
      <c r="VBD14" s="357"/>
      <c r="VBE14" s="357"/>
      <c r="VBF14" s="357"/>
      <c r="VBG14" s="357"/>
      <c r="VBH14" s="357"/>
      <c r="VBI14" s="357"/>
      <c r="VBJ14" s="357"/>
      <c r="VBK14" s="357"/>
      <c r="VBL14" s="357"/>
      <c r="VBM14" s="357"/>
      <c r="VBN14" s="357"/>
      <c r="VBO14" s="357"/>
      <c r="VBP14" s="357"/>
      <c r="VBQ14" s="357"/>
      <c r="VBR14" s="357"/>
      <c r="VBS14" s="357"/>
      <c r="VBT14" s="357"/>
      <c r="VBU14" s="357"/>
      <c r="VBV14" s="357"/>
      <c r="VBW14" s="357"/>
      <c r="VBX14" s="357"/>
      <c r="VBY14" s="357"/>
      <c r="VBZ14" s="357"/>
      <c r="VCA14" s="357"/>
      <c r="VCB14" s="357"/>
      <c r="VCC14" s="357"/>
      <c r="VCD14" s="357"/>
      <c r="VCE14" s="357"/>
      <c r="VCF14" s="357"/>
      <c r="VCG14" s="357"/>
      <c r="VCH14" s="357"/>
      <c r="VCI14" s="357"/>
      <c r="VCJ14" s="357"/>
      <c r="VCK14" s="357"/>
      <c r="VCL14" s="357"/>
      <c r="VCM14" s="357"/>
      <c r="VCN14" s="357"/>
      <c r="VCO14" s="357"/>
      <c r="VCP14" s="357"/>
      <c r="VCQ14" s="357"/>
      <c r="VCR14" s="357"/>
      <c r="VCS14" s="357"/>
      <c r="VCT14" s="357"/>
      <c r="VCU14" s="357"/>
      <c r="VCV14" s="357"/>
      <c r="VCW14" s="357"/>
      <c r="VCX14" s="357"/>
      <c r="VCY14" s="357"/>
      <c r="VCZ14" s="357"/>
      <c r="VDA14" s="357"/>
      <c r="VDB14" s="357"/>
      <c r="VDC14" s="357"/>
      <c r="VDD14" s="357"/>
      <c r="VDE14" s="357"/>
      <c r="VDF14" s="357"/>
      <c r="VDG14" s="357"/>
      <c r="VDH14" s="357"/>
      <c r="VDI14" s="357"/>
      <c r="VDJ14" s="357"/>
      <c r="VDK14" s="357"/>
      <c r="VDL14" s="357"/>
      <c r="VDM14" s="357"/>
      <c r="VDN14" s="357"/>
      <c r="VDO14" s="357"/>
      <c r="VDP14" s="357"/>
      <c r="VDQ14" s="357"/>
      <c r="VDR14" s="357"/>
      <c r="VDS14" s="357"/>
      <c r="VDT14" s="357"/>
      <c r="VDU14" s="357"/>
      <c r="VDV14" s="357"/>
      <c r="VDW14" s="357"/>
      <c r="VDX14" s="357"/>
      <c r="VDY14" s="357"/>
      <c r="VDZ14" s="357"/>
      <c r="VEA14" s="357"/>
      <c r="VEB14" s="357"/>
      <c r="VEC14" s="357"/>
      <c r="VED14" s="357"/>
      <c r="VEE14" s="357"/>
      <c r="VEF14" s="357"/>
      <c r="VEG14" s="357"/>
      <c r="VEH14" s="357"/>
      <c r="VEI14" s="357"/>
      <c r="VEJ14" s="357"/>
      <c r="VEK14" s="357"/>
      <c r="VEL14" s="357"/>
      <c r="VEM14" s="357"/>
      <c r="VEN14" s="357"/>
      <c r="VEO14" s="357"/>
      <c r="VEP14" s="357"/>
      <c r="VEQ14" s="357"/>
      <c r="VER14" s="357"/>
      <c r="VES14" s="357"/>
      <c r="VET14" s="357"/>
      <c r="VEU14" s="357"/>
      <c r="VEV14" s="357"/>
      <c r="VEW14" s="357"/>
      <c r="VEX14" s="357"/>
      <c r="VEY14" s="357"/>
      <c r="VEZ14" s="357"/>
      <c r="VFA14" s="357"/>
      <c r="VFB14" s="357"/>
      <c r="VFC14" s="357"/>
      <c r="VFD14" s="357"/>
      <c r="VFE14" s="357"/>
      <c r="VFF14" s="357"/>
      <c r="VFG14" s="357"/>
      <c r="VFH14" s="357"/>
      <c r="VFI14" s="357"/>
      <c r="VFJ14" s="357"/>
      <c r="VFK14" s="357"/>
      <c r="VFL14" s="357"/>
      <c r="VFM14" s="357"/>
      <c r="VFN14" s="357"/>
      <c r="VFO14" s="357"/>
      <c r="VFP14" s="357"/>
      <c r="VFQ14" s="357"/>
      <c r="VFR14" s="357"/>
      <c r="VFS14" s="357"/>
      <c r="VFT14" s="357"/>
      <c r="VFU14" s="357"/>
      <c r="VFV14" s="357"/>
      <c r="VFW14" s="357"/>
      <c r="VFX14" s="357"/>
      <c r="VFY14" s="357"/>
      <c r="VFZ14" s="357"/>
      <c r="VGA14" s="357"/>
      <c r="VGB14" s="357"/>
      <c r="VGC14" s="357"/>
      <c r="VGD14" s="357"/>
      <c r="VGE14" s="357"/>
      <c r="VGF14" s="357"/>
      <c r="VGG14" s="357"/>
      <c r="VGH14" s="357"/>
      <c r="VGI14" s="357"/>
      <c r="VGJ14" s="357"/>
      <c r="VGK14" s="357"/>
      <c r="VGL14" s="357"/>
      <c r="VGM14" s="357"/>
      <c r="VGN14" s="357"/>
      <c r="VGO14" s="357"/>
      <c r="VGP14" s="357"/>
      <c r="VGQ14" s="357"/>
      <c r="VGR14" s="357"/>
      <c r="VGS14" s="357"/>
      <c r="VGT14" s="357"/>
      <c r="VGU14" s="357"/>
      <c r="VGV14" s="357"/>
      <c r="VGW14" s="357"/>
      <c r="VGX14" s="357"/>
      <c r="VGY14" s="357"/>
      <c r="VGZ14" s="357"/>
      <c r="VHA14" s="357"/>
      <c r="VHB14" s="357"/>
      <c r="VHC14" s="357"/>
      <c r="VHD14" s="357"/>
      <c r="VHE14" s="357"/>
      <c r="VHF14" s="357"/>
      <c r="VHG14" s="357"/>
      <c r="VHH14" s="357"/>
      <c r="VHI14" s="357"/>
      <c r="VHJ14" s="357"/>
      <c r="VHK14" s="357"/>
      <c r="VHL14" s="357"/>
      <c r="VHM14" s="357"/>
      <c r="VHN14" s="357"/>
      <c r="VHO14" s="357"/>
      <c r="VHP14" s="357"/>
      <c r="VHQ14" s="357"/>
      <c r="VHR14" s="357"/>
      <c r="VHS14" s="357"/>
      <c r="VHT14" s="357"/>
      <c r="VHU14" s="357"/>
      <c r="VHV14" s="357"/>
      <c r="VHW14" s="357"/>
      <c r="VHX14" s="357"/>
      <c r="VHY14" s="357"/>
      <c r="VHZ14" s="357"/>
      <c r="VIA14" s="357"/>
      <c r="VIB14" s="357"/>
      <c r="VIC14" s="357"/>
      <c r="VID14" s="357"/>
      <c r="VIE14" s="357"/>
      <c r="VIF14" s="357"/>
      <c r="VIG14" s="357"/>
      <c r="VIH14" s="357"/>
      <c r="VII14" s="357"/>
      <c r="VIJ14" s="357"/>
      <c r="VIK14" s="357"/>
      <c r="VIL14" s="357"/>
      <c r="VIM14" s="357"/>
      <c r="VIN14" s="357"/>
      <c r="VIO14" s="357"/>
      <c r="VIP14" s="357"/>
      <c r="VIQ14" s="357"/>
      <c r="VIR14" s="357"/>
      <c r="VIS14" s="357"/>
      <c r="VIT14" s="357"/>
      <c r="VIU14" s="357"/>
      <c r="VIV14" s="357"/>
      <c r="VIW14" s="357"/>
      <c r="VIX14" s="357"/>
      <c r="VIY14" s="357"/>
      <c r="VIZ14" s="357"/>
      <c r="VJA14" s="357"/>
      <c r="VJB14" s="357"/>
      <c r="VJC14" s="357"/>
      <c r="VJD14" s="357"/>
      <c r="VJE14" s="357"/>
      <c r="VJF14" s="357"/>
      <c r="VJG14" s="357"/>
      <c r="VJH14" s="357"/>
      <c r="VJI14" s="357"/>
      <c r="VJJ14" s="357"/>
      <c r="VJK14" s="357"/>
      <c r="VJL14" s="357"/>
      <c r="VJM14" s="357"/>
      <c r="VJN14" s="357"/>
      <c r="VJO14" s="357"/>
      <c r="VJP14" s="357"/>
      <c r="VJQ14" s="357"/>
      <c r="VJR14" s="357"/>
      <c r="VJS14" s="357"/>
      <c r="VJT14" s="357"/>
      <c r="VJU14" s="357"/>
      <c r="VJV14" s="357"/>
      <c r="VJW14" s="357"/>
      <c r="VJX14" s="357"/>
      <c r="VJY14" s="357"/>
      <c r="VJZ14" s="357"/>
      <c r="VKA14" s="357"/>
      <c r="VKB14" s="357"/>
      <c r="VKC14" s="357"/>
      <c r="VKD14" s="357"/>
      <c r="VKE14" s="357"/>
      <c r="VKF14" s="357"/>
      <c r="VKG14" s="357"/>
      <c r="VKH14" s="357"/>
      <c r="VKI14" s="357"/>
      <c r="VKJ14" s="357"/>
      <c r="VKK14" s="357"/>
      <c r="VKL14" s="357"/>
      <c r="VKM14" s="357"/>
      <c r="VKN14" s="357"/>
      <c r="VKO14" s="357"/>
      <c r="VKP14" s="357"/>
      <c r="VKQ14" s="357"/>
      <c r="VKR14" s="357"/>
      <c r="VKS14" s="357"/>
      <c r="VKT14" s="357"/>
      <c r="VKU14" s="357"/>
      <c r="VKV14" s="357"/>
      <c r="VKW14" s="357"/>
      <c r="VKX14" s="357"/>
      <c r="VKY14" s="357"/>
      <c r="VKZ14" s="357"/>
      <c r="VLA14" s="357"/>
      <c r="VLB14" s="357"/>
      <c r="VLC14" s="357"/>
      <c r="VLD14" s="357"/>
      <c r="VLE14" s="357"/>
      <c r="VLF14" s="357"/>
      <c r="VLG14" s="357"/>
      <c r="VLH14" s="357"/>
      <c r="VLI14" s="357"/>
      <c r="VLJ14" s="357"/>
      <c r="VLK14" s="357"/>
      <c r="VLL14" s="357"/>
      <c r="VLM14" s="357"/>
      <c r="VLN14" s="357"/>
      <c r="VLO14" s="357"/>
      <c r="VLP14" s="357"/>
      <c r="VLQ14" s="357"/>
      <c r="VLR14" s="357"/>
      <c r="VLS14" s="357"/>
      <c r="VLT14" s="357"/>
      <c r="VLU14" s="357"/>
      <c r="VLV14" s="357"/>
      <c r="VLW14" s="357"/>
      <c r="VLX14" s="357"/>
      <c r="VLY14" s="357"/>
      <c r="VLZ14" s="357"/>
      <c r="VMA14" s="357"/>
      <c r="VMB14" s="357"/>
      <c r="VMC14" s="357"/>
      <c r="VMD14" s="357"/>
      <c r="VME14" s="357"/>
      <c r="VMF14" s="357"/>
      <c r="VMG14" s="357"/>
      <c r="VMH14" s="357"/>
      <c r="VMI14" s="357"/>
      <c r="VMJ14" s="357"/>
      <c r="VMK14" s="357"/>
      <c r="VML14" s="357"/>
      <c r="VMM14" s="357"/>
      <c r="VMN14" s="357"/>
      <c r="VMO14" s="357"/>
      <c r="VMP14" s="357"/>
      <c r="VMQ14" s="357"/>
      <c r="VMR14" s="357"/>
      <c r="VMS14" s="357"/>
      <c r="VMT14" s="357"/>
      <c r="VMU14" s="357"/>
      <c r="VMV14" s="357"/>
      <c r="VMW14" s="357"/>
      <c r="VMX14" s="357"/>
      <c r="VMY14" s="357"/>
      <c r="VMZ14" s="357"/>
      <c r="VNA14" s="357"/>
      <c r="VNB14" s="357"/>
      <c r="VNC14" s="357"/>
      <c r="VND14" s="357"/>
      <c r="VNE14" s="357"/>
      <c r="VNF14" s="357"/>
      <c r="VNG14" s="357"/>
      <c r="VNH14" s="357"/>
      <c r="VNI14" s="357"/>
      <c r="VNJ14" s="357"/>
      <c r="VNK14" s="357"/>
      <c r="VNL14" s="357"/>
      <c r="VNM14" s="357"/>
      <c r="VNN14" s="357"/>
      <c r="VNO14" s="357"/>
      <c r="VNP14" s="357"/>
      <c r="VNQ14" s="357"/>
      <c r="VNR14" s="357"/>
      <c r="VNS14" s="357"/>
      <c r="VNT14" s="357"/>
      <c r="VNU14" s="357"/>
      <c r="VNV14" s="357"/>
      <c r="VNW14" s="357"/>
      <c r="VNX14" s="357"/>
      <c r="VNY14" s="357"/>
      <c r="VNZ14" s="357"/>
      <c r="VOA14" s="357"/>
      <c r="VOB14" s="357"/>
      <c r="VOC14" s="357"/>
      <c r="VOD14" s="357"/>
      <c r="VOE14" s="357"/>
      <c r="VOF14" s="357"/>
      <c r="VOG14" s="357"/>
      <c r="VOH14" s="357"/>
      <c r="VOI14" s="357"/>
      <c r="VOJ14" s="357"/>
      <c r="VOK14" s="357"/>
      <c r="VOL14" s="357"/>
      <c r="VOM14" s="357"/>
      <c r="VON14" s="357"/>
      <c r="VOO14" s="357"/>
      <c r="VOP14" s="357"/>
      <c r="VOQ14" s="357"/>
      <c r="VOR14" s="357"/>
      <c r="VOS14" s="357"/>
      <c r="VOT14" s="357"/>
      <c r="VOU14" s="357"/>
      <c r="VOV14" s="357"/>
      <c r="VOW14" s="357"/>
      <c r="VOX14" s="357"/>
      <c r="VOY14" s="357"/>
      <c r="VOZ14" s="357"/>
      <c r="VPA14" s="357"/>
      <c r="VPB14" s="357"/>
      <c r="VPC14" s="357"/>
      <c r="VPD14" s="357"/>
      <c r="VPE14" s="357"/>
      <c r="VPF14" s="357"/>
      <c r="VPG14" s="357"/>
      <c r="VPH14" s="357"/>
      <c r="VPI14" s="357"/>
      <c r="VPJ14" s="357"/>
      <c r="VPK14" s="357"/>
      <c r="VPL14" s="357"/>
      <c r="VPM14" s="357"/>
      <c r="VPN14" s="357"/>
      <c r="VPO14" s="357"/>
      <c r="VPP14" s="357"/>
      <c r="VPQ14" s="357"/>
      <c r="VPR14" s="357"/>
      <c r="VPS14" s="357"/>
      <c r="VPT14" s="357"/>
      <c r="VPU14" s="357"/>
      <c r="VPV14" s="357"/>
      <c r="VPW14" s="357"/>
      <c r="VPX14" s="357"/>
      <c r="VPY14" s="357"/>
      <c r="VPZ14" s="357"/>
      <c r="VQA14" s="357"/>
      <c r="VQB14" s="357"/>
      <c r="VQC14" s="357"/>
      <c r="VQD14" s="357"/>
      <c r="VQE14" s="357"/>
      <c r="VQF14" s="357"/>
      <c r="VQG14" s="357"/>
      <c r="VQH14" s="357"/>
      <c r="VQI14" s="357"/>
      <c r="VQJ14" s="357"/>
      <c r="VQK14" s="357"/>
      <c r="VQL14" s="357"/>
      <c r="VQM14" s="357"/>
      <c r="VQN14" s="357"/>
      <c r="VQO14" s="357"/>
      <c r="VQP14" s="357"/>
      <c r="VQQ14" s="357"/>
      <c r="VQR14" s="357"/>
      <c r="VQS14" s="357"/>
      <c r="VQT14" s="357"/>
      <c r="VQU14" s="357"/>
      <c r="VQV14" s="357"/>
      <c r="VQW14" s="357"/>
      <c r="VQX14" s="357"/>
      <c r="VQY14" s="357"/>
      <c r="VQZ14" s="357"/>
      <c r="VRA14" s="357"/>
      <c r="VRB14" s="357"/>
      <c r="VRC14" s="357"/>
      <c r="VRD14" s="357"/>
      <c r="VRE14" s="357"/>
      <c r="VRF14" s="357"/>
      <c r="VRG14" s="357"/>
      <c r="VRH14" s="357"/>
      <c r="VRI14" s="357"/>
      <c r="VRJ14" s="357"/>
      <c r="VRK14" s="357"/>
      <c r="VRL14" s="357"/>
      <c r="VRM14" s="357"/>
      <c r="VRN14" s="357"/>
      <c r="VRO14" s="357"/>
      <c r="VRP14" s="357"/>
      <c r="VRQ14" s="357"/>
      <c r="VRR14" s="357"/>
      <c r="VRS14" s="357"/>
      <c r="VRT14" s="357"/>
      <c r="VRU14" s="357"/>
      <c r="VRV14" s="357"/>
      <c r="VRW14" s="357"/>
      <c r="VRX14" s="357"/>
      <c r="VRY14" s="357"/>
      <c r="VRZ14" s="357"/>
      <c r="VSA14" s="357"/>
      <c r="VSB14" s="357"/>
      <c r="VSC14" s="357"/>
      <c r="VSD14" s="357"/>
      <c r="VSE14" s="357"/>
      <c r="VSF14" s="357"/>
      <c r="VSG14" s="357"/>
      <c r="VSH14" s="357"/>
      <c r="VSI14" s="357"/>
      <c r="VSJ14" s="357"/>
      <c r="VSK14" s="357"/>
      <c r="VSL14" s="357"/>
      <c r="VSM14" s="357"/>
      <c r="VSN14" s="357"/>
      <c r="VSO14" s="357"/>
      <c r="VSP14" s="357"/>
      <c r="VSQ14" s="357"/>
      <c r="VSR14" s="357"/>
      <c r="VSS14" s="357"/>
      <c r="VST14" s="357"/>
      <c r="VSU14" s="357"/>
      <c r="VSV14" s="357"/>
      <c r="VSW14" s="357"/>
      <c r="VSX14" s="357"/>
      <c r="VSY14" s="357"/>
      <c r="VSZ14" s="357"/>
      <c r="VTA14" s="357"/>
      <c r="VTB14" s="357"/>
      <c r="VTC14" s="357"/>
      <c r="VTD14" s="357"/>
      <c r="VTE14" s="357"/>
      <c r="VTF14" s="357"/>
      <c r="VTG14" s="357"/>
      <c r="VTH14" s="357"/>
      <c r="VTI14" s="357"/>
      <c r="VTJ14" s="357"/>
      <c r="VTK14" s="357"/>
      <c r="VTL14" s="357"/>
      <c r="VTM14" s="357"/>
      <c r="VTN14" s="357"/>
      <c r="VTO14" s="357"/>
      <c r="VTP14" s="357"/>
      <c r="VTQ14" s="357"/>
      <c r="VTR14" s="357"/>
      <c r="VTS14" s="357"/>
      <c r="VTT14" s="357"/>
      <c r="VTU14" s="357"/>
      <c r="VTV14" s="357"/>
      <c r="VTW14" s="357"/>
      <c r="VTX14" s="357"/>
      <c r="VTY14" s="357"/>
      <c r="VTZ14" s="357"/>
      <c r="VUA14" s="357"/>
      <c r="VUB14" s="357"/>
      <c r="VUC14" s="357"/>
      <c r="VUD14" s="357"/>
      <c r="VUE14" s="357"/>
      <c r="VUF14" s="357"/>
      <c r="VUG14" s="357"/>
      <c r="VUH14" s="357"/>
      <c r="VUI14" s="357"/>
      <c r="VUJ14" s="357"/>
      <c r="VUK14" s="357"/>
      <c r="VUL14" s="357"/>
      <c r="VUM14" s="357"/>
      <c r="VUN14" s="357"/>
      <c r="VUO14" s="357"/>
      <c r="VUP14" s="357"/>
      <c r="VUQ14" s="357"/>
      <c r="VUR14" s="357"/>
      <c r="VUS14" s="357"/>
      <c r="VUT14" s="357"/>
      <c r="VUU14" s="357"/>
      <c r="VUV14" s="357"/>
      <c r="VUW14" s="357"/>
      <c r="VUX14" s="357"/>
      <c r="VUY14" s="357"/>
      <c r="VUZ14" s="357"/>
      <c r="VVA14" s="357"/>
      <c r="VVB14" s="357"/>
      <c r="VVC14" s="357"/>
      <c r="VVD14" s="357"/>
      <c r="VVE14" s="357"/>
      <c r="VVF14" s="357"/>
      <c r="VVG14" s="357"/>
      <c r="VVH14" s="357"/>
      <c r="VVI14" s="357"/>
      <c r="VVJ14" s="357"/>
      <c r="VVK14" s="357"/>
      <c r="VVL14" s="357"/>
      <c r="VVM14" s="357"/>
      <c r="VVN14" s="357"/>
      <c r="VVO14" s="357"/>
      <c r="VVP14" s="357"/>
      <c r="VVQ14" s="357"/>
      <c r="VVR14" s="357"/>
      <c r="VVS14" s="357"/>
      <c r="VVT14" s="357"/>
      <c r="VVU14" s="357"/>
      <c r="VVV14" s="357"/>
      <c r="VVW14" s="357"/>
      <c r="VVX14" s="357"/>
      <c r="VVY14" s="357"/>
      <c r="VVZ14" s="357"/>
      <c r="VWA14" s="357"/>
      <c r="VWB14" s="357"/>
      <c r="VWC14" s="357"/>
      <c r="VWD14" s="357"/>
      <c r="VWE14" s="357"/>
      <c r="VWF14" s="357"/>
      <c r="VWG14" s="357"/>
      <c r="VWH14" s="357"/>
      <c r="VWI14" s="357"/>
      <c r="VWJ14" s="357"/>
      <c r="VWK14" s="357"/>
      <c r="VWL14" s="357"/>
      <c r="VWM14" s="357"/>
      <c r="VWN14" s="357"/>
      <c r="VWO14" s="357"/>
      <c r="VWP14" s="357"/>
      <c r="VWQ14" s="357"/>
      <c r="VWR14" s="357"/>
      <c r="VWS14" s="357"/>
      <c r="VWT14" s="357"/>
      <c r="VWU14" s="357"/>
      <c r="VWV14" s="357"/>
      <c r="VWW14" s="357"/>
      <c r="VWX14" s="357"/>
      <c r="VWY14" s="357"/>
      <c r="VWZ14" s="357"/>
      <c r="VXA14" s="357"/>
      <c r="VXB14" s="357"/>
      <c r="VXC14" s="357"/>
      <c r="VXD14" s="357"/>
      <c r="VXE14" s="357"/>
      <c r="VXF14" s="357"/>
      <c r="VXG14" s="357"/>
      <c r="VXH14" s="357"/>
      <c r="VXI14" s="357"/>
      <c r="VXJ14" s="357"/>
      <c r="VXK14" s="357"/>
      <c r="VXL14" s="357"/>
      <c r="VXM14" s="357"/>
      <c r="VXN14" s="357"/>
      <c r="VXO14" s="357"/>
      <c r="VXP14" s="357"/>
      <c r="VXQ14" s="357"/>
      <c r="VXR14" s="357"/>
      <c r="VXS14" s="357"/>
      <c r="VXT14" s="357"/>
      <c r="VXU14" s="357"/>
      <c r="VXV14" s="357"/>
      <c r="VXW14" s="357"/>
      <c r="VXX14" s="357"/>
      <c r="VXY14" s="357"/>
      <c r="VXZ14" s="357"/>
      <c r="VYA14" s="357"/>
      <c r="VYB14" s="357"/>
      <c r="VYC14" s="357"/>
      <c r="VYD14" s="357"/>
      <c r="VYE14" s="357"/>
      <c r="VYF14" s="357"/>
      <c r="VYG14" s="357"/>
      <c r="VYH14" s="357"/>
      <c r="VYI14" s="357"/>
      <c r="VYJ14" s="357"/>
      <c r="VYK14" s="357"/>
      <c r="VYL14" s="357"/>
      <c r="VYM14" s="357"/>
      <c r="VYN14" s="357"/>
      <c r="VYO14" s="357"/>
      <c r="VYP14" s="357"/>
      <c r="VYQ14" s="357"/>
      <c r="VYR14" s="357"/>
      <c r="VYS14" s="357"/>
      <c r="VYT14" s="357"/>
      <c r="VYU14" s="357"/>
      <c r="VYV14" s="357"/>
      <c r="VYW14" s="357"/>
      <c r="VYX14" s="357"/>
      <c r="VYY14" s="357"/>
      <c r="VYZ14" s="357"/>
      <c r="VZA14" s="357"/>
      <c r="VZB14" s="357"/>
      <c r="VZC14" s="357"/>
      <c r="VZD14" s="357"/>
      <c r="VZE14" s="357"/>
      <c r="VZF14" s="357"/>
      <c r="VZG14" s="357"/>
      <c r="VZH14" s="357"/>
      <c r="VZI14" s="357"/>
      <c r="VZJ14" s="357"/>
      <c r="VZK14" s="357"/>
      <c r="VZL14" s="357"/>
      <c r="VZM14" s="357"/>
      <c r="VZN14" s="357"/>
      <c r="VZO14" s="357"/>
      <c r="VZP14" s="357"/>
      <c r="VZQ14" s="357"/>
      <c r="VZR14" s="357"/>
      <c r="VZS14" s="357"/>
      <c r="VZT14" s="357"/>
      <c r="VZU14" s="357"/>
      <c r="VZV14" s="357"/>
      <c r="VZW14" s="357"/>
      <c r="VZX14" s="357"/>
      <c r="VZY14" s="357"/>
      <c r="VZZ14" s="357"/>
      <c r="WAA14" s="357"/>
      <c r="WAB14" s="357"/>
      <c r="WAC14" s="357"/>
      <c r="WAD14" s="357"/>
      <c r="WAE14" s="357"/>
      <c r="WAF14" s="357"/>
      <c r="WAG14" s="357"/>
      <c r="WAH14" s="357"/>
      <c r="WAI14" s="357"/>
      <c r="WAJ14" s="357"/>
      <c r="WAK14" s="357"/>
      <c r="WAL14" s="357"/>
      <c r="WAM14" s="357"/>
      <c r="WAN14" s="357"/>
      <c r="WAO14" s="357"/>
      <c r="WAP14" s="357"/>
      <c r="WAQ14" s="357"/>
      <c r="WAR14" s="357"/>
      <c r="WAS14" s="357"/>
      <c r="WAT14" s="357"/>
      <c r="WAU14" s="357"/>
      <c r="WAV14" s="357"/>
      <c r="WAW14" s="357"/>
      <c r="WAX14" s="357"/>
      <c r="WAY14" s="357"/>
      <c r="WAZ14" s="357"/>
      <c r="WBA14" s="357"/>
      <c r="WBB14" s="357"/>
      <c r="WBC14" s="357"/>
      <c r="WBD14" s="357"/>
      <c r="WBE14" s="357"/>
      <c r="WBF14" s="357"/>
      <c r="WBG14" s="357"/>
      <c r="WBH14" s="357"/>
      <c r="WBI14" s="357"/>
      <c r="WBJ14" s="357"/>
      <c r="WBK14" s="357"/>
      <c r="WBL14" s="357"/>
      <c r="WBM14" s="357"/>
      <c r="WBN14" s="357"/>
      <c r="WBO14" s="357"/>
      <c r="WBP14" s="357"/>
      <c r="WBQ14" s="357"/>
      <c r="WBR14" s="357"/>
      <c r="WBS14" s="357"/>
      <c r="WBT14" s="357"/>
      <c r="WBU14" s="357"/>
      <c r="WBV14" s="357"/>
      <c r="WBW14" s="357"/>
      <c r="WBX14" s="357"/>
      <c r="WBY14" s="357"/>
      <c r="WBZ14" s="357"/>
      <c r="WCA14" s="357"/>
      <c r="WCB14" s="357"/>
      <c r="WCC14" s="357"/>
      <c r="WCD14" s="357"/>
      <c r="WCE14" s="357"/>
      <c r="WCF14" s="357"/>
      <c r="WCG14" s="357"/>
      <c r="WCH14" s="357"/>
      <c r="WCI14" s="357"/>
      <c r="WCJ14" s="357"/>
      <c r="WCK14" s="357"/>
      <c r="WCL14" s="357"/>
      <c r="WCM14" s="357"/>
      <c r="WCN14" s="357"/>
      <c r="WCO14" s="357"/>
      <c r="WCP14" s="357"/>
      <c r="WCQ14" s="357"/>
      <c r="WCR14" s="357"/>
      <c r="WCS14" s="357"/>
      <c r="WCT14" s="357"/>
      <c r="WCU14" s="357"/>
      <c r="WCV14" s="357"/>
      <c r="WCW14" s="357"/>
      <c r="WCX14" s="357"/>
      <c r="WCY14" s="357"/>
      <c r="WCZ14" s="357"/>
      <c r="WDA14" s="357"/>
      <c r="WDB14" s="357"/>
      <c r="WDC14" s="357"/>
      <c r="WDD14" s="357"/>
      <c r="WDE14" s="357"/>
      <c r="WDF14" s="357"/>
      <c r="WDG14" s="357"/>
      <c r="WDH14" s="357"/>
      <c r="WDI14" s="357"/>
      <c r="WDJ14" s="357"/>
      <c r="WDK14" s="357"/>
      <c r="WDL14" s="357"/>
      <c r="WDM14" s="357"/>
      <c r="WDN14" s="357"/>
      <c r="WDO14" s="357"/>
      <c r="WDP14" s="357"/>
      <c r="WDQ14" s="357"/>
      <c r="WDR14" s="357"/>
      <c r="WDS14" s="357"/>
      <c r="WDT14" s="357"/>
      <c r="WDU14" s="357"/>
      <c r="WDV14" s="357"/>
      <c r="WDW14" s="357"/>
      <c r="WDX14" s="357"/>
      <c r="WDY14" s="357"/>
      <c r="WDZ14" s="357"/>
      <c r="WEA14" s="357"/>
      <c r="WEB14" s="357"/>
      <c r="WEC14" s="357"/>
      <c r="WED14" s="357"/>
      <c r="WEE14" s="357"/>
      <c r="WEF14" s="357"/>
      <c r="WEG14" s="357"/>
      <c r="WEH14" s="357"/>
      <c r="WEI14" s="357"/>
      <c r="WEJ14" s="357"/>
      <c r="WEK14" s="357"/>
      <c r="WEL14" s="357"/>
      <c r="WEM14" s="357"/>
      <c r="WEN14" s="357"/>
      <c r="WEO14" s="357"/>
      <c r="WEP14" s="357"/>
      <c r="WEQ14" s="357"/>
      <c r="WER14" s="357"/>
      <c r="WES14" s="357"/>
      <c r="WET14" s="357"/>
      <c r="WEU14" s="357"/>
      <c r="WEV14" s="357"/>
      <c r="WEW14" s="357"/>
      <c r="WEX14" s="357"/>
      <c r="WEY14" s="357"/>
      <c r="WEZ14" s="357"/>
      <c r="WFA14" s="357"/>
      <c r="WFB14" s="357"/>
      <c r="WFC14" s="357"/>
      <c r="WFD14" s="357"/>
      <c r="WFE14" s="357"/>
      <c r="WFF14" s="357"/>
      <c r="WFG14" s="357"/>
      <c r="WFH14" s="357"/>
      <c r="WFI14" s="357"/>
      <c r="WFJ14" s="357"/>
      <c r="WFK14" s="357"/>
      <c r="WFL14" s="357"/>
      <c r="WFM14" s="357"/>
      <c r="WFN14" s="357"/>
      <c r="WFO14" s="357"/>
      <c r="WFP14" s="357"/>
      <c r="WFQ14" s="357"/>
      <c r="WFR14" s="357"/>
      <c r="WFS14" s="357"/>
      <c r="WFT14" s="357"/>
      <c r="WFU14" s="357"/>
      <c r="WFV14" s="357"/>
      <c r="WFW14" s="357"/>
      <c r="WFX14" s="357"/>
      <c r="WFY14" s="357"/>
      <c r="WFZ14" s="357"/>
      <c r="WGA14" s="357"/>
      <c r="WGB14" s="357"/>
      <c r="WGC14" s="357"/>
      <c r="WGD14" s="357"/>
      <c r="WGE14" s="357"/>
      <c r="WGF14" s="357"/>
      <c r="WGG14" s="357"/>
      <c r="WGH14" s="357"/>
      <c r="WGI14" s="357"/>
      <c r="WGJ14" s="357"/>
      <c r="WGK14" s="357"/>
      <c r="WGL14" s="357"/>
      <c r="WGM14" s="357"/>
      <c r="WGN14" s="357"/>
      <c r="WGO14" s="357"/>
      <c r="WGP14" s="357"/>
      <c r="WGQ14" s="357"/>
      <c r="WGR14" s="357"/>
      <c r="WGS14" s="357"/>
      <c r="WGT14" s="357"/>
      <c r="WGU14" s="357"/>
      <c r="WGV14" s="357"/>
      <c r="WGW14" s="357"/>
      <c r="WGX14" s="357"/>
      <c r="WGY14" s="357"/>
      <c r="WGZ14" s="357"/>
      <c r="WHA14" s="357"/>
      <c r="WHB14" s="357"/>
      <c r="WHC14" s="357"/>
      <c r="WHD14" s="357"/>
      <c r="WHE14" s="357"/>
      <c r="WHF14" s="357"/>
      <c r="WHG14" s="357"/>
      <c r="WHH14" s="357"/>
      <c r="WHI14" s="357"/>
      <c r="WHJ14" s="357"/>
      <c r="WHK14" s="357"/>
      <c r="WHL14" s="357"/>
      <c r="WHM14" s="357"/>
      <c r="WHN14" s="357"/>
      <c r="WHO14" s="357"/>
      <c r="WHP14" s="357"/>
      <c r="WHQ14" s="357"/>
      <c r="WHR14" s="357"/>
      <c r="WHS14" s="357"/>
      <c r="WHT14" s="357"/>
      <c r="WHU14" s="357"/>
      <c r="WHV14" s="357"/>
      <c r="WHW14" s="357"/>
      <c r="WHX14" s="357"/>
      <c r="WHY14" s="357"/>
      <c r="WHZ14" s="357"/>
      <c r="WIA14" s="357"/>
      <c r="WIB14" s="357"/>
      <c r="WIC14" s="357"/>
      <c r="WID14" s="357"/>
      <c r="WIE14" s="357"/>
      <c r="WIF14" s="357"/>
      <c r="WIG14" s="357"/>
      <c r="WIH14" s="357"/>
      <c r="WII14" s="357"/>
      <c r="WIJ14" s="357"/>
      <c r="WIK14" s="357"/>
      <c r="WIL14" s="357"/>
      <c r="WIM14" s="357"/>
      <c r="WIN14" s="357"/>
      <c r="WIO14" s="357"/>
      <c r="WIP14" s="357"/>
      <c r="WIQ14" s="357"/>
      <c r="WIR14" s="357"/>
      <c r="WIS14" s="357"/>
      <c r="WIT14" s="357"/>
      <c r="WIU14" s="357"/>
      <c r="WIV14" s="357"/>
      <c r="WIW14" s="357"/>
      <c r="WIX14" s="357"/>
      <c r="WIY14" s="357"/>
      <c r="WIZ14" s="357"/>
      <c r="WJA14" s="357"/>
      <c r="WJB14" s="357"/>
      <c r="WJC14" s="357"/>
      <c r="WJD14" s="357"/>
      <c r="WJE14" s="357"/>
      <c r="WJF14" s="357"/>
      <c r="WJG14" s="357"/>
      <c r="WJH14" s="357"/>
      <c r="WJI14" s="357"/>
      <c r="WJJ14" s="357"/>
      <c r="WJK14" s="357"/>
      <c r="WJL14" s="357"/>
      <c r="WJM14" s="357"/>
      <c r="WJN14" s="357"/>
      <c r="WJO14" s="357"/>
      <c r="WJP14" s="357"/>
      <c r="WJQ14" s="357"/>
      <c r="WJR14" s="357"/>
      <c r="WJS14" s="357"/>
      <c r="WJT14" s="357"/>
      <c r="WJU14" s="357"/>
      <c r="WJV14" s="357"/>
      <c r="WJW14" s="357"/>
      <c r="WJX14" s="357"/>
      <c r="WJY14" s="357"/>
      <c r="WJZ14" s="357"/>
      <c r="WKA14" s="357"/>
      <c r="WKB14" s="357"/>
      <c r="WKC14" s="357"/>
      <c r="WKD14" s="357"/>
      <c r="WKE14" s="357"/>
      <c r="WKF14" s="357"/>
      <c r="WKG14" s="357"/>
      <c r="WKH14" s="357"/>
      <c r="WKI14" s="357"/>
      <c r="WKJ14" s="357"/>
      <c r="WKK14" s="357"/>
      <c r="WKL14" s="357"/>
      <c r="WKM14" s="357"/>
      <c r="WKN14" s="357"/>
      <c r="WKO14" s="357"/>
      <c r="WKP14" s="357"/>
      <c r="WKQ14" s="357"/>
      <c r="WKR14" s="357"/>
      <c r="WKS14" s="357"/>
      <c r="WKT14" s="357"/>
      <c r="WKU14" s="357"/>
      <c r="WKV14" s="357"/>
      <c r="WKW14" s="357"/>
      <c r="WKX14" s="357"/>
      <c r="WKY14" s="357"/>
      <c r="WKZ14" s="357"/>
      <c r="WLA14" s="357"/>
      <c r="WLB14" s="357"/>
      <c r="WLC14" s="357"/>
      <c r="WLD14" s="357"/>
      <c r="WLE14" s="357"/>
      <c r="WLF14" s="357"/>
      <c r="WLG14" s="357"/>
      <c r="WLH14" s="357"/>
      <c r="WLI14" s="357"/>
      <c r="WLJ14" s="357"/>
      <c r="WLK14" s="357"/>
      <c r="WLL14" s="357"/>
      <c r="WLM14" s="357"/>
      <c r="WLN14" s="357"/>
      <c r="WLO14" s="357"/>
      <c r="WLP14" s="357"/>
      <c r="WLQ14" s="357"/>
      <c r="WLR14" s="357"/>
      <c r="WLS14" s="357"/>
      <c r="WLT14" s="357"/>
      <c r="WLU14" s="357"/>
      <c r="WLV14" s="357"/>
      <c r="WLW14" s="357"/>
      <c r="WLX14" s="357"/>
      <c r="WLY14" s="357"/>
      <c r="WLZ14" s="357"/>
      <c r="WMA14" s="357"/>
      <c r="WMB14" s="357"/>
      <c r="WMC14" s="357"/>
      <c r="WMD14" s="357"/>
      <c r="WME14" s="357"/>
      <c r="WMF14" s="357"/>
      <c r="WMG14" s="357"/>
      <c r="WMH14" s="357"/>
      <c r="WMI14" s="357"/>
      <c r="WMJ14" s="357"/>
      <c r="WMK14" s="357"/>
      <c r="WML14" s="357"/>
      <c r="WMM14" s="357"/>
      <c r="WMN14" s="357"/>
      <c r="WMO14" s="357"/>
      <c r="WMP14" s="357"/>
      <c r="WMQ14" s="357"/>
      <c r="WMR14" s="357"/>
      <c r="WMS14" s="357"/>
      <c r="WMT14" s="357"/>
      <c r="WMU14" s="357"/>
      <c r="WMV14" s="357"/>
      <c r="WMW14" s="357"/>
      <c r="WMX14" s="357"/>
      <c r="WMY14" s="357"/>
      <c r="WMZ14" s="357"/>
      <c r="WNA14" s="357"/>
      <c r="WNB14" s="357"/>
      <c r="WNC14" s="357"/>
      <c r="WND14" s="357"/>
      <c r="WNE14" s="357"/>
      <c r="WNF14" s="357"/>
      <c r="WNG14" s="357"/>
      <c r="WNH14" s="357"/>
      <c r="WNI14" s="357"/>
      <c r="WNJ14" s="357"/>
      <c r="WNK14" s="357"/>
      <c r="WNL14" s="357"/>
      <c r="WNM14" s="357"/>
      <c r="WNN14" s="357"/>
      <c r="WNO14" s="357"/>
      <c r="WNP14" s="357"/>
      <c r="WNQ14" s="357"/>
      <c r="WNR14" s="357"/>
      <c r="WNS14" s="357"/>
      <c r="WNT14" s="357"/>
      <c r="WNU14" s="357"/>
      <c r="WNV14" s="357"/>
      <c r="WNW14" s="357"/>
      <c r="WNX14" s="357"/>
      <c r="WNY14" s="357"/>
      <c r="WNZ14" s="357"/>
      <c r="WOA14" s="357"/>
      <c r="WOB14" s="357"/>
      <c r="WOC14" s="357"/>
      <c r="WOD14" s="357"/>
      <c r="WOE14" s="357"/>
      <c r="WOF14" s="357"/>
      <c r="WOG14" s="357"/>
      <c r="WOH14" s="357"/>
      <c r="WOI14" s="357"/>
      <c r="WOJ14" s="357"/>
      <c r="WOK14" s="357"/>
      <c r="WOL14" s="357"/>
      <c r="WOM14" s="357"/>
      <c r="WON14" s="357"/>
      <c r="WOO14" s="357"/>
      <c r="WOP14" s="357"/>
      <c r="WOQ14" s="357"/>
      <c r="WOR14" s="357"/>
      <c r="WOS14" s="357"/>
      <c r="WOT14" s="357"/>
      <c r="WOU14" s="357"/>
      <c r="WOV14" s="357"/>
      <c r="WOW14" s="357"/>
      <c r="WOX14" s="357"/>
      <c r="WOY14" s="357"/>
      <c r="WOZ14" s="357"/>
      <c r="WPA14" s="357"/>
      <c r="WPB14" s="357"/>
      <c r="WPC14" s="357"/>
      <c r="WPD14" s="357"/>
      <c r="WPE14" s="357"/>
      <c r="WPF14" s="357"/>
      <c r="WPG14" s="357"/>
      <c r="WPH14" s="357"/>
      <c r="WPI14" s="357"/>
      <c r="WPJ14" s="357"/>
      <c r="WPK14" s="357"/>
      <c r="WPL14" s="357"/>
      <c r="WPM14" s="357"/>
      <c r="WPN14" s="357"/>
      <c r="WPO14" s="357"/>
      <c r="WPP14" s="357"/>
      <c r="WPQ14" s="357"/>
      <c r="WPR14" s="357"/>
      <c r="WPS14" s="357"/>
      <c r="WPT14" s="357"/>
      <c r="WPU14" s="357"/>
      <c r="WPV14" s="357"/>
      <c r="WPW14" s="357"/>
      <c r="WPX14" s="357"/>
      <c r="WPY14" s="357"/>
      <c r="WPZ14" s="357"/>
      <c r="WQA14" s="357"/>
      <c r="WQB14" s="357"/>
      <c r="WQC14" s="357"/>
      <c r="WQD14" s="357"/>
      <c r="WQE14" s="357"/>
      <c r="WQF14" s="357"/>
      <c r="WQG14" s="357"/>
      <c r="WQH14" s="357"/>
      <c r="WQI14" s="357"/>
      <c r="WQJ14" s="357"/>
      <c r="WQK14" s="357"/>
      <c r="WQL14" s="357"/>
      <c r="WQM14" s="357"/>
      <c r="WQN14" s="357"/>
      <c r="WQO14" s="357"/>
      <c r="WQP14" s="357"/>
      <c r="WQQ14" s="357"/>
      <c r="WQR14" s="357"/>
      <c r="WQS14" s="357"/>
      <c r="WQT14" s="357"/>
      <c r="WQU14" s="357"/>
      <c r="WQV14" s="357"/>
      <c r="WQW14" s="357"/>
      <c r="WQX14" s="357"/>
      <c r="WQY14" s="357"/>
      <c r="WQZ14" s="357"/>
      <c r="WRA14" s="357"/>
      <c r="WRB14" s="357"/>
      <c r="WRC14" s="357"/>
      <c r="WRD14" s="357"/>
      <c r="WRE14" s="357"/>
      <c r="WRF14" s="357"/>
      <c r="WRG14" s="357"/>
      <c r="WRH14" s="357"/>
      <c r="WRI14" s="357"/>
      <c r="WRJ14" s="357"/>
      <c r="WRK14" s="357"/>
      <c r="WRL14" s="357"/>
      <c r="WRM14" s="357"/>
      <c r="WRN14" s="357"/>
      <c r="WRO14" s="357"/>
      <c r="WRP14" s="357"/>
      <c r="WRQ14" s="357"/>
      <c r="WRR14" s="357"/>
      <c r="WRS14" s="357"/>
      <c r="WRT14" s="357"/>
      <c r="WRU14" s="357"/>
      <c r="WRV14" s="357"/>
      <c r="WRW14" s="357"/>
      <c r="WRX14" s="357"/>
      <c r="WRY14" s="357"/>
      <c r="WRZ14" s="357"/>
      <c r="WSA14" s="357"/>
      <c r="WSB14" s="357"/>
      <c r="WSC14" s="357"/>
      <c r="WSD14" s="357"/>
      <c r="WSE14" s="357"/>
      <c r="WSF14" s="357"/>
      <c r="WSG14" s="357"/>
      <c r="WSH14" s="357"/>
      <c r="WSI14" s="357"/>
      <c r="WSJ14" s="357"/>
      <c r="WSK14" s="357"/>
      <c r="WSL14" s="357"/>
      <c r="WSM14" s="357"/>
      <c r="WSN14" s="357"/>
      <c r="WSO14" s="357"/>
      <c r="WSP14" s="357"/>
      <c r="WSQ14" s="357"/>
      <c r="WSR14" s="357"/>
      <c r="WSS14" s="357"/>
      <c r="WST14" s="357"/>
      <c r="WSU14" s="357"/>
      <c r="WSV14" s="357"/>
      <c r="WSW14" s="357"/>
      <c r="WSX14" s="357"/>
      <c r="WSY14" s="357"/>
      <c r="WSZ14" s="357"/>
      <c r="WTA14" s="357"/>
      <c r="WTB14" s="357"/>
      <c r="WTC14" s="357"/>
      <c r="WTD14" s="357"/>
      <c r="WTE14" s="357"/>
      <c r="WTF14" s="357"/>
      <c r="WTG14" s="357"/>
      <c r="WTH14" s="357"/>
      <c r="WTI14" s="357"/>
      <c r="WTJ14" s="357"/>
      <c r="WTK14" s="357"/>
      <c r="WTL14" s="357"/>
      <c r="WTM14" s="357"/>
      <c r="WTN14" s="357"/>
      <c r="WTO14" s="357"/>
      <c r="WTP14" s="357"/>
      <c r="WTQ14" s="357"/>
      <c r="WTR14" s="357"/>
      <c r="WTS14" s="357"/>
      <c r="WTT14" s="357"/>
      <c r="WTU14" s="357"/>
      <c r="WTV14" s="357"/>
      <c r="WTW14" s="357"/>
      <c r="WTX14" s="357"/>
      <c r="WTY14" s="357"/>
      <c r="WTZ14" s="357"/>
      <c r="WUA14" s="357"/>
      <c r="WUB14" s="357"/>
      <c r="WUC14" s="357"/>
      <c r="WUD14" s="357"/>
      <c r="WUE14" s="357"/>
      <c r="WUF14" s="357"/>
      <c r="WUG14" s="357"/>
      <c r="WUH14" s="357"/>
      <c r="WUI14" s="357"/>
      <c r="WUJ14" s="357"/>
      <c r="WUK14" s="357"/>
      <c r="WUL14" s="357"/>
      <c r="WUM14" s="357"/>
      <c r="WUN14" s="357"/>
      <c r="WUO14" s="357"/>
      <c r="WUP14" s="357"/>
      <c r="WUQ14" s="357"/>
      <c r="WUR14" s="357"/>
      <c r="WUS14" s="357"/>
      <c r="WUT14" s="357"/>
      <c r="WUU14" s="357"/>
      <c r="WUV14" s="357"/>
      <c r="WUW14" s="357"/>
      <c r="WUX14" s="357"/>
      <c r="WUY14" s="357"/>
      <c r="WUZ14" s="357"/>
      <c r="WVA14" s="357"/>
      <c r="WVB14" s="357"/>
      <c r="WVC14" s="357"/>
      <c r="WVD14" s="357"/>
      <c r="WVE14" s="357"/>
      <c r="WVF14" s="357"/>
      <c r="WVG14" s="357"/>
      <c r="WVH14" s="357"/>
      <c r="WVI14" s="357"/>
      <c r="WVJ14" s="357"/>
      <c r="WVK14" s="357"/>
      <c r="WVL14" s="357"/>
      <c r="WVM14" s="357"/>
      <c r="WVN14" s="357"/>
      <c r="WVO14" s="357"/>
      <c r="WVP14" s="357"/>
      <c r="WVQ14" s="357"/>
      <c r="WVR14" s="357"/>
      <c r="WVS14" s="357"/>
      <c r="WVT14" s="357"/>
      <c r="WVU14" s="357"/>
      <c r="WVV14" s="357"/>
      <c r="WVW14" s="357"/>
      <c r="WVX14" s="357"/>
      <c r="WVY14" s="357"/>
      <c r="WVZ14" s="357"/>
      <c r="WWA14" s="357"/>
      <c r="WWB14" s="357"/>
      <c r="WWC14" s="357"/>
      <c r="WWD14" s="357"/>
      <c r="WWE14" s="357"/>
      <c r="WWF14" s="357"/>
      <c r="WWG14" s="357"/>
      <c r="WWH14" s="357"/>
      <c r="WWI14" s="357"/>
      <c r="WWJ14" s="357"/>
      <c r="WWK14" s="357"/>
      <c r="WWL14" s="357"/>
      <c r="WWM14" s="357"/>
      <c r="WWN14" s="357"/>
      <c r="WWO14" s="357"/>
      <c r="WWP14" s="357"/>
      <c r="WWQ14" s="357"/>
      <c r="WWR14" s="357"/>
      <c r="WWS14" s="357"/>
      <c r="WWT14" s="357"/>
      <c r="WWU14" s="357"/>
      <c r="WWV14" s="357"/>
      <c r="WWW14" s="357"/>
      <c r="WWX14" s="357"/>
      <c r="WWY14" s="357"/>
      <c r="WWZ14" s="357"/>
      <c r="WXA14" s="357"/>
      <c r="WXB14" s="357"/>
      <c r="WXC14" s="357"/>
      <c r="WXD14" s="357"/>
      <c r="WXE14" s="357"/>
      <c r="WXF14" s="357"/>
      <c r="WXG14" s="357"/>
      <c r="WXH14" s="357"/>
      <c r="WXI14" s="357"/>
      <c r="WXJ14" s="357"/>
      <c r="WXK14" s="357"/>
      <c r="WXL14" s="357"/>
      <c r="WXM14" s="357"/>
      <c r="WXN14" s="357"/>
      <c r="WXO14" s="357"/>
      <c r="WXP14" s="357"/>
      <c r="WXQ14" s="357"/>
      <c r="WXR14" s="357"/>
      <c r="WXS14" s="357"/>
      <c r="WXT14" s="357"/>
      <c r="WXU14" s="357"/>
      <c r="WXV14" s="357"/>
      <c r="WXW14" s="357"/>
      <c r="WXX14" s="357"/>
      <c r="WXY14" s="357"/>
      <c r="WXZ14" s="357"/>
      <c r="WYA14" s="357"/>
      <c r="WYB14" s="357"/>
      <c r="WYC14" s="357"/>
      <c r="WYD14" s="357"/>
      <c r="WYE14" s="357"/>
      <c r="WYF14" s="357"/>
      <c r="WYG14" s="357"/>
      <c r="WYH14" s="357"/>
      <c r="WYI14" s="357"/>
      <c r="WYJ14" s="357"/>
      <c r="WYK14" s="357"/>
      <c r="WYL14" s="357"/>
      <c r="WYM14" s="357"/>
      <c r="WYN14" s="357"/>
      <c r="WYO14" s="357"/>
      <c r="WYP14" s="357"/>
      <c r="WYQ14" s="357"/>
      <c r="WYR14" s="357"/>
      <c r="WYS14" s="357"/>
      <c r="WYT14" s="357"/>
      <c r="WYU14" s="357"/>
      <c r="WYV14" s="357"/>
      <c r="WYW14" s="357"/>
      <c r="WYX14" s="357"/>
      <c r="WYY14" s="357"/>
      <c r="WYZ14" s="357"/>
      <c r="WZA14" s="357"/>
      <c r="WZB14" s="357"/>
      <c r="WZC14" s="357"/>
      <c r="WZD14" s="357"/>
      <c r="WZE14" s="357"/>
      <c r="WZF14" s="357"/>
      <c r="WZG14" s="357"/>
      <c r="WZH14" s="357"/>
      <c r="WZI14" s="357"/>
      <c r="WZJ14" s="357"/>
      <c r="WZK14" s="357"/>
      <c r="WZL14" s="357"/>
      <c r="WZM14" s="357"/>
      <c r="WZN14" s="357"/>
      <c r="WZO14" s="357"/>
      <c r="WZP14" s="357"/>
      <c r="WZQ14" s="357"/>
      <c r="WZR14" s="357"/>
      <c r="WZS14" s="357"/>
      <c r="WZT14" s="357"/>
      <c r="WZU14" s="357"/>
      <c r="WZV14" s="357"/>
      <c r="WZW14" s="357"/>
      <c r="WZX14" s="357"/>
      <c r="WZY14" s="357"/>
      <c r="WZZ14" s="357"/>
      <c r="XAA14" s="357"/>
      <c r="XAB14" s="357"/>
      <c r="XAC14" s="357"/>
      <c r="XAD14" s="357"/>
      <c r="XAE14" s="357"/>
      <c r="XAF14" s="357"/>
      <c r="XAG14" s="357"/>
      <c r="XAH14" s="357"/>
      <c r="XAI14" s="357"/>
      <c r="XAJ14" s="357"/>
      <c r="XAK14" s="357"/>
      <c r="XAL14" s="357"/>
      <c r="XAM14" s="357"/>
      <c r="XAN14" s="357"/>
      <c r="XAO14" s="357"/>
      <c r="XAP14" s="357"/>
      <c r="XAQ14" s="357"/>
      <c r="XAR14" s="357"/>
      <c r="XAS14" s="357"/>
      <c r="XAT14" s="357"/>
      <c r="XAU14" s="357"/>
      <c r="XAV14" s="357"/>
      <c r="XAW14" s="357"/>
      <c r="XAX14" s="357"/>
      <c r="XAY14" s="357"/>
      <c r="XAZ14" s="357"/>
      <c r="XBA14" s="357"/>
      <c r="XBB14" s="357"/>
      <c r="XBC14" s="357"/>
      <c r="XBD14" s="357"/>
      <c r="XBE14" s="357"/>
      <c r="XBF14" s="357"/>
      <c r="XBG14" s="357"/>
      <c r="XBH14" s="357"/>
      <c r="XBI14" s="357"/>
      <c r="XBJ14" s="357"/>
      <c r="XBK14" s="357"/>
      <c r="XBL14" s="357"/>
      <c r="XBM14" s="357"/>
      <c r="XBN14" s="357"/>
      <c r="XBO14" s="357"/>
      <c r="XBP14" s="357"/>
      <c r="XBQ14" s="357"/>
      <c r="XBR14" s="357"/>
      <c r="XBS14" s="357"/>
      <c r="XBT14" s="357"/>
      <c r="XBU14" s="357"/>
      <c r="XBV14" s="357"/>
      <c r="XBW14" s="357"/>
      <c r="XBX14" s="357"/>
      <c r="XBY14" s="357"/>
      <c r="XBZ14" s="357"/>
      <c r="XCA14" s="357"/>
      <c r="XCB14" s="357"/>
      <c r="XCC14" s="357"/>
      <c r="XCD14" s="357"/>
      <c r="XCE14" s="357"/>
      <c r="XCF14" s="357"/>
      <c r="XCG14" s="357"/>
      <c r="XCH14" s="357"/>
      <c r="XCI14" s="357"/>
      <c r="XCJ14" s="357"/>
      <c r="XCK14" s="357"/>
      <c r="XCL14" s="357"/>
      <c r="XCM14" s="357"/>
      <c r="XCN14" s="357"/>
      <c r="XCO14" s="357"/>
      <c r="XCP14" s="357"/>
      <c r="XCQ14" s="357"/>
      <c r="XCR14" s="357"/>
      <c r="XCS14" s="357"/>
      <c r="XCT14" s="357"/>
      <c r="XCU14" s="357"/>
      <c r="XCV14" s="357"/>
      <c r="XCW14" s="357"/>
      <c r="XCX14" s="357"/>
      <c r="XCY14" s="357"/>
      <c r="XCZ14" s="357"/>
      <c r="XDA14" s="357"/>
      <c r="XDB14" s="357"/>
      <c r="XDC14" s="357"/>
      <c r="XDD14" s="357"/>
      <c r="XDE14" s="357"/>
      <c r="XDF14" s="357"/>
      <c r="XDG14" s="357"/>
      <c r="XDH14" s="357"/>
      <c r="XDI14" s="357"/>
      <c r="XDJ14" s="357"/>
      <c r="XDK14" s="357"/>
      <c r="XDL14" s="357"/>
      <c r="XDM14" s="357"/>
      <c r="XDN14" s="357"/>
      <c r="XDO14" s="357"/>
      <c r="XDP14" s="357"/>
      <c r="XDQ14" s="357"/>
      <c r="XDR14" s="357"/>
      <c r="XDS14" s="357"/>
      <c r="XDT14" s="357"/>
      <c r="XDU14" s="357"/>
      <c r="XDV14" s="357"/>
      <c r="XDW14" s="357"/>
      <c r="XDX14" s="357"/>
      <c r="XDY14" s="357"/>
      <c r="XDZ14" s="357"/>
      <c r="XEA14" s="357"/>
      <c r="XEB14" s="357"/>
      <c r="XEC14" s="357"/>
      <c r="XED14" s="357"/>
      <c r="XEE14" s="357"/>
      <c r="XEF14" s="357"/>
      <c r="XEG14" s="357"/>
      <c r="XEH14" s="357"/>
      <c r="XEI14" s="357"/>
      <c r="XEJ14" s="357"/>
      <c r="XEK14" s="357"/>
      <c r="XEL14" s="357"/>
      <c r="XEM14" s="357"/>
      <c r="XEN14" s="357"/>
      <c r="XEO14" s="357"/>
      <c r="XEP14" s="357"/>
      <c r="XEQ14" s="357"/>
      <c r="XER14" s="357"/>
      <c r="XES14" s="357"/>
      <c r="XET14" s="357"/>
      <c r="XEU14" s="357"/>
      <c r="XEV14" s="357"/>
      <c r="XEW14" s="357"/>
      <c r="XEX14" s="357"/>
      <c r="XEY14" s="357"/>
      <c r="XEZ14" s="357"/>
      <c r="XFA14" s="357"/>
      <c r="XFB14" s="357"/>
      <c r="XFC14" s="357"/>
      <c r="XFD14" s="357"/>
    </row>
    <row r="15" spans="1:16384" x14ac:dyDescent="0.25">
      <c r="B15" s="586" t="s">
        <v>2202</v>
      </c>
      <c r="C15" s="369">
        <f>+C8+C11</f>
        <v>219222335</v>
      </c>
      <c r="D15" s="370">
        <f>+D8+D11</f>
        <v>218759899</v>
      </c>
      <c r="E15" s="374"/>
      <c r="H15" s="382"/>
      <c r="I15" s="382"/>
      <c r="K15" s="360"/>
    </row>
    <row r="16" spans="1:16384" ht="12.6" thickBot="1" x14ac:dyDescent="0.3">
      <c r="B16" s="1291" t="s">
        <v>2201</v>
      </c>
      <c r="C16" s="383">
        <f>SUM(C13:C15)</f>
        <v>223366545</v>
      </c>
      <c r="D16" s="384">
        <f>SUM(D13:D15)</f>
        <v>223786740</v>
      </c>
      <c r="E16" s="371"/>
      <c r="K16" s="360"/>
    </row>
    <row r="17" spans="1:11" x14ac:dyDescent="0.25">
      <c r="K17" s="360"/>
    </row>
    <row r="20" spans="1:11" x14ac:dyDescent="0.25">
      <c r="B20" s="394" t="s">
        <v>2203</v>
      </c>
      <c r="C20" s="1576" t="str">
        <f>+C4</f>
        <v>06-30-2020</v>
      </c>
      <c r="D20" s="1576"/>
      <c r="E20" s="386"/>
    </row>
    <row r="21" spans="1:11" ht="12.6" thickBot="1" x14ac:dyDescent="0.3"/>
    <row r="22" spans="1:11" ht="24" x14ac:dyDescent="0.25">
      <c r="A22" s="362"/>
      <c r="B22" s="1580" t="s">
        <v>2205</v>
      </c>
      <c r="C22" s="1292" t="s">
        <v>2199</v>
      </c>
      <c r="D22" s="1292" t="s">
        <v>2200</v>
      </c>
      <c r="E22" s="1292" t="s">
        <v>2204</v>
      </c>
      <c r="F22" s="396" t="s">
        <v>1715</v>
      </c>
    </row>
    <row r="23" spans="1:11" x14ac:dyDescent="0.25">
      <c r="A23" s="359"/>
      <c r="B23" s="1581"/>
      <c r="C23" s="366" t="s">
        <v>1882</v>
      </c>
      <c r="D23" s="366" t="s">
        <v>1882</v>
      </c>
      <c r="E23" s="397" t="s">
        <v>1882</v>
      </c>
      <c r="F23" s="398" t="s">
        <v>1882</v>
      </c>
    </row>
    <row r="24" spans="1:11" x14ac:dyDescent="0.25">
      <c r="B24" s="399" t="s">
        <v>2206</v>
      </c>
      <c r="C24" s="372">
        <f>+C53</f>
        <v>15933</v>
      </c>
      <c r="D24" s="372">
        <f>+D53</f>
        <v>5010908</v>
      </c>
      <c r="E24" s="372">
        <f>+E53</f>
        <v>218759899</v>
      </c>
      <c r="F24" s="373">
        <f t="shared" ref="F24:F33" si="0">SUM(C24:E24)</f>
        <v>223786740</v>
      </c>
      <c r="G24" s="360"/>
      <c r="H24" s="360"/>
    </row>
    <row r="25" spans="1:11" x14ac:dyDescent="0.25">
      <c r="B25" s="1293" t="s">
        <v>2207</v>
      </c>
      <c r="C25" s="369">
        <f>+C97</f>
        <v>0</v>
      </c>
      <c r="D25" s="369">
        <f>+D97</f>
        <v>-1378119</v>
      </c>
      <c r="E25" s="369">
        <f>+E97</f>
        <v>-93608</v>
      </c>
      <c r="F25" s="370">
        <f t="shared" si="0"/>
        <v>-1471727</v>
      </c>
      <c r="H25" s="387">
        <f>+[21]N5200!$P$113/1000</f>
        <v>1471727.1240000001</v>
      </c>
      <c r="I25" s="388">
        <f>+F25+H25</f>
        <v>0.12400000006891787</v>
      </c>
    </row>
    <row r="26" spans="1:11" x14ac:dyDescent="0.25">
      <c r="B26" s="181" t="s">
        <v>2208</v>
      </c>
      <c r="C26" s="372">
        <f>+C25</f>
        <v>0</v>
      </c>
      <c r="D26" s="372">
        <f>+D25</f>
        <v>-1378119</v>
      </c>
      <c r="E26" s="372">
        <f>+E25</f>
        <v>-93608</v>
      </c>
      <c r="F26" s="373">
        <f>SUM(C26:E26)</f>
        <v>-1471727</v>
      </c>
      <c r="H26" s="389"/>
      <c r="I26" s="388"/>
    </row>
    <row r="27" spans="1:11" x14ac:dyDescent="0.25">
      <c r="B27" s="1293" t="s">
        <v>2209</v>
      </c>
      <c r="C27" s="369">
        <f t="shared" ref="C27:E28" si="1">+C63+C99</f>
        <v>0</v>
      </c>
      <c r="D27" s="369">
        <f t="shared" si="1"/>
        <v>631579</v>
      </c>
      <c r="E27" s="369">
        <f t="shared" si="1"/>
        <v>-18832</v>
      </c>
      <c r="F27" s="370">
        <f t="shared" si="0"/>
        <v>612747</v>
      </c>
    </row>
    <row r="28" spans="1:11" x14ac:dyDescent="0.25">
      <c r="B28" s="1293" t="s">
        <v>2210</v>
      </c>
      <c r="C28" s="369">
        <f t="shared" si="1"/>
        <v>0</v>
      </c>
      <c r="D28" s="369">
        <f t="shared" si="1"/>
        <v>-136091</v>
      </c>
      <c r="E28" s="369">
        <f t="shared" si="1"/>
        <v>577010</v>
      </c>
      <c r="F28" s="370">
        <f t="shared" si="0"/>
        <v>440919</v>
      </c>
      <c r="I28" s="360"/>
    </row>
    <row r="29" spans="1:11" x14ac:dyDescent="0.25">
      <c r="B29" s="181" t="s">
        <v>2211</v>
      </c>
      <c r="C29" s="372">
        <f>+C27+C28</f>
        <v>0</v>
      </c>
      <c r="D29" s="372">
        <f>+D27+D28</f>
        <v>495488</v>
      </c>
      <c r="E29" s="372">
        <f>+E27+E28</f>
        <v>558178</v>
      </c>
      <c r="F29" s="373">
        <f t="shared" si="0"/>
        <v>1053666</v>
      </c>
      <c r="I29" s="360"/>
    </row>
    <row r="30" spans="1:11" x14ac:dyDescent="0.25">
      <c r="B30" s="400" t="s">
        <v>2212</v>
      </c>
      <c r="C30" s="369">
        <f>+C66+C102</f>
        <v>0</v>
      </c>
      <c r="D30" s="369">
        <f>+D66+D102</f>
        <v>0</v>
      </c>
      <c r="E30" s="369">
        <f>+E66+E102</f>
        <v>-2134</v>
      </c>
      <c r="F30" s="370">
        <f t="shared" si="0"/>
        <v>-2134</v>
      </c>
    </row>
    <row r="31" spans="1:11" x14ac:dyDescent="0.25">
      <c r="B31" s="399" t="s">
        <v>2213</v>
      </c>
      <c r="C31" s="372">
        <f>+C30</f>
        <v>0</v>
      </c>
      <c r="D31" s="372">
        <f>+D30</f>
        <v>0</v>
      </c>
      <c r="E31" s="372">
        <f>+E30</f>
        <v>-2134</v>
      </c>
      <c r="F31" s="373">
        <f t="shared" si="0"/>
        <v>-2134</v>
      </c>
    </row>
    <row r="32" spans="1:11" x14ac:dyDescent="0.25">
      <c r="B32" s="400"/>
      <c r="C32" s="369"/>
      <c r="D32" s="369"/>
      <c r="E32" s="369"/>
      <c r="F32" s="370"/>
    </row>
    <row r="33" spans="1:12" x14ac:dyDescent="0.25">
      <c r="B33" s="399" t="s">
        <v>2214</v>
      </c>
      <c r="C33" s="372">
        <f>+C26+C29+C31</f>
        <v>0</v>
      </c>
      <c r="D33" s="372">
        <f>+D26+D29+D31</f>
        <v>-882631</v>
      </c>
      <c r="E33" s="372">
        <f>+E26+E29+E31</f>
        <v>462436</v>
      </c>
      <c r="F33" s="373">
        <f t="shared" si="0"/>
        <v>-420195</v>
      </c>
    </row>
    <row r="34" spans="1:12" x14ac:dyDescent="0.25">
      <c r="B34" s="401"/>
      <c r="C34" s="402"/>
      <c r="D34" s="402"/>
      <c r="E34" s="402"/>
      <c r="F34" s="403"/>
    </row>
    <row r="35" spans="1:12" ht="12.6" thickBot="1" x14ac:dyDescent="0.3">
      <c r="B35" s="404" t="s">
        <v>2074</v>
      </c>
      <c r="C35" s="405">
        <f>+C24+C33</f>
        <v>15933</v>
      </c>
      <c r="D35" s="405">
        <f>+D24+D33</f>
        <v>4128277</v>
      </c>
      <c r="E35" s="405">
        <f>+E24+E33</f>
        <v>219222335</v>
      </c>
      <c r="F35" s="406">
        <f>+F24+F33</f>
        <v>223366545</v>
      </c>
      <c r="G35" s="388"/>
      <c r="H35" s="360"/>
    </row>
    <row r="36" spans="1:12" x14ac:dyDescent="0.25">
      <c r="C36" s="385">
        <f>+C35-C13</f>
        <v>0</v>
      </c>
      <c r="D36" s="385">
        <f>+D35-C14</f>
        <v>0</v>
      </c>
      <c r="E36" s="385">
        <f>+E35-C15</f>
        <v>0</v>
      </c>
      <c r="F36" s="385">
        <f>+F35-C16</f>
        <v>0</v>
      </c>
    </row>
    <row r="37" spans="1:12" x14ac:dyDescent="0.25">
      <c r="C37" s="388"/>
      <c r="D37" s="388"/>
      <c r="E37" s="388"/>
      <c r="F37" s="388"/>
    </row>
    <row r="38" spans="1:12" x14ac:dyDescent="0.25">
      <c r="B38" s="394" t="s">
        <v>2203</v>
      </c>
      <c r="C38" s="1576" t="str">
        <f>+D4</f>
        <v>12-31-2019</v>
      </c>
      <c r="D38" s="1576"/>
      <c r="E38" s="360"/>
      <c r="F38" s="360"/>
    </row>
    <row r="39" spans="1:12" ht="12.6" thickBot="1" x14ac:dyDescent="0.3">
      <c r="C39" s="390"/>
      <c r="D39" s="390"/>
      <c r="E39" s="390"/>
      <c r="F39" s="390"/>
    </row>
    <row r="40" spans="1:12" ht="24" x14ac:dyDescent="0.25">
      <c r="A40" s="362"/>
      <c r="B40" s="1580" t="s">
        <v>2205</v>
      </c>
      <c r="C40" s="1292" t="s">
        <v>2199</v>
      </c>
      <c r="D40" s="1292" t="s">
        <v>2200</v>
      </c>
      <c r="E40" s="1292" t="s">
        <v>2204</v>
      </c>
      <c r="F40" s="396" t="s">
        <v>1715</v>
      </c>
    </row>
    <row r="41" spans="1:12" x14ac:dyDescent="0.25">
      <c r="A41" s="359"/>
      <c r="B41" s="1581"/>
      <c r="C41" s="366" t="s">
        <v>1882</v>
      </c>
      <c r="D41" s="366" t="s">
        <v>1882</v>
      </c>
      <c r="E41" s="397" t="s">
        <v>1882</v>
      </c>
      <c r="F41" s="398" t="s">
        <v>1882</v>
      </c>
    </row>
    <row r="42" spans="1:12" x14ac:dyDescent="0.25">
      <c r="B42" s="399" t="s">
        <v>2206</v>
      </c>
      <c r="C42" s="372">
        <f>+C78+C114</f>
        <v>15933</v>
      </c>
      <c r="D42" s="372">
        <f>+D78+D114</f>
        <v>5700799</v>
      </c>
      <c r="E42" s="372">
        <f>+E78+E114</f>
        <v>219147692</v>
      </c>
      <c r="F42" s="373">
        <f t="shared" ref="F42:F49" si="2">SUM(C42:E42)</f>
        <v>224864424</v>
      </c>
      <c r="G42" s="360"/>
      <c r="H42" s="360"/>
    </row>
    <row r="43" spans="1:12" x14ac:dyDescent="0.25">
      <c r="B43" s="1293" t="s">
        <v>2207</v>
      </c>
      <c r="C43" s="369">
        <f>+C115</f>
        <v>0</v>
      </c>
      <c r="D43" s="369">
        <f>+D115</f>
        <v>-2851203</v>
      </c>
      <c r="E43" s="369">
        <f>+E115</f>
        <v>-187215</v>
      </c>
      <c r="F43" s="370">
        <f t="shared" si="2"/>
        <v>-3038418</v>
      </c>
      <c r="H43" s="387">
        <f>+[22]N1000!$Y$124-[22]N1000!$Y$107</f>
        <v>74943071</v>
      </c>
      <c r="I43" s="388">
        <f>-C43-D43-E43-'[23]Nic 16 PPyE'!D106-H43</f>
        <v>-2</v>
      </c>
      <c r="L43" s="360"/>
    </row>
    <row r="44" spans="1:12" x14ac:dyDescent="0.25">
      <c r="B44" s="181" t="s">
        <v>2208</v>
      </c>
      <c r="C44" s="372">
        <f>+C43</f>
        <v>0</v>
      </c>
      <c r="D44" s="372">
        <f>+D43</f>
        <v>-2851203</v>
      </c>
      <c r="E44" s="372">
        <f>+E43</f>
        <v>-187215</v>
      </c>
      <c r="F44" s="373">
        <f t="shared" si="2"/>
        <v>-3038418</v>
      </c>
      <c r="H44" s="389"/>
      <c r="I44" s="388"/>
    </row>
    <row r="45" spans="1:12" x14ac:dyDescent="0.25">
      <c r="B45" s="1293" t="s">
        <v>2209</v>
      </c>
      <c r="C45" s="369">
        <f t="shared" ref="C45:E46" si="3">+C79+C117</f>
        <v>0</v>
      </c>
      <c r="D45" s="369">
        <f t="shared" si="3"/>
        <v>1293583</v>
      </c>
      <c r="E45" s="369">
        <f t="shared" si="3"/>
        <v>-133582</v>
      </c>
      <c r="F45" s="370">
        <f t="shared" si="2"/>
        <v>1160001</v>
      </c>
    </row>
    <row r="46" spans="1:12" x14ac:dyDescent="0.25">
      <c r="B46" s="1293" t="s">
        <v>2210</v>
      </c>
      <c r="C46" s="369">
        <f t="shared" si="3"/>
        <v>0</v>
      </c>
      <c r="D46" s="369">
        <f t="shared" si="3"/>
        <v>867729</v>
      </c>
      <c r="E46" s="369">
        <f t="shared" si="3"/>
        <v>116320</v>
      </c>
      <c r="F46" s="370">
        <f t="shared" si="2"/>
        <v>984049</v>
      </c>
    </row>
    <row r="47" spans="1:12" x14ac:dyDescent="0.25">
      <c r="B47" s="181" t="s">
        <v>2211</v>
      </c>
      <c r="C47" s="372">
        <f>+C45+C46</f>
        <v>0</v>
      </c>
      <c r="D47" s="372">
        <f>+D45+D46</f>
        <v>2161312</v>
      </c>
      <c r="E47" s="372">
        <f>+E45+E46</f>
        <v>-17262</v>
      </c>
      <c r="F47" s="373">
        <f t="shared" si="2"/>
        <v>2144050</v>
      </c>
      <c r="I47" s="360"/>
    </row>
    <row r="48" spans="1:12" x14ac:dyDescent="0.25">
      <c r="B48" s="400" t="s">
        <v>2212</v>
      </c>
      <c r="C48" s="369">
        <f>+C82+C120</f>
        <v>0</v>
      </c>
      <c r="D48" s="369">
        <f>+D82+D120</f>
        <v>0</v>
      </c>
      <c r="E48" s="369">
        <f>+E82+E120</f>
        <v>-183316</v>
      </c>
      <c r="F48" s="370">
        <f t="shared" si="2"/>
        <v>-183316</v>
      </c>
    </row>
    <row r="49" spans="1:8" x14ac:dyDescent="0.25">
      <c r="B49" s="399" t="s">
        <v>2213</v>
      </c>
      <c r="C49" s="372">
        <f>+C48</f>
        <v>0</v>
      </c>
      <c r="D49" s="372">
        <f>+D48</f>
        <v>0</v>
      </c>
      <c r="E49" s="372">
        <f>+E48</f>
        <v>-183316</v>
      </c>
      <c r="F49" s="373">
        <f t="shared" si="2"/>
        <v>-183316</v>
      </c>
    </row>
    <row r="50" spans="1:8" x14ac:dyDescent="0.25">
      <c r="B50" s="400"/>
      <c r="C50" s="369"/>
      <c r="D50" s="369"/>
      <c r="E50" s="369"/>
      <c r="F50" s="370"/>
    </row>
    <row r="51" spans="1:8" x14ac:dyDescent="0.25">
      <c r="B51" s="399" t="s">
        <v>2214</v>
      </c>
      <c r="C51" s="372">
        <f>+C44+C47+C49</f>
        <v>0</v>
      </c>
      <c r="D51" s="372">
        <f>+D44+D47+D49</f>
        <v>-689891</v>
      </c>
      <c r="E51" s="372">
        <f>+E44+E47+E49</f>
        <v>-387793</v>
      </c>
      <c r="F51" s="373">
        <f>+F44+F47+F49</f>
        <v>-1077684</v>
      </c>
    </row>
    <row r="52" spans="1:8" x14ac:dyDescent="0.25">
      <c r="B52" s="401"/>
      <c r="C52" s="402"/>
      <c r="D52" s="402"/>
      <c r="E52" s="402"/>
      <c r="F52" s="403"/>
    </row>
    <row r="53" spans="1:8" ht="12.6" thickBot="1" x14ac:dyDescent="0.3">
      <c r="B53" s="404" t="s">
        <v>2074</v>
      </c>
      <c r="C53" s="405">
        <f>+C42+C51</f>
        <v>15933</v>
      </c>
      <c r="D53" s="405">
        <f>+D42+D51</f>
        <v>5010908</v>
      </c>
      <c r="E53" s="405">
        <f>+E42+E51</f>
        <v>218759899</v>
      </c>
      <c r="F53" s="406">
        <f>+F42+F51</f>
        <v>223786740</v>
      </c>
      <c r="G53" s="360"/>
      <c r="H53" s="360"/>
    </row>
    <row r="54" spans="1:8" x14ac:dyDescent="0.25">
      <c r="B54" s="391"/>
      <c r="C54" s="385">
        <f>+C53-D13</f>
        <v>0</v>
      </c>
      <c r="D54" s="385">
        <f>+D53-D14</f>
        <v>0</v>
      </c>
      <c r="E54" s="385">
        <f>+E53-D15</f>
        <v>0</v>
      </c>
      <c r="F54" s="385">
        <f>+F53-D16</f>
        <v>0</v>
      </c>
    </row>
    <row r="55" spans="1:8" x14ac:dyDescent="0.25">
      <c r="B55" s="392"/>
      <c r="C55" s="388"/>
      <c r="D55" s="388"/>
      <c r="E55" s="388"/>
      <c r="F55" s="388"/>
    </row>
    <row r="56" spans="1:8" x14ac:dyDescent="0.25">
      <c r="B56" s="1582" t="s">
        <v>2215</v>
      </c>
      <c r="C56" s="1582"/>
      <c r="D56" s="393"/>
      <c r="E56" s="386"/>
    </row>
    <row r="57" spans="1:8" x14ac:dyDescent="0.25">
      <c r="B57" s="358"/>
      <c r="C57" s="393"/>
      <c r="D57" s="393"/>
      <c r="E57" s="386"/>
    </row>
    <row r="58" spans="1:8" x14ac:dyDescent="0.25">
      <c r="B58" s="358" t="s">
        <v>2216</v>
      </c>
      <c r="C58" s="1576" t="str">
        <f>+C4</f>
        <v>06-30-2020</v>
      </c>
      <c r="D58" s="1576"/>
      <c r="E58" s="386"/>
    </row>
    <row r="59" spans="1:8" ht="12.6" thickBot="1" x14ac:dyDescent="0.3"/>
    <row r="60" spans="1:8" ht="24" x14ac:dyDescent="0.25">
      <c r="A60" s="362"/>
      <c r="B60" s="1577" t="s">
        <v>2205</v>
      </c>
      <c r="C60" s="1292" t="s">
        <v>2192</v>
      </c>
      <c r="D60" s="1292" t="s">
        <v>2193</v>
      </c>
      <c r="E60" s="1292" t="s">
        <v>2217</v>
      </c>
      <c r="F60" s="396" t="s">
        <v>1715</v>
      </c>
    </row>
    <row r="61" spans="1:8" x14ac:dyDescent="0.25">
      <c r="A61" s="359"/>
      <c r="B61" s="1578"/>
      <c r="C61" s="366" t="s">
        <v>1882</v>
      </c>
      <c r="D61" s="366" t="s">
        <v>1882</v>
      </c>
      <c r="E61" s="397" t="s">
        <v>1882</v>
      </c>
      <c r="F61" s="398" t="s">
        <v>1882</v>
      </c>
    </row>
    <row r="62" spans="1:8" x14ac:dyDescent="0.25">
      <c r="B62" s="399" t="s">
        <v>2206</v>
      </c>
      <c r="C62" s="372">
        <f>+C87</f>
        <v>15933</v>
      </c>
      <c r="D62" s="372">
        <f>+D87</f>
        <v>52879096</v>
      </c>
      <c r="E62" s="372">
        <f>+E87</f>
        <v>231888852</v>
      </c>
      <c r="F62" s="373">
        <f t="shared" ref="F62:F67" si="4">SUM(C62:E62)</f>
        <v>284783881</v>
      </c>
      <c r="G62" s="360"/>
      <c r="H62" s="360"/>
    </row>
    <row r="63" spans="1:8" x14ac:dyDescent="0.25">
      <c r="B63" s="1293" t="s">
        <v>2209</v>
      </c>
      <c r="C63" s="369">
        <v>0</v>
      </c>
      <c r="D63" s="369">
        <f>631581-2</f>
        <v>631579</v>
      </c>
      <c r="E63" s="369">
        <f>-18833+1</f>
        <v>-18832</v>
      </c>
      <c r="F63" s="370">
        <f t="shared" si="4"/>
        <v>612747</v>
      </c>
    </row>
    <row r="64" spans="1:8" x14ac:dyDescent="0.25">
      <c r="B64" s="1293" t="s">
        <v>2210</v>
      </c>
      <c r="C64" s="369">
        <v>0</v>
      </c>
      <c r="D64" s="369">
        <v>-136091</v>
      </c>
      <c r="E64" s="369">
        <v>577010</v>
      </c>
      <c r="F64" s="370">
        <f t="shared" si="4"/>
        <v>440919</v>
      </c>
    </row>
    <row r="65" spans="1:8" x14ac:dyDescent="0.25">
      <c r="B65" s="181" t="s">
        <v>2211</v>
      </c>
      <c r="C65" s="372">
        <f>+C63+C64</f>
        <v>0</v>
      </c>
      <c r="D65" s="372">
        <f>+D63+D64</f>
        <v>495488</v>
      </c>
      <c r="E65" s="372">
        <f>+E63+E64</f>
        <v>558178</v>
      </c>
      <c r="F65" s="373">
        <f t="shared" si="4"/>
        <v>1053666</v>
      </c>
    </row>
    <row r="66" spans="1:8" x14ac:dyDescent="0.25">
      <c r="B66" s="400" t="s">
        <v>2212</v>
      </c>
      <c r="C66" s="369">
        <v>0</v>
      </c>
      <c r="D66" s="369">
        <v>0</v>
      </c>
      <c r="E66" s="369">
        <v>-2134</v>
      </c>
      <c r="F66" s="370">
        <f t="shared" si="4"/>
        <v>-2134</v>
      </c>
    </row>
    <row r="67" spans="1:8" x14ac:dyDescent="0.25">
      <c r="B67" s="399" t="s">
        <v>2213</v>
      </c>
      <c r="C67" s="372">
        <f>+C66</f>
        <v>0</v>
      </c>
      <c r="D67" s="372">
        <f>+D66</f>
        <v>0</v>
      </c>
      <c r="E67" s="372">
        <f>+E66</f>
        <v>-2134</v>
      </c>
      <c r="F67" s="373">
        <f t="shared" si="4"/>
        <v>-2134</v>
      </c>
    </row>
    <row r="68" spans="1:8" x14ac:dyDescent="0.25">
      <c r="B68" s="400"/>
      <c r="C68" s="369"/>
      <c r="D68" s="369"/>
      <c r="E68" s="369"/>
      <c r="F68" s="370"/>
    </row>
    <row r="69" spans="1:8" x14ac:dyDescent="0.25">
      <c r="B69" s="399" t="s">
        <v>2214</v>
      </c>
      <c r="C69" s="372">
        <f>+C65+C67</f>
        <v>0</v>
      </c>
      <c r="D69" s="372">
        <f>+D65+D67</f>
        <v>495488</v>
      </c>
      <c r="E69" s="372">
        <f>+E65+E67</f>
        <v>556044</v>
      </c>
      <c r="F69" s="373">
        <f>SUM(C69:E69)</f>
        <v>1051532</v>
      </c>
    </row>
    <row r="70" spans="1:8" x14ac:dyDescent="0.25">
      <c r="B70" s="401"/>
      <c r="C70" s="402"/>
      <c r="D70" s="402"/>
      <c r="E70" s="402"/>
      <c r="F70" s="403"/>
    </row>
    <row r="71" spans="1:8" ht="12.6" thickBot="1" x14ac:dyDescent="0.3">
      <c r="B71" s="404" t="s">
        <v>2074</v>
      </c>
      <c r="C71" s="405">
        <f>+C62+C69</f>
        <v>15933</v>
      </c>
      <c r="D71" s="405">
        <f>+D62+D69</f>
        <v>53374584</v>
      </c>
      <c r="E71" s="405">
        <f>+E62+E69</f>
        <v>232444896</v>
      </c>
      <c r="F71" s="384">
        <f>SUM(C71:E71)</f>
        <v>285835413</v>
      </c>
      <c r="G71" s="388"/>
      <c r="H71" s="360"/>
    </row>
    <row r="72" spans="1:8" x14ac:dyDescent="0.25">
      <c r="C72" s="407">
        <f>+C71-C6</f>
        <v>0</v>
      </c>
      <c r="D72" s="407">
        <f>+D71-C7</f>
        <v>0</v>
      </c>
      <c r="E72" s="407">
        <f>+E71-C8</f>
        <v>0</v>
      </c>
      <c r="F72" s="407">
        <f>+F71-C9</f>
        <v>0</v>
      </c>
    </row>
    <row r="73" spans="1:8" x14ac:dyDescent="0.25">
      <c r="C73" s="388"/>
      <c r="D73" s="388"/>
      <c r="E73" s="388"/>
      <c r="F73" s="388"/>
    </row>
    <row r="74" spans="1:8" x14ac:dyDescent="0.25">
      <c r="B74" s="358" t="s">
        <v>2218</v>
      </c>
      <c r="C74" s="1576" t="str">
        <f>+D4</f>
        <v>12-31-2019</v>
      </c>
      <c r="D74" s="1576"/>
      <c r="E74" s="360"/>
      <c r="F74" s="360"/>
    </row>
    <row r="75" spans="1:8" ht="12.6" thickBot="1" x14ac:dyDescent="0.3">
      <c r="C75" s="390"/>
      <c r="D75" s="390"/>
      <c r="E75" s="390"/>
      <c r="F75" s="390"/>
    </row>
    <row r="76" spans="1:8" ht="24" x14ac:dyDescent="0.25">
      <c r="A76" s="362"/>
      <c r="B76" s="1577" t="s">
        <v>2205</v>
      </c>
      <c r="C76" s="1292" t="s">
        <v>2192</v>
      </c>
      <c r="D76" s="1292" t="s">
        <v>2193</v>
      </c>
      <c r="E76" s="1292" t="s">
        <v>2217</v>
      </c>
      <c r="F76" s="396" t="s">
        <v>1715</v>
      </c>
    </row>
    <row r="77" spans="1:8" x14ac:dyDescent="0.25">
      <c r="A77" s="359"/>
      <c r="B77" s="1578"/>
      <c r="C77" s="366" t="s">
        <v>1882</v>
      </c>
      <c r="D77" s="366" t="s">
        <v>1882</v>
      </c>
      <c r="E77" s="397" t="s">
        <v>1882</v>
      </c>
      <c r="F77" s="398" t="s">
        <v>1882</v>
      </c>
    </row>
    <row r="78" spans="1:8" x14ac:dyDescent="0.25">
      <c r="B78" s="399" t="s">
        <v>2206</v>
      </c>
      <c r="C78" s="372">
        <v>15933</v>
      </c>
      <c r="D78" s="372">
        <v>50717784</v>
      </c>
      <c r="E78" s="372">
        <v>232089430</v>
      </c>
      <c r="F78" s="373">
        <f t="shared" ref="F78:F83" si="5">SUM(C78:E78)</f>
        <v>282823147</v>
      </c>
      <c r="G78" s="408"/>
      <c r="H78" s="408"/>
    </row>
    <row r="79" spans="1:8" x14ac:dyDescent="0.25">
      <c r="B79" s="1293" t="s">
        <v>2209</v>
      </c>
      <c r="C79" s="369">
        <v>0</v>
      </c>
      <c r="D79" s="369">
        <v>1293583</v>
      </c>
      <c r="E79" s="369">
        <v>-133582</v>
      </c>
      <c r="F79" s="370">
        <f t="shared" si="5"/>
        <v>1160001</v>
      </c>
      <c r="G79" s="408"/>
      <c r="H79" s="408"/>
    </row>
    <row r="80" spans="1:8" x14ac:dyDescent="0.25">
      <c r="B80" s="1293" t="s">
        <v>2210</v>
      </c>
      <c r="C80" s="369">
        <v>0</v>
      </c>
      <c r="D80" s="369">
        <v>867729</v>
      </c>
      <c r="E80" s="369">
        <v>116320</v>
      </c>
      <c r="F80" s="370">
        <f t="shared" si="5"/>
        <v>984049</v>
      </c>
      <c r="G80" s="408"/>
      <c r="H80" s="408"/>
    </row>
    <row r="81" spans="1:8" x14ac:dyDescent="0.25">
      <c r="B81" s="181" t="s">
        <v>2211</v>
      </c>
      <c r="C81" s="372">
        <f>+C79+C80</f>
        <v>0</v>
      </c>
      <c r="D81" s="372">
        <f>+D79+D80</f>
        <v>2161312</v>
      </c>
      <c r="E81" s="372">
        <f>+E79+E80</f>
        <v>-17262</v>
      </c>
      <c r="F81" s="373">
        <f t="shared" si="5"/>
        <v>2144050</v>
      </c>
      <c r="G81" s="408"/>
      <c r="H81" s="408"/>
    </row>
    <row r="82" spans="1:8" x14ac:dyDescent="0.25">
      <c r="B82" s="400" t="s">
        <v>2212</v>
      </c>
      <c r="C82" s="369">
        <v>0</v>
      </c>
      <c r="D82" s="369">
        <v>0</v>
      </c>
      <c r="E82" s="369">
        <v>-183316</v>
      </c>
      <c r="F82" s="370">
        <f t="shared" si="5"/>
        <v>-183316</v>
      </c>
      <c r="G82" s="408"/>
      <c r="H82" s="408"/>
    </row>
    <row r="83" spans="1:8" x14ac:dyDescent="0.25">
      <c r="B83" s="399" t="s">
        <v>2213</v>
      </c>
      <c r="C83" s="372">
        <f>+C82</f>
        <v>0</v>
      </c>
      <c r="D83" s="372">
        <f>+D82</f>
        <v>0</v>
      </c>
      <c r="E83" s="372">
        <f>+E82</f>
        <v>-183316</v>
      </c>
      <c r="F83" s="373">
        <f t="shared" si="5"/>
        <v>-183316</v>
      </c>
      <c r="G83" s="408"/>
      <c r="H83" s="408"/>
    </row>
    <row r="84" spans="1:8" x14ac:dyDescent="0.25">
      <c r="B84" s="400"/>
      <c r="C84" s="369"/>
      <c r="D84" s="369"/>
      <c r="E84" s="369"/>
      <c r="F84" s="370"/>
      <c r="G84" s="408"/>
      <c r="H84" s="408"/>
    </row>
    <row r="85" spans="1:8" x14ac:dyDescent="0.25">
      <c r="B85" s="399" t="s">
        <v>2214</v>
      </c>
      <c r="C85" s="372">
        <f>+C81+C83</f>
        <v>0</v>
      </c>
      <c r="D85" s="372">
        <f>+D81+D83</f>
        <v>2161312</v>
      </c>
      <c r="E85" s="372">
        <f>+E81+E83</f>
        <v>-200578</v>
      </c>
      <c r="F85" s="373">
        <f>SUM(C85:E85)</f>
        <v>1960734</v>
      </c>
      <c r="G85" s="408"/>
      <c r="H85" s="408"/>
    </row>
    <row r="86" spans="1:8" x14ac:dyDescent="0.25">
      <c r="B86" s="401"/>
      <c r="C86" s="402"/>
      <c r="D86" s="402"/>
      <c r="E86" s="402"/>
      <c r="F86" s="403"/>
      <c r="G86" s="408"/>
      <c r="H86" s="408"/>
    </row>
    <row r="87" spans="1:8" ht="12.6" thickBot="1" x14ac:dyDescent="0.3">
      <c r="B87" s="404" t="s">
        <v>2074</v>
      </c>
      <c r="C87" s="405">
        <f>+C78+C85</f>
        <v>15933</v>
      </c>
      <c r="D87" s="405">
        <f>+D78+D85</f>
        <v>52879096</v>
      </c>
      <c r="E87" s="405">
        <f>+E78+E85</f>
        <v>231888852</v>
      </c>
      <c r="F87" s="406">
        <f>+F78+F85</f>
        <v>284783881</v>
      </c>
      <c r="G87" s="385">
        <f>+C87+D87+E87-D9</f>
        <v>0</v>
      </c>
      <c r="H87" s="408"/>
    </row>
    <row r="88" spans="1:8" x14ac:dyDescent="0.25">
      <c r="C88" s="385">
        <f>+C87-D6</f>
        <v>0</v>
      </c>
      <c r="D88" s="385">
        <f>+D87-D7</f>
        <v>0</v>
      </c>
      <c r="E88" s="385">
        <f>+E87-D8</f>
        <v>0</v>
      </c>
      <c r="F88" s="385">
        <f>+F87-D9</f>
        <v>0</v>
      </c>
      <c r="G88" s="408"/>
      <c r="H88" s="408"/>
    </row>
    <row r="89" spans="1:8" x14ac:dyDescent="0.25">
      <c r="C89" s="408"/>
      <c r="D89" s="408"/>
      <c r="E89" s="408"/>
      <c r="F89" s="408"/>
      <c r="G89" s="408"/>
      <c r="H89" s="408"/>
    </row>
    <row r="90" spans="1:8" x14ac:dyDescent="0.25">
      <c r="B90" s="1582" t="s">
        <v>2219</v>
      </c>
      <c r="C90" s="1582"/>
      <c r="D90" s="393"/>
      <c r="E90" s="386"/>
      <c r="F90" s="386"/>
    </row>
    <row r="91" spans="1:8" x14ac:dyDescent="0.25">
      <c r="B91" s="358"/>
      <c r="C91" s="393"/>
      <c r="D91" s="393"/>
      <c r="E91" s="386"/>
      <c r="F91" s="386"/>
    </row>
    <row r="92" spans="1:8" x14ac:dyDescent="0.25">
      <c r="B92" s="358" t="s">
        <v>2216</v>
      </c>
      <c r="C92" s="1576" t="str">
        <f>+C4</f>
        <v>06-30-2020</v>
      </c>
      <c r="D92" s="1576"/>
      <c r="E92" s="386"/>
      <c r="F92" s="386"/>
    </row>
    <row r="93" spans="1:8" ht="12.6" thickBot="1" x14ac:dyDescent="0.3"/>
    <row r="94" spans="1:8" ht="48" x14ac:dyDescent="0.25">
      <c r="A94" s="362"/>
      <c r="B94" s="1577" t="s">
        <v>2205</v>
      </c>
      <c r="C94" s="1292" t="s">
        <v>2220</v>
      </c>
      <c r="D94" s="1292" t="s">
        <v>2196</v>
      </c>
      <c r="E94" s="1292" t="s">
        <v>2221</v>
      </c>
      <c r="F94" s="396" t="s">
        <v>1715</v>
      </c>
    </row>
    <row r="95" spans="1:8" x14ac:dyDescent="0.25">
      <c r="A95" s="359"/>
      <c r="B95" s="1578"/>
      <c r="C95" s="366" t="s">
        <v>1882</v>
      </c>
      <c r="D95" s="366" t="s">
        <v>1882</v>
      </c>
      <c r="E95" s="397" t="s">
        <v>1882</v>
      </c>
      <c r="F95" s="398" t="s">
        <v>1882</v>
      </c>
    </row>
    <row r="96" spans="1:8" x14ac:dyDescent="0.25">
      <c r="B96" s="399" t="s">
        <v>2206</v>
      </c>
      <c r="C96" s="372">
        <f>+C125</f>
        <v>0</v>
      </c>
      <c r="D96" s="372">
        <f>+D125</f>
        <v>-47868188</v>
      </c>
      <c r="E96" s="372">
        <f>+E125</f>
        <v>-13128953</v>
      </c>
      <c r="F96" s="373">
        <f t="shared" ref="F96:F103" si="6">SUM(C96:E96)</f>
        <v>-60997141</v>
      </c>
      <c r="G96" s="408"/>
      <c r="H96" s="408"/>
    </row>
    <row r="97" spans="1:8" x14ac:dyDescent="0.25">
      <c r="B97" s="400" t="s">
        <v>2207</v>
      </c>
      <c r="C97" s="369">
        <v>0</v>
      </c>
      <c r="D97" s="369">
        <f>-1378119</f>
        <v>-1378119</v>
      </c>
      <c r="E97" s="369">
        <v>-93608</v>
      </c>
      <c r="F97" s="370">
        <f t="shared" si="6"/>
        <v>-1471727</v>
      </c>
      <c r="G97" s="408"/>
      <c r="H97" s="408"/>
    </row>
    <row r="98" spans="1:8" x14ac:dyDescent="0.25">
      <c r="B98" s="181" t="s">
        <v>2208</v>
      </c>
      <c r="C98" s="372">
        <f>+C97</f>
        <v>0</v>
      </c>
      <c r="D98" s="372">
        <f>+D97</f>
        <v>-1378119</v>
      </c>
      <c r="E98" s="372">
        <f>+E97</f>
        <v>-93608</v>
      </c>
      <c r="F98" s="373">
        <f t="shared" si="6"/>
        <v>-1471727</v>
      </c>
      <c r="G98" s="408"/>
      <c r="H98" s="408"/>
    </row>
    <row r="99" spans="1:8" x14ac:dyDescent="0.25">
      <c r="B99" s="1293" t="s">
        <v>2209</v>
      </c>
      <c r="C99" s="369">
        <v>0</v>
      </c>
      <c r="D99" s="369">
        <v>0</v>
      </c>
      <c r="E99" s="369">
        <v>0</v>
      </c>
      <c r="F99" s="370">
        <f t="shared" si="6"/>
        <v>0</v>
      </c>
      <c r="G99" s="408"/>
      <c r="H99" s="408"/>
    </row>
    <row r="100" spans="1:8" x14ac:dyDescent="0.25">
      <c r="B100" s="1293" t="s">
        <v>2210</v>
      </c>
      <c r="C100" s="369">
        <v>0</v>
      </c>
      <c r="D100" s="369">
        <v>0</v>
      </c>
      <c r="E100" s="369">
        <v>0</v>
      </c>
      <c r="F100" s="370">
        <f t="shared" si="6"/>
        <v>0</v>
      </c>
      <c r="G100" s="408"/>
      <c r="H100" s="408"/>
    </row>
    <row r="101" spans="1:8" x14ac:dyDescent="0.25">
      <c r="B101" s="181" t="s">
        <v>2211</v>
      </c>
      <c r="C101" s="372">
        <f>+C99+C100</f>
        <v>0</v>
      </c>
      <c r="D101" s="372">
        <f>+D99+D100</f>
        <v>0</v>
      </c>
      <c r="E101" s="372">
        <f>+E99+E100</f>
        <v>0</v>
      </c>
      <c r="F101" s="373">
        <f t="shared" si="6"/>
        <v>0</v>
      </c>
      <c r="G101" s="408"/>
      <c r="H101" s="408"/>
    </row>
    <row r="102" spans="1:8" x14ac:dyDescent="0.25">
      <c r="B102" s="400" t="s">
        <v>2212</v>
      </c>
      <c r="C102" s="369">
        <v>0</v>
      </c>
      <c r="D102" s="369">
        <v>0</v>
      </c>
      <c r="E102" s="369">
        <v>0</v>
      </c>
      <c r="F102" s="370">
        <f t="shared" si="6"/>
        <v>0</v>
      </c>
      <c r="G102" s="408"/>
      <c r="H102" s="408"/>
    </row>
    <row r="103" spans="1:8" x14ac:dyDescent="0.25">
      <c r="B103" s="399" t="s">
        <v>2213</v>
      </c>
      <c r="C103" s="372">
        <f>+C102</f>
        <v>0</v>
      </c>
      <c r="D103" s="372">
        <f>+D102</f>
        <v>0</v>
      </c>
      <c r="E103" s="372">
        <f>+E102</f>
        <v>0</v>
      </c>
      <c r="F103" s="373">
        <f t="shared" si="6"/>
        <v>0</v>
      </c>
      <c r="G103" s="408"/>
      <c r="H103" s="408"/>
    </row>
    <row r="104" spans="1:8" x14ac:dyDescent="0.25">
      <c r="B104" s="400"/>
      <c r="C104" s="369"/>
      <c r="D104" s="369"/>
      <c r="E104" s="369"/>
      <c r="F104" s="370"/>
      <c r="G104" s="408"/>
      <c r="H104" s="408"/>
    </row>
    <row r="105" spans="1:8" x14ac:dyDescent="0.25">
      <c r="B105" s="399" t="s">
        <v>2214</v>
      </c>
      <c r="C105" s="372">
        <f>+C98+C101+C103</f>
        <v>0</v>
      </c>
      <c r="D105" s="372">
        <f>+D98+D101+D103</f>
        <v>-1378119</v>
      </c>
      <c r="E105" s="372">
        <f>+E98+E101+E103</f>
        <v>-93608</v>
      </c>
      <c r="F105" s="373">
        <f>SUM(C105:E105)</f>
        <v>-1471727</v>
      </c>
      <c r="G105" s="408"/>
      <c r="H105" s="408"/>
    </row>
    <row r="106" spans="1:8" x14ac:dyDescent="0.25">
      <c r="B106" s="401"/>
      <c r="C106" s="402"/>
      <c r="D106" s="402"/>
      <c r="E106" s="402"/>
      <c r="F106" s="403"/>
      <c r="G106" s="408"/>
      <c r="H106" s="408"/>
    </row>
    <row r="107" spans="1:8" ht="12.6" thickBot="1" x14ac:dyDescent="0.3">
      <c r="B107" s="404" t="s">
        <v>2074</v>
      </c>
      <c r="C107" s="405">
        <f>+C96+C105</f>
        <v>0</v>
      </c>
      <c r="D107" s="405">
        <f>+D96+D105</f>
        <v>-49246307</v>
      </c>
      <c r="E107" s="405">
        <f>+E96+E105</f>
        <v>-13222561</v>
      </c>
      <c r="F107" s="384">
        <f>SUM(C107:E107)</f>
        <v>-62468868</v>
      </c>
      <c r="G107" s="385">
        <f>+C107+D107+E107-C12</f>
        <v>0</v>
      </c>
      <c r="H107" s="408"/>
    </row>
    <row r="108" spans="1:8" x14ac:dyDescent="0.25">
      <c r="C108" s="385">
        <f>+C107</f>
        <v>0</v>
      </c>
      <c r="D108" s="385">
        <f>+D107-C10</f>
        <v>0</v>
      </c>
      <c r="E108" s="385">
        <f>+E107-C11</f>
        <v>0</v>
      </c>
      <c r="F108" s="385">
        <f>+F107-C12</f>
        <v>0</v>
      </c>
      <c r="G108" s="408"/>
      <c r="H108" s="408"/>
    </row>
    <row r="109" spans="1:8" x14ac:dyDescent="0.25">
      <c r="C109" s="388"/>
      <c r="D109" s="388"/>
      <c r="E109" s="388"/>
      <c r="F109" s="388"/>
    </row>
    <row r="110" spans="1:8" x14ac:dyDescent="0.25">
      <c r="B110" s="358" t="s">
        <v>2218</v>
      </c>
      <c r="C110" s="1576" t="str">
        <f>+D4</f>
        <v>12-31-2019</v>
      </c>
      <c r="D110" s="1576"/>
      <c r="E110" s="360"/>
      <c r="F110" s="360"/>
    </row>
    <row r="111" spans="1:8" ht="12.6" thickBot="1" x14ac:dyDescent="0.3">
      <c r="C111" s="390"/>
      <c r="D111" s="390"/>
      <c r="E111" s="390"/>
      <c r="F111" s="390"/>
    </row>
    <row r="112" spans="1:8" ht="48" x14ac:dyDescent="0.25">
      <c r="A112" s="362"/>
      <c r="B112" s="1577" t="s">
        <v>2205</v>
      </c>
      <c r="C112" s="1292" t="s">
        <v>2220</v>
      </c>
      <c r="D112" s="1292" t="s">
        <v>2196</v>
      </c>
      <c r="E112" s="1292" t="s">
        <v>2221</v>
      </c>
      <c r="F112" s="396" t="s">
        <v>1715</v>
      </c>
    </row>
    <row r="113" spans="1:12" x14ac:dyDescent="0.25">
      <c r="A113" s="359"/>
      <c r="B113" s="1578"/>
      <c r="C113" s="366" t="s">
        <v>1882</v>
      </c>
      <c r="D113" s="366" t="s">
        <v>1882</v>
      </c>
      <c r="E113" s="397" t="s">
        <v>1882</v>
      </c>
      <c r="F113" s="398" t="s">
        <v>1882</v>
      </c>
    </row>
    <row r="114" spans="1:12" x14ac:dyDescent="0.25">
      <c r="B114" s="399" t="s">
        <v>2206</v>
      </c>
      <c r="C114" s="372">
        <v>0</v>
      </c>
      <c r="D114" s="372">
        <v>-45016985</v>
      </c>
      <c r="E114" s="372">
        <v>-12941738</v>
      </c>
      <c r="F114" s="373">
        <f t="shared" ref="F114:F121" si="7">SUM(C114:E114)</f>
        <v>-57958723</v>
      </c>
      <c r="G114" s="408"/>
    </row>
    <row r="115" spans="1:12" x14ac:dyDescent="0.25">
      <c r="B115" s="400" t="s">
        <v>2207</v>
      </c>
      <c r="C115" s="369">
        <v>0</v>
      </c>
      <c r="D115" s="369">
        <v>-2851203</v>
      </c>
      <c r="E115" s="369">
        <v>-187215</v>
      </c>
      <c r="F115" s="370">
        <f t="shared" si="7"/>
        <v>-3038418</v>
      </c>
      <c r="G115" s="408"/>
      <c r="L115" s="360"/>
    </row>
    <row r="116" spans="1:12" x14ac:dyDescent="0.25">
      <c r="B116" s="181" t="s">
        <v>2208</v>
      </c>
      <c r="C116" s="372">
        <f>+C115</f>
        <v>0</v>
      </c>
      <c r="D116" s="372">
        <f>+D115</f>
        <v>-2851203</v>
      </c>
      <c r="E116" s="372">
        <f>+E115</f>
        <v>-187215</v>
      </c>
      <c r="F116" s="373">
        <f t="shared" si="7"/>
        <v>-3038418</v>
      </c>
      <c r="G116" s="408"/>
      <c r="L116" s="360"/>
    </row>
    <row r="117" spans="1:12" x14ac:dyDescent="0.25">
      <c r="B117" s="1293" t="s">
        <v>2209</v>
      </c>
      <c r="C117" s="369">
        <v>0</v>
      </c>
      <c r="D117" s="369">
        <v>0</v>
      </c>
      <c r="E117" s="369">
        <v>0</v>
      </c>
      <c r="F117" s="370">
        <f t="shared" si="7"/>
        <v>0</v>
      </c>
      <c r="G117" s="408"/>
    </row>
    <row r="118" spans="1:12" x14ac:dyDescent="0.25">
      <c r="B118" s="1293" t="s">
        <v>2210</v>
      </c>
      <c r="C118" s="369">
        <v>0</v>
      </c>
      <c r="D118" s="369">
        <v>0</v>
      </c>
      <c r="E118" s="369">
        <v>0</v>
      </c>
      <c r="F118" s="370">
        <f t="shared" si="7"/>
        <v>0</v>
      </c>
      <c r="G118" s="408"/>
    </row>
    <row r="119" spans="1:12" x14ac:dyDescent="0.25">
      <c r="B119" s="181" t="s">
        <v>2211</v>
      </c>
      <c r="C119" s="372">
        <f>+C117+C118</f>
        <v>0</v>
      </c>
      <c r="D119" s="372">
        <f>+D117+D118</f>
        <v>0</v>
      </c>
      <c r="E119" s="372">
        <f>+E117+E118</f>
        <v>0</v>
      </c>
      <c r="F119" s="373">
        <f t="shared" si="7"/>
        <v>0</v>
      </c>
      <c r="G119" s="408"/>
    </row>
    <row r="120" spans="1:12" x14ac:dyDescent="0.25">
      <c r="B120" s="400" t="s">
        <v>2212</v>
      </c>
      <c r="C120" s="369">
        <v>0</v>
      </c>
      <c r="D120" s="369">
        <v>0</v>
      </c>
      <c r="E120" s="369">
        <v>0</v>
      </c>
      <c r="F120" s="370">
        <f t="shared" si="7"/>
        <v>0</v>
      </c>
      <c r="G120" s="408"/>
    </row>
    <row r="121" spans="1:12" x14ac:dyDescent="0.25">
      <c r="B121" s="399" t="s">
        <v>2213</v>
      </c>
      <c r="C121" s="372">
        <f>+C120</f>
        <v>0</v>
      </c>
      <c r="D121" s="372">
        <f>+D120</f>
        <v>0</v>
      </c>
      <c r="E121" s="372">
        <f>+E120</f>
        <v>0</v>
      </c>
      <c r="F121" s="373">
        <f t="shared" si="7"/>
        <v>0</v>
      </c>
      <c r="G121" s="408"/>
    </row>
    <row r="122" spans="1:12" x14ac:dyDescent="0.25">
      <c r="B122" s="400"/>
      <c r="C122" s="369"/>
      <c r="D122" s="369"/>
      <c r="E122" s="369"/>
      <c r="F122" s="370"/>
      <c r="G122" s="408"/>
    </row>
    <row r="123" spans="1:12" x14ac:dyDescent="0.25">
      <c r="B123" s="399" t="s">
        <v>2214</v>
      </c>
      <c r="C123" s="372">
        <f>+C116+C119+C121</f>
        <v>0</v>
      </c>
      <c r="D123" s="372">
        <f>+D116+D119+D121</f>
        <v>-2851203</v>
      </c>
      <c r="E123" s="372">
        <f>+E116+E119+E121</f>
        <v>-187215</v>
      </c>
      <c r="F123" s="373">
        <f>SUM(C123:E123)</f>
        <v>-3038418</v>
      </c>
      <c r="G123" s="408"/>
    </row>
    <row r="124" spans="1:12" x14ac:dyDescent="0.25">
      <c r="B124" s="401"/>
      <c r="C124" s="402"/>
      <c r="D124" s="402"/>
      <c r="E124" s="402"/>
      <c r="F124" s="403"/>
      <c r="G124" s="408"/>
    </row>
    <row r="125" spans="1:12" ht="12.6" thickBot="1" x14ac:dyDescent="0.3">
      <c r="B125" s="404" t="s">
        <v>2074</v>
      </c>
      <c r="C125" s="405">
        <f>+C114+C123</f>
        <v>0</v>
      </c>
      <c r="D125" s="405">
        <f>+D114+D123</f>
        <v>-47868188</v>
      </c>
      <c r="E125" s="405">
        <f>+E114+E123</f>
        <v>-13128953</v>
      </c>
      <c r="F125" s="384">
        <f>SUM(C125:E125)</f>
        <v>-60997141</v>
      </c>
      <c r="G125" s="385">
        <f>+C125+D125+E125-D12</f>
        <v>0</v>
      </c>
      <c r="H125" s="360"/>
    </row>
    <row r="126" spans="1:12" x14ac:dyDescent="0.25">
      <c r="B126" s="391"/>
      <c r="C126" s="385">
        <f>+C125</f>
        <v>0</v>
      </c>
      <c r="D126" s="385">
        <f>+D125-D10</f>
        <v>0</v>
      </c>
      <c r="E126" s="385">
        <f>+E125-D11</f>
        <v>0</v>
      </c>
      <c r="F126" s="385">
        <f>+F125-D12</f>
        <v>0</v>
      </c>
      <c r="G126" s="408"/>
    </row>
    <row r="127" spans="1:12" x14ac:dyDescent="0.25">
      <c r="C127" s="408"/>
      <c r="D127" s="408"/>
      <c r="E127" s="408"/>
      <c r="F127" s="408"/>
      <c r="G127" s="408"/>
    </row>
    <row r="128" spans="1:12" x14ac:dyDescent="0.25">
      <c r="B128" s="394" t="s">
        <v>2222</v>
      </c>
    </row>
    <row r="129" spans="1:10" ht="12.6" thickBot="1" x14ac:dyDescent="0.3"/>
    <row r="130" spans="1:10" x14ac:dyDescent="0.25">
      <c r="B130" s="1574" t="s">
        <v>2043</v>
      </c>
      <c r="C130" s="1579" t="str">
        <f>+C4</f>
        <v>06-30-2020</v>
      </c>
      <c r="D130" s="1579"/>
      <c r="E130" s="1579"/>
      <c r="F130" s="1579" t="str">
        <f>+D4</f>
        <v>12-31-2019</v>
      </c>
      <c r="G130" s="1579"/>
      <c r="H130" s="1583"/>
    </row>
    <row r="131" spans="1:10" x14ac:dyDescent="0.25">
      <c r="A131" s="362"/>
      <c r="B131" s="1575"/>
      <c r="C131" s="1294" t="s">
        <v>2223</v>
      </c>
      <c r="D131" s="1294" t="s">
        <v>2224</v>
      </c>
      <c r="E131" s="1294" t="s">
        <v>2225</v>
      </c>
      <c r="F131" s="1294" t="s">
        <v>2223</v>
      </c>
      <c r="G131" s="1294" t="s">
        <v>2224</v>
      </c>
      <c r="H131" s="1295" t="s">
        <v>2225</v>
      </c>
    </row>
    <row r="132" spans="1:10" x14ac:dyDescent="0.25">
      <c r="B132" s="1575"/>
      <c r="C132" s="366" t="s">
        <v>1882</v>
      </c>
      <c r="D132" s="366" t="s">
        <v>1882</v>
      </c>
      <c r="E132" s="366" t="s">
        <v>1882</v>
      </c>
      <c r="F132" s="366" t="s">
        <v>1882</v>
      </c>
      <c r="G132" s="366" t="s">
        <v>1882</v>
      </c>
      <c r="H132" s="367" t="s">
        <v>1882</v>
      </c>
    </row>
    <row r="133" spans="1:10" x14ac:dyDescent="0.25">
      <c r="B133" s="400" t="s">
        <v>1698</v>
      </c>
      <c r="C133" s="369">
        <v>77015663</v>
      </c>
      <c r="D133" s="369">
        <v>8422025</v>
      </c>
      <c r="E133" s="369">
        <v>4293025</v>
      </c>
      <c r="F133" s="369">
        <v>76459202</v>
      </c>
      <c r="G133" s="369">
        <v>8422025</v>
      </c>
      <c r="H133" s="370">
        <v>4387051</v>
      </c>
    </row>
    <row r="134" spans="1:10" x14ac:dyDescent="0.25">
      <c r="B134" s="400" t="s">
        <v>1699</v>
      </c>
      <c r="C134" s="369">
        <f>92745248+2</f>
        <v>92745250</v>
      </c>
      <c r="D134" s="369">
        <v>7761932</v>
      </c>
      <c r="E134" s="369">
        <v>0</v>
      </c>
      <c r="F134" s="369">
        <f>92745248+1</f>
        <v>92745249</v>
      </c>
      <c r="G134" s="369">
        <v>7761932</v>
      </c>
      <c r="H134" s="370">
        <v>0</v>
      </c>
    </row>
    <row r="135" spans="1:10" x14ac:dyDescent="0.25">
      <c r="B135" s="400" t="s">
        <v>1700</v>
      </c>
      <c r="C135" s="369">
        <v>21925915</v>
      </c>
      <c r="D135" s="369">
        <v>866673</v>
      </c>
      <c r="E135" s="369">
        <v>0</v>
      </c>
      <c r="F135" s="369">
        <v>21925915</v>
      </c>
      <c r="G135" s="369">
        <v>866673</v>
      </c>
      <c r="H135" s="370">
        <v>0</v>
      </c>
    </row>
    <row r="136" spans="1:10" x14ac:dyDescent="0.25">
      <c r="B136" s="400" t="s">
        <v>1709</v>
      </c>
      <c r="C136" s="369">
        <v>5422410</v>
      </c>
      <c r="D136" s="369">
        <v>1162350</v>
      </c>
      <c r="E136" s="369">
        <v>0</v>
      </c>
      <c r="F136" s="369">
        <v>5422410</v>
      </c>
      <c r="G136" s="369">
        <v>1162350</v>
      </c>
      <c r="H136" s="370">
        <v>0</v>
      </c>
    </row>
    <row r="137" spans="1:10" x14ac:dyDescent="0.25">
      <c r="B137" s="400" t="s">
        <v>1708</v>
      </c>
      <c r="C137" s="369">
        <v>13700</v>
      </c>
      <c r="D137" s="369">
        <v>0</v>
      </c>
      <c r="E137" s="369">
        <v>0</v>
      </c>
      <c r="F137" s="369">
        <v>13700</v>
      </c>
      <c r="G137" s="369">
        <v>0</v>
      </c>
      <c r="H137" s="370">
        <v>0</v>
      </c>
    </row>
    <row r="138" spans="1:10" x14ac:dyDescent="0.25">
      <c r="B138" s="400" t="s">
        <v>1717</v>
      </c>
      <c r="C138" s="369">
        <v>13700</v>
      </c>
      <c r="D138" s="369">
        <v>0</v>
      </c>
      <c r="E138" s="369">
        <v>0</v>
      </c>
      <c r="F138" s="369">
        <v>13700</v>
      </c>
      <c r="G138" s="369">
        <v>0</v>
      </c>
      <c r="H138" s="370">
        <v>0</v>
      </c>
    </row>
    <row r="139" spans="1:10" x14ac:dyDescent="0.25">
      <c r="B139" s="400" t="s">
        <v>1711</v>
      </c>
      <c r="C139" s="369">
        <v>13700</v>
      </c>
      <c r="D139" s="369">
        <v>0</v>
      </c>
      <c r="E139" s="369">
        <v>0</v>
      </c>
      <c r="F139" s="369">
        <v>13700</v>
      </c>
      <c r="G139" s="369">
        <v>0</v>
      </c>
      <c r="H139" s="370">
        <v>0</v>
      </c>
    </row>
    <row r="140" spans="1:10" x14ac:dyDescent="0.25">
      <c r="B140" s="400" t="s">
        <v>1712</v>
      </c>
      <c r="C140" s="369">
        <v>13700</v>
      </c>
      <c r="D140" s="369">
        <v>0</v>
      </c>
      <c r="E140" s="369">
        <v>0</v>
      </c>
      <c r="F140" s="369">
        <v>13700</v>
      </c>
      <c r="G140" s="369">
        <v>0</v>
      </c>
      <c r="H140" s="370">
        <v>0</v>
      </c>
    </row>
    <row r="141" spans="1:10" x14ac:dyDescent="0.25">
      <c r="B141" s="400" t="s">
        <v>1718</v>
      </c>
      <c r="C141" s="369">
        <v>-333913</v>
      </c>
      <c r="D141" s="369">
        <v>-113795</v>
      </c>
      <c r="E141" s="369">
        <v>0</v>
      </c>
      <c r="F141" s="369">
        <v>-333913</v>
      </c>
      <c r="G141" s="369">
        <v>-113795</v>
      </c>
      <c r="H141" s="370">
        <v>0</v>
      </c>
    </row>
    <row r="142" spans="1:10" ht="12.6" thickBot="1" x14ac:dyDescent="0.3">
      <c r="B142" s="404" t="s">
        <v>2055</v>
      </c>
      <c r="C142" s="405">
        <f t="shared" ref="C142:H142" si="8">SUM(C133:C141)</f>
        <v>196830125</v>
      </c>
      <c r="D142" s="405">
        <f t="shared" si="8"/>
        <v>18099185</v>
      </c>
      <c r="E142" s="405">
        <f t="shared" si="8"/>
        <v>4293025</v>
      </c>
      <c r="F142" s="405">
        <f t="shared" si="8"/>
        <v>196273663</v>
      </c>
      <c r="G142" s="405">
        <f t="shared" si="8"/>
        <v>18099185</v>
      </c>
      <c r="H142" s="406">
        <f t="shared" si="8"/>
        <v>4387051</v>
      </c>
      <c r="I142" s="388">
        <f>+C142+D142+E142-C15</f>
        <v>0</v>
      </c>
      <c r="J142" s="388">
        <f>+F142+G142+H142-D15</f>
        <v>0</v>
      </c>
    </row>
    <row r="145" spans="1:3" x14ac:dyDescent="0.25">
      <c r="B145" s="284" t="s">
        <v>2226</v>
      </c>
    </row>
    <row r="146" spans="1:3" ht="12.6" thickBot="1" x14ac:dyDescent="0.3"/>
    <row r="147" spans="1:3" x14ac:dyDescent="0.25">
      <c r="A147" s="362"/>
      <c r="B147" s="421" t="s">
        <v>2043</v>
      </c>
      <c r="C147" s="422" t="s">
        <v>1882</v>
      </c>
    </row>
    <row r="148" spans="1:3" x14ac:dyDescent="0.25">
      <c r="B148" s="400" t="s">
        <v>1698</v>
      </c>
      <c r="C148" s="423">
        <v>2140961</v>
      </c>
    </row>
    <row r="149" spans="1:3" x14ac:dyDescent="0.25">
      <c r="B149" s="400" t="s">
        <v>1699</v>
      </c>
      <c r="C149" s="423">
        <v>0</v>
      </c>
    </row>
    <row r="150" spans="1:3" x14ac:dyDescent="0.25">
      <c r="B150" s="400" t="s">
        <v>1700</v>
      </c>
      <c r="C150" s="423">
        <v>0</v>
      </c>
    </row>
    <row r="151" spans="1:3" x14ac:dyDescent="0.25">
      <c r="B151" s="400" t="s">
        <v>1709</v>
      </c>
      <c r="C151" s="423">
        <v>0</v>
      </c>
    </row>
    <row r="152" spans="1:3" x14ac:dyDescent="0.25">
      <c r="B152" s="400" t="s">
        <v>1717</v>
      </c>
      <c r="C152" s="423">
        <v>0</v>
      </c>
    </row>
    <row r="153" spans="1:3" x14ac:dyDescent="0.25">
      <c r="B153" s="400" t="s">
        <v>1711</v>
      </c>
      <c r="C153" s="423">
        <v>0</v>
      </c>
    </row>
    <row r="154" spans="1:3" x14ac:dyDescent="0.25">
      <c r="B154" s="400" t="s">
        <v>1712</v>
      </c>
      <c r="C154" s="423">
        <v>0</v>
      </c>
    </row>
    <row r="155" spans="1:3" ht="12.6" thickBot="1" x14ac:dyDescent="0.3">
      <c r="B155" s="187" t="s">
        <v>1715</v>
      </c>
      <c r="C155" s="424">
        <f>SUM(C148:C154)</f>
        <v>2140961</v>
      </c>
    </row>
  </sheetData>
  <mergeCells count="18">
    <mergeCell ref="F130:H130"/>
    <mergeCell ref="B60:B61"/>
    <mergeCell ref="C74:D74"/>
    <mergeCell ref="B76:B77"/>
    <mergeCell ref="B90:C90"/>
    <mergeCell ref="C92:D92"/>
    <mergeCell ref="B94:B95"/>
    <mergeCell ref="B4:B5"/>
    <mergeCell ref="C110:D110"/>
    <mergeCell ref="B112:B113"/>
    <mergeCell ref="B130:B132"/>
    <mergeCell ref="C130:E130"/>
    <mergeCell ref="C20:D20"/>
    <mergeCell ref="B22:B23"/>
    <mergeCell ref="C38:D38"/>
    <mergeCell ref="B40:B41"/>
    <mergeCell ref="B56:C56"/>
    <mergeCell ref="C58:D58"/>
  </mergeCells>
  <printOptions horizontalCentered="1" verticalCentered="1"/>
  <pageMargins left="0" right="0" top="0.39370078740157483" bottom="0.39370078740157483" header="0" footer="0"/>
  <pageSetup scale="65" fitToHeight="0" orientation="portrait" r:id="rId1"/>
  <headerFooter>
    <oddHeader>&amp;F</oddHeader>
    <oddFooter>&amp;A</oddFooter>
  </headerFooter>
  <rowBreaks count="1" manualBreakCount="1">
    <brk id="12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K12"/>
  <sheetViews>
    <sheetView showGridLines="0" workbookViewId="0">
      <selection activeCell="J7" sqref="J7"/>
    </sheetView>
  </sheetViews>
  <sheetFormatPr baseColWidth="10" defaultColWidth="11.5546875" defaultRowHeight="12" x14ac:dyDescent="0.25"/>
  <cols>
    <col min="1" max="1" width="11.5546875" style="314"/>
    <col min="2" max="2" width="11.77734375" style="314" customWidth="1"/>
    <col min="3" max="3" width="33.5546875" style="314" bestFit="1" customWidth="1"/>
    <col min="4" max="16384" width="11.5546875" style="314"/>
  </cols>
  <sheetData>
    <row r="2" spans="2:11" s="359" customFormat="1" ht="24" customHeight="1" x14ac:dyDescent="0.25">
      <c r="B2" s="1296" t="s">
        <v>2227</v>
      </c>
      <c r="C2" s="1296"/>
    </row>
    <row r="3" spans="2:11" s="359" customFormat="1" ht="12.6" thickBot="1" x14ac:dyDescent="0.3">
      <c r="B3" s="357"/>
    </row>
    <row r="4" spans="2:11" s="359" customFormat="1" x14ac:dyDescent="0.25">
      <c r="B4" s="1584" t="s">
        <v>2014</v>
      </c>
      <c r="C4" s="1586" t="s">
        <v>2043</v>
      </c>
      <c r="D4" s="409" t="str">
        <f>+'N10 Intangibles'!C4</f>
        <v>06-30-2020</v>
      </c>
      <c r="E4" s="410" t="str">
        <f>+'N10 Intangibles'!D4</f>
        <v>12-31-2019</v>
      </c>
    </row>
    <row r="5" spans="2:11" s="359" customFormat="1" x14ac:dyDescent="0.25">
      <c r="B5" s="1585"/>
      <c r="C5" s="1587"/>
      <c r="D5" s="366" t="s">
        <v>1882</v>
      </c>
      <c r="E5" s="367" t="s">
        <v>1882</v>
      </c>
    </row>
    <row r="6" spans="2:11" s="359" customFormat="1" x14ac:dyDescent="0.25">
      <c r="B6" s="411"/>
      <c r="C6" s="412"/>
      <c r="D6" s="413"/>
      <c r="E6" s="414"/>
    </row>
    <row r="7" spans="2:11" s="359" customFormat="1" x14ac:dyDescent="0.25">
      <c r="B7" s="400" t="s">
        <v>1719</v>
      </c>
      <c r="C7" s="415" t="s">
        <v>1699</v>
      </c>
      <c r="D7" s="416">
        <v>33823049</v>
      </c>
      <c r="E7" s="417">
        <v>33823049</v>
      </c>
    </row>
    <row r="8" spans="2:11" s="359" customFormat="1" x14ac:dyDescent="0.25">
      <c r="B8" s="400" t="s">
        <v>1720</v>
      </c>
      <c r="C8" s="415" t="s">
        <v>1721</v>
      </c>
      <c r="D8" s="416">
        <v>343332</v>
      </c>
      <c r="E8" s="417">
        <v>343332</v>
      </c>
    </row>
    <row r="9" spans="2:11" s="359" customFormat="1" x14ac:dyDescent="0.25">
      <c r="B9" s="400" t="s">
        <v>1722</v>
      </c>
      <c r="C9" s="415" t="s">
        <v>1723</v>
      </c>
      <c r="D9" s="416">
        <f>2426196-359565</f>
        <v>2066631</v>
      </c>
      <c r="E9" s="417">
        <v>2066631</v>
      </c>
    </row>
    <row r="10" spans="2:11" s="359" customFormat="1" ht="12.6" thickBot="1" x14ac:dyDescent="0.3">
      <c r="B10" s="404" t="s">
        <v>1715</v>
      </c>
      <c r="C10" s="418"/>
      <c r="D10" s="419">
        <f>SUM(D6:D9)</f>
        <v>36233012</v>
      </c>
      <c r="E10" s="420">
        <f>SUM(E6:E9)</f>
        <v>36233012</v>
      </c>
    </row>
    <row r="11" spans="2:11" s="359" customFormat="1" x14ac:dyDescent="0.25">
      <c r="B11" s="357"/>
    </row>
    <row r="12" spans="2:11" x14ac:dyDescent="0.25">
      <c r="D12" s="336"/>
      <c r="E12" s="336"/>
      <c r="G12" s="359"/>
      <c r="H12" s="359"/>
      <c r="I12" s="359"/>
      <c r="J12" s="359"/>
      <c r="K12" s="359"/>
    </row>
  </sheetData>
  <mergeCells count="2">
    <mergeCell ref="B4:B5"/>
    <mergeCell ref="C4:C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2:S246"/>
  <sheetViews>
    <sheetView showGridLines="0" zoomScaleNormal="100" workbookViewId="0">
      <selection activeCell="G232" sqref="G232"/>
    </sheetView>
  </sheetViews>
  <sheetFormatPr baseColWidth="10" defaultColWidth="11.44140625" defaultRowHeight="12" x14ac:dyDescent="0.25"/>
  <cols>
    <col min="1" max="1" width="11.77734375" style="357" customWidth="1"/>
    <col min="2" max="2" width="40.21875" style="359" customWidth="1"/>
    <col min="3" max="3" width="14.77734375" style="359" customWidth="1"/>
    <col min="4" max="4" width="16.77734375" style="359" customWidth="1"/>
    <col min="5" max="5" width="14.77734375" style="359" customWidth="1"/>
    <col min="6" max="6" width="16.21875" style="359" customWidth="1"/>
    <col min="7" max="9" width="14.77734375" style="359" customWidth="1"/>
    <col min="10" max="10" width="14.21875" style="359" bestFit="1" customWidth="1"/>
    <col min="11" max="11" width="17.77734375" style="359" customWidth="1"/>
    <col min="12" max="12" width="12.21875" style="359" bestFit="1" customWidth="1"/>
    <col min="13" max="13" width="11.44140625" style="359"/>
    <col min="14" max="14" width="11.77734375" style="359" bestFit="1" customWidth="1"/>
    <col min="15" max="256" width="11.44140625" style="359"/>
    <col min="257" max="257" width="11.77734375" style="359" customWidth="1"/>
    <col min="258" max="258" width="40.21875" style="359" customWidth="1"/>
    <col min="259" max="265" width="14.77734375" style="359" customWidth="1"/>
    <col min="266" max="266" width="12.21875" style="359" bestFit="1" customWidth="1"/>
    <col min="267" max="267" width="23.77734375" style="359" customWidth="1"/>
    <col min="268" max="268" width="12.21875" style="359" bestFit="1" customWidth="1"/>
    <col min="269" max="512" width="11.44140625" style="359"/>
    <col min="513" max="513" width="11.77734375" style="359" customWidth="1"/>
    <col min="514" max="514" width="40.21875" style="359" customWidth="1"/>
    <col min="515" max="521" width="14.77734375" style="359" customWidth="1"/>
    <col min="522" max="522" width="12.21875" style="359" bestFit="1" customWidth="1"/>
    <col min="523" max="523" width="23.77734375" style="359" customWidth="1"/>
    <col min="524" max="524" width="12.21875" style="359" bestFit="1" customWidth="1"/>
    <col min="525" max="768" width="11.44140625" style="359"/>
    <col min="769" max="769" width="11.77734375" style="359" customWidth="1"/>
    <col min="770" max="770" width="40.21875" style="359" customWidth="1"/>
    <col min="771" max="777" width="14.77734375" style="359" customWidth="1"/>
    <col min="778" max="778" width="12.21875" style="359" bestFit="1" customWidth="1"/>
    <col min="779" max="779" width="23.77734375" style="359" customWidth="1"/>
    <col min="780" max="780" width="12.21875" style="359" bestFit="1" customWidth="1"/>
    <col min="781" max="1024" width="11.44140625" style="359"/>
    <col min="1025" max="1025" width="11.77734375" style="359" customWidth="1"/>
    <col min="1026" max="1026" width="40.21875" style="359" customWidth="1"/>
    <col min="1027" max="1033" width="14.77734375" style="359" customWidth="1"/>
    <col min="1034" max="1034" width="12.21875" style="359" bestFit="1" customWidth="1"/>
    <col min="1035" max="1035" width="23.77734375" style="359" customWidth="1"/>
    <col min="1036" max="1036" width="12.21875" style="359" bestFit="1" customWidth="1"/>
    <col min="1037" max="1280" width="11.44140625" style="359"/>
    <col min="1281" max="1281" width="11.77734375" style="359" customWidth="1"/>
    <col min="1282" max="1282" width="40.21875" style="359" customWidth="1"/>
    <col min="1283" max="1289" width="14.77734375" style="359" customWidth="1"/>
    <col min="1290" max="1290" width="12.21875" style="359" bestFit="1" customWidth="1"/>
    <col min="1291" max="1291" width="23.77734375" style="359" customWidth="1"/>
    <col min="1292" max="1292" width="12.21875" style="359" bestFit="1" customWidth="1"/>
    <col min="1293" max="1536" width="11.44140625" style="359"/>
    <col min="1537" max="1537" width="11.77734375" style="359" customWidth="1"/>
    <col min="1538" max="1538" width="40.21875" style="359" customWidth="1"/>
    <col min="1539" max="1545" width="14.77734375" style="359" customWidth="1"/>
    <col min="1546" max="1546" width="12.21875" style="359" bestFit="1" customWidth="1"/>
    <col min="1547" max="1547" width="23.77734375" style="359" customWidth="1"/>
    <col min="1548" max="1548" width="12.21875" style="359" bestFit="1" customWidth="1"/>
    <col min="1549" max="1792" width="11.44140625" style="359"/>
    <col min="1793" max="1793" width="11.77734375" style="359" customWidth="1"/>
    <col min="1794" max="1794" width="40.21875" style="359" customWidth="1"/>
    <col min="1795" max="1801" width="14.77734375" style="359" customWidth="1"/>
    <col min="1802" max="1802" width="12.21875" style="359" bestFit="1" customWidth="1"/>
    <col min="1803" max="1803" width="23.77734375" style="359" customWidth="1"/>
    <col min="1804" max="1804" width="12.21875" style="359" bestFit="1" customWidth="1"/>
    <col min="1805" max="2048" width="11.44140625" style="359"/>
    <col min="2049" max="2049" width="11.77734375" style="359" customWidth="1"/>
    <col min="2050" max="2050" width="40.21875" style="359" customWidth="1"/>
    <col min="2051" max="2057" width="14.77734375" style="359" customWidth="1"/>
    <col min="2058" max="2058" width="12.21875" style="359" bestFit="1" customWidth="1"/>
    <col min="2059" max="2059" width="23.77734375" style="359" customWidth="1"/>
    <col min="2060" max="2060" width="12.21875" style="359" bestFit="1" customWidth="1"/>
    <col min="2061" max="2304" width="11.44140625" style="359"/>
    <col min="2305" max="2305" width="11.77734375" style="359" customWidth="1"/>
    <col min="2306" max="2306" width="40.21875" style="359" customWidth="1"/>
    <col min="2307" max="2313" width="14.77734375" style="359" customWidth="1"/>
    <col min="2314" max="2314" width="12.21875" style="359" bestFit="1" customWidth="1"/>
    <col min="2315" max="2315" width="23.77734375" style="359" customWidth="1"/>
    <col min="2316" max="2316" width="12.21875" style="359" bestFit="1" customWidth="1"/>
    <col min="2317" max="2560" width="11.44140625" style="359"/>
    <col min="2561" max="2561" width="11.77734375" style="359" customWidth="1"/>
    <col min="2562" max="2562" width="40.21875" style="359" customWidth="1"/>
    <col min="2563" max="2569" width="14.77734375" style="359" customWidth="1"/>
    <col min="2570" max="2570" width="12.21875" style="359" bestFit="1" customWidth="1"/>
    <col min="2571" max="2571" width="23.77734375" style="359" customWidth="1"/>
    <col min="2572" max="2572" width="12.21875" style="359" bestFit="1" customWidth="1"/>
    <col min="2573" max="2816" width="11.44140625" style="359"/>
    <col min="2817" max="2817" width="11.77734375" style="359" customWidth="1"/>
    <col min="2818" max="2818" width="40.21875" style="359" customWidth="1"/>
    <col min="2819" max="2825" width="14.77734375" style="359" customWidth="1"/>
    <col min="2826" max="2826" width="12.21875" style="359" bestFit="1" customWidth="1"/>
    <col min="2827" max="2827" width="23.77734375" style="359" customWidth="1"/>
    <col min="2828" max="2828" width="12.21875" style="359" bestFit="1" customWidth="1"/>
    <col min="2829" max="3072" width="11.44140625" style="359"/>
    <col min="3073" max="3073" width="11.77734375" style="359" customWidth="1"/>
    <col min="3074" max="3074" width="40.21875" style="359" customWidth="1"/>
    <col min="3075" max="3081" width="14.77734375" style="359" customWidth="1"/>
    <col min="3082" max="3082" width="12.21875" style="359" bestFit="1" customWidth="1"/>
    <col min="3083" max="3083" width="23.77734375" style="359" customWidth="1"/>
    <col min="3084" max="3084" width="12.21875" style="359" bestFit="1" customWidth="1"/>
    <col min="3085" max="3328" width="11.44140625" style="359"/>
    <col min="3329" max="3329" width="11.77734375" style="359" customWidth="1"/>
    <col min="3330" max="3330" width="40.21875" style="359" customWidth="1"/>
    <col min="3331" max="3337" width="14.77734375" style="359" customWidth="1"/>
    <col min="3338" max="3338" width="12.21875" style="359" bestFit="1" customWidth="1"/>
    <col min="3339" max="3339" width="23.77734375" style="359" customWidth="1"/>
    <col min="3340" max="3340" width="12.21875" style="359" bestFit="1" customWidth="1"/>
    <col min="3341" max="3584" width="11.44140625" style="359"/>
    <col min="3585" max="3585" width="11.77734375" style="359" customWidth="1"/>
    <col min="3586" max="3586" width="40.21875" style="359" customWidth="1"/>
    <col min="3587" max="3593" width="14.77734375" style="359" customWidth="1"/>
    <col min="3594" max="3594" width="12.21875" style="359" bestFit="1" customWidth="1"/>
    <col min="3595" max="3595" width="23.77734375" style="359" customWidth="1"/>
    <col min="3596" max="3596" width="12.21875" style="359" bestFit="1" customWidth="1"/>
    <col min="3597" max="3840" width="11.44140625" style="359"/>
    <col min="3841" max="3841" width="11.77734375" style="359" customWidth="1"/>
    <col min="3842" max="3842" width="40.21875" style="359" customWidth="1"/>
    <col min="3843" max="3849" width="14.77734375" style="359" customWidth="1"/>
    <col min="3850" max="3850" width="12.21875" style="359" bestFit="1" customWidth="1"/>
    <col min="3851" max="3851" width="23.77734375" style="359" customWidth="1"/>
    <col min="3852" max="3852" width="12.21875" style="359" bestFit="1" customWidth="1"/>
    <col min="3853" max="4096" width="11.44140625" style="359"/>
    <col min="4097" max="4097" width="11.77734375" style="359" customWidth="1"/>
    <col min="4098" max="4098" width="40.21875" style="359" customWidth="1"/>
    <col min="4099" max="4105" width="14.77734375" style="359" customWidth="1"/>
    <col min="4106" max="4106" width="12.21875" style="359" bestFit="1" customWidth="1"/>
    <col min="4107" max="4107" width="23.77734375" style="359" customWidth="1"/>
    <col min="4108" max="4108" width="12.21875" style="359" bestFit="1" customWidth="1"/>
    <col min="4109" max="4352" width="11.44140625" style="359"/>
    <col min="4353" max="4353" width="11.77734375" style="359" customWidth="1"/>
    <col min="4354" max="4354" width="40.21875" style="359" customWidth="1"/>
    <col min="4355" max="4361" width="14.77734375" style="359" customWidth="1"/>
    <col min="4362" max="4362" width="12.21875" style="359" bestFit="1" customWidth="1"/>
    <col min="4363" max="4363" width="23.77734375" style="359" customWidth="1"/>
    <col min="4364" max="4364" width="12.21875" style="359" bestFit="1" customWidth="1"/>
    <col min="4365" max="4608" width="11.44140625" style="359"/>
    <col min="4609" max="4609" width="11.77734375" style="359" customWidth="1"/>
    <col min="4610" max="4610" width="40.21875" style="359" customWidth="1"/>
    <col min="4611" max="4617" width="14.77734375" style="359" customWidth="1"/>
    <col min="4618" max="4618" width="12.21875" style="359" bestFit="1" customWidth="1"/>
    <col min="4619" max="4619" width="23.77734375" style="359" customWidth="1"/>
    <col min="4620" max="4620" width="12.21875" style="359" bestFit="1" customWidth="1"/>
    <col min="4621" max="4864" width="11.44140625" style="359"/>
    <col min="4865" max="4865" width="11.77734375" style="359" customWidth="1"/>
    <col min="4866" max="4866" width="40.21875" style="359" customWidth="1"/>
    <col min="4867" max="4873" width="14.77734375" style="359" customWidth="1"/>
    <col min="4874" max="4874" width="12.21875" style="359" bestFit="1" customWidth="1"/>
    <col min="4875" max="4875" width="23.77734375" style="359" customWidth="1"/>
    <col min="4876" max="4876" width="12.21875" style="359" bestFit="1" customWidth="1"/>
    <col min="4877" max="5120" width="11.44140625" style="359"/>
    <col min="5121" max="5121" width="11.77734375" style="359" customWidth="1"/>
    <col min="5122" max="5122" width="40.21875" style="359" customWidth="1"/>
    <col min="5123" max="5129" width="14.77734375" style="359" customWidth="1"/>
    <col min="5130" max="5130" width="12.21875" style="359" bestFit="1" customWidth="1"/>
    <col min="5131" max="5131" width="23.77734375" style="359" customWidth="1"/>
    <col min="5132" max="5132" width="12.21875" style="359" bestFit="1" customWidth="1"/>
    <col min="5133" max="5376" width="11.44140625" style="359"/>
    <col min="5377" max="5377" width="11.77734375" style="359" customWidth="1"/>
    <col min="5378" max="5378" width="40.21875" style="359" customWidth="1"/>
    <col min="5379" max="5385" width="14.77734375" style="359" customWidth="1"/>
    <col min="5386" max="5386" width="12.21875" style="359" bestFit="1" customWidth="1"/>
    <col min="5387" max="5387" width="23.77734375" style="359" customWidth="1"/>
    <col min="5388" max="5388" width="12.21875" style="359" bestFit="1" customWidth="1"/>
    <col min="5389" max="5632" width="11.44140625" style="359"/>
    <col min="5633" max="5633" width="11.77734375" style="359" customWidth="1"/>
    <col min="5634" max="5634" width="40.21875" style="359" customWidth="1"/>
    <col min="5635" max="5641" width="14.77734375" style="359" customWidth="1"/>
    <col min="5642" max="5642" width="12.21875" style="359" bestFit="1" customWidth="1"/>
    <col min="5643" max="5643" width="23.77734375" style="359" customWidth="1"/>
    <col min="5644" max="5644" width="12.21875" style="359" bestFit="1" customWidth="1"/>
    <col min="5645" max="5888" width="11.44140625" style="359"/>
    <col min="5889" max="5889" width="11.77734375" style="359" customWidth="1"/>
    <col min="5890" max="5890" width="40.21875" style="359" customWidth="1"/>
    <col min="5891" max="5897" width="14.77734375" style="359" customWidth="1"/>
    <col min="5898" max="5898" width="12.21875" style="359" bestFit="1" customWidth="1"/>
    <col min="5899" max="5899" width="23.77734375" style="359" customWidth="1"/>
    <col min="5900" max="5900" width="12.21875" style="359" bestFit="1" customWidth="1"/>
    <col min="5901" max="6144" width="11.44140625" style="359"/>
    <col min="6145" max="6145" width="11.77734375" style="359" customWidth="1"/>
    <col min="6146" max="6146" width="40.21875" style="359" customWidth="1"/>
    <col min="6147" max="6153" width="14.77734375" style="359" customWidth="1"/>
    <col min="6154" max="6154" width="12.21875" style="359" bestFit="1" customWidth="1"/>
    <col min="6155" max="6155" width="23.77734375" style="359" customWidth="1"/>
    <col min="6156" max="6156" width="12.21875" style="359" bestFit="1" customWidth="1"/>
    <col min="6157" max="6400" width="11.44140625" style="359"/>
    <col min="6401" max="6401" width="11.77734375" style="359" customWidth="1"/>
    <col min="6402" max="6402" width="40.21875" style="359" customWidth="1"/>
    <col min="6403" max="6409" width="14.77734375" style="359" customWidth="1"/>
    <col min="6410" max="6410" width="12.21875" style="359" bestFit="1" customWidth="1"/>
    <col min="6411" max="6411" width="23.77734375" style="359" customWidth="1"/>
    <col min="6412" max="6412" width="12.21875" style="359" bestFit="1" customWidth="1"/>
    <col min="6413" max="6656" width="11.44140625" style="359"/>
    <col min="6657" max="6657" width="11.77734375" style="359" customWidth="1"/>
    <col min="6658" max="6658" width="40.21875" style="359" customWidth="1"/>
    <col min="6659" max="6665" width="14.77734375" style="359" customWidth="1"/>
    <col min="6666" max="6666" width="12.21875" style="359" bestFit="1" customWidth="1"/>
    <col min="6667" max="6667" width="23.77734375" style="359" customWidth="1"/>
    <col min="6668" max="6668" width="12.21875" style="359" bestFit="1" customWidth="1"/>
    <col min="6669" max="6912" width="11.44140625" style="359"/>
    <col min="6913" max="6913" width="11.77734375" style="359" customWidth="1"/>
    <col min="6914" max="6914" width="40.21875" style="359" customWidth="1"/>
    <col min="6915" max="6921" width="14.77734375" style="359" customWidth="1"/>
    <col min="6922" max="6922" width="12.21875" style="359" bestFit="1" customWidth="1"/>
    <col min="6923" max="6923" width="23.77734375" style="359" customWidth="1"/>
    <col min="6924" max="6924" width="12.21875" style="359" bestFit="1" customWidth="1"/>
    <col min="6925" max="7168" width="11.44140625" style="359"/>
    <col min="7169" max="7169" width="11.77734375" style="359" customWidth="1"/>
    <col min="7170" max="7170" width="40.21875" style="359" customWidth="1"/>
    <col min="7171" max="7177" width="14.77734375" style="359" customWidth="1"/>
    <col min="7178" max="7178" width="12.21875" style="359" bestFit="1" customWidth="1"/>
    <col min="7179" max="7179" width="23.77734375" style="359" customWidth="1"/>
    <col min="7180" max="7180" width="12.21875" style="359" bestFit="1" customWidth="1"/>
    <col min="7181" max="7424" width="11.44140625" style="359"/>
    <col min="7425" max="7425" width="11.77734375" style="359" customWidth="1"/>
    <col min="7426" max="7426" width="40.21875" style="359" customWidth="1"/>
    <col min="7427" max="7433" width="14.77734375" style="359" customWidth="1"/>
    <col min="7434" max="7434" width="12.21875" style="359" bestFit="1" customWidth="1"/>
    <col min="7435" max="7435" width="23.77734375" style="359" customWidth="1"/>
    <col min="7436" max="7436" width="12.21875" style="359" bestFit="1" customWidth="1"/>
    <col min="7437" max="7680" width="11.44140625" style="359"/>
    <col min="7681" max="7681" width="11.77734375" style="359" customWidth="1"/>
    <col min="7682" max="7682" width="40.21875" style="359" customWidth="1"/>
    <col min="7683" max="7689" width="14.77734375" style="359" customWidth="1"/>
    <col min="7690" max="7690" width="12.21875" style="359" bestFit="1" customWidth="1"/>
    <col min="7691" max="7691" width="23.77734375" style="359" customWidth="1"/>
    <col min="7692" max="7692" width="12.21875" style="359" bestFit="1" customWidth="1"/>
    <col min="7693" max="7936" width="11.44140625" style="359"/>
    <col min="7937" max="7937" width="11.77734375" style="359" customWidth="1"/>
    <col min="7938" max="7938" width="40.21875" style="359" customWidth="1"/>
    <col min="7939" max="7945" width="14.77734375" style="359" customWidth="1"/>
    <col min="7946" max="7946" width="12.21875" style="359" bestFit="1" customWidth="1"/>
    <col min="7947" max="7947" width="23.77734375" style="359" customWidth="1"/>
    <col min="7948" max="7948" width="12.21875" style="359" bestFit="1" customWidth="1"/>
    <col min="7949" max="8192" width="11.44140625" style="359"/>
    <col min="8193" max="8193" width="11.77734375" style="359" customWidth="1"/>
    <col min="8194" max="8194" width="40.21875" style="359" customWidth="1"/>
    <col min="8195" max="8201" width="14.77734375" style="359" customWidth="1"/>
    <col min="8202" max="8202" width="12.21875" style="359" bestFit="1" customWidth="1"/>
    <col min="8203" max="8203" width="23.77734375" style="359" customWidth="1"/>
    <col min="8204" max="8204" width="12.21875" style="359" bestFit="1" customWidth="1"/>
    <col min="8205" max="8448" width="11.44140625" style="359"/>
    <col min="8449" max="8449" width="11.77734375" style="359" customWidth="1"/>
    <col min="8450" max="8450" width="40.21875" style="359" customWidth="1"/>
    <col min="8451" max="8457" width="14.77734375" style="359" customWidth="1"/>
    <col min="8458" max="8458" width="12.21875" style="359" bestFit="1" customWidth="1"/>
    <col min="8459" max="8459" width="23.77734375" style="359" customWidth="1"/>
    <col min="8460" max="8460" width="12.21875" style="359" bestFit="1" customWidth="1"/>
    <col min="8461" max="8704" width="11.44140625" style="359"/>
    <col min="8705" max="8705" width="11.77734375" style="359" customWidth="1"/>
    <col min="8706" max="8706" width="40.21875" style="359" customWidth="1"/>
    <col min="8707" max="8713" width="14.77734375" style="359" customWidth="1"/>
    <col min="8714" max="8714" width="12.21875" style="359" bestFit="1" customWidth="1"/>
    <col min="8715" max="8715" width="23.77734375" style="359" customWidth="1"/>
    <col min="8716" max="8716" width="12.21875" style="359" bestFit="1" customWidth="1"/>
    <col min="8717" max="8960" width="11.44140625" style="359"/>
    <col min="8961" max="8961" width="11.77734375" style="359" customWidth="1"/>
    <col min="8962" max="8962" width="40.21875" style="359" customWidth="1"/>
    <col min="8963" max="8969" width="14.77734375" style="359" customWidth="1"/>
    <col min="8970" max="8970" width="12.21875" style="359" bestFit="1" customWidth="1"/>
    <col min="8971" max="8971" width="23.77734375" style="359" customWidth="1"/>
    <col min="8972" max="8972" width="12.21875" style="359" bestFit="1" customWidth="1"/>
    <col min="8973" max="9216" width="11.44140625" style="359"/>
    <col min="9217" max="9217" width="11.77734375" style="359" customWidth="1"/>
    <col min="9218" max="9218" width="40.21875" style="359" customWidth="1"/>
    <col min="9219" max="9225" width="14.77734375" style="359" customWidth="1"/>
    <col min="9226" max="9226" width="12.21875" style="359" bestFit="1" customWidth="1"/>
    <col min="9227" max="9227" width="23.77734375" style="359" customWidth="1"/>
    <col min="9228" max="9228" width="12.21875" style="359" bestFit="1" customWidth="1"/>
    <col min="9229" max="9472" width="11.44140625" style="359"/>
    <col min="9473" max="9473" width="11.77734375" style="359" customWidth="1"/>
    <col min="9474" max="9474" width="40.21875" style="359" customWidth="1"/>
    <col min="9475" max="9481" width="14.77734375" style="359" customWidth="1"/>
    <col min="9482" max="9482" width="12.21875" style="359" bestFit="1" customWidth="1"/>
    <col min="9483" max="9483" width="23.77734375" style="359" customWidth="1"/>
    <col min="9484" max="9484" width="12.21875" style="359" bestFit="1" customWidth="1"/>
    <col min="9485" max="9728" width="11.44140625" style="359"/>
    <col min="9729" max="9729" width="11.77734375" style="359" customWidth="1"/>
    <col min="9730" max="9730" width="40.21875" style="359" customWidth="1"/>
    <col min="9731" max="9737" width="14.77734375" style="359" customWidth="1"/>
    <col min="9738" max="9738" width="12.21875" style="359" bestFit="1" customWidth="1"/>
    <col min="9739" max="9739" width="23.77734375" style="359" customWidth="1"/>
    <col min="9740" max="9740" width="12.21875" style="359" bestFit="1" customWidth="1"/>
    <col min="9741" max="9984" width="11.44140625" style="359"/>
    <col min="9985" max="9985" width="11.77734375" style="359" customWidth="1"/>
    <col min="9986" max="9986" width="40.21875" style="359" customWidth="1"/>
    <col min="9987" max="9993" width="14.77734375" style="359" customWidth="1"/>
    <col min="9994" max="9994" width="12.21875" style="359" bestFit="1" customWidth="1"/>
    <col min="9995" max="9995" width="23.77734375" style="359" customWidth="1"/>
    <col min="9996" max="9996" width="12.21875" style="359" bestFit="1" customWidth="1"/>
    <col min="9997" max="10240" width="11.44140625" style="359"/>
    <col min="10241" max="10241" width="11.77734375" style="359" customWidth="1"/>
    <col min="10242" max="10242" width="40.21875" style="359" customWidth="1"/>
    <col min="10243" max="10249" width="14.77734375" style="359" customWidth="1"/>
    <col min="10250" max="10250" width="12.21875" style="359" bestFit="1" customWidth="1"/>
    <col min="10251" max="10251" width="23.77734375" style="359" customWidth="1"/>
    <col min="10252" max="10252" width="12.21875" style="359" bestFit="1" customWidth="1"/>
    <col min="10253" max="10496" width="11.44140625" style="359"/>
    <col min="10497" max="10497" width="11.77734375" style="359" customWidth="1"/>
    <col min="10498" max="10498" width="40.21875" style="359" customWidth="1"/>
    <col min="10499" max="10505" width="14.77734375" style="359" customWidth="1"/>
    <col min="10506" max="10506" width="12.21875" style="359" bestFit="1" customWidth="1"/>
    <col min="10507" max="10507" width="23.77734375" style="359" customWidth="1"/>
    <col min="10508" max="10508" width="12.21875" style="359" bestFit="1" customWidth="1"/>
    <col min="10509" max="10752" width="11.44140625" style="359"/>
    <col min="10753" max="10753" width="11.77734375" style="359" customWidth="1"/>
    <col min="10754" max="10754" width="40.21875" style="359" customWidth="1"/>
    <col min="10755" max="10761" width="14.77734375" style="359" customWidth="1"/>
    <col min="10762" max="10762" width="12.21875" style="359" bestFit="1" customWidth="1"/>
    <col min="10763" max="10763" width="23.77734375" style="359" customWidth="1"/>
    <col min="10764" max="10764" width="12.21875" style="359" bestFit="1" customWidth="1"/>
    <col min="10765" max="11008" width="11.44140625" style="359"/>
    <col min="11009" max="11009" width="11.77734375" style="359" customWidth="1"/>
    <col min="11010" max="11010" width="40.21875" style="359" customWidth="1"/>
    <col min="11011" max="11017" width="14.77734375" style="359" customWidth="1"/>
    <col min="11018" max="11018" width="12.21875" style="359" bestFit="1" customWidth="1"/>
    <col min="11019" max="11019" width="23.77734375" style="359" customWidth="1"/>
    <col min="11020" max="11020" width="12.21875" style="359" bestFit="1" customWidth="1"/>
    <col min="11021" max="11264" width="11.44140625" style="359"/>
    <col min="11265" max="11265" width="11.77734375" style="359" customWidth="1"/>
    <col min="11266" max="11266" width="40.21875" style="359" customWidth="1"/>
    <col min="11267" max="11273" width="14.77734375" style="359" customWidth="1"/>
    <col min="11274" max="11274" width="12.21875" style="359" bestFit="1" customWidth="1"/>
    <col min="11275" max="11275" width="23.77734375" style="359" customWidth="1"/>
    <col min="11276" max="11276" width="12.21875" style="359" bestFit="1" customWidth="1"/>
    <col min="11277" max="11520" width="11.44140625" style="359"/>
    <col min="11521" max="11521" width="11.77734375" style="359" customWidth="1"/>
    <col min="11522" max="11522" width="40.21875" style="359" customWidth="1"/>
    <col min="11523" max="11529" width="14.77734375" style="359" customWidth="1"/>
    <col min="11530" max="11530" width="12.21875" style="359" bestFit="1" customWidth="1"/>
    <col min="11531" max="11531" width="23.77734375" style="359" customWidth="1"/>
    <col min="11532" max="11532" width="12.21875" style="359" bestFit="1" customWidth="1"/>
    <col min="11533" max="11776" width="11.44140625" style="359"/>
    <col min="11777" max="11777" width="11.77734375" style="359" customWidth="1"/>
    <col min="11778" max="11778" width="40.21875" style="359" customWidth="1"/>
    <col min="11779" max="11785" width="14.77734375" style="359" customWidth="1"/>
    <col min="11786" max="11786" width="12.21875" style="359" bestFit="1" customWidth="1"/>
    <col min="11787" max="11787" width="23.77734375" style="359" customWidth="1"/>
    <col min="11788" max="11788" width="12.21875" style="359" bestFit="1" customWidth="1"/>
    <col min="11789" max="12032" width="11.44140625" style="359"/>
    <col min="12033" max="12033" width="11.77734375" style="359" customWidth="1"/>
    <col min="12034" max="12034" width="40.21875" style="359" customWidth="1"/>
    <col min="12035" max="12041" width="14.77734375" style="359" customWidth="1"/>
    <col min="12042" max="12042" width="12.21875" style="359" bestFit="1" customWidth="1"/>
    <col min="12043" max="12043" width="23.77734375" style="359" customWidth="1"/>
    <col min="12044" max="12044" width="12.21875" style="359" bestFit="1" customWidth="1"/>
    <col min="12045" max="12288" width="11.44140625" style="359"/>
    <col min="12289" max="12289" width="11.77734375" style="359" customWidth="1"/>
    <col min="12290" max="12290" width="40.21875" style="359" customWidth="1"/>
    <col min="12291" max="12297" width="14.77734375" style="359" customWidth="1"/>
    <col min="12298" max="12298" width="12.21875" style="359" bestFit="1" customWidth="1"/>
    <col min="12299" max="12299" width="23.77734375" style="359" customWidth="1"/>
    <col min="12300" max="12300" width="12.21875" style="359" bestFit="1" customWidth="1"/>
    <col min="12301" max="12544" width="11.44140625" style="359"/>
    <col min="12545" max="12545" width="11.77734375" style="359" customWidth="1"/>
    <col min="12546" max="12546" width="40.21875" style="359" customWidth="1"/>
    <col min="12547" max="12553" width="14.77734375" style="359" customWidth="1"/>
    <col min="12554" max="12554" width="12.21875" style="359" bestFit="1" customWidth="1"/>
    <col min="12555" max="12555" width="23.77734375" style="359" customWidth="1"/>
    <col min="12556" max="12556" width="12.21875" style="359" bestFit="1" customWidth="1"/>
    <col min="12557" max="12800" width="11.44140625" style="359"/>
    <col min="12801" max="12801" width="11.77734375" style="359" customWidth="1"/>
    <col min="12802" max="12802" width="40.21875" style="359" customWidth="1"/>
    <col min="12803" max="12809" width="14.77734375" style="359" customWidth="1"/>
    <col min="12810" max="12810" width="12.21875" style="359" bestFit="1" customWidth="1"/>
    <col min="12811" max="12811" width="23.77734375" style="359" customWidth="1"/>
    <col min="12812" max="12812" width="12.21875" style="359" bestFit="1" customWidth="1"/>
    <col min="12813" max="13056" width="11.44140625" style="359"/>
    <col min="13057" max="13057" width="11.77734375" style="359" customWidth="1"/>
    <col min="13058" max="13058" width="40.21875" style="359" customWidth="1"/>
    <col min="13059" max="13065" width="14.77734375" style="359" customWidth="1"/>
    <col min="13066" max="13066" width="12.21875" style="359" bestFit="1" customWidth="1"/>
    <col min="13067" max="13067" width="23.77734375" style="359" customWidth="1"/>
    <col min="13068" max="13068" width="12.21875" style="359" bestFit="1" customWidth="1"/>
    <col min="13069" max="13312" width="11.44140625" style="359"/>
    <col min="13313" max="13313" width="11.77734375" style="359" customWidth="1"/>
    <col min="13314" max="13314" width="40.21875" style="359" customWidth="1"/>
    <col min="13315" max="13321" width="14.77734375" style="359" customWidth="1"/>
    <col min="13322" max="13322" width="12.21875" style="359" bestFit="1" customWidth="1"/>
    <col min="13323" max="13323" width="23.77734375" style="359" customWidth="1"/>
    <col min="13324" max="13324" width="12.21875" style="359" bestFit="1" customWidth="1"/>
    <col min="13325" max="13568" width="11.44140625" style="359"/>
    <col min="13569" max="13569" width="11.77734375" style="359" customWidth="1"/>
    <col min="13570" max="13570" width="40.21875" style="359" customWidth="1"/>
    <col min="13571" max="13577" width="14.77734375" style="359" customWidth="1"/>
    <col min="13578" max="13578" width="12.21875" style="359" bestFit="1" customWidth="1"/>
    <col min="13579" max="13579" width="23.77734375" style="359" customWidth="1"/>
    <col min="13580" max="13580" width="12.21875" style="359" bestFit="1" customWidth="1"/>
    <col min="13581" max="13824" width="11.44140625" style="359"/>
    <col min="13825" max="13825" width="11.77734375" style="359" customWidth="1"/>
    <col min="13826" max="13826" width="40.21875" style="359" customWidth="1"/>
    <col min="13827" max="13833" width="14.77734375" style="359" customWidth="1"/>
    <col min="13834" max="13834" width="12.21875" style="359" bestFit="1" customWidth="1"/>
    <col min="13835" max="13835" width="23.77734375" style="359" customWidth="1"/>
    <col min="13836" max="13836" width="12.21875" style="359" bestFit="1" customWidth="1"/>
    <col min="13837" max="14080" width="11.44140625" style="359"/>
    <col min="14081" max="14081" width="11.77734375" style="359" customWidth="1"/>
    <col min="14082" max="14082" width="40.21875" style="359" customWidth="1"/>
    <col min="14083" max="14089" width="14.77734375" style="359" customWidth="1"/>
    <col min="14090" max="14090" width="12.21875" style="359" bestFit="1" customWidth="1"/>
    <col min="14091" max="14091" width="23.77734375" style="359" customWidth="1"/>
    <col min="14092" max="14092" width="12.21875" style="359" bestFit="1" customWidth="1"/>
    <col min="14093" max="14336" width="11.44140625" style="359"/>
    <col min="14337" max="14337" width="11.77734375" style="359" customWidth="1"/>
    <col min="14338" max="14338" width="40.21875" style="359" customWidth="1"/>
    <col min="14339" max="14345" width="14.77734375" style="359" customWidth="1"/>
    <col min="14346" max="14346" width="12.21875" style="359" bestFit="1" customWidth="1"/>
    <col min="14347" max="14347" width="23.77734375" style="359" customWidth="1"/>
    <col min="14348" max="14348" width="12.21875" style="359" bestFit="1" customWidth="1"/>
    <col min="14349" max="14592" width="11.44140625" style="359"/>
    <col min="14593" max="14593" width="11.77734375" style="359" customWidth="1"/>
    <col min="14594" max="14594" width="40.21875" style="359" customWidth="1"/>
    <col min="14595" max="14601" width="14.77734375" style="359" customWidth="1"/>
    <col min="14602" max="14602" width="12.21875" style="359" bestFit="1" customWidth="1"/>
    <col min="14603" max="14603" width="23.77734375" style="359" customWidth="1"/>
    <col min="14604" max="14604" width="12.21875" style="359" bestFit="1" customWidth="1"/>
    <col min="14605" max="14848" width="11.44140625" style="359"/>
    <col min="14849" max="14849" width="11.77734375" style="359" customWidth="1"/>
    <col min="14850" max="14850" width="40.21875" style="359" customWidth="1"/>
    <col min="14851" max="14857" width="14.77734375" style="359" customWidth="1"/>
    <col min="14858" max="14858" width="12.21875" style="359" bestFit="1" customWidth="1"/>
    <col min="14859" max="14859" width="23.77734375" style="359" customWidth="1"/>
    <col min="14860" max="14860" width="12.21875" style="359" bestFit="1" customWidth="1"/>
    <col min="14861" max="15104" width="11.44140625" style="359"/>
    <col min="15105" max="15105" width="11.77734375" style="359" customWidth="1"/>
    <col min="15106" max="15106" width="40.21875" style="359" customWidth="1"/>
    <col min="15107" max="15113" width="14.77734375" style="359" customWidth="1"/>
    <col min="15114" max="15114" width="12.21875" style="359" bestFit="1" customWidth="1"/>
    <col min="15115" max="15115" width="23.77734375" style="359" customWidth="1"/>
    <col min="15116" max="15116" width="12.21875" style="359" bestFit="1" customWidth="1"/>
    <col min="15117" max="15360" width="11.44140625" style="359"/>
    <col min="15361" max="15361" width="11.77734375" style="359" customWidth="1"/>
    <col min="15362" max="15362" width="40.21875" style="359" customWidth="1"/>
    <col min="15363" max="15369" width="14.77734375" style="359" customWidth="1"/>
    <col min="15370" max="15370" width="12.21875" style="359" bestFit="1" customWidth="1"/>
    <col min="15371" max="15371" width="23.77734375" style="359" customWidth="1"/>
    <col min="15372" max="15372" width="12.21875" style="359" bestFit="1" customWidth="1"/>
    <col min="15373" max="15616" width="11.44140625" style="359"/>
    <col min="15617" max="15617" width="11.77734375" style="359" customWidth="1"/>
    <col min="15618" max="15618" width="40.21875" style="359" customWidth="1"/>
    <col min="15619" max="15625" width="14.77734375" style="359" customWidth="1"/>
    <col min="15626" max="15626" width="12.21875" style="359" bestFit="1" customWidth="1"/>
    <col min="15627" max="15627" width="23.77734375" style="359" customWidth="1"/>
    <col min="15628" max="15628" width="12.21875" style="359" bestFit="1" customWidth="1"/>
    <col min="15629" max="15872" width="11.44140625" style="359"/>
    <col min="15873" max="15873" width="11.77734375" style="359" customWidth="1"/>
    <col min="15874" max="15874" width="40.21875" style="359" customWidth="1"/>
    <col min="15875" max="15881" width="14.77734375" style="359" customWidth="1"/>
    <col min="15882" max="15882" width="12.21875" style="359" bestFit="1" customWidth="1"/>
    <col min="15883" max="15883" width="23.77734375" style="359" customWidth="1"/>
    <col min="15884" max="15884" width="12.21875" style="359" bestFit="1" customWidth="1"/>
    <col min="15885" max="16128" width="11.44140625" style="359"/>
    <col min="16129" max="16129" width="11.77734375" style="359" customWidth="1"/>
    <col min="16130" max="16130" width="40.21875" style="359" customWidth="1"/>
    <col min="16131" max="16137" width="14.77734375" style="359" customWidth="1"/>
    <col min="16138" max="16138" width="12.21875" style="359" bestFit="1" customWidth="1"/>
    <col min="16139" max="16139" width="23.77734375" style="359" customWidth="1"/>
    <col min="16140" max="16140" width="12.21875" style="359" bestFit="1" customWidth="1"/>
    <col min="16141" max="16384" width="11.44140625" style="359"/>
  </cols>
  <sheetData>
    <row r="2" spans="2:9" x14ac:dyDescent="0.25">
      <c r="I2" s="425"/>
    </row>
    <row r="3" spans="2:9" x14ac:dyDescent="0.25">
      <c r="B3" s="358" t="s">
        <v>2228</v>
      </c>
      <c r="C3" s="426"/>
      <c r="D3" s="427"/>
      <c r="E3" s="428"/>
    </row>
    <row r="4" spans="2:9" ht="12.6" thickBot="1" x14ac:dyDescent="0.3">
      <c r="B4" s="358"/>
      <c r="C4" s="426"/>
      <c r="D4" s="427"/>
      <c r="E4" s="428"/>
    </row>
    <row r="5" spans="2:9" ht="12" customHeight="1" x14ac:dyDescent="0.25">
      <c r="B5" s="1590" t="s">
        <v>2229</v>
      </c>
      <c r="C5" s="1592" t="s">
        <v>2247</v>
      </c>
      <c r="D5" s="1592"/>
      <c r="E5" s="1594" t="s">
        <v>2248</v>
      </c>
      <c r="F5" s="1595"/>
      <c r="G5" s="1592" t="s">
        <v>2249</v>
      </c>
      <c r="H5" s="1593"/>
    </row>
    <row r="6" spans="2:9" x14ac:dyDescent="0.25">
      <c r="B6" s="1591"/>
      <c r="C6" s="734" t="str">
        <f>+G6</f>
        <v>06-30-2020</v>
      </c>
      <c r="D6" s="734" t="str">
        <f>+H6</f>
        <v>12-31-2019</v>
      </c>
      <c r="E6" s="734" t="str">
        <f>+C6</f>
        <v>06-30-2020</v>
      </c>
      <c r="F6" s="734" t="str">
        <f>+D6</f>
        <v>12-31-2019</v>
      </c>
      <c r="G6" s="734" t="s">
        <v>1883</v>
      </c>
      <c r="H6" s="734" t="s">
        <v>1884</v>
      </c>
    </row>
    <row r="7" spans="2:9" x14ac:dyDescent="0.25">
      <c r="B7" s="1591"/>
      <c r="C7" s="735" t="s">
        <v>1882</v>
      </c>
      <c r="D7" s="735" t="s">
        <v>1882</v>
      </c>
      <c r="E7" s="735" t="s">
        <v>1882</v>
      </c>
      <c r="F7" s="735" t="s">
        <v>1882</v>
      </c>
      <c r="G7" s="735" t="s">
        <v>1882</v>
      </c>
      <c r="H7" s="735" t="s">
        <v>1882</v>
      </c>
    </row>
    <row r="8" spans="2:9" x14ac:dyDescent="0.25">
      <c r="B8" s="586" t="s">
        <v>2230</v>
      </c>
      <c r="C8" s="738">
        <v>155892218</v>
      </c>
      <c r="D8" s="738">
        <v>155968467</v>
      </c>
      <c r="E8" s="739">
        <v>0</v>
      </c>
      <c r="F8" s="739">
        <v>0</v>
      </c>
      <c r="G8" s="738">
        <f>+C8</f>
        <v>155892218</v>
      </c>
      <c r="H8" s="738">
        <f>+D8</f>
        <v>155968467</v>
      </c>
    </row>
    <row r="9" spans="2:9" x14ac:dyDescent="0.25">
      <c r="B9" s="586" t="s">
        <v>2231</v>
      </c>
      <c r="C9" s="738">
        <v>120068113</v>
      </c>
      <c r="D9" s="738">
        <v>116130335</v>
      </c>
      <c r="E9" s="738">
        <v>-38726005</v>
      </c>
      <c r="F9" s="738">
        <v>-37621456</v>
      </c>
      <c r="G9" s="738">
        <f>+C9+E9</f>
        <v>81342108</v>
      </c>
      <c r="H9" s="738">
        <f>+D9+F9</f>
        <v>78508879</v>
      </c>
    </row>
    <row r="10" spans="2:9" x14ac:dyDescent="0.25">
      <c r="B10" s="1297" t="s">
        <v>2232</v>
      </c>
      <c r="C10" s="740">
        <f>+SUM(C8:C9)</f>
        <v>275960331</v>
      </c>
      <c r="D10" s="740">
        <f>+SUM(D8:D9)</f>
        <v>272098802</v>
      </c>
      <c r="E10" s="740">
        <f>+SUM(E8:E9)</f>
        <v>-38726005</v>
      </c>
      <c r="F10" s="740">
        <f>+SUM(F8:F9)</f>
        <v>-37621456</v>
      </c>
      <c r="G10" s="740">
        <f>+C10+E10</f>
        <v>237234326</v>
      </c>
      <c r="H10" s="740">
        <f>+D10+F10</f>
        <v>234477346</v>
      </c>
    </row>
    <row r="11" spans="2:9" x14ac:dyDescent="0.25">
      <c r="B11" s="586" t="s">
        <v>2233</v>
      </c>
      <c r="C11" s="738">
        <v>48843248</v>
      </c>
      <c r="D11" s="738">
        <v>46084005</v>
      </c>
      <c r="E11" s="738">
        <v>-24591097</v>
      </c>
      <c r="F11" s="738">
        <v>-23777452</v>
      </c>
      <c r="G11" s="738">
        <f t="shared" ref="G11:H17" si="0">+C11+E11</f>
        <v>24252151</v>
      </c>
      <c r="H11" s="738">
        <f t="shared" si="0"/>
        <v>22306553</v>
      </c>
    </row>
    <row r="12" spans="2:9" x14ac:dyDescent="0.25">
      <c r="B12" s="586" t="s">
        <v>2234</v>
      </c>
      <c r="C12" s="738">
        <v>398277464</v>
      </c>
      <c r="D12" s="738">
        <v>354410675</v>
      </c>
      <c r="E12" s="738">
        <v>-165368838</v>
      </c>
      <c r="F12" s="738">
        <v>-161973691</v>
      </c>
      <c r="G12" s="738">
        <f t="shared" si="0"/>
        <v>232908626</v>
      </c>
      <c r="H12" s="738">
        <f t="shared" si="0"/>
        <v>192436984</v>
      </c>
    </row>
    <row r="13" spans="2:9" x14ac:dyDescent="0.25">
      <c r="B13" s="586" t="s">
        <v>2235</v>
      </c>
      <c r="C13" s="738">
        <v>551990674</v>
      </c>
      <c r="D13" s="738">
        <v>542162844</v>
      </c>
      <c r="E13" s="738">
        <v>-334588012</v>
      </c>
      <c r="F13" s="738">
        <v>-330487121</v>
      </c>
      <c r="G13" s="738">
        <f t="shared" si="0"/>
        <v>217402662</v>
      </c>
      <c r="H13" s="738">
        <f t="shared" si="0"/>
        <v>211675723</v>
      </c>
    </row>
    <row r="14" spans="2:9" x14ac:dyDescent="0.25">
      <c r="B14" s="586" t="s">
        <v>2236</v>
      </c>
      <c r="C14" s="738">
        <f>557574068-7</f>
        <v>557574061</v>
      </c>
      <c r="D14" s="738">
        <f>548997869-2</f>
        <v>548997867</v>
      </c>
      <c r="E14" s="738">
        <v>-304899027</v>
      </c>
      <c r="F14" s="738">
        <v>-298268788</v>
      </c>
      <c r="G14" s="738">
        <f t="shared" si="0"/>
        <v>252675034</v>
      </c>
      <c r="H14" s="738">
        <f t="shared" si="0"/>
        <v>250729079</v>
      </c>
    </row>
    <row r="15" spans="2:9" x14ac:dyDescent="0.25">
      <c r="B15" s="586" t="s">
        <v>2237</v>
      </c>
      <c r="C15" s="738">
        <v>237856172</v>
      </c>
      <c r="D15" s="738">
        <v>236840131</v>
      </c>
      <c r="E15" s="738">
        <v>-73112147</v>
      </c>
      <c r="F15" s="738">
        <v>-70523874</v>
      </c>
      <c r="G15" s="738">
        <f t="shared" si="0"/>
        <v>164744025</v>
      </c>
      <c r="H15" s="738">
        <f t="shared" si="0"/>
        <v>166316257</v>
      </c>
    </row>
    <row r="16" spans="2:9" x14ac:dyDescent="0.25">
      <c r="B16" s="586" t="s">
        <v>2238</v>
      </c>
      <c r="C16" s="738">
        <v>178834358</v>
      </c>
      <c r="D16" s="738">
        <v>168257935</v>
      </c>
      <c r="E16" s="738">
        <v>-121617439</v>
      </c>
      <c r="F16" s="738">
        <v>-117409635</v>
      </c>
      <c r="G16" s="738">
        <f t="shared" si="0"/>
        <v>57216919</v>
      </c>
      <c r="H16" s="738">
        <f t="shared" si="0"/>
        <v>50848300</v>
      </c>
    </row>
    <row r="17" spans="1:17" x14ac:dyDescent="0.25">
      <c r="B17" s="586" t="s">
        <v>2239</v>
      </c>
      <c r="C17" s="738">
        <v>1862554</v>
      </c>
      <c r="D17" s="738">
        <v>1861200</v>
      </c>
      <c r="E17" s="738">
        <v>-1650705</v>
      </c>
      <c r="F17" s="738">
        <v>-1646946</v>
      </c>
      <c r="G17" s="738">
        <f t="shared" si="0"/>
        <v>211849</v>
      </c>
      <c r="H17" s="738">
        <f t="shared" si="0"/>
        <v>214254</v>
      </c>
    </row>
    <row r="18" spans="1:17" x14ac:dyDescent="0.25">
      <c r="B18" s="1297" t="s">
        <v>2240</v>
      </c>
      <c r="C18" s="740">
        <f>+SUM(C11:C17)</f>
        <v>1975238531</v>
      </c>
      <c r="D18" s="740">
        <f>+SUM(D11:D17)</f>
        <v>1898614657</v>
      </c>
      <c r="E18" s="740">
        <f>+SUM(E11:E17)</f>
        <v>-1025827265</v>
      </c>
      <c r="F18" s="740">
        <f>+SUM(F11:F17)</f>
        <v>-1004087507</v>
      </c>
      <c r="G18" s="740">
        <f>+C18+E18</f>
        <v>949411266</v>
      </c>
      <c r="H18" s="740">
        <f>+D18+F18</f>
        <v>894527150</v>
      </c>
    </row>
    <row r="19" spans="1:17" x14ac:dyDescent="0.25">
      <c r="B19" s="586" t="s">
        <v>2241</v>
      </c>
      <c r="C19" s="738">
        <v>454789484</v>
      </c>
      <c r="D19" s="738">
        <v>415747609</v>
      </c>
      <c r="E19" s="738">
        <v>-301660500</v>
      </c>
      <c r="F19" s="738">
        <v>-288474760</v>
      </c>
      <c r="G19" s="738">
        <f t="shared" ref="G19:H24" si="1">+C19+E19</f>
        <v>153128984</v>
      </c>
      <c r="H19" s="738">
        <f t="shared" si="1"/>
        <v>127272849</v>
      </c>
    </row>
    <row r="20" spans="1:17" x14ac:dyDescent="0.25">
      <c r="B20" s="908" t="s">
        <v>2242</v>
      </c>
      <c r="C20" s="738">
        <v>5465143</v>
      </c>
      <c r="D20" s="738">
        <v>5450565</v>
      </c>
      <c r="E20" s="738">
        <v>-4734401</v>
      </c>
      <c r="F20" s="738">
        <v>-4566416</v>
      </c>
      <c r="G20" s="738">
        <f t="shared" si="1"/>
        <v>730742</v>
      </c>
      <c r="H20" s="738">
        <f t="shared" si="1"/>
        <v>884149</v>
      </c>
    </row>
    <row r="21" spans="1:17" x14ac:dyDescent="0.25">
      <c r="B21" s="908" t="s">
        <v>2243</v>
      </c>
      <c r="C21" s="738">
        <v>6526288</v>
      </c>
      <c r="D21" s="738">
        <v>6328520</v>
      </c>
      <c r="E21" s="738">
        <v>-5073353</v>
      </c>
      <c r="F21" s="738">
        <v>-4954789</v>
      </c>
      <c r="G21" s="738">
        <f t="shared" si="1"/>
        <v>1452935</v>
      </c>
      <c r="H21" s="738">
        <f t="shared" si="1"/>
        <v>1373731</v>
      </c>
    </row>
    <row r="22" spans="1:17" x14ac:dyDescent="0.25">
      <c r="B22" s="586" t="s">
        <v>2244</v>
      </c>
      <c r="C22" s="738">
        <v>16581663</v>
      </c>
      <c r="D22" s="738">
        <v>14739458</v>
      </c>
      <c r="E22" s="738">
        <v>-13814485</v>
      </c>
      <c r="F22" s="738">
        <v>-13120492</v>
      </c>
      <c r="G22" s="738">
        <f t="shared" si="1"/>
        <v>2767178</v>
      </c>
      <c r="H22" s="738">
        <f t="shared" si="1"/>
        <v>1618966</v>
      </c>
    </row>
    <row r="23" spans="1:17" x14ac:dyDescent="0.25">
      <c r="B23" s="586" t="s">
        <v>2245</v>
      </c>
      <c r="C23" s="738">
        <v>821872</v>
      </c>
      <c r="D23" s="738">
        <v>821872</v>
      </c>
      <c r="E23" s="738">
        <v>-661830</v>
      </c>
      <c r="F23" s="738">
        <v>-636684</v>
      </c>
      <c r="G23" s="738">
        <f t="shared" si="1"/>
        <v>160042</v>
      </c>
      <c r="H23" s="738">
        <f t="shared" si="1"/>
        <v>185188</v>
      </c>
    </row>
    <row r="24" spans="1:17" x14ac:dyDescent="0.25">
      <c r="B24" s="586" t="s">
        <v>2246</v>
      </c>
      <c r="C24" s="738">
        <v>169902746</v>
      </c>
      <c r="D24" s="738">
        <v>235318938</v>
      </c>
      <c r="E24" s="739">
        <v>0</v>
      </c>
      <c r="F24" s="739">
        <v>0</v>
      </c>
      <c r="G24" s="738">
        <f t="shared" si="1"/>
        <v>169902746</v>
      </c>
      <c r="H24" s="738">
        <f t="shared" si="1"/>
        <v>235318938</v>
      </c>
    </row>
    <row r="25" spans="1:17" s="394" customFormat="1" ht="12.6" thickBot="1" x14ac:dyDescent="0.3">
      <c r="A25" s="357"/>
      <c r="B25" s="1298" t="s">
        <v>2055</v>
      </c>
      <c r="C25" s="740">
        <f>+C10+C18+SUM(C19:C24)</f>
        <v>2905286058</v>
      </c>
      <c r="D25" s="740">
        <f t="shared" ref="D25:H25" si="2">+D10+D18+SUM(D19:D24)</f>
        <v>2849120421</v>
      </c>
      <c r="E25" s="740">
        <f t="shared" si="2"/>
        <v>-1390497839</v>
      </c>
      <c r="F25" s="740">
        <f t="shared" si="2"/>
        <v>-1353462104</v>
      </c>
      <c r="G25" s="740">
        <f>+G10+G18+SUM(G19:G24)</f>
        <v>1514788219</v>
      </c>
      <c r="H25" s="740">
        <f t="shared" si="2"/>
        <v>1495658317</v>
      </c>
    </row>
    <row r="27" spans="1:17" x14ac:dyDescent="0.25">
      <c r="B27" s="1128" t="s">
        <v>1577</v>
      </c>
      <c r="C27" s="1128"/>
      <c r="D27" s="1128"/>
      <c r="E27" s="1128"/>
      <c r="F27" s="1128"/>
      <c r="G27" s="1129">
        <f>+G25-Activo!D22</f>
        <v>0</v>
      </c>
      <c r="H27" s="1129">
        <f>+H25-Activo!E22</f>
        <v>0</v>
      </c>
    </row>
    <row r="29" spans="1:17" s="357" customFormat="1" ht="12" customHeight="1" x14ac:dyDescent="0.25">
      <c r="B29" s="1600" t="s">
        <v>2251</v>
      </c>
      <c r="C29" s="1600"/>
      <c r="D29" s="435"/>
      <c r="E29" s="435"/>
      <c r="F29" s="435"/>
      <c r="G29" s="435"/>
      <c r="H29" s="435"/>
      <c r="I29" s="431"/>
      <c r="J29" s="359"/>
      <c r="K29" s="359"/>
      <c r="L29" s="359"/>
      <c r="M29" s="359"/>
      <c r="N29" s="359"/>
      <c r="O29" s="359"/>
      <c r="P29" s="359"/>
      <c r="Q29" s="359"/>
    </row>
    <row r="30" spans="1:17" s="357" customFormat="1" x14ac:dyDescent="0.25">
      <c r="B30" s="395"/>
      <c r="C30" s="432"/>
      <c r="D30" s="433"/>
      <c r="E30" s="386"/>
      <c r="F30" s="431"/>
      <c r="G30" s="431"/>
      <c r="H30" s="431"/>
      <c r="I30" s="431"/>
      <c r="J30" s="359"/>
      <c r="K30" s="359"/>
      <c r="L30" s="359"/>
      <c r="M30" s="359"/>
      <c r="N30" s="359"/>
      <c r="O30" s="359"/>
      <c r="P30" s="359"/>
      <c r="Q30" s="359"/>
    </row>
    <row r="31" spans="1:17" s="357" customFormat="1" x14ac:dyDescent="0.25">
      <c r="B31" s="741"/>
      <c r="C31" s="1596" t="str">
        <f>+G6</f>
        <v>06-30-2020</v>
      </c>
      <c r="D31" s="742" t="s">
        <v>1724</v>
      </c>
      <c r="E31" s="742" t="s">
        <v>1724</v>
      </c>
      <c r="F31" s="742" t="s">
        <v>1724</v>
      </c>
      <c r="G31" s="1596" t="s">
        <v>1709</v>
      </c>
      <c r="H31" s="1596" t="s">
        <v>2225</v>
      </c>
      <c r="I31" s="431"/>
      <c r="J31" s="359"/>
      <c r="K31" s="359"/>
      <c r="L31" s="359"/>
      <c r="M31" s="359"/>
      <c r="N31" s="359"/>
      <c r="O31" s="359"/>
      <c r="P31" s="359"/>
      <c r="Q31" s="359"/>
    </row>
    <row r="32" spans="1:17" s="357" customFormat="1" x14ac:dyDescent="0.25">
      <c r="B32" s="741" t="s">
        <v>2250</v>
      </c>
      <c r="C32" s="1596"/>
      <c r="D32" s="742" t="s">
        <v>1725</v>
      </c>
      <c r="E32" s="742" t="s">
        <v>1726</v>
      </c>
      <c r="F32" s="742" t="s">
        <v>1727</v>
      </c>
      <c r="G32" s="1596"/>
      <c r="H32" s="1596"/>
      <c r="I32" s="431"/>
      <c r="J32" s="359"/>
      <c r="K32" s="359"/>
      <c r="L32" s="359"/>
      <c r="M32" s="359"/>
      <c r="N32" s="359"/>
      <c r="O32" s="359"/>
      <c r="P32" s="359"/>
      <c r="Q32" s="359"/>
    </row>
    <row r="33" spans="2:17" s="357" customFormat="1" x14ac:dyDescent="0.25">
      <c r="B33" s="743"/>
      <c r="C33" s="744" t="s">
        <v>1882</v>
      </c>
      <c r="D33" s="744" t="s">
        <v>1538</v>
      </c>
      <c r="E33" s="744" t="s">
        <v>1538</v>
      </c>
      <c r="F33" s="744" t="s">
        <v>1538</v>
      </c>
      <c r="G33" s="744" t="s">
        <v>1538</v>
      </c>
      <c r="H33" s="744" t="s">
        <v>1538</v>
      </c>
      <c r="I33" s="431"/>
      <c r="J33" s="359"/>
      <c r="K33" s="359"/>
      <c r="L33" s="359"/>
      <c r="M33" s="359"/>
      <c r="N33" s="359"/>
      <c r="O33" s="359"/>
      <c r="P33" s="359"/>
      <c r="Q33" s="359"/>
    </row>
    <row r="34" spans="2:17" s="357" customFormat="1" x14ac:dyDescent="0.25">
      <c r="B34" s="1299" t="s">
        <v>2230</v>
      </c>
      <c r="C34" s="745">
        <f>+G8</f>
        <v>155892218</v>
      </c>
      <c r="D34" s="746">
        <v>0.74701062090208425</v>
      </c>
      <c r="E34" s="746">
        <v>0.12756524852039958</v>
      </c>
      <c r="F34" s="746">
        <v>1.3545872677915061E-2</v>
      </c>
      <c r="G34" s="746">
        <v>0.11013388121209958</v>
      </c>
      <c r="H34" s="746">
        <v>1.7443766875015292E-3</v>
      </c>
      <c r="I34" s="431"/>
      <c r="J34" s="359"/>
      <c r="K34" s="359"/>
      <c r="L34" s="359"/>
      <c r="M34" s="359"/>
      <c r="N34" s="359"/>
      <c r="O34" s="359"/>
      <c r="P34" s="359"/>
      <c r="Q34" s="359"/>
    </row>
    <row r="35" spans="2:17" s="357" customFormat="1" x14ac:dyDescent="0.25">
      <c r="B35" s="1300" t="s">
        <v>2231</v>
      </c>
      <c r="C35" s="745">
        <f>+G9</f>
        <v>81342108</v>
      </c>
      <c r="D35" s="746">
        <v>0.71102888937951902</v>
      </c>
      <c r="E35" s="746">
        <v>6.1301448707248261E-2</v>
      </c>
      <c r="F35" s="746">
        <v>4.0595051219905087E-2</v>
      </c>
      <c r="G35" s="746">
        <v>0.16138101758293524</v>
      </c>
      <c r="H35" s="746">
        <v>2.5693593110392383E-2</v>
      </c>
      <c r="I35" s="431"/>
      <c r="J35" s="359"/>
      <c r="K35" s="359"/>
      <c r="L35" s="359"/>
      <c r="M35" s="359"/>
      <c r="N35" s="359"/>
      <c r="O35" s="359"/>
      <c r="P35" s="359"/>
      <c r="Q35" s="359"/>
    </row>
    <row r="36" spans="2:17" s="357" customFormat="1" x14ac:dyDescent="0.25">
      <c r="B36" s="1300" t="s">
        <v>2241</v>
      </c>
      <c r="C36" s="745">
        <f t="shared" ref="C36:C41" si="3">+G19</f>
        <v>153128984</v>
      </c>
      <c r="D36" s="746">
        <v>0.74444483837524078</v>
      </c>
      <c r="E36" s="746">
        <v>6.3151088778536452E-2</v>
      </c>
      <c r="F36" s="746">
        <v>4.978757679073726E-2</v>
      </c>
      <c r="G36" s="746">
        <v>0.11909902124798935</v>
      </c>
      <c r="H36" s="746">
        <v>2.3517474807496108E-2</v>
      </c>
      <c r="I36" s="431"/>
      <c r="J36" s="359"/>
      <c r="K36" s="359"/>
      <c r="L36" s="359"/>
      <c r="M36" s="359"/>
      <c r="N36" s="359"/>
      <c r="O36" s="359"/>
      <c r="P36" s="359"/>
      <c r="Q36" s="359"/>
    </row>
    <row r="37" spans="2:17" s="357" customFormat="1" x14ac:dyDescent="0.25">
      <c r="B37" s="1301" t="s">
        <v>2242</v>
      </c>
      <c r="C37" s="745">
        <f t="shared" si="3"/>
        <v>730742</v>
      </c>
      <c r="D37" s="746">
        <v>0.73958286292171116</v>
      </c>
      <c r="E37" s="746">
        <v>0</v>
      </c>
      <c r="F37" s="746">
        <v>0</v>
      </c>
      <c r="G37" s="746">
        <v>0.24905883463816963</v>
      </c>
      <c r="H37" s="746">
        <v>1.1358302440119166E-2</v>
      </c>
      <c r="I37" s="431"/>
      <c r="J37" s="359"/>
      <c r="K37" s="359"/>
      <c r="L37" s="359"/>
      <c r="M37" s="359"/>
      <c r="N37" s="359"/>
      <c r="O37" s="359"/>
      <c r="P37" s="359"/>
      <c r="Q37" s="359"/>
    </row>
    <row r="38" spans="2:17" s="357" customFormat="1" x14ac:dyDescent="0.25">
      <c r="B38" s="1301" t="s">
        <v>2243</v>
      </c>
      <c r="C38" s="745">
        <f t="shared" si="3"/>
        <v>1452935</v>
      </c>
      <c r="D38" s="746">
        <v>0.69986317341324522</v>
      </c>
      <c r="E38" s="746">
        <v>2.8992369921827143E-2</v>
      </c>
      <c r="F38" s="746">
        <v>1.1242079819179674E-2</v>
      </c>
      <c r="G38" s="746">
        <v>0.11015985585030015</v>
      </c>
      <c r="H38" s="746">
        <v>0.14974252099544785</v>
      </c>
      <c r="I38" s="431"/>
      <c r="J38" s="359"/>
      <c r="K38" s="359"/>
      <c r="L38" s="359"/>
      <c r="M38" s="359"/>
      <c r="N38" s="359"/>
      <c r="O38" s="359"/>
      <c r="P38" s="359"/>
      <c r="Q38" s="359"/>
    </row>
    <row r="39" spans="2:17" s="357" customFormat="1" x14ac:dyDescent="0.25">
      <c r="B39" s="1300" t="s">
        <v>2244</v>
      </c>
      <c r="C39" s="745">
        <f t="shared" si="3"/>
        <v>2767178</v>
      </c>
      <c r="D39" s="746">
        <v>0.81933103664854112</v>
      </c>
      <c r="E39" s="746">
        <v>3.3232424235963222E-3</v>
      </c>
      <c r="F39" s="746">
        <v>6.4325484058302019E-4</v>
      </c>
      <c r="G39" s="746">
        <v>0.16182557169273956</v>
      </c>
      <c r="H39" s="746">
        <v>1.4876894394539996E-2</v>
      </c>
      <c r="I39" s="431"/>
      <c r="J39" s="359"/>
      <c r="K39" s="359"/>
      <c r="L39" s="359"/>
      <c r="M39" s="359"/>
      <c r="N39" s="359"/>
      <c r="O39" s="359"/>
      <c r="P39" s="359"/>
      <c r="Q39" s="359"/>
    </row>
    <row r="40" spans="2:17" s="357" customFormat="1" x14ac:dyDescent="0.25">
      <c r="B40" s="1300" t="s">
        <v>2245</v>
      </c>
      <c r="C40" s="745">
        <f t="shared" si="3"/>
        <v>160042</v>
      </c>
      <c r="D40" s="746">
        <v>0.84614759783308235</v>
      </c>
      <c r="E40" s="746">
        <v>0</v>
      </c>
      <c r="F40" s="746">
        <v>0</v>
      </c>
      <c r="G40" s="746">
        <v>0</v>
      </c>
      <c r="H40" s="746">
        <v>0.15385240216691765</v>
      </c>
      <c r="I40" s="431"/>
      <c r="J40" s="359"/>
      <c r="K40" s="359"/>
      <c r="L40" s="359"/>
      <c r="M40" s="359"/>
      <c r="N40" s="359"/>
      <c r="O40" s="359"/>
      <c r="P40" s="359"/>
      <c r="Q40" s="359"/>
    </row>
    <row r="41" spans="2:17" s="357" customFormat="1" x14ac:dyDescent="0.25">
      <c r="B41" s="1300" t="s">
        <v>2246</v>
      </c>
      <c r="C41" s="745">
        <f t="shared" si="3"/>
        <v>169902746</v>
      </c>
      <c r="D41" s="746">
        <v>0.67819478835569924</v>
      </c>
      <c r="E41" s="746">
        <v>9.5691726519842271E-2</v>
      </c>
      <c r="F41" s="746">
        <v>1.5837179143050099E-2</v>
      </c>
      <c r="G41" s="746">
        <v>0.2076057162604252</v>
      </c>
      <c r="H41" s="746">
        <v>2.6705897209831882E-3</v>
      </c>
      <c r="I41" s="431"/>
      <c r="J41" s="359"/>
      <c r="K41" s="359"/>
      <c r="L41" s="359"/>
      <c r="M41" s="359"/>
      <c r="N41" s="359"/>
      <c r="O41" s="359"/>
      <c r="P41" s="359"/>
      <c r="Q41" s="359"/>
    </row>
    <row r="42" spans="2:17" s="357" customFormat="1" x14ac:dyDescent="0.25">
      <c r="B42" s="1300" t="s">
        <v>2233</v>
      </c>
      <c r="C42" s="745">
        <f t="shared" ref="C42:C48" si="4">+G11</f>
        <v>24252151</v>
      </c>
      <c r="D42" s="746">
        <v>0.76547574004979024</v>
      </c>
      <c r="E42" s="746">
        <v>6.3312278432033575E-2</v>
      </c>
      <c r="F42" s="746">
        <v>4.8676463845352777E-2</v>
      </c>
      <c r="G42" s="746">
        <v>0.11592657839188869</v>
      </c>
      <c r="H42" s="746">
        <v>6.6089392809347393E-3</v>
      </c>
      <c r="I42" s="431"/>
      <c r="J42" s="359"/>
      <c r="K42" s="359"/>
      <c r="L42" s="359"/>
      <c r="M42" s="359"/>
      <c r="N42" s="359"/>
      <c r="O42" s="359"/>
      <c r="P42" s="359"/>
    </row>
    <row r="43" spans="2:17" s="357" customFormat="1" x14ac:dyDescent="0.25">
      <c r="B43" s="1300" t="s">
        <v>2234</v>
      </c>
      <c r="C43" s="745">
        <f t="shared" si="4"/>
        <v>232908626</v>
      </c>
      <c r="D43" s="746">
        <v>0.67495073658178184</v>
      </c>
      <c r="E43" s="746">
        <v>0.11355411591133648</v>
      </c>
      <c r="F43" s="746">
        <v>0.13484574476363853</v>
      </c>
      <c r="G43" s="746">
        <v>7.6649402743243195E-2</v>
      </c>
      <c r="H43" s="746">
        <v>0</v>
      </c>
      <c r="I43" s="431"/>
      <c r="J43" s="359"/>
      <c r="K43" s="359"/>
      <c r="L43" s="359"/>
      <c r="M43" s="359"/>
      <c r="N43" s="359"/>
      <c r="O43" s="359"/>
      <c r="P43" s="359"/>
    </row>
    <row r="44" spans="2:17" s="357" customFormat="1" x14ac:dyDescent="0.25">
      <c r="B44" s="1300" t="s">
        <v>2235</v>
      </c>
      <c r="C44" s="745">
        <f t="shared" si="4"/>
        <v>217402662</v>
      </c>
      <c r="D44" s="746">
        <v>0.67839709948723126</v>
      </c>
      <c r="E44" s="746">
        <v>0.14469957067637207</v>
      </c>
      <c r="F44" s="746">
        <v>2.5824633068087119E-2</v>
      </c>
      <c r="G44" s="746">
        <v>0.15107869676830959</v>
      </c>
      <c r="H44" s="746">
        <v>0</v>
      </c>
      <c r="I44" s="431"/>
      <c r="J44" s="359"/>
      <c r="K44" s="359"/>
      <c r="L44" s="359"/>
      <c r="M44" s="359"/>
      <c r="N44" s="359"/>
      <c r="O44" s="359"/>
      <c r="P44" s="359"/>
    </row>
    <row r="45" spans="2:17" s="357" customFormat="1" x14ac:dyDescent="0.25">
      <c r="B45" s="1300" t="s">
        <v>2236</v>
      </c>
      <c r="C45" s="745">
        <f t="shared" si="4"/>
        <v>252675034</v>
      </c>
      <c r="D45" s="746">
        <v>0.83445388721850888</v>
      </c>
      <c r="E45" s="746">
        <v>1.6975348914753521E-2</v>
      </c>
      <c r="F45" s="746">
        <v>3.7542722561415463E-2</v>
      </c>
      <c r="G45" s="746">
        <v>0.11102804130532211</v>
      </c>
      <c r="H45" s="746">
        <v>0</v>
      </c>
      <c r="I45" s="431"/>
      <c r="J45" s="359"/>
      <c r="K45" s="359"/>
      <c r="L45" s="359"/>
      <c r="M45" s="359"/>
      <c r="N45" s="359"/>
      <c r="O45" s="359"/>
      <c r="P45" s="359"/>
    </row>
    <row r="46" spans="2:17" s="357" customFormat="1" x14ac:dyDescent="0.25">
      <c r="B46" s="1300" t="s">
        <v>2237</v>
      </c>
      <c r="C46" s="745">
        <f t="shared" si="4"/>
        <v>164744025</v>
      </c>
      <c r="D46" s="746">
        <v>0.92106571295761064</v>
      </c>
      <c r="E46" s="746">
        <v>1.5102217092270473E-5</v>
      </c>
      <c r="F46" s="746">
        <v>2.3651480211819278E-3</v>
      </c>
      <c r="G46" s="746">
        <v>6.6461543190553266E-2</v>
      </c>
      <c r="H46" s="746">
        <v>1.0092493613561931E-2</v>
      </c>
      <c r="I46" s="431"/>
      <c r="J46" s="359"/>
      <c r="K46" s="359"/>
      <c r="L46" s="359"/>
      <c r="M46" s="359"/>
      <c r="N46" s="359"/>
      <c r="O46" s="359"/>
      <c r="P46" s="359"/>
    </row>
    <row r="47" spans="2:17" s="357" customFormat="1" x14ac:dyDescent="0.25">
      <c r="B47" s="1300" t="s">
        <v>2238</v>
      </c>
      <c r="C47" s="745">
        <f t="shared" si="4"/>
        <v>57216919</v>
      </c>
      <c r="D47" s="746">
        <v>0.74587333606912076</v>
      </c>
      <c r="E47" s="746">
        <v>6.2666864976304207E-2</v>
      </c>
      <c r="F47" s="746">
        <v>7.677459744425251E-2</v>
      </c>
      <c r="G47" s="746">
        <v>8.9464462610011161E-2</v>
      </c>
      <c r="H47" s="746">
        <v>2.5220738900311308E-2</v>
      </c>
      <c r="I47" s="431"/>
      <c r="J47" s="359"/>
      <c r="K47" s="359"/>
      <c r="L47" s="359"/>
      <c r="M47" s="359"/>
      <c r="N47" s="359"/>
      <c r="O47" s="359"/>
      <c r="P47" s="359"/>
    </row>
    <row r="48" spans="2:17" s="357" customFormat="1" x14ac:dyDescent="0.25">
      <c r="B48" s="1302" t="s">
        <v>2239</v>
      </c>
      <c r="C48" s="745">
        <f t="shared" si="4"/>
        <v>211849</v>
      </c>
      <c r="D48" s="746">
        <v>0.2846508598105254</v>
      </c>
      <c r="E48" s="746">
        <v>0.7153491401894746</v>
      </c>
      <c r="F48" s="746">
        <v>0</v>
      </c>
      <c r="G48" s="746">
        <v>0</v>
      </c>
      <c r="H48" s="746">
        <v>0</v>
      </c>
      <c r="I48" s="431"/>
      <c r="J48" s="359"/>
      <c r="K48" s="359"/>
      <c r="L48" s="359"/>
      <c r="M48" s="359"/>
      <c r="N48" s="359"/>
      <c r="O48" s="359"/>
      <c r="P48" s="359"/>
    </row>
    <row r="49" spans="1:16" s="429" customFormat="1" x14ac:dyDescent="0.25">
      <c r="A49" s="357"/>
      <c r="B49" s="737" t="s">
        <v>1578</v>
      </c>
      <c r="C49" s="1130">
        <f>SUM(C34:C48)</f>
        <v>1514788219</v>
      </c>
      <c r="D49" s="747">
        <v>0.75466462025805692</v>
      </c>
      <c r="E49" s="747">
        <v>7.6276225325824162E-2</v>
      </c>
      <c r="F49" s="747">
        <v>4.668388766746745E-2</v>
      </c>
      <c r="G49" s="747">
        <v>0.11496587995571586</v>
      </c>
      <c r="H49" s="747">
        <v>7.4093867929355753E-3</v>
      </c>
      <c r="I49" s="434"/>
      <c r="J49" s="394"/>
      <c r="K49" s="394"/>
      <c r="L49" s="394"/>
      <c r="M49" s="394"/>
      <c r="N49" s="394"/>
      <c r="O49" s="394"/>
      <c r="P49" s="394"/>
    </row>
    <row r="50" spans="1:16" s="357" customFormat="1" x14ac:dyDescent="0.25">
      <c r="B50" s="435"/>
      <c r="C50" s="386"/>
      <c r="D50" s="386"/>
      <c r="E50" s="386"/>
      <c r="F50" s="431"/>
      <c r="G50" s="431"/>
      <c r="H50" s="431"/>
      <c r="I50" s="431"/>
    </row>
    <row r="51" spans="1:16" s="357" customFormat="1" x14ac:dyDescent="0.25">
      <c r="B51" s="435"/>
      <c r="C51" s="386"/>
      <c r="D51" s="386"/>
      <c r="E51" s="386"/>
      <c r="F51" s="431"/>
      <c r="G51" s="431"/>
      <c r="H51" s="431"/>
      <c r="I51" s="431"/>
      <c r="K51" s="431"/>
      <c r="L51" s="436"/>
      <c r="M51" s="436"/>
      <c r="N51" s="436"/>
      <c r="O51" s="436"/>
      <c r="P51" s="436"/>
    </row>
    <row r="52" spans="1:16" s="357" customFormat="1" x14ac:dyDescent="0.25">
      <c r="B52" s="359" t="s">
        <v>2252</v>
      </c>
      <c r="C52" s="386"/>
      <c r="D52" s="386"/>
      <c r="E52" s="386"/>
      <c r="F52" s="431"/>
      <c r="G52" s="431"/>
      <c r="H52" s="431"/>
      <c r="I52" s="431"/>
      <c r="K52" s="431"/>
      <c r="L52" s="436"/>
      <c r="M52" s="436"/>
      <c r="N52" s="436"/>
      <c r="O52" s="436"/>
      <c r="P52" s="436"/>
    </row>
    <row r="53" spans="1:16" s="357" customFormat="1" x14ac:dyDescent="0.25">
      <c r="B53" s="435"/>
      <c r="C53" s="386"/>
      <c r="D53" s="386"/>
      <c r="E53" s="386"/>
      <c r="F53" s="431"/>
      <c r="G53" s="431"/>
      <c r="H53" s="431"/>
      <c r="I53" s="431"/>
      <c r="K53" s="431"/>
      <c r="L53" s="436"/>
      <c r="M53" s="436"/>
      <c r="N53" s="436"/>
      <c r="O53" s="436"/>
      <c r="P53" s="436"/>
    </row>
    <row r="54" spans="1:16" s="429" customFormat="1" x14ac:dyDescent="0.25">
      <c r="A54" s="357"/>
      <c r="B54" s="1027"/>
      <c r="C54" s="1305" t="s">
        <v>2254</v>
      </c>
      <c r="D54" s="1306" t="s">
        <v>2255</v>
      </c>
      <c r="E54" s="437"/>
      <c r="F54" s="434"/>
      <c r="G54" s="434"/>
      <c r="H54" s="434"/>
      <c r="I54" s="434"/>
      <c r="K54" s="431"/>
      <c r="L54" s="436"/>
      <c r="M54" s="436"/>
      <c r="N54" s="436"/>
      <c r="O54" s="436"/>
      <c r="P54" s="436"/>
    </row>
    <row r="55" spans="1:16" s="429" customFormat="1" x14ac:dyDescent="0.25">
      <c r="A55" s="357"/>
      <c r="B55" s="1028" t="s">
        <v>2253</v>
      </c>
      <c r="C55" s="1029" t="str">
        <f>+G6</f>
        <v>06-30-2020</v>
      </c>
      <c r="D55" s="1029" t="str">
        <f>+G6</f>
        <v>06-30-2020</v>
      </c>
      <c r="E55" s="437"/>
      <c r="F55" s="434"/>
      <c r="G55" s="434"/>
      <c r="H55" s="434"/>
      <c r="I55" s="434"/>
      <c r="K55" s="431"/>
      <c r="L55" s="436"/>
      <c r="M55" s="436"/>
      <c r="N55" s="436"/>
      <c r="O55" s="436"/>
      <c r="P55" s="436"/>
    </row>
    <row r="56" spans="1:16" s="429" customFormat="1" x14ac:dyDescent="0.25">
      <c r="A56" s="357"/>
      <c r="B56" s="1030"/>
      <c r="C56" s="1031" t="s">
        <v>1882</v>
      </c>
      <c r="D56" s="1031" t="s">
        <v>1882</v>
      </c>
      <c r="E56" s="437"/>
      <c r="F56" s="434"/>
      <c r="G56" s="434"/>
      <c r="H56" s="434"/>
      <c r="I56" s="434"/>
      <c r="K56" s="431"/>
      <c r="L56" s="436"/>
      <c r="M56" s="436"/>
      <c r="N56" s="436"/>
      <c r="O56" s="436"/>
      <c r="P56" s="436"/>
    </row>
    <row r="57" spans="1:16" s="429" customFormat="1" x14ac:dyDescent="0.25">
      <c r="A57" s="357"/>
      <c r="B57" s="749" t="s">
        <v>2230</v>
      </c>
      <c r="C57" s="749">
        <f>+G8</f>
        <v>155892218</v>
      </c>
      <c r="D57" s="749">
        <v>447838672</v>
      </c>
      <c r="E57" s="437"/>
      <c r="F57" s="434"/>
      <c r="G57" s="434"/>
      <c r="H57" s="434"/>
      <c r="I57" s="434"/>
      <c r="K57" s="431"/>
      <c r="L57" s="436"/>
      <c r="M57" s="436"/>
      <c r="N57" s="436"/>
      <c r="O57" s="436"/>
      <c r="P57" s="436"/>
    </row>
    <row r="58" spans="1:16" s="357" customFormat="1" x14ac:dyDescent="0.25">
      <c r="B58" s="1303" t="s">
        <v>2231</v>
      </c>
      <c r="C58" s="749">
        <f>+G9</f>
        <v>81342108</v>
      </c>
      <c r="D58" s="749">
        <v>111903698</v>
      </c>
      <c r="E58" s="437"/>
      <c r="F58" s="431"/>
      <c r="G58" s="431"/>
      <c r="H58" s="431"/>
      <c r="I58" s="431"/>
      <c r="K58" s="431"/>
      <c r="L58" s="436"/>
      <c r="M58" s="436"/>
      <c r="N58" s="436"/>
      <c r="O58" s="436"/>
      <c r="P58" s="436"/>
    </row>
    <row r="59" spans="1:16" s="357" customFormat="1" x14ac:dyDescent="0.25">
      <c r="B59" s="1303" t="s">
        <v>2256</v>
      </c>
      <c r="C59" s="749">
        <f t="shared" ref="C59:C64" si="5">+G11</f>
        <v>24252151</v>
      </c>
      <c r="D59" s="749">
        <v>37487466</v>
      </c>
      <c r="E59" s="437"/>
      <c r="F59" s="431"/>
      <c r="G59" s="431"/>
      <c r="H59" s="431"/>
      <c r="I59" s="431"/>
      <c r="K59" s="431"/>
      <c r="L59" s="436"/>
      <c r="M59" s="436"/>
      <c r="N59" s="436"/>
      <c r="O59" s="436"/>
      <c r="P59" s="436"/>
    </row>
    <row r="60" spans="1:16" s="357" customFormat="1" x14ac:dyDescent="0.25">
      <c r="B60" s="1303" t="s">
        <v>2234</v>
      </c>
      <c r="C60" s="749">
        <f t="shared" si="5"/>
        <v>232908626</v>
      </c>
      <c r="D60" s="749">
        <v>336940357</v>
      </c>
      <c r="E60" s="437"/>
      <c r="F60" s="431"/>
      <c r="G60" s="431"/>
      <c r="H60" s="431"/>
      <c r="I60" s="431"/>
      <c r="K60" s="431"/>
      <c r="L60" s="436"/>
      <c r="M60" s="436"/>
      <c r="N60" s="436"/>
      <c r="O60" s="436"/>
      <c r="P60" s="436"/>
    </row>
    <row r="61" spans="1:16" s="357" customFormat="1" x14ac:dyDescent="0.25">
      <c r="B61" s="1303" t="s">
        <v>2235</v>
      </c>
      <c r="C61" s="749">
        <f t="shared" si="5"/>
        <v>217402662</v>
      </c>
      <c r="D61" s="749">
        <v>395052832</v>
      </c>
      <c r="E61" s="437"/>
      <c r="F61" s="431"/>
      <c r="G61" s="431"/>
      <c r="H61" s="431"/>
      <c r="I61" s="431"/>
      <c r="K61" s="431"/>
      <c r="L61" s="436"/>
      <c r="M61" s="436"/>
      <c r="N61" s="436"/>
      <c r="O61" s="436"/>
      <c r="P61" s="436"/>
    </row>
    <row r="62" spans="1:16" s="357" customFormat="1" x14ac:dyDescent="0.25">
      <c r="B62" s="1303" t="s">
        <v>2236</v>
      </c>
      <c r="C62" s="749">
        <f t="shared" si="5"/>
        <v>252675034</v>
      </c>
      <c r="D62" s="749">
        <v>384541399</v>
      </c>
      <c r="E62" s="437"/>
      <c r="F62" s="431"/>
      <c r="G62" s="431"/>
      <c r="H62" s="431"/>
      <c r="I62" s="431"/>
      <c r="K62" s="431"/>
      <c r="L62" s="436"/>
      <c r="M62" s="436"/>
      <c r="N62" s="436"/>
      <c r="O62" s="436"/>
      <c r="P62" s="436"/>
    </row>
    <row r="63" spans="1:16" s="357" customFormat="1" x14ac:dyDescent="0.25">
      <c r="B63" s="1303" t="s">
        <v>2237</v>
      </c>
      <c r="C63" s="749">
        <f t="shared" si="5"/>
        <v>164744025</v>
      </c>
      <c r="D63" s="749">
        <v>178106249</v>
      </c>
      <c r="E63" s="437"/>
      <c r="F63" s="431"/>
      <c r="G63" s="431"/>
      <c r="H63" s="431"/>
      <c r="I63" s="431"/>
      <c r="K63" s="431"/>
      <c r="L63" s="436"/>
      <c r="M63" s="436"/>
      <c r="N63" s="436"/>
      <c r="O63" s="436"/>
      <c r="P63" s="436"/>
    </row>
    <row r="64" spans="1:16" s="357" customFormat="1" x14ac:dyDescent="0.25">
      <c r="B64" s="1303" t="s">
        <v>2238</v>
      </c>
      <c r="C64" s="749">
        <f t="shared" si="5"/>
        <v>57216919</v>
      </c>
      <c r="D64" s="749">
        <v>58746035</v>
      </c>
      <c r="E64" s="437"/>
      <c r="F64" s="431"/>
      <c r="G64" s="431"/>
      <c r="H64" s="431"/>
      <c r="I64" s="431"/>
      <c r="K64" s="431"/>
      <c r="L64" s="436"/>
      <c r="M64" s="436"/>
      <c r="N64" s="436"/>
      <c r="O64" s="436"/>
      <c r="P64" s="436"/>
    </row>
    <row r="65" spans="1:19" s="357" customFormat="1" x14ac:dyDescent="0.25">
      <c r="B65" s="1303" t="s">
        <v>2257</v>
      </c>
      <c r="C65" s="749">
        <f>+G19</f>
        <v>153128984</v>
      </c>
      <c r="D65" s="749">
        <v>156774256</v>
      </c>
      <c r="E65" s="437"/>
      <c r="F65" s="431"/>
      <c r="G65" s="431"/>
      <c r="H65" s="431"/>
      <c r="I65" s="431"/>
      <c r="K65" s="431"/>
      <c r="L65" s="436"/>
      <c r="M65" s="436"/>
      <c r="N65" s="436"/>
      <c r="O65" s="436"/>
      <c r="P65" s="436"/>
    </row>
    <row r="66" spans="1:19" s="429" customFormat="1" x14ac:dyDescent="0.25">
      <c r="A66" s="357"/>
      <c r="B66" s="1304" t="s">
        <v>2055</v>
      </c>
      <c r="C66" s="750">
        <f>SUM(C57:C65)</f>
        <v>1339562727</v>
      </c>
      <c r="D66" s="750">
        <f>SUM(D57:D65)</f>
        <v>2107390964</v>
      </c>
      <c r="E66" s="437"/>
      <c r="F66" s="434"/>
      <c r="G66" s="434"/>
      <c r="H66" s="434"/>
      <c r="I66" s="434"/>
      <c r="K66" s="434"/>
      <c r="L66" s="438"/>
      <c r="M66" s="438"/>
      <c r="N66" s="438"/>
      <c r="O66" s="438"/>
      <c r="P66" s="438"/>
    </row>
    <row r="67" spans="1:19" s="357" customFormat="1" x14ac:dyDescent="0.25">
      <c r="B67" s="435"/>
      <c r="C67" s="386"/>
      <c r="D67" s="386"/>
      <c r="E67" s="386"/>
      <c r="F67" s="431"/>
      <c r="G67" s="431"/>
      <c r="H67" s="431"/>
      <c r="I67" s="431"/>
      <c r="K67" s="431"/>
      <c r="L67" s="436"/>
      <c r="M67" s="436"/>
      <c r="N67" s="436"/>
      <c r="O67" s="436"/>
      <c r="P67" s="436"/>
    </row>
    <row r="68" spans="1:19" x14ac:dyDescent="0.25">
      <c r="B68" s="439"/>
      <c r="C68" s="393"/>
      <c r="D68" s="393"/>
      <c r="E68" s="386"/>
      <c r="F68" s="360"/>
      <c r="G68" s="360"/>
      <c r="H68" s="360"/>
      <c r="I68" s="360"/>
      <c r="K68" s="431"/>
      <c r="L68" s="436"/>
      <c r="M68" s="436"/>
      <c r="N68" s="436"/>
      <c r="O68" s="436"/>
      <c r="P68" s="436"/>
    </row>
    <row r="69" spans="1:19" s="394" customFormat="1" x14ac:dyDescent="0.25">
      <c r="A69" s="357"/>
      <c r="B69" s="394" t="s">
        <v>2266</v>
      </c>
      <c r="C69" s="1597" t="s">
        <v>2089</v>
      </c>
      <c r="D69" s="1597"/>
      <c r="E69" s="394" t="s">
        <v>2267</v>
      </c>
    </row>
    <row r="70" spans="1:19" ht="12.6" thickBot="1" x14ac:dyDescent="0.3"/>
    <row r="71" spans="1:19" s="394" customFormat="1" ht="60" x14ac:dyDescent="0.25">
      <c r="A71" s="357"/>
      <c r="B71" s="1598" t="s">
        <v>2258</v>
      </c>
      <c r="C71" s="1309" t="s">
        <v>2260</v>
      </c>
      <c r="D71" s="1309" t="s">
        <v>2261</v>
      </c>
      <c r="E71" s="1309" t="s">
        <v>2210</v>
      </c>
      <c r="F71" s="444" t="s">
        <v>2262</v>
      </c>
      <c r="G71" s="444" t="s">
        <v>2263</v>
      </c>
      <c r="H71" s="1309" t="s">
        <v>2264</v>
      </c>
      <c r="I71" s="142" t="s">
        <v>2265</v>
      </c>
      <c r="J71" s="1310" t="s">
        <v>2074</v>
      </c>
    </row>
    <row r="72" spans="1:19" s="394" customFormat="1" x14ac:dyDescent="0.25">
      <c r="A72" s="357"/>
      <c r="B72" s="1599"/>
      <c r="C72" s="751" t="s">
        <v>1882</v>
      </c>
      <c r="D72" s="744" t="s">
        <v>1882</v>
      </c>
      <c r="E72" s="744" t="s">
        <v>1882</v>
      </c>
      <c r="F72" s="752" t="s">
        <v>1882</v>
      </c>
      <c r="G72" s="744" t="s">
        <v>1882</v>
      </c>
      <c r="H72" s="744" t="s">
        <v>1882</v>
      </c>
      <c r="I72" s="744" t="s">
        <v>1882</v>
      </c>
      <c r="J72" s="748" t="s">
        <v>1882</v>
      </c>
    </row>
    <row r="73" spans="1:19" x14ac:dyDescent="0.25">
      <c r="B73" s="586" t="s">
        <v>2230</v>
      </c>
      <c r="C73" s="755">
        <f>+J97</f>
        <v>155968467</v>
      </c>
      <c r="D73" s="738">
        <f>+D123</f>
        <v>2778</v>
      </c>
      <c r="E73" s="738">
        <f>+E123</f>
        <v>1947</v>
      </c>
      <c r="F73" s="753">
        <f>+D73+E73</f>
        <v>4725</v>
      </c>
      <c r="G73" s="738">
        <v>0</v>
      </c>
      <c r="H73" s="738">
        <f>+G123</f>
        <v>-80974</v>
      </c>
      <c r="I73" s="753">
        <f>+SUM(G73:H73)</f>
        <v>-80974</v>
      </c>
      <c r="J73" s="755">
        <f>+C73+F73+I73</f>
        <v>155892218</v>
      </c>
      <c r="K73" s="360">
        <f>J73-G8</f>
        <v>0</v>
      </c>
      <c r="L73" s="394"/>
      <c r="M73" s="394"/>
      <c r="N73" s="394"/>
      <c r="O73" s="394"/>
      <c r="P73" s="394"/>
      <c r="Q73" s="394"/>
      <c r="R73" s="394"/>
      <c r="S73" s="394"/>
    </row>
    <row r="74" spans="1:19" ht="12.6" customHeight="1" x14ac:dyDescent="0.25">
      <c r="B74" s="586" t="s">
        <v>2231</v>
      </c>
      <c r="C74" s="755">
        <f>+J98</f>
        <v>78508879</v>
      </c>
      <c r="D74" s="738">
        <f>+D124</f>
        <v>4334917</v>
      </c>
      <c r="E74" s="738">
        <f>+E124+D173</f>
        <v>-397139</v>
      </c>
      <c r="F74" s="753">
        <f>+D74+E74</f>
        <v>3937778</v>
      </c>
      <c r="G74" s="738">
        <f>+F173</f>
        <v>-1104549</v>
      </c>
      <c r="H74" s="738">
        <f>+G124+G173</f>
        <v>0</v>
      </c>
      <c r="I74" s="753">
        <f>+SUM(G74:H74)</f>
        <v>-1104549</v>
      </c>
      <c r="J74" s="755">
        <f>+C74+F74+I74</f>
        <v>81342108</v>
      </c>
      <c r="K74" s="360">
        <f>J74-G9</f>
        <v>0</v>
      </c>
      <c r="L74" s="394"/>
      <c r="M74" s="394"/>
      <c r="N74" s="394"/>
      <c r="O74" s="394"/>
      <c r="P74" s="394"/>
      <c r="Q74" s="394"/>
      <c r="R74" s="394"/>
      <c r="S74" s="394"/>
    </row>
    <row r="75" spans="1:19" x14ac:dyDescent="0.25">
      <c r="B75" s="1307" t="s">
        <v>2232</v>
      </c>
      <c r="C75" s="754">
        <f t="shared" ref="C75:G75" si="6">+C73+C74</f>
        <v>234477346</v>
      </c>
      <c r="D75" s="754">
        <f t="shared" si="6"/>
        <v>4337695</v>
      </c>
      <c r="E75" s="754">
        <f t="shared" si="6"/>
        <v>-395192</v>
      </c>
      <c r="F75" s="754">
        <f t="shared" si="6"/>
        <v>3942503</v>
      </c>
      <c r="G75" s="754">
        <f t="shared" si="6"/>
        <v>-1104549</v>
      </c>
      <c r="H75" s="754">
        <f>+H73+H74</f>
        <v>-80974</v>
      </c>
      <c r="I75" s="754">
        <f>+I73+I74</f>
        <v>-1185523</v>
      </c>
      <c r="J75" s="755">
        <f>C75+F75+I75</f>
        <v>237234326</v>
      </c>
      <c r="K75" s="360"/>
      <c r="L75" s="394"/>
      <c r="M75" s="394"/>
      <c r="N75" s="394"/>
      <c r="O75" s="394"/>
      <c r="P75" s="394"/>
      <c r="Q75" s="394"/>
      <c r="R75" s="394"/>
      <c r="S75" s="394"/>
    </row>
    <row r="76" spans="1:19" x14ac:dyDescent="0.25">
      <c r="B76" s="586" t="s">
        <v>2233</v>
      </c>
      <c r="C76" s="755">
        <f t="shared" ref="C76:C82" si="7">+J100</f>
        <v>22306553</v>
      </c>
      <c r="D76" s="738">
        <f t="shared" ref="D76:D82" si="8">+D126</f>
        <v>2676994</v>
      </c>
      <c r="E76" s="738">
        <f t="shared" ref="E76:E82" si="9">+E126+D175</f>
        <v>82249</v>
      </c>
      <c r="F76" s="753">
        <f t="shared" ref="F76:F89" si="10">+D76+E76</f>
        <v>2759243</v>
      </c>
      <c r="G76" s="738">
        <f t="shared" ref="G76:G82" si="11">+F175</f>
        <v>-813645</v>
      </c>
      <c r="H76" s="738">
        <f t="shared" ref="H76:H82" si="12">+G126+G175</f>
        <v>0</v>
      </c>
      <c r="I76" s="753">
        <f t="shared" ref="I76:I82" si="13">+SUM(G76:H76)</f>
        <v>-813645</v>
      </c>
      <c r="J76" s="755">
        <f t="shared" ref="J76:J82" si="14">+C76+F76+I76</f>
        <v>24252151</v>
      </c>
      <c r="K76" s="360">
        <f t="shared" ref="K76:K82" si="15">J76-G11</f>
        <v>0</v>
      </c>
      <c r="L76" s="394"/>
      <c r="M76" s="394"/>
      <c r="N76" s="394"/>
      <c r="O76" s="394"/>
      <c r="P76" s="394"/>
      <c r="Q76" s="394"/>
      <c r="R76" s="394"/>
      <c r="S76" s="394"/>
    </row>
    <row r="77" spans="1:19" x14ac:dyDescent="0.25">
      <c r="B77" s="586" t="s">
        <v>2234</v>
      </c>
      <c r="C77" s="755">
        <f t="shared" si="7"/>
        <v>192436984</v>
      </c>
      <c r="D77" s="738">
        <f t="shared" si="8"/>
        <v>39678412</v>
      </c>
      <c r="E77" s="738">
        <f t="shared" si="9"/>
        <v>4188377</v>
      </c>
      <c r="F77" s="753">
        <f t="shared" si="10"/>
        <v>43866789</v>
      </c>
      <c r="G77" s="738">
        <f t="shared" si="11"/>
        <v>-3395147</v>
      </c>
      <c r="H77" s="738">
        <f t="shared" si="12"/>
        <v>0</v>
      </c>
      <c r="I77" s="753">
        <f t="shared" si="13"/>
        <v>-3395147</v>
      </c>
      <c r="J77" s="755">
        <f t="shared" si="14"/>
        <v>232908626</v>
      </c>
      <c r="K77" s="360">
        <f t="shared" si="15"/>
        <v>0</v>
      </c>
      <c r="L77" s="394"/>
      <c r="M77" s="394"/>
      <c r="N77" s="394"/>
      <c r="O77" s="394"/>
      <c r="P77" s="394"/>
      <c r="Q77" s="394"/>
      <c r="R77" s="394"/>
      <c r="S77" s="394"/>
    </row>
    <row r="78" spans="1:19" x14ac:dyDescent="0.25">
      <c r="B78" s="586" t="s">
        <v>2235</v>
      </c>
      <c r="C78" s="755">
        <f t="shared" si="7"/>
        <v>211675723</v>
      </c>
      <c r="D78" s="738">
        <f t="shared" si="8"/>
        <v>6885350</v>
      </c>
      <c r="E78" s="738">
        <f t="shared" si="9"/>
        <v>2942480</v>
      </c>
      <c r="F78" s="753">
        <f t="shared" si="10"/>
        <v>9827830</v>
      </c>
      <c r="G78" s="738">
        <f t="shared" si="11"/>
        <v>-4100891</v>
      </c>
      <c r="H78" s="738">
        <f t="shared" si="12"/>
        <v>0</v>
      </c>
      <c r="I78" s="753">
        <f t="shared" si="13"/>
        <v>-4100891</v>
      </c>
      <c r="J78" s="755">
        <f t="shared" si="14"/>
        <v>217402662</v>
      </c>
      <c r="K78" s="360">
        <f t="shared" si="15"/>
        <v>0</v>
      </c>
      <c r="L78" s="394"/>
      <c r="M78" s="394"/>
      <c r="N78" s="394"/>
      <c r="O78" s="394"/>
      <c r="P78" s="394"/>
      <c r="Q78" s="394"/>
      <c r="R78" s="394"/>
      <c r="S78" s="394"/>
    </row>
    <row r="79" spans="1:19" x14ac:dyDescent="0.25">
      <c r="B79" s="586" t="s">
        <v>2236</v>
      </c>
      <c r="C79" s="755">
        <f t="shared" si="7"/>
        <v>250729079</v>
      </c>
      <c r="D79" s="738">
        <f t="shared" si="8"/>
        <v>7955906</v>
      </c>
      <c r="E79" s="738">
        <f t="shared" si="9"/>
        <v>620288</v>
      </c>
      <c r="F79" s="753">
        <f t="shared" si="10"/>
        <v>8576194</v>
      </c>
      <c r="G79" s="738">
        <f t="shared" si="11"/>
        <v>-6630239</v>
      </c>
      <c r="H79" s="738">
        <f t="shared" si="12"/>
        <v>0</v>
      </c>
      <c r="I79" s="753">
        <f t="shared" si="13"/>
        <v>-6630239</v>
      </c>
      <c r="J79" s="755">
        <f t="shared" si="14"/>
        <v>252675034</v>
      </c>
      <c r="K79" s="360">
        <f t="shared" si="15"/>
        <v>0</v>
      </c>
      <c r="L79" s="394"/>
      <c r="M79" s="394"/>
      <c r="N79" s="394"/>
      <c r="O79" s="394"/>
      <c r="P79" s="394"/>
      <c r="Q79" s="394"/>
      <c r="R79" s="394"/>
      <c r="S79" s="394"/>
    </row>
    <row r="80" spans="1:19" x14ac:dyDescent="0.25">
      <c r="B80" s="586" t="s">
        <v>2237</v>
      </c>
      <c r="C80" s="755">
        <f t="shared" si="7"/>
        <v>166316257</v>
      </c>
      <c r="D80" s="738">
        <f t="shared" si="8"/>
        <v>6034980</v>
      </c>
      <c r="E80" s="738">
        <f t="shared" si="9"/>
        <v>-5018939</v>
      </c>
      <c r="F80" s="753">
        <f t="shared" si="10"/>
        <v>1016041</v>
      </c>
      <c r="G80" s="738">
        <f t="shared" si="11"/>
        <v>-2588273</v>
      </c>
      <c r="H80" s="738">
        <f t="shared" si="12"/>
        <v>0</v>
      </c>
      <c r="I80" s="753">
        <f t="shared" si="13"/>
        <v>-2588273</v>
      </c>
      <c r="J80" s="755">
        <f t="shared" si="14"/>
        <v>164744025</v>
      </c>
      <c r="K80" s="360">
        <f t="shared" si="15"/>
        <v>0</v>
      </c>
      <c r="L80" s="394"/>
      <c r="M80" s="394"/>
      <c r="N80" s="394"/>
      <c r="O80" s="394"/>
      <c r="P80" s="394"/>
      <c r="Q80" s="394"/>
      <c r="R80" s="394"/>
      <c r="S80" s="394"/>
    </row>
    <row r="81" spans="1:19" x14ac:dyDescent="0.25">
      <c r="B81" s="586" t="s">
        <v>2238</v>
      </c>
      <c r="C81" s="755">
        <f t="shared" si="7"/>
        <v>50848300</v>
      </c>
      <c r="D81" s="738">
        <f t="shared" si="8"/>
        <v>10781607</v>
      </c>
      <c r="E81" s="738">
        <f t="shared" si="9"/>
        <v>-205184</v>
      </c>
      <c r="F81" s="753">
        <f t="shared" si="10"/>
        <v>10576423</v>
      </c>
      <c r="G81" s="738">
        <f t="shared" si="11"/>
        <v>-4207804</v>
      </c>
      <c r="H81" s="738">
        <f t="shared" si="12"/>
        <v>0</v>
      </c>
      <c r="I81" s="753">
        <f t="shared" si="13"/>
        <v>-4207804</v>
      </c>
      <c r="J81" s="755">
        <f t="shared" si="14"/>
        <v>57216919</v>
      </c>
      <c r="K81" s="360">
        <f t="shared" si="15"/>
        <v>0</v>
      </c>
      <c r="L81" s="394"/>
      <c r="M81" s="394"/>
      <c r="N81" s="394"/>
      <c r="O81" s="394"/>
      <c r="P81" s="394"/>
      <c r="Q81" s="394"/>
      <c r="R81" s="394"/>
      <c r="S81" s="394"/>
    </row>
    <row r="82" spans="1:19" x14ac:dyDescent="0.25">
      <c r="B82" s="586" t="s">
        <v>2239</v>
      </c>
      <c r="C82" s="755">
        <f t="shared" si="7"/>
        <v>214254</v>
      </c>
      <c r="D82" s="738">
        <f t="shared" si="8"/>
        <v>586</v>
      </c>
      <c r="E82" s="738">
        <f t="shared" si="9"/>
        <v>768</v>
      </c>
      <c r="F82" s="753">
        <f t="shared" si="10"/>
        <v>1354</v>
      </c>
      <c r="G82" s="738">
        <f t="shared" si="11"/>
        <v>-3759</v>
      </c>
      <c r="H82" s="738">
        <f t="shared" si="12"/>
        <v>0</v>
      </c>
      <c r="I82" s="753">
        <f t="shared" si="13"/>
        <v>-3759</v>
      </c>
      <c r="J82" s="755">
        <f t="shared" si="14"/>
        <v>211849</v>
      </c>
      <c r="K82" s="360">
        <f t="shared" si="15"/>
        <v>0</v>
      </c>
      <c r="L82" s="394"/>
      <c r="M82" s="394"/>
      <c r="N82" s="394"/>
      <c r="O82" s="394"/>
      <c r="P82" s="394"/>
      <c r="Q82" s="394"/>
      <c r="R82" s="394"/>
      <c r="S82" s="394"/>
    </row>
    <row r="83" spans="1:19" x14ac:dyDescent="0.25">
      <c r="B83" s="1307" t="s">
        <v>2240</v>
      </c>
      <c r="C83" s="754">
        <f>+SUM(C76:C82)</f>
        <v>894527150</v>
      </c>
      <c r="D83" s="754">
        <f t="shared" ref="D83:I83" si="16">+SUM(D76:D82)</f>
        <v>74013835</v>
      </c>
      <c r="E83" s="754">
        <f t="shared" si="16"/>
        <v>2610039</v>
      </c>
      <c r="F83" s="754">
        <f t="shared" si="16"/>
        <v>76623874</v>
      </c>
      <c r="G83" s="754">
        <f t="shared" si="16"/>
        <v>-21739758</v>
      </c>
      <c r="H83" s="754">
        <f t="shared" si="16"/>
        <v>0</v>
      </c>
      <c r="I83" s="754">
        <f t="shared" si="16"/>
        <v>-21739758</v>
      </c>
      <c r="J83" s="755">
        <f>C83+F83+I83</f>
        <v>949411266</v>
      </c>
      <c r="K83" s="360"/>
      <c r="L83" s="394"/>
      <c r="M83" s="394"/>
      <c r="N83" s="394"/>
      <c r="O83" s="394"/>
      <c r="P83" s="394"/>
      <c r="Q83" s="394"/>
      <c r="R83" s="394"/>
      <c r="S83" s="394"/>
    </row>
    <row r="84" spans="1:19" x14ac:dyDescent="0.25">
      <c r="B84" s="586" t="s">
        <v>2241</v>
      </c>
      <c r="C84" s="755">
        <f t="shared" ref="C84:C89" si="17">+J108</f>
        <v>127272849</v>
      </c>
      <c r="D84" s="738">
        <f t="shared" ref="D84:D89" si="18">+D134</f>
        <v>38456463</v>
      </c>
      <c r="E84" s="738">
        <f>+E134+D183</f>
        <v>567820</v>
      </c>
      <c r="F84" s="753">
        <f t="shared" si="10"/>
        <v>39024283</v>
      </c>
      <c r="G84" s="738">
        <f>+F183</f>
        <v>-13168148</v>
      </c>
      <c r="H84" s="738">
        <f>+G134+G183</f>
        <v>0</v>
      </c>
      <c r="I84" s="753">
        <f t="shared" ref="I84:I89" si="19">+SUM(G84:H84)</f>
        <v>-13168148</v>
      </c>
      <c r="J84" s="755">
        <f t="shared" ref="J84:J89" si="20">+C84+F84+I84</f>
        <v>153128984</v>
      </c>
      <c r="K84" s="360">
        <f t="shared" ref="K84:K89" si="21">J84-G19</f>
        <v>0</v>
      </c>
      <c r="L84" s="394"/>
      <c r="M84" s="394"/>
      <c r="N84" s="394"/>
      <c r="O84" s="394"/>
      <c r="P84" s="394"/>
      <c r="Q84" s="394"/>
      <c r="R84" s="394"/>
      <c r="S84" s="394"/>
    </row>
    <row r="85" spans="1:19" x14ac:dyDescent="0.25">
      <c r="B85" s="908" t="s">
        <v>2242</v>
      </c>
      <c r="C85" s="755">
        <f t="shared" si="17"/>
        <v>884149</v>
      </c>
      <c r="D85" s="738">
        <f t="shared" si="18"/>
        <v>81115</v>
      </c>
      <c r="E85" s="738">
        <f>+E135+D184</f>
        <v>-48944</v>
      </c>
      <c r="F85" s="753">
        <f t="shared" si="10"/>
        <v>32171</v>
      </c>
      <c r="G85" s="738">
        <f>+F184</f>
        <v>-185578</v>
      </c>
      <c r="H85" s="738">
        <f>+G135+G184</f>
        <v>0</v>
      </c>
      <c r="I85" s="753">
        <f t="shared" si="19"/>
        <v>-185578</v>
      </c>
      <c r="J85" s="755">
        <f t="shared" si="20"/>
        <v>730742</v>
      </c>
      <c r="K85" s="360">
        <f t="shared" si="21"/>
        <v>0</v>
      </c>
      <c r="L85" s="394"/>
      <c r="M85" s="1036"/>
      <c r="N85" s="394"/>
      <c r="O85" s="394"/>
      <c r="P85" s="394"/>
      <c r="Q85" s="394"/>
      <c r="R85" s="394"/>
      <c r="S85" s="394"/>
    </row>
    <row r="86" spans="1:19" x14ac:dyDescent="0.25">
      <c r="B86" s="908" t="s">
        <v>2243</v>
      </c>
      <c r="C86" s="755">
        <f t="shared" si="17"/>
        <v>1373731</v>
      </c>
      <c r="D86" s="738">
        <f t="shared" si="18"/>
        <v>161704</v>
      </c>
      <c r="E86" s="738">
        <f>+E136+D185</f>
        <v>36064</v>
      </c>
      <c r="F86" s="753">
        <f t="shared" si="10"/>
        <v>197768</v>
      </c>
      <c r="G86" s="738">
        <f>+F185</f>
        <v>-118564</v>
      </c>
      <c r="H86" s="738">
        <f>+G136+G185</f>
        <v>0</v>
      </c>
      <c r="I86" s="753">
        <f t="shared" si="19"/>
        <v>-118564</v>
      </c>
      <c r="J86" s="755">
        <f t="shared" si="20"/>
        <v>1452935</v>
      </c>
      <c r="K86" s="360">
        <f t="shared" si="21"/>
        <v>0</v>
      </c>
      <c r="L86" s="394"/>
      <c r="M86" s="1035"/>
      <c r="N86" s="394"/>
      <c r="O86" s="394"/>
      <c r="P86" s="394"/>
      <c r="Q86" s="394"/>
      <c r="R86" s="394"/>
      <c r="S86" s="394"/>
    </row>
    <row r="87" spans="1:19" x14ac:dyDescent="0.25">
      <c r="B87" s="586" t="s">
        <v>2244</v>
      </c>
      <c r="C87" s="755">
        <f t="shared" si="17"/>
        <v>1618966</v>
      </c>
      <c r="D87" s="738">
        <f t="shared" si="18"/>
        <v>2177302</v>
      </c>
      <c r="E87" s="738">
        <f>+E137+D186</f>
        <v>-335097</v>
      </c>
      <c r="F87" s="753">
        <f t="shared" si="10"/>
        <v>1842205</v>
      </c>
      <c r="G87" s="738">
        <f>+F186</f>
        <v>-693993</v>
      </c>
      <c r="H87" s="738">
        <f>+G137+G186</f>
        <v>0</v>
      </c>
      <c r="I87" s="753">
        <f t="shared" si="19"/>
        <v>-693993</v>
      </c>
      <c r="J87" s="755">
        <f t="shared" si="20"/>
        <v>2767178</v>
      </c>
      <c r="K87" s="360">
        <f t="shared" si="21"/>
        <v>0</v>
      </c>
      <c r="L87" s="394"/>
      <c r="M87" s="1035"/>
      <c r="N87" s="394"/>
      <c r="O87" s="394"/>
      <c r="P87" s="394"/>
      <c r="Q87" s="394"/>
      <c r="R87" s="394"/>
      <c r="S87" s="394"/>
    </row>
    <row r="88" spans="1:19" x14ac:dyDescent="0.25">
      <c r="B88" s="586" t="s">
        <v>2245</v>
      </c>
      <c r="C88" s="755">
        <f t="shared" si="17"/>
        <v>185188</v>
      </c>
      <c r="D88" s="738">
        <f t="shared" si="18"/>
        <v>0</v>
      </c>
      <c r="E88" s="738">
        <f>+E138+D187</f>
        <v>0</v>
      </c>
      <c r="F88" s="753">
        <f t="shared" si="10"/>
        <v>0</v>
      </c>
      <c r="G88" s="738">
        <f>+F187</f>
        <v>-25146</v>
      </c>
      <c r="H88" s="738">
        <f>+G138+G187</f>
        <v>0</v>
      </c>
      <c r="I88" s="753">
        <f t="shared" si="19"/>
        <v>-25146</v>
      </c>
      <c r="J88" s="755">
        <f t="shared" si="20"/>
        <v>160042</v>
      </c>
      <c r="K88" s="360">
        <f t="shared" si="21"/>
        <v>0</v>
      </c>
      <c r="L88" s="394"/>
      <c r="M88" s="394"/>
      <c r="N88" s="394"/>
      <c r="O88" s="394"/>
      <c r="P88" s="394"/>
      <c r="Q88" s="394"/>
      <c r="R88" s="394"/>
      <c r="S88" s="394"/>
    </row>
    <row r="89" spans="1:19" x14ac:dyDescent="0.25">
      <c r="B89" s="586" t="s">
        <v>2246</v>
      </c>
      <c r="C89" s="755">
        <f t="shared" si="17"/>
        <v>235318938</v>
      </c>
      <c r="D89" s="738">
        <f t="shared" si="18"/>
        <v>-119840861</v>
      </c>
      <c r="E89" s="738">
        <f>+E139</f>
        <v>54424669</v>
      </c>
      <c r="F89" s="753">
        <f t="shared" si="10"/>
        <v>-65416192</v>
      </c>
      <c r="G89" s="738">
        <v>0</v>
      </c>
      <c r="H89" s="738">
        <f>+G139</f>
        <v>0</v>
      </c>
      <c r="I89" s="753">
        <f t="shared" si="19"/>
        <v>0</v>
      </c>
      <c r="J89" s="755">
        <f t="shared" si="20"/>
        <v>169902746</v>
      </c>
      <c r="K89" s="360">
        <f t="shared" si="21"/>
        <v>0</v>
      </c>
      <c r="L89" s="394"/>
      <c r="M89" s="394"/>
      <c r="N89" s="394"/>
      <c r="O89" s="394"/>
      <c r="P89" s="394"/>
      <c r="Q89" s="394"/>
      <c r="R89" s="394"/>
      <c r="S89" s="394"/>
    </row>
    <row r="90" spans="1:19" s="394" customFormat="1" ht="12.6" thickBot="1" x14ac:dyDescent="0.3">
      <c r="A90" s="357"/>
      <c r="B90" s="1308" t="s">
        <v>2259</v>
      </c>
      <c r="C90" s="756">
        <f t="shared" ref="C90:H90" si="22">+C75+C83+SUM(C84:C89)</f>
        <v>1495658317</v>
      </c>
      <c r="D90" s="756">
        <f t="shared" si="22"/>
        <v>-612747</v>
      </c>
      <c r="E90" s="756">
        <f t="shared" si="22"/>
        <v>56859359</v>
      </c>
      <c r="F90" s="756">
        <f t="shared" si="22"/>
        <v>56246612</v>
      </c>
      <c r="G90" s="756">
        <f t="shared" si="22"/>
        <v>-37035736</v>
      </c>
      <c r="H90" s="756">
        <f t="shared" si="22"/>
        <v>-80974</v>
      </c>
      <c r="I90" s="757">
        <f>+I75+I83+SUM(I84:I89)</f>
        <v>-37116710</v>
      </c>
      <c r="J90" s="755">
        <f>C90+F90+I90</f>
        <v>1514788219</v>
      </c>
      <c r="K90" s="430"/>
    </row>
    <row r="91" spans="1:19" s="394" customFormat="1" x14ac:dyDescent="0.25">
      <c r="A91" s="357"/>
      <c r="B91" s="440"/>
      <c r="C91" s="441"/>
      <c r="D91" s="441"/>
      <c r="E91" s="441"/>
      <c r="F91" s="441"/>
      <c r="G91" s="441"/>
      <c r="H91" s="441"/>
      <c r="I91" s="441"/>
      <c r="J91" s="441"/>
      <c r="K91" s="430"/>
    </row>
    <row r="92" spans="1:19" x14ac:dyDescent="0.25">
      <c r="B92" s="394"/>
      <c r="C92" s="360"/>
      <c r="I92" s="360"/>
      <c r="L92" s="394"/>
      <c r="M92" s="394"/>
      <c r="N92" s="394"/>
      <c r="O92" s="394"/>
      <c r="P92" s="394"/>
      <c r="Q92" s="394"/>
      <c r="R92" s="394"/>
      <c r="S92" s="394"/>
    </row>
    <row r="93" spans="1:19" s="394" customFormat="1" x14ac:dyDescent="0.25">
      <c r="A93" s="357"/>
      <c r="B93" s="394" t="s">
        <v>2266</v>
      </c>
      <c r="C93" s="1597" t="s">
        <v>2090</v>
      </c>
      <c r="D93" s="1597"/>
      <c r="E93" s="394" t="s">
        <v>2267</v>
      </c>
    </row>
    <row r="94" spans="1:19" ht="12.6" thickBot="1" x14ac:dyDescent="0.3">
      <c r="C94" s="360"/>
      <c r="L94" s="394"/>
      <c r="M94" s="394"/>
      <c r="N94" s="394"/>
      <c r="O94" s="394"/>
      <c r="P94" s="394"/>
      <c r="Q94" s="394"/>
      <c r="R94" s="394"/>
      <c r="S94" s="394"/>
    </row>
    <row r="95" spans="1:19" s="394" customFormat="1" ht="60" x14ac:dyDescent="0.25">
      <c r="A95" s="357"/>
      <c r="B95" s="1598" t="s">
        <v>2258</v>
      </c>
      <c r="C95" s="1309" t="s">
        <v>2260</v>
      </c>
      <c r="D95" s="1309" t="s">
        <v>2261</v>
      </c>
      <c r="E95" s="1309" t="s">
        <v>2210</v>
      </c>
      <c r="F95" s="444" t="s">
        <v>2262</v>
      </c>
      <c r="G95" s="444" t="s">
        <v>2263</v>
      </c>
      <c r="H95" s="1309" t="s">
        <v>2264</v>
      </c>
      <c r="I95" s="142" t="s">
        <v>2265</v>
      </c>
      <c r="J95" s="1310" t="s">
        <v>2074</v>
      </c>
    </row>
    <row r="96" spans="1:19" s="394" customFormat="1" x14ac:dyDescent="0.25">
      <c r="A96" s="357"/>
      <c r="B96" s="1599"/>
      <c r="C96" s="1094" t="s">
        <v>1882</v>
      </c>
      <c r="D96" s="1094" t="s">
        <v>1882</v>
      </c>
      <c r="E96" s="1094" t="s">
        <v>1882</v>
      </c>
      <c r="F96" s="752" t="s">
        <v>1882</v>
      </c>
      <c r="G96" s="1094" t="s">
        <v>1882</v>
      </c>
      <c r="H96" s="1094" t="s">
        <v>1882</v>
      </c>
      <c r="I96" s="1094" t="s">
        <v>1882</v>
      </c>
      <c r="J96" s="758" t="s">
        <v>1882</v>
      </c>
    </row>
    <row r="97" spans="2:19" x14ac:dyDescent="0.25">
      <c r="B97" s="586" t="s">
        <v>2230</v>
      </c>
      <c r="C97" s="755">
        <f>+C147</f>
        <v>159536229</v>
      </c>
      <c r="D97" s="738">
        <f>+D147</f>
        <v>125330</v>
      </c>
      <c r="E97" s="738">
        <f>+E147</f>
        <v>-514915</v>
      </c>
      <c r="F97" s="753">
        <f>+D97+E97</f>
        <v>-389585</v>
      </c>
      <c r="G97" s="738">
        <v>0</v>
      </c>
      <c r="H97" s="738">
        <f>+G147</f>
        <v>-3178177</v>
      </c>
      <c r="I97" s="753">
        <f>+SUM(G97:H97)</f>
        <v>-3178177</v>
      </c>
      <c r="J97" s="755">
        <f>+C97+F97+I97</f>
        <v>155968467</v>
      </c>
      <c r="K97" s="360">
        <f>+J97-H8</f>
        <v>0</v>
      </c>
      <c r="L97" s="394"/>
      <c r="M97" s="394"/>
      <c r="N97" s="394"/>
      <c r="O97" s="394"/>
      <c r="P97" s="394"/>
      <c r="Q97" s="394"/>
      <c r="R97" s="394"/>
      <c r="S97" s="394"/>
    </row>
    <row r="98" spans="2:19" x14ac:dyDescent="0.25">
      <c r="B98" s="586" t="s">
        <v>2231</v>
      </c>
      <c r="C98" s="755">
        <f>+C148+C196</f>
        <v>79624966</v>
      </c>
      <c r="D98" s="738">
        <f>+D148</f>
        <v>4530262</v>
      </c>
      <c r="E98" s="738">
        <f>+E148+D196</f>
        <v>910673</v>
      </c>
      <c r="F98" s="753">
        <f>+D98+E98</f>
        <v>5440935</v>
      </c>
      <c r="G98" s="738">
        <f>+F196</f>
        <v>-5536059</v>
      </c>
      <c r="H98" s="738">
        <f>+G148+G196</f>
        <v>-1020963</v>
      </c>
      <c r="I98" s="753">
        <f>+SUM(G98:H98)</f>
        <v>-6557022</v>
      </c>
      <c r="J98" s="755">
        <f>+C98+F98+I98</f>
        <v>78508879</v>
      </c>
      <c r="K98" s="360">
        <f>+J98-H9</f>
        <v>0</v>
      </c>
      <c r="L98" s="394"/>
      <c r="M98" s="394"/>
      <c r="N98" s="394"/>
      <c r="O98" s="394"/>
      <c r="P98" s="394"/>
      <c r="Q98" s="394"/>
      <c r="R98" s="394"/>
      <c r="S98" s="394"/>
    </row>
    <row r="99" spans="2:19" x14ac:dyDescent="0.25">
      <c r="B99" s="1307" t="s">
        <v>2232</v>
      </c>
      <c r="C99" s="754">
        <f t="shared" ref="C99:I99" si="23">+C97+C98</f>
        <v>239161195</v>
      </c>
      <c r="D99" s="754">
        <f t="shared" si="23"/>
        <v>4655592</v>
      </c>
      <c r="E99" s="754">
        <f t="shared" si="23"/>
        <v>395758</v>
      </c>
      <c r="F99" s="754">
        <f t="shared" si="23"/>
        <v>5051350</v>
      </c>
      <c r="G99" s="754">
        <f t="shared" si="23"/>
        <v>-5536059</v>
      </c>
      <c r="H99" s="754">
        <f t="shared" si="23"/>
        <v>-4199140</v>
      </c>
      <c r="I99" s="754">
        <f t="shared" si="23"/>
        <v>-9735199</v>
      </c>
      <c r="J99" s="755">
        <f>C99+F99+I99</f>
        <v>234477346</v>
      </c>
      <c r="K99" s="360"/>
      <c r="L99" s="394"/>
      <c r="M99" s="394"/>
      <c r="N99" s="394"/>
      <c r="O99" s="394"/>
      <c r="P99" s="394"/>
      <c r="Q99" s="394"/>
      <c r="R99" s="394"/>
      <c r="S99" s="394"/>
    </row>
    <row r="100" spans="2:19" x14ac:dyDescent="0.25">
      <c r="B100" s="586" t="s">
        <v>2233</v>
      </c>
      <c r="C100" s="755">
        <f t="shared" ref="C100:C106" si="24">+C150+C198</f>
        <v>21892366</v>
      </c>
      <c r="D100" s="738">
        <f t="shared" ref="D100:D106" si="25">+D150</f>
        <v>2752384</v>
      </c>
      <c r="E100" s="738">
        <f t="shared" ref="E100:E106" si="26">+E150+D198</f>
        <v>-407006</v>
      </c>
      <c r="F100" s="753">
        <f t="shared" ref="F100:F113" si="27">+D100+E100</f>
        <v>2345378</v>
      </c>
      <c r="G100" s="738">
        <f t="shared" ref="G100:G106" si="28">+F198</f>
        <v>-1690510</v>
      </c>
      <c r="H100" s="738">
        <f t="shared" ref="H100:H106" si="29">+G150+G198</f>
        <v>-240681</v>
      </c>
      <c r="I100" s="753">
        <f t="shared" ref="I100:I106" si="30">+SUM(G100:H100)</f>
        <v>-1931191</v>
      </c>
      <c r="J100" s="755">
        <f t="shared" ref="J100:J106" si="31">+C100+F100+I100</f>
        <v>22306553</v>
      </c>
      <c r="K100" s="360">
        <f t="shared" ref="K100:K106" si="32">+J100-H11</f>
        <v>0</v>
      </c>
      <c r="L100" s="394"/>
      <c r="M100" s="394"/>
      <c r="N100" s="394"/>
      <c r="O100" s="394"/>
      <c r="P100" s="394"/>
      <c r="Q100" s="394"/>
      <c r="R100" s="394"/>
      <c r="S100" s="394"/>
    </row>
    <row r="101" spans="2:19" x14ac:dyDescent="0.25">
      <c r="B101" s="586" t="s">
        <v>2234</v>
      </c>
      <c r="C101" s="755">
        <f t="shared" si="24"/>
        <v>173754928</v>
      </c>
      <c r="D101" s="738">
        <f t="shared" si="25"/>
        <v>24683747</v>
      </c>
      <c r="E101" s="738">
        <f t="shared" si="26"/>
        <v>1495801</v>
      </c>
      <c r="F101" s="753">
        <f t="shared" si="27"/>
        <v>26179548</v>
      </c>
      <c r="G101" s="738">
        <f t="shared" si="28"/>
        <v>-7468380</v>
      </c>
      <c r="H101" s="738">
        <f t="shared" si="29"/>
        <v>-29112</v>
      </c>
      <c r="I101" s="753">
        <f t="shared" si="30"/>
        <v>-7497492</v>
      </c>
      <c r="J101" s="755">
        <f t="shared" si="31"/>
        <v>192436984</v>
      </c>
      <c r="K101" s="360">
        <f t="shared" si="32"/>
        <v>0</v>
      </c>
      <c r="L101" s="394"/>
      <c r="M101" s="394"/>
      <c r="N101" s="394"/>
      <c r="O101" s="394"/>
      <c r="P101" s="394"/>
      <c r="Q101" s="394"/>
      <c r="R101" s="394"/>
      <c r="S101" s="394"/>
    </row>
    <row r="102" spans="2:19" x14ac:dyDescent="0.25">
      <c r="B102" s="586" t="s">
        <v>2235</v>
      </c>
      <c r="C102" s="755">
        <f t="shared" si="24"/>
        <v>192291391</v>
      </c>
      <c r="D102" s="738">
        <f t="shared" si="25"/>
        <v>15636037</v>
      </c>
      <c r="E102" s="738">
        <f t="shared" si="26"/>
        <v>11717685</v>
      </c>
      <c r="F102" s="753">
        <f t="shared" si="27"/>
        <v>27353722</v>
      </c>
      <c r="G102" s="738">
        <f t="shared" si="28"/>
        <v>-7939808</v>
      </c>
      <c r="H102" s="738">
        <f t="shared" si="29"/>
        <v>-29582</v>
      </c>
      <c r="I102" s="753">
        <f t="shared" si="30"/>
        <v>-7969390</v>
      </c>
      <c r="J102" s="755">
        <f t="shared" si="31"/>
        <v>211675723</v>
      </c>
      <c r="K102" s="360">
        <f t="shared" si="32"/>
        <v>0</v>
      </c>
      <c r="L102" s="394"/>
      <c r="M102" s="394"/>
      <c r="N102" s="394"/>
      <c r="O102" s="394"/>
      <c r="P102" s="394"/>
      <c r="Q102" s="394"/>
      <c r="R102" s="394"/>
      <c r="S102" s="394"/>
    </row>
    <row r="103" spans="2:19" x14ac:dyDescent="0.25">
      <c r="B103" s="586" t="s">
        <v>2236</v>
      </c>
      <c r="C103" s="755">
        <f t="shared" si="24"/>
        <v>249193038</v>
      </c>
      <c r="D103" s="738">
        <f t="shared" si="25"/>
        <v>8447992</v>
      </c>
      <c r="E103" s="738">
        <f t="shared" si="26"/>
        <v>6109050</v>
      </c>
      <c r="F103" s="753">
        <f t="shared" si="27"/>
        <v>14557042</v>
      </c>
      <c r="G103" s="738">
        <f t="shared" si="28"/>
        <v>-13021001</v>
      </c>
      <c r="H103" s="738">
        <f t="shared" si="29"/>
        <v>0</v>
      </c>
      <c r="I103" s="753">
        <f t="shared" si="30"/>
        <v>-13021001</v>
      </c>
      <c r="J103" s="755">
        <f t="shared" si="31"/>
        <v>250729079</v>
      </c>
      <c r="K103" s="360">
        <f t="shared" si="32"/>
        <v>0</v>
      </c>
      <c r="L103" s="394"/>
      <c r="M103" s="394"/>
      <c r="N103" s="394"/>
      <c r="O103" s="394"/>
      <c r="P103" s="394"/>
      <c r="Q103" s="394"/>
      <c r="R103" s="394"/>
      <c r="S103" s="394"/>
    </row>
    <row r="104" spans="2:19" x14ac:dyDescent="0.25">
      <c r="B104" s="586" t="s">
        <v>2237</v>
      </c>
      <c r="C104" s="755">
        <f t="shared" si="24"/>
        <v>168050123</v>
      </c>
      <c r="D104" s="738">
        <f t="shared" si="25"/>
        <v>5697365</v>
      </c>
      <c r="E104" s="738">
        <f t="shared" si="26"/>
        <v>-366990</v>
      </c>
      <c r="F104" s="753">
        <f t="shared" si="27"/>
        <v>5330375</v>
      </c>
      <c r="G104" s="738">
        <f t="shared" si="28"/>
        <v>-6486803</v>
      </c>
      <c r="H104" s="738">
        <f t="shared" si="29"/>
        <v>-577438</v>
      </c>
      <c r="I104" s="753">
        <f t="shared" si="30"/>
        <v>-7064241</v>
      </c>
      <c r="J104" s="755">
        <f t="shared" si="31"/>
        <v>166316257</v>
      </c>
      <c r="K104" s="360">
        <f t="shared" si="32"/>
        <v>0</v>
      </c>
      <c r="L104" s="394"/>
      <c r="M104" s="394"/>
      <c r="N104" s="394"/>
      <c r="O104" s="394"/>
      <c r="P104" s="394"/>
      <c r="Q104" s="394"/>
      <c r="R104" s="394"/>
      <c r="S104" s="394"/>
    </row>
    <row r="105" spans="2:19" x14ac:dyDescent="0.25">
      <c r="B105" s="586" t="s">
        <v>2238</v>
      </c>
      <c r="C105" s="755">
        <f t="shared" si="24"/>
        <v>47699634</v>
      </c>
      <c r="D105" s="738">
        <f t="shared" si="25"/>
        <v>9754590</v>
      </c>
      <c r="E105" s="738">
        <f t="shared" si="26"/>
        <v>865427</v>
      </c>
      <c r="F105" s="753">
        <f t="shared" si="27"/>
        <v>10620017</v>
      </c>
      <c r="G105" s="738">
        <f t="shared" si="28"/>
        <v>-7458500</v>
      </c>
      <c r="H105" s="738">
        <f t="shared" si="29"/>
        <v>-12851</v>
      </c>
      <c r="I105" s="753">
        <f t="shared" si="30"/>
        <v>-7471351</v>
      </c>
      <c r="J105" s="755">
        <f t="shared" si="31"/>
        <v>50848300</v>
      </c>
      <c r="K105" s="360">
        <f t="shared" si="32"/>
        <v>0</v>
      </c>
      <c r="L105" s="394"/>
      <c r="M105" s="394"/>
      <c r="N105" s="394"/>
      <c r="O105" s="394"/>
      <c r="P105" s="394"/>
      <c r="Q105" s="394"/>
      <c r="R105" s="394"/>
      <c r="S105" s="394"/>
    </row>
    <row r="106" spans="2:19" x14ac:dyDescent="0.25">
      <c r="B106" s="586" t="s">
        <v>2239</v>
      </c>
      <c r="C106" s="755">
        <f t="shared" si="24"/>
        <v>222036</v>
      </c>
      <c r="D106" s="738">
        <f t="shared" si="25"/>
        <v>0</v>
      </c>
      <c r="E106" s="738">
        <f t="shared" si="26"/>
        <v>0</v>
      </c>
      <c r="F106" s="753">
        <f t="shared" si="27"/>
        <v>0</v>
      </c>
      <c r="G106" s="738">
        <f t="shared" si="28"/>
        <v>-7782</v>
      </c>
      <c r="H106" s="738">
        <f t="shared" si="29"/>
        <v>0</v>
      </c>
      <c r="I106" s="753">
        <f t="shared" si="30"/>
        <v>-7782</v>
      </c>
      <c r="J106" s="755">
        <f t="shared" si="31"/>
        <v>214254</v>
      </c>
      <c r="K106" s="360">
        <f t="shared" si="32"/>
        <v>0</v>
      </c>
      <c r="L106" s="394"/>
      <c r="M106" s="394"/>
      <c r="N106" s="394"/>
      <c r="O106" s="394"/>
      <c r="P106" s="394"/>
      <c r="Q106" s="394"/>
      <c r="R106" s="394"/>
      <c r="S106" s="394"/>
    </row>
    <row r="107" spans="2:19" x14ac:dyDescent="0.25">
      <c r="B107" s="1307" t="s">
        <v>2240</v>
      </c>
      <c r="C107" s="754">
        <f>+SUM(C100:C106)</f>
        <v>853103516</v>
      </c>
      <c r="D107" s="754">
        <f t="shared" ref="D107:I107" si="33">+SUM(D100:D106)</f>
        <v>66972115</v>
      </c>
      <c r="E107" s="754">
        <f t="shared" si="33"/>
        <v>19413967</v>
      </c>
      <c r="F107" s="754">
        <f t="shared" si="33"/>
        <v>86386082</v>
      </c>
      <c r="G107" s="754">
        <f t="shared" si="33"/>
        <v>-44072784</v>
      </c>
      <c r="H107" s="754">
        <f t="shared" si="33"/>
        <v>-889664</v>
      </c>
      <c r="I107" s="754">
        <f t="shared" si="33"/>
        <v>-44962448</v>
      </c>
      <c r="J107" s="755">
        <f>C107+F107+I107</f>
        <v>894527150</v>
      </c>
      <c r="K107" s="360"/>
      <c r="L107" s="394"/>
      <c r="M107" s="394"/>
      <c r="N107" s="394"/>
      <c r="O107" s="394"/>
      <c r="P107" s="394"/>
      <c r="Q107" s="394"/>
      <c r="R107" s="394"/>
      <c r="S107" s="394"/>
    </row>
    <row r="108" spans="2:19" x14ac:dyDescent="0.25">
      <c r="B108" s="586" t="s">
        <v>2241</v>
      </c>
      <c r="C108" s="755">
        <f>+C158+C206</f>
        <v>115993853</v>
      </c>
      <c r="D108" s="738">
        <f t="shared" ref="D108:D113" si="34">+D158</f>
        <v>21567698</v>
      </c>
      <c r="E108" s="738">
        <f>+E158+D206</f>
        <v>10024991</v>
      </c>
      <c r="F108" s="753">
        <f t="shared" si="27"/>
        <v>31592689</v>
      </c>
      <c r="G108" s="738">
        <f>+F206</f>
        <v>-20300857</v>
      </c>
      <c r="H108" s="738">
        <f>+G158+G206</f>
        <v>-12836</v>
      </c>
      <c r="I108" s="753">
        <f t="shared" ref="I108:I113" si="35">+SUM(G108:H108)</f>
        <v>-20313693</v>
      </c>
      <c r="J108" s="755">
        <f t="shared" ref="J108:J113" si="36">+C108+F108+I108</f>
        <v>127272849</v>
      </c>
      <c r="K108" s="360">
        <f t="shared" ref="K108:K113" si="37">+J108-H19</f>
        <v>0</v>
      </c>
      <c r="L108" s="394"/>
      <c r="M108" s="394"/>
      <c r="N108" s="394"/>
      <c r="O108" s="394"/>
      <c r="P108" s="394"/>
      <c r="Q108" s="394"/>
      <c r="R108" s="394"/>
      <c r="S108" s="394"/>
    </row>
    <row r="109" spans="2:19" x14ac:dyDescent="0.25">
      <c r="B109" s="908" t="s">
        <v>2242</v>
      </c>
      <c r="C109" s="755">
        <f>+C159+C207</f>
        <v>958353</v>
      </c>
      <c r="D109" s="738">
        <f t="shared" si="34"/>
        <v>511654</v>
      </c>
      <c r="E109" s="738">
        <f>+E159+D207</f>
        <v>-139227</v>
      </c>
      <c r="F109" s="753">
        <f t="shared" si="27"/>
        <v>372427</v>
      </c>
      <c r="G109" s="738">
        <f>+F207</f>
        <v>-446071</v>
      </c>
      <c r="H109" s="738">
        <f>+G159+G207</f>
        <v>-560</v>
      </c>
      <c r="I109" s="753">
        <f t="shared" si="35"/>
        <v>-446631</v>
      </c>
      <c r="J109" s="755">
        <f t="shared" si="36"/>
        <v>884149</v>
      </c>
      <c r="K109" s="360">
        <f t="shared" si="37"/>
        <v>0</v>
      </c>
      <c r="L109" s="394"/>
      <c r="M109" s="394"/>
      <c r="N109" s="394"/>
      <c r="O109" s="394"/>
      <c r="P109" s="394"/>
      <c r="Q109" s="394"/>
      <c r="R109" s="394"/>
      <c r="S109" s="394"/>
    </row>
    <row r="110" spans="2:19" x14ac:dyDescent="0.25">
      <c r="B110" s="908" t="s">
        <v>2243</v>
      </c>
      <c r="C110" s="755">
        <f>+C160+C208</f>
        <v>1407509</v>
      </c>
      <c r="D110" s="738">
        <f t="shared" si="34"/>
        <v>177954</v>
      </c>
      <c r="E110" s="738">
        <f>+E160+D208</f>
        <v>-23185</v>
      </c>
      <c r="F110" s="753">
        <f t="shared" si="27"/>
        <v>154769</v>
      </c>
      <c r="G110" s="738">
        <f>+F208</f>
        <v>-188349</v>
      </c>
      <c r="H110" s="738">
        <f>+G160+G208</f>
        <v>-198</v>
      </c>
      <c r="I110" s="753">
        <f t="shared" si="35"/>
        <v>-188547</v>
      </c>
      <c r="J110" s="755">
        <f t="shared" si="36"/>
        <v>1373731</v>
      </c>
      <c r="K110" s="360">
        <f t="shared" si="37"/>
        <v>0</v>
      </c>
      <c r="L110" s="394"/>
      <c r="M110" s="394"/>
      <c r="N110" s="394"/>
      <c r="O110" s="394"/>
      <c r="P110" s="394"/>
      <c r="Q110" s="394"/>
      <c r="R110" s="394"/>
      <c r="S110" s="394"/>
    </row>
    <row r="111" spans="2:19" x14ac:dyDescent="0.25">
      <c r="B111" s="586" t="s">
        <v>2244</v>
      </c>
      <c r="C111" s="755">
        <f>+C161+C209</f>
        <v>2460174</v>
      </c>
      <c r="D111" s="738">
        <f t="shared" si="34"/>
        <v>461212</v>
      </c>
      <c r="E111" s="738">
        <f>+E161+D209</f>
        <v>-5819</v>
      </c>
      <c r="F111" s="753">
        <f t="shared" si="27"/>
        <v>455393</v>
      </c>
      <c r="G111" s="738">
        <f>+F209</f>
        <v>-1296601</v>
      </c>
      <c r="H111" s="738">
        <f>+G161+G209</f>
        <v>0</v>
      </c>
      <c r="I111" s="753">
        <f t="shared" si="35"/>
        <v>-1296601</v>
      </c>
      <c r="J111" s="755">
        <f t="shared" si="36"/>
        <v>1618966</v>
      </c>
      <c r="K111" s="360">
        <f t="shared" si="37"/>
        <v>0</v>
      </c>
      <c r="L111" s="394"/>
      <c r="M111" s="394"/>
      <c r="N111" s="394"/>
      <c r="O111" s="394"/>
      <c r="P111" s="394"/>
      <c r="Q111" s="394"/>
      <c r="R111" s="394"/>
      <c r="S111" s="394"/>
    </row>
    <row r="112" spans="2:19" x14ac:dyDescent="0.25">
      <c r="B112" s="586" t="s">
        <v>2245</v>
      </c>
      <c r="C112" s="755">
        <f>+C162+C210</f>
        <v>234177</v>
      </c>
      <c r="D112" s="738">
        <f t="shared" si="34"/>
        <v>16449</v>
      </c>
      <c r="E112" s="738">
        <f>+E162+D210</f>
        <v>-1508</v>
      </c>
      <c r="F112" s="753">
        <f>+D112+E112</f>
        <v>14941</v>
      </c>
      <c r="G112" s="738">
        <f>+F210</f>
        <v>-63930</v>
      </c>
      <c r="H112" s="738">
        <f>+G162+G210</f>
        <v>0</v>
      </c>
      <c r="I112" s="753">
        <f t="shared" si="35"/>
        <v>-63930</v>
      </c>
      <c r="J112" s="755">
        <f t="shared" si="36"/>
        <v>185188</v>
      </c>
      <c r="K112" s="360">
        <f t="shared" si="37"/>
        <v>0</v>
      </c>
      <c r="L112" s="394"/>
      <c r="M112" s="394"/>
      <c r="N112" s="394"/>
      <c r="O112" s="394"/>
      <c r="P112" s="394"/>
      <c r="Q112" s="394"/>
      <c r="R112" s="394"/>
      <c r="S112" s="394"/>
    </row>
    <row r="113" spans="1:19" x14ac:dyDescent="0.25">
      <c r="B113" s="586" t="s">
        <v>2246</v>
      </c>
      <c r="C113" s="755">
        <f>+C163</f>
        <v>226774354</v>
      </c>
      <c r="D113" s="738">
        <f t="shared" si="34"/>
        <v>-95522674</v>
      </c>
      <c r="E113" s="738">
        <f>+E163</f>
        <v>104423444</v>
      </c>
      <c r="F113" s="753">
        <f t="shared" si="27"/>
        <v>8900770</v>
      </c>
      <c r="G113" s="738">
        <v>0</v>
      </c>
      <c r="H113" s="738">
        <f>+G163</f>
        <v>-356186</v>
      </c>
      <c r="I113" s="753">
        <f t="shared" si="35"/>
        <v>-356186</v>
      </c>
      <c r="J113" s="755">
        <f t="shared" si="36"/>
        <v>235318938</v>
      </c>
      <c r="K113" s="360">
        <f t="shared" si="37"/>
        <v>0</v>
      </c>
      <c r="L113" s="394"/>
      <c r="M113" s="394"/>
      <c r="N113" s="394"/>
      <c r="O113" s="394"/>
      <c r="P113" s="394"/>
      <c r="Q113" s="394"/>
      <c r="R113" s="394"/>
      <c r="S113" s="394"/>
    </row>
    <row r="114" spans="1:19" s="394" customFormat="1" ht="12.6" thickBot="1" x14ac:dyDescent="0.3">
      <c r="A114" s="357"/>
      <c r="B114" s="1308" t="s">
        <v>2259</v>
      </c>
      <c r="C114" s="756">
        <f t="shared" ref="C114:I114" si="38">+C99+C107+SUM(C108:C113)</f>
        <v>1440093131</v>
      </c>
      <c r="D114" s="756">
        <f t="shared" si="38"/>
        <v>-1160000</v>
      </c>
      <c r="E114" s="756">
        <f t="shared" si="38"/>
        <v>134088421</v>
      </c>
      <c r="F114" s="756">
        <f t="shared" si="38"/>
        <v>132928421</v>
      </c>
      <c r="G114" s="756">
        <f t="shared" si="38"/>
        <v>-71904651</v>
      </c>
      <c r="H114" s="756">
        <f t="shared" si="38"/>
        <v>-5458584</v>
      </c>
      <c r="I114" s="757">
        <f t="shared" si="38"/>
        <v>-77363235</v>
      </c>
      <c r="J114" s="755">
        <f>C114+F114+I114</f>
        <v>1495658317</v>
      </c>
      <c r="K114" s="430"/>
    </row>
    <row r="115" spans="1:19" x14ac:dyDescent="0.25">
      <c r="K115" s="394"/>
      <c r="L115" s="394"/>
      <c r="M115" s="394"/>
      <c r="N115" s="394"/>
      <c r="O115" s="394"/>
      <c r="P115" s="394"/>
      <c r="Q115" s="394"/>
      <c r="R115" s="394"/>
    </row>
    <row r="116" spans="1:19" x14ac:dyDescent="0.25">
      <c r="K116" s="394"/>
      <c r="L116" s="394"/>
      <c r="M116" s="394"/>
      <c r="N116" s="394"/>
      <c r="O116" s="394"/>
      <c r="P116" s="394"/>
      <c r="Q116" s="394"/>
      <c r="R116" s="394"/>
    </row>
    <row r="117" spans="1:19" x14ac:dyDescent="0.25">
      <c r="B117" s="1601" t="s">
        <v>2268</v>
      </c>
      <c r="C117" s="1601"/>
      <c r="D117" s="1601"/>
      <c r="E117" s="1601"/>
      <c r="K117" s="394"/>
      <c r="L117" s="394"/>
      <c r="M117" s="394"/>
      <c r="N117" s="394"/>
      <c r="O117" s="394"/>
      <c r="P117" s="394"/>
      <c r="Q117" s="394"/>
      <c r="R117" s="394"/>
    </row>
    <row r="118" spans="1:19" x14ac:dyDescent="0.25">
      <c r="K118" s="394"/>
      <c r="L118" s="394"/>
      <c r="M118" s="394"/>
      <c r="N118" s="394"/>
      <c r="O118" s="394"/>
      <c r="P118" s="394"/>
      <c r="Q118" s="394"/>
      <c r="R118" s="394"/>
    </row>
    <row r="119" spans="1:19" x14ac:dyDescent="0.25">
      <c r="B119" s="394" t="s">
        <v>2269</v>
      </c>
      <c r="C119" s="1597" t="s">
        <v>2089</v>
      </c>
      <c r="D119" s="1597"/>
      <c r="G119" s="386"/>
      <c r="K119" s="394"/>
      <c r="L119" s="394"/>
      <c r="M119" s="394"/>
      <c r="N119" s="394"/>
      <c r="O119" s="394"/>
      <c r="P119" s="394"/>
      <c r="Q119" s="394"/>
      <c r="R119" s="394"/>
    </row>
    <row r="120" spans="1:19" ht="12.6" thickBot="1" x14ac:dyDescent="0.3">
      <c r="K120" s="394"/>
      <c r="L120" s="394"/>
      <c r="M120" s="394"/>
      <c r="N120" s="394"/>
      <c r="O120" s="394"/>
      <c r="P120" s="394"/>
      <c r="Q120" s="394"/>
      <c r="R120" s="394"/>
    </row>
    <row r="121" spans="1:19" ht="60" x14ac:dyDescent="0.25">
      <c r="B121" s="1588" t="s">
        <v>2258</v>
      </c>
      <c r="C121" s="1309" t="s">
        <v>2260</v>
      </c>
      <c r="D121" s="1309" t="s">
        <v>2261</v>
      </c>
      <c r="E121" s="1309" t="s">
        <v>2210</v>
      </c>
      <c r="F121" s="444" t="s">
        <v>2262</v>
      </c>
      <c r="G121" s="1309" t="s">
        <v>2264</v>
      </c>
      <c r="H121" s="142" t="s">
        <v>2265</v>
      </c>
      <c r="I121" s="1310" t="s">
        <v>2074</v>
      </c>
      <c r="J121" s="394"/>
      <c r="L121" s="394"/>
      <c r="M121" s="394"/>
      <c r="N121" s="394"/>
      <c r="O121" s="394"/>
      <c r="P121" s="394"/>
      <c r="Q121" s="394"/>
      <c r="R121" s="394"/>
      <c r="S121" s="394"/>
    </row>
    <row r="122" spans="1:19" x14ac:dyDescent="0.25">
      <c r="B122" s="1589"/>
      <c r="C122" s="751" t="s">
        <v>1882</v>
      </c>
      <c r="D122" s="744" t="s">
        <v>1882</v>
      </c>
      <c r="E122" s="744" t="s">
        <v>1882</v>
      </c>
      <c r="F122" s="744" t="s">
        <v>1882</v>
      </c>
      <c r="G122" s="744" t="s">
        <v>1882</v>
      </c>
      <c r="H122" s="744" t="s">
        <v>1882</v>
      </c>
      <c r="I122" s="748" t="s">
        <v>1882</v>
      </c>
      <c r="J122" s="394"/>
      <c r="L122" s="394"/>
      <c r="M122" s="394"/>
      <c r="N122" s="394"/>
      <c r="O122" s="394"/>
      <c r="P122" s="394"/>
      <c r="Q122" s="394"/>
      <c r="R122" s="394"/>
      <c r="S122" s="394"/>
    </row>
    <row r="123" spans="1:19" x14ac:dyDescent="0.25">
      <c r="B123" s="586" t="s">
        <v>2230</v>
      </c>
      <c r="C123" s="755">
        <f>+I147</f>
        <v>155968467</v>
      </c>
      <c r="D123" s="738">
        <v>2778</v>
      </c>
      <c r="E123" s="738">
        <v>1947</v>
      </c>
      <c r="F123" s="753">
        <f>+D123+E123</f>
        <v>4725</v>
      </c>
      <c r="G123" s="738">
        <v>-80974</v>
      </c>
      <c r="H123" s="753">
        <f>SUM(G123:G123)</f>
        <v>-80974</v>
      </c>
      <c r="I123" s="755">
        <f>C123+F123+H123</f>
        <v>155892218</v>
      </c>
      <c r="J123" s="360">
        <f>I123-C8</f>
        <v>0</v>
      </c>
      <c r="L123" s="394"/>
      <c r="M123" s="394"/>
      <c r="N123" s="394"/>
      <c r="O123" s="394"/>
      <c r="P123" s="394"/>
      <c r="Q123" s="394"/>
      <c r="R123" s="394"/>
      <c r="S123" s="394"/>
    </row>
    <row r="124" spans="1:19" x14ac:dyDescent="0.25">
      <c r="B124" s="586" t="s">
        <v>2231</v>
      </c>
      <c r="C124" s="755">
        <f>+I148</f>
        <v>116130335</v>
      </c>
      <c r="D124" s="738">
        <v>4334917</v>
      </c>
      <c r="E124" s="738">
        <f>-397140+1</f>
        <v>-397139</v>
      </c>
      <c r="F124" s="753">
        <f>+D124+E124</f>
        <v>3937778</v>
      </c>
      <c r="G124" s="738">
        <v>0</v>
      </c>
      <c r="H124" s="753">
        <f>SUM(G124:G124)</f>
        <v>0</v>
      </c>
      <c r="I124" s="755">
        <f>C124+F124+H124</f>
        <v>120068113</v>
      </c>
      <c r="J124" s="360">
        <f>I124-C9</f>
        <v>0</v>
      </c>
      <c r="L124" s="394"/>
      <c r="M124" s="394"/>
      <c r="N124" s="394"/>
      <c r="O124" s="394"/>
      <c r="P124" s="394"/>
      <c r="Q124" s="394"/>
      <c r="R124" s="394"/>
      <c r="S124" s="394"/>
    </row>
    <row r="125" spans="1:19" x14ac:dyDescent="0.25">
      <c r="B125" s="1307" t="s">
        <v>2232</v>
      </c>
      <c r="C125" s="755">
        <f>+C123+C124</f>
        <v>272098802</v>
      </c>
      <c r="D125" s="755">
        <f t="shared" ref="D125:G125" si="39">+D123+D124</f>
        <v>4337695</v>
      </c>
      <c r="E125" s="755">
        <f t="shared" si="39"/>
        <v>-395192</v>
      </c>
      <c r="F125" s="755">
        <f t="shared" si="39"/>
        <v>3942503</v>
      </c>
      <c r="G125" s="755">
        <f t="shared" si="39"/>
        <v>-80974</v>
      </c>
      <c r="H125" s="754">
        <f>+H123+H124</f>
        <v>-80974</v>
      </c>
      <c r="I125" s="755">
        <f>+C125+F125+H125</f>
        <v>275960331</v>
      </c>
      <c r="J125" s="360"/>
      <c r="L125" s="394"/>
      <c r="M125" s="394"/>
      <c r="N125" s="394"/>
      <c r="O125" s="394"/>
      <c r="P125" s="394"/>
      <c r="Q125" s="394"/>
      <c r="R125" s="394"/>
      <c r="S125" s="394"/>
    </row>
    <row r="126" spans="1:19" x14ac:dyDescent="0.25">
      <c r="B126" s="586" t="s">
        <v>2233</v>
      </c>
      <c r="C126" s="755">
        <f t="shared" ref="C126:C132" si="40">+I150</f>
        <v>46084005</v>
      </c>
      <c r="D126" s="738">
        <v>2676994</v>
      </c>
      <c r="E126" s="738">
        <f>82251-2</f>
        <v>82249</v>
      </c>
      <c r="F126" s="753">
        <f t="shared" ref="F126:F139" si="41">+D126+E126</f>
        <v>2759243</v>
      </c>
      <c r="G126" s="738">
        <v>0</v>
      </c>
      <c r="H126" s="753">
        <f t="shared" ref="H126:H132" si="42">SUM(G126:G126)</f>
        <v>0</v>
      </c>
      <c r="I126" s="755">
        <f t="shared" ref="I126:I132" si="43">C126+F126+H126</f>
        <v>48843248</v>
      </c>
      <c r="J126" s="360">
        <f t="shared" ref="J126:J132" si="44">I126-C11</f>
        <v>0</v>
      </c>
      <c r="L126" s="394"/>
      <c r="M126" s="394"/>
      <c r="N126" s="394"/>
      <c r="O126" s="394"/>
      <c r="P126" s="394"/>
      <c r="Q126" s="394"/>
      <c r="R126" s="394"/>
      <c r="S126" s="394"/>
    </row>
    <row r="127" spans="1:19" x14ac:dyDescent="0.25">
      <c r="B127" s="586" t="s">
        <v>2234</v>
      </c>
      <c r="C127" s="755">
        <f t="shared" si="40"/>
        <v>354410675</v>
      </c>
      <c r="D127" s="738">
        <v>39678412</v>
      </c>
      <c r="E127" s="738">
        <f>4188376+1</f>
        <v>4188377</v>
      </c>
      <c r="F127" s="753">
        <f t="shared" si="41"/>
        <v>43866789</v>
      </c>
      <c r="G127" s="738">
        <v>0</v>
      </c>
      <c r="H127" s="753">
        <f t="shared" si="42"/>
        <v>0</v>
      </c>
      <c r="I127" s="755">
        <f t="shared" si="43"/>
        <v>398277464</v>
      </c>
      <c r="J127" s="360">
        <f t="shared" si="44"/>
        <v>0</v>
      </c>
      <c r="L127" s="394"/>
      <c r="M127" s="394"/>
      <c r="N127" s="394"/>
      <c r="O127" s="394"/>
      <c r="P127" s="394"/>
      <c r="Q127" s="394"/>
      <c r="R127" s="394"/>
      <c r="S127" s="394"/>
    </row>
    <row r="128" spans="1:19" x14ac:dyDescent="0.25">
      <c r="B128" s="586" t="s">
        <v>2235</v>
      </c>
      <c r="C128" s="755">
        <f t="shared" si="40"/>
        <v>542162844</v>
      </c>
      <c r="D128" s="738">
        <v>6885350</v>
      </c>
      <c r="E128" s="738">
        <f>2942479+1</f>
        <v>2942480</v>
      </c>
      <c r="F128" s="753">
        <f t="shared" si="41"/>
        <v>9827830</v>
      </c>
      <c r="G128" s="738">
        <v>0</v>
      </c>
      <c r="H128" s="753">
        <f t="shared" si="42"/>
        <v>0</v>
      </c>
      <c r="I128" s="755">
        <f t="shared" si="43"/>
        <v>551990674</v>
      </c>
      <c r="J128" s="360">
        <f t="shared" si="44"/>
        <v>0</v>
      </c>
      <c r="L128" s="394"/>
      <c r="M128" s="394"/>
      <c r="N128" s="394"/>
      <c r="O128" s="394"/>
      <c r="P128" s="394"/>
      <c r="Q128" s="394"/>
      <c r="R128" s="394"/>
      <c r="S128" s="394"/>
    </row>
    <row r="129" spans="1:19" x14ac:dyDescent="0.25">
      <c r="B129" s="586" t="s">
        <v>2236</v>
      </c>
      <c r="C129" s="755">
        <f t="shared" si="40"/>
        <v>548997867</v>
      </c>
      <c r="D129" s="738">
        <v>7955906</v>
      </c>
      <c r="E129" s="738">
        <f>620293-5</f>
        <v>620288</v>
      </c>
      <c r="F129" s="753">
        <f t="shared" si="41"/>
        <v>8576194</v>
      </c>
      <c r="G129" s="738">
        <v>0</v>
      </c>
      <c r="H129" s="753">
        <f t="shared" si="42"/>
        <v>0</v>
      </c>
      <c r="I129" s="755">
        <f t="shared" si="43"/>
        <v>557574061</v>
      </c>
      <c r="J129" s="360">
        <f t="shared" si="44"/>
        <v>0</v>
      </c>
      <c r="L129" s="394"/>
      <c r="M129" s="394"/>
      <c r="N129" s="394"/>
      <c r="O129" s="394"/>
      <c r="P129" s="394"/>
      <c r="Q129" s="394"/>
      <c r="R129" s="394"/>
      <c r="S129" s="394"/>
    </row>
    <row r="130" spans="1:19" x14ac:dyDescent="0.25">
      <c r="B130" s="586" t="s">
        <v>2237</v>
      </c>
      <c r="C130" s="755">
        <f t="shared" si="40"/>
        <v>236840131</v>
      </c>
      <c r="D130" s="738">
        <v>6034980</v>
      </c>
      <c r="E130" s="738">
        <f>-5018938-1</f>
        <v>-5018939</v>
      </c>
      <c r="F130" s="753">
        <f t="shared" si="41"/>
        <v>1016041</v>
      </c>
      <c r="G130" s="738">
        <v>0</v>
      </c>
      <c r="H130" s="753">
        <f t="shared" si="42"/>
        <v>0</v>
      </c>
      <c r="I130" s="755">
        <f t="shared" si="43"/>
        <v>237856172</v>
      </c>
      <c r="J130" s="360">
        <f t="shared" si="44"/>
        <v>0</v>
      </c>
      <c r="L130" s="394"/>
      <c r="M130" s="394"/>
      <c r="N130" s="394"/>
      <c r="O130" s="394"/>
      <c r="P130" s="394"/>
      <c r="Q130" s="394"/>
      <c r="R130" s="394"/>
      <c r="S130" s="394"/>
    </row>
    <row r="131" spans="1:19" x14ac:dyDescent="0.25">
      <c r="B131" s="586" t="s">
        <v>2238</v>
      </c>
      <c r="C131" s="755">
        <f t="shared" si="40"/>
        <v>168257935</v>
      </c>
      <c r="D131" s="738">
        <v>10781607</v>
      </c>
      <c r="E131" s="738">
        <f>-205185+1</f>
        <v>-205184</v>
      </c>
      <c r="F131" s="753">
        <f t="shared" si="41"/>
        <v>10576423</v>
      </c>
      <c r="G131" s="738">
        <v>0</v>
      </c>
      <c r="H131" s="753">
        <f t="shared" si="42"/>
        <v>0</v>
      </c>
      <c r="I131" s="755">
        <f t="shared" si="43"/>
        <v>178834358</v>
      </c>
      <c r="J131" s="360">
        <f t="shared" si="44"/>
        <v>0</v>
      </c>
      <c r="L131" s="394"/>
      <c r="M131" s="394"/>
      <c r="N131" s="394"/>
      <c r="O131" s="394"/>
      <c r="P131" s="394"/>
      <c r="Q131" s="394"/>
      <c r="R131" s="394"/>
    </row>
    <row r="132" spans="1:19" x14ac:dyDescent="0.25">
      <c r="B132" s="586" t="s">
        <v>2239</v>
      </c>
      <c r="C132" s="755">
        <f t="shared" si="40"/>
        <v>1861200</v>
      </c>
      <c r="D132" s="738">
        <v>586</v>
      </c>
      <c r="E132" s="738">
        <v>768</v>
      </c>
      <c r="F132" s="753">
        <f t="shared" si="41"/>
        <v>1354</v>
      </c>
      <c r="G132" s="738">
        <v>0</v>
      </c>
      <c r="H132" s="753">
        <f t="shared" si="42"/>
        <v>0</v>
      </c>
      <c r="I132" s="755">
        <f t="shared" si="43"/>
        <v>1862554</v>
      </c>
      <c r="J132" s="360">
        <f t="shared" si="44"/>
        <v>0</v>
      </c>
      <c r="L132" s="394"/>
      <c r="M132" s="394"/>
      <c r="N132" s="394"/>
      <c r="O132" s="394"/>
      <c r="P132" s="394"/>
      <c r="Q132" s="394"/>
      <c r="R132" s="394"/>
    </row>
    <row r="133" spans="1:19" x14ac:dyDescent="0.25">
      <c r="B133" s="1307" t="s">
        <v>2240</v>
      </c>
      <c r="C133" s="755">
        <f>+SUM(C126:C132)</f>
        <v>1898614657</v>
      </c>
      <c r="D133" s="755">
        <f t="shared" ref="D133:H133" si="45">+SUM(D126:D132)</f>
        <v>74013835</v>
      </c>
      <c r="E133" s="755">
        <f t="shared" si="45"/>
        <v>2610039</v>
      </c>
      <c r="F133" s="755">
        <f t="shared" si="45"/>
        <v>76623874</v>
      </c>
      <c r="G133" s="755">
        <f t="shared" si="45"/>
        <v>0</v>
      </c>
      <c r="H133" s="754">
        <f t="shared" si="45"/>
        <v>0</v>
      </c>
      <c r="I133" s="755">
        <f>+C133+F133+H133</f>
        <v>1975238531</v>
      </c>
      <c r="J133" s="360"/>
      <c r="L133" s="394"/>
      <c r="M133" s="394"/>
      <c r="N133" s="394"/>
      <c r="O133" s="394"/>
      <c r="P133" s="394"/>
      <c r="Q133" s="394"/>
      <c r="R133" s="394"/>
    </row>
    <row r="134" spans="1:19" x14ac:dyDescent="0.25">
      <c r="B134" s="586" t="s">
        <v>2241</v>
      </c>
      <c r="C134" s="755">
        <f t="shared" ref="C134:C139" si="46">+I158</f>
        <v>415747609</v>
      </c>
      <c r="D134" s="738">
        <v>38456463</v>
      </c>
      <c r="E134" s="738">
        <f>585411+1</f>
        <v>585412</v>
      </c>
      <c r="F134" s="753">
        <f t="shared" si="41"/>
        <v>39041875</v>
      </c>
      <c r="G134" s="738">
        <v>0</v>
      </c>
      <c r="H134" s="753">
        <f t="shared" ref="H134:H139" si="47">SUM(G134:G134)</f>
        <v>0</v>
      </c>
      <c r="I134" s="755">
        <f t="shared" ref="I134:I139" si="48">C134+F134+H134</f>
        <v>454789484</v>
      </c>
      <c r="J134" s="360">
        <f t="shared" ref="J134:J139" si="49">I134-C19</f>
        <v>0</v>
      </c>
      <c r="L134" s="394"/>
      <c r="M134" s="394"/>
      <c r="N134" s="394"/>
      <c r="O134" s="394"/>
      <c r="P134" s="394"/>
      <c r="Q134" s="394"/>
      <c r="R134" s="394"/>
      <c r="S134" s="394"/>
    </row>
    <row r="135" spans="1:19" x14ac:dyDescent="0.25">
      <c r="B135" s="908" t="s">
        <v>2242</v>
      </c>
      <c r="C135" s="755">
        <f t="shared" si="46"/>
        <v>5450565</v>
      </c>
      <c r="D135" s="738">
        <v>81115</v>
      </c>
      <c r="E135" s="738">
        <v>-66537</v>
      </c>
      <c r="F135" s="753">
        <f t="shared" si="41"/>
        <v>14578</v>
      </c>
      <c r="G135" s="738">
        <v>0</v>
      </c>
      <c r="H135" s="753">
        <f t="shared" si="47"/>
        <v>0</v>
      </c>
      <c r="I135" s="755">
        <f t="shared" si="48"/>
        <v>5465143</v>
      </c>
      <c r="J135" s="360">
        <f t="shared" si="49"/>
        <v>0</v>
      </c>
      <c r="L135" s="394"/>
      <c r="M135" s="394"/>
      <c r="N135" s="394"/>
      <c r="O135" s="394"/>
      <c r="P135" s="394"/>
      <c r="Q135" s="394"/>
      <c r="R135" s="394"/>
      <c r="S135" s="394"/>
    </row>
    <row r="136" spans="1:19" x14ac:dyDescent="0.25">
      <c r="B136" s="908" t="s">
        <v>2243</v>
      </c>
      <c r="C136" s="755">
        <f t="shared" si="46"/>
        <v>6328520</v>
      </c>
      <c r="D136" s="738">
        <v>161704</v>
      </c>
      <c r="E136" s="738">
        <v>36064</v>
      </c>
      <c r="F136" s="753">
        <f t="shared" si="41"/>
        <v>197768</v>
      </c>
      <c r="G136" s="738">
        <v>0</v>
      </c>
      <c r="H136" s="753">
        <f t="shared" si="47"/>
        <v>0</v>
      </c>
      <c r="I136" s="755">
        <f t="shared" si="48"/>
        <v>6526288</v>
      </c>
      <c r="J136" s="360">
        <f t="shared" si="49"/>
        <v>0</v>
      </c>
      <c r="L136" s="394"/>
      <c r="M136" s="394"/>
      <c r="N136" s="394"/>
      <c r="O136" s="394"/>
      <c r="P136" s="394"/>
      <c r="Q136" s="394"/>
      <c r="R136" s="394"/>
      <c r="S136" s="394"/>
    </row>
    <row r="137" spans="1:19" x14ac:dyDescent="0.25">
      <c r="B137" s="586" t="s">
        <v>2244</v>
      </c>
      <c r="C137" s="755">
        <f t="shared" si="46"/>
        <v>14739458</v>
      </c>
      <c r="D137" s="738">
        <v>2177302</v>
      </c>
      <c r="E137" s="738">
        <f>-335099+2</f>
        <v>-335097</v>
      </c>
      <c r="F137" s="753">
        <f t="shared" si="41"/>
        <v>1842205</v>
      </c>
      <c r="G137" s="738">
        <v>0</v>
      </c>
      <c r="H137" s="753">
        <f t="shared" si="47"/>
        <v>0</v>
      </c>
      <c r="I137" s="755">
        <f t="shared" si="48"/>
        <v>16581663</v>
      </c>
      <c r="J137" s="360">
        <f t="shared" si="49"/>
        <v>0</v>
      </c>
      <c r="L137" s="394"/>
      <c r="M137" s="394"/>
      <c r="N137" s="394"/>
      <c r="O137" s="394"/>
      <c r="P137" s="394"/>
      <c r="Q137" s="394"/>
      <c r="R137" s="394"/>
      <c r="S137" s="394"/>
    </row>
    <row r="138" spans="1:19" x14ac:dyDescent="0.25">
      <c r="B138" s="586" t="s">
        <v>2245</v>
      </c>
      <c r="C138" s="755">
        <f t="shared" si="46"/>
        <v>821872</v>
      </c>
      <c r="D138" s="738">
        <v>0</v>
      </c>
      <c r="E138" s="738">
        <v>0</v>
      </c>
      <c r="F138" s="753">
        <f t="shared" si="41"/>
        <v>0</v>
      </c>
      <c r="G138" s="738">
        <v>0</v>
      </c>
      <c r="H138" s="753">
        <f t="shared" si="47"/>
        <v>0</v>
      </c>
      <c r="I138" s="755">
        <f t="shared" si="48"/>
        <v>821872</v>
      </c>
      <c r="J138" s="360">
        <f t="shared" si="49"/>
        <v>0</v>
      </c>
      <c r="L138" s="394"/>
      <c r="M138" s="394"/>
      <c r="N138" s="394"/>
      <c r="O138" s="394"/>
      <c r="P138" s="394"/>
      <c r="Q138" s="394"/>
      <c r="R138" s="394"/>
      <c r="S138" s="394"/>
    </row>
    <row r="139" spans="1:19" x14ac:dyDescent="0.25">
      <c r="B139" s="586" t="s">
        <v>2246</v>
      </c>
      <c r="C139" s="755">
        <f t="shared" si="46"/>
        <v>235318938</v>
      </c>
      <c r="D139" s="738">
        <v>-119840861</v>
      </c>
      <c r="E139" s="738">
        <f>54424668+1</f>
        <v>54424669</v>
      </c>
      <c r="F139" s="753">
        <f t="shared" si="41"/>
        <v>-65416192</v>
      </c>
      <c r="G139" s="738">
        <v>0</v>
      </c>
      <c r="H139" s="753">
        <f t="shared" si="47"/>
        <v>0</v>
      </c>
      <c r="I139" s="755">
        <f t="shared" si="48"/>
        <v>169902746</v>
      </c>
      <c r="J139" s="360">
        <f t="shared" si="49"/>
        <v>0</v>
      </c>
      <c r="L139" s="394"/>
      <c r="M139" s="394"/>
      <c r="N139" s="394"/>
      <c r="O139" s="394"/>
      <c r="P139" s="394"/>
      <c r="Q139" s="394"/>
      <c r="R139" s="394"/>
      <c r="S139" s="394"/>
    </row>
    <row r="140" spans="1:19" s="394" customFormat="1" ht="12.6" thickBot="1" x14ac:dyDescent="0.3">
      <c r="A140" s="357"/>
      <c r="B140" s="1308" t="s">
        <v>2270</v>
      </c>
      <c r="C140" s="756">
        <f>+C125+C133+SUM(C134:C139)</f>
        <v>2849120421</v>
      </c>
      <c r="D140" s="756">
        <f t="shared" ref="D140:G140" si="50">+D125+D133+SUM(D134:D139)</f>
        <v>-612747</v>
      </c>
      <c r="E140" s="756">
        <f t="shared" si="50"/>
        <v>56859358</v>
      </c>
      <c r="F140" s="756">
        <f t="shared" si="50"/>
        <v>56246611</v>
      </c>
      <c r="G140" s="756">
        <f t="shared" si="50"/>
        <v>-80974</v>
      </c>
      <c r="H140" s="757">
        <f>+H125+H133+SUM(H134:H139)</f>
        <v>-80974</v>
      </c>
      <c r="I140" s="755">
        <f>+C140+F140+H140</f>
        <v>2905286058</v>
      </c>
      <c r="J140" s="430">
        <f>SUM(J123:J132)</f>
        <v>0</v>
      </c>
    </row>
    <row r="141" spans="1:19" s="394" customFormat="1" x14ac:dyDescent="0.25">
      <c r="A141" s="357"/>
      <c r="B141" s="440"/>
      <c r="C141" s="441"/>
      <c r="D141" s="441"/>
      <c r="E141" s="441"/>
      <c r="F141" s="441"/>
      <c r="G141" s="441"/>
      <c r="H141" s="441"/>
      <c r="I141" s="441"/>
      <c r="J141" s="441"/>
      <c r="K141" s="430"/>
    </row>
    <row r="142" spans="1:19" x14ac:dyDescent="0.25">
      <c r="B142" s="394"/>
      <c r="C142" s="360"/>
      <c r="H142" s="360"/>
      <c r="L142" s="394"/>
      <c r="M142" s="394"/>
      <c r="N142" s="394"/>
      <c r="O142" s="394"/>
      <c r="P142" s="394"/>
      <c r="Q142" s="394"/>
      <c r="R142" s="394"/>
    </row>
    <row r="143" spans="1:19" x14ac:dyDescent="0.25">
      <c r="B143" s="394" t="s">
        <v>2271</v>
      </c>
      <c r="C143" s="1597" t="s">
        <v>2090</v>
      </c>
      <c r="D143" s="1597"/>
      <c r="H143" s="360"/>
      <c r="L143" s="394"/>
      <c r="M143" s="394"/>
      <c r="N143" s="394"/>
      <c r="O143" s="394"/>
      <c r="P143" s="394"/>
      <c r="Q143" s="394"/>
      <c r="R143" s="394"/>
    </row>
    <row r="144" spans="1:19" ht="12.6" thickBot="1" x14ac:dyDescent="0.3">
      <c r="C144" s="360"/>
      <c r="L144" s="394"/>
      <c r="M144" s="394"/>
      <c r="N144" s="394"/>
      <c r="O144" s="394"/>
      <c r="P144" s="394"/>
      <c r="Q144" s="394"/>
      <c r="R144" s="394"/>
    </row>
    <row r="145" spans="2:18" ht="60" x14ac:dyDescent="0.25">
      <c r="B145" s="1588" t="s">
        <v>2258</v>
      </c>
      <c r="C145" s="1309" t="s">
        <v>2260</v>
      </c>
      <c r="D145" s="1309" t="s">
        <v>2261</v>
      </c>
      <c r="E145" s="1309" t="s">
        <v>2210</v>
      </c>
      <c r="F145" s="444" t="s">
        <v>2262</v>
      </c>
      <c r="G145" s="1309" t="s">
        <v>2264</v>
      </c>
      <c r="H145" s="142" t="s">
        <v>2265</v>
      </c>
      <c r="I145" s="1310" t="s">
        <v>2074</v>
      </c>
      <c r="J145" s="394"/>
      <c r="L145" s="394"/>
      <c r="M145" s="394"/>
      <c r="N145" s="394"/>
      <c r="O145" s="394"/>
      <c r="P145" s="394"/>
      <c r="Q145" s="394"/>
      <c r="R145" s="394"/>
    </row>
    <row r="146" spans="2:18" x14ac:dyDescent="0.25">
      <c r="B146" s="1589"/>
      <c r="C146" s="1094" t="s">
        <v>1882</v>
      </c>
      <c r="D146" s="1094" t="s">
        <v>1882</v>
      </c>
      <c r="E146" s="1094" t="s">
        <v>1882</v>
      </c>
      <c r="F146" s="744" t="s">
        <v>1882</v>
      </c>
      <c r="G146" s="1094" t="s">
        <v>1882</v>
      </c>
      <c r="H146" s="1094" t="s">
        <v>1882</v>
      </c>
      <c r="I146" s="758" t="s">
        <v>1882</v>
      </c>
      <c r="J146" s="394"/>
      <c r="L146" s="394"/>
      <c r="M146" s="394"/>
      <c r="N146" s="394"/>
      <c r="O146" s="394"/>
      <c r="P146" s="394"/>
      <c r="Q146" s="394"/>
      <c r="R146" s="394"/>
    </row>
    <row r="147" spans="2:18" x14ac:dyDescent="0.25">
      <c r="B147" s="586" t="s">
        <v>2230</v>
      </c>
      <c r="C147" s="755">
        <v>159536229</v>
      </c>
      <c r="D147" s="738">
        <v>125330</v>
      </c>
      <c r="E147" s="738">
        <v>-514915</v>
      </c>
      <c r="F147" s="753">
        <f>+D147+E147</f>
        <v>-389585</v>
      </c>
      <c r="G147" s="738">
        <v>-3178177</v>
      </c>
      <c r="H147" s="753">
        <f>+SUM(G147:G147)</f>
        <v>-3178177</v>
      </c>
      <c r="I147" s="755">
        <f t="shared" ref="I147:I164" si="51">+C147+F147+H147</f>
        <v>155968467</v>
      </c>
      <c r="J147" s="360">
        <f>+I147-D8</f>
        <v>0</v>
      </c>
      <c r="L147" s="394"/>
      <c r="M147" s="394"/>
      <c r="N147" s="394"/>
      <c r="O147" s="394"/>
      <c r="P147" s="394"/>
      <c r="Q147" s="394"/>
      <c r="R147" s="394"/>
    </row>
    <row r="148" spans="2:18" x14ac:dyDescent="0.25">
      <c r="B148" s="586" t="s">
        <v>2231</v>
      </c>
      <c r="C148" s="755">
        <v>113252042</v>
      </c>
      <c r="D148" s="738">
        <v>4530262</v>
      </c>
      <c r="E148" s="738">
        <v>910673</v>
      </c>
      <c r="F148" s="753">
        <f>+D148+E148</f>
        <v>5440935</v>
      </c>
      <c r="G148" s="738">
        <v>-2562642</v>
      </c>
      <c r="H148" s="753">
        <f>+SUM(G148:G148)</f>
        <v>-2562642</v>
      </c>
      <c r="I148" s="755">
        <f t="shared" si="51"/>
        <v>116130335</v>
      </c>
      <c r="J148" s="360">
        <f>+I148-D9</f>
        <v>0</v>
      </c>
      <c r="K148" s="360"/>
      <c r="L148" s="394"/>
      <c r="M148" s="394"/>
      <c r="N148" s="394"/>
      <c r="O148" s="394"/>
      <c r="P148" s="394"/>
      <c r="Q148" s="394"/>
      <c r="R148" s="394"/>
    </row>
    <row r="149" spans="2:18" x14ac:dyDescent="0.25">
      <c r="B149" s="1307" t="s">
        <v>2232</v>
      </c>
      <c r="C149" s="755">
        <f>+C147+C148</f>
        <v>272788271</v>
      </c>
      <c r="D149" s="755">
        <f t="shared" ref="D149:H149" si="52">+D147+D148</f>
        <v>4655592</v>
      </c>
      <c r="E149" s="755">
        <f t="shared" si="52"/>
        <v>395758</v>
      </c>
      <c r="F149" s="754">
        <f t="shared" si="52"/>
        <v>5051350</v>
      </c>
      <c r="G149" s="755">
        <f t="shared" si="52"/>
        <v>-5740819</v>
      </c>
      <c r="H149" s="754">
        <f t="shared" si="52"/>
        <v>-5740819</v>
      </c>
      <c r="I149" s="755">
        <f t="shared" si="51"/>
        <v>272098802</v>
      </c>
      <c r="J149" s="360"/>
      <c r="K149" s="360"/>
      <c r="L149" s="394"/>
      <c r="M149" s="394"/>
      <c r="N149" s="394"/>
      <c r="O149" s="394"/>
      <c r="P149" s="394"/>
      <c r="Q149" s="394"/>
      <c r="R149" s="394"/>
    </row>
    <row r="150" spans="2:18" x14ac:dyDescent="0.25">
      <c r="B150" s="586" t="s">
        <v>2233</v>
      </c>
      <c r="C150" s="755">
        <v>44316092</v>
      </c>
      <c r="D150" s="738">
        <v>2752384</v>
      </c>
      <c r="E150" s="738">
        <v>-407006</v>
      </c>
      <c r="F150" s="753">
        <f t="shared" ref="F150:F163" si="53">+D150+E150</f>
        <v>2345378</v>
      </c>
      <c r="G150" s="738">
        <v>-577465</v>
      </c>
      <c r="H150" s="753">
        <f t="shared" ref="H150:H156" si="54">+SUM(G150:G150)</f>
        <v>-577465</v>
      </c>
      <c r="I150" s="755">
        <f t="shared" si="51"/>
        <v>46084005</v>
      </c>
      <c r="J150" s="360">
        <f t="shared" ref="J150:J156" si="55">+I150-D11</f>
        <v>0</v>
      </c>
      <c r="L150" s="394"/>
      <c r="M150" s="394"/>
      <c r="N150" s="394"/>
      <c r="O150" s="394"/>
      <c r="P150" s="394"/>
      <c r="Q150" s="394"/>
      <c r="R150" s="394"/>
    </row>
    <row r="151" spans="2:18" x14ac:dyDescent="0.25">
      <c r="B151" s="586" t="s">
        <v>2234</v>
      </c>
      <c r="C151" s="755">
        <v>328291901</v>
      </c>
      <c r="D151" s="738">
        <v>24683747</v>
      </c>
      <c r="E151" s="738">
        <v>1495117</v>
      </c>
      <c r="F151" s="753">
        <f t="shared" si="53"/>
        <v>26178864</v>
      </c>
      <c r="G151" s="738">
        <v>-60090</v>
      </c>
      <c r="H151" s="753">
        <f t="shared" si="54"/>
        <v>-60090</v>
      </c>
      <c r="I151" s="755">
        <f t="shared" si="51"/>
        <v>354410675</v>
      </c>
      <c r="J151" s="360">
        <f t="shared" si="55"/>
        <v>0</v>
      </c>
      <c r="L151" s="394"/>
      <c r="M151" s="394"/>
      <c r="N151" s="394"/>
      <c r="O151" s="394"/>
      <c r="P151" s="394"/>
      <c r="Q151" s="394"/>
      <c r="R151" s="394"/>
    </row>
    <row r="152" spans="2:18" x14ac:dyDescent="0.25">
      <c r="B152" s="586" t="s">
        <v>2235</v>
      </c>
      <c r="C152" s="755">
        <v>514892514</v>
      </c>
      <c r="D152" s="738">
        <v>15636037</v>
      </c>
      <c r="E152" s="738">
        <v>11717685</v>
      </c>
      <c r="F152" s="753">
        <f t="shared" si="53"/>
        <v>27353722</v>
      </c>
      <c r="G152" s="738">
        <v>-83392</v>
      </c>
      <c r="H152" s="753">
        <f t="shared" si="54"/>
        <v>-83392</v>
      </c>
      <c r="I152" s="755">
        <f t="shared" si="51"/>
        <v>542162844</v>
      </c>
      <c r="J152" s="360">
        <f t="shared" si="55"/>
        <v>0</v>
      </c>
      <c r="L152" s="394"/>
      <c r="M152" s="394"/>
      <c r="N152" s="394"/>
      <c r="O152" s="394"/>
      <c r="P152" s="394"/>
      <c r="Q152" s="394"/>
      <c r="R152" s="394"/>
    </row>
    <row r="153" spans="2:18" x14ac:dyDescent="0.25">
      <c r="B153" s="586" t="s">
        <v>2236</v>
      </c>
      <c r="C153" s="755">
        <v>534440825</v>
      </c>
      <c r="D153" s="738">
        <v>8447992</v>
      </c>
      <c r="E153" s="738">
        <v>6109050</v>
      </c>
      <c r="F153" s="753">
        <f t="shared" si="53"/>
        <v>14557042</v>
      </c>
      <c r="G153" s="738">
        <v>0</v>
      </c>
      <c r="H153" s="753">
        <f t="shared" si="54"/>
        <v>0</v>
      </c>
      <c r="I153" s="755">
        <f t="shared" si="51"/>
        <v>548997867</v>
      </c>
      <c r="J153" s="360">
        <f t="shared" si="55"/>
        <v>0</v>
      </c>
      <c r="L153" s="394"/>
      <c r="M153" s="394"/>
      <c r="N153" s="394"/>
      <c r="O153" s="394"/>
      <c r="P153" s="394"/>
      <c r="Q153" s="394"/>
      <c r="R153" s="394"/>
    </row>
    <row r="154" spans="2:18" x14ac:dyDescent="0.25">
      <c r="B154" s="586" t="s">
        <v>2237</v>
      </c>
      <c r="C154" s="755">
        <v>232373341</v>
      </c>
      <c r="D154" s="738">
        <v>5697365</v>
      </c>
      <c r="E154" s="738">
        <v>-366990</v>
      </c>
      <c r="F154" s="753">
        <f t="shared" si="53"/>
        <v>5330375</v>
      </c>
      <c r="G154" s="738">
        <v>-863585</v>
      </c>
      <c r="H154" s="753">
        <f t="shared" si="54"/>
        <v>-863585</v>
      </c>
      <c r="I154" s="755">
        <f t="shared" si="51"/>
        <v>236840131</v>
      </c>
      <c r="J154" s="360">
        <f t="shared" si="55"/>
        <v>0</v>
      </c>
      <c r="L154" s="394"/>
      <c r="M154" s="394"/>
      <c r="N154" s="394"/>
      <c r="O154" s="394"/>
      <c r="P154" s="394"/>
      <c r="Q154" s="394"/>
      <c r="R154" s="394"/>
    </row>
    <row r="155" spans="2:18" x14ac:dyDescent="0.25">
      <c r="B155" s="586" t="s">
        <v>2238</v>
      </c>
      <c r="C155" s="755">
        <v>158049182</v>
      </c>
      <c r="D155" s="738">
        <v>9754590</v>
      </c>
      <c r="E155" s="738">
        <v>865427</v>
      </c>
      <c r="F155" s="753">
        <f t="shared" si="53"/>
        <v>10620017</v>
      </c>
      <c r="G155" s="738">
        <v>-411264</v>
      </c>
      <c r="H155" s="753">
        <f t="shared" si="54"/>
        <v>-411264</v>
      </c>
      <c r="I155" s="755">
        <f t="shared" si="51"/>
        <v>168257935</v>
      </c>
      <c r="J155" s="360">
        <f t="shared" si="55"/>
        <v>0</v>
      </c>
      <c r="L155" s="394"/>
      <c r="M155" s="394"/>
      <c r="N155" s="394"/>
      <c r="O155" s="394"/>
      <c r="P155" s="394"/>
      <c r="Q155" s="394"/>
      <c r="R155" s="394"/>
    </row>
    <row r="156" spans="2:18" x14ac:dyDescent="0.25">
      <c r="B156" s="586" t="s">
        <v>2239</v>
      </c>
      <c r="C156" s="755">
        <v>1868637</v>
      </c>
      <c r="D156" s="738">
        <v>0</v>
      </c>
      <c r="E156" s="738">
        <v>0</v>
      </c>
      <c r="F156" s="753">
        <f t="shared" si="53"/>
        <v>0</v>
      </c>
      <c r="G156" s="738">
        <v>-7437</v>
      </c>
      <c r="H156" s="753">
        <f t="shared" si="54"/>
        <v>-7437</v>
      </c>
      <c r="I156" s="755">
        <f t="shared" si="51"/>
        <v>1861200</v>
      </c>
      <c r="J156" s="360">
        <f t="shared" si="55"/>
        <v>0</v>
      </c>
      <c r="L156" s="394"/>
      <c r="M156" s="394"/>
      <c r="N156" s="394"/>
      <c r="O156" s="394"/>
      <c r="P156" s="394"/>
      <c r="Q156" s="394"/>
      <c r="R156" s="394"/>
    </row>
    <row r="157" spans="2:18" x14ac:dyDescent="0.25">
      <c r="B157" s="1307" t="s">
        <v>2240</v>
      </c>
      <c r="C157" s="755">
        <f>+SUM(C150:C156)</f>
        <v>1814232492</v>
      </c>
      <c r="D157" s="755">
        <f t="shared" ref="D157:H157" si="56">+SUM(D150:D156)</f>
        <v>66972115</v>
      </c>
      <c r="E157" s="755">
        <f t="shared" si="56"/>
        <v>19413283</v>
      </c>
      <c r="F157" s="754">
        <f t="shared" si="56"/>
        <v>86385398</v>
      </c>
      <c r="G157" s="755">
        <f t="shared" si="56"/>
        <v>-2003233</v>
      </c>
      <c r="H157" s="754">
        <f t="shared" si="56"/>
        <v>-2003233</v>
      </c>
      <c r="I157" s="755">
        <f t="shared" si="51"/>
        <v>1898614657</v>
      </c>
      <c r="J157" s="360"/>
      <c r="L157" s="394"/>
      <c r="M157" s="394"/>
      <c r="N157" s="394"/>
      <c r="O157" s="394"/>
      <c r="P157" s="394"/>
      <c r="Q157" s="394"/>
      <c r="R157" s="394"/>
    </row>
    <row r="158" spans="2:18" x14ac:dyDescent="0.25">
      <c r="B158" s="586" t="s">
        <v>2241</v>
      </c>
      <c r="C158" s="755">
        <v>384958947</v>
      </c>
      <c r="D158" s="738">
        <v>21567698</v>
      </c>
      <c r="E158" s="738">
        <v>10025675</v>
      </c>
      <c r="F158" s="753">
        <f t="shared" si="53"/>
        <v>31593373</v>
      </c>
      <c r="G158" s="738">
        <v>-804711</v>
      </c>
      <c r="H158" s="753">
        <f t="shared" ref="H158:H163" si="57">+SUM(G158:G158)</f>
        <v>-804711</v>
      </c>
      <c r="I158" s="755">
        <f t="shared" si="51"/>
        <v>415747609</v>
      </c>
      <c r="J158" s="360">
        <f t="shared" ref="J158:J163" si="58">+I158-D19</f>
        <v>0</v>
      </c>
      <c r="L158" s="394"/>
      <c r="M158" s="394"/>
      <c r="N158" s="394"/>
      <c r="O158" s="394"/>
      <c r="P158" s="394"/>
      <c r="Q158" s="394"/>
      <c r="R158" s="394"/>
    </row>
    <row r="159" spans="2:18" x14ac:dyDescent="0.25">
      <c r="B159" s="908" t="s">
        <v>2242</v>
      </c>
      <c r="C159" s="755">
        <v>5102427</v>
      </c>
      <c r="D159" s="738">
        <v>511654</v>
      </c>
      <c r="E159" s="738">
        <v>-139227</v>
      </c>
      <c r="F159" s="753">
        <f t="shared" si="53"/>
        <v>372427</v>
      </c>
      <c r="G159" s="738">
        <v>-24289</v>
      </c>
      <c r="H159" s="753">
        <f t="shared" si="57"/>
        <v>-24289</v>
      </c>
      <c r="I159" s="755">
        <f t="shared" si="51"/>
        <v>5450565</v>
      </c>
      <c r="J159" s="360">
        <f t="shared" si="58"/>
        <v>0</v>
      </c>
      <c r="L159" s="394"/>
      <c r="M159" s="394"/>
      <c r="N159" s="394"/>
      <c r="O159" s="394"/>
      <c r="P159" s="394"/>
      <c r="Q159" s="394"/>
      <c r="R159" s="394"/>
    </row>
    <row r="160" spans="2:18" x14ac:dyDescent="0.25">
      <c r="B160" s="908" t="s">
        <v>2243</v>
      </c>
      <c r="C160" s="755">
        <v>6291229</v>
      </c>
      <c r="D160" s="738">
        <v>177954</v>
      </c>
      <c r="E160" s="738">
        <v>-23185</v>
      </c>
      <c r="F160" s="753">
        <f t="shared" si="53"/>
        <v>154769</v>
      </c>
      <c r="G160" s="738">
        <v>-117478</v>
      </c>
      <c r="H160" s="753">
        <f t="shared" si="57"/>
        <v>-117478</v>
      </c>
      <c r="I160" s="755">
        <f t="shared" si="51"/>
        <v>6328520</v>
      </c>
      <c r="J160" s="360">
        <f t="shared" si="58"/>
        <v>0</v>
      </c>
      <c r="L160" s="394"/>
      <c r="M160" s="394"/>
      <c r="N160" s="394"/>
      <c r="O160" s="394"/>
      <c r="P160" s="394"/>
      <c r="Q160" s="394"/>
      <c r="R160" s="394"/>
    </row>
    <row r="161" spans="1:18" x14ac:dyDescent="0.25">
      <c r="B161" s="586" t="s">
        <v>2244</v>
      </c>
      <c r="C161" s="755">
        <v>14284065</v>
      </c>
      <c r="D161" s="738">
        <v>461212</v>
      </c>
      <c r="E161" s="738">
        <v>-5819</v>
      </c>
      <c r="F161" s="753">
        <f t="shared" si="53"/>
        <v>455393</v>
      </c>
      <c r="G161" s="738">
        <v>0</v>
      </c>
      <c r="H161" s="753">
        <f t="shared" si="57"/>
        <v>0</v>
      </c>
      <c r="I161" s="755">
        <f t="shared" si="51"/>
        <v>14739458</v>
      </c>
      <c r="J161" s="360">
        <f t="shared" si="58"/>
        <v>0</v>
      </c>
      <c r="L161" s="394"/>
      <c r="M161" s="394"/>
      <c r="N161" s="394"/>
      <c r="O161" s="394"/>
      <c r="P161" s="394"/>
      <c r="Q161" s="394"/>
      <c r="R161" s="394"/>
    </row>
    <row r="162" spans="1:18" x14ac:dyDescent="0.25">
      <c r="B162" s="586" t="s">
        <v>2245</v>
      </c>
      <c r="C162" s="755">
        <v>806931</v>
      </c>
      <c r="D162" s="738">
        <v>16449</v>
      </c>
      <c r="E162" s="738">
        <v>-1508</v>
      </c>
      <c r="F162" s="753">
        <f t="shared" si="53"/>
        <v>14941</v>
      </c>
      <c r="G162" s="738">
        <v>0</v>
      </c>
      <c r="H162" s="753">
        <f t="shared" si="57"/>
        <v>0</v>
      </c>
      <c r="I162" s="755">
        <f t="shared" si="51"/>
        <v>821872</v>
      </c>
      <c r="J162" s="360">
        <f t="shared" si="58"/>
        <v>0</v>
      </c>
      <c r="L162" s="394"/>
      <c r="M162" s="394"/>
      <c r="N162" s="394"/>
      <c r="O162" s="394"/>
      <c r="P162" s="394"/>
      <c r="Q162" s="394"/>
      <c r="R162" s="394"/>
    </row>
    <row r="163" spans="1:18" x14ac:dyDescent="0.25">
      <c r="B163" s="586" t="s">
        <v>2246</v>
      </c>
      <c r="C163" s="755">
        <v>226774354</v>
      </c>
      <c r="D163" s="738">
        <v>-95522674</v>
      </c>
      <c r="E163" s="738">
        <v>104423444</v>
      </c>
      <c r="F163" s="753">
        <f t="shared" si="53"/>
        <v>8900770</v>
      </c>
      <c r="G163" s="738">
        <v>-356186</v>
      </c>
      <c r="H163" s="753">
        <f t="shared" si="57"/>
        <v>-356186</v>
      </c>
      <c r="I163" s="755">
        <f t="shared" si="51"/>
        <v>235318938</v>
      </c>
      <c r="J163" s="360">
        <f t="shared" si="58"/>
        <v>0</v>
      </c>
      <c r="L163" s="394"/>
      <c r="M163" s="394"/>
      <c r="N163" s="394"/>
      <c r="O163" s="394"/>
      <c r="P163" s="394"/>
      <c r="Q163" s="394"/>
      <c r="R163" s="394"/>
    </row>
    <row r="164" spans="1:18" s="394" customFormat="1" ht="12.6" thickBot="1" x14ac:dyDescent="0.3">
      <c r="A164" s="357"/>
      <c r="B164" s="1308" t="s">
        <v>2270</v>
      </c>
      <c r="C164" s="756">
        <f>+C149+C157+SUM(C158:C163)</f>
        <v>2725238716</v>
      </c>
      <c r="D164" s="756">
        <f t="shared" ref="D164:H164" si="59">+D149+D157+SUM(D158:D163)</f>
        <v>-1160000</v>
      </c>
      <c r="E164" s="756">
        <f t="shared" si="59"/>
        <v>134088421</v>
      </c>
      <c r="F164" s="757">
        <f t="shared" si="59"/>
        <v>132928421</v>
      </c>
      <c r="G164" s="756">
        <f t="shared" si="59"/>
        <v>-9046716</v>
      </c>
      <c r="H164" s="757">
        <f t="shared" si="59"/>
        <v>-9046716</v>
      </c>
      <c r="I164" s="755">
        <f t="shared" si="51"/>
        <v>2849120421</v>
      </c>
    </row>
    <row r="165" spans="1:18" x14ac:dyDescent="0.25">
      <c r="C165" s="408"/>
      <c r="D165" s="408"/>
      <c r="E165" s="408"/>
      <c r="F165" s="408"/>
      <c r="G165" s="408"/>
      <c r="H165" s="408"/>
      <c r="I165" s="408"/>
      <c r="J165" s="408"/>
      <c r="L165" s="394"/>
      <c r="M165" s="394"/>
      <c r="N165" s="394"/>
      <c r="O165" s="394"/>
      <c r="P165" s="394"/>
      <c r="Q165" s="394"/>
      <c r="R165" s="394"/>
    </row>
    <row r="166" spans="1:18" x14ac:dyDescent="0.25">
      <c r="L166" s="394"/>
      <c r="M166" s="394"/>
      <c r="N166" s="394"/>
      <c r="O166" s="394"/>
      <c r="P166" s="394"/>
      <c r="Q166" s="394"/>
      <c r="R166" s="394"/>
    </row>
    <row r="167" spans="1:18" x14ac:dyDescent="0.25">
      <c r="B167" s="1604" t="s">
        <v>2730</v>
      </c>
      <c r="C167" s="1604"/>
      <c r="D167" s="1604"/>
      <c r="E167" s="1604"/>
      <c r="F167" s="1604"/>
      <c r="G167" s="1604"/>
      <c r="L167" s="394"/>
      <c r="M167" s="394"/>
      <c r="N167" s="394"/>
      <c r="O167" s="394"/>
      <c r="P167" s="394"/>
      <c r="Q167" s="394"/>
      <c r="R167" s="394"/>
    </row>
    <row r="168" spans="1:18" x14ac:dyDescent="0.25">
      <c r="L168" s="394"/>
      <c r="M168" s="394"/>
      <c r="N168" s="394"/>
      <c r="O168" s="394"/>
      <c r="P168" s="394"/>
      <c r="Q168" s="394"/>
      <c r="R168" s="394"/>
    </row>
    <row r="169" spans="1:18" x14ac:dyDescent="0.25">
      <c r="B169" s="394" t="s">
        <v>2269</v>
      </c>
      <c r="C169" s="1597" t="s">
        <v>2089</v>
      </c>
      <c r="D169" s="1597"/>
      <c r="H169" s="386"/>
      <c r="L169" s="394"/>
      <c r="M169" s="394"/>
      <c r="N169" s="394"/>
      <c r="O169" s="394"/>
      <c r="P169" s="394"/>
      <c r="Q169" s="394"/>
      <c r="R169" s="394"/>
    </row>
    <row r="170" spans="1:18" ht="12.6" thickBot="1" x14ac:dyDescent="0.3">
      <c r="L170" s="394"/>
      <c r="M170" s="394"/>
      <c r="N170" s="394"/>
      <c r="O170" s="394"/>
      <c r="P170" s="394"/>
      <c r="Q170" s="394"/>
      <c r="R170" s="394"/>
    </row>
    <row r="171" spans="1:18" ht="60" x14ac:dyDescent="0.25">
      <c r="B171" s="1598" t="s">
        <v>2258</v>
      </c>
      <c r="C171" s="1309" t="s">
        <v>2260</v>
      </c>
      <c r="D171" s="1309" t="s">
        <v>2261</v>
      </c>
      <c r="E171" s="1309" t="s">
        <v>2210</v>
      </c>
      <c r="F171" s="444" t="s">
        <v>2262</v>
      </c>
      <c r="G171" s="1309" t="s">
        <v>2264</v>
      </c>
      <c r="H171" s="142" t="s">
        <v>2265</v>
      </c>
      <c r="I171" s="1310" t="s">
        <v>2074</v>
      </c>
      <c r="J171" s="394"/>
      <c r="L171" s="394"/>
      <c r="M171" s="394"/>
      <c r="N171" s="394"/>
      <c r="O171" s="394"/>
      <c r="P171" s="394"/>
      <c r="Q171" s="394"/>
      <c r="R171" s="394"/>
    </row>
    <row r="172" spans="1:18" x14ac:dyDescent="0.25">
      <c r="B172" s="1599"/>
      <c r="C172" s="751" t="s">
        <v>1882</v>
      </c>
      <c r="D172" s="744" t="s">
        <v>1882</v>
      </c>
      <c r="E172" s="744" t="s">
        <v>1882</v>
      </c>
      <c r="F172" s="744" t="s">
        <v>1882</v>
      </c>
      <c r="G172" s="744" t="s">
        <v>1882</v>
      </c>
      <c r="H172" s="744" t="s">
        <v>1882</v>
      </c>
      <c r="I172" s="748" t="s">
        <v>1882</v>
      </c>
      <c r="J172" s="394"/>
      <c r="L172" s="394"/>
      <c r="M172" s="394"/>
      <c r="N172" s="394"/>
      <c r="O172" s="394"/>
      <c r="P172" s="394"/>
      <c r="Q172" s="394"/>
      <c r="R172" s="394"/>
    </row>
    <row r="173" spans="1:18" x14ac:dyDescent="0.25">
      <c r="B173" s="586" t="s">
        <v>2231</v>
      </c>
      <c r="C173" s="755">
        <f>+I196</f>
        <v>-37621456</v>
      </c>
      <c r="D173" s="738">
        <v>0</v>
      </c>
      <c r="E173" s="759">
        <f>+D173</f>
        <v>0</v>
      </c>
      <c r="F173" s="738">
        <v>-1104549</v>
      </c>
      <c r="G173" s="738">
        <v>0</v>
      </c>
      <c r="H173" s="753">
        <f>SUM(F173:G173)</f>
        <v>-1104549</v>
      </c>
      <c r="I173" s="755">
        <f t="shared" ref="I173:I188" si="60">C173+H173+E173</f>
        <v>-38726005</v>
      </c>
      <c r="J173" s="360">
        <f>I173-E9</f>
        <v>0</v>
      </c>
      <c r="L173" s="394"/>
      <c r="M173" s="394"/>
      <c r="N173" s="394"/>
      <c r="O173" s="394"/>
      <c r="P173" s="394"/>
      <c r="Q173" s="394"/>
      <c r="R173" s="394"/>
    </row>
    <row r="174" spans="1:18" x14ac:dyDescent="0.25">
      <c r="B174" s="1307" t="s">
        <v>2272</v>
      </c>
      <c r="C174" s="755">
        <f t="shared" ref="C174:H174" si="61">+C173</f>
        <v>-37621456</v>
      </c>
      <c r="D174" s="755">
        <f t="shared" si="61"/>
        <v>0</v>
      </c>
      <c r="E174" s="755">
        <f t="shared" si="61"/>
        <v>0</v>
      </c>
      <c r="F174" s="755">
        <f t="shared" si="61"/>
        <v>-1104549</v>
      </c>
      <c r="G174" s="755">
        <f t="shared" si="61"/>
        <v>0</v>
      </c>
      <c r="H174" s="754">
        <f t="shared" si="61"/>
        <v>-1104549</v>
      </c>
      <c r="I174" s="755">
        <f t="shared" si="60"/>
        <v>-38726005</v>
      </c>
      <c r="J174" s="360"/>
      <c r="L174" s="394"/>
      <c r="M174" s="394"/>
      <c r="N174" s="394"/>
      <c r="O174" s="394"/>
      <c r="P174" s="394"/>
      <c r="Q174" s="394"/>
      <c r="R174" s="394"/>
    </row>
    <row r="175" spans="1:18" x14ac:dyDescent="0.25">
      <c r="B175" s="586" t="s">
        <v>2233</v>
      </c>
      <c r="C175" s="755">
        <f t="shared" ref="C175:C181" si="62">+I198</f>
        <v>-23777452</v>
      </c>
      <c r="D175" s="738">
        <v>0</v>
      </c>
      <c r="E175" s="759">
        <f t="shared" ref="E175:E181" si="63">+D175</f>
        <v>0</v>
      </c>
      <c r="F175" s="738">
        <v>-813645</v>
      </c>
      <c r="G175" s="738">
        <v>0</v>
      </c>
      <c r="H175" s="753">
        <f t="shared" ref="H175:H181" si="64">SUM(F175:G175)</f>
        <v>-813645</v>
      </c>
      <c r="I175" s="755">
        <f t="shared" si="60"/>
        <v>-24591097</v>
      </c>
      <c r="J175" s="360">
        <f t="shared" ref="J175:J181" si="65">I175-E11</f>
        <v>0</v>
      </c>
      <c r="L175" s="394"/>
      <c r="M175" s="394"/>
      <c r="N175" s="394"/>
      <c r="O175" s="394"/>
      <c r="P175" s="394"/>
      <c r="Q175" s="394"/>
      <c r="R175" s="394"/>
    </row>
    <row r="176" spans="1:18" x14ac:dyDescent="0.25">
      <c r="B176" s="586" t="s">
        <v>2234</v>
      </c>
      <c r="C176" s="755">
        <f t="shared" si="62"/>
        <v>-161973691</v>
      </c>
      <c r="D176" s="738">
        <v>0</v>
      </c>
      <c r="E176" s="759">
        <f t="shared" si="63"/>
        <v>0</v>
      </c>
      <c r="F176" s="738">
        <f>-3395148+1</f>
        <v>-3395147</v>
      </c>
      <c r="G176" s="738">
        <v>0</v>
      </c>
      <c r="H176" s="753">
        <f t="shared" si="64"/>
        <v>-3395147</v>
      </c>
      <c r="I176" s="755">
        <f t="shared" si="60"/>
        <v>-165368838</v>
      </c>
      <c r="J176" s="360">
        <f t="shared" si="65"/>
        <v>0</v>
      </c>
      <c r="L176" s="394"/>
      <c r="M176" s="394"/>
      <c r="N176" s="394"/>
      <c r="O176" s="394"/>
      <c r="P176" s="394"/>
      <c r="Q176" s="394"/>
      <c r="R176" s="394"/>
    </row>
    <row r="177" spans="1:18" x14ac:dyDescent="0.25">
      <c r="B177" s="586" t="s">
        <v>2235</v>
      </c>
      <c r="C177" s="755">
        <f t="shared" si="62"/>
        <v>-330487121</v>
      </c>
      <c r="D177" s="738">
        <v>0</v>
      </c>
      <c r="E177" s="759">
        <f t="shared" si="63"/>
        <v>0</v>
      </c>
      <c r="F177" s="738">
        <v>-4100891</v>
      </c>
      <c r="G177" s="738">
        <v>0</v>
      </c>
      <c r="H177" s="753">
        <f t="shared" si="64"/>
        <v>-4100891</v>
      </c>
      <c r="I177" s="755">
        <f t="shared" si="60"/>
        <v>-334588012</v>
      </c>
      <c r="J177" s="360">
        <f t="shared" si="65"/>
        <v>0</v>
      </c>
      <c r="L177" s="394"/>
      <c r="M177" s="394"/>
      <c r="N177" s="394"/>
      <c r="O177" s="394"/>
      <c r="P177" s="394"/>
      <c r="Q177" s="394"/>
      <c r="R177" s="394"/>
    </row>
    <row r="178" spans="1:18" x14ac:dyDescent="0.25">
      <c r="B178" s="586" t="s">
        <v>2236</v>
      </c>
      <c r="C178" s="755">
        <f t="shared" si="62"/>
        <v>-298268788</v>
      </c>
      <c r="D178" s="738">
        <v>0</v>
      </c>
      <c r="E178" s="759">
        <f t="shared" si="63"/>
        <v>0</v>
      </c>
      <c r="F178" s="738">
        <f>-6630237-2</f>
        <v>-6630239</v>
      </c>
      <c r="G178" s="738">
        <v>0</v>
      </c>
      <c r="H178" s="753">
        <f t="shared" si="64"/>
        <v>-6630239</v>
      </c>
      <c r="I178" s="755">
        <f t="shared" si="60"/>
        <v>-304899027</v>
      </c>
      <c r="J178" s="360">
        <f t="shared" si="65"/>
        <v>0</v>
      </c>
      <c r="L178" s="394"/>
      <c r="M178" s="394"/>
      <c r="N178" s="394"/>
      <c r="O178" s="394"/>
      <c r="P178" s="394"/>
      <c r="Q178" s="394"/>
      <c r="R178" s="394"/>
    </row>
    <row r="179" spans="1:18" x14ac:dyDescent="0.25">
      <c r="B179" s="586" t="s">
        <v>2237</v>
      </c>
      <c r="C179" s="755">
        <f t="shared" si="62"/>
        <v>-70523874</v>
      </c>
      <c r="D179" s="738">
        <v>0</v>
      </c>
      <c r="E179" s="759">
        <f t="shared" si="63"/>
        <v>0</v>
      </c>
      <c r="F179" s="738">
        <v>-2588273</v>
      </c>
      <c r="G179" s="738">
        <v>0</v>
      </c>
      <c r="H179" s="753">
        <f t="shared" si="64"/>
        <v>-2588273</v>
      </c>
      <c r="I179" s="755">
        <f t="shared" si="60"/>
        <v>-73112147</v>
      </c>
      <c r="J179" s="360">
        <f t="shared" si="65"/>
        <v>0</v>
      </c>
      <c r="L179" s="394"/>
      <c r="M179" s="394"/>
      <c r="N179" s="394"/>
      <c r="O179" s="394"/>
      <c r="P179" s="394"/>
      <c r="Q179" s="394"/>
      <c r="R179" s="394"/>
    </row>
    <row r="180" spans="1:18" x14ac:dyDescent="0.25">
      <c r="B180" s="586" t="s">
        <v>2238</v>
      </c>
      <c r="C180" s="755">
        <f t="shared" si="62"/>
        <v>-117409635</v>
      </c>
      <c r="D180" s="738">
        <v>0</v>
      </c>
      <c r="E180" s="759">
        <f t="shared" si="63"/>
        <v>0</v>
      </c>
      <c r="F180" s="738">
        <f>-4207806+2</f>
        <v>-4207804</v>
      </c>
      <c r="G180" s="738">
        <v>0</v>
      </c>
      <c r="H180" s="753">
        <f t="shared" si="64"/>
        <v>-4207804</v>
      </c>
      <c r="I180" s="755">
        <f t="shared" si="60"/>
        <v>-121617439</v>
      </c>
      <c r="J180" s="360">
        <f t="shared" si="65"/>
        <v>0</v>
      </c>
      <c r="L180" s="394"/>
      <c r="M180" s="394"/>
      <c r="N180" s="394"/>
      <c r="O180" s="394"/>
      <c r="P180" s="394"/>
      <c r="Q180" s="394"/>
      <c r="R180" s="394"/>
    </row>
    <row r="181" spans="1:18" x14ac:dyDescent="0.25">
      <c r="B181" s="586" t="s">
        <v>2239</v>
      </c>
      <c r="C181" s="755">
        <f t="shared" si="62"/>
        <v>-1646946</v>
      </c>
      <c r="D181" s="738">
        <v>0</v>
      </c>
      <c r="E181" s="759">
        <f t="shared" si="63"/>
        <v>0</v>
      </c>
      <c r="F181" s="738">
        <f>-3760+1</f>
        <v>-3759</v>
      </c>
      <c r="G181" s="738">
        <v>0</v>
      </c>
      <c r="H181" s="753">
        <f t="shared" si="64"/>
        <v>-3759</v>
      </c>
      <c r="I181" s="755">
        <f t="shared" si="60"/>
        <v>-1650705</v>
      </c>
      <c r="J181" s="360">
        <f t="shared" si="65"/>
        <v>0</v>
      </c>
      <c r="L181" s="394"/>
      <c r="M181" s="394"/>
      <c r="N181" s="394"/>
      <c r="O181" s="394"/>
      <c r="P181" s="394"/>
      <c r="Q181" s="394"/>
      <c r="R181" s="394"/>
    </row>
    <row r="182" spans="1:18" x14ac:dyDescent="0.25">
      <c r="B182" s="1307" t="s">
        <v>2240</v>
      </c>
      <c r="C182" s="755">
        <f t="shared" ref="C182:H182" si="66">+SUM(C175:C181)</f>
        <v>-1004087507</v>
      </c>
      <c r="D182" s="755">
        <f t="shared" si="66"/>
        <v>0</v>
      </c>
      <c r="E182" s="755">
        <f t="shared" si="66"/>
        <v>0</v>
      </c>
      <c r="F182" s="755">
        <f t="shared" si="66"/>
        <v>-21739758</v>
      </c>
      <c r="G182" s="755">
        <f t="shared" si="66"/>
        <v>0</v>
      </c>
      <c r="H182" s="754">
        <f t="shared" si="66"/>
        <v>-21739758</v>
      </c>
      <c r="I182" s="755">
        <f t="shared" si="60"/>
        <v>-1025827265</v>
      </c>
      <c r="J182" s="360"/>
      <c r="L182" s="394"/>
      <c r="M182" s="394"/>
      <c r="N182" s="394"/>
      <c r="O182" s="394"/>
      <c r="P182" s="394"/>
      <c r="Q182" s="394"/>
      <c r="R182" s="394"/>
    </row>
    <row r="183" spans="1:18" x14ac:dyDescent="0.25">
      <c r="B183" s="586" t="s">
        <v>2241</v>
      </c>
      <c r="C183" s="755">
        <f>+I206</f>
        <v>-288474760</v>
      </c>
      <c r="D183" s="738">
        <f>-17593+1</f>
        <v>-17592</v>
      </c>
      <c r="E183" s="759">
        <f>+D183</f>
        <v>-17592</v>
      </c>
      <c r="F183" s="738">
        <f>-13168147-1</f>
        <v>-13168148</v>
      </c>
      <c r="G183" s="738">
        <v>0</v>
      </c>
      <c r="H183" s="753">
        <f>SUM(F183:G183)</f>
        <v>-13168148</v>
      </c>
      <c r="I183" s="755">
        <f t="shared" si="60"/>
        <v>-301660500</v>
      </c>
      <c r="J183" s="360">
        <f>I183-E19</f>
        <v>0</v>
      </c>
      <c r="L183" s="394"/>
      <c r="M183" s="394"/>
      <c r="N183" s="394"/>
      <c r="O183" s="394"/>
      <c r="P183" s="394"/>
      <c r="Q183" s="394"/>
      <c r="R183" s="394"/>
    </row>
    <row r="184" spans="1:18" x14ac:dyDescent="0.25">
      <c r="B184" s="908" t="s">
        <v>2242</v>
      </c>
      <c r="C184" s="755">
        <f>+I207</f>
        <v>-4566416</v>
      </c>
      <c r="D184" s="738">
        <f>17593</f>
        <v>17593</v>
      </c>
      <c r="E184" s="759">
        <f>+D184</f>
        <v>17593</v>
      </c>
      <c r="F184" s="738">
        <f>-185579+1</f>
        <v>-185578</v>
      </c>
      <c r="G184" s="738">
        <v>0</v>
      </c>
      <c r="H184" s="753">
        <f>SUM(F184:G184)</f>
        <v>-185578</v>
      </c>
      <c r="I184" s="755">
        <f t="shared" si="60"/>
        <v>-4734401</v>
      </c>
      <c r="J184" s="360">
        <f>I184-E20</f>
        <v>0</v>
      </c>
      <c r="L184" s="394"/>
      <c r="M184" s="394"/>
      <c r="N184" s="394"/>
      <c r="O184" s="394"/>
      <c r="P184" s="394"/>
      <c r="Q184" s="394"/>
      <c r="R184" s="394"/>
    </row>
    <row r="185" spans="1:18" x14ac:dyDescent="0.25">
      <c r="B185" s="908" t="s">
        <v>2243</v>
      </c>
      <c r="C185" s="755">
        <f>+I208</f>
        <v>-4954789</v>
      </c>
      <c r="D185" s="738">
        <v>0</v>
      </c>
      <c r="E185" s="759">
        <f>+D185</f>
        <v>0</v>
      </c>
      <c r="F185" s="738">
        <f>-118565+1</f>
        <v>-118564</v>
      </c>
      <c r="G185" s="738">
        <v>0</v>
      </c>
      <c r="H185" s="753">
        <f>SUM(F185:G185)</f>
        <v>-118564</v>
      </c>
      <c r="I185" s="755">
        <f t="shared" si="60"/>
        <v>-5073353</v>
      </c>
      <c r="J185" s="360">
        <f>I185-E21</f>
        <v>0</v>
      </c>
      <c r="L185" s="394"/>
      <c r="M185" s="394"/>
      <c r="N185" s="394"/>
      <c r="O185" s="394"/>
      <c r="P185" s="394"/>
      <c r="Q185" s="394"/>
      <c r="R185" s="394"/>
    </row>
    <row r="186" spans="1:18" x14ac:dyDescent="0.25">
      <c r="B186" s="586" t="s">
        <v>2244</v>
      </c>
      <c r="C186" s="755">
        <f>+I209</f>
        <v>-13120492</v>
      </c>
      <c r="D186" s="738">
        <v>0</v>
      </c>
      <c r="E186" s="759">
        <f>+D186</f>
        <v>0</v>
      </c>
      <c r="F186" s="738">
        <v>-693993</v>
      </c>
      <c r="G186" s="738">
        <v>0</v>
      </c>
      <c r="H186" s="753">
        <f>SUM(F186:G186)</f>
        <v>-693993</v>
      </c>
      <c r="I186" s="755">
        <f t="shared" si="60"/>
        <v>-13814485</v>
      </c>
      <c r="J186" s="360">
        <f>I186-E22</f>
        <v>0</v>
      </c>
      <c r="L186" s="394"/>
      <c r="M186" s="394"/>
      <c r="N186" s="394"/>
      <c r="O186" s="394"/>
      <c r="P186" s="394"/>
      <c r="Q186" s="394"/>
      <c r="R186" s="394"/>
    </row>
    <row r="187" spans="1:18" x14ac:dyDescent="0.25">
      <c r="B187" s="586" t="s">
        <v>2245</v>
      </c>
      <c r="C187" s="755">
        <f>+I210</f>
        <v>-636684</v>
      </c>
      <c r="D187" s="738">
        <v>0</v>
      </c>
      <c r="E187" s="759">
        <f>+D187</f>
        <v>0</v>
      </c>
      <c r="F187" s="738">
        <v>-25146</v>
      </c>
      <c r="G187" s="738">
        <v>0</v>
      </c>
      <c r="H187" s="753">
        <f>SUM(F187:G187)</f>
        <v>-25146</v>
      </c>
      <c r="I187" s="755">
        <f t="shared" si="60"/>
        <v>-661830</v>
      </c>
      <c r="J187" s="360">
        <f>I187-E23</f>
        <v>0</v>
      </c>
      <c r="L187" s="394"/>
      <c r="M187" s="394"/>
      <c r="N187" s="394"/>
      <c r="O187" s="394"/>
      <c r="P187" s="394"/>
      <c r="Q187" s="394"/>
      <c r="R187" s="394"/>
    </row>
    <row r="188" spans="1:18" s="394" customFormat="1" ht="24.6" thickBot="1" x14ac:dyDescent="0.3">
      <c r="A188" s="357"/>
      <c r="B188" s="1308" t="s">
        <v>2273</v>
      </c>
      <c r="C188" s="756">
        <f t="shared" ref="C188:H188" si="67">+C174+C182+SUM(C183:C187)</f>
        <v>-1353462104</v>
      </c>
      <c r="D188" s="756">
        <f t="shared" si="67"/>
        <v>1</v>
      </c>
      <c r="E188" s="756">
        <f t="shared" si="67"/>
        <v>1</v>
      </c>
      <c r="F188" s="756">
        <f t="shared" si="67"/>
        <v>-37035736</v>
      </c>
      <c r="G188" s="756">
        <f t="shared" si="67"/>
        <v>0</v>
      </c>
      <c r="H188" s="757">
        <f t="shared" si="67"/>
        <v>-37035736</v>
      </c>
      <c r="I188" s="755">
        <f t="shared" si="60"/>
        <v>-1390497839</v>
      </c>
      <c r="J188" s="430">
        <f>SUM(J173:J181)</f>
        <v>0</v>
      </c>
    </row>
    <row r="189" spans="1:18" x14ac:dyDescent="0.25">
      <c r="B189" s="394"/>
      <c r="C189" s="360"/>
      <c r="H189" s="360"/>
      <c r="L189" s="394"/>
      <c r="M189" s="394"/>
      <c r="N189" s="394"/>
      <c r="O189" s="394"/>
      <c r="P189" s="394"/>
      <c r="Q189" s="394"/>
      <c r="R189" s="394"/>
    </row>
    <row r="190" spans="1:18" x14ac:dyDescent="0.25">
      <c r="B190" s="394"/>
      <c r="C190" s="360"/>
      <c r="F190" s="387">
        <f>+[21]N1000!$O$127/1000</f>
        <v>37035735.670999996</v>
      </c>
      <c r="G190" s="360">
        <f>+F188+F190</f>
        <v>-0.32900000363588333</v>
      </c>
      <c r="H190" s="360"/>
      <c r="L190" s="394"/>
      <c r="M190" s="394"/>
      <c r="N190" s="394"/>
      <c r="O190" s="394"/>
      <c r="P190" s="394"/>
      <c r="Q190" s="394"/>
      <c r="R190" s="394"/>
    </row>
    <row r="191" spans="1:18" x14ac:dyDescent="0.25">
      <c r="B191" s="394"/>
      <c r="C191" s="360"/>
      <c r="F191" s="389"/>
      <c r="G191" s="360"/>
      <c r="H191" s="360"/>
      <c r="L191" s="394"/>
      <c r="M191" s="394"/>
      <c r="N191" s="394"/>
      <c r="O191" s="394"/>
      <c r="P191" s="394"/>
      <c r="Q191" s="394"/>
      <c r="R191" s="394"/>
    </row>
    <row r="192" spans="1:18" x14ac:dyDescent="0.25">
      <c r="B192" s="394" t="s">
        <v>2271</v>
      </c>
      <c r="C192" s="1597" t="s">
        <v>2090</v>
      </c>
      <c r="D192" s="1597"/>
      <c r="H192" s="360"/>
      <c r="L192" s="394"/>
      <c r="M192" s="394"/>
      <c r="N192" s="394"/>
      <c r="O192" s="394"/>
      <c r="P192" s="394"/>
      <c r="Q192" s="394"/>
      <c r="R192" s="394"/>
    </row>
    <row r="193" spans="2:18" ht="12.6" thickBot="1" x14ac:dyDescent="0.3">
      <c r="C193" s="360"/>
      <c r="L193" s="394"/>
      <c r="M193" s="394"/>
      <c r="N193" s="394"/>
      <c r="O193" s="394"/>
      <c r="P193" s="394"/>
      <c r="Q193" s="394"/>
      <c r="R193" s="394"/>
    </row>
    <row r="194" spans="2:18" ht="60" x14ac:dyDescent="0.25">
      <c r="B194" s="1598" t="s">
        <v>2258</v>
      </c>
      <c r="C194" s="1309" t="s">
        <v>2260</v>
      </c>
      <c r="D194" s="1309" t="s">
        <v>2261</v>
      </c>
      <c r="E194" s="1309" t="s">
        <v>2210</v>
      </c>
      <c r="F194" s="444" t="s">
        <v>2262</v>
      </c>
      <c r="G194" s="1309" t="s">
        <v>2264</v>
      </c>
      <c r="H194" s="142" t="s">
        <v>2265</v>
      </c>
      <c r="I194" s="1310" t="s">
        <v>2074</v>
      </c>
      <c r="J194" s="394"/>
      <c r="L194" s="394"/>
      <c r="M194" s="394"/>
      <c r="N194" s="394"/>
      <c r="O194" s="394"/>
      <c r="P194" s="394"/>
      <c r="Q194" s="394"/>
      <c r="R194" s="394"/>
    </row>
    <row r="195" spans="2:18" x14ac:dyDescent="0.25">
      <c r="B195" s="1599"/>
      <c r="C195" s="1094" t="s">
        <v>1882</v>
      </c>
      <c r="D195" s="1094" t="s">
        <v>1882</v>
      </c>
      <c r="E195" s="744" t="s">
        <v>1882</v>
      </c>
      <c r="F195" s="1094" t="s">
        <v>1882</v>
      </c>
      <c r="G195" s="1094" t="s">
        <v>1882</v>
      </c>
      <c r="H195" s="1094" t="s">
        <v>1882</v>
      </c>
      <c r="I195" s="758" t="s">
        <v>1882</v>
      </c>
      <c r="J195" s="394"/>
      <c r="L195" s="394"/>
      <c r="M195" s="394"/>
      <c r="N195" s="394"/>
      <c r="O195" s="394"/>
      <c r="P195" s="394"/>
      <c r="Q195" s="394"/>
      <c r="R195" s="394"/>
    </row>
    <row r="196" spans="2:18" x14ac:dyDescent="0.25">
      <c r="B196" s="586" t="s">
        <v>2231</v>
      </c>
      <c r="C196" s="755">
        <v>-33627076</v>
      </c>
      <c r="D196" s="738">
        <v>0</v>
      </c>
      <c r="E196" s="759">
        <f>+D196</f>
        <v>0</v>
      </c>
      <c r="F196" s="738">
        <v>-5536059</v>
      </c>
      <c r="G196" s="738">
        <v>1541679</v>
      </c>
      <c r="H196" s="753">
        <f>SUM(F196:G196)</f>
        <v>-3994380</v>
      </c>
      <c r="I196" s="755">
        <f t="shared" ref="I196:I211" si="68">C196+H196+E196</f>
        <v>-37621456</v>
      </c>
      <c r="J196" s="360">
        <f>+I196-F9</f>
        <v>0</v>
      </c>
      <c r="L196" s="394"/>
      <c r="M196" s="394"/>
      <c r="N196" s="394"/>
      <c r="O196" s="394"/>
      <c r="P196" s="394"/>
      <c r="Q196" s="394"/>
      <c r="R196" s="394"/>
    </row>
    <row r="197" spans="2:18" x14ac:dyDescent="0.25">
      <c r="B197" s="1307" t="s">
        <v>2272</v>
      </c>
      <c r="C197" s="755">
        <f t="shared" ref="C197:H197" si="69">+C196</f>
        <v>-33627076</v>
      </c>
      <c r="D197" s="755">
        <f t="shared" si="69"/>
        <v>0</v>
      </c>
      <c r="E197" s="755">
        <f t="shared" si="69"/>
        <v>0</v>
      </c>
      <c r="F197" s="755">
        <f t="shared" si="69"/>
        <v>-5536059</v>
      </c>
      <c r="G197" s="755">
        <f t="shared" si="69"/>
        <v>1541679</v>
      </c>
      <c r="H197" s="754">
        <f t="shared" si="69"/>
        <v>-3994380</v>
      </c>
      <c r="I197" s="755">
        <f t="shared" si="68"/>
        <v>-37621456</v>
      </c>
      <c r="J197" s="360"/>
      <c r="L197" s="394"/>
      <c r="M197" s="394"/>
      <c r="N197" s="394"/>
      <c r="O197" s="394"/>
      <c r="P197" s="394"/>
      <c r="Q197" s="394"/>
      <c r="R197" s="394"/>
    </row>
    <row r="198" spans="2:18" x14ac:dyDescent="0.25">
      <c r="B198" s="586" t="s">
        <v>2233</v>
      </c>
      <c r="C198" s="755">
        <v>-22423726</v>
      </c>
      <c r="D198" s="738">
        <v>0</v>
      </c>
      <c r="E198" s="759">
        <f t="shared" ref="E198:E204" si="70">+D198</f>
        <v>0</v>
      </c>
      <c r="F198" s="738">
        <v>-1690510</v>
      </c>
      <c r="G198" s="738">
        <v>336784</v>
      </c>
      <c r="H198" s="753">
        <f t="shared" ref="H198:H204" si="71">SUM(F198:G198)</f>
        <v>-1353726</v>
      </c>
      <c r="I198" s="755">
        <f t="shared" si="68"/>
        <v>-23777452</v>
      </c>
      <c r="J198" s="360">
        <f t="shared" ref="J198:J204" si="72">+I198-F11</f>
        <v>0</v>
      </c>
      <c r="L198" s="394"/>
      <c r="M198" s="394"/>
      <c r="N198" s="394"/>
      <c r="O198" s="394"/>
      <c r="P198" s="394"/>
      <c r="Q198" s="394"/>
      <c r="R198" s="394"/>
    </row>
    <row r="199" spans="2:18" x14ac:dyDescent="0.25">
      <c r="B199" s="586" t="s">
        <v>2234</v>
      </c>
      <c r="C199" s="755">
        <v>-154536973</v>
      </c>
      <c r="D199" s="738">
        <v>684</v>
      </c>
      <c r="E199" s="759">
        <f t="shared" si="70"/>
        <v>684</v>
      </c>
      <c r="F199" s="738">
        <v>-7468380</v>
      </c>
      <c r="G199" s="738">
        <v>30978</v>
      </c>
      <c r="H199" s="753">
        <f t="shared" si="71"/>
        <v>-7437402</v>
      </c>
      <c r="I199" s="755">
        <f t="shared" si="68"/>
        <v>-161973691</v>
      </c>
      <c r="J199" s="360">
        <f t="shared" si="72"/>
        <v>0</v>
      </c>
      <c r="L199" s="394"/>
      <c r="M199" s="394"/>
      <c r="N199" s="394"/>
      <c r="O199" s="394"/>
      <c r="P199" s="394"/>
      <c r="Q199" s="394"/>
      <c r="R199" s="394"/>
    </row>
    <row r="200" spans="2:18" x14ac:dyDescent="0.25">
      <c r="B200" s="586" t="s">
        <v>2235</v>
      </c>
      <c r="C200" s="755">
        <v>-322601123</v>
      </c>
      <c r="D200" s="738">
        <v>0</v>
      </c>
      <c r="E200" s="759">
        <f t="shared" si="70"/>
        <v>0</v>
      </c>
      <c r="F200" s="738">
        <v>-7939808</v>
      </c>
      <c r="G200" s="738">
        <v>53810</v>
      </c>
      <c r="H200" s="753">
        <f t="shared" si="71"/>
        <v>-7885998</v>
      </c>
      <c r="I200" s="755">
        <f t="shared" si="68"/>
        <v>-330487121</v>
      </c>
      <c r="J200" s="360">
        <f t="shared" si="72"/>
        <v>0</v>
      </c>
      <c r="L200" s="394"/>
      <c r="M200" s="394"/>
      <c r="N200" s="394"/>
      <c r="O200" s="394"/>
      <c r="P200" s="394"/>
      <c r="Q200" s="394"/>
      <c r="R200" s="394"/>
    </row>
    <row r="201" spans="2:18" x14ac:dyDescent="0.25">
      <c r="B201" s="586" t="s">
        <v>2236</v>
      </c>
      <c r="C201" s="755">
        <v>-285247787</v>
      </c>
      <c r="D201" s="738">
        <v>0</v>
      </c>
      <c r="E201" s="759">
        <f t="shared" si="70"/>
        <v>0</v>
      </c>
      <c r="F201" s="738">
        <v>-13021001</v>
      </c>
      <c r="G201" s="738">
        <v>0</v>
      </c>
      <c r="H201" s="753">
        <f t="shared" si="71"/>
        <v>-13021001</v>
      </c>
      <c r="I201" s="755">
        <f t="shared" si="68"/>
        <v>-298268788</v>
      </c>
      <c r="J201" s="360">
        <f t="shared" si="72"/>
        <v>0</v>
      </c>
      <c r="L201" s="394"/>
      <c r="M201" s="394"/>
      <c r="N201" s="394"/>
      <c r="O201" s="394"/>
      <c r="P201" s="394"/>
      <c r="Q201" s="394"/>
      <c r="R201" s="394"/>
    </row>
    <row r="202" spans="2:18" x14ac:dyDescent="0.25">
      <c r="B202" s="586" t="s">
        <v>2237</v>
      </c>
      <c r="C202" s="755">
        <v>-64323218</v>
      </c>
      <c r="D202" s="738">
        <v>0</v>
      </c>
      <c r="E202" s="759">
        <f t="shared" si="70"/>
        <v>0</v>
      </c>
      <c r="F202" s="738">
        <v>-6486803</v>
      </c>
      <c r="G202" s="738">
        <v>286147</v>
      </c>
      <c r="H202" s="753">
        <f t="shared" si="71"/>
        <v>-6200656</v>
      </c>
      <c r="I202" s="755">
        <f t="shared" si="68"/>
        <v>-70523874</v>
      </c>
      <c r="J202" s="360">
        <f t="shared" si="72"/>
        <v>0</v>
      </c>
      <c r="L202" s="394"/>
      <c r="M202" s="394"/>
      <c r="N202" s="394"/>
      <c r="O202" s="394"/>
      <c r="P202" s="394"/>
      <c r="Q202" s="394"/>
      <c r="R202" s="394"/>
    </row>
    <row r="203" spans="2:18" x14ac:dyDescent="0.25">
      <c r="B203" s="586" t="s">
        <v>2238</v>
      </c>
      <c r="C203" s="755">
        <v>-110349548</v>
      </c>
      <c r="D203" s="738">
        <v>0</v>
      </c>
      <c r="E203" s="759">
        <f t="shared" si="70"/>
        <v>0</v>
      </c>
      <c r="F203" s="738">
        <v>-7458500</v>
      </c>
      <c r="G203" s="738">
        <v>398413</v>
      </c>
      <c r="H203" s="753">
        <f t="shared" si="71"/>
        <v>-7060087</v>
      </c>
      <c r="I203" s="755">
        <f t="shared" si="68"/>
        <v>-117409635</v>
      </c>
      <c r="J203" s="360">
        <f t="shared" si="72"/>
        <v>0</v>
      </c>
      <c r="L203" s="394"/>
      <c r="M203" s="394"/>
      <c r="N203" s="394"/>
      <c r="O203" s="394"/>
      <c r="P203" s="394"/>
      <c r="Q203" s="394"/>
      <c r="R203" s="394"/>
    </row>
    <row r="204" spans="2:18" x14ac:dyDescent="0.25">
      <c r="B204" s="586" t="s">
        <v>2239</v>
      </c>
      <c r="C204" s="755">
        <v>-1646601</v>
      </c>
      <c r="D204" s="738">
        <v>0</v>
      </c>
      <c r="E204" s="759">
        <f t="shared" si="70"/>
        <v>0</v>
      </c>
      <c r="F204" s="738">
        <v>-7782</v>
      </c>
      <c r="G204" s="738">
        <v>7437</v>
      </c>
      <c r="H204" s="753">
        <f t="shared" si="71"/>
        <v>-345</v>
      </c>
      <c r="I204" s="755">
        <f t="shared" si="68"/>
        <v>-1646946</v>
      </c>
      <c r="J204" s="360">
        <f t="shared" si="72"/>
        <v>0</v>
      </c>
      <c r="L204" s="394"/>
      <c r="M204" s="394"/>
      <c r="N204" s="394"/>
      <c r="O204" s="394"/>
      <c r="P204" s="394"/>
      <c r="Q204" s="394"/>
      <c r="R204" s="394"/>
    </row>
    <row r="205" spans="2:18" x14ac:dyDescent="0.25">
      <c r="B205" s="1307" t="s">
        <v>2240</v>
      </c>
      <c r="C205" s="755">
        <f t="shared" ref="C205:H205" si="73">+SUM(C198:C204)</f>
        <v>-961128976</v>
      </c>
      <c r="D205" s="755">
        <f t="shared" si="73"/>
        <v>684</v>
      </c>
      <c r="E205" s="755">
        <f t="shared" si="73"/>
        <v>684</v>
      </c>
      <c r="F205" s="755">
        <f t="shared" si="73"/>
        <v>-44072784</v>
      </c>
      <c r="G205" s="755">
        <f t="shared" si="73"/>
        <v>1113569</v>
      </c>
      <c r="H205" s="754">
        <f t="shared" si="73"/>
        <v>-42959215</v>
      </c>
      <c r="I205" s="755">
        <f t="shared" si="68"/>
        <v>-1004087507</v>
      </c>
      <c r="J205" s="360"/>
      <c r="L205" s="394"/>
      <c r="M205" s="394"/>
      <c r="N205" s="394"/>
      <c r="O205" s="394"/>
      <c r="P205" s="394"/>
      <c r="Q205" s="394"/>
      <c r="R205" s="394"/>
    </row>
    <row r="206" spans="2:18" x14ac:dyDescent="0.25">
      <c r="B206" s="586" t="s">
        <v>2241</v>
      </c>
      <c r="C206" s="755">
        <v>-268965094</v>
      </c>
      <c r="D206" s="738">
        <v>-684</v>
      </c>
      <c r="E206" s="759">
        <f>+D206</f>
        <v>-684</v>
      </c>
      <c r="F206" s="738">
        <v>-20300857</v>
      </c>
      <c r="G206" s="738">
        <v>791875</v>
      </c>
      <c r="H206" s="753">
        <f>SUM(F206:G206)</f>
        <v>-19508982</v>
      </c>
      <c r="I206" s="755">
        <f t="shared" si="68"/>
        <v>-288474760</v>
      </c>
      <c r="J206" s="360">
        <f>+I206-F19</f>
        <v>0</v>
      </c>
      <c r="L206" s="394"/>
      <c r="M206" s="394"/>
      <c r="N206" s="394"/>
      <c r="O206" s="394"/>
      <c r="P206" s="394"/>
      <c r="Q206" s="394"/>
      <c r="R206" s="394"/>
    </row>
    <row r="207" spans="2:18" x14ac:dyDescent="0.25">
      <c r="B207" s="908" t="s">
        <v>2242</v>
      </c>
      <c r="C207" s="755">
        <v>-4144074</v>
      </c>
      <c r="D207" s="738">
        <v>0</v>
      </c>
      <c r="E207" s="759">
        <f>+D207</f>
        <v>0</v>
      </c>
      <c r="F207" s="738">
        <v>-446071</v>
      </c>
      <c r="G207" s="738">
        <v>23729</v>
      </c>
      <c r="H207" s="753">
        <f>SUM(F207:G207)</f>
        <v>-422342</v>
      </c>
      <c r="I207" s="755">
        <f t="shared" si="68"/>
        <v>-4566416</v>
      </c>
      <c r="J207" s="360">
        <f>+I207-F20</f>
        <v>0</v>
      </c>
      <c r="L207" s="394"/>
      <c r="M207" s="394"/>
      <c r="N207" s="394"/>
      <c r="O207" s="394"/>
      <c r="P207" s="394"/>
      <c r="Q207" s="394"/>
      <c r="R207" s="394"/>
    </row>
    <row r="208" spans="2:18" x14ac:dyDescent="0.25">
      <c r="B208" s="908" t="s">
        <v>2243</v>
      </c>
      <c r="C208" s="755">
        <v>-4883720</v>
      </c>
      <c r="D208" s="738">
        <v>0</v>
      </c>
      <c r="E208" s="759">
        <f>+D208</f>
        <v>0</v>
      </c>
      <c r="F208" s="738">
        <v>-188349</v>
      </c>
      <c r="G208" s="738">
        <v>117280</v>
      </c>
      <c r="H208" s="753">
        <f>SUM(F208:G208)</f>
        <v>-71069</v>
      </c>
      <c r="I208" s="755">
        <f t="shared" si="68"/>
        <v>-4954789</v>
      </c>
      <c r="J208" s="360">
        <f>+I208-F21</f>
        <v>0</v>
      </c>
      <c r="L208" s="394"/>
      <c r="M208" s="394"/>
      <c r="N208" s="394"/>
      <c r="O208" s="394"/>
      <c r="P208" s="394"/>
      <c r="Q208" s="394"/>
      <c r="R208" s="394"/>
    </row>
    <row r="209" spans="1:18" x14ac:dyDescent="0.25">
      <c r="B209" s="586" t="s">
        <v>2244</v>
      </c>
      <c r="C209" s="755">
        <v>-11823891</v>
      </c>
      <c r="D209" s="738">
        <v>0</v>
      </c>
      <c r="E209" s="759">
        <f>+D209</f>
        <v>0</v>
      </c>
      <c r="F209" s="738">
        <v>-1296601</v>
      </c>
      <c r="G209" s="738">
        <v>0</v>
      </c>
      <c r="H209" s="753">
        <f>SUM(F209:G209)</f>
        <v>-1296601</v>
      </c>
      <c r="I209" s="755">
        <f t="shared" si="68"/>
        <v>-13120492</v>
      </c>
      <c r="J209" s="360">
        <f>+I209-F22</f>
        <v>0</v>
      </c>
      <c r="L209" s="394"/>
      <c r="M209" s="394"/>
      <c r="N209" s="394"/>
      <c r="O209" s="394"/>
      <c r="P209" s="394"/>
      <c r="Q209" s="394"/>
      <c r="R209" s="394"/>
    </row>
    <row r="210" spans="1:18" x14ac:dyDescent="0.25">
      <c r="B210" s="586" t="s">
        <v>2245</v>
      </c>
      <c r="C210" s="755">
        <v>-572754</v>
      </c>
      <c r="D210" s="738">
        <v>0</v>
      </c>
      <c r="E210" s="759">
        <f>+D210</f>
        <v>0</v>
      </c>
      <c r="F210" s="738">
        <v>-63930</v>
      </c>
      <c r="G210" s="738">
        <v>0</v>
      </c>
      <c r="H210" s="753">
        <f>SUM(F210:G210)</f>
        <v>-63930</v>
      </c>
      <c r="I210" s="755">
        <f t="shared" si="68"/>
        <v>-636684</v>
      </c>
      <c r="J210" s="360">
        <f>+I210-F23</f>
        <v>0</v>
      </c>
      <c r="L210" s="394"/>
      <c r="M210" s="394"/>
      <c r="N210" s="394"/>
      <c r="O210" s="394"/>
      <c r="P210" s="394"/>
      <c r="Q210" s="394"/>
      <c r="R210" s="394"/>
    </row>
    <row r="211" spans="1:18" s="394" customFormat="1" ht="24.6" thickBot="1" x14ac:dyDescent="0.3">
      <c r="A211" s="357"/>
      <c r="B211" s="1308" t="s">
        <v>2273</v>
      </c>
      <c r="C211" s="756">
        <f t="shared" ref="C211:H211" si="74">+C197+C205+SUM(C206:C210)</f>
        <v>-1285145585</v>
      </c>
      <c r="D211" s="756">
        <f t="shared" si="74"/>
        <v>0</v>
      </c>
      <c r="E211" s="756">
        <f t="shared" si="74"/>
        <v>0</v>
      </c>
      <c r="F211" s="756">
        <f t="shared" si="74"/>
        <v>-71904651</v>
      </c>
      <c r="G211" s="756">
        <f t="shared" si="74"/>
        <v>3588132</v>
      </c>
      <c r="H211" s="757">
        <f t="shared" si="74"/>
        <v>-68316519</v>
      </c>
      <c r="I211" s="755">
        <f t="shared" si="68"/>
        <v>-1353462104</v>
      </c>
    </row>
    <row r="212" spans="1:18" x14ac:dyDescent="0.25">
      <c r="K212" s="394"/>
      <c r="L212" s="394"/>
      <c r="M212" s="394"/>
      <c r="N212" s="394"/>
      <c r="O212" s="394"/>
      <c r="P212" s="394"/>
      <c r="Q212" s="394"/>
    </row>
    <row r="213" spans="1:18" x14ac:dyDescent="0.25">
      <c r="K213" s="394"/>
      <c r="L213" s="394"/>
      <c r="M213" s="394"/>
      <c r="N213" s="394"/>
      <c r="O213" s="394"/>
      <c r="P213" s="394"/>
      <c r="Q213" s="394"/>
    </row>
    <row r="214" spans="1:18" x14ac:dyDescent="0.25">
      <c r="B214" s="1604" t="s">
        <v>2274</v>
      </c>
      <c r="C214" s="1604"/>
      <c r="D214" s="1604"/>
      <c r="E214" s="1604"/>
      <c r="F214" s="1604"/>
      <c r="G214" s="1604"/>
      <c r="H214" s="1604"/>
      <c r="K214" s="394"/>
      <c r="L214" s="394"/>
      <c r="M214" s="394"/>
      <c r="N214" s="394"/>
      <c r="O214" s="394"/>
      <c r="P214" s="394"/>
      <c r="Q214" s="394"/>
    </row>
    <row r="215" spans="1:18" x14ac:dyDescent="0.25">
      <c r="F215" s="394"/>
      <c r="G215" s="394"/>
      <c r="K215" s="394"/>
      <c r="L215" s="394"/>
      <c r="M215" s="394"/>
      <c r="N215" s="394"/>
      <c r="O215" s="394"/>
      <c r="P215" s="394"/>
      <c r="Q215" s="394"/>
    </row>
    <row r="216" spans="1:18" x14ac:dyDescent="0.25">
      <c r="B216" s="760" t="s">
        <v>2043</v>
      </c>
      <c r="C216" s="761" t="s">
        <v>1882</v>
      </c>
      <c r="F216" s="394"/>
      <c r="G216" s="394"/>
      <c r="K216" s="394"/>
      <c r="L216" s="394"/>
      <c r="M216" s="394"/>
      <c r="N216" s="394"/>
      <c r="O216" s="394"/>
      <c r="P216" s="394"/>
      <c r="Q216" s="394"/>
    </row>
    <row r="217" spans="1:18" x14ac:dyDescent="0.25">
      <c r="B217" s="762" t="s">
        <v>1698</v>
      </c>
      <c r="C217" s="738">
        <v>74158069</v>
      </c>
      <c r="F217" s="394"/>
      <c r="G217" s="394"/>
      <c r="K217" s="394"/>
      <c r="L217" s="394"/>
      <c r="M217" s="394"/>
      <c r="N217" s="394"/>
      <c r="O217" s="394"/>
      <c r="P217" s="394"/>
      <c r="Q217" s="394"/>
    </row>
    <row r="218" spans="1:18" x14ac:dyDescent="0.25">
      <c r="B218" s="762" t="s">
        <v>1699</v>
      </c>
      <c r="C218" s="738">
        <v>12894569</v>
      </c>
      <c r="F218" s="394"/>
      <c r="G218" s="394"/>
      <c r="K218" s="394"/>
      <c r="L218" s="394"/>
      <c r="M218" s="394"/>
      <c r="N218" s="394"/>
      <c r="O218" s="394"/>
      <c r="P218" s="394"/>
      <c r="Q218" s="394"/>
    </row>
    <row r="219" spans="1:18" x14ac:dyDescent="0.25">
      <c r="B219" s="762" t="s">
        <v>1700</v>
      </c>
      <c r="C219" s="738">
        <v>2528533</v>
      </c>
      <c r="F219" s="394"/>
      <c r="G219" s="394"/>
      <c r="K219" s="394"/>
      <c r="L219" s="394"/>
      <c r="M219" s="394"/>
      <c r="N219" s="394"/>
      <c r="O219" s="394"/>
      <c r="P219" s="394"/>
      <c r="Q219" s="394"/>
    </row>
    <row r="220" spans="1:18" x14ac:dyDescent="0.25">
      <c r="B220" s="762" t="s">
        <v>1709</v>
      </c>
      <c r="C220" s="738">
        <v>4494906</v>
      </c>
      <c r="F220" s="394"/>
      <c r="G220" s="394"/>
      <c r="K220" s="394"/>
      <c r="L220" s="394"/>
      <c r="M220" s="394"/>
      <c r="N220" s="394"/>
      <c r="O220" s="394"/>
      <c r="P220" s="394"/>
      <c r="Q220" s="394"/>
    </row>
    <row r="221" spans="1:18" x14ac:dyDescent="0.25">
      <c r="B221" s="762" t="s">
        <v>1717</v>
      </c>
      <c r="C221" s="738">
        <v>0</v>
      </c>
      <c r="F221" s="394"/>
      <c r="G221" s="394"/>
      <c r="K221" s="394"/>
      <c r="L221" s="394"/>
      <c r="M221" s="394"/>
      <c r="N221" s="394"/>
      <c r="O221" s="394"/>
      <c r="P221" s="394"/>
      <c r="Q221" s="394"/>
    </row>
    <row r="222" spans="1:18" x14ac:dyDescent="0.25">
      <c r="B222" s="762" t="s">
        <v>1711</v>
      </c>
      <c r="C222" s="738">
        <v>232853</v>
      </c>
      <c r="F222" s="394"/>
      <c r="G222" s="394"/>
      <c r="K222" s="394"/>
      <c r="L222" s="394"/>
      <c r="M222" s="394"/>
      <c r="N222" s="394"/>
      <c r="O222" s="394"/>
      <c r="P222" s="394"/>
      <c r="Q222" s="394"/>
    </row>
    <row r="223" spans="1:18" x14ac:dyDescent="0.25">
      <c r="B223" s="762" t="s">
        <v>1712</v>
      </c>
      <c r="C223" s="738">
        <v>341967</v>
      </c>
      <c r="F223" s="394"/>
      <c r="G223" s="394"/>
      <c r="K223" s="394"/>
      <c r="L223" s="394"/>
      <c r="M223" s="394"/>
      <c r="N223" s="394"/>
      <c r="O223" s="394"/>
      <c r="P223" s="394"/>
      <c r="Q223" s="394"/>
    </row>
    <row r="224" spans="1:18" x14ac:dyDescent="0.25">
      <c r="B224" s="760" t="s">
        <v>1715</v>
      </c>
      <c r="C224" s="764">
        <f>SUM(C217:C223)</f>
        <v>94650897</v>
      </c>
      <c r="E224" s="360"/>
      <c r="F224" s="394"/>
      <c r="G224" s="394"/>
      <c r="K224" s="394"/>
      <c r="L224" s="394"/>
      <c r="M224" s="394"/>
      <c r="N224" s="394"/>
      <c r="O224" s="394"/>
      <c r="P224" s="394"/>
      <c r="Q224" s="394"/>
    </row>
    <row r="225" spans="1:17" x14ac:dyDescent="0.25">
      <c r="C225" s="360"/>
      <c r="F225" s="394"/>
      <c r="G225" s="394"/>
      <c r="K225" s="394"/>
      <c r="L225" s="394"/>
      <c r="M225" s="394"/>
      <c r="N225" s="394"/>
      <c r="O225" s="394"/>
      <c r="P225" s="394"/>
      <c r="Q225" s="394"/>
    </row>
    <row r="226" spans="1:17" x14ac:dyDescent="0.25">
      <c r="F226" s="394"/>
      <c r="G226" s="394"/>
      <c r="K226" s="394"/>
      <c r="L226" s="394"/>
      <c r="M226" s="394"/>
      <c r="N226" s="394"/>
      <c r="O226" s="394"/>
      <c r="P226" s="394"/>
      <c r="Q226" s="394"/>
    </row>
    <row r="227" spans="1:17" s="394" customFormat="1" x14ac:dyDescent="0.25">
      <c r="A227" s="357"/>
      <c r="B227" s="654" t="s">
        <v>2275</v>
      </c>
      <c r="D227" s="442"/>
      <c r="F227" s="359"/>
      <c r="G227" s="359"/>
    </row>
    <row r="228" spans="1:17" ht="12.6" thickBot="1" x14ac:dyDescent="0.3">
      <c r="F228" s="443"/>
      <c r="G228" s="443"/>
      <c r="K228" s="394"/>
      <c r="L228" s="394"/>
      <c r="M228" s="394"/>
      <c r="N228" s="394"/>
      <c r="O228" s="394"/>
      <c r="P228" s="394"/>
      <c r="Q228" s="394"/>
    </row>
    <row r="229" spans="1:17" s="443" customFormat="1" ht="24" x14ac:dyDescent="0.25">
      <c r="A229" s="357"/>
      <c r="B229" s="1602" t="s">
        <v>2043</v>
      </c>
      <c r="C229" s="1311" t="s">
        <v>2277</v>
      </c>
      <c r="D229" s="1311" t="s">
        <v>2278</v>
      </c>
      <c r="E229" s="1312" t="s">
        <v>2279</v>
      </c>
      <c r="F229" s="359"/>
      <c r="G229" s="359"/>
      <c r="K229" s="394"/>
      <c r="L229" s="394"/>
      <c r="M229" s="394"/>
      <c r="N229" s="394"/>
      <c r="O229" s="394"/>
      <c r="P229" s="394"/>
      <c r="Q229" s="394"/>
    </row>
    <row r="230" spans="1:17" x14ac:dyDescent="0.25">
      <c r="B230" s="1602"/>
      <c r="C230" s="761" t="s">
        <v>1882</v>
      </c>
      <c r="D230" s="761" t="s">
        <v>1882</v>
      </c>
      <c r="E230" s="761" t="s">
        <v>1882</v>
      </c>
      <c r="K230" s="394"/>
      <c r="L230" s="394"/>
      <c r="M230" s="394"/>
      <c r="N230" s="394"/>
      <c r="O230" s="394"/>
      <c r="P230" s="394"/>
      <c r="Q230" s="394"/>
    </row>
    <row r="231" spans="1:17" x14ac:dyDescent="0.25">
      <c r="B231" s="762" t="s">
        <v>1698</v>
      </c>
      <c r="C231" s="738">
        <v>1588222</v>
      </c>
      <c r="D231" s="738">
        <v>-1527919</v>
      </c>
      <c r="E231" s="738">
        <f>SUM(C231:D231)</f>
        <v>60303</v>
      </c>
      <c r="K231" s="394"/>
      <c r="L231" s="394"/>
      <c r="M231" s="394"/>
      <c r="N231" s="394"/>
      <c r="O231" s="394"/>
      <c r="P231" s="394"/>
      <c r="Q231" s="394"/>
    </row>
    <row r="232" spans="1:17" x14ac:dyDescent="0.25">
      <c r="B232" s="762" t="s">
        <v>1699</v>
      </c>
      <c r="C232" s="738">
        <v>274332</v>
      </c>
      <c r="D232" s="738">
        <v>-122786</v>
      </c>
      <c r="E232" s="738">
        <f>SUM(C232:D232)</f>
        <v>151546</v>
      </c>
      <c r="K232" s="394"/>
      <c r="L232" s="394"/>
      <c r="M232" s="394"/>
      <c r="N232" s="394"/>
      <c r="O232" s="394"/>
      <c r="P232" s="394"/>
      <c r="Q232" s="394"/>
    </row>
    <row r="233" spans="1:17" x14ac:dyDescent="0.25">
      <c r="B233" s="760" t="s">
        <v>1715</v>
      </c>
      <c r="C233" s="764">
        <f>SUM(C231:C232)</f>
        <v>1862554</v>
      </c>
      <c r="D233" s="764">
        <f>SUM(D231:D232)</f>
        <v>-1650705</v>
      </c>
      <c r="E233" s="764">
        <f>SUM(E231:E232)</f>
        <v>211849</v>
      </c>
      <c r="F233" s="360">
        <f>+E233-G17</f>
        <v>0</v>
      </c>
      <c r="K233" s="394"/>
      <c r="L233" s="394"/>
      <c r="M233" s="394"/>
      <c r="N233" s="394"/>
      <c r="O233" s="394"/>
      <c r="P233" s="394"/>
      <c r="Q233" s="394"/>
    </row>
    <row r="236" spans="1:17" x14ac:dyDescent="0.25">
      <c r="B236" s="358" t="s">
        <v>2276</v>
      </c>
    </row>
    <row r="237" spans="1:17" x14ac:dyDescent="0.25">
      <c r="B237" s="766"/>
    </row>
    <row r="238" spans="1:17" x14ac:dyDescent="0.25">
      <c r="B238" s="1603" t="s">
        <v>2043</v>
      </c>
      <c r="C238" s="765" t="str">
        <f>+G6</f>
        <v>06-30-2020</v>
      </c>
      <c r="D238" s="765" t="e">
        <f>+C238-365</f>
        <v>#VALUE!</v>
      </c>
    </row>
    <row r="239" spans="1:17" x14ac:dyDescent="0.25">
      <c r="B239" s="1603"/>
      <c r="C239" s="761" t="s">
        <v>1882</v>
      </c>
      <c r="D239" s="761" t="s">
        <v>1882</v>
      </c>
    </row>
    <row r="240" spans="1:17" x14ac:dyDescent="0.25">
      <c r="B240" s="762"/>
      <c r="C240" s="736"/>
      <c r="D240" s="736"/>
    </row>
    <row r="241" spans="2:4" x14ac:dyDescent="0.25">
      <c r="B241" s="762" t="s">
        <v>1698</v>
      </c>
      <c r="C241" s="736">
        <v>0</v>
      </c>
      <c r="D241" s="736">
        <v>0</v>
      </c>
    </row>
    <row r="242" spans="2:4" x14ac:dyDescent="0.25">
      <c r="B242" s="762" t="s">
        <v>1699</v>
      </c>
      <c r="C242" s="745">
        <v>0</v>
      </c>
      <c r="D242" s="745">
        <v>0</v>
      </c>
    </row>
    <row r="243" spans="2:4" x14ac:dyDescent="0.25">
      <c r="B243" s="762" t="s">
        <v>1700</v>
      </c>
      <c r="C243" s="736">
        <v>0</v>
      </c>
      <c r="D243" s="736">
        <v>0</v>
      </c>
    </row>
    <row r="244" spans="2:4" x14ac:dyDescent="0.25">
      <c r="B244" s="762"/>
      <c r="C244" s="736"/>
      <c r="D244" s="736"/>
    </row>
    <row r="245" spans="2:4" x14ac:dyDescent="0.25">
      <c r="B245" s="760" t="s">
        <v>1715</v>
      </c>
      <c r="C245" s="763">
        <f>SUM(C241:C244)</f>
        <v>0</v>
      </c>
      <c r="D245" s="763">
        <f>SUM(D241:D244)</f>
        <v>0</v>
      </c>
    </row>
    <row r="246" spans="2:4" x14ac:dyDescent="0.25">
      <c r="B246" s="359" t="s">
        <v>1728</v>
      </c>
    </row>
  </sheetData>
  <mergeCells count="25">
    <mergeCell ref="B229:B230"/>
    <mergeCell ref="B238:B239"/>
    <mergeCell ref="C143:D143"/>
    <mergeCell ref="B145:B146"/>
    <mergeCell ref="C169:D169"/>
    <mergeCell ref="B171:B172"/>
    <mergeCell ref="C192:D192"/>
    <mergeCell ref="B194:B195"/>
    <mergeCell ref="B167:G167"/>
    <mergeCell ref="B214:H214"/>
    <mergeCell ref="B121:B122"/>
    <mergeCell ref="B5:B7"/>
    <mergeCell ref="G5:H5"/>
    <mergeCell ref="C5:D5"/>
    <mergeCell ref="E5:F5"/>
    <mergeCell ref="C31:C32"/>
    <mergeCell ref="G31:G32"/>
    <mergeCell ref="H31:H32"/>
    <mergeCell ref="C69:D69"/>
    <mergeCell ref="B71:B72"/>
    <mergeCell ref="C93:D93"/>
    <mergeCell ref="B95:B96"/>
    <mergeCell ref="C119:D119"/>
    <mergeCell ref="B29:C29"/>
    <mergeCell ref="B117:E117"/>
  </mergeCells>
  <printOptions horizontalCentered="1" verticalCentered="1"/>
  <pageMargins left="0" right="0" top="0.39370078740157483" bottom="0.39370078740157483" header="0" footer="0"/>
  <pageSetup scale="82" fitToHeight="0" orientation="landscape" r:id="rId1"/>
  <headerFooter>
    <oddHeader>&amp;F</oddHeader>
    <oddFooter>&amp;A</oddFooter>
  </headerFooter>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P165"/>
  <sheetViews>
    <sheetView showGridLines="0" workbookViewId="0">
      <selection activeCell="B79" sqref="B79:D83"/>
    </sheetView>
  </sheetViews>
  <sheetFormatPr baseColWidth="10" defaultColWidth="11.44140625" defaultRowHeight="12" zeroHeight="1" x14ac:dyDescent="0.3"/>
  <cols>
    <col min="1" max="1" width="11.44140625" style="130" customWidth="1"/>
    <col min="2" max="2" width="34.5546875" style="130" customWidth="1"/>
    <col min="3" max="4" width="12.77734375" style="130" customWidth="1"/>
    <col min="5" max="5" width="12" style="130" bestFit="1" customWidth="1"/>
    <col min="6" max="6" width="12.21875" style="130" bestFit="1" customWidth="1"/>
    <col min="7" max="8" width="12.77734375" style="130" bestFit="1" customWidth="1"/>
    <col min="9" max="9" width="11.44140625" style="130" customWidth="1"/>
    <col min="10" max="10" width="12.77734375" style="130" customWidth="1"/>
    <col min="11" max="11" width="35.21875" style="130" bestFit="1" customWidth="1"/>
    <col min="12" max="12" width="11.44140625" style="131" customWidth="1"/>
    <col min="13" max="14" width="11.44140625" style="130" customWidth="1"/>
    <col min="15" max="16384" width="11.44140625" style="130"/>
  </cols>
  <sheetData>
    <row r="1" spans="1:16" ht="12.6" thickBot="1" x14ac:dyDescent="0.35"/>
    <row r="2" spans="1:16" ht="17.25" customHeight="1" x14ac:dyDescent="0.3">
      <c r="B2" s="1607" t="s">
        <v>2280</v>
      </c>
      <c r="C2" s="1610" t="s">
        <v>2247</v>
      </c>
      <c r="D2" s="1610"/>
      <c r="E2" s="1610" t="s">
        <v>2278</v>
      </c>
      <c r="F2" s="1610"/>
      <c r="G2" s="1610" t="s">
        <v>2249</v>
      </c>
      <c r="H2" s="1611"/>
      <c r="K2" s="131"/>
    </row>
    <row r="3" spans="1:16" x14ac:dyDescent="0.3">
      <c r="B3" s="1608"/>
      <c r="C3" s="132">
        <v>44012</v>
      </c>
      <c r="D3" s="132">
        <v>43830</v>
      </c>
      <c r="E3" s="132">
        <v>44012</v>
      </c>
      <c r="F3" s="132">
        <v>43830</v>
      </c>
      <c r="G3" s="132">
        <v>44012</v>
      </c>
      <c r="H3" s="133">
        <v>43830</v>
      </c>
      <c r="K3" s="131"/>
    </row>
    <row r="4" spans="1:16" x14ac:dyDescent="0.3">
      <c r="B4" s="1609"/>
      <c r="C4" s="105" t="s">
        <v>1882</v>
      </c>
      <c r="D4" s="105" t="s">
        <v>1882</v>
      </c>
      <c r="E4" s="105" t="s">
        <v>1882</v>
      </c>
      <c r="F4" s="105" t="s">
        <v>1882</v>
      </c>
      <c r="G4" s="105" t="s">
        <v>1882</v>
      </c>
      <c r="H4" s="106" t="s">
        <v>1882</v>
      </c>
      <c r="K4" s="131"/>
    </row>
    <row r="5" spans="1:16" ht="16.5" customHeight="1" x14ac:dyDescent="0.25">
      <c r="A5" s="134"/>
      <c r="B5" s="1313" t="s">
        <v>2231</v>
      </c>
      <c r="C5" s="136">
        <v>461873</v>
      </c>
      <c r="D5" s="136">
        <v>507087</v>
      </c>
      <c r="E5" s="136">
        <v>-185113</v>
      </c>
      <c r="F5" s="136">
        <v>-139222</v>
      </c>
      <c r="G5" s="137">
        <f>+C5+E5</f>
        <v>276760</v>
      </c>
      <c r="H5" s="138">
        <f>+D5+F5</f>
        <v>367865</v>
      </c>
    </row>
    <row r="6" spans="1:16" ht="16.5" customHeight="1" x14ac:dyDescent="0.25">
      <c r="A6" s="134"/>
      <c r="B6" s="1314" t="s">
        <v>2242</v>
      </c>
      <c r="C6" s="136">
        <v>4019737</v>
      </c>
      <c r="D6" s="136">
        <v>4035456</v>
      </c>
      <c r="E6" s="171">
        <v>-1451680</v>
      </c>
      <c r="F6" s="171">
        <v>-984320</v>
      </c>
      <c r="G6" s="137">
        <f>+C6+E6</f>
        <v>2568057</v>
      </c>
      <c r="H6" s="138">
        <f>+D6+F6</f>
        <v>3051136</v>
      </c>
    </row>
    <row r="7" spans="1:16" ht="16.5" customHeight="1" thickBot="1" x14ac:dyDescent="0.3">
      <c r="A7" s="134"/>
      <c r="B7" s="1315" t="s">
        <v>2055</v>
      </c>
      <c r="C7" s="139">
        <f t="shared" ref="C7:H7" si="0">+ROUND(SUM(C5:C6),0)</f>
        <v>4481610</v>
      </c>
      <c r="D7" s="139">
        <f t="shared" si="0"/>
        <v>4542543</v>
      </c>
      <c r="E7" s="139">
        <f t="shared" si="0"/>
        <v>-1636793</v>
      </c>
      <c r="F7" s="139">
        <f t="shared" si="0"/>
        <v>-1123542</v>
      </c>
      <c r="G7" s="139">
        <f>+ROUND(SUM(G5:G6),0)</f>
        <v>2844817</v>
      </c>
      <c r="H7" s="190">
        <f t="shared" si="0"/>
        <v>3419001</v>
      </c>
    </row>
    <row r="8" spans="1:16" x14ac:dyDescent="0.25">
      <c r="A8" s="134"/>
    </row>
    <row r="9" spans="1:16" x14ac:dyDescent="0.3"/>
    <row r="10" spans="1:16" x14ac:dyDescent="0.3">
      <c r="B10" s="1316" t="s">
        <v>2281</v>
      </c>
    </row>
    <row r="11" spans="1:16" ht="12.6" thickBot="1" x14ac:dyDescent="0.35"/>
    <row r="12" spans="1:16" ht="85.5" customHeight="1" x14ac:dyDescent="0.3">
      <c r="B12" s="1607" t="s">
        <v>2280</v>
      </c>
      <c r="C12" s="141">
        <v>43831</v>
      </c>
      <c r="D12" s="1309" t="s">
        <v>2210</v>
      </c>
      <c r="E12" s="444" t="s">
        <v>2262</v>
      </c>
      <c r="F12" s="142" t="s">
        <v>2263</v>
      </c>
      <c r="G12" s="1309" t="s">
        <v>2264</v>
      </c>
      <c r="H12" s="142" t="s">
        <v>2265</v>
      </c>
      <c r="I12" s="143" t="s">
        <v>1883</v>
      </c>
      <c r="J12" s="131"/>
      <c r="L12" s="130"/>
    </row>
    <row r="13" spans="1:16" x14ac:dyDescent="0.3">
      <c r="B13" s="1609"/>
      <c r="C13" s="144" t="s">
        <v>1882</v>
      </c>
      <c r="D13" s="144" t="s">
        <v>1882</v>
      </c>
      <c r="E13" s="144" t="s">
        <v>1882</v>
      </c>
      <c r="F13" s="144" t="s">
        <v>1882</v>
      </c>
      <c r="G13" s="144" t="s">
        <v>1882</v>
      </c>
      <c r="H13" s="144" t="s">
        <v>1882</v>
      </c>
      <c r="I13" s="145"/>
      <c r="J13" s="131"/>
      <c r="L13" s="130"/>
    </row>
    <row r="14" spans="1:16" s="153" customFormat="1" ht="16.5" customHeight="1" x14ac:dyDescent="0.3">
      <c r="A14" s="146"/>
      <c r="B14" s="1313" t="s">
        <v>2231</v>
      </c>
      <c r="C14" s="147">
        <f>+I20</f>
        <v>367865</v>
      </c>
      <c r="D14" s="148">
        <v>-953</v>
      </c>
      <c r="E14" s="149">
        <f>+D14</f>
        <v>-953</v>
      </c>
      <c r="F14" s="148">
        <v>-90135</v>
      </c>
      <c r="G14" s="148">
        <v>-17</v>
      </c>
      <c r="H14" s="149">
        <f>+F14+G14</f>
        <v>-90152</v>
      </c>
      <c r="I14" s="150">
        <f>+C14+E14+H14</f>
        <v>276760</v>
      </c>
      <c r="J14" s="151"/>
      <c r="K14" s="152"/>
      <c r="L14" s="152"/>
      <c r="M14" s="152"/>
      <c r="N14" s="152"/>
      <c r="O14" s="152"/>
      <c r="P14" s="152"/>
    </row>
    <row r="15" spans="1:16" s="153" customFormat="1" ht="16.5" customHeight="1" x14ac:dyDescent="0.3">
      <c r="A15" s="146"/>
      <c r="B15" s="1314" t="s">
        <v>2242</v>
      </c>
      <c r="C15" s="147">
        <f>+I21</f>
        <v>3051136</v>
      </c>
      <c r="D15" s="148">
        <f>298982-1</f>
        <v>298981</v>
      </c>
      <c r="E15" s="149">
        <f>+D15</f>
        <v>298981</v>
      </c>
      <c r="F15" s="148">
        <f>-782061+1</f>
        <v>-782060</v>
      </c>
      <c r="G15" s="148">
        <v>0</v>
      </c>
      <c r="H15" s="149">
        <f>+F15+G15</f>
        <v>-782060</v>
      </c>
      <c r="I15" s="150">
        <f>+C15+E15+H15</f>
        <v>2568057</v>
      </c>
      <c r="J15" s="151"/>
      <c r="K15" s="152"/>
      <c r="L15" s="152"/>
      <c r="M15" s="152"/>
      <c r="N15" s="152"/>
      <c r="O15" s="152"/>
      <c r="P15" s="152"/>
    </row>
    <row r="16" spans="1:16" ht="16.5" customHeight="1" thickBot="1" x14ac:dyDescent="0.35">
      <c r="B16" s="1315" t="s">
        <v>2055</v>
      </c>
      <c r="C16" s="139">
        <f t="shared" ref="C16:I16" si="1">+ROUND(SUM(C14:C15),0)</f>
        <v>3419001</v>
      </c>
      <c r="D16" s="139">
        <f t="shared" si="1"/>
        <v>298028</v>
      </c>
      <c r="E16" s="139">
        <f t="shared" si="1"/>
        <v>298028</v>
      </c>
      <c r="F16" s="139">
        <f t="shared" si="1"/>
        <v>-872195</v>
      </c>
      <c r="G16" s="139">
        <f t="shared" si="1"/>
        <v>-17</v>
      </c>
      <c r="H16" s="139">
        <f t="shared" si="1"/>
        <v>-872212</v>
      </c>
      <c r="I16" s="190">
        <f t="shared" si="1"/>
        <v>2844817</v>
      </c>
      <c r="J16" s="131"/>
      <c r="L16" s="130"/>
    </row>
    <row r="17" spans="1:16" ht="12.6" thickBot="1" x14ac:dyDescent="0.35">
      <c r="J17" s="131"/>
      <c r="L17" s="130"/>
    </row>
    <row r="18" spans="1:16" ht="72" x14ac:dyDescent="0.3">
      <c r="B18" s="1607" t="s">
        <v>2280</v>
      </c>
      <c r="C18" s="141">
        <v>43466</v>
      </c>
      <c r="D18" s="1309" t="s">
        <v>2210</v>
      </c>
      <c r="E18" s="444" t="s">
        <v>2262</v>
      </c>
      <c r="F18" s="142" t="s">
        <v>2263</v>
      </c>
      <c r="G18" s="1309" t="s">
        <v>2264</v>
      </c>
      <c r="H18" s="142" t="s">
        <v>2265</v>
      </c>
      <c r="I18" s="143" t="s">
        <v>1884</v>
      </c>
      <c r="J18" s="131"/>
      <c r="L18" s="130"/>
    </row>
    <row r="19" spans="1:16" x14ac:dyDescent="0.3">
      <c r="B19" s="1609"/>
      <c r="C19" s="144" t="s">
        <v>1882</v>
      </c>
      <c r="D19" s="144" t="s">
        <v>1882</v>
      </c>
      <c r="E19" s="144" t="s">
        <v>1882</v>
      </c>
      <c r="F19" s="144" t="s">
        <v>1882</v>
      </c>
      <c r="G19" s="144" t="s">
        <v>1882</v>
      </c>
      <c r="H19" s="144" t="s">
        <v>1882</v>
      </c>
      <c r="I19" s="145" t="s">
        <v>1882</v>
      </c>
      <c r="J19" s="131"/>
      <c r="L19" s="130"/>
    </row>
    <row r="20" spans="1:16" s="153" customFormat="1" ht="16.5" customHeight="1" x14ac:dyDescent="0.3">
      <c r="A20" s="146"/>
      <c r="B20" s="1313" t="s">
        <v>2231</v>
      </c>
      <c r="C20" s="147">
        <v>0</v>
      </c>
      <c r="D20" s="148">
        <v>537521</v>
      </c>
      <c r="E20" s="149">
        <f>+D20</f>
        <v>537521</v>
      </c>
      <c r="F20" s="148">
        <v>-169656</v>
      </c>
      <c r="G20" s="148">
        <v>0</v>
      </c>
      <c r="H20" s="149">
        <f>+F20+G20</f>
        <v>-169656</v>
      </c>
      <c r="I20" s="150">
        <f>+C20+E20+H20</f>
        <v>367865</v>
      </c>
      <c r="J20" s="151"/>
      <c r="K20" s="152"/>
      <c r="L20" s="152"/>
      <c r="M20" s="152"/>
      <c r="N20" s="152"/>
      <c r="O20" s="152"/>
      <c r="P20" s="152"/>
    </row>
    <row r="21" spans="1:16" s="153" customFormat="1" ht="16.5" customHeight="1" x14ac:dyDescent="0.3">
      <c r="A21" s="146"/>
      <c r="B21" s="1314" t="s">
        <v>2242</v>
      </c>
      <c r="C21" s="147">
        <v>0</v>
      </c>
      <c r="D21" s="148">
        <v>4190774</v>
      </c>
      <c r="E21" s="149">
        <f>+D21</f>
        <v>4190774</v>
      </c>
      <c r="F21" s="148">
        <v>-1139640</v>
      </c>
      <c r="G21" s="148">
        <v>2</v>
      </c>
      <c r="H21" s="149">
        <f>+F21+G21</f>
        <v>-1139638</v>
      </c>
      <c r="I21" s="150">
        <f>+C21+E21+H21</f>
        <v>3051136</v>
      </c>
      <c r="J21" s="151"/>
      <c r="K21" s="152"/>
      <c r="L21" s="152"/>
      <c r="M21" s="152"/>
      <c r="N21" s="152"/>
      <c r="O21" s="152"/>
      <c r="P21" s="152"/>
    </row>
    <row r="22" spans="1:16" ht="16.5" customHeight="1" thickBot="1" x14ac:dyDescent="0.35">
      <c r="B22" s="1315" t="s">
        <v>2055</v>
      </c>
      <c r="C22" s="139">
        <f t="shared" ref="C22:I22" si="2">+ROUND(SUM(C20:C21),0)</f>
        <v>0</v>
      </c>
      <c r="D22" s="139">
        <f t="shared" si="2"/>
        <v>4728295</v>
      </c>
      <c r="E22" s="139">
        <f t="shared" si="2"/>
        <v>4728295</v>
      </c>
      <c r="F22" s="139">
        <f t="shared" si="2"/>
        <v>-1309296</v>
      </c>
      <c r="G22" s="139">
        <f t="shared" si="2"/>
        <v>2</v>
      </c>
      <c r="H22" s="139">
        <f t="shared" si="2"/>
        <v>-1309294</v>
      </c>
      <c r="I22" s="190">
        <f t="shared" si="2"/>
        <v>3419001</v>
      </c>
      <c r="J22" s="131"/>
      <c r="L22" s="130"/>
    </row>
    <row r="23" spans="1:16" x14ac:dyDescent="0.3">
      <c r="H23" s="151"/>
    </row>
    <row r="24" spans="1:16" x14ac:dyDescent="0.3"/>
    <row r="25" spans="1:16" x14ac:dyDescent="0.25">
      <c r="B25" s="314" t="s">
        <v>2282</v>
      </c>
      <c r="L25" s="130"/>
    </row>
    <row r="26" spans="1:16" ht="12.6" thickBot="1" x14ac:dyDescent="0.35">
      <c r="L26" s="130"/>
    </row>
    <row r="27" spans="1:16" x14ac:dyDescent="0.3">
      <c r="B27" s="1612" t="s">
        <v>2037</v>
      </c>
      <c r="C27" s="154" t="s">
        <v>1883</v>
      </c>
      <c r="D27" s="155" t="s">
        <v>1884</v>
      </c>
      <c r="L27" s="130"/>
    </row>
    <row r="28" spans="1:16" ht="12" customHeight="1" x14ac:dyDescent="0.3">
      <c r="B28" s="1613"/>
      <c r="C28" s="156" t="s">
        <v>1882</v>
      </c>
      <c r="D28" s="157" t="s">
        <v>1882</v>
      </c>
      <c r="J28" s="158"/>
      <c r="L28" s="130"/>
    </row>
    <row r="29" spans="1:16" ht="16.5" customHeight="1" x14ac:dyDescent="0.3">
      <c r="B29" s="1317" t="s">
        <v>2029</v>
      </c>
      <c r="C29" s="160">
        <v>385330.0733029418</v>
      </c>
      <c r="D29" s="161">
        <v>426429</v>
      </c>
      <c r="J29" s="158"/>
      <c r="L29" s="130"/>
    </row>
    <row r="30" spans="1:16" ht="16.5" customHeight="1" x14ac:dyDescent="0.3">
      <c r="B30" s="1317" t="s">
        <v>2283</v>
      </c>
      <c r="C30" s="160">
        <v>1053950.5760999341</v>
      </c>
      <c r="D30" s="161">
        <v>1070104</v>
      </c>
      <c r="E30" s="151"/>
      <c r="J30" s="158"/>
      <c r="L30" s="130"/>
    </row>
    <row r="31" spans="1:16" ht="16.5" customHeight="1" x14ac:dyDescent="0.3">
      <c r="B31" s="1318" t="s">
        <v>2284</v>
      </c>
      <c r="C31" s="1013">
        <f>+ROUND((C29+C30),0)</f>
        <v>1439281</v>
      </c>
      <c r="D31" s="1014">
        <f>+ROUND((D29+D30),0)</f>
        <v>1496533</v>
      </c>
      <c r="E31" s="151"/>
      <c r="J31" s="158"/>
      <c r="L31" s="130"/>
    </row>
    <row r="32" spans="1:16" ht="16.5" customHeight="1" x14ac:dyDescent="0.3">
      <c r="B32" s="1314" t="s">
        <v>2285</v>
      </c>
      <c r="C32" s="160">
        <v>1146944.8056530489</v>
      </c>
      <c r="D32" s="161">
        <v>1167872</v>
      </c>
      <c r="J32" s="158"/>
      <c r="L32" s="130"/>
    </row>
    <row r="33" spans="2:12" ht="16.5" customHeight="1" x14ac:dyDescent="0.3">
      <c r="B33" s="1314" t="s">
        <v>2286</v>
      </c>
      <c r="C33" s="160">
        <v>284107.71447800187</v>
      </c>
      <c r="D33" s="161">
        <v>647193</v>
      </c>
      <c r="J33" s="158"/>
      <c r="L33" s="130"/>
    </row>
    <row r="34" spans="2:12" ht="16.5" customHeight="1" x14ac:dyDescent="0.3">
      <c r="B34" s="1314" t="s">
        <v>2287</v>
      </c>
      <c r="C34" s="160">
        <v>16778.370063253664</v>
      </c>
      <c r="D34" s="161">
        <v>126376</v>
      </c>
      <c r="L34" s="130"/>
    </row>
    <row r="35" spans="2:12" ht="16.5" customHeight="1" x14ac:dyDescent="0.3">
      <c r="B35" s="1319" t="s">
        <v>2288</v>
      </c>
      <c r="C35" s="160">
        <v>0</v>
      </c>
      <c r="D35" s="161">
        <v>642</v>
      </c>
      <c r="E35" s="151"/>
      <c r="L35" s="130"/>
    </row>
    <row r="36" spans="2:12" ht="16.5" customHeight="1" x14ac:dyDescent="0.3">
      <c r="B36" s="1319" t="s">
        <v>2289</v>
      </c>
      <c r="C36" s="160">
        <v>0</v>
      </c>
      <c r="D36" s="161">
        <v>0</v>
      </c>
      <c r="L36" s="130"/>
    </row>
    <row r="37" spans="2:12" ht="16.5" customHeight="1" x14ac:dyDescent="0.3">
      <c r="B37" s="1320" t="s">
        <v>2290</v>
      </c>
      <c r="C37" s="1012">
        <f>+ROUND((SUM(C32:C36)),0)</f>
        <v>1447831</v>
      </c>
      <c r="D37" s="1012">
        <f>+ROUND((SUM(D32:D36)),0)</f>
        <v>1942083</v>
      </c>
      <c r="L37" s="130"/>
    </row>
    <row r="38" spans="2:12" ht="16.5" customHeight="1" thickBot="1" x14ac:dyDescent="0.35">
      <c r="B38" s="1321" t="s">
        <v>2290</v>
      </c>
      <c r="C38" s="162">
        <f>+C31+C37</f>
        <v>2887112</v>
      </c>
      <c r="D38" s="162">
        <f>+D31+D37</f>
        <v>3438616</v>
      </c>
      <c r="F38" s="158"/>
      <c r="L38" s="130"/>
    </row>
    <row r="39" spans="2:12" x14ac:dyDescent="0.3">
      <c r="L39" s="130"/>
    </row>
    <row r="40" spans="2:12" x14ac:dyDescent="0.3">
      <c r="B40" s="163"/>
      <c r="C40" s="164"/>
      <c r="D40" s="164"/>
    </row>
    <row r="41" spans="2:12" ht="12.6" thickBot="1" x14ac:dyDescent="0.35">
      <c r="B41" s="165"/>
      <c r="C41" s="164"/>
      <c r="D41" s="164"/>
    </row>
    <row r="42" spans="2:12" ht="36" x14ac:dyDescent="0.3">
      <c r="B42" s="1614" t="s">
        <v>2291</v>
      </c>
      <c r="C42" s="166" t="s">
        <v>2296</v>
      </c>
      <c r="D42" s="166" t="s">
        <v>2292</v>
      </c>
      <c r="E42" s="166" t="s">
        <v>2293</v>
      </c>
      <c r="F42" s="166" t="s">
        <v>2294</v>
      </c>
      <c r="G42" s="167" t="s">
        <v>2295</v>
      </c>
    </row>
    <row r="43" spans="2:12" x14ac:dyDescent="0.3">
      <c r="B43" s="1615"/>
      <c r="C43" s="168" t="s">
        <v>1882</v>
      </c>
      <c r="D43" s="168" t="s">
        <v>1882</v>
      </c>
      <c r="E43" s="168" t="s">
        <v>1882</v>
      </c>
      <c r="F43" s="168" t="s">
        <v>1882</v>
      </c>
      <c r="G43" s="169" t="s">
        <v>1882</v>
      </c>
    </row>
    <row r="44" spans="2:12" x14ac:dyDescent="0.3">
      <c r="B44" s="170" t="s">
        <v>1888</v>
      </c>
      <c r="C44" s="136">
        <v>1497195.08</v>
      </c>
      <c r="D44" s="171">
        <v>128621.958</v>
      </c>
      <c r="E44" s="171">
        <v>-855784.85699999996</v>
      </c>
      <c r="F44" s="171">
        <v>669248.70400000003</v>
      </c>
      <c r="G44" s="172">
        <f>+SUM(C44:F44)</f>
        <v>1439280.8850000002</v>
      </c>
    </row>
    <row r="45" spans="2:12" ht="12.6" thickBot="1" x14ac:dyDescent="0.35">
      <c r="B45" s="173" t="s">
        <v>2055</v>
      </c>
      <c r="C45" s="139">
        <f>+C44</f>
        <v>1497195.08</v>
      </c>
      <c r="D45" s="139">
        <f t="shared" ref="D45:F45" si="3">+D44</f>
        <v>128621.958</v>
      </c>
      <c r="E45" s="139">
        <f t="shared" si="3"/>
        <v>-855784.85699999996</v>
      </c>
      <c r="F45" s="139">
        <f t="shared" si="3"/>
        <v>669248.70400000003</v>
      </c>
      <c r="G45" s="139">
        <f>+G44</f>
        <v>1439280.8850000002</v>
      </c>
      <c r="H45" s="885">
        <f>+C31-G45</f>
        <v>0.11499999975785613</v>
      </c>
    </row>
    <row r="46" spans="2:12" x14ac:dyDescent="0.3">
      <c r="B46" s="163"/>
      <c r="C46" s="164"/>
      <c r="D46" s="164"/>
      <c r="H46" s="885"/>
    </row>
    <row r="47" spans="2:12" ht="12.6" thickBot="1" x14ac:dyDescent="0.35">
      <c r="B47" s="165"/>
      <c r="C47" s="164"/>
      <c r="D47" s="164"/>
      <c r="H47" s="885"/>
    </row>
    <row r="48" spans="2:12" ht="36" x14ac:dyDescent="0.3">
      <c r="B48" s="1614" t="s">
        <v>2297</v>
      </c>
      <c r="C48" s="166" t="s">
        <v>2296</v>
      </c>
      <c r="D48" s="166" t="s">
        <v>2292</v>
      </c>
      <c r="E48" s="166" t="s">
        <v>2293</v>
      </c>
      <c r="F48" s="166" t="s">
        <v>2294</v>
      </c>
      <c r="G48" s="167" t="s">
        <v>2295</v>
      </c>
      <c r="H48" s="885"/>
    </row>
    <row r="49" spans="2:14" x14ac:dyDescent="0.3">
      <c r="B49" s="1615"/>
      <c r="C49" s="168" t="s">
        <v>1882</v>
      </c>
      <c r="D49" s="168" t="s">
        <v>1882</v>
      </c>
      <c r="E49" s="168" t="s">
        <v>1882</v>
      </c>
      <c r="F49" s="168" t="s">
        <v>1882</v>
      </c>
      <c r="G49" s="169" t="s">
        <v>1882</v>
      </c>
      <c r="H49" s="885"/>
    </row>
    <row r="50" spans="2:14" x14ac:dyDescent="0.3">
      <c r="B50" s="170" t="s">
        <v>1888</v>
      </c>
      <c r="C50" s="136">
        <v>1942087.102</v>
      </c>
      <c r="D50" s="171">
        <v>174992.451</v>
      </c>
      <c r="E50" s="171">
        <v>0</v>
      </c>
      <c r="F50" s="171">
        <v>-669248.70400000003</v>
      </c>
      <c r="G50" s="172">
        <f>+SUM(C50:F50)</f>
        <v>1447830.8489999999</v>
      </c>
      <c r="H50" s="885"/>
    </row>
    <row r="51" spans="2:14" ht="12.6" thickBot="1" x14ac:dyDescent="0.35">
      <c r="B51" s="173" t="s">
        <v>2055</v>
      </c>
      <c r="C51" s="139">
        <f t="shared" ref="C51:E51" si="4">+C50</f>
        <v>1942087.102</v>
      </c>
      <c r="D51" s="139">
        <f t="shared" si="4"/>
        <v>174992.451</v>
      </c>
      <c r="E51" s="139">
        <f t="shared" si="4"/>
        <v>0</v>
      </c>
      <c r="F51" s="139">
        <f>+F50</f>
        <v>-669248.70400000003</v>
      </c>
      <c r="G51" s="139">
        <f>+G50</f>
        <v>1447830.8489999999</v>
      </c>
      <c r="H51" s="885">
        <f>+C37-G51</f>
        <v>0.15100000007078052</v>
      </c>
    </row>
    <row r="52" spans="2:14" x14ac:dyDescent="0.3">
      <c r="B52" s="163"/>
      <c r="C52" s="164"/>
      <c r="D52" s="164"/>
    </row>
    <row r="53" spans="2:14" x14ac:dyDescent="0.3">
      <c r="C53" s="151"/>
      <c r="D53" s="151"/>
      <c r="E53" s="151"/>
      <c r="F53" s="151"/>
      <c r="G53" s="151"/>
      <c r="H53" s="151"/>
    </row>
    <row r="54" spans="2:14" x14ac:dyDescent="0.3">
      <c r="B54" s="1616" t="s">
        <v>2298</v>
      </c>
      <c r="C54" s="1616"/>
      <c r="D54" s="1616"/>
      <c r="E54" s="153"/>
      <c r="F54" s="153"/>
      <c r="G54" s="153"/>
      <c r="H54" s="153"/>
      <c r="I54" s="153"/>
      <c r="J54" s="153"/>
      <c r="K54" s="153"/>
      <c r="M54" s="153"/>
      <c r="N54" s="153"/>
    </row>
    <row r="55" spans="2:14" ht="12" customHeight="1" x14ac:dyDescent="0.3">
      <c r="B55" s="1617" t="s">
        <v>2299</v>
      </c>
      <c r="C55" s="1617"/>
      <c r="D55" s="1617"/>
      <c r="E55" s="1617"/>
      <c r="F55" s="1617"/>
      <c r="G55" s="1617"/>
      <c r="H55" s="1617"/>
      <c r="I55" s="153"/>
      <c r="J55" s="153"/>
      <c r="K55" s="153"/>
      <c r="M55" s="153"/>
      <c r="N55" s="153"/>
    </row>
    <row r="56" spans="2:14" ht="12" customHeight="1" x14ac:dyDescent="0.3">
      <c r="B56" s="1617"/>
      <c r="C56" s="1617"/>
      <c r="D56" s="1617"/>
      <c r="E56" s="1617"/>
      <c r="F56" s="1617"/>
      <c r="G56" s="1617"/>
      <c r="H56" s="1617"/>
      <c r="I56" s="153"/>
      <c r="J56" s="153"/>
      <c r="K56" s="153"/>
      <c r="M56" s="153"/>
      <c r="N56" s="153"/>
    </row>
    <row r="57" spans="2:14" ht="12.6" thickBot="1" x14ac:dyDescent="0.35">
      <c r="B57" s="174" t="s">
        <v>2306</v>
      </c>
      <c r="C57" s="153"/>
      <c r="D57" s="153"/>
      <c r="E57" s="153"/>
      <c r="F57" s="153"/>
      <c r="G57" s="153"/>
      <c r="H57" s="153"/>
      <c r="I57" s="153"/>
      <c r="J57" s="153"/>
      <c r="K57" s="153"/>
      <c r="M57" s="153"/>
      <c r="N57" s="153"/>
    </row>
    <row r="58" spans="2:14" ht="12" customHeight="1" x14ac:dyDescent="0.3">
      <c r="B58" s="1605" t="s">
        <v>2300</v>
      </c>
      <c r="C58" s="175" t="s">
        <v>1883</v>
      </c>
      <c r="D58" s="176" t="s">
        <v>1937</v>
      </c>
      <c r="E58" s="153"/>
      <c r="F58" s="153"/>
      <c r="G58" s="153"/>
      <c r="H58" s="153"/>
      <c r="I58" s="153"/>
      <c r="J58" s="146"/>
      <c r="K58" s="153"/>
      <c r="M58" s="153"/>
      <c r="N58" s="153"/>
    </row>
    <row r="59" spans="2:14" x14ac:dyDescent="0.3">
      <c r="B59" s="1606"/>
      <c r="C59" s="177" t="s">
        <v>1882</v>
      </c>
      <c r="D59" s="178" t="s">
        <v>1882</v>
      </c>
      <c r="E59" s="146"/>
      <c r="F59" s="146"/>
      <c r="G59" s="146"/>
      <c r="H59" s="146"/>
      <c r="I59" s="153"/>
      <c r="J59" s="153"/>
      <c r="K59" s="153"/>
      <c r="M59" s="153"/>
      <c r="N59" s="153"/>
    </row>
    <row r="60" spans="2:14" ht="24" x14ac:dyDescent="0.3">
      <c r="B60" s="1293" t="s">
        <v>2301</v>
      </c>
      <c r="C60" s="179">
        <v>749054.89399999997</v>
      </c>
      <c r="D60" s="180">
        <v>908273.69299999997</v>
      </c>
      <c r="E60" s="146"/>
      <c r="F60" s="153"/>
      <c r="G60" s="153"/>
      <c r="H60" s="153"/>
      <c r="I60" s="146"/>
    </row>
    <row r="61" spans="2:14" ht="36" x14ac:dyDescent="0.3">
      <c r="B61" s="1293" t="s">
        <v>2302</v>
      </c>
      <c r="C61" s="179">
        <v>2138738.645</v>
      </c>
      <c r="D61" s="180">
        <v>984183.43299999996</v>
      </c>
      <c r="E61" s="146"/>
      <c r="F61" s="153"/>
      <c r="G61" s="153"/>
      <c r="H61" s="153"/>
      <c r="I61" s="146"/>
    </row>
    <row r="62" spans="2:14" ht="24" customHeight="1" x14ac:dyDescent="0.3">
      <c r="B62" s="1322" t="s">
        <v>2303</v>
      </c>
      <c r="C62" s="1039">
        <f>+C60+C61</f>
        <v>2887793.5389999999</v>
      </c>
      <c r="D62" s="182">
        <v>1892457.1259999999</v>
      </c>
      <c r="E62" s="146"/>
      <c r="F62" s="153"/>
      <c r="G62" s="153" t="s">
        <v>1703</v>
      </c>
      <c r="H62" s="153"/>
      <c r="I62" s="153"/>
    </row>
    <row r="63" spans="2:14" ht="24" x14ac:dyDescent="0.3">
      <c r="B63" s="1293" t="s">
        <v>2304</v>
      </c>
      <c r="C63" s="179">
        <v>886907.33299999998</v>
      </c>
      <c r="D63" s="180">
        <v>1365812.0350000001</v>
      </c>
      <c r="E63" s="146"/>
      <c r="F63" s="153"/>
      <c r="G63" s="153"/>
      <c r="H63" s="153"/>
      <c r="I63" s="153"/>
    </row>
    <row r="64" spans="2:14" ht="24.6" thickBot="1" x14ac:dyDescent="0.35">
      <c r="B64" s="1323" t="s">
        <v>2305</v>
      </c>
      <c r="C64" s="183">
        <f>+C63</f>
        <v>886907.33299999998</v>
      </c>
      <c r="D64" s="184">
        <f>+D63</f>
        <v>1365812.0350000001</v>
      </c>
      <c r="E64" s="153"/>
      <c r="F64" s="153"/>
      <c r="G64" s="153"/>
      <c r="H64" s="153"/>
      <c r="I64" s="153"/>
    </row>
    <row r="65" spans="2:9" x14ac:dyDescent="0.3">
      <c r="B65" s="153"/>
      <c r="C65" s="153"/>
      <c r="D65" s="153"/>
      <c r="E65" s="153"/>
      <c r="F65" s="153"/>
      <c r="G65" s="153"/>
      <c r="H65" s="153"/>
      <c r="I65" s="153"/>
    </row>
    <row r="66" spans="2:9" x14ac:dyDescent="0.3">
      <c r="B66" s="1616" t="s">
        <v>2307</v>
      </c>
      <c r="C66" s="1616"/>
      <c r="D66" s="1616"/>
      <c r="E66" s="153"/>
      <c r="F66" s="153"/>
      <c r="G66" s="153"/>
      <c r="H66" s="153"/>
      <c r="I66" s="153"/>
    </row>
    <row r="67" spans="2:9" ht="12" customHeight="1" x14ac:dyDescent="0.3">
      <c r="B67" s="1620" t="s">
        <v>2308</v>
      </c>
      <c r="C67" s="1620"/>
      <c r="D67" s="1620"/>
      <c r="E67" s="1620"/>
      <c r="F67" s="1620"/>
      <c r="G67" s="1620"/>
      <c r="H67" s="1620"/>
      <c r="I67" s="1620"/>
    </row>
    <row r="68" spans="2:9" ht="12" customHeight="1" x14ac:dyDescent="0.3">
      <c r="B68" s="1620"/>
      <c r="C68" s="1620"/>
      <c r="D68" s="1620"/>
      <c r="E68" s="1620"/>
      <c r="F68" s="1620"/>
      <c r="G68" s="1620"/>
      <c r="H68" s="1620"/>
      <c r="I68" s="1620"/>
    </row>
    <row r="69" spans="2:9" ht="12" customHeight="1" x14ac:dyDescent="0.3">
      <c r="B69" s="153"/>
      <c r="C69" s="153"/>
      <c r="D69" s="153"/>
      <c r="E69" s="153"/>
      <c r="F69" s="153"/>
      <c r="G69" s="153"/>
      <c r="H69" s="153"/>
      <c r="I69" s="153"/>
    </row>
    <row r="70" spans="2:9" ht="12" customHeight="1" x14ac:dyDescent="0.3">
      <c r="B70" s="1621" t="s">
        <v>2309</v>
      </c>
      <c r="C70" s="1621"/>
      <c r="D70" s="1621"/>
      <c r="E70" s="1621"/>
      <c r="F70" s="1621"/>
      <c r="G70" s="1621"/>
      <c r="H70" s="1621"/>
      <c r="I70" s="1621"/>
    </row>
    <row r="71" spans="2:9" ht="12" customHeight="1" x14ac:dyDescent="0.3">
      <c r="B71" s="1621"/>
      <c r="C71" s="1621"/>
      <c r="D71" s="1621"/>
      <c r="E71" s="1621"/>
      <c r="F71" s="1621"/>
      <c r="G71" s="1621"/>
      <c r="H71" s="1621"/>
      <c r="I71" s="1621"/>
    </row>
    <row r="72" spans="2:9" ht="12" customHeight="1" x14ac:dyDescent="0.3">
      <c r="B72" s="1621"/>
      <c r="C72" s="1621"/>
      <c r="D72" s="1621"/>
      <c r="E72" s="1621"/>
      <c r="F72" s="1621"/>
      <c r="G72" s="1621"/>
      <c r="H72" s="1621"/>
      <c r="I72" s="1621"/>
    </row>
    <row r="73" spans="2:9" x14ac:dyDescent="0.3">
      <c r="E73" s="153"/>
      <c r="F73" s="153"/>
      <c r="G73" s="153"/>
      <c r="H73" s="153"/>
      <c r="I73" s="153"/>
    </row>
    <row r="74" spans="2:9" ht="24" customHeight="1" x14ac:dyDescent="0.3">
      <c r="B74" s="1621" t="s">
        <v>2310</v>
      </c>
      <c r="C74" s="1621"/>
      <c r="D74" s="153"/>
      <c r="E74" s="153"/>
      <c r="F74" s="153"/>
      <c r="G74" s="153"/>
      <c r="H74" s="153"/>
      <c r="I74" s="153"/>
    </row>
    <row r="75" spans="2:9" ht="12" customHeight="1" x14ac:dyDescent="0.3">
      <c r="B75" s="1620" t="s">
        <v>2311</v>
      </c>
      <c r="C75" s="1620"/>
      <c r="D75" s="1620"/>
      <c r="E75" s="1620"/>
      <c r="F75" s="1620"/>
      <c r="G75" s="1620"/>
      <c r="H75" s="1620"/>
      <c r="I75" s="1620"/>
    </row>
    <row r="76" spans="2:9" ht="12" customHeight="1" x14ac:dyDescent="0.3">
      <c r="B76" s="1620"/>
      <c r="C76" s="1620"/>
      <c r="D76" s="1620"/>
      <c r="E76" s="1620"/>
      <c r="F76" s="1620"/>
      <c r="G76" s="1620"/>
      <c r="H76" s="1620"/>
      <c r="I76" s="1620"/>
    </row>
    <row r="77" spans="2:9" x14ac:dyDescent="0.3">
      <c r="B77" s="1620"/>
      <c r="C77" s="1620"/>
      <c r="D77" s="1620"/>
      <c r="E77" s="1620"/>
      <c r="F77" s="1620"/>
      <c r="G77" s="1620"/>
      <c r="H77" s="1620"/>
      <c r="I77" s="1620"/>
    </row>
    <row r="78" spans="2:9" ht="12.6" thickBot="1" x14ac:dyDescent="0.35">
      <c r="B78" s="174"/>
      <c r="C78" s="153"/>
      <c r="D78" s="153"/>
      <c r="E78" s="153"/>
      <c r="F78" s="153"/>
      <c r="G78" s="153"/>
      <c r="H78" s="153"/>
      <c r="I78" s="153"/>
    </row>
    <row r="79" spans="2:9" ht="12" customHeight="1" x14ac:dyDescent="0.3">
      <c r="B79" s="1605" t="s">
        <v>2312</v>
      </c>
      <c r="C79" s="175" t="s">
        <v>1883</v>
      </c>
      <c r="D79" s="176" t="s">
        <v>1937</v>
      </c>
      <c r="E79" s="153"/>
      <c r="F79" s="153"/>
      <c r="G79" s="153"/>
      <c r="H79" s="153"/>
      <c r="I79" s="153"/>
    </row>
    <row r="80" spans="2:9" x14ac:dyDescent="0.3">
      <c r="B80" s="1606"/>
      <c r="C80" s="185" t="s">
        <v>1882</v>
      </c>
      <c r="D80" s="186" t="s">
        <v>1882</v>
      </c>
      <c r="E80" s="153"/>
      <c r="F80" s="153"/>
      <c r="G80" s="153"/>
      <c r="H80" s="153"/>
      <c r="I80" s="153"/>
    </row>
    <row r="81" spans="2:14" ht="24" x14ac:dyDescent="0.3">
      <c r="B81" s="1293" t="s">
        <v>2313</v>
      </c>
      <c r="C81" s="179">
        <v>324431.39380879997</v>
      </c>
      <c r="D81" s="180">
        <v>315464.66461199999</v>
      </c>
      <c r="E81" s="153"/>
      <c r="F81" s="153"/>
      <c r="G81" s="153"/>
      <c r="H81" s="153"/>
      <c r="I81" s="153"/>
    </row>
    <row r="82" spans="2:14" ht="24" x14ac:dyDescent="0.3">
      <c r="B82" s="1293" t="s">
        <v>2314</v>
      </c>
      <c r="C82" s="179">
        <v>451186.5</v>
      </c>
      <c r="D82" s="180">
        <v>474339.72</v>
      </c>
      <c r="E82" s="153"/>
      <c r="F82" s="153"/>
      <c r="G82" s="153"/>
      <c r="H82" s="153"/>
      <c r="I82" s="153"/>
    </row>
    <row r="83" spans="2:14" ht="12.6" thickBot="1" x14ac:dyDescent="0.35">
      <c r="B83" s="187" t="s">
        <v>1715</v>
      </c>
      <c r="C83" s="188">
        <f>+C81+C82</f>
        <v>775617.89380880003</v>
      </c>
      <c r="D83" s="189">
        <f>+D81+D82</f>
        <v>789804.38461199997</v>
      </c>
      <c r="E83" s="153"/>
      <c r="F83" s="153"/>
      <c r="G83" s="153"/>
      <c r="H83" s="153"/>
      <c r="I83" s="153"/>
    </row>
    <row r="84" spans="2:14" x14ac:dyDescent="0.3">
      <c r="B84" s="153"/>
      <c r="C84" s="146"/>
      <c r="D84" s="153"/>
      <c r="E84" s="153"/>
      <c r="F84" s="153"/>
      <c r="G84" s="153"/>
      <c r="H84" s="153"/>
      <c r="I84" s="153"/>
    </row>
    <row r="85" spans="2:14" x14ac:dyDescent="0.3">
      <c r="B85" s="1618" t="s">
        <v>2315</v>
      </c>
      <c r="C85" s="1618"/>
      <c r="D85" s="1618"/>
      <c r="E85" s="153"/>
      <c r="F85" s="153"/>
      <c r="G85" s="153"/>
      <c r="H85" s="153"/>
      <c r="I85" s="153"/>
    </row>
    <row r="86" spans="2:14" x14ac:dyDescent="0.3">
      <c r="B86" s="1619" t="s">
        <v>2316</v>
      </c>
      <c r="C86" s="1619"/>
      <c r="D86" s="1619"/>
      <c r="E86" s="153"/>
      <c r="F86" s="153"/>
      <c r="G86" s="153"/>
      <c r="H86" s="153"/>
      <c r="I86" s="153"/>
    </row>
    <row r="87" spans="2:14" x14ac:dyDescent="0.3">
      <c r="E87" s="153"/>
      <c r="F87" s="153"/>
      <c r="G87" s="153"/>
      <c r="H87" s="153"/>
      <c r="I87" s="153"/>
    </row>
    <row r="88" spans="2:14" x14ac:dyDescent="0.3">
      <c r="B88" s="153"/>
      <c r="C88" s="153"/>
      <c r="D88" s="153"/>
      <c r="E88" s="153"/>
      <c r="F88" s="153"/>
      <c r="G88" s="153"/>
      <c r="H88" s="153"/>
      <c r="I88" s="153"/>
      <c r="J88" s="153"/>
      <c r="K88" s="153"/>
      <c r="M88" s="153"/>
      <c r="N88" s="153"/>
    </row>
    <row r="89" spans="2:14" x14ac:dyDescent="0.3">
      <c r="B89" s="153"/>
      <c r="C89" s="153"/>
      <c r="D89" s="153"/>
      <c r="E89" s="153"/>
      <c r="F89" s="153"/>
      <c r="G89" s="153"/>
      <c r="H89" s="153"/>
      <c r="I89" s="153"/>
      <c r="J89" s="153"/>
      <c r="K89" s="153"/>
      <c r="M89" s="153"/>
      <c r="N89" s="153"/>
    </row>
    <row r="90" spans="2:14" hidden="1" x14ac:dyDescent="0.3">
      <c r="B90" s="153"/>
      <c r="C90" s="153"/>
      <c r="D90" s="153"/>
      <c r="E90" s="153"/>
      <c r="F90" s="153"/>
      <c r="G90" s="153"/>
      <c r="H90" s="153"/>
      <c r="I90" s="153"/>
      <c r="J90" s="153"/>
      <c r="K90" s="153"/>
      <c r="M90" s="153"/>
      <c r="N90" s="153"/>
    </row>
    <row r="91" spans="2:14" hidden="1" x14ac:dyDescent="0.3">
      <c r="B91" s="153"/>
      <c r="C91" s="153"/>
      <c r="D91" s="153"/>
      <c r="E91" s="153"/>
      <c r="F91" s="153"/>
      <c r="G91" s="153"/>
      <c r="H91" s="153"/>
      <c r="I91" s="153"/>
      <c r="J91" s="153"/>
      <c r="K91" s="153"/>
      <c r="M91" s="153"/>
      <c r="N91" s="153"/>
    </row>
    <row r="92" spans="2:14" hidden="1" x14ac:dyDescent="0.3">
      <c r="B92" s="153"/>
      <c r="C92" s="153"/>
      <c r="D92" s="153"/>
      <c r="E92" s="153"/>
      <c r="F92" s="153"/>
      <c r="G92" s="153"/>
      <c r="H92" s="153"/>
      <c r="I92" s="153"/>
      <c r="J92" s="153"/>
      <c r="K92" s="153"/>
      <c r="M92" s="153"/>
      <c r="N92" s="153"/>
    </row>
    <row r="93" spans="2:14" hidden="1" x14ac:dyDescent="0.3">
      <c r="B93" s="153"/>
      <c r="C93" s="153"/>
      <c r="D93" s="153"/>
      <c r="E93" s="153"/>
      <c r="F93" s="153"/>
      <c r="G93" s="153"/>
      <c r="H93" s="153"/>
      <c r="I93" s="153"/>
      <c r="J93" s="153"/>
      <c r="K93" s="153"/>
      <c r="M93" s="153"/>
      <c r="N93" s="153"/>
    </row>
    <row r="94" spans="2:14" hidden="1" x14ac:dyDescent="0.3">
      <c r="B94" s="153"/>
      <c r="C94" s="153"/>
      <c r="D94" s="153"/>
      <c r="E94" s="153"/>
      <c r="F94" s="153"/>
      <c r="G94" s="153"/>
      <c r="H94" s="153"/>
      <c r="I94" s="153"/>
      <c r="J94" s="153"/>
      <c r="K94" s="153"/>
      <c r="M94" s="153"/>
      <c r="N94" s="153"/>
    </row>
    <row r="95" spans="2:14" hidden="1" x14ac:dyDescent="0.3">
      <c r="B95" s="153"/>
      <c r="C95" s="153"/>
      <c r="D95" s="153"/>
      <c r="E95" s="153"/>
      <c r="F95" s="153"/>
      <c r="G95" s="153"/>
      <c r="H95" s="153"/>
      <c r="I95" s="153"/>
      <c r="J95" s="153"/>
      <c r="K95" s="153"/>
      <c r="M95" s="153"/>
      <c r="N95" s="153"/>
    </row>
    <row r="96" spans="2:14" hidden="1" x14ac:dyDescent="0.3">
      <c r="B96" s="153"/>
      <c r="C96" s="153"/>
      <c r="D96" s="153"/>
      <c r="E96" s="153"/>
      <c r="F96" s="153"/>
      <c r="G96" s="153"/>
      <c r="H96" s="153"/>
      <c r="I96" s="153"/>
      <c r="J96" s="153"/>
      <c r="K96" s="153"/>
      <c r="M96" s="153"/>
      <c r="N96" s="153"/>
    </row>
    <row r="97" spans="2:14" hidden="1" x14ac:dyDescent="0.3">
      <c r="B97" s="153"/>
      <c r="C97" s="153"/>
      <c r="D97" s="153"/>
      <c r="E97" s="153"/>
      <c r="F97" s="153"/>
      <c r="G97" s="153"/>
      <c r="H97" s="153"/>
      <c r="I97" s="153"/>
      <c r="J97" s="153"/>
      <c r="K97" s="153"/>
      <c r="M97" s="153"/>
      <c r="N97" s="153"/>
    </row>
    <row r="98" spans="2:14" hidden="1" x14ac:dyDescent="0.3">
      <c r="B98" s="153"/>
      <c r="C98" s="153"/>
      <c r="D98" s="153"/>
      <c r="E98" s="153"/>
      <c r="F98" s="153"/>
      <c r="G98" s="153"/>
      <c r="H98" s="153"/>
      <c r="I98" s="153"/>
      <c r="J98" s="153"/>
      <c r="K98" s="153"/>
      <c r="M98" s="153"/>
      <c r="N98" s="153"/>
    </row>
    <row r="99" spans="2:14" hidden="1" x14ac:dyDescent="0.3">
      <c r="B99" s="153"/>
      <c r="C99" s="153"/>
      <c r="D99" s="153"/>
      <c r="E99" s="153"/>
      <c r="F99" s="153"/>
      <c r="G99" s="153"/>
      <c r="H99" s="153"/>
      <c r="I99" s="153"/>
      <c r="J99" s="153"/>
      <c r="K99" s="153"/>
      <c r="M99" s="153"/>
      <c r="N99" s="153"/>
    </row>
    <row r="100" spans="2:14" hidden="1" x14ac:dyDescent="0.3">
      <c r="B100" s="153"/>
      <c r="C100" s="153"/>
      <c r="D100" s="153"/>
      <c r="E100" s="153"/>
      <c r="F100" s="153"/>
      <c r="G100" s="153"/>
      <c r="H100" s="153"/>
      <c r="I100" s="153"/>
      <c r="J100" s="153"/>
      <c r="K100" s="153"/>
      <c r="M100" s="153"/>
      <c r="N100" s="153"/>
    </row>
    <row r="101" spans="2:14" hidden="1" x14ac:dyDescent="0.3">
      <c r="B101" s="153"/>
      <c r="C101" s="153"/>
      <c r="D101" s="153"/>
      <c r="E101" s="153"/>
      <c r="F101" s="153"/>
      <c r="G101" s="153"/>
      <c r="H101" s="153"/>
      <c r="I101" s="153"/>
      <c r="J101" s="153"/>
      <c r="K101" s="153"/>
      <c r="M101" s="153"/>
      <c r="N101" s="153"/>
    </row>
    <row r="102" spans="2:14" hidden="1" x14ac:dyDescent="0.3">
      <c r="B102" s="153"/>
      <c r="C102" s="153"/>
      <c r="D102" s="153"/>
      <c r="E102" s="153"/>
      <c r="F102" s="153"/>
      <c r="G102" s="153"/>
      <c r="H102" s="153"/>
      <c r="I102" s="153"/>
      <c r="J102" s="153"/>
      <c r="K102" s="153"/>
      <c r="M102" s="153"/>
      <c r="N102" s="153"/>
    </row>
    <row r="103" spans="2:14" hidden="1" x14ac:dyDescent="0.3">
      <c r="B103" s="153"/>
      <c r="C103" s="153"/>
      <c r="D103" s="153"/>
      <c r="E103" s="153"/>
      <c r="F103" s="153"/>
      <c r="G103" s="153"/>
      <c r="H103" s="153"/>
      <c r="I103" s="153"/>
      <c r="J103" s="153"/>
      <c r="K103" s="153"/>
      <c r="M103" s="153"/>
      <c r="N103" s="153"/>
    </row>
    <row r="104" spans="2:14" hidden="1" x14ac:dyDescent="0.3">
      <c r="B104" s="153"/>
      <c r="C104" s="153"/>
      <c r="D104" s="153"/>
      <c r="E104" s="153"/>
      <c r="F104" s="153"/>
      <c r="G104" s="153"/>
      <c r="H104" s="153"/>
      <c r="I104" s="153"/>
      <c r="J104" s="153"/>
      <c r="K104" s="153"/>
      <c r="M104" s="153"/>
      <c r="N104" s="153"/>
    </row>
    <row r="105" spans="2:14" hidden="1" x14ac:dyDescent="0.3">
      <c r="B105" s="153"/>
      <c r="C105" s="153"/>
      <c r="D105" s="153"/>
      <c r="E105" s="153"/>
      <c r="F105" s="153"/>
      <c r="G105" s="153"/>
      <c r="H105" s="153"/>
      <c r="I105" s="153"/>
      <c r="J105" s="153"/>
      <c r="K105" s="153"/>
      <c r="M105" s="153"/>
      <c r="N105" s="153"/>
    </row>
    <row r="106" spans="2:14" hidden="1" x14ac:dyDescent="0.3">
      <c r="B106" s="153"/>
      <c r="C106" s="153"/>
      <c r="D106" s="153"/>
      <c r="E106" s="153"/>
      <c r="F106" s="153"/>
      <c r="G106" s="153"/>
      <c r="H106" s="153"/>
      <c r="I106" s="153"/>
      <c r="J106" s="153"/>
      <c r="K106" s="153"/>
      <c r="M106" s="153"/>
      <c r="N106" s="153"/>
    </row>
    <row r="107" spans="2:14" hidden="1" x14ac:dyDescent="0.3">
      <c r="B107" s="153"/>
      <c r="C107" s="153"/>
      <c r="D107" s="153"/>
      <c r="E107" s="153"/>
      <c r="F107" s="153"/>
      <c r="G107" s="153"/>
      <c r="H107" s="153"/>
      <c r="I107" s="153"/>
      <c r="J107" s="153"/>
      <c r="K107" s="153"/>
      <c r="M107" s="153"/>
      <c r="N107" s="153"/>
    </row>
    <row r="108" spans="2:14" hidden="1" x14ac:dyDescent="0.3">
      <c r="B108" s="153"/>
      <c r="C108" s="153"/>
      <c r="D108" s="153"/>
      <c r="E108" s="153"/>
      <c r="F108" s="153"/>
      <c r="G108" s="153"/>
      <c r="H108" s="153"/>
      <c r="I108" s="153"/>
      <c r="J108" s="153"/>
      <c r="K108" s="153"/>
      <c r="M108" s="153"/>
      <c r="N108" s="153"/>
    </row>
    <row r="109" spans="2:14" hidden="1" x14ac:dyDescent="0.3">
      <c r="B109" s="153"/>
      <c r="C109" s="153"/>
      <c r="D109" s="153"/>
      <c r="E109" s="153"/>
      <c r="F109" s="153"/>
      <c r="G109" s="153"/>
      <c r="H109" s="153"/>
      <c r="I109" s="153"/>
      <c r="J109" s="153"/>
      <c r="K109" s="153"/>
      <c r="M109" s="153"/>
      <c r="N109" s="153"/>
    </row>
    <row r="110" spans="2:14" hidden="1" x14ac:dyDescent="0.3">
      <c r="B110" s="153"/>
      <c r="C110" s="153"/>
      <c r="D110" s="153"/>
      <c r="E110" s="153"/>
      <c r="F110" s="153"/>
      <c r="G110" s="153"/>
      <c r="H110" s="153"/>
      <c r="I110" s="153"/>
      <c r="J110" s="153"/>
      <c r="K110" s="153"/>
      <c r="M110" s="153"/>
      <c r="N110" s="153"/>
    </row>
    <row r="111" spans="2:14" hidden="1" x14ac:dyDescent="0.3">
      <c r="B111" s="153"/>
      <c r="C111" s="153"/>
      <c r="D111" s="153"/>
      <c r="E111" s="153"/>
      <c r="F111" s="153"/>
      <c r="G111" s="153"/>
      <c r="H111" s="153"/>
      <c r="I111" s="153"/>
      <c r="J111" s="153"/>
      <c r="K111" s="153"/>
      <c r="M111" s="153"/>
      <c r="N111" s="153"/>
    </row>
    <row r="112" spans="2:14" hidden="1" x14ac:dyDescent="0.3">
      <c r="B112" s="153"/>
      <c r="C112" s="153"/>
      <c r="D112" s="153"/>
      <c r="E112" s="153"/>
      <c r="F112" s="153"/>
      <c r="G112" s="153"/>
      <c r="H112" s="153"/>
      <c r="I112" s="153"/>
      <c r="J112" s="153"/>
      <c r="K112" s="153"/>
      <c r="M112" s="153"/>
      <c r="N112" s="153"/>
    </row>
    <row r="113" spans="2:14" hidden="1" x14ac:dyDescent="0.3">
      <c r="B113" s="153"/>
      <c r="C113" s="153"/>
      <c r="D113" s="153"/>
      <c r="E113" s="153"/>
      <c r="F113" s="153"/>
      <c r="G113" s="153"/>
      <c r="H113" s="153"/>
      <c r="I113" s="153"/>
      <c r="J113" s="153"/>
      <c r="K113" s="153"/>
      <c r="M113" s="153"/>
      <c r="N113" s="153"/>
    </row>
    <row r="114" spans="2:14" hidden="1" x14ac:dyDescent="0.3">
      <c r="B114" s="153"/>
      <c r="C114" s="153"/>
      <c r="D114" s="153"/>
      <c r="E114" s="153"/>
      <c r="F114" s="153"/>
      <c r="G114" s="153"/>
      <c r="H114" s="153"/>
      <c r="I114" s="153"/>
      <c r="J114" s="153"/>
      <c r="K114" s="153"/>
      <c r="M114" s="153"/>
      <c r="N114" s="153"/>
    </row>
    <row r="115" spans="2:14" hidden="1" x14ac:dyDescent="0.3">
      <c r="B115" s="153"/>
      <c r="C115" s="153"/>
      <c r="D115" s="153"/>
      <c r="E115" s="153"/>
      <c r="F115" s="153"/>
      <c r="G115" s="153"/>
      <c r="H115" s="153"/>
      <c r="I115" s="153"/>
      <c r="J115" s="153"/>
      <c r="K115" s="153"/>
      <c r="M115" s="153"/>
      <c r="N115" s="153"/>
    </row>
    <row r="116" spans="2:14" hidden="1" x14ac:dyDescent="0.3">
      <c r="B116" s="153"/>
      <c r="C116" s="153"/>
      <c r="D116" s="153"/>
      <c r="E116" s="153"/>
      <c r="F116" s="153"/>
      <c r="G116" s="153"/>
      <c r="H116" s="153"/>
      <c r="I116" s="153"/>
      <c r="J116" s="153"/>
      <c r="K116" s="153"/>
      <c r="M116" s="153"/>
      <c r="N116" s="153"/>
    </row>
    <row r="117" spans="2:14" hidden="1" x14ac:dyDescent="0.3">
      <c r="B117" s="153"/>
      <c r="C117" s="153"/>
      <c r="D117" s="153"/>
      <c r="E117" s="153"/>
      <c r="F117" s="153"/>
      <c r="G117" s="153"/>
      <c r="H117" s="153"/>
      <c r="I117" s="153"/>
      <c r="J117" s="153"/>
      <c r="K117" s="153"/>
      <c r="M117" s="153"/>
      <c r="N117" s="153"/>
    </row>
    <row r="118" spans="2:14" hidden="1" x14ac:dyDescent="0.3">
      <c r="B118" s="153"/>
      <c r="C118" s="153"/>
      <c r="D118" s="153"/>
      <c r="E118" s="153"/>
      <c r="F118" s="153"/>
      <c r="G118" s="153"/>
      <c r="H118" s="153"/>
      <c r="I118" s="153"/>
      <c r="J118" s="153"/>
      <c r="K118" s="153"/>
      <c r="M118" s="153"/>
      <c r="N118" s="153"/>
    </row>
    <row r="119" spans="2:14" hidden="1" x14ac:dyDescent="0.3">
      <c r="B119" s="153"/>
      <c r="C119" s="153"/>
      <c r="D119" s="153"/>
      <c r="E119" s="153"/>
      <c r="F119" s="153"/>
      <c r="G119" s="153"/>
      <c r="H119" s="153"/>
      <c r="I119" s="153"/>
      <c r="J119" s="153"/>
      <c r="K119" s="153"/>
      <c r="M119" s="153"/>
      <c r="N119" s="153"/>
    </row>
    <row r="120" spans="2:14" hidden="1" x14ac:dyDescent="0.3">
      <c r="B120" s="153"/>
      <c r="C120" s="153"/>
      <c r="D120" s="153"/>
      <c r="E120" s="153"/>
      <c r="F120" s="153"/>
      <c r="G120" s="153"/>
      <c r="H120" s="153"/>
      <c r="I120" s="153"/>
      <c r="J120" s="153"/>
      <c r="K120" s="153"/>
      <c r="M120" s="153"/>
      <c r="N120" s="153"/>
    </row>
    <row r="121" spans="2:14" hidden="1" x14ac:dyDescent="0.3">
      <c r="B121" s="153"/>
      <c r="C121" s="153"/>
      <c r="D121" s="153"/>
      <c r="E121" s="153"/>
      <c r="F121" s="153"/>
      <c r="G121" s="153"/>
      <c r="H121" s="153"/>
      <c r="I121" s="153"/>
      <c r="J121" s="153"/>
      <c r="K121" s="153"/>
      <c r="M121" s="153"/>
      <c r="N121" s="153"/>
    </row>
    <row r="122" spans="2:14" hidden="1" x14ac:dyDescent="0.3">
      <c r="B122" s="153"/>
      <c r="C122" s="153"/>
      <c r="D122" s="153"/>
      <c r="E122" s="153"/>
      <c r="F122" s="153"/>
      <c r="G122" s="153"/>
      <c r="H122" s="153"/>
      <c r="I122" s="153"/>
      <c r="J122" s="153"/>
      <c r="K122" s="153"/>
      <c r="M122" s="153"/>
      <c r="N122" s="153"/>
    </row>
    <row r="123" spans="2:14" hidden="1" x14ac:dyDescent="0.3">
      <c r="B123" s="153"/>
      <c r="C123" s="153"/>
      <c r="D123" s="153"/>
      <c r="E123" s="153"/>
      <c r="F123" s="153"/>
      <c r="G123" s="153"/>
      <c r="H123" s="153"/>
      <c r="I123" s="153"/>
      <c r="J123" s="153"/>
      <c r="K123" s="153"/>
      <c r="M123" s="153"/>
      <c r="N123" s="153"/>
    </row>
    <row r="124" spans="2:14" hidden="1" x14ac:dyDescent="0.3">
      <c r="B124" s="153"/>
      <c r="C124" s="153"/>
      <c r="D124" s="153"/>
      <c r="E124" s="153"/>
      <c r="F124" s="153"/>
      <c r="G124" s="153"/>
      <c r="H124" s="153"/>
      <c r="I124" s="153"/>
      <c r="J124" s="153"/>
      <c r="K124" s="153"/>
      <c r="M124" s="153"/>
      <c r="N124" s="153"/>
    </row>
    <row r="125" spans="2:14" hidden="1" x14ac:dyDescent="0.3">
      <c r="B125" s="153"/>
      <c r="C125" s="153"/>
      <c r="D125" s="153"/>
      <c r="E125" s="153"/>
      <c r="F125" s="153"/>
      <c r="G125" s="153"/>
      <c r="H125" s="153"/>
      <c r="I125" s="153"/>
      <c r="J125" s="153"/>
      <c r="K125" s="153"/>
      <c r="M125" s="153"/>
      <c r="N125" s="153"/>
    </row>
    <row r="126" spans="2:14" hidden="1" x14ac:dyDescent="0.3">
      <c r="B126" s="153"/>
      <c r="C126" s="153"/>
      <c r="D126" s="153"/>
      <c r="E126" s="153"/>
      <c r="F126" s="153"/>
      <c r="G126" s="153"/>
      <c r="H126" s="153"/>
      <c r="I126" s="153"/>
      <c r="J126" s="153"/>
      <c r="K126" s="153"/>
      <c r="M126" s="153"/>
      <c r="N126" s="153"/>
    </row>
    <row r="127" spans="2:14" hidden="1" x14ac:dyDescent="0.3">
      <c r="B127" s="153"/>
      <c r="C127" s="153"/>
      <c r="D127" s="153"/>
      <c r="E127" s="153"/>
      <c r="F127" s="153"/>
      <c r="G127" s="153"/>
      <c r="H127" s="153"/>
      <c r="I127" s="153"/>
      <c r="J127" s="153"/>
      <c r="K127" s="153"/>
      <c r="M127" s="153"/>
      <c r="N127" s="153"/>
    </row>
    <row r="128" spans="2:14" hidden="1" x14ac:dyDescent="0.3">
      <c r="B128" s="153"/>
      <c r="C128" s="153"/>
      <c r="D128" s="153"/>
      <c r="E128" s="153"/>
      <c r="F128" s="153"/>
      <c r="G128" s="153"/>
      <c r="H128" s="153"/>
      <c r="I128" s="153"/>
      <c r="J128" s="153"/>
      <c r="K128" s="153"/>
      <c r="M128" s="153"/>
      <c r="N128" s="153"/>
    </row>
    <row r="129" spans="2:14" hidden="1" x14ac:dyDescent="0.3">
      <c r="B129" s="153"/>
      <c r="C129" s="153"/>
      <c r="D129" s="153"/>
      <c r="E129" s="153"/>
      <c r="F129" s="153"/>
      <c r="G129" s="153"/>
      <c r="H129" s="153"/>
      <c r="I129" s="153"/>
      <c r="J129" s="153"/>
      <c r="K129" s="153"/>
      <c r="M129" s="153"/>
      <c r="N129" s="153"/>
    </row>
    <row r="130" spans="2:14" hidden="1" x14ac:dyDescent="0.3">
      <c r="B130" s="153"/>
      <c r="C130" s="153"/>
      <c r="D130" s="153"/>
      <c r="E130" s="153"/>
      <c r="F130" s="153"/>
      <c r="G130" s="153"/>
      <c r="H130" s="153"/>
      <c r="I130" s="153"/>
      <c r="J130" s="153"/>
      <c r="K130" s="153"/>
      <c r="M130" s="153"/>
      <c r="N130" s="153"/>
    </row>
    <row r="131" spans="2:14" hidden="1" x14ac:dyDescent="0.3">
      <c r="B131" s="153"/>
      <c r="C131" s="153"/>
      <c r="D131" s="153"/>
      <c r="E131" s="153"/>
      <c r="F131" s="153"/>
      <c r="G131" s="153"/>
      <c r="H131" s="153"/>
      <c r="I131" s="153"/>
      <c r="J131" s="153"/>
      <c r="K131" s="153"/>
      <c r="M131" s="153"/>
      <c r="N131" s="153"/>
    </row>
    <row r="132" spans="2:14" hidden="1" x14ac:dyDescent="0.3">
      <c r="B132" s="153"/>
      <c r="C132" s="153"/>
      <c r="D132" s="153"/>
      <c r="E132" s="153"/>
      <c r="F132" s="153"/>
      <c r="G132" s="153"/>
      <c r="H132" s="153"/>
      <c r="I132" s="153"/>
      <c r="J132" s="153"/>
      <c r="K132" s="153"/>
      <c r="M132" s="153"/>
      <c r="N132" s="153"/>
    </row>
    <row r="133" spans="2:14" hidden="1" x14ac:dyDescent="0.3">
      <c r="B133" s="153"/>
      <c r="C133" s="153"/>
      <c r="D133" s="153"/>
      <c r="E133" s="153"/>
      <c r="F133" s="153"/>
      <c r="G133" s="153"/>
      <c r="H133" s="153"/>
      <c r="I133" s="153"/>
      <c r="J133" s="153"/>
      <c r="K133" s="153"/>
      <c r="M133" s="153"/>
      <c r="N133" s="153"/>
    </row>
    <row r="134" spans="2:14" hidden="1" x14ac:dyDescent="0.3">
      <c r="B134" s="153"/>
      <c r="C134" s="153"/>
      <c r="D134" s="153"/>
      <c r="E134" s="153"/>
      <c r="F134" s="153"/>
      <c r="G134" s="153"/>
      <c r="H134" s="153"/>
      <c r="I134" s="153"/>
      <c r="J134" s="153"/>
      <c r="K134" s="153"/>
      <c r="M134" s="153"/>
      <c r="N134" s="153"/>
    </row>
    <row r="135" spans="2:14" hidden="1" x14ac:dyDescent="0.3">
      <c r="B135" s="153"/>
      <c r="C135" s="153"/>
      <c r="D135" s="153"/>
      <c r="E135" s="153"/>
      <c r="F135" s="153"/>
      <c r="G135" s="153"/>
      <c r="H135" s="153"/>
      <c r="I135" s="153"/>
      <c r="J135" s="153"/>
      <c r="K135" s="153"/>
      <c r="M135" s="153"/>
      <c r="N135" s="153"/>
    </row>
    <row r="136" spans="2:14" hidden="1" x14ac:dyDescent="0.3"/>
    <row r="137" spans="2:14" hidden="1" x14ac:dyDescent="0.3"/>
    <row r="138" spans="2:14" hidden="1" x14ac:dyDescent="0.3"/>
    <row r="139" spans="2:14" hidden="1" x14ac:dyDescent="0.3"/>
    <row r="140" spans="2:14" hidden="1" x14ac:dyDescent="0.3"/>
    <row r="141" spans="2:14" hidden="1" x14ac:dyDescent="0.3"/>
    <row r="142" spans="2:14" hidden="1" x14ac:dyDescent="0.3"/>
    <row r="143" spans="2:14" hidden="1" x14ac:dyDescent="0.3"/>
    <row r="144" spans="2:14" hidden="1" x14ac:dyDescent="0.3"/>
    <row r="145" hidden="1" x14ac:dyDescent="0.3"/>
    <row r="146" hidden="1"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sheetData>
  <mergeCells count="20">
    <mergeCell ref="B85:D85"/>
    <mergeCell ref="B86:D86"/>
    <mergeCell ref="B66:D66"/>
    <mergeCell ref="B79:B80"/>
    <mergeCell ref="B67:I68"/>
    <mergeCell ref="B70:I72"/>
    <mergeCell ref="B74:C74"/>
    <mergeCell ref="B75:I77"/>
    <mergeCell ref="B58:B59"/>
    <mergeCell ref="B2:B4"/>
    <mergeCell ref="C2:D2"/>
    <mergeCell ref="E2:F2"/>
    <mergeCell ref="G2:H2"/>
    <mergeCell ref="B12:B13"/>
    <mergeCell ref="B18:B19"/>
    <mergeCell ref="B27:B28"/>
    <mergeCell ref="B42:B43"/>
    <mergeCell ref="B48:B49"/>
    <mergeCell ref="B54:D54"/>
    <mergeCell ref="B55:H5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2:O95"/>
  <sheetViews>
    <sheetView showGridLines="0" workbookViewId="0">
      <selection activeCell="J83" sqref="J83"/>
    </sheetView>
  </sheetViews>
  <sheetFormatPr baseColWidth="10" defaultColWidth="11.44140625" defaultRowHeight="12" x14ac:dyDescent="0.3"/>
  <cols>
    <col min="1" max="1" width="11.44140625" style="1131"/>
    <col min="2" max="2" width="60.21875" style="1131" customWidth="1"/>
    <col min="3" max="6" width="13.77734375" style="1131" customWidth="1"/>
    <col min="7" max="7" width="14.77734375" style="1131" customWidth="1"/>
    <col min="8" max="8" width="14.77734375" style="1132" hidden="1" customWidth="1"/>
    <col min="9" max="9" width="14.5546875" style="1132" hidden="1" customWidth="1"/>
    <col min="10" max="10" width="9" style="1132" customWidth="1"/>
    <col min="11" max="11" width="6.44140625" style="1132" customWidth="1"/>
    <col min="12" max="12" width="8.21875" style="1131" customWidth="1"/>
    <col min="13" max="13" width="10.21875" style="1131" customWidth="1"/>
    <col min="14" max="16384" width="11.44140625" style="1131"/>
  </cols>
  <sheetData>
    <row r="2" spans="2:15" ht="12.6" thickBot="1" x14ac:dyDescent="0.35"/>
    <row r="3" spans="2:15" x14ac:dyDescent="0.3">
      <c r="B3" s="1624" t="s">
        <v>2317</v>
      </c>
      <c r="C3" s="780" t="s">
        <v>1883</v>
      </c>
      <c r="D3" s="781" t="s">
        <v>1884</v>
      </c>
    </row>
    <row r="4" spans="2:15" x14ac:dyDescent="0.3">
      <c r="B4" s="1625"/>
      <c r="C4" s="816" t="s">
        <v>1882</v>
      </c>
      <c r="D4" s="817" t="s">
        <v>1882</v>
      </c>
    </row>
    <row r="5" spans="2:15" x14ac:dyDescent="0.3">
      <c r="B5" s="1324" t="s">
        <v>1878</v>
      </c>
      <c r="C5" s="783">
        <f>+[24]N1000!$Q$323</f>
        <v>32532370</v>
      </c>
      <c r="D5" s="784">
        <v>29528508</v>
      </c>
      <c r="E5" s="1133"/>
      <c r="F5" s="1133"/>
      <c r="G5" s="1133"/>
    </row>
    <row r="6" spans="2:15" x14ac:dyDescent="0.3">
      <c r="B6" s="1324" t="s">
        <v>2318</v>
      </c>
      <c r="C6" s="783">
        <f>+[24]N1000!$Q$439</f>
        <v>-33627978</v>
      </c>
      <c r="D6" s="784">
        <v>-33595773</v>
      </c>
      <c r="E6" s="1133"/>
      <c r="F6" s="1133"/>
      <c r="G6" s="1133"/>
    </row>
    <row r="7" spans="2:15" ht="12.6" thickBot="1" x14ac:dyDescent="0.35">
      <c r="B7" s="1325" t="s">
        <v>2319</v>
      </c>
      <c r="C7" s="786">
        <f>+C5+C6</f>
        <v>-1095608</v>
      </c>
      <c r="D7" s="787">
        <f>+D5+D6</f>
        <v>-4067265</v>
      </c>
      <c r="E7" s="1133"/>
      <c r="F7" s="1133"/>
      <c r="G7" s="1133"/>
    </row>
    <row r="8" spans="2:15" x14ac:dyDescent="0.3">
      <c r="H8" s="1131"/>
      <c r="I8" s="1131"/>
      <c r="J8" s="1131"/>
      <c r="K8" s="1131"/>
    </row>
    <row r="10" spans="2:15" ht="12.6" thickBot="1" x14ac:dyDescent="0.3">
      <c r="B10" s="1326" t="s">
        <v>2320</v>
      </c>
    </row>
    <row r="11" spans="2:15" x14ac:dyDescent="0.3">
      <c r="B11" s="1626" t="s">
        <v>1878</v>
      </c>
      <c r="C11" s="780" t="str">
        <f>+C3</f>
        <v>06-30-2020</v>
      </c>
      <c r="D11" s="781" t="str">
        <f>+D3</f>
        <v>12-31-2019</v>
      </c>
    </row>
    <row r="12" spans="2:15" x14ac:dyDescent="0.3">
      <c r="B12" s="1627"/>
      <c r="C12" s="1462" t="s">
        <v>1882</v>
      </c>
      <c r="D12" s="817" t="s">
        <v>1882</v>
      </c>
    </row>
    <row r="13" spans="2:15" x14ac:dyDescent="0.3">
      <c r="B13" s="1324" t="s">
        <v>2321</v>
      </c>
      <c r="C13" s="1465">
        <v>538801</v>
      </c>
      <c r="D13" s="1463">
        <v>527787</v>
      </c>
      <c r="E13" s="1133"/>
      <c r="F13" s="1133"/>
      <c r="L13" s="1133"/>
      <c r="N13" s="1133"/>
      <c r="O13" s="1133"/>
    </row>
    <row r="14" spans="2:15" x14ac:dyDescent="0.3">
      <c r="B14" s="1324" t="s">
        <v>2322</v>
      </c>
      <c r="C14" s="1465">
        <v>10471191</v>
      </c>
      <c r="D14" s="1463">
        <v>8707858</v>
      </c>
      <c r="E14" s="1133"/>
      <c r="F14" s="1133"/>
      <c r="L14" s="1133"/>
      <c r="N14" s="1133"/>
      <c r="O14" s="1133"/>
    </row>
    <row r="15" spans="2:15" x14ac:dyDescent="0.3">
      <c r="B15" s="1324" t="s">
        <v>2323</v>
      </c>
      <c r="C15" s="1465">
        <v>1008512</v>
      </c>
      <c r="D15" s="1463">
        <v>789794</v>
      </c>
      <c r="E15" s="1133"/>
      <c r="F15" s="1133"/>
      <c r="L15" s="1133"/>
      <c r="N15" s="1133"/>
      <c r="O15" s="1133"/>
    </row>
    <row r="16" spans="2:15" x14ac:dyDescent="0.3">
      <c r="B16" s="1324" t="s">
        <v>2324</v>
      </c>
      <c r="C16" s="1465">
        <v>868309</v>
      </c>
      <c r="D16" s="1463">
        <v>1007686</v>
      </c>
      <c r="E16" s="1133"/>
      <c r="F16" s="1133"/>
      <c r="L16" s="1133"/>
      <c r="N16" s="1133"/>
      <c r="O16" s="1133"/>
    </row>
    <row r="17" spans="2:15" x14ac:dyDescent="0.3">
      <c r="B17" s="1324" t="s">
        <v>2325</v>
      </c>
      <c r="C17" s="1465">
        <v>4896952</v>
      </c>
      <c r="D17" s="1463">
        <v>4774058</v>
      </c>
      <c r="E17" s="1133"/>
      <c r="F17" s="1133"/>
      <c r="L17" s="1133"/>
      <c r="N17" s="1133"/>
      <c r="O17" s="1133"/>
    </row>
    <row r="18" spans="2:15" x14ac:dyDescent="0.3">
      <c r="B18" s="1324" t="s">
        <v>1891</v>
      </c>
      <c r="C18" s="1465">
        <v>136969</v>
      </c>
      <c r="D18" s="1463">
        <v>269615</v>
      </c>
      <c r="E18" s="1133"/>
      <c r="F18" s="1133"/>
      <c r="L18" s="1133"/>
      <c r="N18" s="1134"/>
      <c r="O18" s="1133"/>
    </row>
    <row r="19" spans="2:15" x14ac:dyDescent="0.3">
      <c r="B19" s="1330" t="s">
        <v>2207</v>
      </c>
      <c r="C19" s="1465">
        <v>1627157</v>
      </c>
      <c r="D19" s="1463">
        <v>1668123</v>
      </c>
      <c r="E19" s="1133"/>
      <c r="F19" s="1133"/>
      <c r="L19" s="1133"/>
      <c r="N19" s="1133"/>
      <c r="O19" s="1133"/>
    </row>
    <row r="20" spans="2:15" x14ac:dyDescent="0.3">
      <c r="B20" s="1324" t="s">
        <v>2326</v>
      </c>
      <c r="C20" s="1465">
        <v>76598766</v>
      </c>
      <c r="D20" s="1463">
        <v>75108148</v>
      </c>
      <c r="E20" s="1133"/>
      <c r="F20" s="1133"/>
      <c r="L20" s="1133"/>
      <c r="N20" s="1133"/>
      <c r="O20" s="1133"/>
    </row>
    <row r="21" spans="2:15" x14ac:dyDescent="0.3">
      <c r="B21" s="1324" t="s">
        <v>2327</v>
      </c>
      <c r="C21" s="1465">
        <v>1985898</v>
      </c>
      <c r="D21" s="1463">
        <v>1969571</v>
      </c>
      <c r="E21" s="1133"/>
      <c r="F21" s="1133"/>
      <c r="L21" s="1133"/>
      <c r="N21" s="1133"/>
      <c r="O21" s="1133"/>
    </row>
    <row r="22" spans="2:15" x14ac:dyDescent="0.3">
      <c r="B22" s="1324" t="s">
        <v>2328</v>
      </c>
      <c r="C22" s="1465">
        <v>405015</v>
      </c>
      <c r="D22" s="1463">
        <v>399561</v>
      </c>
      <c r="E22" s="1133"/>
      <c r="F22" s="1133"/>
      <c r="L22" s="1133"/>
      <c r="N22" s="1133"/>
      <c r="O22" s="1133"/>
    </row>
    <row r="23" spans="2:15" x14ac:dyDescent="0.3">
      <c r="B23" s="1324" t="s">
        <v>2329</v>
      </c>
      <c r="C23" s="1465">
        <v>782662</v>
      </c>
      <c r="D23" s="1463">
        <v>931568</v>
      </c>
      <c r="E23" s="1133"/>
      <c r="F23" s="1133"/>
      <c r="L23" s="1133"/>
      <c r="N23" s="1133"/>
      <c r="O23" s="1133"/>
    </row>
    <row r="24" spans="2:15" x14ac:dyDescent="0.3">
      <c r="B24" s="1324" t="s">
        <v>2225</v>
      </c>
      <c r="C24" s="1465">
        <v>1834572</v>
      </c>
      <c r="D24" s="1463">
        <v>1789037</v>
      </c>
      <c r="E24" s="1133"/>
      <c r="F24" s="1133"/>
      <c r="L24" s="1133"/>
      <c r="N24" s="1133"/>
      <c r="O24" s="1133"/>
    </row>
    <row r="25" spans="2:15" ht="12.6" thickBot="1" x14ac:dyDescent="0.35">
      <c r="B25" s="1331" t="s">
        <v>2330</v>
      </c>
      <c r="C25" s="1466">
        <v>101154804</v>
      </c>
      <c r="D25" s="1464">
        <f>SUM(D13:D24)</f>
        <v>97942806</v>
      </c>
      <c r="L25" s="1133"/>
    </row>
    <row r="26" spans="2:15" x14ac:dyDescent="0.3">
      <c r="B26" s="1133"/>
      <c r="C26" s="1133"/>
      <c r="D26" s="1133"/>
      <c r="E26" s="1133"/>
      <c r="F26" s="1133"/>
    </row>
    <row r="27" spans="2:15" ht="12.6" thickBot="1" x14ac:dyDescent="0.35">
      <c r="B27" s="1332" t="s">
        <v>2331</v>
      </c>
      <c r="C27" s="1133"/>
      <c r="D27" s="1133"/>
      <c r="E27" s="1133"/>
      <c r="F27" s="1133"/>
    </row>
    <row r="28" spans="2:15" x14ac:dyDescent="0.3">
      <c r="B28" s="1624" t="s">
        <v>1898</v>
      </c>
      <c r="C28" s="780" t="str">
        <f>+C11</f>
        <v>06-30-2020</v>
      </c>
      <c r="D28" s="781" t="str">
        <f>+D11</f>
        <v>12-31-2019</v>
      </c>
    </row>
    <row r="29" spans="2:15" x14ac:dyDescent="0.3">
      <c r="B29" s="1625"/>
      <c r="C29" s="816" t="s">
        <v>1882</v>
      </c>
      <c r="D29" s="817" t="s">
        <v>1882</v>
      </c>
    </row>
    <row r="30" spans="2:15" x14ac:dyDescent="0.3">
      <c r="B30" s="1324" t="s">
        <v>2332</v>
      </c>
      <c r="C30" s="1468">
        <v>19973609</v>
      </c>
      <c r="D30" s="784">
        <v>19301796</v>
      </c>
      <c r="E30" s="1133"/>
      <c r="F30" s="1133"/>
      <c r="G30" s="1133"/>
      <c r="N30" s="1133"/>
      <c r="O30" s="1133"/>
    </row>
    <row r="31" spans="2:15" x14ac:dyDescent="0.3">
      <c r="B31" s="1324" t="s">
        <v>2207</v>
      </c>
      <c r="C31" s="1468">
        <v>1141728</v>
      </c>
      <c r="D31" s="784">
        <v>1078051</v>
      </c>
      <c r="E31" s="1133"/>
      <c r="F31" s="1133"/>
      <c r="G31" s="1133"/>
      <c r="N31" s="1133"/>
      <c r="O31" s="1133"/>
    </row>
    <row r="32" spans="2:15" x14ac:dyDescent="0.3">
      <c r="B32" s="1324" t="s">
        <v>2333</v>
      </c>
      <c r="C32" s="1468">
        <v>114266</v>
      </c>
      <c r="D32" s="784">
        <v>114266</v>
      </c>
      <c r="E32" s="1133"/>
      <c r="F32" s="1133"/>
      <c r="G32" s="1133"/>
      <c r="N32" s="1133"/>
      <c r="O32" s="1133"/>
    </row>
    <row r="33" spans="2:15" x14ac:dyDescent="0.3">
      <c r="B33" s="1324" t="s">
        <v>2334</v>
      </c>
      <c r="C33" s="1470">
        <v>24239747</v>
      </c>
      <c r="D33" s="784">
        <v>24279526</v>
      </c>
      <c r="E33" s="1133"/>
      <c r="F33" s="1133"/>
      <c r="N33" s="1133"/>
      <c r="O33" s="1133"/>
    </row>
    <row r="34" spans="2:15" x14ac:dyDescent="0.3">
      <c r="B34" s="1324" t="s">
        <v>2335</v>
      </c>
      <c r="C34" s="1470">
        <v>46826490</v>
      </c>
      <c r="D34" s="784">
        <v>46829517</v>
      </c>
      <c r="E34" s="1133"/>
      <c r="F34" s="1133"/>
      <c r="N34" s="1133"/>
      <c r="O34" s="1133"/>
    </row>
    <row r="35" spans="2:15" x14ac:dyDescent="0.3">
      <c r="B35" s="1324" t="s">
        <v>2336</v>
      </c>
      <c r="C35" s="1468">
        <v>8904755</v>
      </c>
      <c r="D35" s="784">
        <v>9339856</v>
      </c>
      <c r="E35" s="1133"/>
      <c r="F35" s="1133"/>
      <c r="G35" s="1133"/>
      <c r="N35" s="1133"/>
      <c r="O35" s="1133"/>
    </row>
    <row r="36" spans="2:15" x14ac:dyDescent="0.3">
      <c r="B36" s="1324" t="s">
        <v>1877</v>
      </c>
      <c r="C36" s="1468">
        <v>771362</v>
      </c>
      <c r="D36" s="784">
        <v>926392</v>
      </c>
      <c r="E36" s="1133"/>
      <c r="F36" s="1133"/>
      <c r="G36" s="1133"/>
      <c r="N36" s="1133"/>
      <c r="O36" s="1133"/>
    </row>
    <row r="37" spans="2:15" x14ac:dyDescent="0.3">
      <c r="B37" s="1324" t="s">
        <v>2225</v>
      </c>
      <c r="C37" s="1468">
        <v>278455</v>
      </c>
      <c r="D37" s="784">
        <v>140667</v>
      </c>
      <c r="E37" s="1133"/>
      <c r="F37" s="1133"/>
      <c r="G37" s="1133"/>
      <c r="N37" s="1133"/>
      <c r="O37" s="1133"/>
    </row>
    <row r="38" spans="2:15" ht="12.6" thickBot="1" x14ac:dyDescent="0.35">
      <c r="B38" s="1325" t="s">
        <v>1898</v>
      </c>
      <c r="C38" s="1469">
        <v>102250412</v>
      </c>
      <c r="D38" s="787">
        <f>SUM(D30:D37)</f>
        <v>102010071</v>
      </c>
      <c r="L38" s="1133"/>
    </row>
    <row r="39" spans="2:15" ht="12.6" thickBot="1" x14ac:dyDescent="0.35">
      <c r="B39" s="818"/>
      <c r="C39" s="1135"/>
      <c r="D39" s="1135"/>
      <c r="L39" s="1133"/>
    </row>
    <row r="40" spans="2:15" ht="12.6" thickBot="1" x14ac:dyDescent="0.35">
      <c r="B40" s="1333" t="s">
        <v>2319</v>
      </c>
      <c r="C40" s="788">
        <f>+C25-C38</f>
        <v>-1095608</v>
      </c>
      <c r="D40" s="789">
        <f>+D25-D38</f>
        <v>-4067265</v>
      </c>
      <c r="L40" s="1133"/>
    </row>
    <row r="41" spans="2:15" ht="12.6" thickBot="1" x14ac:dyDescent="0.35">
      <c r="B41" s="819"/>
      <c r="C41" s="1136">
        <f>+C7-C40</f>
        <v>0</v>
      </c>
      <c r="D41" s="1136">
        <f>+D7-D40</f>
        <v>0</v>
      </c>
      <c r="E41" s="1133"/>
      <c r="F41" s="1133"/>
      <c r="N41" s="1133"/>
    </row>
    <row r="42" spans="2:15" x14ac:dyDescent="0.3">
      <c r="B42" s="1628" t="s">
        <v>2337</v>
      </c>
      <c r="C42" s="780" t="str">
        <f>+C3</f>
        <v>06-30-2020</v>
      </c>
      <c r="D42" s="781" t="str">
        <f>+D3</f>
        <v>12-31-2019</v>
      </c>
    </row>
    <row r="43" spans="2:15" x14ac:dyDescent="0.3">
      <c r="B43" s="1629"/>
      <c r="C43" s="816" t="s">
        <v>1882</v>
      </c>
      <c r="D43" s="817" t="s">
        <v>1882</v>
      </c>
    </row>
    <row r="44" spans="2:15" x14ac:dyDescent="0.3">
      <c r="B44" s="790" t="s">
        <v>2338</v>
      </c>
      <c r="C44" s="791">
        <f>+D49</f>
        <v>97942806</v>
      </c>
      <c r="D44" s="792">
        <f>89405961+432567</f>
        <v>89838528</v>
      </c>
      <c r="F44" s="1133"/>
      <c r="G44" s="1133"/>
      <c r="M44" s="1133"/>
      <c r="N44" s="1133"/>
    </row>
    <row r="45" spans="2:15" x14ac:dyDescent="0.3">
      <c r="B45" s="782" t="s">
        <v>2339</v>
      </c>
      <c r="C45" s="793">
        <f>+C25-D25-C47-C46</f>
        <v>-41953</v>
      </c>
      <c r="D45" s="794">
        <f>3051715+375926</f>
        <v>3427641</v>
      </c>
      <c r="F45" s="1133"/>
      <c r="G45" s="1133"/>
      <c r="M45" s="1133"/>
      <c r="N45" s="1133"/>
    </row>
    <row r="46" spans="2:15" x14ac:dyDescent="0.3">
      <c r="B46" s="782" t="s">
        <v>2340</v>
      </c>
      <c r="C46" s="793">
        <f>+C20-D20</f>
        <v>1490618</v>
      </c>
      <c r="D46" s="794">
        <v>5199232</v>
      </c>
      <c r="F46" s="1133"/>
      <c r="G46" s="1133"/>
      <c r="M46" s="1133"/>
      <c r="N46" s="1133"/>
    </row>
    <row r="47" spans="2:15" x14ac:dyDescent="0.3">
      <c r="B47" s="782" t="s">
        <v>2341</v>
      </c>
      <c r="C47" s="793">
        <f>+C14-D14</f>
        <v>1763333</v>
      </c>
      <c r="D47" s="794">
        <v>-522595</v>
      </c>
      <c r="F47" s="1133"/>
      <c r="G47" s="1133"/>
      <c r="M47" s="1133"/>
      <c r="N47" s="1133"/>
    </row>
    <row r="48" spans="2:15" x14ac:dyDescent="0.3">
      <c r="B48" s="790" t="s">
        <v>2342</v>
      </c>
      <c r="C48" s="791">
        <f>SUM(C45:C47)</f>
        <v>3211998</v>
      </c>
      <c r="D48" s="792">
        <f>SUM(D45:D47)</f>
        <v>8104278</v>
      </c>
    </row>
    <row r="49" spans="2:14" ht="12.6" thickBot="1" x14ac:dyDescent="0.35">
      <c r="B49" s="785" t="s">
        <v>2343</v>
      </c>
      <c r="C49" s="1137">
        <f>+C44+C48</f>
        <v>101154804</v>
      </c>
      <c r="D49" s="1138">
        <f>+D44+D48</f>
        <v>97942806</v>
      </c>
      <c r="E49" s="1133"/>
      <c r="L49" s="1133"/>
    </row>
    <row r="50" spans="2:14" ht="12.6" thickBot="1" x14ac:dyDescent="0.35">
      <c r="C50" s="1136">
        <f>+C49-C25</f>
        <v>0</v>
      </c>
      <c r="D50" s="1136">
        <f>+D49-D25</f>
        <v>0</v>
      </c>
      <c r="E50" s="1133"/>
      <c r="F50" s="1133"/>
    </row>
    <row r="51" spans="2:14" x14ac:dyDescent="0.3">
      <c r="B51" s="1624" t="s">
        <v>2338</v>
      </c>
      <c r="C51" s="780" t="str">
        <f>+C28</f>
        <v>06-30-2020</v>
      </c>
      <c r="D51" s="781" t="str">
        <f>+D28</f>
        <v>12-31-2019</v>
      </c>
    </row>
    <row r="52" spans="2:14" x14ac:dyDescent="0.3">
      <c r="B52" s="1630"/>
      <c r="C52" s="816" t="s">
        <v>1882</v>
      </c>
      <c r="D52" s="817" t="s">
        <v>1882</v>
      </c>
    </row>
    <row r="53" spans="2:14" x14ac:dyDescent="0.3">
      <c r="B53" s="1334" t="s">
        <v>2344</v>
      </c>
      <c r="C53" s="795">
        <f>+D57</f>
        <v>102010071</v>
      </c>
      <c r="D53" s="796">
        <f>101359201+846343</f>
        <v>102205544</v>
      </c>
      <c r="F53" s="1133"/>
      <c r="G53" s="1133"/>
      <c r="M53" s="1133"/>
      <c r="N53" s="1133"/>
    </row>
    <row r="54" spans="2:14" x14ac:dyDescent="0.3">
      <c r="B54" s="1324" t="s">
        <v>2345</v>
      </c>
      <c r="C54" s="783">
        <f>+C38-D38-C55</f>
        <v>675442</v>
      </c>
      <c r="D54" s="784">
        <f>1041980-37850</f>
        <v>1004130</v>
      </c>
      <c r="F54" s="1133"/>
      <c r="G54" s="1133"/>
      <c r="M54" s="1133"/>
      <c r="N54" s="1133"/>
    </row>
    <row r="55" spans="2:14" x14ac:dyDescent="0.3">
      <c r="B55" s="1324" t="s">
        <v>2346</v>
      </c>
      <c r="C55" s="783">
        <f>-D35+C35</f>
        <v>-435101</v>
      </c>
      <c r="D55" s="784">
        <v>-1199603</v>
      </c>
      <c r="F55" s="1133"/>
      <c r="G55" s="1133"/>
      <c r="M55" s="1133"/>
      <c r="N55" s="1133"/>
    </row>
    <row r="56" spans="2:14" x14ac:dyDescent="0.3">
      <c r="B56" s="1334" t="s">
        <v>2347</v>
      </c>
      <c r="C56" s="795">
        <f>+C54+C55</f>
        <v>240341</v>
      </c>
      <c r="D56" s="796">
        <f>+D54+D55</f>
        <v>-195473</v>
      </c>
    </row>
    <row r="57" spans="2:14" ht="12.6" thickBot="1" x14ac:dyDescent="0.35">
      <c r="B57" s="1325" t="s">
        <v>2348</v>
      </c>
      <c r="C57" s="786">
        <f>+C53+C56</f>
        <v>102250412</v>
      </c>
      <c r="D57" s="787">
        <f>+D53+D56</f>
        <v>102010071</v>
      </c>
      <c r="E57" s="1133"/>
      <c r="L57" s="1133"/>
    </row>
    <row r="58" spans="2:14" ht="12.6" thickBot="1" x14ac:dyDescent="0.35">
      <c r="C58" s="1136">
        <f>+C57-C38</f>
        <v>0</v>
      </c>
      <c r="D58" s="1136">
        <f>+D57-D38</f>
        <v>0</v>
      </c>
      <c r="E58" s="1133"/>
      <c r="F58" s="1133"/>
    </row>
    <row r="59" spans="2:14" ht="24" x14ac:dyDescent="0.3">
      <c r="B59" s="1622" t="s">
        <v>2349</v>
      </c>
      <c r="C59" s="798" t="str">
        <f>+C3</f>
        <v>06-30-2020</v>
      </c>
      <c r="D59" s="798" t="s">
        <v>1884</v>
      </c>
      <c r="E59" s="799" t="s">
        <v>1938</v>
      </c>
      <c r="F59" s="800" t="s">
        <v>1939</v>
      </c>
      <c r="G59" s="801"/>
      <c r="H59" s="798">
        <v>43921</v>
      </c>
      <c r="I59" s="798">
        <v>43555</v>
      </c>
    </row>
    <row r="60" spans="2:14" x14ac:dyDescent="0.3">
      <c r="B60" s="1623"/>
      <c r="C60" s="820" t="s">
        <v>1882</v>
      </c>
      <c r="D60" s="820" t="s">
        <v>1882</v>
      </c>
      <c r="E60" s="821" t="s">
        <v>1882</v>
      </c>
      <c r="F60" s="822" t="s">
        <v>1882</v>
      </c>
      <c r="G60" s="803"/>
      <c r="H60" s="823" t="s">
        <v>1882</v>
      </c>
      <c r="I60" s="824" t="s">
        <v>1882</v>
      </c>
    </row>
    <row r="61" spans="2:14" x14ac:dyDescent="0.3">
      <c r="B61" s="1324" t="s">
        <v>2350</v>
      </c>
      <c r="C61" s="804">
        <f>-ROUND([25]Resultado_Jun20!P7/1000,0)</f>
        <v>-23516328</v>
      </c>
      <c r="D61" s="804">
        <f>+'[26]Nota Andinas (C)'!$C$61</f>
        <v>-30511740</v>
      </c>
      <c r="E61" s="805">
        <f>+C61-H61</f>
        <v>-5716774</v>
      </c>
      <c r="F61" s="784">
        <f>+D61-I61</f>
        <v>-11193381</v>
      </c>
      <c r="G61" s="806"/>
      <c r="H61" s="783">
        <v>-17799554</v>
      </c>
      <c r="I61" s="784">
        <v>-19318359</v>
      </c>
      <c r="L61" s="1139"/>
      <c r="M61" s="1133"/>
    </row>
    <row r="62" spans="2:14" x14ac:dyDescent="0.3">
      <c r="B62" s="782" t="s">
        <v>2351</v>
      </c>
      <c r="C62" s="804">
        <f>-ROUND([25]Resultado_Jun20!P4/1000,0)</f>
        <v>57154</v>
      </c>
      <c r="D62" s="804">
        <f>+'[26]Nota Andinas (C)'!$C$62</f>
        <v>-166534</v>
      </c>
      <c r="E62" s="805">
        <f>+C62-H62</f>
        <v>57154</v>
      </c>
      <c r="F62" s="784">
        <f>+D62-I62</f>
        <v>-166534</v>
      </c>
      <c r="G62" s="806"/>
      <c r="H62" s="783">
        <v>0</v>
      </c>
      <c r="I62" s="784">
        <v>0</v>
      </c>
      <c r="L62" s="1140"/>
      <c r="M62" s="1133"/>
    </row>
    <row r="63" spans="2:14" x14ac:dyDescent="0.3">
      <c r="B63" s="1334" t="s">
        <v>2352</v>
      </c>
      <c r="C63" s="807">
        <f>+C61+C62</f>
        <v>-23459174</v>
      </c>
      <c r="D63" s="807">
        <f>+D61+D62</f>
        <v>-30678274</v>
      </c>
      <c r="E63" s="808">
        <f>+E61+E62</f>
        <v>-5659620</v>
      </c>
      <c r="F63" s="796">
        <f>+F61+F62</f>
        <v>-11359915</v>
      </c>
      <c r="G63" s="809"/>
      <c r="H63" s="795">
        <v>-17799554</v>
      </c>
      <c r="I63" s="796">
        <v>-19318359</v>
      </c>
      <c r="L63" s="1139"/>
      <c r="M63" s="1133"/>
    </row>
    <row r="64" spans="2:14" x14ac:dyDescent="0.3">
      <c r="B64" s="782" t="s">
        <v>2357</v>
      </c>
      <c r="C64" s="804">
        <f>-ROUND([25]Resultado_Jun20!P3/1000,0)</f>
        <v>0</v>
      </c>
      <c r="D64" s="804">
        <v>0</v>
      </c>
      <c r="E64" s="805">
        <f t="shared" ref="E64:F66" si="0">+C64-H64</f>
        <v>0</v>
      </c>
      <c r="F64" s="784">
        <f t="shared" si="0"/>
        <v>0</v>
      </c>
      <c r="G64" s="806"/>
      <c r="H64" s="783">
        <v>0</v>
      </c>
      <c r="I64" s="784">
        <v>0</v>
      </c>
      <c r="L64" s="1139"/>
      <c r="M64" s="1133"/>
    </row>
    <row r="65" spans="2:15" ht="24" x14ac:dyDescent="0.3">
      <c r="B65" s="1324" t="s">
        <v>2353</v>
      </c>
      <c r="C65" s="804">
        <f>-ROUND(([25]Resultado_Jun20!P5+[25]Resultado_Jun20!P2)/1000,0)</f>
        <v>2971657</v>
      </c>
      <c r="D65" s="804">
        <f>+'[26]Nota Andinas (C)'!$C$65</f>
        <v>4008271</v>
      </c>
      <c r="E65" s="805">
        <f t="shared" si="0"/>
        <v>227826</v>
      </c>
      <c r="F65" s="784">
        <f t="shared" si="0"/>
        <v>5261587</v>
      </c>
      <c r="G65" s="1136">
        <f>+C40-D40-C65</f>
        <v>0</v>
      </c>
      <c r="H65" s="783">
        <v>2743831</v>
      </c>
      <c r="I65" s="784">
        <v>-1253316</v>
      </c>
      <c r="J65" s="1132">
        <f>+(C40-D40)-C65</f>
        <v>0</v>
      </c>
      <c r="L65" s="1139"/>
      <c r="M65" s="1133"/>
      <c r="N65" s="1133"/>
    </row>
    <row r="66" spans="2:15" x14ac:dyDescent="0.3">
      <c r="B66" s="1324" t="s">
        <v>2354</v>
      </c>
      <c r="C66" s="804">
        <f>-ROUND([25]Resultado_Jun20!P6/1000,0)</f>
        <v>-221688</v>
      </c>
      <c r="D66" s="804">
        <f>+'[26]Nota Andinas (C)'!$C$66</f>
        <v>-146193</v>
      </c>
      <c r="E66" s="805">
        <f t="shared" si="0"/>
        <v>-106007</v>
      </c>
      <c r="F66" s="784">
        <f t="shared" si="0"/>
        <v>-102644</v>
      </c>
      <c r="G66" s="806"/>
      <c r="H66" s="783">
        <v>-115681</v>
      </c>
      <c r="I66" s="784">
        <v>-43549</v>
      </c>
      <c r="L66" s="1141"/>
      <c r="M66" s="1134"/>
    </row>
    <row r="67" spans="2:15" x14ac:dyDescent="0.3">
      <c r="B67" s="1334" t="s">
        <v>2355</v>
      </c>
      <c r="C67" s="807">
        <f>+C64+C65+C66</f>
        <v>2749969</v>
      </c>
      <c r="D67" s="807">
        <f>SUM(D64:D66)</f>
        <v>3862078</v>
      </c>
      <c r="E67" s="808">
        <f>SUM(E64:E66)</f>
        <v>121819</v>
      </c>
      <c r="F67" s="796">
        <f>SUM(F64:F66)</f>
        <v>5158943</v>
      </c>
      <c r="G67" s="809"/>
      <c r="H67" s="795">
        <v>2628150</v>
      </c>
      <c r="I67" s="796">
        <v>-1296865</v>
      </c>
      <c r="L67" s="1134"/>
      <c r="N67" s="1133"/>
      <c r="O67" s="1133"/>
    </row>
    <row r="68" spans="2:15" ht="12.6" thickBot="1" x14ac:dyDescent="0.35">
      <c r="B68" s="1325" t="s">
        <v>2356</v>
      </c>
      <c r="C68" s="810">
        <f>C63+C67</f>
        <v>-20709205</v>
      </c>
      <c r="D68" s="810">
        <f>D63+D67</f>
        <v>-26816196</v>
      </c>
      <c r="E68" s="811">
        <f>E63+E67</f>
        <v>-5537801</v>
      </c>
      <c r="F68" s="787">
        <f>F63+F67</f>
        <v>-6200972</v>
      </c>
      <c r="G68" s="809"/>
      <c r="H68" s="786">
        <v>-15171404</v>
      </c>
      <c r="I68" s="787">
        <v>-20615224</v>
      </c>
      <c r="N68" s="1133"/>
    </row>
    <row r="69" spans="2:15" x14ac:dyDescent="0.3">
      <c r="C69" s="1136">
        <f>-ROUND([25]Resultado_Jun20!P8/1000,0)-C68</f>
        <v>0</v>
      </c>
      <c r="D69" s="1136"/>
      <c r="E69" s="1132"/>
      <c r="F69" s="1132"/>
      <c r="G69" s="1136"/>
    </row>
    <row r="70" spans="2:15" ht="12.6" thickBot="1" x14ac:dyDescent="0.35">
      <c r="C70" s="1133"/>
      <c r="D70" s="1133"/>
      <c r="E70" s="1132">
        <f>+C65+(D7-C7)</f>
        <v>0</v>
      </c>
      <c r="F70" s="1132"/>
      <c r="G70" s="1133"/>
      <c r="L70" s="1133"/>
    </row>
    <row r="71" spans="2:15" ht="24" x14ac:dyDescent="0.3">
      <c r="B71" s="797"/>
      <c r="C71" s="798" t="str">
        <f>+C59</f>
        <v>06-30-2020</v>
      </c>
      <c r="D71" s="798" t="str">
        <f>+D59</f>
        <v>12-31-2019</v>
      </c>
      <c r="E71" s="799" t="str">
        <f>+E59</f>
        <v>04-01-2020
06-30-2020</v>
      </c>
      <c r="F71" s="800" t="str">
        <f>+F59</f>
        <v>04-01-2019
06-30-2019</v>
      </c>
      <c r="H71" s="798">
        <v>43921</v>
      </c>
      <c r="I71" s="798">
        <v>43555</v>
      </c>
    </row>
    <row r="72" spans="2:15" x14ac:dyDescent="0.3">
      <c r="B72" s="802"/>
      <c r="C72" s="820" t="s">
        <v>1882</v>
      </c>
      <c r="D72" s="820" t="s">
        <v>1882</v>
      </c>
      <c r="E72" s="821" t="s">
        <v>1882</v>
      </c>
      <c r="F72" s="822" t="s">
        <v>1882</v>
      </c>
      <c r="H72" s="823" t="s">
        <v>1882</v>
      </c>
      <c r="I72" s="823" t="s">
        <v>1882</v>
      </c>
    </row>
    <row r="73" spans="2:15" x14ac:dyDescent="0.3">
      <c r="B73" s="1334" t="s">
        <v>2358</v>
      </c>
      <c r="C73" s="807">
        <f>+ROUND('[27]Conciliación tasa'!$AI$69/1000,0)</f>
        <v>-22913914</v>
      </c>
      <c r="D73" s="807">
        <f>+'[26]Nota Andinas (C)'!$C$74</f>
        <v>-29434283</v>
      </c>
      <c r="E73" s="808">
        <f t="shared" ref="E73:F77" si="1">+C73-H73</f>
        <v>-6223559</v>
      </c>
      <c r="F73" s="796">
        <f t="shared" si="1"/>
        <v>-8843648</v>
      </c>
      <c r="H73" s="795">
        <v>-16690355</v>
      </c>
      <c r="I73" s="795">
        <v>-20590635</v>
      </c>
      <c r="L73" s="1133"/>
      <c r="M73" s="1133"/>
    </row>
    <row r="74" spans="2:15" x14ac:dyDescent="0.3">
      <c r="B74" s="1324" t="s">
        <v>2359</v>
      </c>
      <c r="C74" s="804">
        <f>+ROUND('[27]Conciliación tasa'!$AI$71/1000,0)</f>
        <v>2626378</v>
      </c>
      <c r="D74" s="804">
        <f>+'[26]Nota Andinas (C)'!$C$75</f>
        <v>3021018</v>
      </c>
      <c r="E74" s="805">
        <f t="shared" si="1"/>
        <v>606976</v>
      </c>
      <c r="F74" s="784">
        <f t="shared" si="1"/>
        <v>3015713</v>
      </c>
      <c r="H74" s="783">
        <v>2019402</v>
      </c>
      <c r="I74" s="783">
        <v>5305</v>
      </c>
      <c r="L74" s="1133"/>
      <c r="M74" s="1133"/>
    </row>
    <row r="75" spans="2:15" x14ac:dyDescent="0.3">
      <c r="B75" s="1324" t="s">
        <v>2360</v>
      </c>
      <c r="C75" s="804">
        <f>+ROUND('[27]Conciliación tasa'!$AI$75/1000,0)</f>
        <v>-221688</v>
      </c>
      <c r="D75" s="804">
        <f>+'[26]Nota Andinas (C)'!$C$76</f>
        <v>-146193</v>
      </c>
      <c r="E75" s="805">
        <f t="shared" si="1"/>
        <v>-106007</v>
      </c>
      <c r="F75" s="784">
        <f t="shared" si="1"/>
        <v>-102644</v>
      </c>
      <c r="H75" s="783">
        <v>-115681</v>
      </c>
      <c r="I75" s="783">
        <v>-43549</v>
      </c>
      <c r="K75" s="1132">
        <f>+C66-C75</f>
        <v>0</v>
      </c>
      <c r="L75" s="1132">
        <f>+D66-D75</f>
        <v>0</v>
      </c>
    </row>
    <row r="76" spans="2:15" x14ac:dyDescent="0.3">
      <c r="B76" s="782" t="s">
        <v>2364</v>
      </c>
      <c r="C76" s="804">
        <f>+ROUND('[27]Conciliación tasa'!$AI$76/1000,0)</f>
        <v>57154</v>
      </c>
      <c r="D76" s="804">
        <f>+'[26]Nota Andinas (C)'!$C$77</f>
        <v>-166534</v>
      </c>
      <c r="E76" s="805">
        <f>+C76-H76</f>
        <v>57154</v>
      </c>
      <c r="F76" s="784">
        <f t="shared" si="1"/>
        <v>-166534</v>
      </c>
      <c r="H76" s="783">
        <v>0</v>
      </c>
      <c r="I76" s="783">
        <v>0</v>
      </c>
      <c r="K76" s="1132">
        <f>+C62-C76</f>
        <v>0</v>
      </c>
      <c r="L76" s="1132">
        <f>+D62-D76</f>
        <v>0</v>
      </c>
    </row>
    <row r="77" spans="2:15" x14ac:dyDescent="0.3">
      <c r="B77" s="1324" t="s">
        <v>2361</v>
      </c>
      <c r="C77" s="804">
        <f>+ROUND('[27]Conciliación tasa'!$AI$77/1000,0)</f>
        <v>-257135</v>
      </c>
      <c r="D77" s="804">
        <f>+'[26]Nota Andinas (C)'!$C$78</f>
        <v>-90204</v>
      </c>
      <c r="E77" s="805">
        <f t="shared" si="1"/>
        <v>127635</v>
      </c>
      <c r="F77" s="784">
        <f t="shared" si="1"/>
        <v>-103859</v>
      </c>
      <c r="H77" s="783">
        <v>-384770</v>
      </c>
      <c r="I77" s="783">
        <v>13655</v>
      </c>
      <c r="L77" s="1133"/>
      <c r="M77" s="1133"/>
    </row>
    <row r="78" spans="2:15" x14ac:dyDescent="0.3">
      <c r="B78" s="1334" t="s">
        <v>2362</v>
      </c>
      <c r="C78" s="807">
        <f>SUM(C74:C77)</f>
        <v>2204709</v>
      </c>
      <c r="D78" s="807">
        <f>SUM(D74:D77)</f>
        <v>2618087</v>
      </c>
      <c r="E78" s="808">
        <f>SUM(E74:E77)</f>
        <v>685758</v>
      </c>
      <c r="F78" s="796">
        <f>SUM(F74:F77)</f>
        <v>2642676</v>
      </c>
      <c r="H78" s="795">
        <v>1518951</v>
      </c>
      <c r="I78" s="795">
        <v>-24589</v>
      </c>
      <c r="L78" s="1133"/>
      <c r="M78" s="1133"/>
    </row>
    <row r="79" spans="2:15" ht="12.6" thickBot="1" x14ac:dyDescent="0.35">
      <c r="B79" s="1325" t="s">
        <v>2363</v>
      </c>
      <c r="C79" s="810">
        <f>+C73+C78</f>
        <v>-20709205</v>
      </c>
      <c r="D79" s="810">
        <f>+D73+D78</f>
        <v>-26816196</v>
      </c>
      <c r="E79" s="811">
        <f>+E73+E78</f>
        <v>-5537801</v>
      </c>
      <c r="F79" s="787">
        <f>+F73+F78</f>
        <v>-6200972</v>
      </c>
      <c r="H79" s="786">
        <v>-15171404</v>
      </c>
      <c r="I79" s="786">
        <v>-20615224</v>
      </c>
    </row>
    <row r="80" spans="2:15" x14ac:dyDescent="0.3">
      <c r="C80" s="1136">
        <f>+C79-C68</f>
        <v>0</v>
      </c>
      <c r="D80" s="1136">
        <f>+D79-D68</f>
        <v>0</v>
      </c>
      <c r="E80" s="1132">
        <f>+E79-E68</f>
        <v>0</v>
      </c>
      <c r="F80" s="1132">
        <f>+F79-F68</f>
        <v>0</v>
      </c>
    </row>
    <row r="81" spans="1:11" ht="12.6" thickBot="1" x14ac:dyDescent="0.35"/>
    <row r="82" spans="1:11" x14ac:dyDescent="0.3">
      <c r="B82" s="825"/>
      <c r="C82" s="812" t="str">
        <f>+C71</f>
        <v>06-30-2020</v>
      </c>
      <c r="D82" s="813" t="str">
        <f>+D71</f>
        <v>12-31-2019</v>
      </c>
    </row>
    <row r="83" spans="1:11" s="1144" customFormat="1" x14ac:dyDescent="0.3">
      <c r="A83" s="1131"/>
      <c r="B83" s="1324" t="s">
        <v>2365</v>
      </c>
      <c r="C83" s="1142">
        <f>+'[27]Conciliación tasa'!$AI$85</f>
        <v>0.27</v>
      </c>
      <c r="D83" s="1143">
        <f>+'[26]Nota Andinas (C)'!$C$84</f>
        <v>0.27</v>
      </c>
      <c r="H83" s="1132"/>
      <c r="I83" s="1132"/>
      <c r="J83" s="1132"/>
      <c r="K83" s="1132"/>
    </row>
    <row r="84" spans="1:11" s="1144" customFormat="1" x14ac:dyDescent="0.3">
      <c r="A84" s="1131"/>
      <c r="B84" s="1324" t="s">
        <v>2359</v>
      </c>
      <c r="C84" s="1142">
        <f>+'[27]Conciliación tasa'!$AI$87</f>
        <v>-3.09E-2</v>
      </c>
      <c r="D84" s="1143">
        <f>+'[26]Nota Andinas (C)'!$C$85</f>
        <v>-2.7699999999999999E-2</v>
      </c>
      <c r="H84" s="1132"/>
      <c r="I84" s="1132"/>
      <c r="J84" s="1132"/>
      <c r="K84" s="1132"/>
    </row>
    <row r="85" spans="1:11" s="1144" customFormat="1" x14ac:dyDescent="0.3">
      <c r="A85" s="1131"/>
      <c r="B85" s="1324" t="s">
        <v>2360</v>
      </c>
      <c r="C85" s="1142">
        <f>+'[27]Conciliación tasa'!$AI$91</f>
        <v>2.5999999999999999E-3</v>
      </c>
      <c r="D85" s="1143">
        <f>+'[26]Nota Andinas (C)'!$C$86</f>
        <v>1.2999999999999999E-3</v>
      </c>
      <c r="H85" s="1132"/>
      <c r="I85" s="1132"/>
      <c r="J85" s="1132"/>
      <c r="K85" s="1132"/>
    </row>
    <row r="86" spans="1:11" s="1144" customFormat="1" x14ac:dyDescent="0.3">
      <c r="A86" s="1131"/>
      <c r="B86" s="782" t="s">
        <v>2364</v>
      </c>
      <c r="C86" s="1142">
        <f>+'[27]Conciliación tasa'!$AI$92</f>
        <v>-6.9999999999999999E-4</v>
      </c>
      <c r="D86" s="1143">
        <f>+'[26]Nota Andinas (C)'!$C$87</f>
        <v>1.5E-3</v>
      </c>
      <c r="H86" s="1132"/>
      <c r="I86" s="1132"/>
      <c r="J86" s="1132"/>
      <c r="K86" s="1132"/>
    </row>
    <row r="87" spans="1:11" s="1144" customFormat="1" x14ac:dyDescent="0.3">
      <c r="A87" s="1131"/>
      <c r="B87" s="1324" t="s">
        <v>2361</v>
      </c>
      <c r="C87" s="1142">
        <f>+'[27]Conciliación tasa'!$AI$93</f>
        <v>3.0000000000000001E-3</v>
      </c>
      <c r="D87" s="1143">
        <f>+'[26]Nota Andinas (C)'!$C$88</f>
        <v>9.0000000000000008E-4</v>
      </c>
      <c r="H87" s="1132"/>
      <c r="I87" s="1132"/>
      <c r="J87" s="1132"/>
      <c r="K87" s="1132"/>
    </row>
    <row r="88" spans="1:11" s="1144" customFormat="1" ht="12.6" thickBot="1" x14ac:dyDescent="0.35">
      <c r="A88" s="1131"/>
      <c r="B88" s="1325" t="s">
        <v>2366</v>
      </c>
      <c r="C88" s="814">
        <f>SUM(C83:C87)</f>
        <v>0.24399999999999999</v>
      </c>
      <c r="D88" s="815">
        <f>SUM(D83:D87)</f>
        <v>0.24600000000000002</v>
      </c>
      <c r="H88" s="1132"/>
      <c r="I88" s="1132"/>
      <c r="J88" s="1132"/>
      <c r="K88" s="1132"/>
    </row>
    <row r="92" spans="1:11" x14ac:dyDescent="0.3">
      <c r="D92" s="1145"/>
      <c r="E92" s="1145"/>
      <c r="F92" s="1145"/>
    </row>
    <row r="93" spans="1:11" x14ac:dyDescent="0.3">
      <c r="D93" s="1145"/>
      <c r="E93" s="1145"/>
      <c r="F93" s="1145"/>
    </row>
    <row r="94" spans="1:11" x14ac:dyDescent="0.3">
      <c r="D94" s="1145"/>
      <c r="E94" s="1145"/>
      <c r="F94" s="1145"/>
    </row>
    <row r="95" spans="1:11" x14ac:dyDescent="0.3">
      <c r="D95" s="1145"/>
      <c r="E95" s="1145"/>
      <c r="F95" s="1145"/>
    </row>
  </sheetData>
  <mergeCells count="6">
    <mergeCell ref="B59:B60"/>
    <mergeCell ref="B3:B4"/>
    <mergeCell ref="B11:B12"/>
    <mergeCell ref="B28:B29"/>
    <mergeCell ref="B42:B43"/>
    <mergeCell ref="B51:B52"/>
  </mergeCells>
  <pageMargins left="0.74803149606299213" right="0.74803149606299213" top="0.98425196850393704" bottom="0.98425196850393704" header="0" footer="0"/>
  <pageSetup scale="5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00B050"/>
  </sheetPr>
  <dimension ref="A1:Q259"/>
  <sheetViews>
    <sheetView showGridLines="0" workbookViewId="0">
      <pane xSplit="3" ySplit="1" topLeftCell="J2" activePane="bottomRight" state="frozen"/>
      <selection activeCell="O437" sqref="O437"/>
      <selection pane="topRight" activeCell="O437" sqref="O437"/>
      <selection pane="bottomLeft" activeCell="O437" sqref="O437"/>
      <selection pane="bottomRight" activeCell="O437" sqref="O437"/>
    </sheetView>
  </sheetViews>
  <sheetFormatPr baseColWidth="10" defaultColWidth="11.44140625" defaultRowHeight="14.4" x14ac:dyDescent="0.3"/>
  <cols>
    <col min="2" max="2" width="35" bestFit="1" customWidth="1"/>
    <col min="3" max="3" width="45.5546875" style="4" bestFit="1" customWidth="1"/>
    <col min="4" max="4" width="15.44140625" style="4" bestFit="1" customWidth="1"/>
    <col min="5" max="5" width="13.21875" style="4" bestFit="1" customWidth="1"/>
    <col min="6" max="6" width="14.5546875" style="4" bestFit="1" customWidth="1"/>
    <col min="7" max="7" width="15.44140625" style="4" bestFit="1" customWidth="1"/>
    <col min="8" max="10" width="14.5546875" style="4" bestFit="1" customWidth="1"/>
    <col min="11" max="11" width="13.21875" style="4" bestFit="1" customWidth="1"/>
    <col min="12" max="12" width="16.44140625" style="4" bestFit="1" customWidth="1"/>
    <col min="13" max="13" width="13.21875" style="4" bestFit="1" customWidth="1"/>
    <col min="14" max="14" width="14.77734375" style="4" bestFit="1" customWidth="1"/>
    <col min="15" max="15" width="16.44140625" style="4" bestFit="1" customWidth="1"/>
    <col min="16" max="17" width="11.5546875" style="4"/>
  </cols>
  <sheetData>
    <row r="1" spans="1:17" ht="30.6" x14ac:dyDescent="0.3">
      <c r="B1" s="711" t="s">
        <v>0</v>
      </c>
      <c r="C1" s="711" t="s">
        <v>1</v>
      </c>
      <c r="D1" s="227" t="s">
        <v>888</v>
      </c>
      <c r="E1" s="227" t="s">
        <v>889</v>
      </c>
      <c r="F1" s="227" t="s">
        <v>890</v>
      </c>
      <c r="G1" s="227" t="s">
        <v>891</v>
      </c>
      <c r="H1" s="227" t="s">
        <v>892</v>
      </c>
      <c r="I1" s="227" t="s">
        <v>893</v>
      </c>
      <c r="J1" s="227" t="s">
        <v>894</v>
      </c>
      <c r="K1" s="227" t="s">
        <v>895</v>
      </c>
      <c r="L1" s="227" t="s">
        <v>896</v>
      </c>
      <c r="M1" s="227" t="s">
        <v>897</v>
      </c>
      <c r="N1" s="227" t="s">
        <v>898</v>
      </c>
      <c r="O1" s="227" t="s">
        <v>899</v>
      </c>
      <c r="Q1" s="2" t="s">
        <v>885</v>
      </c>
    </row>
    <row r="2" spans="1:17" hidden="1" x14ac:dyDescent="0.3">
      <c r="A2" s="1" t="str">
        <f t="shared" ref="A2:A65" si="0">IF(LEN(B2)=10,"Cuenta"," ")</f>
        <v>Cuenta</v>
      </c>
      <c r="B2" s="716" t="s">
        <v>952</v>
      </c>
      <c r="C2" s="717" t="s">
        <v>953</v>
      </c>
      <c r="D2" s="228"/>
      <c r="E2" s="228"/>
      <c r="F2" s="228"/>
      <c r="G2" s="228"/>
      <c r="H2" s="228">
        <v>-191969158</v>
      </c>
      <c r="I2" s="228"/>
      <c r="J2" s="228"/>
      <c r="K2" s="228"/>
      <c r="L2" s="228"/>
      <c r="M2" s="228"/>
      <c r="N2" s="228"/>
      <c r="O2" s="228">
        <v>-191969158</v>
      </c>
      <c r="Q2" s="228"/>
    </row>
    <row r="3" spans="1:17" hidden="1" x14ac:dyDescent="0.3">
      <c r="A3" s="1" t="str">
        <f t="shared" si="0"/>
        <v>Cuenta</v>
      </c>
      <c r="B3" s="716" t="s">
        <v>954</v>
      </c>
      <c r="C3" s="717" t="s">
        <v>955</v>
      </c>
      <c r="D3" s="228">
        <v>-1600562808</v>
      </c>
      <c r="E3" s="228"/>
      <c r="F3" s="228"/>
      <c r="G3" s="228"/>
      <c r="H3" s="228">
        <v>-139867</v>
      </c>
      <c r="I3" s="228">
        <v>-11498</v>
      </c>
      <c r="J3" s="228"/>
      <c r="K3" s="228"/>
      <c r="L3" s="228"/>
      <c r="M3" s="228"/>
      <c r="N3" s="228"/>
      <c r="O3" s="228">
        <v>-1600714173</v>
      </c>
      <c r="Q3" s="228"/>
    </row>
    <row r="4" spans="1:17" hidden="1" x14ac:dyDescent="0.3">
      <c r="A4" s="1" t="str">
        <f t="shared" si="0"/>
        <v>Cuenta</v>
      </c>
      <c r="B4" s="716" t="s">
        <v>956</v>
      </c>
      <c r="C4" s="717" t="s">
        <v>957</v>
      </c>
      <c r="D4" s="228">
        <v>-13822636</v>
      </c>
      <c r="E4" s="228"/>
      <c r="F4" s="228">
        <v>168172467</v>
      </c>
      <c r="G4" s="228"/>
      <c r="H4" s="228"/>
      <c r="I4" s="228"/>
      <c r="J4" s="228"/>
      <c r="K4" s="228"/>
      <c r="L4" s="228">
        <v>2767176126</v>
      </c>
      <c r="M4" s="228"/>
      <c r="N4" s="228"/>
      <c r="O4" s="228">
        <v>2921525957</v>
      </c>
      <c r="Q4" s="228"/>
    </row>
    <row r="5" spans="1:17" hidden="1" x14ac:dyDescent="0.3">
      <c r="A5" s="1" t="str">
        <f t="shared" si="0"/>
        <v>Cuenta</v>
      </c>
      <c r="B5" s="716" t="s">
        <v>958</v>
      </c>
      <c r="C5" s="717" t="s">
        <v>959</v>
      </c>
      <c r="D5" s="228">
        <v>73518848</v>
      </c>
      <c r="E5" s="228"/>
      <c r="F5" s="228">
        <v>42959230</v>
      </c>
      <c r="G5" s="228">
        <v>181377525</v>
      </c>
      <c r="H5" s="228"/>
      <c r="I5" s="228"/>
      <c r="J5" s="228"/>
      <c r="K5" s="228"/>
      <c r="L5" s="228">
        <v>2422330529</v>
      </c>
      <c r="M5" s="228"/>
      <c r="N5" s="228"/>
      <c r="O5" s="228">
        <v>2720186132</v>
      </c>
      <c r="Q5" s="228"/>
    </row>
    <row r="6" spans="1:17" hidden="1" x14ac:dyDescent="0.3">
      <c r="A6" s="1" t="str">
        <f t="shared" si="0"/>
        <v>Cuenta</v>
      </c>
      <c r="B6" s="716" t="s">
        <v>960</v>
      </c>
      <c r="C6" s="717" t="s">
        <v>961</v>
      </c>
      <c r="D6" s="228"/>
      <c r="E6" s="228"/>
      <c r="F6" s="228"/>
      <c r="G6" s="228"/>
      <c r="H6" s="228"/>
      <c r="I6" s="228">
        <v>-180310603</v>
      </c>
      <c r="J6" s="228"/>
      <c r="K6" s="228"/>
      <c r="L6" s="228"/>
      <c r="M6" s="228"/>
      <c r="N6" s="228">
        <v>180310603</v>
      </c>
      <c r="O6" s="228">
        <v>0</v>
      </c>
      <c r="Q6" s="228"/>
    </row>
    <row r="7" spans="1:17" hidden="1" x14ac:dyDescent="0.3">
      <c r="A7" s="1" t="str">
        <f t="shared" si="0"/>
        <v>Cuenta</v>
      </c>
      <c r="B7" s="716" t="s">
        <v>962</v>
      </c>
      <c r="C7" s="717" t="s">
        <v>963</v>
      </c>
      <c r="D7" s="228">
        <v>0</v>
      </c>
      <c r="E7" s="228"/>
      <c r="F7" s="228">
        <v>-1128110</v>
      </c>
      <c r="G7" s="228">
        <v>-14693366</v>
      </c>
      <c r="H7" s="228">
        <v>-62972610</v>
      </c>
      <c r="I7" s="228">
        <v>6964191</v>
      </c>
      <c r="J7" s="228">
        <v>374338</v>
      </c>
      <c r="K7" s="228"/>
      <c r="L7" s="228">
        <v>-314236843</v>
      </c>
      <c r="M7" s="228"/>
      <c r="N7" s="228"/>
      <c r="O7" s="228">
        <v>-385692400</v>
      </c>
      <c r="Q7" s="228"/>
    </row>
    <row r="8" spans="1:17" hidden="1" x14ac:dyDescent="0.3">
      <c r="A8" s="1" t="str">
        <f t="shared" si="0"/>
        <v>Cuenta</v>
      </c>
      <c r="B8" s="716" t="s">
        <v>964</v>
      </c>
      <c r="C8" s="717" t="s">
        <v>965</v>
      </c>
      <c r="D8" s="228">
        <v>-89008415</v>
      </c>
      <c r="E8" s="228"/>
      <c r="F8" s="228">
        <v>-31903027</v>
      </c>
      <c r="G8" s="228">
        <v>-861748012</v>
      </c>
      <c r="H8" s="228"/>
      <c r="I8" s="228"/>
      <c r="J8" s="228"/>
      <c r="K8" s="228"/>
      <c r="L8" s="228">
        <v>-256946360</v>
      </c>
      <c r="M8" s="228"/>
      <c r="N8" s="228"/>
      <c r="O8" s="228">
        <v>-1239605814</v>
      </c>
      <c r="Q8" s="228"/>
    </row>
    <row r="9" spans="1:17" hidden="1" x14ac:dyDescent="0.3">
      <c r="A9" s="1" t="str">
        <f t="shared" si="0"/>
        <v>Cuenta</v>
      </c>
      <c r="B9" s="716" t="s">
        <v>966</v>
      </c>
      <c r="C9" s="717" t="s">
        <v>967</v>
      </c>
      <c r="D9" s="228"/>
      <c r="E9" s="228"/>
      <c r="F9" s="228"/>
      <c r="G9" s="228"/>
      <c r="H9" s="228"/>
      <c r="I9" s="228"/>
      <c r="J9" s="228"/>
      <c r="K9" s="228"/>
      <c r="L9" s="228">
        <v>-2284034</v>
      </c>
      <c r="M9" s="228"/>
      <c r="N9" s="228"/>
      <c r="O9" s="228">
        <v>-2284034</v>
      </c>
      <c r="Q9" s="228"/>
    </row>
    <row r="10" spans="1:17" hidden="1" x14ac:dyDescent="0.3">
      <c r="A10" s="1" t="str">
        <f t="shared" si="0"/>
        <v>Cuenta</v>
      </c>
      <c r="B10" s="716" t="s">
        <v>968</v>
      </c>
      <c r="C10" s="717" t="s">
        <v>969</v>
      </c>
      <c r="D10" s="228">
        <v>2367194</v>
      </c>
      <c r="E10" s="228"/>
      <c r="F10" s="228">
        <v>-475132</v>
      </c>
      <c r="G10" s="228">
        <v>-1520518</v>
      </c>
      <c r="H10" s="228"/>
      <c r="I10" s="228"/>
      <c r="J10" s="228"/>
      <c r="K10" s="228"/>
      <c r="L10" s="228">
        <v>-14710298</v>
      </c>
      <c r="M10" s="228"/>
      <c r="N10" s="228"/>
      <c r="O10" s="228">
        <v>-14338754</v>
      </c>
      <c r="Q10" s="228"/>
    </row>
    <row r="11" spans="1:17" hidden="1" x14ac:dyDescent="0.3">
      <c r="A11" s="1" t="str">
        <f t="shared" si="0"/>
        <v>Cuenta</v>
      </c>
      <c r="B11" s="716" t="s">
        <v>970</v>
      </c>
      <c r="C11" s="717" t="s">
        <v>971</v>
      </c>
      <c r="D11" s="228"/>
      <c r="E11" s="228"/>
      <c r="F11" s="228"/>
      <c r="G11" s="228"/>
      <c r="H11" s="228"/>
      <c r="I11" s="228"/>
      <c r="J11" s="228"/>
      <c r="K11" s="228"/>
      <c r="L11" s="228">
        <v>-94137190</v>
      </c>
      <c r="M11" s="228"/>
      <c r="N11" s="228">
        <v>94137190</v>
      </c>
      <c r="O11" s="228">
        <v>0</v>
      </c>
      <c r="Q11" s="228"/>
    </row>
    <row r="12" spans="1:17" hidden="1" x14ac:dyDescent="0.3">
      <c r="A12" s="1" t="str">
        <f t="shared" si="0"/>
        <v>Cuenta</v>
      </c>
      <c r="B12" s="716" t="s">
        <v>972</v>
      </c>
      <c r="C12" s="717" t="s">
        <v>973</v>
      </c>
      <c r="D12" s="228">
        <v>-16321948</v>
      </c>
      <c r="E12" s="228"/>
      <c r="F12" s="228">
        <v>-27226</v>
      </c>
      <c r="G12" s="228">
        <v>-1370063</v>
      </c>
      <c r="H12" s="228"/>
      <c r="I12" s="228"/>
      <c r="J12" s="228"/>
      <c r="K12" s="228"/>
      <c r="L12" s="228">
        <v>-26214676</v>
      </c>
      <c r="M12" s="228"/>
      <c r="N12" s="228"/>
      <c r="O12" s="228">
        <v>-43933913</v>
      </c>
      <c r="Q12" s="228"/>
    </row>
    <row r="13" spans="1:17" hidden="1" x14ac:dyDescent="0.3">
      <c r="A13" s="1" t="str">
        <f t="shared" si="0"/>
        <v>Cuenta</v>
      </c>
      <c r="B13" s="716" t="s">
        <v>974</v>
      </c>
      <c r="C13" s="717" t="s">
        <v>975</v>
      </c>
      <c r="D13" s="228">
        <v>-245269276</v>
      </c>
      <c r="E13" s="228"/>
      <c r="F13" s="228">
        <v>-69352494</v>
      </c>
      <c r="G13" s="228">
        <v>-120228026</v>
      </c>
      <c r="H13" s="228"/>
      <c r="I13" s="228"/>
      <c r="J13" s="228"/>
      <c r="K13" s="228"/>
      <c r="L13" s="228">
        <v>-430697718</v>
      </c>
      <c r="M13" s="228"/>
      <c r="N13" s="228"/>
      <c r="O13" s="228">
        <v>-865547514</v>
      </c>
      <c r="Q13" s="228"/>
    </row>
    <row r="14" spans="1:17" hidden="1" x14ac:dyDescent="0.3">
      <c r="A14" s="1" t="str">
        <f t="shared" si="0"/>
        <v>Cuenta</v>
      </c>
      <c r="B14" s="716" t="s">
        <v>976</v>
      </c>
      <c r="C14" s="717" t="s">
        <v>977</v>
      </c>
      <c r="D14" s="228">
        <v>-7156150</v>
      </c>
      <c r="E14" s="228"/>
      <c r="F14" s="228">
        <v>-5507500</v>
      </c>
      <c r="G14" s="228">
        <v>-19814849</v>
      </c>
      <c r="H14" s="228"/>
      <c r="I14" s="228"/>
      <c r="J14" s="228"/>
      <c r="K14" s="228"/>
      <c r="L14" s="228">
        <v>-308553275</v>
      </c>
      <c r="M14" s="228"/>
      <c r="N14" s="228"/>
      <c r="O14" s="228">
        <v>-341031774</v>
      </c>
      <c r="Q14" s="228"/>
    </row>
    <row r="15" spans="1:17" hidden="1" x14ac:dyDescent="0.3">
      <c r="A15" s="1" t="str">
        <f t="shared" si="0"/>
        <v>Cuenta</v>
      </c>
      <c r="B15" s="716" t="s">
        <v>978</v>
      </c>
      <c r="C15" s="717" t="s">
        <v>979</v>
      </c>
      <c r="D15" s="228"/>
      <c r="E15" s="228"/>
      <c r="F15" s="228"/>
      <c r="G15" s="228"/>
      <c r="H15" s="228"/>
      <c r="I15" s="228"/>
      <c r="J15" s="228"/>
      <c r="K15" s="228"/>
      <c r="L15" s="228">
        <v>-1058938</v>
      </c>
      <c r="M15" s="228"/>
      <c r="N15" s="228">
        <v>1058938</v>
      </c>
      <c r="O15" s="228">
        <v>0</v>
      </c>
      <c r="Q15" s="228"/>
    </row>
    <row r="16" spans="1:17" hidden="1" x14ac:dyDescent="0.3">
      <c r="A16" s="1" t="str">
        <f t="shared" si="0"/>
        <v>Cuenta</v>
      </c>
      <c r="B16" s="716" t="s">
        <v>980</v>
      </c>
      <c r="C16" s="717" t="s">
        <v>981</v>
      </c>
      <c r="D16" s="228"/>
      <c r="E16" s="228"/>
      <c r="F16" s="228"/>
      <c r="G16" s="228">
        <v>-7275483</v>
      </c>
      <c r="H16" s="228"/>
      <c r="I16" s="228"/>
      <c r="J16" s="228"/>
      <c r="K16" s="228"/>
      <c r="L16" s="228">
        <v>-122925193</v>
      </c>
      <c r="M16" s="228"/>
      <c r="N16" s="228">
        <v>120684345</v>
      </c>
      <c r="O16" s="228">
        <v>-9516331</v>
      </c>
      <c r="Q16" s="228"/>
    </row>
    <row r="17" spans="1:17" hidden="1" x14ac:dyDescent="0.3">
      <c r="A17" s="1" t="str">
        <f t="shared" si="0"/>
        <v>Cuenta</v>
      </c>
      <c r="B17" s="716" t="s">
        <v>982</v>
      </c>
      <c r="C17" s="717" t="s">
        <v>983</v>
      </c>
      <c r="D17" s="228">
        <v>-168632196</v>
      </c>
      <c r="E17" s="228"/>
      <c r="F17" s="228"/>
      <c r="G17" s="228">
        <v>-100231395</v>
      </c>
      <c r="H17" s="228"/>
      <c r="I17" s="228"/>
      <c r="J17" s="228"/>
      <c r="K17" s="228"/>
      <c r="L17" s="228">
        <v>-57156868</v>
      </c>
      <c r="M17" s="228"/>
      <c r="N17" s="228"/>
      <c r="O17" s="228">
        <v>-326020459</v>
      </c>
      <c r="Q17" s="228"/>
    </row>
    <row r="18" spans="1:17" hidden="1" x14ac:dyDescent="0.3">
      <c r="A18" s="1" t="str">
        <f t="shared" si="0"/>
        <v>Cuenta</v>
      </c>
      <c r="B18" s="716" t="s">
        <v>984</v>
      </c>
      <c r="C18" s="717" t="s">
        <v>985</v>
      </c>
      <c r="D18" s="228"/>
      <c r="E18" s="228"/>
      <c r="F18" s="228"/>
      <c r="G18" s="228"/>
      <c r="H18" s="228"/>
      <c r="I18" s="228"/>
      <c r="J18" s="228">
        <v>-575865558</v>
      </c>
      <c r="K18" s="228"/>
      <c r="L18" s="228"/>
      <c r="M18" s="228"/>
      <c r="N18" s="228"/>
      <c r="O18" s="228">
        <v>-575865558</v>
      </c>
      <c r="Q18" s="228"/>
    </row>
    <row r="19" spans="1:17" hidden="1" x14ac:dyDescent="0.3">
      <c r="A19" s="1" t="str">
        <f t="shared" si="0"/>
        <v>Cuenta</v>
      </c>
      <c r="B19" s="716" t="s">
        <v>986</v>
      </c>
      <c r="C19" s="717" t="s">
        <v>987</v>
      </c>
      <c r="D19" s="228"/>
      <c r="E19" s="228"/>
      <c r="F19" s="228"/>
      <c r="G19" s="228"/>
      <c r="H19" s="228"/>
      <c r="I19" s="228"/>
      <c r="J19" s="228">
        <v>-1030920496</v>
      </c>
      <c r="K19" s="228"/>
      <c r="L19" s="228"/>
      <c r="M19" s="228"/>
      <c r="N19" s="228">
        <v>1020294461</v>
      </c>
      <c r="O19" s="228">
        <v>-10626035</v>
      </c>
      <c r="Q19" s="228"/>
    </row>
    <row r="20" spans="1:17" hidden="1" x14ac:dyDescent="0.3">
      <c r="A20" s="1" t="str">
        <f t="shared" si="0"/>
        <v>Cuenta</v>
      </c>
      <c r="B20" s="716" t="s">
        <v>988</v>
      </c>
      <c r="C20" s="717" t="s">
        <v>989</v>
      </c>
      <c r="D20" s="228"/>
      <c r="E20" s="228"/>
      <c r="F20" s="228"/>
      <c r="G20" s="228"/>
      <c r="H20" s="228"/>
      <c r="I20" s="228"/>
      <c r="J20" s="228">
        <v>-228642893</v>
      </c>
      <c r="K20" s="228"/>
      <c r="L20" s="228"/>
      <c r="M20" s="228"/>
      <c r="N20" s="228"/>
      <c r="O20" s="228">
        <v>-228642893</v>
      </c>
      <c r="Q20" s="228"/>
    </row>
    <row r="21" spans="1:17" hidden="1" x14ac:dyDescent="0.3">
      <c r="A21" s="1" t="str">
        <f t="shared" si="0"/>
        <v>Cuenta</v>
      </c>
      <c r="B21" s="716" t="s">
        <v>990</v>
      </c>
      <c r="C21" s="717" t="s">
        <v>991</v>
      </c>
      <c r="D21" s="228"/>
      <c r="E21" s="228"/>
      <c r="F21" s="228"/>
      <c r="G21" s="228"/>
      <c r="H21" s="228"/>
      <c r="I21" s="228"/>
      <c r="J21" s="228">
        <v>-202596341</v>
      </c>
      <c r="K21" s="228"/>
      <c r="L21" s="228"/>
      <c r="M21" s="228"/>
      <c r="N21" s="228">
        <v>202596341</v>
      </c>
      <c r="O21" s="228">
        <v>0</v>
      </c>
      <c r="Q21" s="228"/>
    </row>
    <row r="22" spans="1:17" hidden="1" x14ac:dyDescent="0.3">
      <c r="A22" s="1" t="str">
        <f t="shared" si="0"/>
        <v>Cuenta</v>
      </c>
      <c r="B22" s="716" t="s">
        <v>992</v>
      </c>
      <c r="C22" s="717" t="s">
        <v>993</v>
      </c>
      <c r="D22" s="228"/>
      <c r="E22" s="228"/>
      <c r="F22" s="228"/>
      <c r="G22" s="228"/>
      <c r="H22" s="228"/>
      <c r="I22" s="228"/>
      <c r="J22" s="228">
        <v>-1664375423</v>
      </c>
      <c r="K22" s="228"/>
      <c r="L22" s="228"/>
      <c r="M22" s="228"/>
      <c r="N22" s="228"/>
      <c r="O22" s="228">
        <v>-1664375423</v>
      </c>
      <c r="Q22" s="228"/>
    </row>
    <row r="23" spans="1:17" hidden="1" x14ac:dyDescent="0.3">
      <c r="A23" s="1" t="str">
        <f t="shared" si="0"/>
        <v>Cuenta</v>
      </c>
      <c r="B23" s="716" t="s">
        <v>994</v>
      </c>
      <c r="C23" s="717" t="s">
        <v>995</v>
      </c>
      <c r="D23" s="228"/>
      <c r="E23" s="228"/>
      <c r="F23" s="228"/>
      <c r="G23" s="228"/>
      <c r="H23" s="228"/>
      <c r="I23" s="228"/>
      <c r="J23" s="228">
        <v>-1408282319</v>
      </c>
      <c r="K23" s="228"/>
      <c r="L23" s="228"/>
      <c r="M23" s="228"/>
      <c r="N23" s="228">
        <v>1387979071</v>
      </c>
      <c r="O23" s="228">
        <v>-20303248</v>
      </c>
      <c r="Q23" s="228"/>
    </row>
    <row r="24" spans="1:17" hidden="1" x14ac:dyDescent="0.3">
      <c r="A24" s="1" t="str">
        <f t="shared" si="0"/>
        <v>Cuenta</v>
      </c>
      <c r="B24" s="716" t="s">
        <v>996</v>
      </c>
      <c r="C24" s="717" t="s">
        <v>997</v>
      </c>
      <c r="D24" s="228"/>
      <c r="E24" s="228"/>
      <c r="F24" s="228"/>
      <c r="G24" s="228"/>
      <c r="H24" s="228"/>
      <c r="I24" s="228">
        <v>-123463713</v>
      </c>
      <c r="J24" s="228"/>
      <c r="K24" s="228"/>
      <c r="L24" s="228"/>
      <c r="M24" s="228"/>
      <c r="N24" s="228"/>
      <c r="O24" s="228">
        <v>-123463713</v>
      </c>
      <c r="Q24" s="228"/>
    </row>
    <row r="25" spans="1:17" hidden="1" x14ac:dyDescent="0.3">
      <c r="A25" s="1" t="str">
        <f t="shared" si="0"/>
        <v>Cuenta</v>
      </c>
      <c r="B25" s="716" t="s">
        <v>998</v>
      </c>
      <c r="C25" s="717" t="s">
        <v>999</v>
      </c>
      <c r="D25" s="228"/>
      <c r="E25" s="228"/>
      <c r="F25" s="228"/>
      <c r="G25" s="228"/>
      <c r="H25" s="228"/>
      <c r="I25" s="228">
        <v>-3871950</v>
      </c>
      <c r="J25" s="228"/>
      <c r="K25" s="228"/>
      <c r="L25" s="228"/>
      <c r="M25" s="228"/>
      <c r="N25" s="228"/>
      <c r="O25" s="228">
        <v>-3871950</v>
      </c>
      <c r="Q25" s="228"/>
    </row>
    <row r="26" spans="1:17" hidden="1" x14ac:dyDescent="0.3">
      <c r="A26" s="1" t="str">
        <f t="shared" si="0"/>
        <v>Cuenta</v>
      </c>
      <c r="B26" s="716" t="s">
        <v>1000</v>
      </c>
      <c r="C26" s="717" t="s">
        <v>1001</v>
      </c>
      <c r="D26" s="228">
        <v>-38041687</v>
      </c>
      <c r="E26" s="228"/>
      <c r="F26" s="228"/>
      <c r="G26" s="228">
        <v>22640423</v>
      </c>
      <c r="H26" s="228"/>
      <c r="I26" s="228">
        <v>-449713</v>
      </c>
      <c r="J26" s="228"/>
      <c r="K26" s="228"/>
      <c r="L26" s="228">
        <v>935026975</v>
      </c>
      <c r="M26" s="228"/>
      <c r="N26" s="228">
        <v>0</v>
      </c>
      <c r="O26" s="228">
        <v>919175998</v>
      </c>
      <c r="Q26" s="228"/>
    </row>
    <row r="27" spans="1:17" hidden="1" x14ac:dyDescent="0.3">
      <c r="A27" s="1" t="str">
        <f t="shared" si="0"/>
        <v>Cuenta</v>
      </c>
      <c r="B27" s="716" t="s">
        <v>1002</v>
      </c>
      <c r="C27" s="717" t="s">
        <v>1003</v>
      </c>
      <c r="D27" s="228"/>
      <c r="E27" s="228"/>
      <c r="F27" s="228"/>
      <c r="G27" s="228"/>
      <c r="H27" s="228">
        <v>-5833939580</v>
      </c>
      <c r="I27" s="228"/>
      <c r="J27" s="228"/>
      <c r="K27" s="228">
        <v>-313615222</v>
      </c>
      <c r="L27" s="228"/>
      <c r="M27" s="228"/>
      <c r="N27" s="228"/>
      <c r="O27" s="228">
        <v>-6147554802</v>
      </c>
      <c r="Q27" s="228"/>
    </row>
    <row r="28" spans="1:17" hidden="1" x14ac:dyDescent="0.3">
      <c r="A28" s="1" t="str">
        <f t="shared" si="0"/>
        <v>Cuenta</v>
      </c>
      <c r="B28" s="716" t="s">
        <v>1004</v>
      </c>
      <c r="C28" s="717" t="s">
        <v>1005</v>
      </c>
      <c r="D28" s="228"/>
      <c r="E28" s="228"/>
      <c r="F28" s="228"/>
      <c r="G28" s="228"/>
      <c r="H28" s="228">
        <v>-253886</v>
      </c>
      <c r="I28" s="228"/>
      <c r="J28" s="228"/>
      <c r="K28" s="228"/>
      <c r="L28" s="228"/>
      <c r="M28" s="228"/>
      <c r="N28" s="228"/>
      <c r="O28" s="228">
        <v>-253886</v>
      </c>
      <c r="Q28" s="228"/>
    </row>
    <row r="29" spans="1:17" hidden="1" x14ac:dyDescent="0.3">
      <c r="A29" s="1" t="str">
        <f t="shared" si="0"/>
        <v>Cuenta</v>
      </c>
      <c r="B29" s="716" t="s">
        <v>1006</v>
      </c>
      <c r="C29" s="717" t="s">
        <v>1007</v>
      </c>
      <c r="D29" s="228"/>
      <c r="E29" s="228"/>
      <c r="F29" s="228"/>
      <c r="G29" s="228"/>
      <c r="H29" s="228">
        <v>-1831559484</v>
      </c>
      <c r="I29" s="228"/>
      <c r="J29" s="228"/>
      <c r="K29" s="228"/>
      <c r="L29" s="228"/>
      <c r="M29" s="228"/>
      <c r="N29" s="228"/>
      <c r="O29" s="228">
        <v>-1831559484</v>
      </c>
      <c r="Q29" s="228"/>
    </row>
    <row r="30" spans="1:17" hidden="1" x14ac:dyDescent="0.3">
      <c r="A30" s="1" t="str">
        <f t="shared" si="0"/>
        <v>Cuenta</v>
      </c>
      <c r="B30" s="716" t="s">
        <v>1008</v>
      </c>
      <c r="C30" s="717" t="s">
        <v>1009</v>
      </c>
      <c r="D30" s="228"/>
      <c r="E30" s="228"/>
      <c r="F30" s="228"/>
      <c r="G30" s="228"/>
      <c r="H30" s="228"/>
      <c r="I30" s="228">
        <v>-3224752613</v>
      </c>
      <c r="J30" s="228"/>
      <c r="K30" s="228"/>
      <c r="L30" s="228"/>
      <c r="M30" s="228"/>
      <c r="N30" s="228"/>
      <c r="O30" s="228">
        <v>-3224752613</v>
      </c>
      <c r="Q30" s="228"/>
    </row>
    <row r="31" spans="1:17" hidden="1" x14ac:dyDescent="0.3">
      <c r="A31" s="1" t="str">
        <f t="shared" si="0"/>
        <v>Cuenta</v>
      </c>
      <c r="B31" s="716" t="s">
        <v>1010</v>
      </c>
      <c r="C31" s="717" t="s">
        <v>1011</v>
      </c>
      <c r="D31" s="228"/>
      <c r="E31" s="228"/>
      <c r="F31" s="228"/>
      <c r="G31" s="228"/>
      <c r="H31" s="228"/>
      <c r="I31" s="228">
        <v>-1031823295</v>
      </c>
      <c r="J31" s="228"/>
      <c r="K31" s="228"/>
      <c r="L31" s="228"/>
      <c r="M31" s="228"/>
      <c r="N31" s="228">
        <v>1026522653</v>
      </c>
      <c r="O31" s="228">
        <v>-5300642</v>
      </c>
      <c r="Q31" s="228"/>
    </row>
    <row r="32" spans="1:17" hidden="1" x14ac:dyDescent="0.3">
      <c r="A32" s="1" t="str">
        <f t="shared" si="0"/>
        <v>Cuenta</v>
      </c>
      <c r="B32" s="716" t="s">
        <v>1012</v>
      </c>
      <c r="C32" s="717" t="s">
        <v>1013</v>
      </c>
      <c r="D32" s="228">
        <v>62872165</v>
      </c>
      <c r="E32" s="228"/>
      <c r="F32" s="228"/>
      <c r="G32" s="228"/>
      <c r="H32" s="228"/>
      <c r="I32" s="228"/>
      <c r="J32" s="228">
        <v>22373575</v>
      </c>
      <c r="K32" s="228"/>
      <c r="L32" s="228"/>
      <c r="M32" s="228"/>
      <c r="N32" s="228"/>
      <c r="O32" s="228">
        <v>85245740</v>
      </c>
      <c r="Q32" s="228"/>
    </row>
    <row r="33" spans="1:17" hidden="1" x14ac:dyDescent="0.3">
      <c r="A33" s="1" t="str">
        <f t="shared" si="0"/>
        <v>Cuenta</v>
      </c>
      <c r="B33" s="716" t="s">
        <v>1014</v>
      </c>
      <c r="C33" s="717" t="s">
        <v>1015</v>
      </c>
      <c r="D33" s="228"/>
      <c r="E33" s="228"/>
      <c r="F33" s="228"/>
      <c r="G33" s="228"/>
      <c r="H33" s="228"/>
      <c r="I33" s="228"/>
      <c r="J33" s="228">
        <v>75597991</v>
      </c>
      <c r="K33" s="228"/>
      <c r="L33" s="228">
        <v>-114961616</v>
      </c>
      <c r="M33" s="228"/>
      <c r="N33" s="228">
        <v>39363625</v>
      </c>
      <c r="O33" s="228">
        <v>0</v>
      </c>
      <c r="Q33" s="228"/>
    </row>
    <row r="34" spans="1:17" hidden="1" x14ac:dyDescent="0.3">
      <c r="A34" s="1" t="str">
        <f t="shared" si="0"/>
        <v>Cuenta</v>
      </c>
      <c r="B34" s="716" t="s">
        <v>1016</v>
      </c>
      <c r="C34" s="717" t="s">
        <v>1017</v>
      </c>
      <c r="D34" s="228"/>
      <c r="E34" s="228"/>
      <c r="F34" s="228"/>
      <c r="G34" s="228">
        <v>358756762</v>
      </c>
      <c r="H34" s="228"/>
      <c r="I34" s="228"/>
      <c r="J34" s="228"/>
      <c r="K34" s="228"/>
      <c r="L34" s="228">
        <v>93738837</v>
      </c>
      <c r="M34" s="228"/>
      <c r="N34" s="228"/>
      <c r="O34" s="228">
        <v>452495599</v>
      </c>
      <c r="Q34" s="228"/>
    </row>
    <row r="35" spans="1:17" hidden="1" x14ac:dyDescent="0.3">
      <c r="A35" s="1" t="str">
        <f t="shared" si="0"/>
        <v>Cuenta</v>
      </c>
      <c r="B35" s="716" t="s">
        <v>1018</v>
      </c>
      <c r="C35" s="717" t="s">
        <v>1019</v>
      </c>
      <c r="D35" s="228"/>
      <c r="E35" s="228"/>
      <c r="F35" s="228"/>
      <c r="G35" s="228">
        <v>20798010</v>
      </c>
      <c r="H35" s="228"/>
      <c r="I35" s="228"/>
      <c r="J35" s="228"/>
      <c r="K35" s="228"/>
      <c r="L35" s="228">
        <v>1134372540</v>
      </c>
      <c r="M35" s="228"/>
      <c r="N35" s="228">
        <v>-1155170550</v>
      </c>
      <c r="O35" s="228">
        <v>0</v>
      </c>
      <c r="Q35" s="228"/>
    </row>
    <row r="36" spans="1:17" hidden="1" x14ac:dyDescent="0.3">
      <c r="A36" s="1" t="str">
        <f t="shared" si="0"/>
        <v>Cuenta</v>
      </c>
      <c r="B36" s="716" t="s">
        <v>1020</v>
      </c>
      <c r="C36" s="717" t="s">
        <v>1021</v>
      </c>
      <c r="D36" s="228"/>
      <c r="E36" s="228"/>
      <c r="F36" s="228">
        <v>297047484</v>
      </c>
      <c r="G36" s="228">
        <v>649534037</v>
      </c>
      <c r="H36" s="228"/>
      <c r="I36" s="228"/>
      <c r="J36" s="228"/>
      <c r="K36" s="228"/>
      <c r="L36" s="228">
        <v>320641404</v>
      </c>
      <c r="M36" s="228"/>
      <c r="N36" s="228"/>
      <c r="O36" s="228">
        <v>1267222925</v>
      </c>
      <c r="Q36" s="228"/>
    </row>
    <row r="37" spans="1:17" hidden="1" x14ac:dyDescent="0.3">
      <c r="A37" s="1" t="str">
        <f t="shared" si="0"/>
        <v>Cuenta</v>
      </c>
      <c r="B37" s="716" t="s">
        <v>1022</v>
      </c>
      <c r="C37" s="717" t="s">
        <v>1023</v>
      </c>
      <c r="D37" s="228">
        <v>69106705</v>
      </c>
      <c r="E37" s="228"/>
      <c r="F37" s="228">
        <v>138889131</v>
      </c>
      <c r="G37" s="228">
        <v>292407140</v>
      </c>
      <c r="H37" s="228"/>
      <c r="I37" s="228"/>
      <c r="J37" s="228"/>
      <c r="K37" s="228"/>
      <c r="L37" s="228">
        <v>1150357633</v>
      </c>
      <c r="M37" s="228"/>
      <c r="N37" s="228"/>
      <c r="O37" s="228">
        <v>1650760609</v>
      </c>
      <c r="Q37" s="228"/>
    </row>
    <row r="38" spans="1:17" hidden="1" x14ac:dyDescent="0.3">
      <c r="A38" s="1" t="str">
        <f t="shared" si="0"/>
        <v>Cuenta</v>
      </c>
      <c r="B38" s="716" t="s">
        <v>1024</v>
      </c>
      <c r="C38" s="717" t="s">
        <v>1025</v>
      </c>
      <c r="D38" s="228">
        <v>-206209</v>
      </c>
      <c r="E38" s="228"/>
      <c r="F38" s="228">
        <v>-2250659</v>
      </c>
      <c r="G38" s="228">
        <v>-99769571</v>
      </c>
      <c r="H38" s="228"/>
      <c r="I38" s="228"/>
      <c r="J38" s="228"/>
      <c r="K38" s="228"/>
      <c r="L38" s="228">
        <v>-690638375</v>
      </c>
      <c r="M38" s="228"/>
      <c r="N38" s="228"/>
      <c r="O38" s="228">
        <v>-792864814</v>
      </c>
      <c r="Q38" s="228"/>
    </row>
    <row r="39" spans="1:17" hidden="1" x14ac:dyDescent="0.3">
      <c r="A39" s="1" t="str">
        <f t="shared" si="0"/>
        <v>Cuenta</v>
      </c>
      <c r="B39" s="716" t="s">
        <v>1026</v>
      </c>
      <c r="C39" s="717" t="s">
        <v>1027</v>
      </c>
      <c r="D39" s="228">
        <v>-1879459708</v>
      </c>
      <c r="E39" s="228"/>
      <c r="F39" s="228"/>
      <c r="G39" s="228"/>
      <c r="H39" s="228"/>
      <c r="I39" s="228"/>
      <c r="J39" s="228"/>
      <c r="K39" s="228"/>
      <c r="L39" s="228">
        <v>-443738775</v>
      </c>
      <c r="M39" s="228"/>
      <c r="N39" s="228"/>
      <c r="O39" s="228">
        <v>-2323198483</v>
      </c>
      <c r="Q39" s="228"/>
    </row>
    <row r="40" spans="1:17" hidden="1" x14ac:dyDescent="0.3">
      <c r="A40" s="1" t="str">
        <f t="shared" si="0"/>
        <v>Cuenta</v>
      </c>
      <c r="B40" s="716" t="s">
        <v>1028</v>
      </c>
      <c r="C40" s="717" t="s">
        <v>1029</v>
      </c>
      <c r="D40" s="228">
        <v>-1858228364</v>
      </c>
      <c r="E40" s="228"/>
      <c r="F40" s="228"/>
      <c r="G40" s="228"/>
      <c r="H40" s="228"/>
      <c r="I40" s="228"/>
      <c r="J40" s="228"/>
      <c r="K40" s="228"/>
      <c r="L40" s="228"/>
      <c r="M40" s="228"/>
      <c r="N40" s="228"/>
      <c r="O40" s="228">
        <v>-1858228364</v>
      </c>
      <c r="Q40" s="228"/>
    </row>
    <row r="41" spans="1:17" hidden="1" x14ac:dyDescent="0.3">
      <c r="A41" s="1" t="str">
        <f t="shared" si="0"/>
        <v>Cuenta</v>
      </c>
      <c r="B41" s="716" t="s">
        <v>1030</v>
      </c>
      <c r="C41" s="717" t="s">
        <v>1031</v>
      </c>
      <c r="D41" s="228"/>
      <c r="E41" s="228"/>
      <c r="F41" s="228"/>
      <c r="G41" s="228"/>
      <c r="H41" s="228"/>
      <c r="I41" s="228"/>
      <c r="J41" s="228"/>
      <c r="K41" s="228"/>
      <c r="L41" s="228">
        <v>-631018717</v>
      </c>
      <c r="M41" s="228"/>
      <c r="N41" s="228"/>
      <c r="O41" s="228">
        <v>-631018717</v>
      </c>
      <c r="Q41" s="228"/>
    </row>
    <row r="42" spans="1:17" hidden="1" x14ac:dyDescent="0.3">
      <c r="A42" s="1" t="str">
        <f t="shared" si="0"/>
        <v>Cuenta</v>
      </c>
      <c r="B42" s="716" t="s">
        <v>1032</v>
      </c>
      <c r="C42" s="717" t="s">
        <v>1033</v>
      </c>
      <c r="D42" s="228"/>
      <c r="E42" s="228"/>
      <c r="F42" s="228"/>
      <c r="G42" s="228"/>
      <c r="H42" s="228"/>
      <c r="I42" s="228"/>
      <c r="J42" s="228"/>
      <c r="K42" s="228"/>
      <c r="L42" s="228">
        <v>-2243363599</v>
      </c>
      <c r="M42" s="228"/>
      <c r="N42" s="228">
        <v>2243363599</v>
      </c>
      <c r="O42" s="228">
        <v>0</v>
      </c>
      <c r="Q42" s="228"/>
    </row>
    <row r="43" spans="1:17" hidden="1" x14ac:dyDescent="0.3">
      <c r="A43" s="1" t="str">
        <f t="shared" si="0"/>
        <v>Cuenta</v>
      </c>
      <c r="B43" s="716" t="s">
        <v>1034</v>
      </c>
      <c r="C43" s="717" t="s">
        <v>1035</v>
      </c>
      <c r="D43" s="228"/>
      <c r="E43" s="228"/>
      <c r="F43" s="228"/>
      <c r="G43" s="228"/>
      <c r="H43" s="228"/>
      <c r="I43" s="228"/>
      <c r="J43" s="228"/>
      <c r="K43" s="228"/>
      <c r="L43" s="228">
        <v>-4454482258</v>
      </c>
      <c r="M43" s="228"/>
      <c r="N43" s="228"/>
      <c r="O43" s="228">
        <v>-4454482258</v>
      </c>
      <c r="Q43" s="228"/>
    </row>
    <row r="44" spans="1:17" hidden="1" x14ac:dyDescent="0.3">
      <c r="A44" s="1" t="str">
        <f t="shared" si="0"/>
        <v>Cuenta</v>
      </c>
      <c r="B44" s="716" t="s">
        <v>1036</v>
      </c>
      <c r="C44" s="717" t="s">
        <v>1037</v>
      </c>
      <c r="D44" s="228"/>
      <c r="E44" s="228"/>
      <c r="F44" s="228"/>
      <c r="G44" s="228"/>
      <c r="H44" s="228"/>
      <c r="I44" s="228"/>
      <c r="J44" s="228"/>
      <c r="K44" s="228"/>
      <c r="L44" s="228">
        <v>-6424266302</v>
      </c>
      <c r="M44" s="228"/>
      <c r="N44" s="228">
        <v>6424266302</v>
      </c>
      <c r="O44" s="228">
        <v>0</v>
      </c>
      <c r="Q44" s="228"/>
    </row>
    <row r="45" spans="1:17" hidden="1" x14ac:dyDescent="0.3">
      <c r="A45" s="1" t="str">
        <f t="shared" si="0"/>
        <v>Cuenta</v>
      </c>
      <c r="B45" s="716" t="s">
        <v>1038</v>
      </c>
      <c r="C45" s="717" t="s">
        <v>1039</v>
      </c>
      <c r="D45" s="228"/>
      <c r="E45" s="228"/>
      <c r="F45" s="228"/>
      <c r="G45" s="228"/>
      <c r="H45" s="228"/>
      <c r="I45" s="228"/>
      <c r="J45" s="228"/>
      <c r="K45" s="228"/>
      <c r="L45" s="228">
        <v>-156794099</v>
      </c>
      <c r="M45" s="228"/>
      <c r="N45" s="228">
        <v>156794099</v>
      </c>
      <c r="O45" s="228">
        <v>0</v>
      </c>
      <c r="Q45" s="228"/>
    </row>
    <row r="46" spans="1:17" hidden="1" x14ac:dyDescent="0.3">
      <c r="A46" s="1" t="str">
        <f t="shared" si="0"/>
        <v>Cuenta</v>
      </c>
      <c r="B46" s="716" t="s">
        <v>1040</v>
      </c>
      <c r="C46" s="717" t="s">
        <v>1041</v>
      </c>
      <c r="D46" s="228"/>
      <c r="E46" s="228"/>
      <c r="F46" s="228">
        <v>-607984480</v>
      </c>
      <c r="G46" s="228"/>
      <c r="H46" s="228"/>
      <c r="I46" s="228"/>
      <c r="J46" s="228"/>
      <c r="K46" s="228"/>
      <c r="L46" s="228">
        <v>-8587607602</v>
      </c>
      <c r="M46" s="228"/>
      <c r="N46" s="228"/>
      <c r="O46" s="228">
        <v>-9195592082</v>
      </c>
      <c r="Q46" s="228"/>
    </row>
    <row r="47" spans="1:17" hidden="1" x14ac:dyDescent="0.3">
      <c r="A47" s="1" t="str">
        <f t="shared" si="0"/>
        <v>Cuenta</v>
      </c>
      <c r="B47" s="716" t="s">
        <v>1042</v>
      </c>
      <c r="C47" s="717" t="s">
        <v>1043</v>
      </c>
      <c r="D47" s="228">
        <v>-5109681952</v>
      </c>
      <c r="E47" s="228"/>
      <c r="F47" s="228">
        <v>-555560273</v>
      </c>
      <c r="G47" s="228"/>
      <c r="H47" s="228"/>
      <c r="I47" s="228"/>
      <c r="J47" s="228"/>
      <c r="K47" s="228"/>
      <c r="L47" s="228">
        <v>-39238391553</v>
      </c>
      <c r="M47" s="228"/>
      <c r="N47" s="228"/>
      <c r="O47" s="228">
        <v>-44903633778</v>
      </c>
      <c r="Q47" s="228"/>
    </row>
    <row r="48" spans="1:17" hidden="1" x14ac:dyDescent="0.3">
      <c r="A48" s="1" t="str">
        <f t="shared" si="0"/>
        <v>Cuenta</v>
      </c>
      <c r="B48" s="716" t="s">
        <v>1044</v>
      </c>
      <c r="C48" s="717" t="s">
        <v>1045</v>
      </c>
      <c r="D48" s="228">
        <v>-241662</v>
      </c>
      <c r="E48" s="228"/>
      <c r="F48" s="228">
        <v>-594273</v>
      </c>
      <c r="G48" s="228">
        <v>-2957292</v>
      </c>
      <c r="H48" s="228"/>
      <c r="I48" s="228"/>
      <c r="J48" s="228"/>
      <c r="K48" s="228"/>
      <c r="L48" s="228">
        <v>-33929244</v>
      </c>
      <c r="M48" s="228"/>
      <c r="N48" s="228"/>
      <c r="O48" s="228">
        <v>-37722471</v>
      </c>
      <c r="Q48" s="228"/>
    </row>
    <row r="49" spans="1:17" hidden="1" x14ac:dyDescent="0.3">
      <c r="A49" s="1" t="str">
        <f t="shared" si="0"/>
        <v>Cuenta</v>
      </c>
      <c r="B49" s="716" t="s">
        <v>1046</v>
      </c>
      <c r="C49" s="717" t="s">
        <v>1047</v>
      </c>
      <c r="D49" s="228">
        <v>-83698449</v>
      </c>
      <c r="E49" s="228"/>
      <c r="F49" s="228"/>
      <c r="G49" s="228">
        <v>-6031495</v>
      </c>
      <c r="H49" s="228"/>
      <c r="I49" s="228"/>
      <c r="J49" s="228"/>
      <c r="K49" s="228"/>
      <c r="L49" s="228">
        <v>-70136247</v>
      </c>
      <c r="M49" s="228"/>
      <c r="N49" s="228"/>
      <c r="O49" s="228">
        <v>-159866191</v>
      </c>
      <c r="Q49" s="228"/>
    </row>
    <row r="50" spans="1:17" hidden="1" x14ac:dyDescent="0.3">
      <c r="A50" s="1" t="str">
        <f t="shared" si="0"/>
        <v>Cuenta</v>
      </c>
      <c r="B50" s="716" t="s">
        <v>1048</v>
      </c>
      <c r="C50" s="717" t="s">
        <v>1049</v>
      </c>
      <c r="D50" s="228">
        <v>-545888</v>
      </c>
      <c r="E50" s="228"/>
      <c r="F50" s="228">
        <v>-1792697</v>
      </c>
      <c r="G50" s="228">
        <v>-131648628</v>
      </c>
      <c r="H50" s="228"/>
      <c r="I50" s="228"/>
      <c r="J50" s="228"/>
      <c r="K50" s="228"/>
      <c r="L50" s="228">
        <v>-681830850</v>
      </c>
      <c r="M50" s="228"/>
      <c r="N50" s="228"/>
      <c r="O50" s="228">
        <v>-815818063</v>
      </c>
      <c r="Q50" s="228"/>
    </row>
    <row r="51" spans="1:17" hidden="1" x14ac:dyDescent="0.3">
      <c r="A51" s="1" t="str">
        <f t="shared" si="0"/>
        <v>Cuenta</v>
      </c>
      <c r="B51" s="716" t="s">
        <v>1050</v>
      </c>
      <c r="C51" s="717" t="s">
        <v>1051</v>
      </c>
      <c r="D51" s="228"/>
      <c r="E51" s="228"/>
      <c r="F51" s="228">
        <v>-976465240</v>
      </c>
      <c r="G51" s="228">
        <v>-8312632848</v>
      </c>
      <c r="H51" s="228"/>
      <c r="I51" s="228"/>
      <c r="J51" s="228"/>
      <c r="K51" s="228"/>
      <c r="L51" s="228">
        <v>-132201871</v>
      </c>
      <c r="M51" s="228"/>
      <c r="N51" s="228"/>
      <c r="O51" s="228">
        <v>-9421299959</v>
      </c>
      <c r="Q51" s="228"/>
    </row>
    <row r="52" spans="1:17" hidden="1" x14ac:dyDescent="0.3">
      <c r="A52" s="1" t="str">
        <f t="shared" si="0"/>
        <v>Cuenta</v>
      </c>
      <c r="B52" s="716" t="s">
        <v>1052</v>
      </c>
      <c r="C52" s="717" t="s">
        <v>1053</v>
      </c>
      <c r="D52" s="228"/>
      <c r="E52" s="228"/>
      <c r="F52" s="228"/>
      <c r="G52" s="228">
        <v>-363402473</v>
      </c>
      <c r="H52" s="228"/>
      <c r="I52" s="228"/>
      <c r="J52" s="228"/>
      <c r="K52" s="228"/>
      <c r="L52" s="228">
        <v>-1211300021</v>
      </c>
      <c r="M52" s="228"/>
      <c r="N52" s="228">
        <v>1574702494</v>
      </c>
      <c r="O52" s="228">
        <v>0</v>
      </c>
      <c r="Q52" s="228"/>
    </row>
    <row r="53" spans="1:17" hidden="1" x14ac:dyDescent="0.3">
      <c r="A53" s="1" t="str">
        <f t="shared" si="0"/>
        <v>Cuenta</v>
      </c>
      <c r="B53" s="716" t="s">
        <v>1054</v>
      </c>
      <c r="C53" s="717" t="s">
        <v>1055</v>
      </c>
      <c r="D53" s="228">
        <v>-10706662196</v>
      </c>
      <c r="E53" s="228"/>
      <c r="F53" s="228">
        <v>-680192195</v>
      </c>
      <c r="G53" s="228">
        <v>-3666250959</v>
      </c>
      <c r="H53" s="228"/>
      <c r="I53" s="228"/>
      <c r="J53" s="228"/>
      <c r="K53" s="228"/>
      <c r="L53" s="228">
        <v>-51883481340</v>
      </c>
      <c r="M53" s="228"/>
      <c r="N53" s="228"/>
      <c r="O53" s="228">
        <v>-66936586690</v>
      </c>
      <c r="Q53" s="228"/>
    </row>
    <row r="54" spans="1:17" hidden="1" x14ac:dyDescent="0.3">
      <c r="A54" s="1" t="str">
        <f t="shared" si="0"/>
        <v>Cuenta</v>
      </c>
      <c r="B54" s="716" t="s">
        <v>1056</v>
      </c>
      <c r="C54" s="717" t="s">
        <v>1057</v>
      </c>
      <c r="D54" s="228"/>
      <c r="E54" s="228"/>
      <c r="F54" s="228"/>
      <c r="G54" s="228">
        <v>-120172182</v>
      </c>
      <c r="H54" s="228"/>
      <c r="I54" s="228"/>
      <c r="J54" s="228"/>
      <c r="K54" s="228"/>
      <c r="L54" s="228">
        <v>-86120701</v>
      </c>
      <c r="M54" s="228"/>
      <c r="N54" s="228">
        <v>206292883</v>
      </c>
      <c r="O54" s="228">
        <v>0</v>
      </c>
      <c r="Q54" s="228"/>
    </row>
    <row r="55" spans="1:17" hidden="1" x14ac:dyDescent="0.3">
      <c r="A55" s="1" t="str">
        <f t="shared" si="0"/>
        <v>Cuenta</v>
      </c>
      <c r="B55" s="716" t="s">
        <v>1058</v>
      </c>
      <c r="C55" s="717" t="s">
        <v>1059</v>
      </c>
      <c r="D55" s="228">
        <v>-69426920</v>
      </c>
      <c r="E55" s="228"/>
      <c r="F55" s="228">
        <v>-5062276</v>
      </c>
      <c r="G55" s="228">
        <v>-30181179</v>
      </c>
      <c r="H55" s="228"/>
      <c r="I55" s="228"/>
      <c r="J55" s="228"/>
      <c r="K55" s="228"/>
      <c r="L55" s="228">
        <v>-194507370</v>
      </c>
      <c r="M55" s="228"/>
      <c r="N55" s="228"/>
      <c r="O55" s="228">
        <v>-299177745</v>
      </c>
      <c r="Q55" s="228"/>
    </row>
    <row r="56" spans="1:17" hidden="1" x14ac:dyDescent="0.3">
      <c r="A56" s="1" t="str">
        <f t="shared" si="0"/>
        <v>Cuenta</v>
      </c>
      <c r="B56" s="716" t="s">
        <v>1060</v>
      </c>
      <c r="C56" s="717" t="s">
        <v>1061</v>
      </c>
      <c r="D56" s="228">
        <v>-2902287</v>
      </c>
      <c r="E56" s="228"/>
      <c r="F56" s="228">
        <v>-27150960</v>
      </c>
      <c r="G56" s="228">
        <v>-151505773</v>
      </c>
      <c r="H56" s="228"/>
      <c r="I56" s="228"/>
      <c r="J56" s="228"/>
      <c r="K56" s="228"/>
      <c r="L56" s="228">
        <v>-865750818</v>
      </c>
      <c r="M56" s="228"/>
      <c r="N56" s="228"/>
      <c r="O56" s="228">
        <v>-1047309838</v>
      </c>
      <c r="Q56" s="228"/>
    </row>
    <row r="57" spans="1:17" hidden="1" x14ac:dyDescent="0.3">
      <c r="A57" s="1" t="str">
        <f t="shared" si="0"/>
        <v>Cuenta</v>
      </c>
      <c r="B57" s="716" t="s">
        <v>1062</v>
      </c>
      <c r="C57" s="717" t="s">
        <v>1063</v>
      </c>
      <c r="D57" s="228">
        <v>-34652586</v>
      </c>
      <c r="E57" s="228"/>
      <c r="F57" s="228">
        <v>-439351</v>
      </c>
      <c r="G57" s="228">
        <v>-10647511</v>
      </c>
      <c r="H57" s="228"/>
      <c r="I57" s="228"/>
      <c r="J57" s="228"/>
      <c r="K57" s="228"/>
      <c r="L57" s="228">
        <v>-427411896</v>
      </c>
      <c r="M57" s="228"/>
      <c r="N57" s="228"/>
      <c r="O57" s="228">
        <v>-473151344</v>
      </c>
      <c r="Q57" s="228"/>
    </row>
    <row r="58" spans="1:17" hidden="1" x14ac:dyDescent="0.3">
      <c r="A58" s="1" t="str">
        <f t="shared" si="0"/>
        <v>Cuenta</v>
      </c>
      <c r="B58" s="716" t="s">
        <v>1064</v>
      </c>
      <c r="C58" s="717" t="s">
        <v>1065</v>
      </c>
      <c r="D58" s="228"/>
      <c r="E58" s="228"/>
      <c r="F58" s="228">
        <v>-2210915</v>
      </c>
      <c r="G58" s="228">
        <v>-2231750</v>
      </c>
      <c r="H58" s="228"/>
      <c r="I58" s="228"/>
      <c r="J58" s="228"/>
      <c r="K58" s="228"/>
      <c r="L58" s="228">
        <v>-55026815</v>
      </c>
      <c r="M58" s="228"/>
      <c r="N58" s="228"/>
      <c r="O58" s="228">
        <v>-59469480</v>
      </c>
      <c r="Q58" s="228"/>
    </row>
    <row r="59" spans="1:17" hidden="1" x14ac:dyDescent="0.3">
      <c r="A59" s="1" t="str">
        <f t="shared" si="0"/>
        <v>Cuenta</v>
      </c>
      <c r="B59" s="716" t="s">
        <v>1066</v>
      </c>
      <c r="C59" s="717" t="s">
        <v>1067</v>
      </c>
      <c r="D59" s="228">
        <v>-911125042</v>
      </c>
      <c r="E59" s="228"/>
      <c r="F59" s="228">
        <v>-85756972</v>
      </c>
      <c r="G59" s="228">
        <v>-716063007</v>
      </c>
      <c r="H59" s="228"/>
      <c r="I59" s="228"/>
      <c r="J59" s="228"/>
      <c r="K59" s="228"/>
      <c r="L59" s="228">
        <v>-6327995698</v>
      </c>
      <c r="M59" s="228"/>
      <c r="N59" s="228"/>
      <c r="O59" s="228">
        <v>-8040940719</v>
      </c>
      <c r="Q59" s="228"/>
    </row>
    <row r="60" spans="1:17" hidden="1" x14ac:dyDescent="0.3">
      <c r="A60" s="1" t="str">
        <f t="shared" si="0"/>
        <v>Cuenta</v>
      </c>
      <c r="B60" s="716" t="s">
        <v>1068</v>
      </c>
      <c r="C60" s="717" t="s">
        <v>1069</v>
      </c>
      <c r="D60" s="228"/>
      <c r="E60" s="228"/>
      <c r="F60" s="228">
        <v>-772012658</v>
      </c>
      <c r="G60" s="228">
        <v>-1601359530</v>
      </c>
      <c r="H60" s="228"/>
      <c r="I60" s="228"/>
      <c r="J60" s="228"/>
      <c r="K60" s="228"/>
      <c r="L60" s="228">
        <v>-7608082638</v>
      </c>
      <c r="M60" s="228"/>
      <c r="N60" s="228"/>
      <c r="O60" s="228">
        <v>-9981454826</v>
      </c>
      <c r="Q60" s="228"/>
    </row>
    <row r="61" spans="1:17" hidden="1" x14ac:dyDescent="0.3">
      <c r="A61" s="1" t="str">
        <f t="shared" si="0"/>
        <v>Cuenta</v>
      </c>
      <c r="B61" s="716" t="s">
        <v>1070</v>
      </c>
      <c r="C61" s="717" t="s">
        <v>1071</v>
      </c>
      <c r="D61" s="228">
        <v>-4749747092</v>
      </c>
      <c r="E61" s="228"/>
      <c r="F61" s="228">
        <v>-927786751</v>
      </c>
      <c r="G61" s="228">
        <v>-4352214319</v>
      </c>
      <c r="H61" s="228"/>
      <c r="I61" s="228"/>
      <c r="J61" s="228"/>
      <c r="K61" s="228"/>
      <c r="L61" s="228">
        <v>-40091835537</v>
      </c>
      <c r="M61" s="228"/>
      <c r="N61" s="228"/>
      <c r="O61" s="228">
        <v>-50121583699</v>
      </c>
      <c r="Q61" s="228"/>
    </row>
    <row r="62" spans="1:17" hidden="1" x14ac:dyDescent="0.3">
      <c r="A62" s="1" t="str">
        <f t="shared" si="0"/>
        <v>Cuenta</v>
      </c>
      <c r="B62" s="716" t="s">
        <v>1072</v>
      </c>
      <c r="C62" s="717" t="s">
        <v>1073</v>
      </c>
      <c r="D62" s="228">
        <v>-89817938</v>
      </c>
      <c r="E62" s="228"/>
      <c r="F62" s="228">
        <v>-23015709</v>
      </c>
      <c r="G62" s="228">
        <v>-146376924</v>
      </c>
      <c r="H62" s="228"/>
      <c r="I62" s="228"/>
      <c r="J62" s="228"/>
      <c r="K62" s="228"/>
      <c r="L62" s="228">
        <v>-577520240</v>
      </c>
      <c r="M62" s="228"/>
      <c r="N62" s="228"/>
      <c r="O62" s="228">
        <v>-836730811</v>
      </c>
      <c r="Q62" s="228"/>
    </row>
    <row r="63" spans="1:17" hidden="1" x14ac:dyDescent="0.3">
      <c r="A63" s="1" t="str">
        <f t="shared" si="0"/>
        <v>Cuenta</v>
      </c>
      <c r="B63" s="716" t="s">
        <v>1074</v>
      </c>
      <c r="C63" s="717" t="s">
        <v>1075</v>
      </c>
      <c r="D63" s="228"/>
      <c r="E63" s="228"/>
      <c r="F63" s="228">
        <v>-1821312286</v>
      </c>
      <c r="G63" s="228">
        <v>-2679147799</v>
      </c>
      <c r="H63" s="228"/>
      <c r="I63" s="228"/>
      <c r="J63" s="228"/>
      <c r="K63" s="228"/>
      <c r="L63" s="228">
        <v>-5554913121</v>
      </c>
      <c r="M63" s="228"/>
      <c r="N63" s="228"/>
      <c r="O63" s="228">
        <v>-10055373206</v>
      </c>
      <c r="Q63" s="228"/>
    </row>
    <row r="64" spans="1:17" hidden="1" x14ac:dyDescent="0.3">
      <c r="A64" s="1" t="str">
        <f t="shared" si="0"/>
        <v>Cuenta</v>
      </c>
      <c r="B64" s="716" t="s">
        <v>1076</v>
      </c>
      <c r="C64" s="717" t="s">
        <v>1077</v>
      </c>
      <c r="D64" s="228">
        <v>-5417221970</v>
      </c>
      <c r="E64" s="228"/>
      <c r="F64" s="228">
        <v>-2446223173</v>
      </c>
      <c r="G64" s="228">
        <v>-8099886536</v>
      </c>
      <c r="H64" s="228"/>
      <c r="I64" s="228"/>
      <c r="J64" s="228"/>
      <c r="K64" s="228"/>
      <c r="L64" s="228">
        <v>-29316147002</v>
      </c>
      <c r="M64" s="228"/>
      <c r="N64" s="228"/>
      <c r="O64" s="228">
        <v>-45279478681</v>
      </c>
      <c r="Q64" s="228"/>
    </row>
    <row r="65" spans="1:17" x14ac:dyDescent="0.3">
      <c r="A65" s="1" t="str">
        <f t="shared" si="0"/>
        <v xml:space="preserve"> </v>
      </c>
      <c r="B65" s="714" t="s">
        <v>1078</v>
      </c>
      <c r="C65" s="715" t="s">
        <v>1079</v>
      </c>
      <c r="D65" s="228">
        <v>-32884568467</v>
      </c>
      <c r="E65" s="228"/>
      <c r="F65" s="228">
        <v>-8397136045</v>
      </c>
      <c r="G65" s="228">
        <v>-30093847591</v>
      </c>
      <c r="H65" s="228">
        <v>-7920834585</v>
      </c>
      <c r="I65" s="228">
        <v>-4557719194</v>
      </c>
      <c r="J65" s="228">
        <v>-5012337126</v>
      </c>
      <c r="K65" s="228">
        <v>-313615222</v>
      </c>
      <c r="L65" s="228">
        <v>-200908731654</v>
      </c>
      <c r="M65" s="228"/>
      <c r="N65" s="228">
        <v>13523196054</v>
      </c>
      <c r="O65" s="228">
        <v>-276565593830</v>
      </c>
      <c r="Q65" s="228">
        <f>+ROUND(O65/1000,0)</f>
        <v>-276565594</v>
      </c>
    </row>
    <row r="66" spans="1:17" hidden="1" x14ac:dyDescent="0.3">
      <c r="A66" s="1" t="str">
        <f t="shared" ref="A66:A132" si="1">IF(LEN(B66)=10,"Cuenta"," ")</f>
        <v>Cuenta</v>
      </c>
      <c r="B66" s="716" t="s">
        <v>1080</v>
      </c>
      <c r="C66" s="717" t="s">
        <v>1081</v>
      </c>
      <c r="D66" s="228"/>
      <c r="E66" s="228"/>
      <c r="F66" s="228">
        <v>284624</v>
      </c>
      <c r="G66" s="228">
        <v>2806687</v>
      </c>
      <c r="H66" s="228"/>
      <c r="I66" s="228"/>
      <c r="J66" s="228"/>
      <c r="K66" s="228"/>
      <c r="L66" s="228">
        <v>14803951</v>
      </c>
      <c r="M66" s="228"/>
      <c r="N66" s="228"/>
      <c r="O66" s="228">
        <v>17895262</v>
      </c>
      <c r="Q66" s="228"/>
    </row>
    <row r="67" spans="1:17" hidden="1" x14ac:dyDescent="0.3">
      <c r="A67" s="1" t="str">
        <f t="shared" si="1"/>
        <v>Cuenta</v>
      </c>
      <c r="B67" s="716" t="s">
        <v>1084</v>
      </c>
      <c r="C67" s="717" t="s">
        <v>1085</v>
      </c>
      <c r="D67" s="228"/>
      <c r="E67" s="228"/>
      <c r="F67" s="228">
        <v>79206894</v>
      </c>
      <c r="G67" s="228">
        <v>23842956</v>
      </c>
      <c r="H67" s="228"/>
      <c r="I67" s="228"/>
      <c r="J67" s="228"/>
      <c r="K67" s="228"/>
      <c r="L67" s="228">
        <v>4319195988</v>
      </c>
      <c r="M67" s="228"/>
      <c r="N67" s="228"/>
      <c r="O67" s="228">
        <v>4422245838</v>
      </c>
      <c r="Q67" s="228"/>
    </row>
    <row r="68" spans="1:17" hidden="1" x14ac:dyDescent="0.3">
      <c r="A68" s="1" t="str">
        <f t="shared" si="1"/>
        <v>Cuenta</v>
      </c>
      <c r="B68" s="716" t="s">
        <v>1086</v>
      </c>
      <c r="C68" s="717" t="s">
        <v>394</v>
      </c>
      <c r="D68" s="228">
        <v>70528626</v>
      </c>
      <c r="E68" s="228"/>
      <c r="F68" s="228"/>
      <c r="G68" s="228">
        <v>26834260</v>
      </c>
      <c r="H68" s="228">
        <v>30761579</v>
      </c>
      <c r="I68" s="228"/>
      <c r="J68" s="228"/>
      <c r="K68" s="228"/>
      <c r="L68" s="228">
        <v>251253648</v>
      </c>
      <c r="M68" s="228"/>
      <c r="N68" s="228"/>
      <c r="O68" s="228">
        <v>379378113</v>
      </c>
      <c r="Q68" s="228"/>
    </row>
    <row r="69" spans="1:17" hidden="1" x14ac:dyDescent="0.3">
      <c r="A69" s="1" t="str">
        <f t="shared" si="1"/>
        <v>Cuenta</v>
      </c>
      <c r="B69" s="716" t="s">
        <v>1087</v>
      </c>
      <c r="C69" s="717" t="s">
        <v>1088</v>
      </c>
      <c r="D69" s="228">
        <v>16563568</v>
      </c>
      <c r="E69" s="228"/>
      <c r="F69" s="228"/>
      <c r="G69" s="228">
        <v>2569403</v>
      </c>
      <c r="H69" s="228">
        <v>18620887</v>
      </c>
      <c r="I69" s="228">
        <v>2638777</v>
      </c>
      <c r="J69" s="228"/>
      <c r="K69" s="228"/>
      <c r="L69" s="228">
        <v>3729</v>
      </c>
      <c r="M69" s="228"/>
      <c r="N69" s="228">
        <v>-2638777</v>
      </c>
      <c r="O69" s="228">
        <v>37757587</v>
      </c>
      <c r="Q69" s="228"/>
    </row>
    <row r="70" spans="1:17" hidden="1" x14ac:dyDescent="0.3">
      <c r="A70" s="1" t="str">
        <f t="shared" si="1"/>
        <v>Cuenta</v>
      </c>
      <c r="B70" s="716" t="s">
        <v>1089</v>
      </c>
      <c r="C70" s="717" t="s">
        <v>398</v>
      </c>
      <c r="D70" s="228">
        <v>190906737</v>
      </c>
      <c r="E70" s="228"/>
      <c r="F70" s="228">
        <v>35462669</v>
      </c>
      <c r="G70" s="228">
        <v>64786004</v>
      </c>
      <c r="H70" s="228">
        <v>102653389</v>
      </c>
      <c r="I70" s="228"/>
      <c r="J70" s="228"/>
      <c r="K70" s="228"/>
      <c r="L70" s="228">
        <v>215197790</v>
      </c>
      <c r="M70" s="228"/>
      <c r="N70" s="228"/>
      <c r="O70" s="228">
        <v>609006589</v>
      </c>
      <c r="Q70" s="228"/>
    </row>
    <row r="71" spans="1:17" hidden="1" x14ac:dyDescent="0.3">
      <c r="A71" s="1" t="str">
        <f t="shared" si="1"/>
        <v>Cuenta</v>
      </c>
      <c r="B71" s="716" t="s">
        <v>1090</v>
      </c>
      <c r="C71" s="717" t="s">
        <v>400</v>
      </c>
      <c r="D71" s="228">
        <v>7661048</v>
      </c>
      <c r="E71" s="228"/>
      <c r="F71" s="228">
        <v>10780396</v>
      </c>
      <c r="G71" s="228">
        <v>53473578</v>
      </c>
      <c r="H71" s="228">
        <v>496934728</v>
      </c>
      <c r="I71" s="228">
        <v>297145330</v>
      </c>
      <c r="J71" s="228"/>
      <c r="K71" s="228"/>
      <c r="L71" s="228">
        <v>314037611</v>
      </c>
      <c r="M71" s="228"/>
      <c r="N71" s="228">
        <v>-297145330</v>
      </c>
      <c r="O71" s="228">
        <v>882887361</v>
      </c>
      <c r="Q71" s="228"/>
    </row>
    <row r="72" spans="1:17" hidden="1" x14ac:dyDescent="0.3">
      <c r="A72" s="1" t="str">
        <f t="shared" si="1"/>
        <v>Cuenta</v>
      </c>
      <c r="B72" s="716" t="s">
        <v>1091</v>
      </c>
      <c r="C72" s="717" t="s">
        <v>1092</v>
      </c>
      <c r="D72" s="228">
        <v>76202165</v>
      </c>
      <c r="E72" s="228"/>
      <c r="F72" s="228">
        <v>7356820</v>
      </c>
      <c r="G72" s="228">
        <v>10010000</v>
      </c>
      <c r="H72" s="228">
        <v>5095924</v>
      </c>
      <c r="I72" s="228"/>
      <c r="J72" s="228"/>
      <c r="K72" s="228"/>
      <c r="L72" s="228">
        <v>1422000</v>
      </c>
      <c r="M72" s="228"/>
      <c r="N72" s="228"/>
      <c r="O72" s="228">
        <v>100086909</v>
      </c>
      <c r="Q72" s="228"/>
    </row>
    <row r="73" spans="1:17" hidden="1" x14ac:dyDescent="0.3">
      <c r="A73" s="1" t="str">
        <f t="shared" si="1"/>
        <v>Cuenta</v>
      </c>
      <c r="B73" s="716" t="s">
        <v>1093</v>
      </c>
      <c r="C73" s="717" t="s">
        <v>1094</v>
      </c>
      <c r="D73" s="228">
        <v>12885258</v>
      </c>
      <c r="E73" s="228"/>
      <c r="F73" s="228">
        <v>75514067</v>
      </c>
      <c r="G73" s="228">
        <v>101857433</v>
      </c>
      <c r="H73" s="228"/>
      <c r="I73" s="228"/>
      <c r="J73" s="228"/>
      <c r="K73" s="228"/>
      <c r="L73" s="228">
        <v>191965229</v>
      </c>
      <c r="M73" s="228"/>
      <c r="N73" s="228"/>
      <c r="O73" s="228">
        <v>382221987</v>
      </c>
      <c r="Q73" s="228"/>
    </row>
    <row r="74" spans="1:17" hidden="1" x14ac:dyDescent="0.3">
      <c r="A74" s="1" t="str">
        <f t="shared" si="1"/>
        <v>Cuenta</v>
      </c>
      <c r="B74" s="716" t="s">
        <v>1095</v>
      </c>
      <c r="C74" s="717" t="s">
        <v>1096</v>
      </c>
      <c r="D74" s="228"/>
      <c r="E74" s="228"/>
      <c r="F74" s="228">
        <v>13993750</v>
      </c>
      <c r="G74" s="228">
        <v>22248226</v>
      </c>
      <c r="H74" s="228"/>
      <c r="I74" s="228"/>
      <c r="J74" s="228"/>
      <c r="K74" s="228"/>
      <c r="L74" s="228">
        <v>216264830</v>
      </c>
      <c r="M74" s="228"/>
      <c r="N74" s="228"/>
      <c r="O74" s="228">
        <v>252506806</v>
      </c>
      <c r="Q74" s="228"/>
    </row>
    <row r="75" spans="1:17" hidden="1" x14ac:dyDescent="0.3">
      <c r="A75" s="1" t="str">
        <f t="shared" si="1"/>
        <v>Cuenta</v>
      </c>
      <c r="B75" s="716" t="s">
        <v>1097</v>
      </c>
      <c r="C75" s="717" t="s">
        <v>1098</v>
      </c>
      <c r="D75" s="228">
        <v>45039628</v>
      </c>
      <c r="E75" s="228"/>
      <c r="F75" s="228"/>
      <c r="G75" s="228">
        <v>4631417</v>
      </c>
      <c r="H75" s="228"/>
      <c r="I75" s="228"/>
      <c r="J75" s="228"/>
      <c r="K75" s="228"/>
      <c r="L75" s="228">
        <v>697934</v>
      </c>
      <c r="M75" s="228"/>
      <c r="N75" s="228"/>
      <c r="O75" s="228">
        <v>50368979</v>
      </c>
      <c r="Q75" s="228"/>
    </row>
    <row r="76" spans="1:17" hidden="1" x14ac:dyDescent="0.3">
      <c r="A76" s="1" t="str">
        <f t="shared" si="1"/>
        <v>Cuenta</v>
      </c>
      <c r="B76" s="716" t="s">
        <v>1099</v>
      </c>
      <c r="C76" s="717" t="s">
        <v>1100</v>
      </c>
      <c r="D76" s="228">
        <v>156751586</v>
      </c>
      <c r="E76" s="228"/>
      <c r="F76" s="228">
        <v>5180662</v>
      </c>
      <c r="G76" s="228">
        <v>9594588</v>
      </c>
      <c r="H76" s="228">
        <v>548196985</v>
      </c>
      <c r="I76" s="228">
        <v>378713014</v>
      </c>
      <c r="J76" s="228"/>
      <c r="K76" s="228"/>
      <c r="L76" s="228">
        <v>136789362</v>
      </c>
      <c r="M76" s="228"/>
      <c r="N76" s="228">
        <v>-378713014</v>
      </c>
      <c r="O76" s="228">
        <v>856513183</v>
      </c>
      <c r="Q76" s="228"/>
    </row>
    <row r="77" spans="1:17" hidden="1" x14ac:dyDescent="0.3">
      <c r="A77" s="1" t="str">
        <f t="shared" si="1"/>
        <v>Cuenta</v>
      </c>
      <c r="B77" s="716" t="s">
        <v>1101</v>
      </c>
      <c r="C77" s="717" t="s">
        <v>1102</v>
      </c>
      <c r="D77" s="228">
        <v>19628953</v>
      </c>
      <c r="E77" s="228"/>
      <c r="F77" s="228"/>
      <c r="G77" s="228"/>
      <c r="H77" s="228">
        <v>696695984</v>
      </c>
      <c r="I77" s="228">
        <v>129980550</v>
      </c>
      <c r="J77" s="228"/>
      <c r="K77" s="228"/>
      <c r="L77" s="228"/>
      <c r="M77" s="228"/>
      <c r="N77" s="228">
        <v>-129980550</v>
      </c>
      <c r="O77" s="228">
        <v>716324937</v>
      </c>
      <c r="Q77" s="228"/>
    </row>
    <row r="78" spans="1:17" hidden="1" x14ac:dyDescent="0.3">
      <c r="A78" s="1" t="str">
        <f t="shared" si="1"/>
        <v>Cuenta</v>
      </c>
      <c r="B78" s="716" t="s">
        <v>1103</v>
      </c>
      <c r="C78" s="717" t="s">
        <v>1104</v>
      </c>
      <c r="D78" s="228">
        <v>100092891</v>
      </c>
      <c r="E78" s="228"/>
      <c r="F78" s="228">
        <v>446969</v>
      </c>
      <c r="G78" s="228">
        <v>13612777</v>
      </c>
      <c r="H78" s="228">
        <v>29271218</v>
      </c>
      <c r="I78" s="228">
        <v>10359794</v>
      </c>
      <c r="J78" s="228">
        <v>86191305</v>
      </c>
      <c r="K78" s="228">
        <v>250611</v>
      </c>
      <c r="L78" s="228">
        <v>193535837</v>
      </c>
      <c r="M78" s="228"/>
      <c r="N78" s="228"/>
      <c r="O78" s="228">
        <v>433761402</v>
      </c>
      <c r="Q78" s="228"/>
    </row>
    <row r="79" spans="1:17" hidden="1" x14ac:dyDescent="0.3">
      <c r="A79" s="1" t="str">
        <f t="shared" si="1"/>
        <v>Cuenta</v>
      </c>
      <c r="B79" s="716" t="s">
        <v>1105</v>
      </c>
      <c r="C79" s="717" t="s">
        <v>1106</v>
      </c>
      <c r="D79" s="228">
        <v>68228671</v>
      </c>
      <c r="E79" s="228"/>
      <c r="F79" s="228">
        <v>3304533</v>
      </c>
      <c r="G79" s="228">
        <v>4735795</v>
      </c>
      <c r="H79" s="228">
        <v>11000</v>
      </c>
      <c r="I79" s="228">
        <v>941430</v>
      </c>
      <c r="J79" s="228">
        <v>2796266</v>
      </c>
      <c r="K79" s="228">
        <v>69343148</v>
      </c>
      <c r="L79" s="228">
        <v>146488451</v>
      </c>
      <c r="M79" s="228"/>
      <c r="N79" s="228">
        <v>-69343148</v>
      </c>
      <c r="O79" s="228">
        <v>226506146</v>
      </c>
      <c r="Q79" s="228"/>
    </row>
    <row r="80" spans="1:17" hidden="1" x14ac:dyDescent="0.3">
      <c r="A80" s="1" t="str">
        <f t="shared" si="1"/>
        <v>Cuenta</v>
      </c>
      <c r="B80" s="716" t="s">
        <v>1107</v>
      </c>
      <c r="C80" s="717" t="s">
        <v>1108</v>
      </c>
      <c r="D80" s="228"/>
      <c r="E80" s="228"/>
      <c r="F80" s="228"/>
      <c r="G80" s="228"/>
      <c r="H80" s="228"/>
      <c r="I80" s="228"/>
      <c r="J80" s="228"/>
      <c r="K80" s="228">
        <v>24794042</v>
      </c>
      <c r="L80" s="228"/>
      <c r="M80" s="228"/>
      <c r="N80" s="228">
        <v>-24794042</v>
      </c>
      <c r="O80" s="228">
        <v>0</v>
      </c>
      <c r="Q80" s="228"/>
    </row>
    <row r="81" spans="1:17" hidden="1" x14ac:dyDescent="0.3">
      <c r="A81" s="1" t="str">
        <f t="shared" si="1"/>
        <v>Cuenta</v>
      </c>
      <c r="B81" s="716" t="s">
        <v>1109</v>
      </c>
      <c r="C81" s="717" t="s">
        <v>1110</v>
      </c>
      <c r="D81" s="228">
        <v>0</v>
      </c>
      <c r="E81" s="228"/>
      <c r="F81" s="228">
        <v>0</v>
      </c>
      <c r="G81" s="228"/>
      <c r="H81" s="228"/>
      <c r="I81" s="228">
        <v>817151978</v>
      </c>
      <c r="J81" s="228"/>
      <c r="K81" s="228"/>
      <c r="L81" s="228">
        <v>930060</v>
      </c>
      <c r="M81" s="228"/>
      <c r="N81" s="228"/>
      <c r="O81" s="228">
        <v>818082038</v>
      </c>
      <c r="Q81" s="228"/>
    </row>
    <row r="82" spans="1:17" hidden="1" x14ac:dyDescent="0.3">
      <c r="A82" s="1" t="str">
        <f t="shared" si="1"/>
        <v>Cuenta</v>
      </c>
      <c r="B82" s="716" t="s">
        <v>1111</v>
      </c>
      <c r="C82" s="717" t="s">
        <v>1112</v>
      </c>
      <c r="D82" s="228">
        <v>419313184</v>
      </c>
      <c r="E82" s="228"/>
      <c r="F82" s="228">
        <v>26756930</v>
      </c>
      <c r="G82" s="228">
        <v>81400600</v>
      </c>
      <c r="H82" s="228">
        <v>75035516</v>
      </c>
      <c r="I82" s="228">
        <v>1835945264</v>
      </c>
      <c r="J82" s="228">
        <v>60500850</v>
      </c>
      <c r="K82" s="228">
        <v>818757</v>
      </c>
      <c r="L82" s="228">
        <v>573652105</v>
      </c>
      <c r="M82" s="228"/>
      <c r="N82" s="228">
        <v>-109082905</v>
      </c>
      <c r="O82" s="228">
        <v>2964340301</v>
      </c>
      <c r="Q82" s="228"/>
    </row>
    <row r="83" spans="1:17" hidden="1" x14ac:dyDescent="0.3">
      <c r="A83" s="1" t="str">
        <f t="shared" si="1"/>
        <v>Cuenta</v>
      </c>
      <c r="B83" s="716" t="s">
        <v>1113</v>
      </c>
      <c r="C83" s="717" t="s">
        <v>1114</v>
      </c>
      <c r="D83" s="228"/>
      <c r="E83" s="228"/>
      <c r="F83" s="228"/>
      <c r="G83" s="228"/>
      <c r="H83" s="228"/>
      <c r="I83" s="228">
        <v>4152992</v>
      </c>
      <c r="J83" s="228"/>
      <c r="K83" s="228"/>
      <c r="L83" s="228"/>
      <c r="M83" s="228"/>
      <c r="N83" s="228">
        <v>-4152992</v>
      </c>
      <c r="O83" s="228">
        <v>0</v>
      </c>
      <c r="Q83" s="228"/>
    </row>
    <row r="84" spans="1:17" hidden="1" x14ac:dyDescent="0.3">
      <c r="A84" s="1" t="str">
        <f t="shared" si="1"/>
        <v>Cuenta</v>
      </c>
      <c r="B84" s="716" t="s">
        <v>1115</v>
      </c>
      <c r="C84" s="717" t="s">
        <v>1116</v>
      </c>
      <c r="D84" s="228">
        <v>15007051</v>
      </c>
      <c r="E84" s="228"/>
      <c r="F84" s="228"/>
      <c r="G84" s="228"/>
      <c r="H84" s="228"/>
      <c r="I84" s="228"/>
      <c r="J84" s="228"/>
      <c r="K84" s="228"/>
      <c r="L84" s="228">
        <v>5423589</v>
      </c>
      <c r="M84" s="228"/>
      <c r="N84" s="228"/>
      <c r="O84" s="228">
        <v>20430640</v>
      </c>
      <c r="Q84" s="228"/>
    </row>
    <row r="85" spans="1:17" hidden="1" x14ac:dyDescent="0.3">
      <c r="A85" s="1" t="str">
        <f t="shared" si="1"/>
        <v>Cuenta</v>
      </c>
      <c r="B85" s="716" t="s">
        <v>1117</v>
      </c>
      <c r="C85" s="717" t="s">
        <v>1118</v>
      </c>
      <c r="D85" s="228">
        <v>22826595</v>
      </c>
      <c r="E85" s="228"/>
      <c r="F85" s="228">
        <v>11915616</v>
      </c>
      <c r="G85" s="228">
        <v>80345274</v>
      </c>
      <c r="H85" s="228">
        <v>75550440</v>
      </c>
      <c r="I85" s="228">
        <v>46266134</v>
      </c>
      <c r="J85" s="228">
        <v>396861542</v>
      </c>
      <c r="K85" s="228"/>
      <c r="L85" s="228">
        <v>52604664</v>
      </c>
      <c r="M85" s="228"/>
      <c r="N85" s="228"/>
      <c r="O85" s="228">
        <v>686370265</v>
      </c>
      <c r="Q85" s="228"/>
    </row>
    <row r="86" spans="1:17" hidden="1" x14ac:dyDescent="0.3">
      <c r="A86" s="1" t="str">
        <f t="shared" si="1"/>
        <v>Cuenta</v>
      </c>
      <c r="B86" s="716" t="s">
        <v>1119</v>
      </c>
      <c r="C86" s="717" t="s">
        <v>1120</v>
      </c>
      <c r="D86" s="228">
        <v>76294343</v>
      </c>
      <c r="E86" s="228"/>
      <c r="F86" s="228"/>
      <c r="G86" s="228">
        <v>1249216</v>
      </c>
      <c r="H86" s="228">
        <v>36258514</v>
      </c>
      <c r="I86" s="228">
        <v>1551500</v>
      </c>
      <c r="J86" s="228">
        <v>55083637</v>
      </c>
      <c r="K86" s="228"/>
      <c r="L86" s="228">
        <v>121450771</v>
      </c>
      <c r="M86" s="228"/>
      <c r="N86" s="228"/>
      <c r="O86" s="228">
        <v>291887981</v>
      </c>
      <c r="Q86" s="228"/>
    </row>
    <row r="87" spans="1:17" hidden="1" x14ac:dyDescent="0.3">
      <c r="A87" s="1" t="str">
        <f t="shared" si="1"/>
        <v>Cuenta</v>
      </c>
      <c r="B87" s="716" t="s">
        <v>1121</v>
      </c>
      <c r="C87" s="717" t="s">
        <v>1122</v>
      </c>
      <c r="D87" s="228">
        <v>1516783</v>
      </c>
      <c r="E87" s="228"/>
      <c r="F87" s="228"/>
      <c r="G87" s="228"/>
      <c r="H87" s="228">
        <v>682936</v>
      </c>
      <c r="I87" s="228">
        <v>965950</v>
      </c>
      <c r="J87" s="228">
        <v>237000</v>
      </c>
      <c r="K87" s="228"/>
      <c r="L87" s="228">
        <v>12213920</v>
      </c>
      <c r="M87" s="228"/>
      <c r="N87" s="228"/>
      <c r="O87" s="228">
        <v>15616589</v>
      </c>
      <c r="Q87" s="228"/>
    </row>
    <row r="88" spans="1:17" hidden="1" x14ac:dyDescent="0.3">
      <c r="A88" s="1" t="str">
        <f t="shared" si="1"/>
        <v>Cuenta</v>
      </c>
      <c r="B88" s="716" t="s">
        <v>1123</v>
      </c>
      <c r="C88" s="717" t="s">
        <v>1124</v>
      </c>
      <c r="D88" s="228">
        <v>1350107</v>
      </c>
      <c r="E88" s="228"/>
      <c r="F88" s="228"/>
      <c r="G88" s="228"/>
      <c r="H88" s="228"/>
      <c r="I88" s="228"/>
      <c r="J88" s="228"/>
      <c r="K88" s="228"/>
      <c r="L88" s="228"/>
      <c r="M88" s="228"/>
      <c r="N88" s="228"/>
      <c r="O88" s="228">
        <v>1350107</v>
      </c>
      <c r="Q88" s="228"/>
    </row>
    <row r="89" spans="1:17" hidden="1" x14ac:dyDescent="0.3">
      <c r="A89" s="1" t="str">
        <f t="shared" si="1"/>
        <v>Cuenta</v>
      </c>
      <c r="B89" s="716" t="s">
        <v>1125</v>
      </c>
      <c r="C89" s="717" t="s">
        <v>1126</v>
      </c>
      <c r="D89" s="228">
        <v>17055012</v>
      </c>
      <c r="E89" s="228"/>
      <c r="F89" s="228">
        <v>46740</v>
      </c>
      <c r="G89" s="228">
        <v>3507125</v>
      </c>
      <c r="H89" s="228">
        <v>16769604</v>
      </c>
      <c r="I89" s="228">
        <v>4662968</v>
      </c>
      <c r="J89" s="228">
        <v>25716338</v>
      </c>
      <c r="K89" s="228"/>
      <c r="L89" s="228">
        <v>89513855</v>
      </c>
      <c r="M89" s="228"/>
      <c r="N89" s="228"/>
      <c r="O89" s="228">
        <v>157271642</v>
      </c>
      <c r="Q89" s="228"/>
    </row>
    <row r="90" spans="1:17" hidden="1" x14ac:dyDescent="0.3">
      <c r="A90" s="1" t="str">
        <f t="shared" si="1"/>
        <v>Cuenta</v>
      </c>
      <c r="B90" s="716" t="s">
        <v>1127</v>
      </c>
      <c r="C90" s="717" t="s">
        <v>1128</v>
      </c>
      <c r="D90" s="228">
        <v>3455589271</v>
      </c>
      <c r="E90" s="228"/>
      <c r="F90" s="228">
        <v>827872982</v>
      </c>
      <c r="G90" s="228">
        <v>2390914408</v>
      </c>
      <c r="H90" s="228"/>
      <c r="I90" s="228"/>
      <c r="J90" s="228"/>
      <c r="K90" s="228"/>
      <c r="L90" s="228">
        <v>4957603335</v>
      </c>
      <c r="M90" s="228"/>
      <c r="N90" s="228"/>
      <c r="O90" s="228">
        <v>11631979996</v>
      </c>
      <c r="Q90" s="228"/>
    </row>
    <row r="91" spans="1:17" x14ac:dyDescent="0.3">
      <c r="A91" s="1" t="str">
        <f t="shared" si="1"/>
        <v xml:space="preserve"> </v>
      </c>
      <c r="B91" s="714" t="s">
        <v>1129</v>
      </c>
      <c r="C91" s="715" t="s">
        <v>1130</v>
      </c>
      <c r="D91" s="228">
        <v>4773441477</v>
      </c>
      <c r="E91" s="228"/>
      <c r="F91" s="228">
        <v>1098123652</v>
      </c>
      <c r="G91" s="228">
        <v>2898419747</v>
      </c>
      <c r="H91" s="228">
        <v>2132538704</v>
      </c>
      <c r="I91" s="228">
        <v>3530475681</v>
      </c>
      <c r="J91" s="228">
        <v>627386938</v>
      </c>
      <c r="K91" s="228">
        <v>95206558</v>
      </c>
      <c r="L91" s="228">
        <v>11815048659</v>
      </c>
      <c r="M91" s="228"/>
      <c r="N91" s="228">
        <v>-1015850758</v>
      </c>
      <c r="O91" s="228">
        <v>25954790658</v>
      </c>
      <c r="Q91" s="228">
        <f>+ROUND(O91/1000,0)</f>
        <v>25954791</v>
      </c>
    </row>
    <row r="92" spans="1:17" hidden="1" x14ac:dyDescent="0.3">
      <c r="A92" s="1" t="str">
        <f t="shared" si="1"/>
        <v>Cuenta</v>
      </c>
      <c r="B92" s="716" t="s">
        <v>1131</v>
      </c>
      <c r="C92" s="717" t="s">
        <v>1132</v>
      </c>
      <c r="D92" s="228">
        <v>3618618589</v>
      </c>
      <c r="E92" s="228"/>
      <c r="F92" s="228">
        <v>102189061</v>
      </c>
      <c r="G92" s="228">
        <v>1071736770</v>
      </c>
      <c r="H92" s="228">
        <v>1088494452</v>
      </c>
      <c r="I92" s="228">
        <v>262164821</v>
      </c>
      <c r="J92" s="228">
        <v>1327603124</v>
      </c>
      <c r="K92" s="228">
        <v>25238576</v>
      </c>
      <c r="L92" s="228">
        <v>11864427926</v>
      </c>
      <c r="M92" s="228"/>
      <c r="N92" s="228">
        <v>-179298810</v>
      </c>
      <c r="O92" s="228">
        <v>19181174509</v>
      </c>
      <c r="Q92" s="228"/>
    </row>
    <row r="93" spans="1:17" hidden="1" x14ac:dyDescent="0.3">
      <c r="A93" s="1" t="str">
        <f t="shared" si="1"/>
        <v>Cuenta</v>
      </c>
      <c r="B93" s="716" t="s">
        <v>1133</v>
      </c>
      <c r="C93" s="717" t="s">
        <v>1134</v>
      </c>
      <c r="D93" s="228">
        <v>151842711</v>
      </c>
      <c r="E93" s="228"/>
      <c r="F93" s="228">
        <v>3895443</v>
      </c>
      <c r="G93" s="228">
        <v>31745676</v>
      </c>
      <c r="H93" s="228">
        <v>80891624</v>
      </c>
      <c r="I93" s="228">
        <v>923838</v>
      </c>
      <c r="J93" s="228">
        <v>45739300</v>
      </c>
      <c r="K93" s="228"/>
      <c r="L93" s="228">
        <v>174710992</v>
      </c>
      <c r="M93" s="228"/>
      <c r="N93" s="228"/>
      <c r="O93" s="228">
        <v>489749584</v>
      </c>
      <c r="Q93" s="228"/>
    </row>
    <row r="94" spans="1:17" hidden="1" x14ac:dyDescent="0.3">
      <c r="A94" s="1" t="str">
        <f t="shared" si="1"/>
        <v>Cuenta</v>
      </c>
      <c r="B94" s="716" t="s">
        <v>1135</v>
      </c>
      <c r="C94" s="717" t="s">
        <v>1136</v>
      </c>
      <c r="D94" s="228">
        <v>83372364</v>
      </c>
      <c r="E94" s="228"/>
      <c r="F94" s="228"/>
      <c r="G94" s="228"/>
      <c r="H94" s="228">
        <v>1560000</v>
      </c>
      <c r="I94" s="228"/>
      <c r="J94" s="228"/>
      <c r="K94" s="228"/>
      <c r="L94" s="228"/>
      <c r="M94" s="228"/>
      <c r="N94" s="228"/>
      <c r="O94" s="228">
        <v>84932364</v>
      </c>
      <c r="Q94" s="228"/>
    </row>
    <row r="95" spans="1:17" hidden="1" x14ac:dyDescent="0.3">
      <c r="A95" s="1" t="str">
        <f t="shared" si="1"/>
        <v>Cuenta</v>
      </c>
      <c r="B95" s="716" t="s">
        <v>1137</v>
      </c>
      <c r="C95" s="717" t="s">
        <v>1138</v>
      </c>
      <c r="D95" s="228">
        <v>663596390</v>
      </c>
      <c r="E95" s="228"/>
      <c r="F95" s="228">
        <v>26182181</v>
      </c>
      <c r="G95" s="228">
        <v>257544978</v>
      </c>
      <c r="H95" s="228">
        <v>243932680</v>
      </c>
      <c r="I95" s="228">
        <v>71368126</v>
      </c>
      <c r="J95" s="228">
        <v>230521799</v>
      </c>
      <c r="K95" s="228">
        <v>4513023</v>
      </c>
      <c r="L95" s="228">
        <v>3703849853</v>
      </c>
      <c r="M95" s="228"/>
      <c r="N95" s="228"/>
      <c r="O95" s="228">
        <v>5201509030</v>
      </c>
      <c r="Q95" s="228"/>
    </row>
    <row r="96" spans="1:17" hidden="1" x14ac:dyDescent="0.3">
      <c r="A96" s="1" t="str">
        <f t="shared" si="1"/>
        <v>Cuenta</v>
      </c>
      <c r="B96" s="716" t="s">
        <v>1139</v>
      </c>
      <c r="C96" s="717" t="s">
        <v>1140</v>
      </c>
      <c r="D96" s="228">
        <v>17154579</v>
      </c>
      <c r="E96" s="228"/>
      <c r="F96" s="228">
        <v>7675790</v>
      </c>
      <c r="G96" s="228">
        <v>78445779</v>
      </c>
      <c r="H96" s="228">
        <v>129911884</v>
      </c>
      <c r="I96" s="228">
        <v>151558</v>
      </c>
      <c r="J96" s="228">
        <v>8150204</v>
      </c>
      <c r="K96" s="228"/>
      <c r="L96" s="228">
        <v>884214337</v>
      </c>
      <c r="M96" s="228"/>
      <c r="N96" s="228"/>
      <c r="O96" s="228">
        <v>1125704131</v>
      </c>
      <c r="Q96" s="228"/>
    </row>
    <row r="97" spans="1:17" hidden="1" x14ac:dyDescent="0.3">
      <c r="A97" s="1" t="str">
        <f t="shared" si="1"/>
        <v>Cuenta</v>
      </c>
      <c r="B97" s="716" t="s">
        <v>1141</v>
      </c>
      <c r="C97" s="717" t="s">
        <v>1142</v>
      </c>
      <c r="D97" s="228">
        <v>172539155</v>
      </c>
      <c r="E97" s="228"/>
      <c r="F97" s="228">
        <v>10644108</v>
      </c>
      <c r="G97" s="228">
        <v>68566914</v>
      </c>
      <c r="H97" s="228">
        <v>66109545</v>
      </c>
      <c r="I97" s="228">
        <v>18224916</v>
      </c>
      <c r="J97" s="228">
        <v>81415448</v>
      </c>
      <c r="K97" s="228">
        <v>1240138</v>
      </c>
      <c r="L97" s="228">
        <v>597102109</v>
      </c>
      <c r="M97" s="228"/>
      <c r="N97" s="228"/>
      <c r="O97" s="228">
        <v>1015842333</v>
      </c>
      <c r="Q97" s="228"/>
    </row>
    <row r="98" spans="1:17" hidden="1" x14ac:dyDescent="0.3">
      <c r="A98" s="1" t="str">
        <f t="shared" si="1"/>
        <v>Cuenta</v>
      </c>
      <c r="B98" s="716" t="s">
        <v>1143</v>
      </c>
      <c r="C98" s="717" t="s">
        <v>1144</v>
      </c>
      <c r="D98" s="228">
        <v>375033891</v>
      </c>
      <c r="E98" s="228"/>
      <c r="F98" s="228">
        <v>75003027</v>
      </c>
      <c r="G98" s="228">
        <v>474003306</v>
      </c>
      <c r="H98" s="228">
        <v>321319722</v>
      </c>
      <c r="I98" s="228">
        <v>53671720</v>
      </c>
      <c r="J98" s="228">
        <v>340379729</v>
      </c>
      <c r="K98" s="228">
        <v>2457200</v>
      </c>
      <c r="L98" s="228">
        <v>2165623551</v>
      </c>
      <c r="M98" s="228"/>
      <c r="N98" s="228"/>
      <c r="O98" s="228">
        <v>3807492146</v>
      </c>
      <c r="Q98" s="228"/>
    </row>
    <row r="99" spans="1:17" hidden="1" x14ac:dyDescent="0.3">
      <c r="A99" s="1" t="str">
        <f t="shared" si="1"/>
        <v>Cuenta</v>
      </c>
      <c r="B99" s="716" t="s">
        <v>1145</v>
      </c>
      <c r="C99" s="717" t="s">
        <v>1146</v>
      </c>
      <c r="D99" s="228">
        <v>13816881</v>
      </c>
      <c r="E99" s="228"/>
      <c r="F99" s="228">
        <v>503879</v>
      </c>
      <c r="G99" s="228">
        <v>6011536</v>
      </c>
      <c r="H99" s="228">
        <v>5260740</v>
      </c>
      <c r="I99" s="228">
        <v>4279280</v>
      </c>
      <c r="J99" s="228">
        <v>1358784</v>
      </c>
      <c r="K99" s="228"/>
      <c r="L99" s="228">
        <v>122129878</v>
      </c>
      <c r="M99" s="228"/>
      <c r="N99" s="228"/>
      <c r="O99" s="228">
        <v>153360978</v>
      </c>
      <c r="Q99" s="228"/>
    </row>
    <row r="100" spans="1:17" hidden="1" x14ac:dyDescent="0.3">
      <c r="A100" s="1" t="str">
        <f t="shared" si="1"/>
        <v>Cuenta</v>
      </c>
      <c r="B100" s="716" t="s">
        <v>1147</v>
      </c>
      <c r="C100" s="717" t="s">
        <v>1148</v>
      </c>
      <c r="D100" s="228">
        <v>62431419</v>
      </c>
      <c r="E100" s="228"/>
      <c r="F100" s="228">
        <v>3022706</v>
      </c>
      <c r="G100" s="228">
        <v>26427163</v>
      </c>
      <c r="H100" s="228">
        <v>25128888</v>
      </c>
      <c r="I100" s="228">
        <v>2199422</v>
      </c>
      <c r="J100" s="228">
        <v>9373858</v>
      </c>
      <c r="K100" s="228"/>
      <c r="L100" s="228">
        <v>146947201</v>
      </c>
      <c r="M100" s="228"/>
      <c r="N100" s="228"/>
      <c r="O100" s="228">
        <v>275530657</v>
      </c>
      <c r="Q100" s="228"/>
    </row>
    <row r="101" spans="1:17" hidden="1" x14ac:dyDescent="0.3">
      <c r="A101" s="1" t="str">
        <f t="shared" si="1"/>
        <v>Cuenta</v>
      </c>
      <c r="B101" s="716" t="s">
        <v>1149</v>
      </c>
      <c r="C101" s="717" t="s">
        <v>1150</v>
      </c>
      <c r="D101" s="228">
        <v>54975737</v>
      </c>
      <c r="E101" s="228"/>
      <c r="F101" s="228">
        <v>-604345</v>
      </c>
      <c r="G101" s="228">
        <v>4242982</v>
      </c>
      <c r="H101" s="228">
        <v>20570876</v>
      </c>
      <c r="I101" s="228">
        <v>1559012</v>
      </c>
      <c r="J101" s="228">
        <v>2826976</v>
      </c>
      <c r="K101" s="228"/>
      <c r="L101" s="228">
        <v>100423470</v>
      </c>
      <c r="M101" s="228"/>
      <c r="N101" s="228"/>
      <c r="O101" s="228">
        <v>183994708</v>
      </c>
      <c r="Q101" s="228"/>
    </row>
    <row r="102" spans="1:17" hidden="1" x14ac:dyDescent="0.3">
      <c r="A102" s="1" t="str">
        <f t="shared" si="1"/>
        <v>Cuenta</v>
      </c>
      <c r="B102" s="716" t="s">
        <v>1151</v>
      </c>
      <c r="C102" s="717" t="s">
        <v>1152</v>
      </c>
      <c r="D102" s="228">
        <v>165684601</v>
      </c>
      <c r="E102" s="228"/>
      <c r="F102" s="228"/>
      <c r="G102" s="228">
        <v>15437457</v>
      </c>
      <c r="H102" s="228">
        <v>2587677</v>
      </c>
      <c r="I102" s="228">
        <v>2380366</v>
      </c>
      <c r="J102" s="228">
        <v>30460568</v>
      </c>
      <c r="K102" s="228"/>
      <c r="L102" s="228">
        <v>154825827</v>
      </c>
      <c r="M102" s="228"/>
      <c r="N102" s="228"/>
      <c r="O102" s="228">
        <v>371376496</v>
      </c>
      <c r="Q102" s="228"/>
    </row>
    <row r="103" spans="1:17" hidden="1" x14ac:dyDescent="0.3">
      <c r="A103" s="1" t="str">
        <f t="shared" si="1"/>
        <v>Cuenta</v>
      </c>
      <c r="B103" s="716" t="s">
        <v>1153</v>
      </c>
      <c r="C103" s="717" t="s">
        <v>1154</v>
      </c>
      <c r="D103" s="228">
        <v>-285738261</v>
      </c>
      <c r="E103" s="228"/>
      <c r="F103" s="228"/>
      <c r="G103" s="228">
        <v>-9314462</v>
      </c>
      <c r="H103" s="228"/>
      <c r="I103" s="228"/>
      <c r="J103" s="228"/>
      <c r="K103" s="228"/>
      <c r="L103" s="228">
        <v>-451437316</v>
      </c>
      <c r="M103" s="228"/>
      <c r="N103" s="228"/>
      <c r="O103" s="228">
        <v>-746490039</v>
      </c>
      <c r="Q103" s="228"/>
    </row>
    <row r="104" spans="1:17" hidden="1" x14ac:dyDescent="0.3">
      <c r="A104" s="1" t="str">
        <f t="shared" si="1"/>
        <v>Cuenta</v>
      </c>
      <c r="B104" s="716" t="s">
        <v>1155</v>
      </c>
      <c r="C104" s="717" t="s">
        <v>1156</v>
      </c>
      <c r="D104" s="228">
        <v>11060744</v>
      </c>
      <c r="E104" s="228"/>
      <c r="F104" s="228">
        <v>3065324</v>
      </c>
      <c r="G104" s="228">
        <v>49789879</v>
      </c>
      <c r="H104" s="228">
        <v>42564987</v>
      </c>
      <c r="I104" s="228">
        <v>3275211</v>
      </c>
      <c r="J104" s="228">
        <v>18165849</v>
      </c>
      <c r="K104" s="228">
        <v>2737301</v>
      </c>
      <c r="L104" s="228">
        <v>-104442037</v>
      </c>
      <c r="M104" s="228"/>
      <c r="N104" s="228"/>
      <c r="O104" s="228">
        <v>26217258</v>
      </c>
      <c r="Q104" s="228"/>
    </row>
    <row r="105" spans="1:17" x14ac:dyDescent="0.3">
      <c r="A105" s="1" t="str">
        <f t="shared" si="1"/>
        <v xml:space="preserve"> </v>
      </c>
      <c r="B105" s="714" t="s">
        <v>1157</v>
      </c>
      <c r="C105" s="715" t="s">
        <v>1158</v>
      </c>
      <c r="D105" s="228">
        <v>5104388800</v>
      </c>
      <c r="E105" s="228"/>
      <c r="F105" s="228">
        <v>231577174</v>
      </c>
      <c r="G105" s="228">
        <v>2074637978</v>
      </c>
      <c r="H105" s="228">
        <v>2028333075</v>
      </c>
      <c r="I105" s="228">
        <v>420198270</v>
      </c>
      <c r="J105" s="228">
        <v>2095995639</v>
      </c>
      <c r="K105" s="228">
        <v>36186238</v>
      </c>
      <c r="L105" s="228">
        <v>19358375791</v>
      </c>
      <c r="M105" s="228"/>
      <c r="N105" s="228">
        <v>-179298810</v>
      </c>
      <c r="O105" s="228">
        <v>31170394155</v>
      </c>
      <c r="Q105" s="228">
        <f>+ROUND(O105/1000,0)</f>
        <v>31170394</v>
      </c>
    </row>
    <row r="106" spans="1:17" hidden="1" x14ac:dyDescent="0.3">
      <c r="A106" s="1" t="str">
        <f t="shared" si="1"/>
        <v>Cuenta</v>
      </c>
      <c r="B106" s="718" t="s">
        <v>1159</v>
      </c>
      <c r="C106" s="719" t="s">
        <v>1160</v>
      </c>
      <c r="D106" s="228">
        <v>124193935</v>
      </c>
      <c r="E106" s="228"/>
      <c r="F106" s="228">
        <v>1964742</v>
      </c>
      <c r="G106" s="228">
        <v>27172450</v>
      </c>
      <c r="H106" s="228">
        <v>47600834</v>
      </c>
      <c r="I106" s="228">
        <v>19866091</v>
      </c>
      <c r="J106" s="228">
        <v>113081654</v>
      </c>
      <c r="K106" s="228">
        <v>1209097</v>
      </c>
      <c r="L106" s="228">
        <v>446972076</v>
      </c>
      <c r="M106" s="228"/>
      <c r="N106" s="228">
        <v>0</v>
      </c>
      <c r="O106" s="228">
        <v>782060879</v>
      </c>
      <c r="Q106" s="228"/>
    </row>
    <row r="107" spans="1:17" hidden="1" x14ac:dyDescent="0.3">
      <c r="A107" s="1" t="str">
        <f t="shared" si="1"/>
        <v>Cuenta</v>
      </c>
      <c r="B107" s="718" t="s">
        <v>1161</v>
      </c>
      <c r="C107" s="719" t="s">
        <v>1162</v>
      </c>
      <c r="D107" s="228"/>
      <c r="E107" s="228"/>
      <c r="F107" s="228">
        <v>12445977</v>
      </c>
      <c r="G107" s="228">
        <v>47712715</v>
      </c>
      <c r="H107" s="228">
        <v>675722</v>
      </c>
      <c r="I107" s="228"/>
      <c r="J107" s="228"/>
      <c r="K107" s="228"/>
      <c r="L107" s="228">
        <v>29975949</v>
      </c>
      <c r="M107" s="228"/>
      <c r="N107" s="228">
        <v>-675722</v>
      </c>
      <c r="O107" s="228">
        <v>90134641</v>
      </c>
      <c r="Q107" s="228"/>
    </row>
    <row r="108" spans="1:17" x14ac:dyDescent="0.3">
      <c r="A108" s="1" t="str">
        <f t="shared" si="1"/>
        <v xml:space="preserve"> </v>
      </c>
      <c r="B108" s="716" t="s">
        <v>1163</v>
      </c>
      <c r="C108" s="717" t="s">
        <v>1164</v>
      </c>
      <c r="D108" s="228">
        <v>124193935</v>
      </c>
      <c r="E108" s="228"/>
      <c r="F108" s="228">
        <v>14410719</v>
      </c>
      <c r="G108" s="228">
        <v>74885165</v>
      </c>
      <c r="H108" s="228">
        <v>48276556</v>
      </c>
      <c r="I108" s="228">
        <v>19866091</v>
      </c>
      <c r="J108" s="228">
        <v>113081654</v>
      </c>
      <c r="K108" s="228">
        <v>1209097</v>
      </c>
      <c r="L108" s="228">
        <v>476948025</v>
      </c>
      <c r="M108" s="228"/>
      <c r="N108" s="228">
        <v>-675722</v>
      </c>
      <c r="O108" s="228">
        <v>872195520</v>
      </c>
      <c r="Q108" s="228"/>
    </row>
    <row r="109" spans="1:17" hidden="1" x14ac:dyDescent="0.3">
      <c r="A109" s="1" t="str">
        <f t="shared" si="1"/>
        <v>Cuenta</v>
      </c>
      <c r="B109" s="718" t="s">
        <v>1165</v>
      </c>
      <c r="C109" s="719" t="s">
        <v>1166</v>
      </c>
      <c r="D109" s="228"/>
      <c r="E109" s="228"/>
      <c r="F109" s="228"/>
      <c r="G109" s="228"/>
      <c r="H109" s="228"/>
      <c r="I109" s="228"/>
      <c r="J109" s="228"/>
      <c r="K109" s="228"/>
      <c r="L109" s="228">
        <v>1162619</v>
      </c>
      <c r="M109" s="228"/>
      <c r="N109" s="228"/>
      <c r="O109" s="228">
        <v>1162619</v>
      </c>
      <c r="Q109" s="228"/>
    </row>
    <row r="110" spans="1:17" hidden="1" x14ac:dyDescent="0.3">
      <c r="A110" s="1" t="str">
        <f t="shared" si="1"/>
        <v>Cuenta</v>
      </c>
      <c r="B110" s="718" t="s">
        <v>1167</v>
      </c>
      <c r="C110" s="719" t="s">
        <v>1168</v>
      </c>
      <c r="D110" s="228">
        <v>86052608</v>
      </c>
      <c r="E110" s="228"/>
      <c r="F110" s="228">
        <v>15671546</v>
      </c>
      <c r="G110" s="228">
        <v>7339090</v>
      </c>
      <c r="H110" s="228">
        <v>2369406</v>
      </c>
      <c r="I110" s="228">
        <v>401483</v>
      </c>
      <c r="J110" s="228">
        <v>43701058</v>
      </c>
      <c r="K110" s="228">
        <v>108698877</v>
      </c>
      <c r="L110" s="228">
        <v>1113738197</v>
      </c>
      <c r="M110" s="228">
        <v>147234</v>
      </c>
      <c r="N110" s="228"/>
      <c r="O110" s="228">
        <v>1378119499</v>
      </c>
      <c r="Q110" s="228"/>
    </row>
    <row r="111" spans="1:17" hidden="1" x14ac:dyDescent="0.3">
      <c r="A111" s="1" t="str">
        <f t="shared" si="1"/>
        <v>Cuenta</v>
      </c>
      <c r="B111" s="718" t="s">
        <v>1169</v>
      </c>
      <c r="C111" s="719" t="s">
        <v>1170</v>
      </c>
      <c r="D111" s="228"/>
      <c r="E111" s="228"/>
      <c r="F111" s="228"/>
      <c r="G111" s="228"/>
      <c r="H111" s="228"/>
      <c r="I111" s="228"/>
      <c r="J111" s="228"/>
      <c r="K111" s="228"/>
      <c r="L111" s="228">
        <v>92445006</v>
      </c>
      <c r="M111" s="228"/>
      <c r="N111" s="228"/>
      <c r="O111" s="228">
        <v>92445006</v>
      </c>
      <c r="Q111" s="228"/>
    </row>
    <row r="112" spans="1:17" x14ac:dyDescent="0.3">
      <c r="A112" s="1" t="str">
        <f t="shared" si="1"/>
        <v xml:space="preserve"> </v>
      </c>
      <c r="B112" s="716" t="s">
        <v>1171</v>
      </c>
      <c r="C112" s="717" t="s">
        <v>1172</v>
      </c>
      <c r="D112" s="228">
        <v>86052608</v>
      </c>
      <c r="E112" s="228"/>
      <c r="F112" s="228">
        <v>15671546</v>
      </c>
      <c r="G112" s="228">
        <v>7339090</v>
      </c>
      <c r="H112" s="228">
        <v>2369406</v>
      </c>
      <c r="I112" s="228">
        <v>401483</v>
      </c>
      <c r="J112" s="228">
        <v>43701058</v>
      </c>
      <c r="K112" s="228">
        <v>108698877</v>
      </c>
      <c r="L112" s="228">
        <v>1207345822</v>
      </c>
      <c r="M112" s="228">
        <v>147234</v>
      </c>
      <c r="N112" s="228"/>
      <c r="O112" s="228">
        <v>1471727124</v>
      </c>
      <c r="Q112" s="228"/>
    </row>
    <row r="113" spans="1:17" hidden="1" x14ac:dyDescent="0.3">
      <c r="A113" s="1" t="str">
        <f t="shared" si="1"/>
        <v>Cuenta</v>
      </c>
      <c r="B113" s="718" t="s">
        <v>1173</v>
      </c>
      <c r="C113" s="719" t="s">
        <v>1174</v>
      </c>
      <c r="D113" s="228"/>
      <c r="E113" s="228"/>
      <c r="F113" s="228"/>
      <c r="G113" s="228"/>
      <c r="H113" s="228">
        <v>904467</v>
      </c>
      <c r="I113" s="228">
        <v>3193312</v>
      </c>
      <c r="J113" s="228">
        <v>1350476</v>
      </c>
      <c r="K113" s="228"/>
      <c r="L113" s="228">
        <v>19698779</v>
      </c>
      <c r="M113" s="228"/>
      <c r="N113" s="228"/>
      <c r="O113" s="228">
        <v>25147034</v>
      </c>
      <c r="Q113" s="228"/>
    </row>
    <row r="114" spans="1:17" hidden="1" x14ac:dyDescent="0.3">
      <c r="A114" s="1" t="str">
        <f t="shared" si="1"/>
        <v>Cuenta</v>
      </c>
      <c r="B114" s="718" t="s">
        <v>1175</v>
      </c>
      <c r="C114" s="719" t="s">
        <v>1176</v>
      </c>
      <c r="D114" s="228">
        <v>263684979</v>
      </c>
      <c r="E114" s="228"/>
      <c r="F114" s="228">
        <v>30895261</v>
      </c>
      <c r="G114" s="228">
        <v>55271646</v>
      </c>
      <c r="H114" s="228">
        <v>1201957</v>
      </c>
      <c r="I114" s="228">
        <v>19028</v>
      </c>
      <c r="J114" s="228">
        <v>14455616</v>
      </c>
      <c r="K114" s="228">
        <v>34560</v>
      </c>
      <c r="L114" s="228">
        <v>557122528</v>
      </c>
      <c r="M114" s="228">
        <v>184345897</v>
      </c>
      <c r="N114" s="228">
        <v>-2483868</v>
      </c>
      <c r="O114" s="228">
        <v>1104547604</v>
      </c>
      <c r="Q114" s="228"/>
    </row>
    <row r="115" spans="1:17" hidden="1" x14ac:dyDescent="0.3">
      <c r="A115" s="1" t="str">
        <f t="shared" si="1"/>
        <v>Cuenta</v>
      </c>
      <c r="B115" s="718" t="s">
        <v>1177</v>
      </c>
      <c r="C115" s="719" t="s">
        <v>1178</v>
      </c>
      <c r="D115" s="228">
        <v>80093852</v>
      </c>
      <c r="E115" s="228"/>
      <c r="F115" s="228">
        <v>37530757</v>
      </c>
      <c r="G115" s="228">
        <v>57733800</v>
      </c>
      <c r="H115" s="228">
        <v>25351</v>
      </c>
      <c r="I115" s="228"/>
      <c r="J115" s="228">
        <v>3757786</v>
      </c>
      <c r="K115" s="228"/>
      <c r="L115" s="228">
        <v>547604159</v>
      </c>
      <c r="M115" s="228">
        <v>87428556</v>
      </c>
      <c r="N115" s="228">
        <v>-530130</v>
      </c>
      <c r="O115" s="228">
        <v>813644131</v>
      </c>
      <c r="Q115" s="228"/>
    </row>
    <row r="116" spans="1:17" hidden="1" x14ac:dyDescent="0.3">
      <c r="A116" s="1" t="str">
        <f t="shared" si="1"/>
        <v>Cuenta</v>
      </c>
      <c r="B116" s="718" t="s">
        <v>1179</v>
      </c>
      <c r="C116" s="719" t="s">
        <v>1180</v>
      </c>
      <c r="D116" s="228">
        <v>324389846</v>
      </c>
      <c r="E116" s="228"/>
      <c r="F116" s="228">
        <v>374366266</v>
      </c>
      <c r="G116" s="228">
        <v>441821034</v>
      </c>
      <c r="H116" s="228"/>
      <c r="I116" s="228"/>
      <c r="J116" s="228"/>
      <c r="K116" s="228"/>
      <c r="L116" s="228">
        <v>2156547626</v>
      </c>
      <c r="M116" s="228">
        <v>98022924</v>
      </c>
      <c r="N116" s="228"/>
      <c r="O116" s="228">
        <v>3395147696</v>
      </c>
      <c r="Q116" s="228"/>
    </row>
    <row r="117" spans="1:17" hidden="1" x14ac:dyDescent="0.3">
      <c r="A117" s="1" t="str">
        <f t="shared" si="1"/>
        <v>Cuenta</v>
      </c>
      <c r="B117" s="718" t="s">
        <v>1181</v>
      </c>
      <c r="C117" s="719" t="s">
        <v>1182</v>
      </c>
      <c r="D117" s="228">
        <v>508871218</v>
      </c>
      <c r="E117" s="228"/>
      <c r="F117" s="228">
        <v>88837248</v>
      </c>
      <c r="G117" s="228">
        <v>592767859</v>
      </c>
      <c r="H117" s="228"/>
      <c r="I117" s="228"/>
      <c r="J117" s="228"/>
      <c r="K117" s="228"/>
      <c r="L117" s="228">
        <v>2651048007</v>
      </c>
      <c r="M117" s="228">
        <v>259366836</v>
      </c>
      <c r="N117" s="228"/>
      <c r="O117" s="228">
        <v>4100891168</v>
      </c>
      <c r="Q117" s="228"/>
    </row>
    <row r="118" spans="1:17" hidden="1" x14ac:dyDescent="0.3">
      <c r="A118" s="1" t="str">
        <f t="shared" si="1"/>
        <v>Cuenta</v>
      </c>
      <c r="B118" s="718" t="s">
        <v>1183</v>
      </c>
      <c r="C118" s="719" t="s">
        <v>1184</v>
      </c>
      <c r="D118" s="228">
        <v>649353466</v>
      </c>
      <c r="E118" s="228"/>
      <c r="F118" s="228">
        <v>153961165</v>
      </c>
      <c r="G118" s="228">
        <v>107759727</v>
      </c>
      <c r="H118" s="228"/>
      <c r="I118" s="228"/>
      <c r="J118" s="228"/>
      <c r="K118" s="228"/>
      <c r="L118" s="228">
        <v>4641783476</v>
      </c>
      <c r="M118" s="228">
        <v>1077379824</v>
      </c>
      <c r="N118" s="228"/>
      <c r="O118" s="228">
        <v>6630237658</v>
      </c>
      <c r="Q118" s="228"/>
    </row>
    <row r="119" spans="1:17" hidden="1" x14ac:dyDescent="0.3">
      <c r="A119" s="1" t="str">
        <f t="shared" si="1"/>
        <v>Cuenta</v>
      </c>
      <c r="B119" s="718" t="s">
        <v>1185</v>
      </c>
      <c r="C119" s="719" t="s">
        <v>1186</v>
      </c>
      <c r="D119" s="228">
        <v>184182025</v>
      </c>
      <c r="E119" s="228"/>
      <c r="F119" s="228">
        <v>6037157</v>
      </c>
      <c r="G119" s="228">
        <v>35906</v>
      </c>
      <c r="H119" s="228"/>
      <c r="I119" s="228"/>
      <c r="J119" s="228"/>
      <c r="K119" s="228">
        <v>95624690</v>
      </c>
      <c r="L119" s="228">
        <v>2243595405</v>
      </c>
      <c r="M119" s="228">
        <v>58798338</v>
      </c>
      <c r="N119" s="228"/>
      <c r="O119" s="228">
        <v>2588273521</v>
      </c>
      <c r="Q119" s="228"/>
    </row>
    <row r="120" spans="1:17" hidden="1" x14ac:dyDescent="0.3">
      <c r="A120" s="1" t="str">
        <f t="shared" si="1"/>
        <v>Cuenta</v>
      </c>
      <c r="B120" s="718" t="s">
        <v>1187</v>
      </c>
      <c r="C120" s="719" t="s">
        <v>1188</v>
      </c>
      <c r="D120" s="228">
        <v>275693761</v>
      </c>
      <c r="E120" s="228"/>
      <c r="F120" s="228">
        <v>313947014</v>
      </c>
      <c r="G120" s="228">
        <v>297024677</v>
      </c>
      <c r="H120" s="228">
        <v>1073806</v>
      </c>
      <c r="I120" s="228">
        <v>1249187</v>
      </c>
      <c r="J120" s="228">
        <v>7708849</v>
      </c>
      <c r="K120" s="228">
        <v>91425826</v>
      </c>
      <c r="L120" s="228">
        <v>3220578835</v>
      </c>
      <c r="M120" s="228"/>
      <c r="N120" s="228">
        <v>-897150</v>
      </c>
      <c r="O120" s="228">
        <v>4207804805</v>
      </c>
      <c r="Q120" s="228"/>
    </row>
    <row r="121" spans="1:17" hidden="1" x14ac:dyDescent="0.3">
      <c r="A121" s="1" t="str">
        <f t="shared" si="1"/>
        <v>Cuenta</v>
      </c>
      <c r="B121" s="718" t="s">
        <v>1189</v>
      </c>
      <c r="C121" s="719" t="s">
        <v>1190</v>
      </c>
      <c r="D121" s="228">
        <v>1533963250</v>
      </c>
      <c r="E121" s="228"/>
      <c r="F121" s="228">
        <v>643598711</v>
      </c>
      <c r="G121" s="228">
        <v>789025248</v>
      </c>
      <c r="H121" s="228">
        <v>25599929</v>
      </c>
      <c r="I121" s="228">
        <v>6473208</v>
      </c>
      <c r="J121" s="228">
        <v>160825184</v>
      </c>
      <c r="K121" s="228">
        <v>125829190</v>
      </c>
      <c r="L121" s="228">
        <v>9890656512</v>
      </c>
      <c r="M121" s="228"/>
      <c r="N121" s="228">
        <v>-7824402</v>
      </c>
      <c r="O121" s="228">
        <v>13168146830</v>
      </c>
      <c r="Q121" s="228"/>
    </row>
    <row r="122" spans="1:17" hidden="1" x14ac:dyDescent="0.3">
      <c r="A122" s="1" t="str">
        <f t="shared" si="1"/>
        <v>Cuenta</v>
      </c>
      <c r="B122" s="718" t="s">
        <v>1191</v>
      </c>
      <c r="C122" s="719" t="s">
        <v>1192</v>
      </c>
      <c r="D122" s="228">
        <v>92196208</v>
      </c>
      <c r="E122" s="228"/>
      <c r="F122" s="228">
        <v>1059307</v>
      </c>
      <c r="G122" s="228">
        <v>3661949</v>
      </c>
      <c r="H122" s="228">
        <v>6505614</v>
      </c>
      <c r="I122" s="228">
        <v>1800609</v>
      </c>
      <c r="J122" s="228">
        <v>4954639</v>
      </c>
      <c r="K122" s="228"/>
      <c r="L122" s="228">
        <v>583813704</v>
      </c>
      <c r="M122" s="228"/>
      <c r="N122" s="228"/>
      <c r="O122" s="228">
        <v>693992030</v>
      </c>
      <c r="Q122" s="228"/>
    </row>
    <row r="123" spans="1:17" hidden="1" x14ac:dyDescent="0.3">
      <c r="A123" s="1" t="str">
        <f t="shared" si="1"/>
        <v>Cuenta</v>
      </c>
      <c r="B123" s="718" t="s">
        <v>1193</v>
      </c>
      <c r="C123" s="719" t="s">
        <v>1194</v>
      </c>
      <c r="D123" s="228">
        <v>17598726</v>
      </c>
      <c r="E123" s="228"/>
      <c r="F123" s="228"/>
      <c r="G123" s="228"/>
      <c r="H123" s="228">
        <v>5524000</v>
      </c>
      <c r="I123" s="228">
        <v>720687</v>
      </c>
      <c r="J123" s="228"/>
      <c r="K123" s="228"/>
      <c r="L123" s="228">
        <v>163912291</v>
      </c>
      <c r="M123" s="228">
        <v>-2177449</v>
      </c>
      <c r="N123" s="228"/>
      <c r="O123" s="228">
        <v>185578255</v>
      </c>
      <c r="Q123" s="228"/>
    </row>
    <row r="124" spans="1:17" hidden="1" x14ac:dyDescent="0.3">
      <c r="A124" s="1" t="str">
        <f t="shared" si="1"/>
        <v>Cuenta</v>
      </c>
      <c r="B124" s="718" t="s">
        <v>1195</v>
      </c>
      <c r="C124" s="719" t="s">
        <v>1196</v>
      </c>
      <c r="D124" s="228">
        <v>13077325</v>
      </c>
      <c r="E124" s="228"/>
      <c r="F124" s="228">
        <v>996763</v>
      </c>
      <c r="G124" s="228">
        <v>3035220</v>
      </c>
      <c r="H124" s="228">
        <v>1140107</v>
      </c>
      <c r="I124" s="228">
        <v>1446677</v>
      </c>
      <c r="J124" s="228">
        <v>17086835</v>
      </c>
      <c r="K124" s="228"/>
      <c r="L124" s="228">
        <v>83888157</v>
      </c>
      <c r="M124" s="228"/>
      <c r="N124" s="228">
        <v>-2106066</v>
      </c>
      <c r="O124" s="228">
        <v>118565018</v>
      </c>
      <c r="Q124" s="228"/>
    </row>
    <row r="125" spans="1:17" hidden="1" x14ac:dyDescent="0.3">
      <c r="A125" s="1" t="str">
        <f t="shared" si="1"/>
        <v>Cuenta</v>
      </c>
      <c r="B125" s="718" t="s">
        <v>1197</v>
      </c>
      <c r="C125" s="719" t="s">
        <v>1198</v>
      </c>
      <c r="D125" s="228"/>
      <c r="E125" s="228"/>
      <c r="F125" s="228"/>
      <c r="G125" s="228">
        <v>975264</v>
      </c>
      <c r="H125" s="228"/>
      <c r="I125" s="228"/>
      <c r="J125" s="228"/>
      <c r="K125" s="228"/>
      <c r="L125" s="228">
        <v>2784657</v>
      </c>
      <c r="M125" s="228"/>
      <c r="N125" s="228"/>
      <c r="O125" s="228">
        <v>3759921</v>
      </c>
      <c r="Q125" s="228"/>
    </row>
    <row r="126" spans="1:17" x14ac:dyDescent="0.3">
      <c r="A126" s="1" t="str">
        <f t="shared" si="1"/>
        <v xml:space="preserve"> </v>
      </c>
      <c r="B126" s="716" t="s">
        <v>1199</v>
      </c>
      <c r="C126" s="717" t="s">
        <v>1200</v>
      </c>
      <c r="D126" s="228">
        <v>3943104656</v>
      </c>
      <c r="E126" s="228"/>
      <c r="F126" s="228">
        <v>1651229649</v>
      </c>
      <c r="G126" s="228">
        <v>2349112330</v>
      </c>
      <c r="H126" s="228">
        <v>41975231</v>
      </c>
      <c r="I126" s="228">
        <v>14902708</v>
      </c>
      <c r="J126" s="228">
        <v>210139385</v>
      </c>
      <c r="K126" s="228">
        <v>312914266</v>
      </c>
      <c r="L126" s="228">
        <v>26763034136</v>
      </c>
      <c r="M126" s="228">
        <v>1763164926</v>
      </c>
      <c r="N126" s="228">
        <v>-13841616</v>
      </c>
      <c r="O126" s="228">
        <v>37035735671</v>
      </c>
      <c r="Q126" s="228"/>
    </row>
    <row r="127" spans="1:17" x14ac:dyDescent="0.3">
      <c r="A127" s="1" t="str">
        <f t="shared" si="1"/>
        <v xml:space="preserve"> </v>
      </c>
      <c r="B127" s="714" t="s">
        <v>1201</v>
      </c>
      <c r="C127" s="715" t="s">
        <v>1202</v>
      </c>
      <c r="D127" s="228">
        <v>4153351199</v>
      </c>
      <c r="E127" s="228"/>
      <c r="F127" s="228">
        <v>1681311914</v>
      </c>
      <c r="G127" s="228">
        <v>2431336585</v>
      </c>
      <c r="H127" s="228">
        <v>92621193</v>
      </c>
      <c r="I127" s="228">
        <v>35170282</v>
      </c>
      <c r="J127" s="228">
        <v>366922097</v>
      </c>
      <c r="K127" s="228">
        <v>422822240</v>
      </c>
      <c r="L127" s="228">
        <v>28447327983</v>
      </c>
      <c r="M127" s="228">
        <v>1763312160</v>
      </c>
      <c r="N127" s="228">
        <v>-14517338</v>
      </c>
      <c r="O127" s="228">
        <v>39379658315</v>
      </c>
      <c r="Q127" s="228">
        <f>+ROUND(O127/1000,0)</f>
        <v>39379658</v>
      </c>
    </row>
    <row r="128" spans="1:17" hidden="1" x14ac:dyDescent="0.3">
      <c r="A128" s="1" t="str">
        <f>IF(LEN(B128)=10,"Cuenta"," ")</f>
        <v>Cuenta</v>
      </c>
      <c r="B128" s="716" t="s">
        <v>1082</v>
      </c>
      <c r="C128" s="717" t="s">
        <v>1083</v>
      </c>
      <c r="D128" s="228">
        <v>3369200</v>
      </c>
      <c r="E128" s="228"/>
      <c r="F128" s="228"/>
      <c r="G128" s="228"/>
      <c r="H128" s="228"/>
      <c r="I128" s="228"/>
      <c r="J128" s="228"/>
      <c r="K128" s="228"/>
      <c r="L128" s="228"/>
      <c r="M128" s="228"/>
      <c r="N128" s="228"/>
      <c r="O128" s="228">
        <v>3369200</v>
      </c>
      <c r="Q128" s="228"/>
    </row>
    <row r="129" spans="1:17" hidden="1" x14ac:dyDescent="0.3">
      <c r="A129" s="1" t="str">
        <f t="shared" si="1"/>
        <v>Cuenta</v>
      </c>
      <c r="B129" s="716" t="s">
        <v>1203</v>
      </c>
      <c r="C129" s="717" t="s">
        <v>1204</v>
      </c>
      <c r="D129" s="228">
        <v>-131599435</v>
      </c>
      <c r="E129" s="228"/>
      <c r="F129" s="228">
        <v>-14916304</v>
      </c>
      <c r="G129" s="228">
        <v>-79223757</v>
      </c>
      <c r="H129" s="228">
        <v>-50120290</v>
      </c>
      <c r="I129" s="228">
        <v>-20802475</v>
      </c>
      <c r="J129" s="228">
        <v>-115457988</v>
      </c>
      <c r="K129" s="228">
        <v>-1305140</v>
      </c>
      <c r="L129" s="228">
        <v>-501033720</v>
      </c>
      <c r="M129" s="228"/>
      <c r="N129" s="228">
        <v>703163</v>
      </c>
      <c r="O129" s="228">
        <v>-913755946</v>
      </c>
      <c r="Q129" s="228"/>
    </row>
    <row r="130" spans="1:17" hidden="1" x14ac:dyDescent="0.3">
      <c r="A130" s="1" t="str">
        <f t="shared" si="1"/>
        <v>Cuenta</v>
      </c>
      <c r="B130" s="716" t="s">
        <v>1205</v>
      </c>
      <c r="C130" s="717" t="s">
        <v>1206</v>
      </c>
      <c r="D130" s="228"/>
      <c r="E130" s="228"/>
      <c r="F130" s="228"/>
      <c r="G130" s="228"/>
      <c r="H130" s="228">
        <v>6176025</v>
      </c>
      <c r="I130" s="228">
        <v>68520</v>
      </c>
      <c r="J130" s="228">
        <v>60075924</v>
      </c>
      <c r="K130" s="228"/>
      <c r="L130" s="228">
        <v>60756883</v>
      </c>
      <c r="M130" s="228"/>
      <c r="N130" s="228"/>
      <c r="O130" s="228">
        <v>127077352</v>
      </c>
      <c r="Q130" s="228"/>
    </row>
    <row r="131" spans="1:17" hidden="1" x14ac:dyDescent="0.3">
      <c r="A131" s="1" t="str">
        <f t="shared" si="1"/>
        <v>Cuenta</v>
      </c>
      <c r="B131" s="716" t="s">
        <v>1207</v>
      </c>
      <c r="C131" s="717" t="s">
        <v>1208</v>
      </c>
      <c r="D131" s="228"/>
      <c r="E131" s="228"/>
      <c r="F131" s="228"/>
      <c r="G131" s="228"/>
      <c r="H131" s="228"/>
      <c r="I131" s="228"/>
      <c r="J131" s="228"/>
      <c r="K131" s="228"/>
      <c r="L131" s="228">
        <v>59500</v>
      </c>
      <c r="M131" s="228"/>
      <c r="N131" s="228"/>
      <c r="O131" s="228">
        <v>59500</v>
      </c>
      <c r="Q131" s="228"/>
    </row>
    <row r="132" spans="1:17" hidden="1" x14ac:dyDescent="0.3">
      <c r="A132" s="1" t="str">
        <f t="shared" si="1"/>
        <v>Cuenta</v>
      </c>
      <c r="B132" s="716" t="s">
        <v>1209</v>
      </c>
      <c r="C132" s="717" t="s">
        <v>1210</v>
      </c>
      <c r="D132" s="228"/>
      <c r="E132" s="228"/>
      <c r="F132" s="228"/>
      <c r="G132" s="228"/>
      <c r="H132" s="228"/>
      <c r="I132" s="228"/>
      <c r="J132" s="228"/>
      <c r="K132" s="228"/>
      <c r="L132" s="228">
        <v>1058938</v>
      </c>
      <c r="M132" s="228"/>
      <c r="N132" s="228">
        <v>-1058938</v>
      </c>
      <c r="O132" s="228">
        <v>0</v>
      </c>
      <c r="Q132" s="228"/>
    </row>
    <row r="133" spans="1:17" hidden="1" x14ac:dyDescent="0.3">
      <c r="A133" s="1" t="str">
        <f t="shared" ref="A133:A196" si="2">IF(LEN(B133)=10,"Cuenta"," ")</f>
        <v>Cuenta</v>
      </c>
      <c r="B133" s="716" t="s">
        <v>1211</v>
      </c>
      <c r="C133" s="717" t="s">
        <v>1212</v>
      </c>
      <c r="D133" s="228">
        <v>149293220</v>
      </c>
      <c r="E133" s="228"/>
      <c r="F133" s="228">
        <v>45234133</v>
      </c>
      <c r="G133" s="228">
        <v>68981934</v>
      </c>
      <c r="H133" s="228"/>
      <c r="I133" s="228">
        <v>1640000</v>
      </c>
      <c r="J133" s="228"/>
      <c r="K133" s="228"/>
      <c r="L133" s="228">
        <v>267449915</v>
      </c>
      <c r="M133" s="228"/>
      <c r="N133" s="228"/>
      <c r="O133" s="228">
        <v>532599202</v>
      </c>
      <c r="Q133" s="228"/>
    </row>
    <row r="134" spans="1:17" hidden="1" x14ac:dyDescent="0.3">
      <c r="A134" s="1" t="str">
        <f t="shared" si="2"/>
        <v>Cuenta</v>
      </c>
      <c r="B134" s="716" t="s">
        <v>1213</v>
      </c>
      <c r="C134" s="717" t="s">
        <v>1214</v>
      </c>
      <c r="D134" s="228"/>
      <c r="E134" s="228"/>
      <c r="F134" s="228"/>
      <c r="G134" s="228">
        <v>6089750</v>
      </c>
      <c r="H134" s="228"/>
      <c r="I134" s="228"/>
      <c r="J134" s="228"/>
      <c r="K134" s="228"/>
      <c r="L134" s="228">
        <v>36805908</v>
      </c>
      <c r="M134" s="228"/>
      <c r="N134" s="228"/>
      <c r="O134" s="228">
        <v>42895658</v>
      </c>
      <c r="Q134" s="228"/>
    </row>
    <row r="135" spans="1:17" hidden="1" x14ac:dyDescent="0.3">
      <c r="A135" s="1" t="str">
        <f t="shared" si="2"/>
        <v>Cuenta</v>
      </c>
      <c r="B135" s="716" t="s">
        <v>1215</v>
      </c>
      <c r="C135" s="717" t="s">
        <v>1216</v>
      </c>
      <c r="D135" s="228">
        <v>3348389</v>
      </c>
      <c r="E135" s="228"/>
      <c r="F135" s="228"/>
      <c r="G135" s="228"/>
      <c r="H135" s="228"/>
      <c r="I135" s="228"/>
      <c r="J135" s="228"/>
      <c r="K135" s="228"/>
      <c r="L135" s="228">
        <v>124125154</v>
      </c>
      <c r="M135" s="228"/>
      <c r="N135" s="228"/>
      <c r="O135" s="228">
        <v>127473543</v>
      </c>
      <c r="Q135" s="228"/>
    </row>
    <row r="136" spans="1:17" hidden="1" x14ac:dyDescent="0.3">
      <c r="A136" s="1" t="str">
        <f t="shared" si="2"/>
        <v>Cuenta</v>
      </c>
      <c r="B136" s="716" t="s">
        <v>1217</v>
      </c>
      <c r="C136" s="717" t="s">
        <v>1218</v>
      </c>
      <c r="D136" s="228">
        <v>-366953890</v>
      </c>
      <c r="E136" s="228"/>
      <c r="F136" s="228"/>
      <c r="G136" s="228">
        <v>30402694</v>
      </c>
      <c r="H136" s="228">
        <v>-14769</v>
      </c>
      <c r="I136" s="228">
        <v>-99246</v>
      </c>
      <c r="J136" s="228">
        <v>490482</v>
      </c>
      <c r="K136" s="228"/>
      <c r="L136" s="228">
        <v>188845528</v>
      </c>
      <c r="M136" s="228"/>
      <c r="N136" s="228"/>
      <c r="O136" s="228">
        <v>-147329201</v>
      </c>
      <c r="Q136" s="228"/>
    </row>
    <row r="137" spans="1:17" hidden="1" x14ac:dyDescent="0.3">
      <c r="A137" s="1" t="str">
        <f t="shared" si="2"/>
        <v>Cuenta</v>
      </c>
      <c r="B137" s="716" t="s">
        <v>1219</v>
      </c>
      <c r="C137" s="717" t="s">
        <v>1220</v>
      </c>
      <c r="D137" s="228">
        <v>1028883</v>
      </c>
      <c r="E137" s="228"/>
      <c r="F137" s="228">
        <v>-737977</v>
      </c>
      <c r="G137" s="228">
        <v>-6352488</v>
      </c>
      <c r="H137" s="228">
        <v>-952218</v>
      </c>
      <c r="I137" s="228">
        <v>-978032</v>
      </c>
      <c r="J137" s="228">
        <v>-1278003</v>
      </c>
      <c r="K137" s="228">
        <v>-7389</v>
      </c>
      <c r="L137" s="228">
        <v>-51392720</v>
      </c>
      <c r="M137" s="228"/>
      <c r="N137" s="228"/>
      <c r="O137" s="228">
        <v>-60669944</v>
      </c>
      <c r="Q137" s="228"/>
    </row>
    <row r="138" spans="1:17" hidden="1" x14ac:dyDescent="0.3">
      <c r="A138" s="1" t="str">
        <f t="shared" si="2"/>
        <v>Cuenta</v>
      </c>
      <c r="B138" s="716" t="s">
        <v>1221</v>
      </c>
      <c r="C138" s="717" t="s">
        <v>1222</v>
      </c>
      <c r="D138" s="228">
        <v>441520245</v>
      </c>
      <c r="E138" s="228"/>
      <c r="F138" s="228">
        <v>83849775</v>
      </c>
      <c r="G138" s="228">
        <v>232483550</v>
      </c>
      <c r="H138" s="228">
        <v>-200000</v>
      </c>
      <c r="I138" s="228">
        <v>32057426</v>
      </c>
      <c r="J138" s="228">
        <v>-176226</v>
      </c>
      <c r="K138" s="228"/>
      <c r="L138" s="228">
        <v>5571408709</v>
      </c>
      <c r="M138" s="228"/>
      <c r="N138" s="228"/>
      <c r="O138" s="228">
        <v>6360943479</v>
      </c>
      <c r="Q138" s="228"/>
    </row>
    <row r="139" spans="1:17" hidden="1" x14ac:dyDescent="0.3">
      <c r="A139" s="1" t="str">
        <f t="shared" si="2"/>
        <v>Cuenta</v>
      </c>
      <c r="B139" s="716" t="s">
        <v>1223</v>
      </c>
      <c r="C139" s="717" t="s">
        <v>1224</v>
      </c>
      <c r="D139" s="228"/>
      <c r="E139" s="228"/>
      <c r="F139" s="228"/>
      <c r="G139" s="228"/>
      <c r="H139" s="228"/>
      <c r="I139" s="228">
        <v>995028</v>
      </c>
      <c r="J139" s="228">
        <v>240817</v>
      </c>
      <c r="K139" s="228"/>
      <c r="L139" s="228"/>
      <c r="M139" s="228"/>
      <c r="N139" s="228"/>
      <c r="O139" s="228">
        <v>1235845</v>
      </c>
      <c r="Q139" s="228"/>
    </row>
    <row r="140" spans="1:17" hidden="1" x14ac:dyDescent="0.3">
      <c r="A140" s="1" t="str">
        <f t="shared" si="2"/>
        <v>Cuenta</v>
      </c>
      <c r="B140" s="716" t="s">
        <v>1225</v>
      </c>
      <c r="C140" s="717" t="s">
        <v>1226</v>
      </c>
      <c r="D140" s="228">
        <v>18445624</v>
      </c>
      <c r="E140" s="228"/>
      <c r="F140" s="228"/>
      <c r="G140" s="228"/>
      <c r="H140" s="228"/>
      <c r="I140" s="228"/>
      <c r="J140" s="228"/>
      <c r="K140" s="228"/>
      <c r="L140" s="228">
        <v>35371187</v>
      </c>
      <c r="M140" s="228"/>
      <c r="N140" s="228"/>
      <c r="O140" s="228">
        <v>53816811</v>
      </c>
      <c r="Q140" s="228"/>
    </row>
    <row r="141" spans="1:17" hidden="1" x14ac:dyDescent="0.3">
      <c r="A141" s="1" t="str">
        <f t="shared" si="2"/>
        <v>Cuenta</v>
      </c>
      <c r="B141" s="716" t="s">
        <v>1227</v>
      </c>
      <c r="C141" s="717" t="s">
        <v>1228</v>
      </c>
      <c r="D141" s="228">
        <v>87187012</v>
      </c>
      <c r="E141" s="228">
        <v>71820</v>
      </c>
      <c r="F141" s="228">
        <v>103845864</v>
      </c>
      <c r="G141" s="228">
        <v>197123281</v>
      </c>
      <c r="H141" s="228">
        <v>12485176</v>
      </c>
      <c r="I141" s="228">
        <v>13287638</v>
      </c>
      <c r="J141" s="228">
        <v>18357138</v>
      </c>
      <c r="K141" s="228">
        <v>6895255</v>
      </c>
      <c r="L141" s="228">
        <v>226148895</v>
      </c>
      <c r="M141" s="228"/>
      <c r="N141" s="228"/>
      <c r="O141" s="228">
        <v>665402079</v>
      </c>
      <c r="Q141" s="228"/>
    </row>
    <row r="142" spans="1:17" hidden="1" x14ac:dyDescent="0.3">
      <c r="A142" s="1" t="str">
        <f t="shared" si="2"/>
        <v>Cuenta</v>
      </c>
      <c r="B142" s="716" t="s">
        <v>1229</v>
      </c>
      <c r="C142" s="717" t="s">
        <v>1230</v>
      </c>
      <c r="D142" s="228">
        <v>85229617</v>
      </c>
      <c r="E142" s="228"/>
      <c r="F142" s="228">
        <v>8966938</v>
      </c>
      <c r="G142" s="228">
        <v>55235912</v>
      </c>
      <c r="H142" s="228">
        <v>303149</v>
      </c>
      <c r="I142" s="228">
        <v>896734</v>
      </c>
      <c r="J142" s="228">
        <v>4675326</v>
      </c>
      <c r="K142" s="228"/>
      <c r="L142" s="228">
        <v>397298152</v>
      </c>
      <c r="M142" s="228"/>
      <c r="N142" s="228"/>
      <c r="O142" s="228">
        <v>552605828</v>
      </c>
      <c r="Q142" s="228"/>
    </row>
    <row r="143" spans="1:17" hidden="1" x14ac:dyDescent="0.3">
      <c r="A143" s="1" t="str">
        <f t="shared" si="2"/>
        <v>Cuenta</v>
      </c>
      <c r="B143" s="716" t="s">
        <v>1231</v>
      </c>
      <c r="C143" s="717" t="s">
        <v>1232</v>
      </c>
      <c r="D143" s="228">
        <v>23272239</v>
      </c>
      <c r="E143" s="228"/>
      <c r="F143" s="228">
        <v>51333311</v>
      </c>
      <c r="G143" s="228">
        <v>141178105</v>
      </c>
      <c r="H143" s="228"/>
      <c r="I143" s="228"/>
      <c r="J143" s="228"/>
      <c r="K143" s="228"/>
      <c r="L143" s="228">
        <v>425034326</v>
      </c>
      <c r="M143" s="228"/>
      <c r="N143" s="228"/>
      <c r="O143" s="228">
        <v>640817981</v>
      </c>
      <c r="Q143" s="228"/>
    </row>
    <row r="144" spans="1:17" hidden="1" x14ac:dyDescent="0.3">
      <c r="A144" s="1" t="str">
        <f t="shared" si="2"/>
        <v>Cuenta</v>
      </c>
      <c r="B144" s="716" t="s">
        <v>1233</v>
      </c>
      <c r="C144" s="717" t="s">
        <v>1234</v>
      </c>
      <c r="D144" s="228">
        <v>86133144</v>
      </c>
      <c r="E144" s="228"/>
      <c r="F144" s="228"/>
      <c r="G144" s="228">
        <v>4647298</v>
      </c>
      <c r="H144" s="228">
        <v>9261422</v>
      </c>
      <c r="I144" s="228">
        <v>3602153</v>
      </c>
      <c r="J144" s="228">
        <v>109103846</v>
      </c>
      <c r="K144" s="228"/>
      <c r="L144" s="228">
        <v>37231391</v>
      </c>
      <c r="M144" s="228"/>
      <c r="N144" s="228"/>
      <c r="O144" s="228">
        <v>249979254</v>
      </c>
      <c r="Q144" s="228"/>
    </row>
    <row r="145" spans="1:17" hidden="1" x14ac:dyDescent="0.3">
      <c r="A145" s="1" t="str">
        <f t="shared" si="2"/>
        <v>Cuenta</v>
      </c>
      <c r="B145" s="716" t="s">
        <v>1235</v>
      </c>
      <c r="C145" s="717" t="s">
        <v>1236</v>
      </c>
      <c r="D145" s="228">
        <v>212247385</v>
      </c>
      <c r="E145" s="228"/>
      <c r="F145" s="228">
        <v>310796</v>
      </c>
      <c r="G145" s="228">
        <v>13717177</v>
      </c>
      <c r="H145" s="228">
        <v>40671550</v>
      </c>
      <c r="I145" s="228">
        <v>7303432</v>
      </c>
      <c r="J145" s="228">
        <v>51628431</v>
      </c>
      <c r="K145" s="228"/>
      <c r="L145" s="228">
        <v>524177530</v>
      </c>
      <c r="M145" s="228"/>
      <c r="N145" s="228"/>
      <c r="O145" s="228">
        <v>850056301</v>
      </c>
      <c r="Q145" s="228"/>
    </row>
    <row r="146" spans="1:17" hidden="1" x14ac:dyDescent="0.3">
      <c r="A146" s="1" t="str">
        <f t="shared" si="2"/>
        <v>Cuenta</v>
      </c>
      <c r="B146" s="716" t="s">
        <v>1237</v>
      </c>
      <c r="C146" s="717" t="s">
        <v>1238</v>
      </c>
      <c r="D146" s="228">
        <v>156391617</v>
      </c>
      <c r="E146" s="228"/>
      <c r="F146" s="228">
        <v>74215390</v>
      </c>
      <c r="G146" s="228">
        <v>286054146</v>
      </c>
      <c r="H146" s="228"/>
      <c r="I146" s="228"/>
      <c r="J146" s="228">
        <v>8579740</v>
      </c>
      <c r="K146" s="228"/>
      <c r="L146" s="228">
        <v>845055147</v>
      </c>
      <c r="M146" s="228"/>
      <c r="N146" s="228"/>
      <c r="O146" s="228">
        <v>1370296040</v>
      </c>
      <c r="Q146" s="228"/>
    </row>
    <row r="147" spans="1:17" hidden="1" x14ac:dyDescent="0.3">
      <c r="A147" s="1" t="str">
        <f t="shared" si="2"/>
        <v>Cuenta</v>
      </c>
      <c r="B147" s="716" t="s">
        <v>1239</v>
      </c>
      <c r="C147" s="717" t="s">
        <v>1240</v>
      </c>
      <c r="D147" s="228">
        <v>5460416</v>
      </c>
      <c r="E147" s="228"/>
      <c r="F147" s="228"/>
      <c r="G147" s="228"/>
      <c r="H147" s="228"/>
      <c r="I147" s="228"/>
      <c r="J147" s="228"/>
      <c r="K147" s="228"/>
      <c r="L147" s="228">
        <v>13720245</v>
      </c>
      <c r="M147" s="228"/>
      <c r="N147" s="228"/>
      <c r="O147" s="228">
        <v>19180661</v>
      </c>
      <c r="Q147" s="228"/>
    </row>
    <row r="148" spans="1:17" hidden="1" x14ac:dyDescent="0.3">
      <c r="A148" s="1" t="str">
        <f t="shared" si="2"/>
        <v>Cuenta</v>
      </c>
      <c r="B148" s="716" t="s">
        <v>1241</v>
      </c>
      <c r="C148" s="717" t="s">
        <v>1242</v>
      </c>
      <c r="D148" s="228">
        <v>57186792</v>
      </c>
      <c r="E148" s="228"/>
      <c r="F148" s="228"/>
      <c r="G148" s="228"/>
      <c r="H148" s="228"/>
      <c r="I148" s="228"/>
      <c r="J148" s="228"/>
      <c r="K148" s="228"/>
      <c r="L148" s="228">
        <v>235584210</v>
      </c>
      <c r="M148" s="228"/>
      <c r="N148" s="228"/>
      <c r="O148" s="228">
        <v>292771002</v>
      </c>
      <c r="Q148" s="228"/>
    </row>
    <row r="149" spans="1:17" hidden="1" x14ac:dyDescent="0.3">
      <c r="A149" s="1" t="str">
        <f t="shared" si="2"/>
        <v>Cuenta</v>
      </c>
      <c r="B149" s="716" t="s">
        <v>1243</v>
      </c>
      <c r="C149" s="717" t="s">
        <v>1244</v>
      </c>
      <c r="D149" s="228">
        <v>114052548</v>
      </c>
      <c r="E149" s="228"/>
      <c r="F149" s="228">
        <v>19033735</v>
      </c>
      <c r="G149" s="228">
        <v>62464988</v>
      </c>
      <c r="H149" s="228">
        <v>7370553</v>
      </c>
      <c r="I149" s="228">
        <v>5297290</v>
      </c>
      <c r="J149" s="228">
        <v>7052384</v>
      </c>
      <c r="K149" s="228">
        <v>7045687</v>
      </c>
      <c r="L149" s="228">
        <v>581004244</v>
      </c>
      <c r="M149" s="228"/>
      <c r="N149" s="228"/>
      <c r="O149" s="228">
        <v>803321429</v>
      </c>
      <c r="Q149" s="228"/>
    </row>
    <row r="150" spans="1:17" hidden="1" x14ac:dyDescent="0.3">
      <c r="A150" s="1" t="str">
        <f t="shared" si="2"/>
        <v>Cuenta</v>
      </c>
      <c r="B150" s="716" t="s">
        <v>1245</v>
      </c>
      <c r="C150" s="717" t="s">
        <v>1246</v>
      </c>
      <c r="D150" s="228">
        <v>2321698</v>
      </c>
      <c r="E150" s="228"/>
      <c r="F150" s="228"/>
      <c r="G150" s="228"/>
      <c r="H150" s="228"/>
      <c r="I150" s="228">
        <v>-118069</v>
      </c>
      <c r="J150" s="228"/>
      <c r="K150" s="228"/>
      <c r="L150" s="228">
        <v>3891191</v>
      </c>
      <c r="M150" s="228"/>
      <c r="N150" s="228"/>
      <c r="O150" s="228">
        <v>6094820</v>
      </c>
      <c r="Q150" s="228"/>
    </row>
    <row r="151" spans="1:17" hidden="1" x14ac:dyDescent="0.3">
      <c r="A151" s="1" t="str">
        <f t="shared" si="2"/>
        <v>Cuenta</v>
      </c>
      <c r="B151" s="716" t="s">
        <v>1247</v>
      </c>
      <c r="C151" s="717" t="s">
        <v>1248</v>
      </c>
      <c r="D151" s="228">
        <v>10457677</v>
      </c>
      <c r="E151" s="228"/>
      <c r="F151" s="228"/>
      <c r="G151" s="228"/>
      <c r="H151" s="228"/>
      <c r="I151" s="228"/>
      <c r="J151" s="228"/>
      <c r="K151" s="228"/>
      <c r="L151" s="228">
        <v>865979</v>
      </c>
      <c r="M151" s="228"/>
      <c r="N151" s="228"/>
      <c r="O151" s="228">
        <v>11323656</v>
      </c>
      <c r="Q151" s="228"/>
    </row>
    <row r="152" spans="1:17" hidden="1" x14ac:dyDescent="0.3">
      <c r="A152" s="1" t="str">
        <f t="shared" si="2"/>
        <v>Cuenta</v>
      </c>
      <c r="B152" s="716" t="s">
        <v>1249</v>
      </c>
      <c r="C152" s="717" t="s">
        <v>1250</v>
      </c>
      <c r="D152" s="228">
        <v>139500</v>
      </c>
      <c r="E152" s="228"/>
      <c r="F152" s="228"/>
      <c r="G152" s="228">
        <v>63128</v>
      </c>
      <c r="H152" s="228">
        <v>460366</v>
      </c>
      <c r="I152" s="228"/>
      <c r="J152" s="228">
        <v>117921</v>
      </c>
      <c r="K152" s="228"/>
      <c r="L152" s="228">
        <v>6088751</v>
      </c>
      <c r="M152" s="228"/>
      <c r="N152" s="228"/>
      <c r="O152" s="228">
        <v>6869666</v>
      </c>
      <c r="Q152" s="228"/>
    </row>
    <row r="153" spans="1:17" hidden="1" x14ac:dyDescent="0.3">
      <c r="A153" s="1" t="str">
        <f t="shared" si="2"/>
        <v>Cuenta</v>
      </c>
      <c r="B153" s="716" t="s">
        <v>1251</v>
      </c>
      <c r="C153" s="717" t="s">
        <v>1252</v>
      </c>
      <c r="D153" s="228">
        <v>95567730</v>
      </c>
      <c r="E153" s="228"/>
      <c r="F153" s="228">
        <v>2188008</v>
      </c>
      <c r="G153" s="228">
        <v>3990936</v>
      </c>
      <c r="H153" s="228">
        <v>4386420</v>
      </c>
      <c r="I153" s="228">
        <v>4433236</v>
      </c>
      <c r="J153" s="228">
        <v>12010216</v>
      </c>
      <c r="K153" s="228"/>
      <c r="L153" s="228">
        <v>1595964676</v>
      </c>
      <c r="M153" s="228"/>
      <c r="N153" s="228"/>
      <c r="O153" s="228">
        <v>1718541222</v>
      </c>
      <c r="Q153" s="228"/>
    </row>
    <row r="154" spans="1:17" hidden="1" x14ac:dyDescent="0.3">
      <c r="A154" s="1" t="str">
        <f t="shared" si="2"/>
        <v>Cuenta</v>
      </c>
      <c r="B154" s="716" t="s">
        <v>1253</v>
      </c>
      <c r="C154" s="717" t="s">
        <v>1254</v>
      </c>
      <c r="D154" s="228">
        <v>191032762</v>
      </c>
      <c r="E154" s="228"/>
      <c r="F154" s="228">
        <v>26223560</v>
      </c>
      <c r="G154" s="228">
        <v>-15245424</v>
      </c>
      <c r="H154" s="228">
        <v>75669</v>
      </c>
      <c r="I154" s="228">
        <v>178870</v>
      </c>
      <c r="J154" s="228">
        <v>-931969</v>
      </c>
      <c r="K154" s="228"/>
      <c r="L154" s="228">
        <v>1730448398</v>
      </c>
      <c r="M154" s="228"/>
      <c r="N154" s="228"/>
      <c r="O154" s="228">
        <v>1931781866</v>
      </c>
      <c r="Q154" s="228"/>
    </row>
    <row r="155" spans="1:17" hidden="1" x14ac:dyDescent="0.3">
      <c r="A155" s="1" t="str">
        <f t="shared" si="2"/>
        <v>Cuenta</v>
      </c>
      <c r="B155" s="716" t="s">
        <v>1255</v>
      </c>
      <c r="C155" s="717" t="s">
        <v>1256</v>
      </c>
      <c r="D155" s="228"/>
      <c r="E155" s="228"/>
      <c r="F155" s="228">
        <v>7948801</v>
      </c>
      <c r="G155" s="228">
        <v>52685210</v>
      </c>
      <c r="H155" s="228"/>
      <c r="I155" s="228"/>
      <c r="J155" s="228"/>
      <c r="K155" s="228">
        <v>81568491</v>
      </c>
      <c r="L155" s="228">
        <v>778991996</v>
      </c>
      <c r="M155" s="228"/>
      <c r="N155" s="228">
        <v>-35747300</v>
      </c>
      <c r="O155" s="228">
        <v>885447198</v>
      </c>
      <c r="Q155" s="228"/>
    </row>
    <row r="156" spans="1:17" hidden="1" x14ac:dyDescent="0.3">
      <c r="A156" s="1" t="str">
        <f t="shared" si="2"/>
        <v>Cuenta</v>
      </c>
      <c r="B156" s="716" t="s">
        <v>1257</v>
      </c>
      <c r="C156" s="717" t="s">
        <v>1258</v>
      </c>
      <c r="D156" s="228">
        <v>295325696</v>
      </c>
      <c r="E156" s="228"/>
      <c r="F156" s="228"/>
      <c r="G156" s="228">
        <v>65091609</v>
      </c>
      <c r="H156" s="228">
        <v>22538380</v>
      </c>
      <c r="I156" s="228"/>
      <c r="J156" s="228">
        <v>23170528</v>
      </c>
      <c r="K156" s="228"/>
      <c r="L156" s="228">
        <v>738426224</v>
      </c>
      <c r="M156" s="228"/>
      <c r="N156" s="228"/>
      <c r="O156" s="228">
        <v>1144552437</v>
      </c>
      <c r="Q156" s="228"/>
    </row>
    <row r="157" spans="1:17" hidden="1" x14ac:dyDescent="0.3">
      <c r="A157" s="1" t="str">
        <f t="shared" si="2"/>
        <v>Cuenta</v>
      </c>
      <c r="B157" s="716" t="s">
        <v>1259</v>
      </c>
      <c r="C157" s="717" t="s">
        <v>1260</v>
      </c>
      <c r="D157" s="228">
        <v>48097408</v>
      </c>
      <c r="E157" s="228"/>
      <c r="F157" s="228">
        <v>1565851</v>
      </c>
      <c r="G157" s="228">
        <v>4791788</v>
      </c>
      <c r="H157" s="228">
        <v>9376607</v>
      </c>
      <c r="I157" s="228">
        <v>791383</v>
      </c>
      <c r="J157" s="228">
        <v>10208125</v>
      </c>
      <c r="K157" s="228"/>
      <c r="L157" s="228">
        <v>259996321</v>
      </c>
      <c r="M157" s="228"/>
      <c r="N157" s="228"/>
      <c r="O157" s="228">
        <v>334827483</v>
      </c>
      <c r="Q157" s="228"/>
    </row>
    <row r="158" spans="1:17" hidden="1" x14ac:dyDescent="0.3">
      <c r="A158" s="1" t="str">
        <f t="shared" si="2"/>
        <v>Cuenta</v>
      </c>
      <c r="B158" s="716" t="s">
        <v>1261</v>
      </c>
      <c r="C158" s="717" t="s">
        <v>1262</v>
      </c>
      <c r="D158" s="228">
        <v>32815894</v>
      </c>
      <c r="E158" s="228"/>
      <c r="F158" s="228">
        <v>595670</v>
      </c>
      <c r="G158" s="228">
        <v>3414705</v>
      </c>
      <c r="H158" s="228">
        <v>1161159</v>
      </c>
      <c r="I158" s="228">
        <v>1017297</v>
      </c>
      <c r="J158" s="228">
        <v>3882475</v>
      </c>
      <c r="K158" s="228"/>
      <c r="L158" s="228">
        <v>39514559</v>
      </c>
      <c r="M158" s="228"/>
      <c r="N158" s="228"/>
      <c r="O158" s="228">
        <v>82401759</v>
      </c>
      <c r="Q158" s="228"/>
    </row>
    <row r="159" spans="1:17" hidden="1" x14ac:dyDescent="0.3">
      <c r="A159" s="1" t="str">
        <f t="shared" si="2"/>
        <v>Cuenta</v>
      </c>
      <c r="B159" s="716" t="s">
        <v>1263</v>
      </c>
      <c r="C159" s="717" t="s">
        <v>1264</v>
      </c>
      <c r="D159" s="228">
        <v>134367409</v>
      </c>
      <c r="E159" s="228"/>
      <c r="F159" s="228">
        <v>17702664</v>
      </c>
      <c r="G159" s="228">
        <v>56349742</v>
      </c>
      <c r="H159" s="228">
        <v>43351971</v>
      </c>
      <c r="I159" s="228">
        <v>46858</v>
      </c>
      <c r="J159" s="228">
        <v>26194195</v>
      </c>
      <c r="K159" s="228"/>
      <c r="L159" s="228">
        <v>465425285</v>
      </c>
      <c r="M159" s="228"/>
      <c r="N159" s="228"/>
      <c r="O159" s="228">
        <v>743438124</v>
      </c>
      <c r="Q159" s="228"/>
    </row>
    <row r="160" spans="1:17" hidden="1" x14ac:dyDescent="0.3">
      <c r="A160" s="1" t="str">
        <f t="shared" si="2"/>
        <v>Cuenta</v>
      </c>
      <c r="B160" s="716" t="s">
        <v>1265</v>
      </c>
      <c r="C160" s="717" t="s">
        <v>1266</v>
      </c>
      <c r="D160" s="228"/>
      <c r="E160" s="228"/>
      <c r="F160" s="228"/>
      <c r="G160" s="228"/>
      <c r="H160" s="228"/>
      <c r="I160" s="228"/>
      <c r="J160" s="228"/>
      <c r="K160" s="228"/>
      <c r="L160" s="228">
        <v>13671580165</v>
      </c>
      <c r="M160" s="228"/>
      <c r="N160" s="228"/>
      <c r="O160" s="228">
        <v>13671580165</v>
      </c>
      <c r="Q160" s="228"/>
    </row>
    <row r="161" spans="1:17" hidden="1" x14ac:dyDescent="0.3">
      <c r="A161" s="1" t="str">
        <f t="shared" si="2"/>
        <v>Cuenta</v>
      </c>
      <c r="B161" s="716" t="s">
        <v>1267</v>
      </c>
      <c r="C161" s="717" t="s">
        <v>1268</v>
      </c>
      <c r="D161" s="228">
        <v>1274023808</v>
      </c>
      <c r="E161" s="228">
        <v>3212446</v>
      </c>
      <c r="F161" s="228">
        <v>48395697</v>
      </c>
      <c r="G161" s="228">
        <v>146332573</v>
      </c>
      <c r="H161" s="228">
        <v>28185292</v>
      </c>
      <c r="I161" s="228">
        <v>29805275</v>
      </c>
      <c r="J161" s="228">
        <v>56641829</v>
      </c>
      <c r="K161" s="228">
        <v>5357848</v>
      </c>
      <c r="L161" s="228">
        <v>2322824551</v>
      </c>
      <c r="M161" s="228"/>
      <c r="N161" s="228"/>
      <c r="O161" s="228">
        <v>3914779319</v>
      </c>
      <c r="Q161" s="228"/>
    </row>
    <row r="162" spans="1:17" hidden="1" x14ac:dyDescent="0.3">
      <c r="A162" s="1" t="str">
        <f t="shared" si="2"/>
        <v>Cuenta</v>
      </c>
      <c r="B162" s="716" t="s">
        <v>1269</v>
      </c>
      <c r="C162" s="717" t="s">
        <v>1270</v>
      </c>
      <c r="D162" s="228">
        <v>302508546</v>
      </c>
      <c r="E162" s="228"/>
      <c r="F162" s="228"/>
      <c r="G162" s="228"/>
      <c r="H162" s="228">
        <v>8287080</v>
      </c>
      <c r="I162" s="228">
        <v>1080000</v>
      </c>
      <c r="J162" s="228">
        <v>379533</v>
      </c>
      <c r="K162" s="228"/>
      <c r="L162" s="228">
        <v>1275572829</v>
      </c>
      <c r="M162" s="228"/>
      <c r="N162" s="228"/>
      <c r="O162" s="228">
        <v>1587827988</v>
      </c>
      <c r="Q162" s="228"/>
    </row>
    <row r="163" spans="1:17" hidden="1" x14ac:dyDescent="0.3">
      <c r="A163" s="1" t="str">
        <f t="shared" si="2"/>
        <v>Cuenta</v>
      </c>
      <c r="B163" s="716" t="s">
        <v>1271</v>
      </c>
      <c r="C163" s="717" t="s">
        <v>1272</v>
      </c>
      <c r="D163" s="228">
        <v>39309393</v>
      </c>
      <c r="E163" s="228"/>
      <c r="F163" s="228">
        <v>9689</v>
      </c>
      <c r="G163" s="228">
        <v>8534133</v>
      </c>
      <c r="H163" s="228"/>
      <c r="I163" s="228"/>
      <c r="J163" s="228"/>
      <c r="K163" s="228"/>
      <c r="L163" s="228">
        <v>146339725</v>
      </c>
      <c r="M163" s="228"/>
      <c r="N163" s="228"/>
      <c r="O163" s="228">
        <v>194192940</v>
      </c>
      <c r="Q163" s="228"/>
    </row>
    <row r="164" spans="1:17" hidden="1" x14ac:dyDescent="0.3">
      <c r="A164" s="1" t="str">
        <f t="shared" si="2"/>
        <v>Cuenta</v>
      </c>
      <c r="B164" s="716" t="s">
        <v>1273</v>
      </c>
      <c r="C164" s="717" t="s">
        <v>1274</v>
      </c>
      <c r="D164" s="228">
        <v>46089231</v>
      </c>
      <c r="E164" s="228"/>
      <c r="F164" s="228"/>
      <c r="G164" s="228"/>
      <c r="H164" s="228"/>
      <c r="I164" s="228"/>
      <c r="J164" s="228"/>
      <c r="K164" s="228"/>
      <c r="L164" s="228"/>
      <c r="M164" s="228"/>
      <c r="N164" s="228"/>
      <c r="O164" s="228">
        <v>46089231</v>
      </c>
      <c r="Q164" s="228"/>
    </row>
    <row r="165" spans="1:17" hidden="1" x14ac:dyDescent="0.3">
      <c r="A165" s="1" t="str">
        <f t="shared" si="2"/>
        <v>Cuenta</v>
      </c>
      <c r="B165" s="716" t="s">
        <v>1275</v>
      </c>
      <c r="C165" s="717" t="s">
        <v>1276</v>
      </c>
      <c r="D165" s="228">
        <v>343998</v>
      </c>
      <c r="E165" s="228"/>
      <c r="F165" s="228">
        <v>3088370</v>
      </c>
      <c r="G165" s="228">
        <v>32768365</v>
      </c>
      <c r="H165" s="228"/>
      <c r="I165" s="228"/>
      <c r="J165" s="228"/>
      <c r="K165" s="228"/>
      <c r="L165" s="228">
        <v>182546643</v>
      </c>
      <c r="M165" s="228"/>
      <c r="N165" s="228"/>
      <c r="O165" s="228">
        <v>218747376</v>
      </c>
      <c r="Q165" s="228"/>
    </row>
    <row r="166" spans="1:17" hidden="1" x14ac:dyDescent="0.3">
      <c r="A166" s="1" t="str">
        <f t="shared" si="2"/>
        <v>Cuenta</v>
      </c>
      <c r="B166" s="716" t="s">
        <v>1277</v>
      </c>
      <c r="C166" s="717" t="s">
        <v>1278</v>
      </c>
      <c r="D166" s="228">
        <v>28184537</v>
      </c>
      <c r="E166" s="228"/>
      <c r="F166" s="228">
        <v>1828974</v>
      </c>
      <c r="G166" s="228">
        <v>31297562</v>
      </c>
      <c r="H166" s="228"/>
      <c r="I166" s="228"/>
      <c r="J166" s="228"/>
      <c r="K166" s="228"/>
      <c r="L166" s="228">
        <v>107683478</v>
      </c>
      <c r="M166" s="228"/>
      <c r="N166" s="228"/>
      <c r="O166" s="228">
        <v>168994551</v>
      </c>
      <c r="Q166" s="228"/>
    </row>
    <row r="167" spans="1:17" hidden="1" x14ac:dyDescent="0.3">
      <c r="A167" s="1" t="str">
        <f t="shared" si="2"/>
        <v>Cuenta</v>
      </c>
      <c r="B167" s="716" t="s">
        <v>1279</v>
      </c>
      <c r="C167" s="717" t="s">
        <v>1280</v>
      </c>
      <c r="D167" s="228">
        <v>215185418</v>
      </c>
      <c r="E167" s="228"/>
      <c r="F167" s="228">
        <v>2355067</v>
      </c>
      <c r="G167" s="228">
        <v>41802418</v>
      </c>
      <c r="H167" s="228"/>
      <c r="I167" s="228"/>
      <c r="J167" s="228"/>
      <c r="K167" s="228"/>
      <c r="L167" s="228">
        <v>588213711</v>
      </c>
      <c r="M167" s="228"/>
      <c r="N167" s="228"/>
      <c r="O167" s="228">
        <v>847556614</v>
      </c>
      <c r="Q167" s="228"/>
    </row>
    <row r="168" spans="1:17" hidden="1" x14ac:dyDescent="0.3">
      <c r="A168" s="1" t="str">
        <f t="shared" si="2"/>
        <v>Cuenta</v>
      </c>
      <c r="B168" s="716" t="s">
        <v>1281</v>
      </c>
      <c r="C168" s="717" t="s">
        <v>1282</v>
      </c>
      <c r="D168" s="228">
        <v>521042897</v>
      </c>
      <c r="E168" s="228"/>
      <c r="F168" s="228">
        <v>116429168</v>
      </c>
      <c r="G168" s="228">
        <v>229683683</v>
      </c>
      <c r="H168" s="228">
        <v>231753326</v>
      </c>
      <c r="I168" s="228"/>
      <c r="J168" s="228"/>
      <c r="K168" s="228"/>
      <c r="L168" s="228">
        <v>1227802977</v>
      </c>
      <c r="M168" s="228"/>
      <c r="N168" s="228">
        <v>-2326712051</v>
      </c>
      <c r="O168" s="228">
        <v>0</v>
      </c>
      <c r="Q168" s="228"/>
    </row>
    <row r="169" spans="1:17" hidden="1" x14ac:dyDescent="0.3">
      <c r="A169" s="1" t="str">
        <f t="shared" si="2"/>
        <v>Cuenta</v>
      </c>
      <c r="B169" s="716" t="s">
        <v>1283</v>
      </c>
      <c r="C169" s="717" t="s">
        <v>1284</v>
      </c>
      <c r="D169" s="228">
        <v>52262527</v>
      </c>
      <c r="E169" s="228"/>
      <c r="F169" s="228">
        <v>-439653</v>
      </c>
      <c r="G169" s="228">
        <v>255652</v>
      </c>
      <c r="H169" s="228">
        <v>26390412</v>
      </c>
      <c r="I169" s="228"/>
      <c r="J169" s="228">
        <v>89461630</v>
      </c>
      <c r="K169" s="228"/>
      <c r="L169" s="228">
        <v>144198356</v>
      </c>
      <c r="M169" s="228"/>
      <c r="N169" s="228">
        <v>-1672268</v>
      </c>
      <c r="O169" s="228">
        <v>310456656</v>
      </c>
      <c r="Q169" s="228"/>
    </row>
    <row r="170" spans="1:17" hidden="1" x14ac:dyDescent="0.3">
      <c r="A170" s="1" t="str">
        <f t="shared" si="2"/>
        <v>Cuenta</v>
      </c>
      <c r="B170" s="716" t="s">
        <v>1285</v>
      </c>
      <c r="C170" s="717" t="s">
        <v>1286</v>
      </c>
      <c r="D170" s="228">
        <v>81361270</v>
      </c>
      <c r="E170" s="228"/>
      <c r="F170" s="228"/>
      <c r="G170" s="228"/>
      <c r="H170" s="228"/>
      <c r="I170" s="228"/>
      <c r="J170" s="228"/>
      <c r="K170" s="228"/>
      <c r="L170" s="228"/>
      <c r="M170" s="228"/>
      <c r="N170" s="228"/>
      <c r="O170" s="228">
        <v>81361270</v>
      </c>
      <c r="Q170" s="228"/>
    </row>
    <row r="171" spans="1:17" hidden="1" x14ac:dyDescent="0.3">
      <c r="A171" s="1" t="str">
        <f t="shared" si="2"/>
        <v>Cuenta</v>
      </c>
      <c r="B171" s="716" t="s">
        <v>1287</v>
      </c>
      <c r="C171" s="717" t="s">
        <v>1288</v>
      </c>
      <c r="D171" s="228">
        <v>164055226</v>
      </c>
      <c r="E171" s="228"/>
      <c r="F171" s="228">
        <v>5760829</v>
      </c>
      <c r="G171" s="228">
        <v>43631930</v>
      </c>
      <c r="H171" s="228"/>
      <c r="I171" s="228"/>
      <c r="J171" s="228"/>
      <c r="K171" s="228"/>
      <c r="L171" s="228">
        <v>619748902</v>
      </c>
      <c r="M171" s="228"/>
      <c r="N171" s="228"/>
      <c r="O171" s="228">
        <v>833196887</v>
      </c>
      <c r="Q171" s="228"/>
    </row>
    <row r="172" spans="1:17" hidden="1" x14ac:dyDescent="0.3">
      <c r="A172" s="1" t="str">
        <f t="shared" si="2"/>
        <v>Cuenta</v>
      </c>
      <c r="B172" s="716" t="s">
        <v>1289</v>
      </c>
      <c r="C172" s="717" t="s">
        <v>1290</v>
      </c>
      <c r="D172" s="228">
        <v>617843</v>
      </c>
      <c r="E172" s="228"/>
      <c r="F172" s="228">
        <v>3264408</v>
      </c>
      <c r="G172" s="228">
        <v>4360722</v>
      </c>
      <c r="H172" s="228"/>
      <c r="I172" s="228"/>
      <c r="J172" s="228"/>
      <c r="K172" s="228"/>
      <c r="L172" s="228">
        <v>191771915</v>
      </c>
      <c r="M172" s="228"/>
      <c r="N172" s="228"/>
      <c r="O172" s="228">
        <v>200014888</v>
      </c>
      <c r="Q172" s="228"/>
    </row>
    <row r="173" spans="1:17" hidden="1" x14ac:dyDescent="0.3">
      <c r="A173" s="1" t="str">
        <f t="shared" si="2"/>
        <v>Cuenta</v>
      </c>
      <c r="B173" s="716" t="s">
        <v>1291</v>
      </c>
      <c r="C173" s="717" t="s">
        <v>1292</v>
      </c>
      <c r="D173" s="228">
        <v>136290845</v>
      </c>
      <c r="E173" s="228"/>
      <c r="F173" s="228">
        <v>2886407</v>
      </c>
      <c r="G173" s="228">
        <v>31677764</v>
      </c>
      <c r="H173" s="228"/>
      <c r="I173" s="228"/>
      <c r="J173" s="228"/>
      <c r="K173" s="228"/>
      <c r="L173" s="228">
        <v>407108880</v>
      </c>
      <c r="M173" s="228"/>
      <c r="N173" s="228"/>
      <c r="O173" s="228">
        <v>577963896</v>
      </c>
      <c r="Q173" s="228"/>
    </row>
    <row r="174" spans="1:17" hidden="1" x14ac:dyDescent="0.3">
      <c r="A174" s="1" t="str">
        <f t="shared" si="2"/>
        <v>Cuenta</v>
      </c>
      <c r="B174" s="716" t="s">
        <v>1293</v>
      </c>
      <c r="C174" s="717" t="s">
        <v>1294</v>
      </c>
      <c r="D174" s="228">
        <v>172571820</v>
      </c>
      <c r="E174" s="228"/>
      <c r="F174" s="228">
        <v>9964233</v>
      </c>
      <c r="G174" s="228">
        <v>30944492</v>
      </c>
      <c r="H174" s="228"/>
      <c r="I174" s="228"/>
      <c r="J174" s="228"/>
      <c r="K174" s="228"/>
      <c r="L174" s="228">
        <v>633731179</v>
      </c>
      <c r="M174" s="228"/>
      <c r="N174" s="228"/>
      <c r="O174" s="228">
        <v>847211724</v>
      </c>
      <c r="Q174" s="228"/>
    </row>
    <row r="175" spans="1:17" hidden="1" x14ac:dyDescent="0.3">
      <c r="A175" s="1" t="str">
        <f t="shared" si="2"/>
        <v>Cuenta</v>
      </c>
      <c r="B175" s="716" t="s">
        <v>1295</v>
      </c>
      <c r="C175" s="717" t="s">
        <v>1296</v>
      </c>
      <c r="D175" s="228">
        <v>180912393</v>
      </c>
      <c r="E175" s="228"/>
      <c r="F175" s="228">
        <v>9873244</v>
      </c>
      <c r="G175" s="228">
        <v>113761306</v>
      </c>
      <c r="H175" s="228"/>
      <c r="I175" s="228"/>
      <c r="J175" s="228"/>
      <c r="K175" s="228"/>
      <c r="L175" s="228">
        <v>1464857912</v>
      </c>
      <c r="M175" s="228"/>
      <c r="N175" s="228"/>
      <c r="O175" s="228">
        <v>1769404855</v>
      </c>
      <c r="Q175" s="228"/>
    </row>
    <row r="176" spans="1:17" hidden="1" x14ac:dyDescent="0.3">
      <c r="A176" s="1" t="str">
        <f t="shared" si="2"/>
        <v>Cuenta</v>
      </c>
      <c r="B176" s="716" t="s">
        <v>1297</v>
      </c>
      <c r="C176" s="717" t="s">
        <v>1298</v>
      </c>
      <c r="D176" s="228">
        <v>578914424</v>
      </c>
      <c r="E176" s="228"/>
      <c r="F176" s="228">
        <v>12777806</v>
      </c>
      <c r="G176" s="228">
        <v>175812460</v>
      </c>
      <c r="H176" s="228">
        <v>185424222</v>
      </c>
      <c r="I176" s="228">
        <v>170174284</v>
      </c>
      <c r="J176" s="228">
        <v>347861730</v>
      </c>
      <c r="K176" s="228">
        <v>2141097</v>
      </c>
      <c r="L176" s="228">
        <v>1658263036</v>
      </c>
      <c r="M176" s="228"/>
      <c r="N176" s="228">
        <v>-96731859</v>
      </c>
      <c r="O176" s="228">
        <v>3034637200</v>
      </c>
      <c r="Q176" s="228"/>
    </row>
    <row r="177" spans="1:17" hidden="1" x14ac:dyDescent="0.3">
      <c r="A177" s="1" t="str">
        <f t="shared" si="2"/>
        <v>Cuenta</v>
      </c>
      <c r="B177" s="716" t="s">
        <v>1299</v>
      </c>
      <c r="C177" s="717" t="s">
        <v>1300</v>
      </c>
      <c r="D177" s="228">
        <v>389653912</v>
      </c>
      <c r="E177" s="228"/>
      <c r="F177" s="228">
        <v>119635</v>
      </c>
      <c r="G177" s="228">
        <v>11786350</v>
      </c>
      <c r="H177" s="228">
        <v>5299570</v>
      </c>
      <c r="I177" s="228">
        <v>4830953</v>
      </c>
      <c r="J177" s="228">
        <v>547919</v>
      </c>
      <c r="K177" s="228"/>
      <c r="L177" s="228">
        <v>692360474</v>
      </c>
      <c r="M177" s="228"/>
      <c r="N177" s="228"/>
      <c r="O177" s="228">
        <v>1104598813</v>
      </c>
      <c r="Q177" s="228"/>
    </row>
    <row r="178" spans="1:17" hidden="1" x14ac:dyDescent="0.3">
      <c r="A178" s="1" t="str">
        <f t="shared" si="2"/>
        <v>Cuenta</v>
      </c>
      <c r="B178" s="716" t="s">
        <v>1301</v>
      </c>
      <c r="C178" s="717" t="s">
        <v>1302</v>
      </c>
      <c r="D178" s="228"/>
      <c r="E178" s="228"/>
      <c r="F178" s="228">
        <v>1657100</v>
      </c>
      <c r="G178" s="228">
        <v>33219000</v>
      </c>
      <c r="H178" s="228">
        <v>26915492</v>
      </c>
      <c r="I178" s="228">
        <v>54776680</v>
      </c>
      <c r="J178" s="228"/>
      <c r="K178" s="228">
        <v>4116073</v>
      </c>
      <c r="L178" s="228"/>
      <c r="M178" s="228"/>
      <c r="N178" s="228">
        <v>-120684345</v>
      </c>
      <c r="O178" s="228">
        <v>0</v>
      </c>
      <c r="Q178" s="228"/>
    </row>
    <row r="179" spans="1:17" hidden="1" x14ac:dyDescent="0.3">
      <c r="A179" s="1" t="str">
        <f t="shared" si="2"/>
        <v>Cuenta</v>
      </c>
      <c r="B179" s="716" t="s">
        <v>1303</v>
      </c>
      <c r="C179" s="717" t="s">
        <v>1304</v>
      </c>
      <c r="D179" s="228">
        <v>85317834</v>
      </c>
      <c r="E179" s="228"/>
      <c r="F179" s="228">
        <v>17523507</v>
      </c>
      <c r="G179" s="228">
        <v>36009222</v>
      </c>
      <c r="H179" s="228">
        <v>5379656</v>
      </c>
      <c r="I179" s="228"/>
      <c r="J179" s="228">
        <v>8291322</v>
      </c>
      <c r="K179" s="228"/>
      <c r="L179" s="228">
        <v>202260648</v>
      </c>
      <c r="M179" s="228"/>
      <c r="N179" s="228"/>
      <c r="O179" s="228">
        <v>354782189</v>
      </c>
      <c r="Q179" s="228"/>
    </row>
    <row r="180" spans="1:17" hidden="1" x14ac:dyDescent="0.3">
      <c r="A180" s="1" t="str">
        <f t="shared" si="2"/>
        <v>Cuenta</v>
      </c>
      <c r="B180" s="716" t="s">
        <v>1305</v>
      </c>
      <c r="C180" s="717" t="s">
        <v>1306</v>
      </c>
      <c r="D180" s="228">
        <v>196512381</v>
      </c>
      <c r="E180" s="228"/>
      <c r="F180" s="228">
        <v>30386545</v>
      </c>
      <c r="G180" s="228">
        <v>55394964</v>
      </c>
      <c r="H180" s="228"/>
      <c r="I180" s="228"/>
      <c r="J180" s="228">
        <v>19562407</v>
      </c>
      <c r="K180" s="228"/>
      <c r="L180" s="228">
        <v>216813718</v>
      </c>
      <c r="M180" s="228"/>
      <c r="N180" s="228"/>
      <c r="O180" s="228">
        <v>518670015</v>
      </c>
      <c r="Q180" s="228"/>
    </row>
    <row r="181" spans="1:17" hidden="1" x14ac:dyDescent="0.3">
      <c r="A181" s="1" t="str">
        <f t="shared" si="2"/>
        <v>Cuenta</v>
      </c>
      <c r="B181" s="716" t="s">
        <v>1307</v>
      </c>
      <c r="C181" s="717" t="s">
        <v>1308</v>
      </c>
      <c r="D181" s="228">
        <v>993328478</v>
      </c>
      <c r="E181" s="228"/>
      <c r="F181" s="228">
        <v>116210967</v>
      </c>
      <c r="G181" s="228">
        <v>2713687</v>
      </c>
      <c r="H181" s="228">
        <v>857770579</v>
      </c>
      <c r="I181" s="228"/>
      <c r="J181" s="228">
        <v>16535312</v>
      </c>
      <c r="K181" s="228"/>
      <c r="L181" s="228">
        <v>1529851379</v>
      </c>
      <c r="M181" s="228"/>
      <c r="N181" s="228"/>
      <c r="O181" s="228">
        <v>3516410402</v>
      </c>
      <c r="Q181" s="228"/>
    </row>
    <row r="182" spans="1:17" hidden="1" x14ac:dyDescent="0.3">
      <c r="A182" s="1" t="str">
        <f t="shared" si="2"/>
        <v>Cuenta</v>
      </c>
      <c r="B182" s="716" t="s">
        <v>1309</v>
      </c>
      <c r="C182" s="717" t="s">
        <v>1310</v>
      </c>
      <c r="D182" s="228"/>
      <c r="E182" s="228"/>
      <c r="F182" s="228">
        <v>1095726215</v>
      </c>
      <c r="G182" s="228">
        <v>8011635259</v>
      </c>
      <c r="H182" s="228"/>
      <c r="I182" s="228"/>
      <c r="J182" s="228"/>
      <c r="K182" s="228"/>
      <c r="L182" s="228">
        <v>8084733</v>
      </c>
      <c r="M182" s="228"/>
      <c r="N182" s="228">
        <v>-9115446207</v>
      </c>
      <c r="O182" s="228">
        <v>0</v>
      </c>
      <c r="Q182" s="228"/>
    </row>
    <row r="183" spans="1:17" hidden="1" x14ac:dyDescent="0.3">
      <c r="A183" s="1" t="str">
        <f t="shared" si="2"/>
        <v>Cuenta</v>
      </c>
      <c r="B183" s="716" t="s">
        <v>1311</v>
      </c>
      <c r="C183" s="717" t="s">
        <v>1312</v>
      </c>
      <c r="D183" s="228"/>
      <c r="E183" s="228"/>
      <c r="F183" s="228"/>
      <c r="G183" s="228"/>
      <c r="H183" s="228"/>
      <c r="I183" s="228"/>
      <c r="J183" s="228"/>
      <c r="K183" s="228"/>
      <c r="L183" s="228">
        <v>27605454</v>
      </c>
      <c r="M183" s="228"/>
      <c r="N183" s="228"/>
      <c r="O183" s="228">
        <v>27605454</v>
      </c>
      <c r="Q183" s="228"/>
    </row>
    <row r="184" spans="1:17" hidden="1" x14ac:dyDescent="0.3">
      <c r="A184" s="1" t="str">
        <f t="shared" si="2"/>
        <v>Cuenta</v>
      </c>
      <c r="B184" s="716" t="s">
        <v>1313</v>
      </c>
      <c r="C184" s="717" t="s">
        <v>1314</v>
      </c>
      <c r="D184" s="228"/>
      <c r="E184" s="228"/>
      <c r="F184" s="228">
        <v>79179724</v>
      </c>
      <c r="G184" s="228">
        <v>86120701</v>
      </c>
      <c r="H184" s="228"/>
      <c r="I184" s="228"/>
      <c r="J184" s="228"/>
      <c r="K184" s="228"/>
      <c r="L184" s="228">
        <v>12708096</v>
      </c>
      <c r="M184" s="228"/>
      <c r="N184" s="228">
        <v>-178008521</v>
      </c>
      <c r="O184" s="228">
        <v>0</v>
      </c>
      <c r="Q184" s="228"/>
    </row>
    <row r="185" spans="1:17" hidden="1" x14ac:dyDescent="0.3">
      <c r="A185" s="1" t="str">
        <f t="shared" si="2"/>
        <v>Cuenta</v>
      </c>
      <c r="B185" s="716" t="s">
        <v>1315</v>
      </c>
      <c r="C185" s="717" t="s">
        <v>1316</v>
      </c>
      <c r="D185" s="228"/>
      <c r="E185" s="228"/>
      <c r="F185" s="228"/>
      <c r="G185" s="228"/>
      <c r="H185" s="228">
        <v>271755715</v>
      </c>
      <c r="I185" s="228"/>
      <c r="J185" s="228"/>
      <c r="K185" s="228"/>
      <c r="L185" s="228"/>
      <c r="M185" s="228"/>
      <c r="N185" s="228">
        <v>-271755715</v>
      </c>
      <c r="O185" s="228">
        <v>0</v>
      </c>
      <c r="Q185" s="228"/>
    </row>
    <row r="186" spans="1:17" hidden="1" x14ac:dyDescent="0.3">
      <c r="A186" s="1" t="str">
        <f t="shared" si="2"/>
        <v>Cuenta</v>
      </c>
      <c r="B186" s="716" t="s">
        <v>1317</v>
      </c>
      <c r="C186" s="717" t="s">
        <v>1318</v>
      </c>
      <c r="D186" s="228"/>
      <c r="E186" s="228"/>
      <c r="F186" s="228"/>
      <c r="G186" s="228"/>
      <c r="H186" s="228">
        <v>7616650</v>
      </c>
      <c r="I186" s="228">
        <v>866080</v>
      </c>
      <c r="J186" s="228">
        <v>531099</v>
      </c>
      <c r="K186" s="228"/>
      <c r="L186" s="228">
        <v>7058697</v>
      </c>
      <c r="M186" s="228"/>
      <c r="N186" s="228"/>
      <c r="O186" s="228">
        <v>16072526</v>
      </c>
      <c r="Q186" s="228"/>
    </row>
    <row r="187" spans="1:17" hidden="1" x14ac:dyDescent="0.3">
      <c r="A187" s="1" t="str">
        <f t="shared" si="2"/>
        <v>Cuenta</v>
      </c>
      <c r="B187" s="716" t="s">
        <v>1319</v>
      </c>
      <c r="C187" s="717" t="s">
        <v>1320</v>
      </c>
      <c r="D187" s="228"/>
      <c r="E187" s="228"/>
      <c r="F187" s="228">
        <v>1991813</v>
      </c>
      <c r="G187" s="228">
        <v>80630916</v>
      </c>
      <c r="H187" s="228">
        <v>477008809</v>
      </c>
      <c r="I187" s="228"/>
      <c r="J187" s="228">
        <v>34779770</v>
      </c>
      <c r="K187" s="228"/>
      <c r="L187" s="228">
        <v>354738013</v>
      </c>
      <c r="M187" s="228"/>
      <c r="N187" s="228">
        <v>-29763078</v>
      </c>
      <c r="O187" s="228">
        <v>919386243</v>
      </c>
      <c r="Q187" s="228"/>
    </row>
    <row r="188" spans="1:17" hidden="1" x14ac:dyDescent="0.3">
      <c r="A188" s="1" t="str">
        <f t="shared" si="2"/>
        <v>Cuenta</v>
      </c>
      <c r="B188" s="716" t="s">
        <v>1321</v>
      </c>
      <c r="C188" s="717" t="s">
        <v>1322</v>
      </c>
      <c r="D188" s="228">
        <v>13223924</v>
      </c>
      <c r="E188" s="228"/>
      <c r="F188" s="228">
        <v>4384299</v>
      </c>
      <c r="G188" s="228">
        <v>41376397</v>
      </c>
      <c r="H188" s="228"/>
      <c r="I188" s="228"/>
      <c r="J188" s="228"/>
      <c r="K188" s="228"/>
      <c r="L188" s="228">
        <v>494926679</v>
      </c>
      <c r="M188" s="228"/>
      <c r="N188" s="228"/>
      <c r="O188" s="228">
        <v>553911299</v>
      </c>
      <c r="Q188" s="228"/>
    </row>
    <row r="189" spans="1:17" hidden="1" x14ac:dyDescent="0.3">
      <c r="A189" s="1" t="str">
        <f t="shared" si="2"/>
        <v>Cuenta</v>
      </c>
      <c r="B189" s="716" t="s">
        <v>1323</v>
      </c>
      <c r="C189" s="717" t="s">
        <v>1324</v>
      </c>
      <c r="D189" s="228">
        <v>10687968</v>
      </c>
      <c r="E189" s="228"/>
      <c r="F189" s="228">
        <v>15537549</v>
      </c>
      <c r="G189" s="228">
        <v>84009261</v>
      </c>
      <c r="H189" s="228"/>
      <c r="I189" s="228"/>
      <c r="J189" s="228"/>
      <c r="K189" s="228"/>
      <c r="L189" s="228">
        <v>660796406</v>
      </c>
      <c r="M189" s="228"/>
      <c r="N189" s="228"/>
      <c r="O189" s="228">
        <v>771031184</v>
      </c>
      <c r="Q189" s="228"/>
    </row>
    <row r="190" spans="1:17" hidden="1" x14ac:dyDescent="0.3">
      <c r="A190" s="1" t="str">
        <f t="shared" si="2"/>
        <v>Cuenta</v>
      </c>
      <c r="B190" s="716" t="s">
        <v>1325</v>
      </c>
      <c r="C190" s="717" t="s">
        <v>1326</v>
      </c>
      <c r="D190" s="228"/>
      <c r="E190" s="228"/>
      <c r="F190" s="228">
        <v>2325500</v>
      </c>
      <c r="G190" s="228">
        <v>1716457</v>
      </c>
      <c r="H190" s="228"/>
      <c r="I190" s="228"/>
      <c r="J190" s="228"/>
      <c r="K190" s="228"/>
      <c r="L190" s="228">
        <v>36774754</v>
      </c>
      <c r="M190" s="228"/>
      <c r="N190" s="228"/>
      <c r="O190" s="228">
        <v>40816711</v>
      </c>
      <c r="Q190" s="228"/>
    </row>
    <row r="191" spans="1:17" hidden="1" x14ac:dyDescent="0.3">
      <c r="A191" s="1" t="str">
        <f t="shared" si="2"/>
        <v>Cuenta</v>
      </c>
      <c r="B191" s="716" t="s">
        <v>1327</v>
      </c>
      <c r="C191" s="717" t="s">
        <v>1328</v>
      </c>
      <c r="D191" s="228"/>
      <c r="E191" s="228"/>
      <c r="F191" s="228">
        <v>1612001</v>
      </c>
      <c r="G191" s="228">
        <v>93958667</v>
      </c>
      <c r="H191" s="228"/>
      <c r="I191" s="228"/>
      <c r="J191" s="228"/>
      <c r="K191" s="228"/>
      <c r="L191" s="228">
        <v>270516802</v>
      </c>
      <c r="M191" s="228"/>
      <c r="N191" s="228"/>
      <c r="O191" s="228">
        <v>366087470</v>
      </c>
      <c r="Q191" s="228"/>
    </row>
    <row r="192" spans="1:17" hidden="1" x14ac:dyDescent="0.3">
      <c r="A192" s="1" t="str">
        <f t="shared" si="2"/>
        <v>Cuenta</v>
      </c>
      <c r="B192" s="716" t="s">
        <v>1329</v>
      </c>
      <c r="C192" s="717" t="s">
        <v>1330</v>
      </c>
      <c r="D192" s="228"/>
      <c r="E192" s="228"/>
      <c r="F192" s="228">
        <v>-3563958</v>
      </c>
      <c r="G192" s="228">
        <v>13661127</v>
      </c>
      <c r="H192" s="228"/>
      <c r="I192" s="228"/>
      <c r="J192" s="228"/>
      <c r="K192" s="228"/>
      <c r="L192" s="228">
        <v>1364665436</v>
      </c>
      <c r="M192" s="228"/>
      <c r="N192" s="228"/>
      <c r="O192" s="228">
        <v>1374762605</v>
      </c>
      <c r="Q192" s="228"/>
    </row>
    <row r="193" spans="1:17" hidden="1" x14ac:dyDescent="0.3">
      <c r="A193" s="1" t="str">
        <f t="shared" si="2"/>
        <v>Cuenta</v>
      </c>
      <c r="B193" s="716" t="s">
        <v>1331</v>
      </c>
      <c r="C193" s="717" t="s">
        <v>1332</v>
      </c>
      <c r="D193" s="228">
        <v>721600</v>
      </c>
      <c r="E193" s="228"/>
      <c r="F193" s="228">
        <v>80000</v>
      </c>
      <c r="G193" s="228">
        <v>1184029</v>
      </c>
      <c r="H193" s="228">
        <v>964276</v>
      </c>
      <c r="I193" s="228">
        <v>486980</v>
      </c>
      <c r="J193" s="228">
        <v>2784988</v>
      </c>
      <c r="K193" s="228"/>
      <c r="L193" s="228">
        <v>27212933</v>
      </c>
      <c r="M193" s="228"/>
      <c r="N193" s="228"/>
      <c r="O193" s="228">
        <v>33434806</v>
      </c>
      <c r="Q193" s="228"/>
    </row>
    <row r="194" spans="1:17" hidden="1" x14ac:dyDescent="0.3">
      <c r="A194" s="1" t="str">
        <f t="shared" si="2"/>
        <v>Cuenta</v>
      </c>
      <c r="B194" s="716" t="s">
        <v>1333</v>
      </c>
      <c r="C194" s="717" t="s">
        <v>1334</v>
      </c>
      <c r="D194" s="228">
        <v>83741532</v>
      </c>
      <c r="E194" s="228"/>
      <c r="F194" s="228">
        <v>-3575279</v>
      </c>
      <c r="G194" s="228">
        <v>32628961</v>
      </c>
      <c r="H194" s="228">
        <v>854072</v>
      </c>
      <c r="I194" s="228"/>
      <c r="J194" s="228">
        <v>5648831</v>
      </c>
      <c r="K194" s="228"/>
      <c r="L194" s="228">
        <v>286710940</v>
      </c>
      <c r="M194" s="228"/>
      <c r="N194" s="228"/>
      <c r="O194" s="228">
        <v>406009057</v>
      </c>
      <c r="Q194" s="228"/>
    </row>
    <row r="195" spans="1:17" hidden="1" x14ac:dyDescent="0.3">
      <c r="A195" s="1" t="str">
        <f t="shared" si="2"/>
        <v>Cuenta</v>
      </c>
      <c r="B195" s="716" t="s">
        <v>1335</v>
      </c>
      <c r="C195" s="717" t="s">
        <v>1336</v>
      </c>
      <c r="D195" s="228">
        <v>5401840</v>
      </c>
      <c r="E195" s="228"/>
      <c r="F195" s="228">
        <v>339883</v>
      </c>
      <c r="G195" s="228">
        <v>-15082019</v>
      </c>
      <c r="H195" s="228">
        <v>1338434</v>
      </c>
      <c r="I195" s="228">
        <v>331948</v>
      </c>
      <c r="J195" s="228">
        <v>4237035</v>
      </c>
      <c r="K195" s="228"/>
      <c r="L195" s="228">
        <v>69777401</v>
      </c>
      <c r="M195" s="228"/>
      <c r="N195" s="228"/>
      <c r="O195" s="228">
        <v>66344522</v>
      </c>
      <c r="Q195" s="228"/>
    </row>
    <row r="196" spans="1:17" hidden="1" x14ac:dyDescent="0.3">
      <c r="A196" s="1" t="str">
        <f t="shared" si="2"/>
        <v>Cuenta</v>
      </c>
      <c r="B196" s="716" t="s">
        <v>1337</v>
      </c>
      <c r="C196" s="717" t="s">
        <v>1338</v>
      </c>
      <c r="D196" s="228">
        <v>188927324</v>
      </c>
      <c r="E196" s="228"/>
      <c r="F196" s="228">
        <v>-20235938</v>
      </c>
      <c r="G196" s="228">
        <v>42300637</v>
      </c>
      <c r="H196" s="228">
        <v>18481575</v>
      </c>
      <c r="I196" s="228">
        <v>3931535</v>
      </c>
      <c r="J196" s="228">
        <v>37529223</v>
      </c>
      <c r="K196" s="228"/>
      <c r="L196" s="228">
        <v>545959583</v>
      </c>
      <c r="M196" s="228"/>
      <c r="N196" s="228"/>
      <c r="O196" s="228">
        <v>816893939</v>
      </c>
      <c r="Q196" s="228"/>
    </row>
    <row r="197" spans="1:17" hidden="1" x14ac:dyDescent="0.3">
      <c r="A197" s="1" t="str">
        <f t="shared" ref="A197:A255" si="3">IF(LEN(B197)=10,"Cuenta"," ")</f>
        <v>Cuenta</v>
      </c>
      <c r="B197" s="716" t="s">
        <v>1339</v>
      </c>
      <c r="C197" s="717" t="s">
        <v>1340</v>
      </c>
      <c r="D197" s="228">
        <v>794096474</v>
      </c>
      <c r="E197" s="228"/>
      <c r="F197" s="228">
        <v>88694668</v>
      </c>
      <c r="G197" s="228">
        <v>48223505</v>
      </c>
      <c r="H197" s="228">
        <v>91801414</v>
      </c>
      <c r="I197" s="228">
        <v>4085699</v>
      </c>
      <c r="J197" s="228">
        <v>137256840</v>
      </c>
      <c r="K197" s="228"/>
      <c r="L197" s="228">
        <v>1040620099</v>
      </c>
      <c r="M197" s="228"/>
      <c r="N197" s="228"/>
      <c r="O197" s="228">
        <v>2204778699</v>
      </c>
      <c r="Q197" s="228"/>
    </row>
    <row r="198" spans="1:17" hidden="1" x14ac:dyDescent="0.3">
      <c r="A198" s="1" t="str">
        <f t="shared" si="3"/>
        <v>Cuenta</v>
      </c>
      <c r="B198" s="716" t="s">
        <v>1341</v>
      </c>
      <c r="C198" s="717" t="s">
        <v>1342</v>
      </c>
      <c r="D198" s="228">
        <v>52043414</v>
      </c>
      <c r="E198" s="228"/>
      <c r="F198" s="228">
        <v>986324</v>
      </c>
      <c r="G198" s="228">
        <v>24046261</v>
      </c>
      <c r="H198" s="228"/>
      <c r="I198" s="228"/>
      <c r="J198" s="228"/>
      <c r="K198" s="228"/>
      <c r="L198" s="228">
        <v>77456916</v>
      </c>
      <c r="M198" s="228"/>
      <c r="N198" s="228"/>
      <c r="O198" s="228">
        <v>154532915</v>
      </c>
      <c r="Q198" s="228"/>
    </row>
    <row r="199" spans="1:17" hidden="1" x14ac:dyDescent="0.3">
      <c r="A199" s="1" t="str">
        <f t="shared" si="3"/>
        <v>Cuenta</v>
      </c>
      <c r="B199" s="716" t="s">
        <v>1343</v>
      </c>
      <c r="C199" s="717" t="s">
        <v>1344</v>
      </c>
      <c r="D199" s="228">
        <v>60229749</v>
      </c>
      <c r="E199" s="228"/>
      <c r="F199" s="228"/>
      <c r="G199" s="228"/>
      <c r="H199" s="228"/>
      <c r="I199" s="228"/>
      <c r="J199" s="228"/>
      <c r="K199" s="228"/>
      <c r="L199" s="228">
        <v>763859</v>
      </c>
      <c r="M199" s="228"/>
      <c r="N199" s="228"/>
      <c r="O199" s="228">
        <v>60993608</v>
      </c>
      <c r="Q199" s="228"/>
    </row>
    <row r="200" spans="1:17" hidden="1" x14ac:dyDescent="0.3">
      <c r="A200" s="1" t="str">
        <f t="shared" si="3"/>
        <v>Cuenta</v>
      </c>
      <c r="B200" s="716" t="s">
        <v>1345</v>
      </c>
      <c r="C200" s="717" t="s">
        <v>1346</v>
      </c>
      <c r="D200" s="228">
        <v>4503500</v>
      </c>
      <c r="E200" s="228"/>
      <c r="F200" s="228">
        <v>3653281</v>
      </c>
      <c r="G200" s="228">
        <v>40651152</v>
      </c>
      <c r="H200" s="228"/>
      <c r="I200" s="228"/>
      <c r="J200" s="228"/>
      <c r="K200" s="228"/>
      <c r="L200" s="228">
        <v>902098720</v>
      </c>
      <c r="M200" s="228"/>
      <c r="N200" s="228"/>
      <c r="O200" s="228">
        <v>950906653</v>
      </c>
      <c r="Q200" s="228"/>
    </row>
    <row r="201" spans="1:17" hidden="1" x14ac:dyDescent="0.3">
      <c r="A201" s="1" t="str">
        <f t="shared" si="3"/>
        <v>Cuenta</v>
      </c>
      <c r="B201" s="716" t="s">
        <v>1347</v>
      </c>
      <c r="C201" s="717" t="s">
        <v>1348</v>
      </c>
      <c r="D201" s="228">
        <v>188945076</v>
      </c>
      <c r="E201" s="228"/>
      <c r="F201" s="228"/>
      <c r="G201" s="228"/>
      <c r="H201" s="228"/>
      <c r="I201" s="228">
        <v>4488300</v>
      </c>
      <c r="J201" s="228"/>
      <c r="K201" s="228"/>
      <c r="L201" s="228">
        <v>5107660</v>
      </c>
      <c r="M201" s="228"/>
      <c r="N201" s="228"/>
      <c r="O201" s="228">
        <v>198541036</v>
      </c>
      <c r="Q201" s="228"/>
    </row>
    <row r="202" spans="1:17" hidden="1" x14ac:dyDescent="0.3">
      <c r="A202" s="1" t="str">
        <f t="shared" si="3"/>
        <v>Cuenta</v>
      </c>
      <c r="B202" s="716" t="s">
        <v>1349</v>
      </c>
      <c r="C202" s="717" t="s">
        <v>1350</v>
      </c>
      <c r="D202" s="228">
        <v>87322786</v>
      </c>
      <c r="E202" s="228"/>
      <c r="F202" s="228">
        <v>2172707</v>
      </c>
      <c r="G202" s="228">
        <v>50714971</v>
      </c>
      <c r="H202" s="228"/>
      <c r="I202" s="228"/>
      <c r="J202" s="228"/>
      <c r="K202" s="228"/>
      <c r="L202" s="228">
        <v>774042509</v>
      </c>
      <c r="M202" s="228"/>
      <c r="N202" s="228"/>
      <c r="O202" s="228">
        <v>914252973</v>
      </c>
      <c r="Q202" s="228"/>
    </row>
    <row r="203" spans="1:17" hidden="1" x14ac:dyDescent="0.3">
      <c r="A203" s="1" t="str">
        <f t="shared" si="3"/>
        <v>Cuenta</v>
      </c>
      <c r="B203" s="716" t="s">
        <v>1351</v>
      </c>
      <c r="C203" s="717" t="s">
        <v>1352</v>
      </c>
      <c r="D203" s="228">
        <v>88157761</v>
      </c>
      <c r="E203" s="228"/>
      <c r="F203" s="228">
        <v>709044</v>
      </c>
      <c r="G203" s="228">
        <v>2698242</v>
      </c>
      <c r="H203" s="228"/>
      <c r="I203" s="228"/>
      <c r="J203" s="228"/>
      <c r="K203" s="228"/>
      <c r="L203" s="228">
        <v>52517651</v>
      </c>
      <c r="M203" s="228"/>
      <c r="N203" s="228"/>
      <c r="O203" s="228">
        <v>144082698</v>
      </c>
      <c r="Q203" s="228"/>
    </row>
    <row r="204" spans="1:17" hidden="1" x14ac:dyDescent="0.3">
      <c r="A204" s="1" t="str">
        <f t="shared" si="3"/>
        <v>Cuenta</v>
      </c>
      <c r="B204" s="716" t="s">
        <v>1353</v>
      </c>
      <c r="C204" s="717" t="s">
        <v>1354</v>
      </c>
      <c r="D204" s="228">
        <v>408790351</v>
      </c>
      <c r="E204" s="228"/>
      <c r="F204" s="228">
        <v>3240052</v>
      </c>
      <c r="G204" s="228">
        <v>37027656</v>
      </c>
      <c r="H204" s="228"/>
      <c r="I204" s="228"/>
      <c r="J204" s="228"/>
      <c r="K204" s="228"/>
      <c r="L204" s="228">
        <v>498907788</v>
      </c>
      <c r="M204" s="228"/>
      <c r="N204" s="228"/>
      <c r="O204" s="228">
        <v>947965847</v>
      </c>
      <c r="Q204" s="228"/>
    </row>
    <row r="205" spans="1:17" hidden="1" x14ac:dyDescent="0.3">
      <c r="A205" s="1" t="str">
        <f t="shared" si="3"/>
        <v>Cuenta</v>
      </c>
      <c r="B205" s="716" t="s">
        <v>1355</v>
      </c>
      <c r="C205" s="717" t="s">
        <v>1356</v>
      </c>
      <c r="D205" s="228">
        <v>39745000</v>
      </c>
      <c r="E205" s="228"/>
      <c r="F205" s="228"/>
      <c r="G205" s="228"/>
      <c r="H205" s="228"/>
      <c r="I205" s="228"/>
      <c r="J205" s="228"/>
      <c r="K205" s="228"/>
      <c r="L205" s="228"/>
      <c r="M205" s="228"/>
      <c r="N205" s="228"/>
      <c r="O205" s="228">
        <v>39745000</v>
      </c>
      <c r="Q205" s="228"/>
    </row>
    <row r="206" spans="1:17" hidden="1" x14ac:dyDescent="0.3">
      <c r="A206" s="1" t="str">
        <f t="shared" si="3"/>
        <v>Cuenta</v>
      </c>
      <c r="B206" s="716" t="s">
        <v>1357</v>
      </c>
      <c r="C206" s="717" t="s">
        <v>1358</v>
      </c>
      <c r="D206" s="228">
        <v>338213336</v>
      </c>
      <c r="E206" s="228"/>
      <c r="F206" s="228">
        <v>33596142</v>
      </c>
      <c r="G206" s="228">
        <v>134628644</v>
      </c>
      <c r="H206" s="228"/>
      <c r="I206" s="228">
        <v>125357102</v>
      </c>
      <c r="J206" s="228"/>
      <c r="K206" s="228"/>
      <c r="L206" s="228">
        <v>2922862766</v>
      </c>
      <c r="M206" s="228"/>
      <c r="N206" s="228">
        <v>-2469191</v>
      </c>
      <c r="O206" s="228">
        <v>3552188799</v>
      </c>
      <c r="Q206" s="228"/>
    </row>
    <row r="207" spans="1:17" hidden="1" x14ac:dyDescent="0.3">
      <c r="A207" s="1" t="str">
        <f t="shared" si="3"/>
        <v>Cuenta</v>
      </c>
      <c r="B207" s="716" t="s">
        <v>1359</v>
      </c>
      <c r="C207" s="717" t="s">
        <v>1360</v>
      </c>
      <c r="D207" s="228">
        <v>132630535</v>
      </c>
      <c r="E207" s="228"/>
      <c r="F207" s="228">
        <v>34910853</v>
      </c>
      <c r="G207" s="228">
        <v>136133286</v>
      </c>
      <c r="H207" s="228"/>
      <c r="I207" s="228"/>
      <c r="J207" s="228"/>
      <c r="K207" s="228"/>
      <c r="L207" s="228">
        <v>1686059090</v>
      </c>
      <c r="M207" s="228"/>
      <c r="N207" s="228">
        <v>-147997013</v>
      </c>
      <c r="O207" s="228">
        <v>1841736751</v>
      </c>
      <c r="Q207" s="228"/>
    </row>
    <row r="208" spans="1:17" hidden="1" x14ac:dyDescent="0.3">
      <c r="A208" s="1" t="str">
        <f t="shared" si="3"/>
        <v>Cuenta</v>
      </c>
      <c r="B208" s="716" t="s">
        <v>1361</v>
      </c>
      <c r="C208" s="717" t="s">
        <v>1362</v>
      </c>
      <c r="D208" s="228"/>
      <c r="E208" s="228"/>
      <c r="F208" s="228"/>
      <c r="G208" s="228"/>
      <c r="H208" s="228"/>
      <c r="I208" s="228"/>
      <c r="J208" s="228"/>
      <c r="K208" s="228"/>
      <c r="L208" s="228">
        <v>22570495</v>
      </c>
      <c r="M208" s="228"/>
      <c r="N208" s="228"/>
      <c r="O208" s="228">
        <v>22570495</v>
      </c>
      <c r="Q208" s="228"/>
    </row>
    <row r="209" spans="1:17" x14ac:dyDescent="0.3">
      <c r="A209" s="1" t="str">
        <f t="shared" si="3"/>
        <v xml:space="preserve"> </v>
      </c>
      <c r="B209" s="714" t="s">
        <v>1363</v>
      </c>
      <c r="C209" s="715" t="s">
        <v>1364</v>
      </c>
      <c r="D209" s="228">
        <v>9711607731</v>
      </c>
      <c r="E209" s="228">
        <v>3284266</v>
      </c>
      <c r="F209" s="228">
        <v>2151217088</v>
      </c>
      <c r="G209" s="228">
        <v>11162194677</v>
      </c>
      <c r="H209" s="228">
        <v>2351557744</v>
      </c>
      <c r="I209" s="228">
        <v>449832879</v>
      </c>
      <c r="J209" s="228">
        <v>979992830</v>
      </c>
      <c r="K209" s="228">
        <v>105811922</v>
      </c>
      <c r="L209" s="228">
        <v>54072396760</v>
      </c>
      <c r="M209" s="228"/>
      <c r="N209" s="228">
        <v>-12327343323</v>
      </c>
      <c r="O209" s="228">
        <v>68660552574</v>
      </c>
      <c r="Q209" s="228">
        <f>+ROUND(O209/1000,0)</f>
        <v>68660553</v>
      </c>
    </row>
    <row r="210" spans="1:17" hidden="1" x14ac:dyDescent="0.3">
      <c r="A210" s="1" t="str">
        <f t="shared" si="3"/>
        <v>Cuenta</v>
      </c>
      <c r="B210" s="716" t="s">
        <v>1365</v>
      </c>
      <c r="C210" s="717" t="s">
        <v>1366</v>
      </c>
      <c r="D210" s="228">
        <v>30708558</v>
      </c>
      <c r="E210" s="228"/>
      <c r="F210" s="228"/>
      <c r="G210" s="228">
        <v>175948388</v>
      </c>
      <c r="H210" s="228"/>
      <c r="I210" s="228">
        <v>53235581</v>
      </c>
      <c r="J210" s="228">
        <v>106293605</v>
      </c>
      <c r="K210" s="228"/>
      <c r="L210" s="228">
        <v>1658681573</v>
      </c>
      <c r="M210" s="228"/>
      <c r="N210" s="228"/>
      <c r="O210" s="228">
        <v>2024867705</v>
      </c>
      <c r="Q210" s="228"/>
    </row>
    <row r="211" spans="1:17" hidden="1" x14ac:dyDescent="0.3">
      <c r="A211" s="1" t="str">
        <f t="shared" si="3"/>
        <v>Cuenta</v>
      </c>
      <c r="B211" s="716" t="s">
        <v>1367</v>
      </c>
      <c r="C211" s="717" t="s">
        <v>1368</v>
      </c>
      <c r="D211" s="228"/>
      <c r="E211" s="228"/>
      <c r="F211" s="228"/>
      <c r="G211" s="228">
        <v>-572751243</v>
      </c>
      <c r="H211" s="228"/>
      <c r="I211" s="228"/>
      <c r="J211" s="228"/>
      <c r="K211" s="228"/>
      <c r="L211" s="228">
        <v>-788211749</v>
      </c>
      <c r="M211" s="228"/>
      <c r="N211" s="228"/>
      <c r="O211" s="228">
        <v>-1360962992</v>
      </c>
      <c r="Q211" s="228"/>
    </row>
    <row r="212" spans="1:17" hidden="1" x14ac:dyDescent="0.3">
      <c r="A212" s="1" t="str">
        <f t="shared" si="3"/>
        <v>Cuenta</v>
      </c>
      <c r="B212" s="716" t="s">
        <v>1369</v>
      </c>
      <c r="C212" s="717" t="s">
        <v>1370</v>
      </c>
      <c r="D212" s="228">
        <v>112864789</v>
      </c>
      <c r="E212" s="228"/>
      <c r="F212" s="228"/>
      <c r="G212" s="228"/>
      <c r="H212" s="228"/>
      <c r="I212" s="228"/>
      <c r="J212" s="228"/>
      <c r="K212" s="228"/>
      <c r="L212" s="228"/>
      <c r="M212" s="228"/>
      <c r="N212" s="228"/>
      <c r="O212" s="228">
        <v>112864789</v>
      </c>
      <c r="Q212" s="228"/>
    </row>
    <row r="213" spans="1:17" hidden="1" x14ac:dyDescent="0.3">
      <c r="A213" s="1" t="str">
        <f t="shared" si="3"/>
        <v>Cuenta</v>
      </c>
      <c r="B213" s="716" t="s">
        <v>1371</v>
      </c>
      <c r="C213" s="717" t="s">
        <v>1372</v>
      </c>
      <c r="D213" s="228">
        <v>0</v>
      </c>
      <c r="E213" s="228"/>
      <c r="F213" s="228"/>
      <c r="G213" s="228">
        <v>1388044</v>
      </c>
      <c r="H213" s="228"/>
      <c r="I213" s="228">
        <v>11637898</v>
      </c>
      <c r="J213" s="228"/>
      <c r="K213" s="228"/>
      <c r="L213" s="228">
        <v>796741648</v>
      </c>
      <c r="M213" s="228"/>
      <c r="N213" s="228"/>
      <c r="O213" s="228">
        <v>809767590</v>
      </c>
      <c r="Q213" s="228"/>
    </row>
    <row r="214" spans="1:17" hidden="1" x14ac:dyDescent="0.3">
      <c r="A214" s="1" t="str">
        <f t="shared" si="3"/>
        <v>Cuenta</v>
      </c>
      <c r="B214" s="716" t="s">
        <v>1373</v>
      </c>
      <c r="C214" s="717" t="s">
        <v>1374</v>
      </c>
      <c r="D214" s="228">
        <v>-716026184</v>
      </c>
      <c r="E214" s="228"/>
      <c r="F214" s="228"/>
      <c r="G214" s="228"/>
      <c r="H214" s="228"/>
      <c r="I214" s="228"/>
      <c r="J214" s="228"/>
      <c r="K214" s="228"/>
      <c r="L214" s="228"/>
      <c r="M214" s="228"/>
      <c r="N214" s="228"/>
      <c r="O214" s="228">
        <v>-716026184</v>
      </c>
      <c r="Q214" s="228"/>
    </row>
    <row r="215" spans="1:17" hidden="1" x14ac:dyDescent="0.3">
      <c r="A215" s="1" t="str">
        <f t="shared" si="3"/>
        <v>Cuenta</v>
      </c>
      <c r="B215" s="716" t="s">
        <v>1375</v>
      </c>
      <c r="C215" s="717" t="s">
        <v>1376</v>
      </c>
      <c r="D215" s="228"/>
      <c r="E215" s="228"/>
      <c r="F215" s="228"/>
      <c r="G215" s="228"/>
      <c r="H215" s="228"/>
      <c r="I215" s="228"/>
      <c r="J215" s="228"/>
      <c r="K215" s="228"/>
      <c r="L215" s="228">
        <v>-4106175</v>
      </c>
      <c r="M215" s="228"/>
      <c r="N215" s="228"/>
      <c r="O215" s="228">
        <v>-4106175</v>
      </c>
      <c r="Q215" s="228"/>
    </row>
    <row r="216" spans="1:17" x14ac:dyDescent="0.3">
      <c r="A216" s="1" t="str">
        <f t="shared" si="3"/>
        <v xml:space="preserve"> </v>
      </c>
      <c r="B216" s="714" t="s">
        <v>1377</v>
      </c>
      <c r="C216" s="715" t="s">
        <v>1378</v>
      </c>
      <c r="D216" s="228">
        <v>-572452837</v>
      </c>
      <c r="E216" s="228"/>
      <c r="F216" s="228"/>
      <c r="G216" s="228">
        <v>-395414811</v>
      </c>
      <c r="H216" s="228"/>
      <c r="I216" s="228">
        <v>64873479</v>
      </c>
      <c r="J216" s="228">
        <v>106293605</v>
      </c>
      <c r="K216" s="228"/>
      <c r="L216" s="228">
        <v>1663105297</v>
      </c>
      <c r="M216" s="228"/>
      <c r="N216" s="228"/>
      <c r="O216" s="228">
        <v>866404733</v>
      </c>
      <c r="Q216" s="228">
        <f>+ROUND(O216/1000,0)</f>
        <v>866405</v>
      </c>
    </row>
    <row r="217" spans="1:17" hidden="1" x14ac:dyDescent="0.3">
      <c r="A217" s="1" t="str">
        <f t="shared" si="3"/>
        <v>Cuenta</v>
      </c>
      <c r="B217" s="716" t="s">
        <v>1379</v>
      </c>
      <c r="C217" s="717" t="s">
        <v>1380</v>
      </c>
      <c r="D217" s="228"/>
      <c r="E217" s="228"/>
      <c r="F217" s="228"/>
      <c r="G217" s="228"/>
      <c r="H217" s="228"/>
      <c r="I217" s="228"/>
      <c r="J217" s="228"/>
      <c r="K217" s="228"/>
      <c r="L217" s="228">
        <v>-13841616</v>
      </c>
      <c r="M217" s="228"/>
      <c r="N217" s="228">
        <v>13841616</v>
      </c>
      <c r="O217" s="228">
        <v>0</v>
      </c>
      <c r="Q217" s="228"/>
    </row>
    <row r="218" spans="1:17" hidden="1" x14ac:dyDescent="0.3">
      <c r="A218" s="1" t="str">
        <f t="shared" si="3"/>
        <v>Cuenta</v>
      </c>
      <c r="B218" s="716" t="s">
        <v>1381</v>
      </c>
      <c r="C218" s="717" t="s">
        <v>1382</v>
      </c>
      <c r="D218" s="228"/>
      <c r="E218" s="228"/>
      <c r="F218" s="228">
        <v>31515073</v>
      </c>
      <c r="G218" s="228"/>
      <c r="H218" s="228"/>
      <c r="I218" s="228"/>
      <c r="J218" s="228"/>
      <c r="K218" s="228"/>
      <c r="L218" s="228"/>
      <c r="M218" s="228"/>
      <c r="N218" s="228">
        <v>-31515073</v>
      </c>
      <c r="O218" s="228">
        <v>0</v>
      </c>
      <c r="Q218" s="228"/>
    </row>
    <row r="219" spans="1:17" hidden="1" x14ac:dyDescent="0.3">
      <c r="A219" s="1" t="str">
        <f t="shared" si="3"/>
        <v>Cuenta</v>
      </c>
      <c r="B219" s="716" t="s">
        <v>1383</v>
      </c>
      <c r="C219" s="717" t="s">
        <v>1384</v>
      </c>
      <c r="D219" s="228"/>
      <c r="E219" s="228">
        <v>-2604620128</v>
      </c>
      <c r="F219" s="228"/>
      <c r="G219" s="228">
        <v>-2024402423</v>
      </c>
      <c r="H219" s="228"/>
      <c r="I219" s="228"/>
      <c r="J219" s="228"/>
      <c r="K219" s="228"/>
      <c r="L219" s="228">
        <v>-14204824700</v>
      </c>
      <c r="M219" s="228"/>
      <c r="N219" s="228">
        <v>18833847251</v>
      </c>
      <c r="O219" s="228">
        <v>0</v>
      </c>
      <c r="Q219" s="228"/>
    </row>
    <row r="220" spans="1:17" x14ac:dyDescent="0.3">
      <c r="A220" s="1" t="str">
        <f t="shared" si="3"/>
        <v xml:space="preserve"> </v>
      </c>
      <c r="B220" s="714" t="s">
        <v>1385</v>
      </c>
      <c r="C220" s="715" t="s">
        <v>1386</v>
      </c>
      <c r="D220" s="228"/>
      <c r="E220" s="228">
        <v>-2604620128</v>
      </c>
      <c r="F220" s="228">
        <v>31515073</v>
      </c>
      <c r="G220" s="228">
        <v>-2024402423</v>
      </c>
      <c r="H220" s="228"/>
      <c r="I220" s="228"/>
      <c r="J220" s="228"/>
      <c r="K220" s="228"/>
      <c r="L220" s="228">
        <v>-14218666316</v>
      </c>
      <c r="M220" s="228"/>
      <c r="N220" s="228">
        <v>18816173794</v>
      </c>
      <c r="O220" s="228">
        <v>0</v>
      </c>
      <c r="Q220" s="228">
        <f>+ROUND(O220/1000,0)</f>
        <v>0</v>
      </c>
    </row>
    <row r="221" spans="1:17" hidden="1" x14ac:dyDescent="0.3">
      <c r="A221" s="1" t="str">
        <f t="shared" si="3"/>
        <v>Cuenta</v>
      </c>
      <c r="B221" s="716" t="s">
        <v>1387</v>
      </c>
      <c r="C221" s="717" t="s">
        <v>1388</v>
      </c>
      <c r="D221" s="228">
        <v>44640</v>
      </c>
      <c r="E221" s="228"/>
      <c r="F221" s="228">
        <v>-999794</v>
      </c>
      <c r="G221" s="228">
        <v>-14539526</v>
      </c>
      <c r="H221" s="228"/>
      <c r="I221" s="228"/>
      <c r="J221" s="228"/>
      <c r="K221" s="228"/>
      <c r="L221" s="228">
        <v>-43731951</v>
      </c>
      <c r="M221" s="228"/>
      <c r="N221" s="228"/>
      <c r="O221" s="228">
        <v>-59226631</v>
      </c>
      <c r="Q221" s="228"/>
    </row>
    <row r="222" spans="1:17" hidden="1" x14ac:dyDescent="0.3">
      <c r="A222" s="1" t="str">
        <f t="shared" si="3"/>
        <v>Cuenta</v>
      </c>
      <c r="B222" s="716" t="s">
        <v>1389</v>
      </c>
      <c r="C222" s="717" t="s">
        <v>1390</v>
      </c>
      <c r="D222" s="228">
        <v>-124760675</v>
      </c>
      <c r="E222" s="228"/>
      <c r="F222" s="228">
        <v>-48707966</v>
      </c>
      <c r="G222" s="228">
        <v>-120348853</v>
      </c>
      <c r="H222" s="228"/>
      <c r="I222" s="228"/>
      <c r="J222" s="228"/>
      <c r="K222" s="228"/>
      <c r="L222" s="228">
        <v>-1221632448</v>
      </c>
      <c r="M222" s="228"/>
      <c r="N222" s="228"/>
      <c r="O222" s="228">
        <v>-1515449942</v>
      </c>
      <c r="Q222" s="228"/>
    </row>
    <row r="223" spans="1:17" hidden="1" x14ac:dyDescent="0.3">
      <c r="A223" s="1" t="str">
        <f t="shared" si="3"/>
        <v>Cuenta</v>
      </c>
      <c r="B223" s="716" t="s">
        <v>1391</v>
      </c>
      <c r="C223" s="717" t="s">
        <v>1392</v>
      </c>
      <c r="D223" s="228"/>
      <c r="E223" s="228"/>
      <c r="F223" s="228"/>
      <c r="G223" s="228"/>
      <c r="H223" s="228"/>
      <c r="I223" s="228"/>
      <c r="J223" s="228"/>
      <c r="K223" s="228"/>
      <c r="L223" s="228">
        <v>-342530664</v>
      </c>
      <c r="M223" s="228"/>
      <c r="N223" s="228">
        <v>342530664</v>
      </c>
      <c r="O223" s="228">
        <v>0</v>
      </c>
      <c r="Q223" s="228"/>
    </row>
    <row r="224" spans="1:17" hidden="1" x14ac:dyDescent="0.3">
      <c r="A224" s="1" t="str">
        <f t="shared" si="3"/>
        <v>Cuenta</v>
      </c>
      <c r="B224" s="716" t="s">
        <v>1393</v>
      </c>
      <c r="C224" s="717" t="s">
        <v>1394</v>
      </c>
      <c r="D224" s="228"/>
      <c r="E224" s="228"/>
      <c r="F224" s="228"/>
      <c r="G224" s="228"/>
      <c r="H224" s="228"/>
      <c r="I224" s="228"/>
      <c r="J224" s="228"/>
      <c r="K224" s="228"/>
      <c r="L224" s="228">
        <v>-1</v>
      </c>
      <c r="M224" s="228"/>
      <c r="N224" s="228"/>
      <c r="O224" s="228">
        <v>-1</v>
      </c>
      <c r="Q224" s="228"/>
    </row>
    <row r="225" spans="1:17" hidden="1" x14ac:dyDescent="0.3">
      <c r="A225" s="1" t="str">
        <f t="shared" si="3"/>
        <v>Cuenta</v>
      </c>
      <c r="B225" s="716" t="s">
        <v>1395</v>
      </c>
      <c r="C225" s="717" t="s">
        <v>1396</v>
      </c>
      <c r="D225" s="228">
        <v>-24755442</v>
      </c>
      <c r="E225" s="228"/>
      <c r="F225" s="228"/>
      <c r="G225" s="228">
        <v>-69473955</v>
      </c>
      <c r="H225" s="228"/>
      <c r="I225" s="228"/>
      <c r="J225" s="228"/>
      <c r="K225" s="228"/>
      <c r="L225" s="228">
        <v>-280014918</v>
      </c>
      <c r="M225" s="228"/>
      <c r="N225" s="228"/>
      <c r="O225" s="228">
        <v>-374244315</v>
      </c>
      <c r="Q225" s="228"/>
    </row>
    <row r="226" spans="1:17" hidden="1" x14ac:dyDescent="0.3">
      <c r="A226" s="1" t="str">
        <f t="shared" si="3"/>
        <v>Cuenta</v>
      </c>
      <c r="B226" s="716" t="s">
        <v>1397</v>
      </c>
      <c r="C226" s="717" t="s">
        <v>1398</v>
      </c>
      <c r="D226" s="228">
        <v>-12742021</v>
      </c>
      <c r="E226" s="228"/>
      <c r="F226" s="228">
        <v>-2722487</v>
      </c>
      <c r="G226" s="228">
        <v>-20542408</v>
      </c>
      <c r="H226" s="228">
        <v>-164239</v>
      </c>
      <c r="I226" s="228">
        <v>-2269291</v>
      </c>
      <c r="J226" s="228">
        <v>-24835</v>
      </c>
      <c r="K226" s="228"/>
      <c r="L226" s="228">
        <v>-419033980</v>
      </c>
      <c r="M226" s="228"/>
      <c r="N226" s="228"/>
      <c r="O226" s="228">
        <v>-457499261</v>
      </c>
      <c r="Q226" s="228"/>
    </row>
    <row r="227" spans="1:17" x14ac:dyDescent="0.3">
      <c r="A227" s="1" t="str">
        <f t="shared" si="3"/>
        <v xml:space="preserve"> </v>
      </c>
      <c r="B227" s="714" t="s">
        <v>1399</v>
      </c>
      <c r="C227" s="715" t="s">
        <v>1400</v>
      </c>
      <c r="D227" s="228">
        <v>-162213498</v>
      </c>
      <c r="E227" s="228"/>
      <c r="F227" s="228">
        <v>-52430247</v>
      </c>
      <c r="G227" s="228">
        <v>-224904742</v>
      </c>
      <c r="H227" s="228">
        <v>-164239</v>
      </c>
      <c r="I227" s="228">
        <v>-2269291</v>
      </c>
      <c r="J227" s="228">
        <v>-24835</v>
      </c>
      <c r="K227" s="228"/>
      <c r="L227" s="228">
        <v>-2306943962</v>
      </c>
      <c r="M227" s="228"/>
      <c r="N227" s="228">
        <v>342530664</v>
      </c>
      <c r="O227" s="228">
        <v>-2406420150</v>
      </c>
      <c r="Q227" s="228">
        <f>+ROUND(O227/1000,0)</f>
        <v>-2406420</v>
      </c>
    </row>
    <row r="228" spans="1:17" hidden="1" x14ac:dyDescent="0.3">
      <c r="A228" s="1" t="str">
        <f t="shared" si="3"/>
        <v>Cuenta</v>
      </c>
      <c r="B228" s="716" t="s">
        <v>1401</v>
      </c>
      <c r="C228" s="717" t="s">
        <v>1402</v>
      </c>
      <c r="D228" s="228">
        <v>10994324</v>
      </c>
      <c r="E228" s="228"/>
      <c r="F228" s="228">
        <v>398690</v>
      </c>
      <c r="G228" s="228">
        <v>6741118</v>
      </c>
      <c r="H228" s="228">
        <v>2758080</v>
      </c>
      <c r="I228" s="228">
        <v>1478979</v>
      </c>
      <c r="J228" s="228">
        <v>7917272</v>
      </c>
      <c r="K228" s="228">
        <v>170046</v>
      </c>
      <c r="L228" s="228">
        <v>33049591</v>
      </c>
      <c r="M228" s="228"/>
      <c r="N228" s="228">
        <v>-19992</v>
      </c>
      <c r="O228" s="228">
        <v>63488108</v>
      </c>
      <c r="Q228" s="228"/>
    </row>
    <row r="229" spans="1:17" hidden="1" x14ac:dyDescent="0.3">
      <c r="A229" s="1" t="str">
        <f t="shared" si="3"/>
        <v>Cuenta</v>
      </c>
      <c r="B229" s="716" t="s">
        <v>1403</v>
      </c>
      <c r="C229" s="717" t="s">
        <v>1404</v>
      </c>
      <c r="D229" s="228">
        <v>-305727591</v>
      </c>
      <c r="E229" s="228"/>
      <c r="F229" s="228">
        <v>-53908400</v>
      </c>
      <c r="G229" s="228">
        <v>-183427474</v>
      </c>
      <c r="H229" s="228"/>
      <c r="I229" s="228"/>
      <c r="J229" s="228"/>
      <c r="K229" s="228"/>
      <c r="L229" s="228">
        <v>-2057550733</v>
      </c>
      <c r="M229" s="228"/>
      <c r="N229" s="228"/>
      <c r="O229" s="228">
        <v>-2600614198</v>
      </c>
      <c r="Q229" s="228"/>
    </row>
    <row r="230" spans="1:17" hidden="1" x14ac:dyDescent="0.3">
      <c r="A230" s="1" t="str">
        <f t="shared" si="3"/>
        <v>Cuenta</v>
      </c>
      <c r="B230" s="716" t="s">
        <v>1405</v>
      </c>
      <c r="C230" s="717" t="s">
        <v>1406</v>
      </c>
      <c r="D230" s="228"/>
      <c r="E230" s="228"/>
      <c r="F230" s="228"/>
      <c r="G230" s="228"/>
      <c r="H230" s="228"/>
      <c r="I230" s="228"/>
      <c r="J230" s="228"/>
      <c r="K230" s="228"/>
      <c r="L230" s="228">
        <v>-38177857</v>
      </c>
      <c r="M230" s="228"/>
      <c r="N230" s="228"/>
      <c r="O230" s="228">
        <v>-38177857</v>
      </c>
      <c r="Q230" s="228"/>
    </row>
    <row r="231" spans="1:17" hidden="1" x14ac:dyDescent="0.3">
      <c r="A231" s="1" t="str">
        <f t="shared" si="3"/>
        <v>Cuenta</v>
      </c>
      <c r="B231" s="716" t="s">
        <v>1407</v>
      </c>
      <c r="C231" s="717" t="s">
        <v>1408</v>
      </c>
      <c r="D231" s="228">
        <v>-1937809</v>
      </c>
      <c r="E231" s="228"/>
      <c r="F231" s="228">
        <v>493911</v>
      </c>
      <c r="G231" s="228">
        <v>2365115</v>
      </c>
      <c r="H231" s="228"/>
      <c r="I231" s="228"/>
      <c r="J231" s="228"/>
      <c r="K231" s="228"/>
      <c r="L231" s="228">
        <v>8692022</v>
      </c>
      <c r="M231" s="228"/>
      <c r="N231" s="228"/>
      <c r="O231" s="228">
        <v>9613239</v>
      </c>
      <c r="Q231" s="228"/>
    </row>
    <row r="232" spans="1:17" hidden="1" x14ac:dyDescent="0.3">
      <c r="A232" s="1" t="str">
        <f t="shared" si="3"/>
        <v>Cuenta</v>
      </c>
      <c r="B232" s="716" t="s">
        <v>1409</v>
      </c>
      <c r="C232" s="717" t="s">
        <v>1410</v>
      </c>
      <c r="D232" s="228"/>
      <c r="E232" s="228"/>
      <c r="F232" s="228">
        <v>5163117</v>
      </c>
      <c r="G232" s="228">
        <v>8338409</v>
      </c>
      <c r="H232" s="228"/>
      <c r="I232" s="228"/>
      <c r="J232" s="228"/>
      <c r="K232" s="228"/>
      <c r="L232" s="228">
        <v>46265881</v>
      </c>
      <c r="M232" s="228"/>
      <c r="N232" s="228"/>
      <c r="O232" s="228">
        <v>59767407</v>
      </c>
      <c r="Q232" s="228"/>
    </row>
    <row r="233" spans="1:17" hidden="1" x14ac:dyDescent="0.3">
      <c r="A233" s="1" t="str">
        <f t="shared" si="3"/>
        <v>Cuenta</v>
      </c>
      <c r="B233" s="716" t="s">
        <v>1411</v>
      </c>
      <c r="C233" s="717" t="s">
        <v>1412</v>
      </c>
      <c r="D233" s="228">
        <v>280316613</v>
      </c>
      <c r="E233" s="228"/>
      <c r="F233" s="228">
        <v>5474666</v>
      </c>
      <c r="G233" s="228">
        <v>3726216</v>
      </c>
      <c r="H233" s="228">
        <v>29562</v>
      </c>
      <c r="I233" s="228">
        <v>10935222</v>
      </c>
      <c r="J233" s="228">
        <v>825154</v>
      </c>
      <c r="K233" s="228">
        <v>28457</v>
      </c>
      <c r="L233" s="228">
        <v>164199758</v>
      </c>
      <c r="M233" s="228"/>
      <c r="N233" s="228"/>
      <c r="O233" s="228">
        <v>465535648</v>
      </c>
      <c r="Q233" s="228"/>
    </row>
    <row r="234" spans="1:17" hidden="1" x14ac:dyDescent="0.3">
      <c r="A234" s="1" t="str">
        <f t="shared" si="3"/>
        <v>Cuenta</v>
      </c>
      <c r="B234" s="716" t="s">
        <v>1413</v>
      </c>
      <c r="C234" s="717" t="s">
        <v>1414</v>
      </c>
      <c r="D234" s="228">
        <v>409650623</v>
      </c>
      <c r="E234" s="228"/>
      <c r="F234" s="228"/>
      <c r="G234" s="228">
        <v>276033333</v>
      </c>
      <c r="H234" s="228"/>
      <c r="I234" s="228"/>
      <c r="J234" s="228"/>
      <c r="K234" s="228"/>
      <c r="L234" s="228">
        <v>1803262443</v>
      </c>
      <c r="M234" s="228"/>
      <c r="N234" s="228"/>
      <c r="O234" s="228">
        <v>2488946399</v>
      </c>
      <c r="Q234" s="228"/>
    </row>
    <row r="235" spans="1:17" hidden="1" x14ac:dyDescent="0.3">
      <c r="A235" s="1" t="str">
        <f t="shared" si="3"/>
        <v>Cuenta</v>
      </c>
      <c r="B235" s="716" t="s">
        <v>1415</v>
      </c>
      <c r="C235" s="717" t="s">
        <v>1416</v>
      </c>
      <c r="D235" s="228">
        <v>179891814</v>
      </c>
      <c r="E235" s="228"/>
      <c r="F235" s="228">
        <v>307041291</v>
      </c>
      <c r="G235" s="228">
        <v>359084681</v>
      </c>
      <c r="H235" s="228"/>
      <c r="I235" s="228"/>
      <c r="J235" s="228"/>
      <c r="K235" s="228"/>
      <c r="L235" s="228">
        <v>2238003871</v>
      </c>
      <c r="M235" s="228"/>
      <c r="N235" s="228"/>
      <c r="O235" s="228">
        <v>3084021657</v>
      </c>
      <c r="Q235" s="228"/>
    </row>
    <row r="236" spans="1:17" hidden="1" x14ac:dyDescent="0.3">
      <c r="A236" s="1" t="str">
        <f t="shared" si="3"/>
        <v>Cuenta</v>
      </c>
      <c r="B236" s="716" t="s">
        <v>1417</v>
      </c>
      <c r="C236" s="717" t="s">
        <v>1418</v>
      </c>
      <c r="D236" s="228"/>
      <c r="E236" s="228"/>
      <c r="F236" s="228">
        <v>134409568</v>
      </c>
      <c r="G236" s="228">
        <v>110031937</v>
      </c>
      <c r="H236" s="228"/>
      <c r="I236" s="228"/>
      <c r="J236" s="228">
        <v>18437295</v>
      </c>
      <c r="K236" s="228">
        <v>79651864</v>
      </c>
      <c r="L236" s="228"/>
      <c r="M236" s="228"/>
      <c r="N236" s="228">
        <v>-342530664</v>
      </c>
      <c r="O236" s="228">
        <v>0</v>
      </c>
      <c r="Q236" s="228"/>
    </row>
    <row r="237" spans="1:17" hidden="1" x14ac:dyDescent="0.3">
      <c r="A237" s="1" t="str">
        <f t="shared" si="3"/>
        <v>Cuenta</v>
      </c>
      <c r="B237" s="716" t="s">
        <v>1419</v>
      </c>
      <c r="C237" s="717" t="s">
        <v>1420</v>
      </c>
      <c r="D237" s="228">
        <v>1229759891</v>
      </c>
      <c r="E237" s="228"/>
      <c r="F237" s="228"/>
      <c r="G237" s="228"/>
      <c r="H237" s="228"/>
      <c r="I237" s="228"/>
      <c r="J237" s="228"/>
      <c r="K237" s="228"/>
      <c r="L237" s="228">
        <v>11013826770</v>
      </c>
      <c r="M237" s="228">
        <v>-151827090</v>
      </c>
      <c r="N237" s="228"/>
      <c r="O237" s="228">
        <v>12091759571</v>
      </c>
      <c r="Q237" s="228"/>
    </row>
    <row r="238" spans="1:17" x14ac:dyDescent="0.3">
      <c r="A238" s="1" t="str">
        <f t="shared" si="3"/>
        <v xml:space="preserve"> </v>
      </c>
      <c r="B238" s="714" t="s">
        <v>1421</v>
      </c>
      <c r="C238" s="715" t="s">
        <v>1422</v>
      </c>
      <c r="D238" s="228">
        <v>1802947865</v>
      </c>
      <c r="E238" s="228"/>
      <c r="F238" s="228">
        <v>399072843</v>
      </c>
      <c r="G238" s="228">
        <v>582893335</v>
      </c>
      <c r="H238" s="228">
        <v>2787642</v>
      </c>
      <c r="I238" s="228">
        <v>12414201</v>
      </c>
      <c r="J238" s="228">
        <v>27179721</v>
      </c>
      <c r="K238" s="228">
        <v>79850367</v>
      </c>
      <c r="L238" s="228">
        <v>13211571746</v>
      </c>
      <c r="M238" s="228">
        <v>-151827090</v>
      </c>
      <c r="N238" s="228">
        <v>-342550656</v>
      </c>
      <c r="O238" s="228">
        <v>15624339974</v>
      </c>
      <c r="Q238" s="228">
        <f>+ROUND(O238/1000,0)</f>
        <v>15624340</v>
      </c>
    </row>
    <row r="239" spans="1:17" hidden="1" x14ac:dyDescent="0.3">
      <c r="A239" s="1" t="str">
        <f t="shared" si="3"/>
        <v>Cuenta</v>
      </c>
      <c r="B239" s="716" t="s">
        <v>1423</v>
      </c>
      <c r="C239" s="717" t="s">
        <v>1424</v>
      </c>
      <c r="D239" s="228"/>
      <c r="E239" s="228"/>
      <c r="F239" s="228">
        <v>0</v>
      </c>
      <c r="G239" s="228">
        <v>0</v>
      </c>
      <c r="H239" s="228"/>
      <c r="I239" s="228">
        <v>-588634</v>
      </c>
      <c r="J239" s="228">
        <v>-69313</v>
      </c>
      <c r="K239" s="228"/>
      <c r="L239" s="228">
        <v>-230921902</v>
      </c>
      <c r="M239" s="228"/>
      <c r="N239" s="228"/>
      <c r="O239" s="228">
        <v>-231579849</v>
      </c>
      <c r="Q239" s="228"/>
    </row>
    <row r="240" spans="1:17" hidden="1" x14ac:dyDescent="0.3">
      <c r="A240" s="1" t="str">
        <f t="shared" si="3"/>
        <v>Cuenta</v>
      </c>
      <c r="B240" s="716" t="s">
        <v>1425</v>
      </c>
      <c r="C240" s="717" t="s">
        <v>1426</v>
      </c>
      <c r="D240" s="228"/>
      <c r="E240" s="228"/>
      <c r="F240" s="228"/>
      <c r="G240" s="228"/>
      <c r="H240" s="228"/>
      <c r="I240" s="228"/>
      <c r="J240" s="228"/>
      <c r="K240" s="228"/>
      <c r="L240" s="228">
        <v>-2257249</v>
      </c>
      <c r="M240" s="228"/>
      <c r="N240" s="228"/>
      <c r="O240" s="228">
        <v>-2257249</v>
      </c>
      <c r="Q240" s="228"/>
    </row>
    <row r="241" spans="1:17" hidden="1" x14ac:dyDescent="0.3">
      <c r="A241" s="1" t="str">
        <f t="shared" si="3"/>
        <v>Cuenta</v>
      </c>
      <c r="B241" s="716" t="s">
        <v>1427</v>
      </c>
      <c r="C241" s="717" t="s">
        <v>1428</v>
      </c>
      <c r="D241" s="228"/>
      <c r="E241" s="228"/>
      <c r="F241" s="228">
        <v>-6827723</v>
      </c>
      <c r="G241" s="228">
        <v>-516940</v>
      </c>
      <c r="H241" s="228">
        <v>137882</v>
      </c>
      <c r="I241" s="228">
        <v>6830438</v>
      </c>
      <c r="J241" s="228">
        <v>335178</v>
      </c>
      <c r="K241" s="228">
        <v>9893</v>
      </c>
      <c r="L241" s="228">
        <v>155961502</v>
      </c>
      <c r="M241" s="228"/>
      <c r="N241" s="228"/>
      <c r="O241" s="228">
        <v>155930230</v>
      </c>
      <c r="Q241" s="228"/>
    </row>
    <row r="242" spans="1:17" x14ac:dyDescent="0.3">
      <c r="A242" s="1" t="str">
        <f t="shared" si="3"/>
        <v xml:space="preserve"> </v>
      </c>
      <c r="B242" s="714" t="s">
        <v>1429</v>
      </c>
      <c r="C242" s="715" t="s">
        <v>1430</v>
      </c>
      <c r="D242" s="228"/>
      <c r="E242" s="228"/>
      <c r="F242" s="228">
        <v>-6827723</v>
      </c>
      <c r="G242" s="228">
        <v>-516940</v>
      </c>
      <c r="H242" s="228">
        <v>137882</v>
      </c>
      <c r="I242" s="228">
        <v>6241804</v>
      </c>
      <c r="J242" s="228">
        <v>265865</v>
      </c>
      <c r="K242" s="228">
        <v>9893</v>
      </c>
      <c r="L242" s="228">
        <v>-77217649</v>
      </c>
      <c r="M242" s="228"/>
      <c r="N242" s="228"/>
      <c r="O242" s="228">
        <v>-77906868</v>
      </c>
      <c r="Q242" s="228">
        <f>+ROUND(O242/1000,0)</f>
        <v>-77907</v>
      </c>
    </row>
    <row r="243" spans="1:17" hidden="1" x14ac:dyDescent="0.3">
      <c r="A243" s="1" t="str">
        <f t="shared" si="3"/>
        <v>Cuenta</v>
      </c>
      <c r="B243" s="716" t="s">
        <v>1431</v>
      </c>
      <c r="C243" s="717" t="s">
        <v>1432</v>
      </c>
      <c r="D243" s="228">
        <v>-8475020</v>
      </c>
      <c r="E243" s="228"/>
      <c r="F243" s="228">
        <v>-11178006</v>
      </c>
      <c r="G243" s="228">
        <v>-41861689</v>
      </c>
      <c r="H243" s="228">
        <v>-2615852</v>
      </c>
      <c r="I243" s="228">
        <v>-3161653</v>
      </c>
      <c r="J243" s="228">
        <v>-7151012</v>
      </c>
      <c r="K243" s="228">
        <v>-14537458</v>
      </c>
      <c r="L243" s="228">
        <v>-120584094</v>
      </c>
      <c r="M243" s="228"/>
      <c r="N243" s="228">
        <v>15653</v>
      </c>
      <c r="O243" s="228">
        <v>-209549131</v>
      </c>
      <c r="Q243" s="228"/>
    </row>
    <row r="244" spans="1:17" hidden="1" x14ac:dyDescent="0.3">
      <c r="A244" s="1" t="str">
        <f t="shared" si="3"/>
        <v>Cuenta</v>
      </c>
      <c r="B244" s="716" t="s">
        <v>1433</v>
      </c>
      <c r="C244" s="717" t="s">
        <v>1434</v>
      </c>
      <c r="D244" s="228">
        <v>1085947692</v>
      </c>
      <c r="E244" s="228">
        <v>483722</v>
      </c>
      <c r="F244" s="228">
        <v>298552418</v>
      </c>
      <c r="G244" s="228">
        <v>376992730</v>
      </c>
      <c r="H244" s="228">
        <v>1907394</v>
      </c>
      <c r="I244" s="228">
        <v>1487471</v>
      </c>
      <c r="J244" s="228">
        <v>4930649</v>
      </c>
      <c r="K244" s="228">
        <v>115651</v>
      </c>
      <c r="L244" s="228">
        <v>10966583968</v>
      </c>
      <c r="M244" s="228"/>
      <c r="N244" s="228">
        <v>-21212</v>
      </c>
      <c r="O244" s="228">
        <v>12736980483</v>
      </c>
      <c r="Q244" s="228"/>
    </row>
    <row r="245" spans="1:17" x14ac:dyDescent="0.3">
      <c r="A245" s="1" t="str">
        <f t="shared" si="3"/>
        <v xml:space="preserve"> </v>
      </c>
      <c r="B245" s="714" t="s">
        <v>1435</v>
      </c>
      <c r="C245" s="715" t="s">
        <v>1436</v>
      </c>
      <c r="D245" s="228">
        <v>1077472672</v>
      </c>
      <c r="E245" s="228">
        <v>483722</v>
      </c>
      <c r="F245" s="228">
        <v>287374412</v>
      </c>
      <c r="G245" s="228">
        <v>335131041</v>
      </c>
      <c r="H245" s="228">
        <v>-708458</v>
      </c>
      <c r="I245" s="228">
        <v>-1674182</v>
      </c>
      <c r="J245" s="228">
        <v>-2220363</v>
      </c>
      <c r="K245" s="228">
        <v>-14421807</v>
      </c>
      <c r="L245" s="228">
        <v>10845999874</v>
      </c>
      <c r="M245" s="228"/>
      <c r="N245" s="228">
        <v>-5559</v>
      </c>
      <c r="O245" s="228">
        <v>12527431352</v>
      </c>
      <c r="Q245" s="228">
        <f>+ROUND(O245/1000,0)</f>
        <v>12527431</v>
      </c>
    </row>
    <row r="246" spans="1:17" hidden="1" x14ac:dyDescent="0.3">
      <c r="A246" s="1" t="str">
        <f t="shared" si="3"/>
        <v>Cuenta</v>
      </c>
      <c r="B246" s="716" t="s">
        <v>1437</v>
      </c>
      <c r="C246" s="717" t="s">
        <v>1438</v>
      </c>
      <c r="D246" s="228">
        <v>-1297946</v>
      </c>
      <c r="E246" s="228"/>
      <c r="F246" s="228">
        <v>27136</v>
      </c>
      <c r="G246" s="228">
        <v>-651536</v>
      </c>
      <c r="H246" s="228">
        <v>-253713</v>
      </c>
      <c r="I246" s="228">
        <v>-150224</v>
      </c>
      <c r="J246" s="228">
        <v>-1505234</v>
      </c>
      <c r="K246" s="228">
        <v>-20121</v>
      </c>
      <c r="L246" s="228">
        <v>-2488713</v>
      </c>
      <c r="M246" s="228"/>
      <c r="N246" s="228">
        <v>-1890</v>
      </c>
      <c r="O246" s="228">
        <v>-6342241</v>
      </c>
      <c r="Q246" s="228"/>
    </row>
    <row r="247" spans="1:17" hidden="1" x14ac:dyDescent="0.3">
      <c r="A247" s="1" t="str">
        <f t="shared" si="3"/>
        <v>Cuenta</v>
      </c>
      <c r="B247" s="716" t="s">
        <v>1439</v>
      </c>
      <c r="C247" s="717" t="s">
        <v>1440</v>
      </c>
      <c r="D247" s="228"/>
      <c r="E247" s="228"/>
      <c r="F247" s="228">
        <v>252473</v>
      </c>
      <c r="G247" s="228">
        <v>4489000</v>
      </c>
      <c r="H247" s="228">
        <v>8125320</v>
      </c>
      <c r="I247" s="228">
        <v>-1906238</v>
      </c>
      <c r="J247" s="228">
        <v>5657423</v>
      </c>
      <c r="K247" s="228"/>
      <c r="L247" s="228">
        <v>-73772206</v>
      </c>
      <c r="M247" s="228"/>
      <c r="N247" s="228"/>
      <c r="O247" s="228">
        <v>-57154228</v>
      </c>
      <c r="Q247" s="228"/>
    </row>
    <row r="248" spans="1:17" hidden="1" x14ac:dyDescent="0.3">
      <c r="A248" s="1" t="str">
        <f t="shared" si="3"/>
        <v>Cuenta</v>
      </c>
      <c r="B248" s="716" t="s">
        <v>1441</v>
      </c>
      <c r="C248" s="717" t="s">
        <v>1442</v>
      </c>
      <c r="D248" s="228">
        <v>807433823</v>
      </c>
      <c r="E248" s="228"/>
      <c r="F248" s="228">
        <v>-199280321</v>
      </c>
      <c r="G248" s="228">
        <v>-139102869</v>
      </c>
      <c r="H248" s="228">
        <v>-12579887</v>
      </c>
      <c r="I248" s="228">
        <v>-8920677</v>
      </c>
      <c r="J248" s="228">
        <v>-23744611</v>
      </c>
      <c r="K248" s="228">
        <v>-60530630</v>
      </c>
      <c r="L248" s="228">
        <v>-2889751102</v>
      </c>
      <c r="M248" s="228">
        <v>-435100968</v>
      </c>
      <c r="N248" s="228">
        <v>-3737236</v>
      </c>
      <c r="O248" s="228">
        <v>-2965314478</v>
      </c>
      <c r="Q248" s="228"/>
    </row>
    <row r="249" spans="1:17" hidden="1" x14ac:dyDescent="0.3">
      <c r="A249" s="1" t="str">
        <f t="shared" si="3"/>
        <v>Cuenta</v>
      </c>
      <c r="B249" s="716" t="s">
        <v>1443</v>
      </c>
      <c r="C249" s="717" t="s">
        <v>1444</v>
      </c>
      <c r="D249" s="228">
        <v>34091848</v>
      </c>
      <c r="E249" s="228"/>
      <c r="F249" s="228">
        <v>3599251</v>
      </c>
      <c r="G249" s="228">
        <v>22184968</v>
      </c>
      <c r="H249" s="228">
        <v>121505</v>
      </c>
      <c r="I249" s="228">
        <v>360066</v>
      </c>
      <c r="J249" s="228">
        <v>1878416</v>
      </c>
      <c r="K249" s="228"/>
      <c r="L249" s="228">
        <v>159451863</v>
      </c>
      <c r="M249" s="228"/>
      <c r="N249" s="228"/>
      <c r="O249" s="228">
        <v>221687917</v>
      </c>
      <c r="Q249" s="228"/>
    </row>
    <row r="250" spans="1:17" hidden="1" x14ac:dyDescent="0.3">
      <c r="A250" s="1" t="str">
        <f t="shared" si="3"/>
        <v>Cuenta</v>
      </c>
      <c r="B250" s="716" t="s">
        <v>1445</v>
      </c>
      <c r="C250" s="717" t="s">
        <v>1446</v>
      </c>
      <c r="D250" s="228">
        <v>1048699041</v>
      </c>
      <c r="E250" s="228">
        <v>0</v>
      </c>
      <c r="F250" s="228">
        <v>734345066</v>
      </c>
      <c r="G250" s="228">
        <v>2590431615</v>
      </c>
      <c r="H250" s="228">
        <v>347550197</v>
      </c>
      <c r="I250" s="228">
        <v>1124015</v>
      </c>
      <c r="J250" s="228">
        <v>214690224</v>
      </c>
      <c r="K250" s="228"/>
      <c r="L250" s="228">
        <v>18575750213</v>
      </c>
      <c r="M250" s="228"/>
      <c r="N250" s="228">
        <v>3737236</v>
      </c>
      <c r="O250" s="228">
        <v>23516327607</v>
      </c>
      <c r="Q250" s="228"/>
    </row>
    <row r="251" spans="1:17" x14ac:dyDescent="0.3">
      <c r="A251" s="1" t="str">
        <f t="shared" si="3"/>
        <v xml:space="preserve"> </v>
      </c>
      <c r="B251" s="714" t="s">
        <v>1447</v>
      </c>
      <c r="C251" s="715" t="s">
        <v>1448</v>
      </c>
      <c r="D251" s="228">
        <v>1888926766</v>
      </c>
      <c r="E251" s="228">
        <v>0</v>
      </c>
      <c r="F251" s="228">
        <v>538943605</v>
      </c>
      <c r="G251" s="228">
        <v>2477351178</v>
      </c>
      <c r="H251" s="228">
        <v>342963422</v>
      </c>
      <c r="I251" s="228">
        <v>-9493058</v>
      </c>
      <c r="J251" s="228">
        <v>196976218</v>
      </c>
      <c r="K251" s="228">
        <v>-60550751</v>
      </c>
      <c r="L251" s="228">
        <v>15769190055</v>
      </c>
      <c r="M251" s="228">
        <v>-435100968</v>
      </c>
      <c r="N251" s="228">
        <v>-1890</v>
      </c>
      <c r="O251" s="228">
        <v>20709204577</v>
      </c>
      <c r="Q251" s="228">
        <f>+ROUND(O251/1000,0)</f>
        <v>20709205</v>
      </c>
    </row>
    <row r="252" spans="1:17" hidden="1" x14ac:dyDescent="0.3">
      <c r="A252" s="1" t="str">
        <f t="shared" si="3"/>
        <v>Cuenta</v>
      </c>
      <c r="B252" s="716" t="s">
        <v>1449</v>
      </c>
      <c r="C252" s="717" t="s">
        <v>1450</v>
      </c>
      <c r="D252" s="228"/>
      <c r="E252" s="228"/>
      <c r="F252" s="228"/>
      <c r="G252" s="228"/>
      <c r="H252" s="228"/>
      <c r="I252" s="228"/>
      <c r="J252" s="228"/>
      <c r="K252" s="228"/>
      <c r="L252" s="228"/>
      <c r="M252" s="228"/>
      <c r="N252" s="228">
        <v>-109153757</v>
      </c>
      <c r="O252" s="228">
        <v>-109153757</v>
      </c>
      <c r="Q252" s="228"/>
    </row>
    <row r="253" spans="1:17" hidden="1" x14ac:dyDescent="0.3">
      <c r="A253" s="1" t="str">
        <f t="shared" si="3"/>
        <v>Cuenta</v>
      </c>
      <c r="B253" s="716" t="s">
        <v>1451</v>
      </c>
      <c r="C253" s="717" t="s">
        <v>1452</v>
      </c>
      <c r="D253" s="228"/>
      <c r="E253" s="228"/>
      <c r="F253" s="228"/>
      <c r="G253" s="228"/>
      <c r="H253" s="228"/>
      <c r="I253" s="228"/>
      <c r="J253" s="228"/>
      <c r="K253" s="228"/>
      <c r="L253" s="228"/>
      <c r="M253" s="228">
        <v>-546942144</v>
      </c>
      <c r="N253" s="228">
        <v>2484696995</v>
      </c>
      <c r="O253" s="228">
        <v>1937754851</v>
      </c>
      <c r="Q253" s="228"/>
    </row>
    <row r="254" spans="1:17" x14ac:dyDescent="0.3">
      <c r="A254" s="1" t="str">
        <f t="shared" si="3"/>
        <v xml:space="preserve"> </v>
      </c>
      <c r="B254" s="714" t="s">
        <v>1453</v>
      </c>
      <c r="C254" s="715" t="s">
        <v>1454</v>
      </c>
      <c r="D254" s="228"/>
      <c r="E254" s="228"/>
      <c r="F254" s="228"/>
      <c r="G254" s="228"/>
      <c r="H254" s="228"/>
      <c r="I254" s="228"/>
      <c r="J254" s="228"/>
      <c r="K254" s="228"/>
      <c r="L254" s="228"/>
      <c r="M254" s="228">
        <v>-546942144</v>
      </c>
      <c r="N254" s="228">
        <v>2375543238</v>
      </c>
      <c r="O254" s="228">
        <v>1828601094</v>
      </c>
      <c r="Q254" s="228">
        <f>+ROUND(O254/1000,0)</f>
        <v>1828601</v>
      </c>
    </row>
    <row r="255" spans="1:17" x14ac:dyDescent="0.3">
      <c r="A255" s="1" t="str">
        <f t="shared" si="3"/>
        <v xml:space="preserve"> </v>
      </c>
      <c r="B255" s="712" t="s">
        <v>1455</v>
      </c>
      <c r="C255" s="713" t="s">
        <v>1456</v>
      </c>
      <c r="D255" s="228">
        <v>-5107098292</v>
      </c>
      <c r="E255" s="228">
        <v>-2600852140</v>
      </c>
      <c r="F255" s="228">
        <v>-2037258254</v>
      </c>
      <c r="G255" s="228">
        <v>-10777121966</v>
      </c>
      <c r="H255" s="228">
        <v>-970767620</v>
      </c>
      <c r="I255" s="228">
        <v>-51949129</v>
      </c>
      <c r="J255" s="228">
        <v>-613569411</v>
      </c>
      <c r="K255" s="228">
        <v>351299438</v>
      </c>
      <c r="L255" s="228">
        <v>-62328543416</v>
      </c>
      <c r="M255" s="228">
        <v>629441958</v>
      </c>
      <c r="N255" s="228">
        <v>21177875416</v>
      </c>
      <c r="O255" s="228">
        <v>-62328543416</v>
      </c>
      <c r="Q255" s="17">
        <f>SUBTOTAL(9,Q2:Q254)</f>
        <v>-62328543</v>
      </c>
    </row>
    <row r="259" spans="4:4" x14ac:dyDescent="0.3">
      <c r="D259" s="1022"/>
    </row>
  </sheetData>
  <autoFilter ref="A1:O255" xr:uid="{00000000-0009-0000-0000-000002000000}">
    <filterColumn colId="0">
      <filters blank="1"/>
    </filterColumn>
  </autoFilter>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2:H50"/>
  <sheetViews>
    <sheetView showGridLines="0" workbookViewId="0">
      <selection activeCell="I49" sqref="I49"/>
    </sheetView>
  </sheetViews>
  <sheetFormatPr baseColWidth="10" defaultColWidth="11.5546875" defaultRowHeight="12" x14ac:dyDescent="0.25"/>
  <cols>
    <col min="1" max="1" width="11.5546875" style="191"/>
    <col min="2" max="2" width="47.77734375" style="191" customWidth="1"/>
    <col min="3" max="3" width="11.5546875" style="191"/>
    <col min="4" max="4" width="8.5546875" style="191" customWidth="1"/>
    <col min="5" max="6" width="13.21875" style="996" customWidth="1"/>
    <col min="7" max="16384" width="11.5546875" style="191"/>
  </cols>
  <sheetData>
    <row r="2" spans="2:8" ht="12.6" thickBot="1" x14ac:dyDescent="0.3"/>
    <row r="3" spans="2:8" x14ac:dyDescent="0.25">
      <c r="B3" s="1631" t="s">
        <v>2368</v>
      </c>
      <c r="C3" s="1633" t="s">
        <v>2019</v>
      </c>
      <c r="D3" s="1635" t="s">
        <v>2367</v>
      </c>
      <c r="E3" s="192" t="s">
        <v>1883</v>
      </c>
      <c r="F3" s="193" t="s">
        <v>1884</v>
      </c>
    </row>
    <row r="4" spans="2:8" x14ac:dyDescent="0.25">
      <c r="B4" s="1632"/>
      <c r="C4" s="1634"/>
      <c r="D4" s="1636"/>
      <c r="E4" s="1095" t="s">
        <v>1882</v>
      </c>
      <c r="F4" s="194" t="s">
        <v>1882</v>
      </c>
    </row>
    <row r="5" spans="2:8" x14ac:dyDescent="0.25">
      <c r="B5" s="1352" t="s">
        <v>2369</v>
      </c>
      <c r="C5" s="195"/>
      <c r="D5" s="195"/>
      <c r="E5" s="997"/>
      <c r="F5" s="998"/>
    </row>
    <row r="6" spans="2:8" hidden="1" x14ac:dyDescent="0.25">
      <c r="B6" s="1340" t="s">
        <v>1581</v>
      </c>
      <c r="C6" s="195" t="s">
        <v>1582</v>
      </c>
      <c r="D6" s="195"/>
      <c r="E6" s="997">
        <v>0</v>
      </c>
      <c r="F6" s="998">
        <v>0</v>
      </c>
    </row>
    <row r="7" spans="2:8" x14ac:dyDescent="0.25">
      <c r="B7" s="1341" t="s">
        <v>2370</v>
      </c>
      <c r="C7" s="195" t="s">
        <v>1582</v>
      </c>
      <c r="D7" s="195"/>
      <c r="E7" s="196">
        <v>91941.691999999995</v>
      </c>
      <c r="F7" s="998">
        <v>0</v>
      </c>
    </row>
    <row r="8" spans="2:8" x14ac:dyDescent="0.25">
      <c r="B8" s="1342" t="s">
        <v>2371</v>
      </c>
      <c r="C8" s="197"/>
      <c r="D8" s="197"/>
      <c r="E8" s="999">
        <f>+SUM(E6:E7)</f>
        <v>91941.691999999995</v>
      </c>
      <c r="F8" s="1000">
        <f>+SUM(F6:F7)</f>
        <v>0</v>
      </c>
    </row>
    <row r="9" spans="2:8" x14ac:dyDescent="0.25">
      <c r="B9" s="1335" t="s">
        <v>2372</v>
      </c>
      <c r="C9" s="195" t="s">
        <v>1582</v>
      </c>
      <c r="D9" s="195">
        <v>5</v>
      </c>
      <c r="E9" s="997">
        <v>113396578.19300002</v>
      </c>
      <c r="F9" s="998">
        <v>115919449</v>
      </c>
    </row>
    <row r="10" spans="2:8" x14ac:dyDescent="0.25">
      <c r="B10" s="1335" t="s">
        <v>2372</v>
      </c>
      <c r="C10" s="198" t="s">
        <v>1583</v>
      </c>
      <c r="D10" s="198">
        <v>5</v>
      </c>
      <c r="E10" s="199">
        <v>6214.2340000000004</v>
      </c>
      <c r="F10" s="200">
        <v>9230</v>
      </c>
    </row>
    <row r="11" spans="2:8" x14ac:dyDescent="0.25">
      <c r="B11" s="1335" t="s">
        <v>2372</v>
      </c>
      <c r="C11" s="198" t="s">
        <v>1584</v>
      </c>
      <c r="D11" s="198">
        <v>5</v>
      </c>
      <c r="E11" s="199">
        <v>8982.8829999999998</v>
      </c>
      <c r="F11" s="200">
        <v>8819</v>
      </c>
    </row>
    <row r="12" spans="2:8" ht="24" x14ac:dyDescent="0.25">
      <c r="B12" s="1336" t="s">
        <v>2373</v>
      </c>
      <c r="C12" s="201"/>
      <c r="D12" s="201"/>
      <c r="E12" s="202">
        <f>+SUM(E9:E11)</f>
        <v>113411775.31000002</v>
      </c>
      <c r="F12" s="203">
        <f>+SUM(F9:F11)</f>
        <v>115937498</v>
      </c>
      <c r="G12" s="204"/>
      <c r="H12" s="204"/>
    </row>
    <row r="13" spans="2:8" x14ac:dyDescent="0.25">
      <c r="B13" s="1335" t="s">
        <v>2374</v>
      </c>
      <c r="C13" s="195" t="s">
        <v>1582</v>
      </c>
      <c r="D13" s="198">
        <v>6</v>
      </c>
      <c r="E13" s="205">
        <f>+'N6 CxC EERR'!H11</f>
        <v>17092</v>
      </c>
      <c r="F13" s="206">
        <v>25324</v>
      </c>
    </row>
    <row r="14" spans="2:8" x14ac:dyDescent="0.25">
      <c r="B14" s="1336" t="s">
        <v>2375</v>
      </c>
      <c r="C14" s="207"/>
      <c r="D14" s="207"/>
      <c r="E14" s="202">
        <f>+E13</f>
        <v>17092</v>
      </c>
      <c r="F14" s="203">
        <f>+F13</f>
        <v>25324</v>
      </c>
      <c r="G14" s="208"/>
      <c r="H14" s="208"/>
    </row>
    <row r="15" spans="2:8" x14ac:dyDescent="0.25">
      <c r="B15" s="1337" t="s">
        <v>2376</v>
      </c>
      <c r="C15" s="209"/>
      <c r="D15" s="209"/>
      <c r="E15" s="210">
        <f>+E14+E12+E8</f>
        <v>113520809.00200002</v>
      </c>
      <c r="F15" s="211">
        <f>+F14+F12+F8</f>
        <v>115962822</v>
      </c>
    </row>
    <row r="16" spans="2:8" x14ac:dyDescent="0.25">
      <c r="B16" s="1338" t="s">
        <v>2377</v>
      </c>
      <c r="C16" s="212"/>
      <c r="D16" s="212"/>
      <c r="E16" s="213"/>
      <c r="F16" s="214"/>
    </row>
    <row r="17" spans="2:8" x14ac:dyDescent="0.25">
      <c r="B17" s="1335" t="s">
        <v>2378</v>
      </c>
      <c r="C17" s="195" t="s">
        <v>1582</v>
      </c>
      <c r="D17" s="215">
        <v>5</v>
      </c>
      <c r="E17" s="216">
        <f>+Activo!D18</f>
        <v>3156896</v>
      </c>
      <c r="F17" s="217">
        <v>4251661</v>
      </c>
      <c r="G17" s="204"/>
      <c r="H17" s="204"/>
    </row>
    <row r="18" spans="2:8" x14ac:dyDescent="0.25">
      <c r="B18" s="1335" t="s">
        <v>1863</v>
      </c>
      <c r="C18" s="195" t="s">
        <v>1582</v>
      </c>
      <c r="D18" s="212"/>
      <c r="E18" s="216">
        <f>+Activo!D16</f>
        <v>7913380</v>
      </c>
      <c r="F18" s="217">
        <v>7852912</v>
      </c>
      <c r="G18" s="204"/>
      <c r="H18" s="204"/>
    </row>
    <row r="19" spans="2:8" x14ac:dyDescent="0.25">
      <c r="B19" s="1343" t="s">
        <v>2379</v>
      </c>
      <c r="C19" s="218"/>
      <c r="D19" s="218"/>
      <c r="E19" s="210">
        <f>+SUM(E17:E18)</f>
        <v>11070276</v>
      </c>
      <c r="F19" s="211">
        <f>+SUM(F17:F18)</f>
        <v>12104573</v>
      </c>
    </row>
    <row r="20" spans="2:8" x14ac:dyDescent="0.25">
      <c r="B20" s="1344"/>
      <c r="C20" s="219"/>
      <c r="D20" s="219"/>
      <c r="E20" s="1001"/>
      <c r="F20" s="1002"/>
    </row>
    <row r="21" spans="2:8" x14ac:dyDescent="0.25">
      <c r="B21" s="1345" t="s">
        <v>2380</v>
      </c>
      <c r="C21" s="218"/>
      <c r="D21" s="218"/>
      <c r="E21" s="210">
        <f>+E15+E19</f>
        <v>124591085.00200002</v>
      </c>
      <c r="F21" s="211">
        <f>+F15+F19</f>
        <v>128067395</v>
      </c>
    </row>
    <row r="22" spans="2:8" x14ac:dyDescent="0.25">
      <c r="B22" s="1338" t="s">
        <v>2381</v>
      </c>
      <c r="C22" s="215"/>
      <c r="D22" s="215"/>
      <c r="E22" s="216"/>
      <c r="F22" s="217"/>
    </row>
    <row r="23" spans="2:8" x14ac:dyDescent="0.25">
      <c r="B23" s="1346" t="s">
        <v>2382</v>
      </c>
      <c r="C23" s="195" t="s">
        <v>1582</v>
      </c>
      <c r="D23" s="215" t="s">
        <v>1856</v>
      </c>
      <c r="E23" s="220">
        <f>+'N14.4 Préstamos Actual'!V27</f>
        <v>78556222</v>
      </c>
      <c r="F23" s="217">
        <v>13876507</v>
      </c>
    </row>
    <row r="24" spans="2:8" x14ac:dyDescent="0.25">
      <c r="B24" s="1346" t="s">
        <v>2383</v>
      </c>
      <c r="C24" s="195" t="s">
        <v>1582</v>
      </c>
      <c r="D24" s="215" t="s">
        <v>1856</v>
      </c>
      <c r="E24" s="220">
        <f>+'N14.4 Bonos Actual'!R27</f>
        <v>16500158</v>
      </c>
      <c r="F24" s="217">
        <v>16320558</v>
      </c>
    </row>
    <row r="25" spans="2:8" x14ac:dyDescent="0.25">
      <c r="B25" s="1335" t="s">
        <v>2384</v>
      </c>
      <c r="C25" s="195" t="s">
        <v>1582</v>
      </c>
      <c r="D25" s="215" t="s">
        <v>1856</v>
      </c>
      <c r="E25" s="220">
        <f>+'N14.4 AFR'!E10</f>
        <v>10083212</v>
      </c>
      <c r="F25" s="217">
        <v>6188750</v>
      </c>
    </row>
    <row r="26" spans="2:8" x14ac:dyDescent="0.25">
      <c r="B26" s="1336" t="s">
        <v>2291</v>
      </c>
      <c r="C26" s="201"/>
      <c r="D26" s="201"/>
      <c r="E26" s="202">
        <f>+SUM(E23:E25)</f>
        <v>105139592</v>
      </c>
      <c r="F26" s="203">
        <f>+SUM(F23:F25)</f>
        <v>36385815</v>
      </c>
      <c r="G26" s="204">
        <f>+E26-Pasivo!D5</f>
        <v>0</v>
      </c>
      <c r="H26" s="204"/>
    </row>
    <row r="27" spans="2:8" x14ac:dyDescent="0.25">
      <c r="B27" s="1347" t="s">
        <v>1888</v>
      </c>
      <c r="C27" s="195" t="s">
        <v>1582</v>
      </c>
      <c r="D27" s="221">
        <v>13</v>
      </c>
      <c r="E27" s="1003">
        <f>+'N13 Arrendamiento NIIF16'!C31</f>
        <v>1439281</v>
      </c>
      <c r="F27" s="222">
        <v>1496534</v>
      </c>
      <c r="G27" s="204"/>
      <c r="H27" s="204"/>
    </row>
    <row r="28" spans="2:8" x14ac:dyDescent="0.25">
      <c r="B28" s="1348" t="s">
        <v>2385</v>
      </c>
      <c r="C28" s="201"/>
      <c r="D28" s="201"/>
      <c r="E28" s="202">
        <f>+E27</f>
        <v>1439281</v>
      </c>
      <c r="F28" s="203">
        <f>+F27</f>
        <v>1496534</v>
      </c>
    </row>
    <row r="29" spans="2:8" x14ac:dyDescent="0.25">
      <c r="B29" s="1335" t="s">
        <v>2386</v>
      </c>
      <c r="C29" s="195" t="s">
        <v>1582</v>
      </c>
      <c r="D29" s="215">
        <v>16</v>
      </c>
      <c r="E29" s="216">
        <f>+'N15 Acreed. Comerciales'!D5+'N15 Acreed. Comerciales'!D6+'N15 Acreed. Comerciales'!D7+'N15 Acreed. Comerciales'!D10+'N15 Acreed. Comerciales'!D11+'N15 Acreed. Comerciales'!D12+'N15 Acreed. Comerciales'!D13</f>
        <v>85141692</v>
      </c>
      <c r="F29" s="216">
        <f>+'N15 Acreed. Comerciales'!E5+'N15 Acreed. Comerciales'!E6+'N15 Acreed. Comerciales'!E7+'N15 Acreed. Comerciales'!E10+'N15 Acreed. Comerciales'!E11+'N15 Acreed. Comerciales'!E12+'N15 Acreed. Comerciales'!E13</f>
        <v>131416429</v>
      </c>
    </row>
    <row r="30" spans="2:8" x14ac:dyDescent="0.25">
      <c r="B30" s="1335" t="s">
        <v>2386</v>
      </c>
      <c r="C30" s="198" t="s">
        <v>1583</v>
      </c>
      <c r="D30" s="215">
        <v>16</v>
      </c>
      <c r="E30" s="216">
        <f>+'N15 Acreed. Comerciales'!D8</f>
        <v>655066</v>
      </c>
      <c r="F30" s="222">
        <v>758814</v>
      </c>
    </row>
    <row r="31" spans="2:8" x14ac:dyDescent="0.25">
      <c r="B31" s="1335" t="s">
        <v>2386</v>
      </c>
      <c r="C31" s="198" t="s">
        <v>1584</v>
      </c>
      <c r="D31" s="215">
        <v>16</v>
      </c>
      <c r="E31" s="216">
        <f>+'N15 Acreed. Comerciales'!D9</f>
        <v>141991</v>
      </c>
      <c r="F31" s="222">
        <v>276608</v>
      </c>
    </row>
    <row r="32" spans="2:8" x14ac:dyDescent="0.25">
      <c r="B32" s="1349" t="s">
        <v>2387</v>
      </c>
      <c r="C32" s="201"/>
      <c r="D32" s="201"/>
      <c r="E32" s="202">
        <f>+SUM(E29:E31)</f>
        <v>85938749</v>
      </c>
      <c r="F32" s="202">
        <f>+SUM(F29:F31)</f>
        <v>132451851</v>
      </c>
      <c r="G32" s="204"/>
    </row>
    <row r="33" spans="2:8" x14ac:dyDescent="0.25">
      <c r="B33" s="1335" t="s">
        <v>2388</v>
      </c>
      <c r="C33" s="195" t="s">
        <v>1582</v>
      </c>
      <c r="D33" s="215">
        <v>6</v>
      </c>
      <c r="E33" s="216">
        <f>+'N2.2 Moneda Extranjera'!D37</f>
        <v>15623949.366999999</v>
      </c>
      <c r="F33" s="222">
        <v>41030704</v>
      </c>
      <c r="G33" s="208"/>
      <c r="H33" s="208"/>
    </row>
    <row r="34" spans="2:8" x14ac:dyDescent="0.25">
      <c r="B34" s="1335" t="s">
        <v>2388</v>
      </c>
      <c r="C34" s="195" t="s">
        <v>1584</v>
      </c>
      <c r="D34" s="215">
        <v>6</v>
      </c>
      <c r="E34" s="216">
        <f>+'N2.2 Moneda Extranjera'!F37</f>
        <v>94852.024999999994</v>
      </c>
      <c r="F34" s="222">
        <v>0</v>
      </c>
      <c r="G34" s="208"/>
      <c r="H34" s="208"/>
    </row>
    <row r="35" spans="2:8" x14ac:dyDescent="0.25">
      <c r="B35" s="1336" t="s">
        <v>2375</v>
      </c>
      <c r="C35" s="207"/>
      <c r="D35" s="207"/>
      <c r="E35" s="202">
        <f>+E33+E34</f>
        <v>15718801.391999999</v>
      </c>
      <c r="F35" s="203">
        <f>+F33+F34</f>
        <v>41030704</v>
      </c>
    </row>
    <row r="36" spans="2:8" x14ac:dyDescent="0.25">
      <c r="B36" s="1347"/>
      <c r="C36" s="215"/>
      <c r="D36" s="215"/>
      <c r="E36" s="216"/>
      <c r="F36" s="217"/>
    </row>
    <row r="37" spans="2:8" x14ac:dyDescent="0.25">
      <c r="B37" s="1337" t="s">
        <v>2389</v>
      </c>
      <c r="C37" s="209"/>
      <c r="D37" s="209"/>
      <c r="E37" s="210">
        <f>+E26+E28+E32+E35</f>
        <v>208236423.39199999</v>
      </c>
      <c r="F37" s="211">
        <f>+F26+F28+F32+F35</f>
        <v>211364904</v>
      </c>
    </row>
    <row r="38" spans="2:8" x14ac:dyDescent="0.25">
      <c r="B38" s="1350" t="s">
        <v>2390</v>
      </c>
      <c r="C38" s="215"/>
      <c r="D38" s="215"/>
      <c r="E38" s="216"/>
      <c r="F38" s="217"/>
    </row>
    <row r="39" spans="2:8" x14ac:dyDescent="0.25">
      <c r="B39" s="1335" t="s">
        <v>2035</v>
      </c>
      <c r="C39" s="195" t="s">
        <v>1582</v>
      </c>
      <c r="D39" s="215" t="s">
        <v>1856</v>
      </c>
      <c r="E39" s="220">
        <f>+'N14.4 Préstamos Actual'!V30</f>
        <v>139244404</v>
      </c>
      <c r="F39" s="223">
        <v>101352095</v>
      </c>
    </row>
    <row r="40" spans="2:8" x14ac:dyDescent="0.25">
      <c r="B40" s="1335" t="s">
        <v>2383</v>
      </c>
      <c r="C40" s="195" t="s">
        <v>1582</v>
      </c>
      <c r="D40" s="215" t="s">
        <v>1856</v>
      </c>
      <c r="E40" s="220">
        <f>+'N14.4 Bonos Actual'!R30</f>
        <v>719186237</v>
      </c>
      <c r="F40" s="223">
        <v>715030769</v>
      </c>
    </row>
    <row r="41" spans="2:8" x14ac:dyDescent="0.25">
      <c r="B41" s="1335" t="s">
        <v>2391</v>
      </c>
      <c r="C41" s="195" t="s">
        <v>1582</v>
      </c>
      <c r="D41" s="215" t="s">
        <v>1856</v>
      </c>
      <c r="E41" s="220">
        <f>+'N14.4 AFR'!E21</f>
        <v>188506429</v>
      </c>
      <c r="F41" s="223">
        <v>186572529</v>
      </c>
    </row>
    <row r="42" spans="2:8" x14ac:dyDescent="0.25">
      <c r="B42" s="1349" t="s">
        <v>2297</v>
      </c>
      <c r="C42" s="207"/>
      <c r="D42" s="207"/>
      <c r="E42" s="202">
        <f>+SUM(E39:E41)</f>
        <v>1046937070</v>
      </c>
      <c r="F42" s="203">
        <f>+SUM(F39:F41)</f>
        <v>1002955393</v>
      </c>
      <c r="G42" s="204">
        <f>+E42-Pasivo!D17</f>
        <v>0</v>
      </c>
      <c r="H42" s="204"/>
    </row>
    <row r="43" spans="2:8" x14ac:dyDescent="0.25">
      <c r="B43" s="1347" t="s">
        <v>1888</v>
      </c>
      <c r="C43" s="195" t="s">
        <v>1582</v>
      </c>
      <c r="D43" s="221">
        <v>13</v>
      </c>
      <c r="E43" s="1003">
        <f>+'N13 Arrendamiento NIIF16'!C37</f>
        <v>1447831</v>
      </c>
      <c r="F43" s="223">
        <v>1942083</v>
      </c>
    </row>
    <row r="44" spans="2:8" x14ac:dyDescent="0.25">
      <c r="B44" s="1351" t="s">
        <v>2392</v>
      </c>
      <c r="C44" s="207"/>
      <c r="D44" s="207"/>
      <c r="E44" s="202">
        <f>+E43</f>
        <v>1447831</v>
      </c>
      <c r="F44" s="203">
        <f>+F43</f>
        <v>1942083</v>
      </c>
      <c r="G44" s="204"/>
      <c r="H44" s="204"/>
    </row>
    <row r="45" spans="2:8" x14ac:dyDescent="0.25">
      <c r="B45" s="1335" t="s">
        <v>1897</v>
      </c>
      <c r="C45" s="195" t="s">
        <v>1582</v>
      </c>
      <c r="D45" s="215">
        <v>16</v>
      </c>
      <c r="E45" s="1003">
        <f>+Pasivo!D19</f>
        <v>1136331</v>
      </c>
      <c r="F45" s="223">
        <v>1159317</v>
      </c>
    </row>
    <row r="46" spans="2:8" x14ac:dyDescent="0.25">
      <c r="B46" s="1349" t="s">
        <v>2393</v>
      </c>
      <c r="C46" s="207"/>
      <c r="D46" s="207"/>
      <c r="E46" s="202">
        <f>+E45</f>
        <v>1136331</v>
      </c>
      <c r="F46" s="203">
        <f>+F45</f>
        <v>1159317</v>
      </c>
    </row>
    <row r="47" spans="2:8" x14ac:dyDescent="0.25">
      <c r="B47" s="1347"/>
      <c r="C47" s="215"/>
      <c r="D47" s="215"/>
      <c r="E47" s="216"/>
      <c r="F47" s="217"/>
    </row>
    <row r="48" spans="2:8" x14ac:dyDescent="0.25">
      <c r="B48" s="1337" t="s">
        <v>2394</v>
      </c>
      <c r="C48" s="209"/>
      <c r="D48" s="209"/>
      <c r="E48" s="210">
        <f>+E46+E44+E42</f>
        <v>1049521232</v>
      </c>
      <c r="F48" s="211">
        <f>+F46+F44+F42</f>
        <v>1006056793</v>
      </c>
    </row>
    <row r="49" spans="2:6" x14ac:dyDescent="0.25">
      <c r="B49" s="1347"/>
      <c r="C49" s="215"/>
      <c r="D49" s="215"/>
      <c r="E49" s="216"/>
      <c r="F49" s="217"/>
    </row>
    <row r="50" spans="2:6" ht="12.6" thickBot="1" x14ac:dyDescent="0.3">
      <c r="B50" s="1339" t="s">
        <v>2395</v>
      </c>
      <c r="C50" s="224"/>
      <c r="D50" s="224"/>
      <c r="E50" s="1146">
        <f>+E37+E48</f>
        <v>1257757655.392</v>
      </c>
      <c r="F50" s="1147">
        <f>+F37+F48</f>
        <v>1217421697</v>
      </c>
    </row>
  </sheetData>
  <mergeCells count="3">
    <mergeCell ref="B3:B4"/>
    <mergeCell ref="C3:C4"/>
    <mergeCell ref="D3:D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B3:M21"/>
  <sheetViews>
    <sheetView showGridLines="0" zoomScale="120" zoomScaleNormal="120" workbookViewId="0">
      <selection activeCell="G32" sqref="G32"/>
    </sheetView>
  </sheetViews>
  <sheetFormatPr baseColWidth="10" defaultColWidth="11.5546875" defaultRowHeight="9.6" x14ac:dyDescent="0.2"/>
  <cols>
    <col min="1" max="1" width="6.21875" style="915" customWidth="1"/>
    <col min="2" max="8" width="11.5546875" style="915"/>
    <col min="9" max="9" width="12.77734375" style="915" customWidth="1"/>
    <col min="10" max="10" width="17" style="915" customWidth="1"/>
    <col min="11" max="16384" width="11.5546875" style="915"/>
  </cols>
  <sheetData>
    <row r="3" spans="2:13" ht="10.199999999999999" thickBot="1" x14ac:dyDescent="0.25">
      <c r="B3" s="913" t="s">
        <v>2396</v>
      </c>
      <c r="C3" s="914"/>
      <c r="D3" s="914"/>
      <c r="E3" s="914"/>
      <c r="F3" s="914"/>
      <c r="G3" s="914"/>
      <c r="H3" s="914"/>
      <c r="I3" s="914"/>
      <c r="J3" s="914"/>
      <c r="K3" s="914"/>
      <c r="L3" s="914"/>
      <c r="M3" s="914"/>
    </row>
    <row r="4" spans="2:13" ht="9" customHeight="1" x14ac:dyDescent="0.2">
      <c r="B4" s="1639" t="s">
        <v>2397</v>
      </c>
      <c r="C4" s="1642" t="s">
        <v>2398</v>
      </c>
      <c r="D4" s="1644" t="s">
        <v>1823</v>
      </c>
      <c r="E4" s="1644" t="s">
        <v>2399</v>
      </c>
      <c r="F4" s="1644"/>
      <c r="G4" s="1646" t="s">
        <v>2400</v>
      </c>
      <c r="H4" s="1649" t="s">
        <v>2401</v>
      </c>
      <c r="I4" s="1649" t="s">
        <v>2402</v>
      </c>
      <c r="J4" s="1649" t="s">
        <v>2403</v>
      </c>
      <c r="K4" s="1649" t="s">
        <v>2404</v>
      </c>
      <c r="L4" s="1649" t="s">
        <v>2405</v>
      </c>
      <c r="M4" s="1637" t="s">
        <v>2406</v>
      </c>
    </row>
    <row r="5" spans="2:13" x14ac:dyDescent="0.2">
      <c r="B5" s="1640"/>
      <c r="C5" s="1643"/>
      <c r="D5" s="1645"/>
      <c r="E5" s="1353" t="s">
        <v>1883</v>
      </c>
      <c r="F5" s="1354" t="s">
        <v>1884</v>
      </c>
      <c r="G5" s="1647"/>
      <c r="H5" s="1650"/>
      <c r="I5" s="1650"/>
      <c r="J5" s="1650"/>
      <c r="K5" s="1650"/>
      <c r="L5" s="1650"/>
      <c r="M5" s="1638"/>
    </row>
    <row r="6" spans="2:13" ht="18" customHeight="1" thickBot="1" x14ac:dyDescent="0.25">
      <c r="B6" s="1641"/>
      <c r="C6" s="1643"/>
      <c r="D6" s="1353" t="s">
        <v>1883</v>
      </c>
      <c r="E6" s="1355" t="s">
        <v>1882</v>
      </c>
      <c r="F6" s="1355" t="s">
        <v>1882</v>
      </c>
      <c r="G6" s="1648"/>
      <c r="H6" s="1651"/>
      <c r="I6" s="1651"/>
      <c r="J6" s="1651"/>
      <c r="K6" s="1651"/>
      <c r="L6" s="1650"/>
      <c r="M6" s="1638"/>
    </row>
    <row r="7" spans="2:13" x14ac:dyDescent="0.2">
      <c r="B7" s="916" t="s">
        <v>1603</v>
      </c>
      <c r="C7" s="917" t="s">
        <v>1824</v>
      </c>
      <c r="D7" s="918">
        <v>277597</v>
      </c>
      <c r="E7" s="918">
        <v>8063492</v>
      </c>
      <c r="F7" s="918">
        <v>5098342.2929999996</v>
      </c>
      <c r="G7" s="919">
        <v>3.0090353493626477E-2</v>
      </c>
      <c r="H7" s="919">
        <v>2.9538929728052166E-2</v>
      </c>
      <c r="I7" s="917" t="s">
        <v>1778</v>
      </c>
      <c r="J7" s="920" t="s">
        <v>1698</v>
      </c>
      <c r="K7" s="1356" t="s">
        <v>1825</v>
      </c>
      <c r="L7" s="1360" t="s">
        <v>2407</v>
      </c>
      <c r="M7" s="1357" t="s">
        <v>1827</v>
      </c>
    </row>
    <row r="8" spans="2:13" x14ac:dyDescent="0.2">
      <c r="B8" s="916" t="s">
        <v>1603</v>
      </c>
      <c r="C8" s="917" t="s">
        <v>1824</v>
      </c>
      <c r="D8" s="918">
        <v>51653</v>
      </c>
      <c r="E8" s="918">
        <v>1499076</v>
      </c>
      <c r="F8" s="918">
        <v>1090407.226</v>
      </c>
      <c r="G8" s="919">
        <v>2.9744683706172781E-2</v>
      </c>
      <c r="H8" s="919">
        <v>2.9246994594754754E-2</v>
      </c>
      <c r="I8" s="917" t="s">
        <v>1778</v>
      </c>
      <c r="J8" s="920" t="s">
        <v>1828</v>
      </c>
      <c r="K8" s="1356" t="s">
        <v>1829</v>
      </c>
      <c r="L8" s="1359" t="s">
        <v>2407</v>
      </c>
      <c r="M8" s="1357" t="s">
        <v>1827</v>
      </c>
    </row>
    <row r="9" spans="2:13" x14ac:dyDescent="0.2">
      <c r="B9" s="916" t="s">
        <v>1603</v>
      </c>
      <c r="C9" s="917" t="s">
        <v>1824</v>
      </c>
      <c r="D9" s="918">
        <v>17974</v>
      </c>
      <c r="E9" s="918">
        <v>520644</v>
      </c>
      <c r="F9" s="918">
        <v>0</v>
      </c>
      <c r="G9" s="919">
        <v>2.9500000000000002E-2</v>
      </c>
      <c r="H9" s="919">
        <v>2.8789222827897809E-2</v>
      </c>
      <c r="I9" s="917" t="s">
        <v>1778</v>
      </c>
      <c r="J9" s="920" t="s">
        <v>1700</v>
      </c>
      <c r="K9" s="1356" t="s">
        <v>1781</v>
      </c>
      <c r="L9" s="1359" t="s">
        <v>2407</v>
      </c>
      <c r="M9" s="1357" t="s">
        <v>1827</v>
      </c>
    </row>
    <row r="10" spans="2:13" ht="10.199999999999999" thickBot="1" x14ac:dyDescent="0.25">
      <c r="B10" s="921" t="s">
        <v>2055</v>
      </c>
      <c r="C10" s="922"/>
      <c r="D10" s="923">
        <f>SUM(D7:D9)</f>
        <v>347224</v>
      </c>
      <c r="E10" s="923">
        <f>ROUND(SUM(E7:E9),0)</f>
        <v>10083212</v>
      </c>
      <c r="F10" s="923">
        <f>SUM(F7:F9)</f>
        <v>6188749.5189999994</v>
      </c>
      <c r="G10" s="924"/>
      <c r="H10" s="924"/>
      <c r="I10" s="925"/>
      <c r="J10" s="925"/>
      <c r="K10" s="925"/>
      <c r="L10" s="1358"/>
      <c r="M10" s="926"/>
    </row>
    <row r="13" spans="2:13" ht="10.199999999999999" thickBot="1" x14ac:dyDescent="0.25">
      <c r="B13" s="913" t="s">
        <v>2408</v>
      </c>
      <c r="C13" s="927"/>
      <c r="D13" s="927"/>
      <c r="E13" s="927"/>
      <c r="F13" s="927"/>
      <c r="G13" s="927"/>
      <c r="H13" s="927"/>
      <c r="I13" s="927"/>
      <c r="J13" s="927"/>
      <c r="K13" s="927"/>
      <c r="L13" s="927"/>
      <c r="M13" s="914"/>
    </row>
    <row r="14" spans="2:13" ht="9" customHeight="1" x14ac:dyDescent="0.2">
      <c r="B14" s="1639" t="s">
        <v>2397</v>
      </c>
      <c r="C14" s="1642" t="s">
        <v>2398</v>
      </c>
      <c r="D14" s="1644" t="s">
        <v>1823</v>
      </c>
      <c r="E14" s="1644" t="s">
        <v>2399</v>
      </c>
      <c r="F14" s="1644"/>
      <c r="G14" s="1652" t="s">
        <v>2409</v>
      </c>
      <c r="H14" s="1649" t="s">
        <v>2400</v>
      </c>
      <c r="I14" s="1649" t="s">
        <v>2401</v>
      </c>
      <c r="J14" s="1649" t="s">
        <v>2403</v>
      </c>
      <c r="K14" s="1649" t="s">
        <v>2404</v>
      </c>
      <c r="L14" s="1649" t="s">
        <v>2405</v>
      </c>
      <c r="M14" s="1649" t="s">
        <v>2410</v>
      </c>
    </row>
    <row r="15" spans="2:13" x14ac:dyDescent="0.2">
      <c r="B15" s="1640"/>
      <c r="C15" s="1643"/>
      <c r="D15" s="1645"/>
      <c r="E15" s="1353" t="s">
        <v>1883</v>
      </c>
      <c r="F15" s="1354" t="s">
        <v>2411</v>
      </c>
      <c r="G15" s="1653"/>
      <c r="H15" s="1650"/>
      <c r="I15" s="1650"/>
      <c r="J15" s="1650"/>
      <c r="K15" s="1650"/>
      <c r="L15" s="1650"/>
      <c r="M15" s="1650"/>
    </row>
    <row r="16" spans="2:13" ht="21.75" customHeight="1" thickBot="1" x14ac:dyDescent="0.25">
      <c r="B16" s="1641"/>
      <c r="C16" s="1643"/>
      <c r="D16" s="1353" t="s">
        <v>1883</v>
      </c>
      <c r="E16" s="1355" t="s">
        <v>1882</v>
      </c>
      <c r="F16" s="1355" t="s">
        <v>1882</v>
      </c>
      <c r="G16" s="1654"/>
      <c r="H16" s="1651"/>
      <c r="I16" s="1651"/>
      <c r="J16" s="1651"/>
      <c r="K16" s="1651"/>
      <c r="L16" s="1651"/>
      <c r="M16" s="1651"/>
    </row>
    <row r="17" spans="2:13" x14ac:dyDescent="0.2">
      <c r="B17" s="916" t="s">
        <v>1603</v>
      </c>
      <c r="C17" s="917" t="s">
        <v>1824</v>
      </c>
      <c r="D17" s="918">
        <v>4691309.66</v>
      </c>
      <c r="E17" s="918">
        <v>135622617</v>
      </c>
      <c r="F17" s="918">
        <v>134047348</v>
      </c>
      <c r="G17" s="928">
        <v>49486</v>
      </c>
      <c r="H17" s="919">
        <v>3.0699734899763999E-2</v>
      </c>
      <c r="I17" s="919">
        <v>3.0036733121539472E-2</v>
      </c>
      <c r="J17" s="920" t="s">
        <v>1698</v>
      </c>
      <c r="K17" s="1356" t="s">
        <v>1825</v>
      </c>
      <c r="L17" s="1364" t="s">
        <v>2407</v>
      </c>
      <c r="M17" s="1357" t="s">
        <v>1827</v>
      </c>
    </row>
    <row r="18" spans="2:13" x14ac:dyDescent="0.2">
      <c r="B18" s="916" t="s">
        <v>1603</v>
      </c>
      <c r="C18" s="917" t="s">
        <v>1824</v>
      </c>
      <c r="D18" s="918">
        <v>762870.34</v>
      </c>
      <c r="E18" s="918">
        <v>22069923</v>
      </c>
      <c r="F18" s="918">
        <v>22352582</v>
      </c>
      <c r="G18" s="928">
        <v>49478</v>
      </c>
      <c r="H18" s="919">
        <v>3.0434173577438758E-2</v>
      </c>
      <c r="I18" s="919">
        <v>2.9837093295378914E-2</v>
      </c>
      <c r="J18" s="920" t="s">
        <v>1699</v>
      </c>
      <c r="K18" s="1356" t="s">
        <v>1829</v>
      </c>
      <c r="L18" s="1365" t="s">
        <v>2407</v>
      </c>
      <c r="M18" s="1357" t="s">
        <v>1827</v>
      </c>
    </row>
    <row r="19" spans="2:13" x14ac:dyDescent="0.2">
      <c r="B19" s="916" t="s">
        <v>1603</v>
      </c>
      <c r="C19" s="917" t="s">
        <v>1824</v>
      </c>
      <c r="D19" s="918">
        <v>682783.75</v>
      </c>
      <c r="E19" s="918">
        <v>19755143</v>
      </c>
      <c r="F19" s="918">
        <v>19488860</v>
      </c>
      <c r="G19" s="928">
        <v>49305</v>
      </c>
      <c r="H19" s="919">
        <v>3.1023138034386988E-2</v>
      </c>
      <c r="I19" s="919">
        <v>3.0359031487271551E-2</v>
      </c>
      <c r="J19" s="920" t="s">
        <v>1700</v>
      </c>
      <c r="K19" s="1361" t="s">
        <v>1781</v>
      </c>
      <c r="L19" s="1365" t="s">
        <v>2407</v>
      </c>
      <c r="M19" s="1357" t="s">
        <v>1827</v>
      </c>
    </row>
    <row r="20" spans="2:13" x14ac:dyDescent="0.2">
      <c r="B20" s="929" t="s">
        <v>1603</v>
      </c>
      <c r="C20" s="930" t="s">
        <v>1824</v>
      </c>
      <c r="D20" s="931">
        <v>385370.09</v>
      </c>
      <c r="E20" s="931">
        <v>11058746</v>
      </c>
      <c r="F20" s="931">
        <v>10683739</v>
      </c>
      <c r="G20" s="932">
        <v>49361</v>
      </c>
      <c r="H20" s="933">
        <v>3.3599999999999998E-2</v>
      </c>
      <c r="I20" s="933">
        <v>3.3599999999999998E-2</v>
      </c>
      <c r="J20" s="934" t="s">
        <v>1701</v>
      </c>
      <c r="K20" s="1362" t="s">
        <v>1782</v>
      </c>
      <c r="L20" s="1365" t="s">
        <v>2407</v>
      </c>
      <c r="M20" s="1363" t="s">
        <v>1827</v>
      </c>
    </row>
    <row r="21" spans="2:13" ht="10.199999999999999" thickBot="1" x14ac:dyDescent="0.25">
      <c r="B21" s="921" t="s">
        <v>2055</v>
      </c>
      <c r="C21" s="922"/>
      <c r="D21" s="923">
        <f>SUM(D17:D20)</f>
        <v>6522333.8399999999</v>
      </c>
      <c r="E21" s="923">
        <f t="shared" ref="E21:F21" si="0">SUM(E17:E20)</f>
        <v>188506429</v>
      </c>
      <c r="F21" s="923">
        <f t="shared" si="0"/>
        <v>186572529</v>
      </c>
      <c r="G21" s="924"/>
      <c r="H21" s="924"/>
      <c r="I21" s="924"/>
      <c r="J21" s="924"/>
      <c r="K21" s="924"/>
      <c r="L21" s="1366"/>
      <c r="M21" s="935"/>
    </row>
  </sheetData>
  <mergeCells count="22">
    <mergeCell ref="H14:H16"/>
    <mergeCell ref="B14:B16"/>
    <mergeCell ref="C14:C16"/>
    <mergeCell ref="D14:D15"/>
    <mergeCell ref="E14:F14"/>
    <mergeCell ref="G14:G16"/>
    <mergeCell ref="I14:I16"/>
    <mergeCell ref="J14:J16"/>
    <mergeCell ref="K14:K16"/>
    <mergeCell ref="L14:L16"/>
    <mergeCell ref="M14:M16"/>
    <mergeCell ref="M4:M6"/>
    <mergeCell ref="B4:B6"/>
    <mergeCell ref="C4:C6"/>
    <mergeCell ref="D4:D5"/>
    <mergeCell ref="E4:F4"/>
    <mergeCell ref="G4:G6"/>
    <mergeCell ref="H4:H6"/>
    <mergeCell ref="I4:I6"/>
    <mergeCell ref="J4:J6"/>
    <mergeCell ref="K4:K6"/>
    <mergeCell ref="L4:L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B41"/>
  <sheetViews>
    <sheetView showGridLines="0" zoomScale="130" zoomScaleNormal="130" workbookViewId="0">
      <selection activeCell="H58" sqref="H58"/>
    </sheetView>
  </sheetViews>
  <sheetFormatPr baseColWidth="10" defaultColWidth="11.5546875" defaultRowHeight="6.6" x14ac:dyDescent="0.15"/>
  <cols>
    <col min="1" max="1" width="3.21875" style="945" customWidth="1"/>
    <col min="2" max="2" width="19.21875" style="945" bestFit="1" customWidth="1"/>
    <col min="3" max="3" width="9.77734375" style="946" customWidth="1"/>
    <col min="4" max="5" width="9" style="946" bestFit="1" customWidth="1"/>
    <col min="6" max="8" width="9" style="945" bestFit="1" customWidth="1"/>
    <col min="9" max="9" width="9" style="946" bestFit="1" customWidth="1"/>
    <col min="10" max="11" width="9" style="946" hidden="1" customWidth="1"/>
    <col min="12" max="12" width="9.5546875" style="946" bestFit="1" customWidth="1"/>
    <col min="13" max="14" width="7.21875" style="946" bestFit="1" customWidth="1"/>
    <col min="15" max="21" width="7" style="946" bestFit="1" customWidth="1"/>
    <col min="22" max="22" width="8" style="946" bestFit="1" customWidth="1"/>
    <col min="23" max="24" width="11.5546875" style="946"/>
    <col min="25" max="16384" width="11.5546875" style="945"/>
  </cols>
  <sheetData>
    <row r="1" spans="2:28" ht="7.2" thickBot="1" x14ac:dyDescent="0.2">
      <c r="F1" s="946"/>
      <c r="G1" s="946"/>
      <c r="H1" s="946"/>
      <c r="W1" s="945"/>
      <c r="X1" s="945"/>
    </row>
    <row r="2" spans="2:28" x14ac:dyDescent="0.15">
      <c r="B2" s="936" t="s">
        <v>2412</v>
      </c>
      <c r="C2" s="947" t="s">
        <v>1825</v>
      </c>
      <c r="D2" s="947" t="s">
        <v>1825</v>
      </c>
      <c r="E2" s="947" t="s">
        <v>1825</v>
      </c>
      <c r="F2" s="947" t="s">
        <v>1825</v>
      </c>
      <c r="G2" s="947" t="s">
        <v>1825</v>
      </c>
      <c r="H2" s="947" t="s">
        <v>1825</v>
      </c>
      <c r="I2" s="947" t="s">
        <v>1825</v>
      </c>
      <c r="J2" s="947" t="s">
        <v>1825</v>
      </c>
      <c r="K2" s="947" t="s">
        <v>1825</v>
      </c>
      <c r="L2" s="947" t="s">
        <v>1719</v>
      </c>
      <c r="M2" s="947" t="s">
        <v>1782</v>
      </c>
      <c r="N2" s="947" t="s">
        <v>1782</v>
      </c>
      <c r="O2" s="947" t="s">
        <v>1782</v>
      </c>
      <c r="P2" s="947" t="s">
        <v>1782</v>
      </c>
      <c r="Q2" s="947" t="s">
        <v>1782</v>
      </c>
      <c r="R2" s="947" t="s">
        <v>1782</v>
      </c>
      <c r="S2" s="947" t="s">
        <v>1782</v>
      </c>
      <c r="T2" s="947" t="s">
        <v>1782</v>
      </c>
      <c r="U2" s="948" t="s">
        <v>1782</v>
      </c>
      <c r="V2" s="945"/>
      <c r="W2" s="945"/>
      <c r="X2" s="945"/>
    </row>
    <row r="3" spans="2:28" x14ac:dyDescent="0.15">
      <c r="B3" s="937" t="s">
        <v>2413</v>
      </c>
      <c r="C3" s="949" t="s">
        <v>1698</v>
      </c>
      <c r="D3" s="949" t="s">
        <v>1698</v>
      </c>
      <c r="E3" s="949" t="s">
        <v>1698</v>
      </c>
      <c r="F3" s="949" t="s">
        <v>1698</v>
      </c>
      <c r="G3" s="949" t="s">
        <v>1698</v>
      </c>
      <c r="H3" s="949" t="s">
        <v>1698</v>
      </c>
      <c r="I3" s="949" t="s">
        <v>1698</v>
      </c>
      <c r="J3" s="949" t="s">
        <v>1698</v>
      </c>
      <c r="K3" s="949" t="s">
        <v>1698</v>
      </c>
      <c r="L3" s="949" t="s">
        <v>1699</v>
      </c>
      <c r="M3" s="949" t="s">
        <v>1701</v>
      </c>
      <c r="N3" s="949" t="s">
        <v>1701</v>
      </c>
      <c r="O3" s="949" t="s">
        <v>1701</v>
      </c>
      <c r="P3" s="949" t="s">
        <v>1701</v>
      </c>
      <c r="Q3" s="949" t="s">
        <v>1701</v>
      </c>
      <c r="R3" s="949" t="s">
        <v>1701</v>
      </c>
      <c r="S3" s="949" t="s">
        <v>1701</v>
      </c>
      <c r="T3" s="949" t="s">
        <v>1701</v>
      </c>
      <c r="U3" s="950" t="s">
        <v>1701</v>
      </c>
      <c r="V3" s="945"/>
      <c r="W3" s="945"/>
      <c r="X3" s="945"/>
    </row>
    <row r="4" spans="2:28" x14ac:dyDescent="0.15">
      <c r="B4" s="938" t="s">
        <v>2414</v>
      </c>
      <c r="C4" s="951" t="s">
        <v>1778</v>
      </c>
      <c r="D4" s="951" t="s">
        <v>1778</v>
      </c>
      <c r="E4" s="951" t="s">
        <v>1778</v>
      </c>
      <c r="F4" s="951" t="s">
        <v>1778</v>
      </c>
      <c r="G4" s="951" t="s">
        <v>1778</v>
      </c>
      <c r="H4" s="951" t="s">
        <v>1778</v>
      </c>
      <c r="I4" s="951" t="s">
        <v>1778</v>
      </c>
      <c r="J4" s="951" t="s">
        <v>1778</v>
      </c>
      <c r="K4" s="951" t="s">
        <v>1778</v>
      </c>
      <c r="L4" s="951" t="s">
        <v>1778</v>
      </c>
      <c r="M4" s="951" t="s">
        <v>1778</v>
      </c>
      <c r="N4" s="951" t="s">
        <v>1778</v>
      </c>
      <c r="O4" s="951" t="s">
        <v>1778</v>
      </c>
      <c r="P4" s="951" t="s">
        <v>1778</v>
      </c>
      <c r="Q4" s="951" t="s">
        <v>1778</v>
      </c>
      <c r="R4" s="951" t="s">
        <v>1778</v>
      </c>
      <c r="S4" s="951" t="s">
        <v>1778</v>
      </c>
      <c r="T4" s="951" t="s">
        <v>1778</v>
      </c>
      <c r="U4" s="952" t="s">
        <v>1778</v>
      </c>
      <c r="V4" s="945"/>
      <c r="W4" s="945"/>
      <c r="X4" s="945"/>
    </row>
    <row r="5" spans="2:28" x14ac:dyDescent="0.15">
      <c r="B5" s="938" t="s">
        <v>2435</v>
      </c>
      <c r="C5" s="951" t="s">
        <v>1830</v>
      </c>
      <c r="D5" s="951" t="s">
        <v>1831</v>
      </c>
      <c r="E5" s="951" t="s">
        <v>1830</v>
      </c>
      <c r="F5" s="951" t="s">
        <v>1847</v>
      </c>
      <c r="G5" s="951" t="s">
        <v>1831</v>
      </c>
      <c r="H5" s="951" t="s">
        <v>1848</v>
      </c>
      <c r="I5" s="951" t="s">
        <v>1830</v>
      </c>
      <c r="J5" s="951" t="s">
        <v>1831</v>
      </c>
      <c r="K5" s="951" t="s">
        <v>1849</v>
      </c>
      <c r="L5" s="951" t="s">
        <v>1849</v>
      </c>
      <c r="M5" s="951" t="s">
        <v>1830</v>
      </c>
      <c r="N5" s="951" t="s">
        <v>1831</v>
      </c>
      <c r="O5" s="951" t="s">
        <v>1831</v>
      </c>
      <c r="P5" s="951" t="s">
        <v>1830</v>
      </c>
      <c r="Q5" s="951" t="s">
        <v>1831</v>
      </c>
      <c r="R5" s="951" t="s">
        <v>1849</v>
      </c>
      <c r="S5" s="951" t="s">
        <v>1849</v>
      </c>
      <c r="T5" s="951" t="s">
        <v>1849</v>
      </c>
      <c r="U5" s="952" t="s">
        <v>1850</v>
      </c>
      <c r="V5" s="945"/>
      <c r="W5" s="945"/>
      <c r="X5" s="945"/>
    </row>
    <row r="6" spans="2:28" x14ac:dyDescent="0.15">
      <c r="B6" s="938" t="s">
        <v>2415</v>
      </c>
      <c r="C6" s="949" t="s">
        <v>1794</v>
      </c>
      <c r="D6" s="949" t="s">
        <v>1793</v>
      </c>
      <c r="E6" s="949" t="s">
        <v>1794</v>
      </c>
      <c r="F6" s="949" t="s">
        <v>1832</v>
      </c>
      <c r="G6" s="949" t="s">
        <v>1793</v>
      </c>
      <c r="H6" s="949" t="s">
        <v>1851</v>
      </c>
      <c r="I6" s="949" t="s">
        <v>1794</v>
      </c>
      <c r="J6" s="949" t="s">
        <v>1793</v>
      </c>
      <c r="K6" s="949" t="s">
        <v>1852</v>
      </c>
      <c r="L6" s="949" t="s">
        <v>1852</v>
      </c>
      <c r="M6" s="949" t="s">
        <v>1794</v>
      </c>
      <c r="N6" s="949" t="s">
        <v>1794</v>
      </c>
      <c r="O6" s="949" t="s">
        <v>1793</v>
      </c>
      <c r="P6" s="949" t="s">
        <v>1793</v>
      </c>
      <c r="Q6" s="949" t="s">
        <v>1852</v>
      </c>
      <c r="R6" s="949" t="s">
        <v>1852</v>
      </c>
      <c r="S6" s="949" t="s">
        <v>1793</v>
      </c>
      <c r="T6" s="949" t="s">
        <v>1852</v>
      </c>
      <c r="U6" s="950" t="s">
        <v>1853</v>
      </c>
      <c r="V6" s="945"/>
      <c r="W6" s="945"/>
      <c r="X6" s="945"/>
    </row>
    <row r="7" spans="2:28" x14ac:dyDescent="0.15">
      <c r="B7" s="938" t="s">
        <v>2416</v>
      </c>
      <c r="C7" s="951" t="s">
        <v>1582</v>
      </c>
      <c r="D7" s="951" t="s">
        <v>1582</v>
      </c>
      <c r="E7" s="951" t="s">
        <v>1582</v>
      </c>
      <c r="F7" s="951" t="s">
        <v>1582</v>
      </c>
      <c r="G7" s="951" t="s">
        <v>1582</v>
      </c>
      <c r="H7" s="951" t="s">
        <v>1582</v>
      </c>
      <c r="I7" s="951" t="s">
        <v>1582</v>
      </c>
      <c r="J7" s="951" t="s">
        <v>1582</v>
      </c>
      <c r="K7" s="951" t="s">
        <v>1582</v>
      </c>
      <c r="L7" s="951" t="s">
        <v>1582</v>
      </c>
      <c r="M7" s="951" t="s">
        <v>1582</v>
      </c>
      <c r="N7" s="951" t="s">
        <v>1582</v>
      </c>
      <c r="O7" s="951" t="s">
        <v>1582</v>
      </c>
      <c r="P7" s="951" t="s">
        <v>1582</v>
      </c>
      <c r="Q7" s="951" t="s">
        <v>1582</v>
      </c>
      <c r="R7" s="951" t="s">
        <v>1582</v>
      </c>
      <c r="S7" s="951" t="s">
        <v>1582</v>
      </c>
      <c r="T7" s="951" t="s">
        <v>1582</v>
      </c>
      <c r="U7" s="952" t="s">
        <v>1582</v>
      </c>
      <c r="V7" s="945"/>
      <c r="W7" s="945"/>
      <c r="X7" s="945"/>
    </row>
    <row r="8" spans="2:28" ht="13.2" x14ac:dyDescent="0.15">
      <c r="B8" s="938" t="s">
        <v>2417</v>
      </c>
      <c r="C8" s="1368" t="s">
        <v>2419</v>
      </c>
      <c r="D8" s="1368" t="s">
        <v>2420</v>
      </c>
      <c r="E8" s="1368" t="s">
        <v>2419</v>
      </c>
      <c r="F8" s="1368" t="s">
        <v>2420</v>
      </c>
      <c r="G8" s="1368" t="s">
        <v>2419</v>
      </c>
      <c r="H8" s="1368" t="s">
        <v>2420</v>
      </c>
      <c r="I8" s="1368" t="s">
        <v>2419</v>
      </c>
      <c r="J8" s="1368" t="s">
        <v>2420</v>
      </c>
      <c r="K8" s="949" t="s">
        <v>1826</v>
      </c>
      <c r="L8" s="1368" t="s">
        <v>2420</v>
      </c>
      <c r="M8" s="1368" t="s">
        <v>2420</v>
      </c>
      <c r="N8" s="1368" t="s">
        <v>2420</v>
      </c>
      <c r="O8" s="1368" t="s">
        <v>2420</v>
      </c>
      <c r="P8" s="1368" t="s">
        <v>2420</v>
      </c>
      <c r="Q8" s="1368" t="s">
        <v>2420</v>
      </c>
      <c r="R8" s="1368" t="s">
        <v>2420</v>
      </c>
      <c r="S8" s="1368" t="s">
        <v>2420</v>
      </c>
      <c r="T8" s="1368" t="s">
        <v>2420</v>
      </c>
      <c r="U8" s="1368" t="s">
        <v>2420</v>
      </c>
      <c r="V8" s="945"/>
      <c r="W8" s="945"/>
      <c r="X8" s="945"/>
    </row>
    <row r="9" spans="2:28" x14ac:dyDescent="0.15">
      <c r="B9" s="938" t="s">
        <v>2401</v>
      </c>
      <c r="C9" s="939">
        <v>6.2000000000000006E-3</v>
      </c>
      <c r="D9" s="939">
        <v>2.7699999999999999E-2</v>
      </c>
      <c r="E9" s="940">
        <v>4.4647177419354839E-2</v>
      </c>
      <c r="F9" s="940">
        <v>4.7173615031045883E-2</v>
      </c>
      <c r="G9" s="940">
        <v>4.2737903225806458E-2</v>
      </c>
      <c r="H9" s="939">
        <v>4.5758406580114513E-2</v>
      </c>
      <c r="I9" s="939">
        <v>2.6499999999999999E-2</v>
      </c>
      <c r="J9" s="939">
        <v>0</v>
      </c>
      <c r="K9" s="939">
        <v>0</v>
      </c>
      <c r="L9" s="939">
        <v>2.7299999999999998E-2</v>
      </c>
      <c r="M9" s="939">
        <v>3.8399999999999997E-2</v>
      </c>
      <c r="N9" s="939">
        <v>2.9899999999999999E-2</v>
      </c>
      <c r="O9" s="939">
        <v>4.2900000000000001E-2</v>
      </c>
      <c r="P9" s="939">
        <v>4.1999999999999997E-3</v>
      </c>
      <c r="Q9" s="939">
        <v>2.7900000000000001E-2</v>
      </c>
      <c r="R9" s="939">
        <v>2.6700000000000002E-2</v>
      </c>
      <c r="S9" s="939">
        <v>6.6000000000000003E-2</v>
      </c>
      <c r="T9" s="939">
        <v>2.4199999999999999E-2</v>
      </c>
      <c r="U9" s="953">
        <v>4.2099999999999999E-2</v>
      </c>
      <c r="V9" s="945"/>
      <c r="W9" s="945"/>
      <c r="X9" s="945"/>
    </row>
    <row r="10" spans="2:28" x14ac:dyDescent="0.15">
      <c r="B10" s="938" t="s">
        <v>2418</v>
      </c>
      <c r="C10" s="939">
        <v>6.2000000000000006E-3</v>
      </c>
      <c r="D10" s="939">
        <v>2.7699999999999999E-2</v>
      </c>
      <c r="E10" s="940">
        <v>4.4290000000000003E-2</v>
      </c>
      <c r="F10" s="940">
        <v>4.6800000000000001E-2</v>
      </c>
      <c r="G10" s="940">
        <v>4.2396000000000003E-2</v>
      </c>
      <c r="H10" s="939">
        <v>4.5396000000000006E-2</v>
      </c>
      <c r="I10" s="939">
        <v>2.6499999999999999E-2</v>
      </c>
      <c r="J10" s="939">
        <v>0</v>
      </c>
      <c r="K10" s="939">
        <v>0</v>
      </c>
      <c r="L10" s="939">
        <v>2.7299999999999998E-2</v>
      </c>
      <c r="M10" s="939">
        <v>3.8399999999999997E-2</v>
      </c>
      <c r="N10" s="939">
        <v>2.9899999999999999E-2</v>
      </c>
      <c r="O10" s="939">
        <v>4.2900000000000001E-2</v>
      </c>
      <c r="P10" s="939">
        <v>4.1999999999999997E-3</v>
      </c>
      <c r="Q10" s="939">
        <v>2.7900000000000001E-2</v>
      </c>
      <c r="R10" s="939">
        <v>2.6700000000000002E-2</v>
      </c>
      <c r="S10" s="939">
        <v>6.6000000000000003E-2</v>
      </c>
      <c r="T10" s="939">
        <v>2.4199999999999999E-2</v>
      </c>
      <c r="U10" s="953">
        <v>4.2099999999999999E-2</v>
      </c>
      <c r="V10" s="945"/>
      <c r="W10" s="945"/>
      <c r="X10" s="945"/>
    </row>
    <row r="11" spans="2:28" ht="7.2" thickBot="1" x14ac:dyDescent="0.2">
      <c r="B11" s="954"/>
      <c r="C11" s="955"/>
      <c r="D11" s="955"/>
      <c r="E11" s="955"/>
      <c r="F11" s="956"/>
      <c r="G11" s="955"/>
      <c r="H11" s="955"/>
      <c r="I11" s="955"/>
      <c r="J11" s="955"/>
      <c r="K11" s="955"/>
      <c r="L11" s="955"/>
      <c r="M11" s="955"/>
      <c r="N11" s="955"/>
      <c r="O11" s="955"/>
      <c r="P11" s="955"/>
      <c r="Q11" s="955"/>
      <c r="R11" s="955"/>
      <c r="S11" s="955"/>
      <c r="T11" s="955"/>
      <c r="U11" s="957"/>
      <c r="V11" s="945"/>
      <c r="W11" s="945"/>
      <c r="X11" s="945"/>
    </row>
    <row r="12" spans="2:28" x14ac:dyDescent="0.15">
      <c r="B12" s="1369" t="s">
        <v>2421</v>
      </c>
      <c r="C12" s="958" t="s">
        <v>1882</v>
      </c>
      <c r="D12" s="958" t="s">
        <v>1882</v>
      </c>
      <c r="E12" s="958" t="s">
        <v>1882</v>
      </c>
      <c r="F12" s="958" t="s">
        <v>1882</v>
      </c>
      <c r="G12" s="958" t="s">
        <v>1882</v>
      </c>
      <c r="H12" s="958" t="s">
        <v>1882</v>
      </c>
      <c r="I12" s="958" t="s">
        <v>1882</v>
      </c>
      <c r="J12" s="958" t="s">
        <v>1882</v>
      </c>
      <c r="K12" s="958" t="s">
        <v>1882</v>
      </c>
      <c r="L12" s="958" t="s">
        <v>1882</v>
      </c>
      <c r="M12" s="958" t="s">
        <v>1882</v>
      </c>
      <c r="N12" s="958" t="s">
        <v>1882</v>
      </c>
      <c r="O12" s="958" t="s">
        <v>1882</v>
      </c>
      <c r="P12" s="958" t="s">
        <v>1882</v>
      </c>
      <c r="Q12" s="958" t="s">
        <v>1882</v>
      </c>
      <c r="R12" s="958" t="s">
        <v>1882</v>
      </c>
      <c r="S12" s="958" t="s">
        <v>1882</v>
      </c>
      <c r="T12" s="958" t="s">
        <v>1882</v>
      </c>
      <c r="U12" s="958" t="s">
        <v>1882</v>
      </c>
      <c r="V12" s="941" t="s">
        <v>1882</v>
      </c>
      <c r="W12" s="945"/>
      <c r="X12" s="945"/>
    </row>
    <row r="13" spans="2:28" s="961" customFormat="1" x14ac:dyDescent="0.15">
      <c r="B13" s="938" t="s">
        <v>2422</v>
      </c>
      <c r="C13" s="959">
        <f>+C14+C15</f>
        <v>8861212</v>
      </c>
      <c r="D13" s="959">
        <f t="shared" ref="D13:U13" si="0">+D14+D15</f>
        <v>145309</v>
      </c>
      <c r="E13" s="959">
        <f t="shared" si="0"/>
        <v>330699</v>
      </c>
      <c r="F13" s="959">
        <f t="shared" si="0"/>
        <v>20267800</v>
      </c>
      <c r="G13" s="959">
        <f t="shared" si="0"/>
        <v>22256496</v>
      </c>
      <c r="H13" s="959">
        <f t="shared" si="0"/>
        <v>10121056</v>
      </c>
      <c r="I13" s="959">
        <f t="shared" si="0"/>
        <v>10022419</v>
      </c>
      <c r="J13" s="959">
        <f t="shared" si="0"/>
        <v>0</v>
      </c>
      <c r="K13" s="959">
        <f t="shared" si="0"/>
        <v>0</v>
      </c>
      <c r="L13" s="959">
        <f t="shared" si="0"/>
        <v>186550</v>
      </c>
      <c r="M13" s="959">
        <f t="shared" si="0"/>
        <v>2799</v>
      </c>
      <c r="N13" s="959">
        <f>+N14+N15</f>
        <v>1400000</v>
      </c>
      <c r="O13" s="959">
        <f>+O14+O15</f>
        <v>45146</v>
      </c>
      <c r="P13" s="959">
        <f t="shared" si="0"/>
        <v>7118</v>
      </c>
      <c r="Q13" s="959">
        <f>+Q14+Q15</f>
        <v>5447</v>
      </c>
      <c r="R13" s="959">
        <f t="shared" si="0"/>
        <v>715</v>
      </c>
      <c r="S13" s="959">
        <f t="shared" si="0"/>
        <v>981761</v>
      </c>
      <c r="T13" s="959">
        <f t="shared" si="0"/>
        <v>389</v>
      </c>
      <c r="U13" s="959">
        <f t="shared" si="0"/>
        <v>4295247</v>
      </c>
      <c r="V13" s="960">
        <f>ROUND(SUM(V14:V15),0)</f>
        <v>78930163</v>
      </c>
    </row>
    <row r="14" spans="2:28" x14ac:dyDescent="0.15">
      <c r="B14" s="962" t="s">
        <v>2029</v>
      </c>
      <c r="C14" s="963">
        <f>ROUND('[28]Prestamos periodo actual'!C15,0)</f>
        <v>0</v>
      </c>
      <c r="D14" s="963">
        <f>ROUND('[28]Prestamos periodo actual'!D15,0)</f>
        <v>145309</v>
      </c>
      <c r="E14" s="963">
        <f>ROUND('[28]Prestamos periodo actual'!E15,0)</f>
        <v>330699</v>
      </c>
      <c r="F14" s="963">
        <f>ROUND('[28]Prestamos periodo actual'!F15,0)</f>
        <v>0</v>
      </c>
      <c r="G14" s="963">
        <f>ROUND('[28]Prestamos periodo actual'!G15,0)</f>
        <v>0</v>
      </c>
      <c r="H14" s="963">
        <f>ROUND('[28]Prestamos periodo actual'!H15,0)</f>
        <v>0</v>
      </c>
      <c r="I14" s="963">
        <f>ROUND('[28]Prestamos periodo actual'!I15,0)</f>
        <v>10022419</v>
      </c>
      <c r="J14" s="963">
        <f>ROUND('[28]Prestamos periodo actual'!J15,0)</f>
        <v>0</v>
      </c>
      <c r="K14" s="963">
        <f>ROUND('[28]Prestamos periodo actual'!K15,0)</f>
        <v>0</v>
      </c>
      <c r="L14" s="963">
        <f>ROUND('[28]Prestamos periodo actual'!L15,0)</f>
        <v>186550</v>
      </c>
      <c r="M14" s="963">
        <v>2799</v>
      </c>
      <c r="N14" s="963">
        <v>1400000</v>
      </c>
      <c r="O14" s="963">
        <v>45146</v>
      </c>
      <c r="P14" s="963">
        <v>7118</v>
      </c>
      <c r="Q14" s="963">
        <v>5447</v>
      </c>
      <c r="R14" s="963">
        <v>715</v>
      </c>
      <c r="S14" s="963">
        <v>981761</v>
      </c>
      <c r="T14" s="963">
        <v>0</v>
      </c>
      <c r="U14" s="963">
        <v>0</v>
      </c>
      <c r="V14" s="960">
        <f>SUM(C14:U14)</f>
        <v>13127963</v>
      </c>
      <c r="W14" s="945"/>
      <c r="X14" s="945"/>
    </row>
    <row r="15" spans="2:28" x14ac:dyDescent="0.15">
      <c r="B15" s="962" t="s">
        <v>2423</v>
      </c>
      <c r="C15" s="963">
        <f>ROUND('[28]Prestamos periodo actual'!C16,0)</f>
        <v>8861212</v>
      </c>
      <c r="D15" s="963">
        <f>ROUND('[28]Prestamos periodo actual'!D16,0)</f>
        <v>0</v>
      </c>
      <c r="E15" s="963">
        <f>ROUND('[28]Prestamos periodo actual'!E16,0)</f>
        <v>0</v>
      </c>
      <c r="F15" s="963">
        <f>ROUND('[28]Prestamos periodo actual'!F16,0)</f>
        <v>20267800</v>
      </c>
      <c r="G15" s="963">
        <f>ROUND('[28]Prestamos periodo actual'!G16,0)</f>
        <v>22256496</v>
      </c>
      <c r="H15" s="963">
        <f>ROUND('[28]Prestamos periodo actual'!H16,0)</f>
        <v>10121056</v>
      </c>
      <c r="I15" s="963">
        <f>ROUND('[28]Prestamos periodo actual'!I16,0)</f>
        <v>0</v>
      </c>
      <c r="J15" s="963">
        <f>ROUND('[28]Prestamos periodo actual'!J16,0)</f>
        <v>0</v>
      </c>
      <c r="K15" s="963">
        <f>ROUND('[28]Prestamos periodo actual'!K16,0)</f>
        <v>0</v>
      </c>
      <c r="L15" s="963">
        <f>ROUND('[28]Prestamos periodo actual'!L16,0)</f>
        <v>0</v>
      </c>
      <c r="M15" s="963">
        <v>0</v>
      </c>
      <c r="N15" s="963">
        <v>0</v>
      </c>
      <c r="O15" s="963">
        <v>0</v>
      </c>
      <c r="P15" s="963">
        <v>0</v>
      </c>
      <c r="Q15" s="963">
        <v>0</v>
      </c>
      <c r="R15" s="963">
        <v>0</v>
      </c>
      <c r="S15" s="963">
        <v>0</v>
      </c>
      <c r="T15" s="963">
        <v>389</v>
      </c>
      <c r="U15" s="963">
        <f>4295247</f>
        <v>4295247</v>
      </c>
      <c r="V15" s="960">
        <f>SUM(C15:U15)</f>
        <v>65802200</v>
      </c>
      <c r="W15" s="945"/>
      <c r="X15" s="945"/>
    </row>
    <row r="16" spans="2:28" s="961" customFormat="1" x14ac:dyDescent="0.15">
      <c r="B16" s="938" t="s">
        <v>2424</v>
      </c>
      <c r="C16" s="959">
        <f>+C17+C18</f>
        <v>17699562</v>
      </c>
      <c r="D16" s="959">
        <f t="shared" ref="D16:U16" si="1">+D17+D18</f>
        <v>19270304</v>
      </c>
      <c r="E16" s="959">
        <f t="shared" si="1"/>
        <v>28000000</v>
      </c>
      <c r="F16" s="959">
        <f t="shared" si="1"/>
        <v>0</v>
      </c>
      <c r="G16" s="959">
        <f t="shared" si="1"/>
        <v>0</v>
      </c>
      <c r="H16" s="959">
        <f t="shared" si="1"/>
        <v>0</v>
      </c>
      <c r="I16" s="959">
        <f t="shared" si="1"/>
        <v>0</v>
      </c>
      <c r="J16" s="959">
        <f t="shared" si="1"/>
        <v>0</v>
      </c>
      <c r="K16" s="959">
        <f t="shared" si="1"/>
        <v>0</v>
      </c>
      <c r="L16" s="959">
        <f t="shared" si="1"/>
        <v>0</v>
      </c>
      <c r="M16" s="959">
        <f t="shared" si="1"/>
        <v>2500000</v>
      </c>
      <c r="N16" s="959">
        <f>+N17+N18</f>
        <v>0</v>
      </c>
      <c r="O16" s="959">
        <f>+O17+O18</f>
        <v>9000000</v>
      </c>
      <c r="P16" s="959">
        <f t="shared" si="1"/>
        <v>10904640</v>
      </c>
      <c r="Q16" s="959">
        <f>+Q17+Q18</f>
        <v>6000000</v>
      </c>
      <c r="R16" s="959">
        <f t="shared" si="1"/>
        <v>3000000</v>
      </c>
      <c r="S16" s="959">
        <f t="shared" si="1"/>
        <v>0</v>
      </c>
      <c r="T16" s="959">
        <f t="shared" si="1"/>
        <v>5300000</v>
      </c>
      <c r="U16" s="959">
        <f t="shared" si="1"/>
        <v>0</v>
      </c>
      <c r="V16" s="960">
        <f>SUM(V17:V18)</f>
        <v>101674506</v>
      </c>
      <c r="X16" s="946"/>
      <c r="Y16" s="945"/>
      <c r="Z16" s="964"/>
      <c r="AA16" s="964"/>
      <c r="AB16" s="945"/>
    </row>
    <row r="17" spans="1:26" x14ac:dyDescent="0.15">
      <c r="B17" s="1370" t="s">
        <v>2425</v>
      </c>
      <c r="C17" s="963">
        <f>ROUND('[28]Prestamos periodo actual'!C18,0)</f>
        <v>8849781</v>
      </c>
      <c r="D17" s="963">
        <f>ROUND('[28]Prestamos periodo actual'!D18,0)</f>
        <v>19270304</v>
      </c>
      <c r="E17" s="963">
        <f>ROUND('[28]Prestamos periodo actual'!E18,0)</f>
        <v>0</v>
      </c>
      <c r="F17" s="963">
        <f>ROUND('[28]Prestamos periodo actual'!F18,0)</f>
        <v>0</v>
      </c>
      <c r="G17" s="963">
        <f>ROUND('[28]Prestamos periodo actual'!G18,0)</f>
        <v>0</v>
      </c>
      <c r="H17" s="963">
        <f>ROUND('[28]Prestamos periodo actual'!H18,0)</f>
        <v>0</v>
      </c>
      <c r="I17" s="963">
        <f>ROUND('[28]Prestamos periodo actual'!I18,0)</f>
        <v>0</v>
      </c>
      <c r="J17" s="963">
        <f>ROUND('[28]Prestamos periodo actual'!J18,0)</f>
        <v>0</v>
      </c>
      <c r="K17" s="963">
        <f>ROUND('[28]Prestamos periodo actual'!K18,0)</f>
        <v>0</v>
      </c>
      <c r="L17" s="963">
        <f>ROUND('[28]Prestamos periodo actual'!L18,0)</f>
        <v>0</v>
      </c>
      <c r="M17" s="963">
        <v>2500000</v>
      </c>
      <c r="N17" s="963">
        <v>0</v>
      </c>
      <c r="O17" s="963">
        <v>0</v>
      </c>
      <c r="P17" s="963">
        <v>0</v>
      </c>
      <c r="Q17" s="963">
        <v>6000000</v>
      </c>
      <c r="R17" s="963">
        <v>3000000</v>
      </c>
      <c r="S17" s="963">
        <v>0</v>
      </c>
      <c r="T17" s="963">
        <v>5300000</v>
      </c>
      <c r="U17" s="963">
        <v>0</v>
      </c>
      <c r="V17" s="960">
        <f>SUM(C17:U17)</f>
        <v>44920085</v>
      </c>
      <c r="W17" s="945"/>
    </row>
    <row r="18" spans="1:26" x14ac:dyDescent="0.15">
      <c r="B18" s="1370" t="s">
        <v>2426</v>
      </c>
      <c r="C18" s="963">
        <f>ROUND('[28]Prestamos periodo actual'!C19,0)</f>
        <v>8849781</v>
      </c>
      <c r="D18" s="963">
        <f>ROUND('[28]Prestamos periodo actual'!D19,0)</f>
        <v>0</v>
      </c>
      <c r="E18" s="963">
        <f>ROUND('[28]Prestamos periodo actual'!E19,0)</f>
        <v>28000000</v>
      </c>
      <c r="F18" s="963">
        <f>ROUND('[28]Prestamos periodo actual'!F19,0)</f>
        <v>0</v>
      </c>
      <c r="G18" s="963">
        <f>ROUND('[28]Prestamos periodo actual'!G19,0)</f>
        <v>0</v>
      </c>
      <c r="H18" s="963">
        <f>ROUND('[28]Prestamos periodo actual'!H19,0)</f>
        <v>0</v>
      </c>
      <c r="I18" s="963">
        <f>ROUND('[28]Prestamos periodo actual'!I19,0)</f>
        <v>0</v>
      </c>
      <c r="J18" s="963">
        <f>ROUND('[28]Prestamos periodo actual'!J19,0)</f>
        <v>0</v>
      </c>
      <c r="K18" s="963">
        <f>ROUND('[28]Prestamos periodo actual'!K19,0)</f>
        <v>0</v>
      </c>
      <c r="L18" s="963">
        <f>ROUND('[28]Prestamos periodo actual'!L19,0)</f>
        <v>0</v>
      </c>
      <c r="M18" s="963">
        <v>0</v>
      </c>
      <c r="N18" s="963">
        <v>0</v>
      </c>
      <c r="O18" s="963">
        <v>9000000</v>
      </c>
      <c r="P18" s="963">
        <v>10904640</v>
      </c>
      <c r="Q18" s="963">
        <v>0</v>
      </c>
      <c r="R18" s="963">
        <v>0</v>
      </c>
      <c r="S18" s="963">
        <v>0</v>
      </c>
      <c r="T18" s="963">
        <v>0</v>
      </c>
      <c r="U18" s="963">
        <v>0</v>
      </c>
      <c r="V18" s="960">
        <f>SUM(C18:U18)</f>
        <v>56754421</v>
      </c>
      <c r="W18" s="945"/>
      <c r="Z18" s="966"/>
    </row>
    <row r="19" spans="1:26" s="961" customFormat="1" x14ac:dyDescent="0.15">
      <c r="B19" s="1371" t="s">
        <v>2427</v>
      </c>
      <c r="C19" s="959">
        <f>+C20+C21</f>
        <v>16507062</v>
      </c>
      <c r="D19" s="959">
        <f t="shared" ref="D19:V19" si="2">+D20+D21</f>
        <v>0</v>
      </c>
      <c r="E19" s="959">
        <f t="shared" si="2"/>
        <v>0</v>
      </c>
      <c r="F19" s="959">
        <f t="shared" si="2"/>
        <v>0</v>
      </c>
      <c r="G19" s="959">
        <f t="shared" si="2"/>
        <v>0</v>
      </c>
      <c r="H19" s="959">
        <f t="shared" si="2"/>
        <v>0</v>
      </c>
      <c r="I19" s="959">
        <f t="shared" si="2"/>
        <v>0</v>
      </c>
      <c r="J19" s="959">
        <f t="shared" si="2"/>
        <v>0</v>
      </c>
      <c r="K19" s="959">
        <f t="shared" si="2"/>
        <v>0</v>
      </c>
      <c r="L19" s="959">
        <f t="shared" si="2"/>
        <v>20000000</v>
      </c>
      <c r="M19" s="959">
        <f t="shared" si="2"/>
        <v>0</v>
      </c>
      <c r="N19" s="959">
        <f>+N20+N21</f>
        <v>0</v>
      </c>
      <c r="O19" s="959">
        <f>+O20+O21</f>
        <v>0</v>
      </c>
      <c r="P19" s="959">
        <f t="shared" si="2"/>
        <v>0</v>
      </c>
      <c r="Q19" s="959">
        <f>+Q20+Q21</f>
        <v>0</v>
      </c>
      <c r="R19" s="959">
        <f t="shared" si="2"/>
        <v>0</v>
      </c>
      <c r="S19" s="959">
        <f t="shared" si="2"/>
        <v>0</v>
      </c>
      <c r="T19" s="959">
        <f t="shared" si="2"/>
        <v>0</v>
      </c>
      <c r="U19" s="959">
        <f t="shared" si="2"/>
        <v>0</v>
      </c>
      <c r="V19" s="960">
        <f t="shared" si="2"/>
        <v>36507062</v>
      </c>
      <c r="X19" s="967"/>
    </row>
    <row r="20" spans="1:26" x14ac:dyDescent="0.15">
      <c r="B20" s="1370" t="s">
        <v>2428</v>
      </c>
      <c r="C20" s="963">
        <f>ROUND('[28]Prestamos periodo actual'!C21,0)</f>
        <v>8849781</v>
      </c>
      <c r="D20" s="963">
        <f>ROUND('[28]Prestamos periodo actual'!D21,0)</f>
        <v>0</v>
      </c>
      <c r="E20" s="963">
        <f>ROUND('[28]Prestamos periodo actual'!E21,0)</f>
        <v>0</v>
      </c>
      <c r="F20" s="963">
        <f>ROUND('[28]Prestamos periodo actual'!F21,0)</f>
        <v>0</v>
      </c>
      <c r="G20" s="963">
        <f>ROUND('[28]Prestamos periodo actual'!G21,0)</f>
        <v>0</v>
      </c>
      <c r="H20" s="963">
        <f>ROUND('[28]Prestamos periodo actual'!H21,0)</f>
        <v>0</v>
      </c>
      <c r="I20" s="963">
        <f>ROUND('[28]Prestamos periodo actual'!I21,0)</f>
        <v>0</v>
      </c>
      <c r="J20" s="963">
        <f>ROUND('[28]Prestamos periodo actual'!J21,0)</f>
        <v>0</v>
      </c>
      <c r="K20" s="963">
        <f>ROUND('[28]Prestamos periodo actual'!K21,0)</f>
        <v>0</v>
      </c>
      <c r="L20" s="963">
        <f>ROUND('[28]Prestamos periodo actual'!L21,0)</f>
        <v>20000000</v>
      </c>
      <c r="M20" s="963">
        <v>0</v>
      </c>
      <c r="N20" s="963">
        <v>0</v>
      </c>
      <c r="O20" s="963">
        <v>0</v>
      </c>
      <c r="P20" s="963">
        <v>0</v>
      </c>
      <c r="Q20" s="963">
        <v>0</v>
      </c>
      <c r="R20" s="963">
        <v>0</v>
      </c>
      <c r="S20" s="963">
        <v>0</v>
      </c>
      <c r="T20" s="963">
        <v>0</v>
      </c>
      <c r="U20" s="963">
        <v>0</v>
      </c>
      <c r="V20" s="960">
        <f>SUM(C20:U20)</f>
        <v>28849781</v>
      </c>
    </row>
    <row r="21" spans="1:26" x14ac:dyDescent="0.15">
      <c r="B21" s="1370" t="s">
        <v>2429</v>
      </c>
      <c r="C21" s="963">
        <f>ROUND('[28]Prestamos periodo actual'!C22,0)</f>
        <v>7657281</v>
      </c>
      <c r="D21" s="963">
        <f>ROUND('[28]Prestamos periodo actual'!D22,0)</f>
        <v>0</v>
      </c>
      <c r="E21" s="963">
        <f>ROUND('[28]Prestamos periodo actual'!E22,0)</f>
        <v>0</v>
      </c>
      <c r="F21" s="963">
        <f>ROUND('[28]Prestamos periodo actual'!F22,0)</f>
        <v>0</v>
      </c>
      <c r="G21" s="963">
        <f>ROUND('[28]Prestamos periodo actual'!G22,0)</f>
        <v>0</v>
      </c>
      <c r="H21" s="963">
        <f>ROUND('[28]Prestamos periodo actual'!H22,0)</f>
        <v>0</v>
      </c>
      <c r="I21" s="963">
        <f>ROUND('[28]Prestamos periodo actual'!I22,0)</f>
        <v>0</v>
      </c>
      <c r="J21" s="963">
        <f>ROUND('[28]Prestamos periodo actual'!J22,0)</f>
        <v>0</v>
      </c>
      <c r="K21" s="963">
        <f>ROUND('[28]Prestamos periodo actual'!K22,0)</f>
        <v>0</v>
      </c>
      <c r="L21" s="963">
        <f>ROUND('[28]Prestamos periodo actual'!L22,0)</f>
        <v>0</v>
      </c>
      <c r="M21" s="963">
        <v>0</v>
      </c>
      <c r="N21" s="963">
        <v>0</v>
      </c>
      <c r="O21" s="963">
        <v>0</v>
      </c>
      <c r="P21" s="963">
        <v>0</v>
      </c>
      <c r="Q21" s="963">
        <v>0</v>
      </c>
      <c r="R21" s="963">
        <v>0</v>
      </c>
      <c r="S21" s="963">
        <v>0</v>
      </c>
      <c r="T21" s="963">
        <v>0</v>
      </c>
      <c r="U21" s="963">
        <v>0</v>
      </c>
      <c r="V21" s="960">
        <f>SUM(C21:U21)</f>
        <v>7657281</v>
      </c>
    </row>
    <row r="22" spans="1:26" s="961" customFormat="1" x14ac:dyDescent="0.15">
      <c r="B22" s="1371" t="s">
        <v>2033</v>
      </c>
      <c r="C22" s="959">
        <f>+C23</f>
        <v>1192500</v>
      </c>
      <c r="D22" s="959">
        <f t="shared" ref="D22:V22" si="3">+D23</f>
        <v>0</v>
      </c>
      <c r="E22" s="959">
        <f t="shared" si="3"/>
        <v>0</v>
      </c>
      <c r="F22" s="959">
        <f t="shared" si="3"/>
        <v>0</v>
      </c>
      <c r="G22" s="959">
        <f t="shared" si="3"/>
        <v>0</v>
      </c>
      <c r="H22" s="959">
        <f t="shared" si="3"/>
        <v>0</v>
      </c>
      <c r="I22" s="959">
        <f t="shared" si="3"/>
        <v>0</v>
      </c>
      <c r="J22" s="959">
        <f t="shared" si="3"/>
        <v>0</v>
      </c>
      <c r="K22" s="959">
        <f t="shared" si="3"/>
        <v>0</v>
      </c>
      <c r="L22" s="959">
        <f t="shared" si="3"/>
        <v>0</v>
      </c>
      <c r="M22" s="959">
        <f t="shared" si="3"/>
        <v>0</v>
      </c>
      <c r="N22" s="959">
        <f>+N23</f>
        <v>0</v>
      </c>
      <c r="O22" s="959">
        <f>+O23</f>
        <v>0</v>
      </c>
      <c r="P22" s="959">
        <f t="shared" si="3"/>
        <v>0</v>
      </c>
      <c r="Q22" s="959">
        <f>+Q23</f>
        <v>0</v>
      </c>
      <c r="R22" s="959">
        <f t="shared" si="3"/>
        <v>0</v>
      </c>
      <c r="S22" s="959">
        <f t="shared" si="3"/>
        <v>0</v>
      </c>
      <c r="T22" s="959">
        <f t="shared" si="3"/>
        <v>0</v>
      </c>
      <c r="U22" s="959">
        <f t="shared" si="3"/>
        <v>0</v>
      </c>
      <c r="V22" s="960">
        <f t="shared" si="3"/>
        <v>1192500</v>
      </c>
      <c r="X22" s="967"/>
    </row>
    <row r="23" spans="1:26" x14ac:dyDescent="0.15">
      <c r="B23" s="1370" t="s">
        <v>2033</v>
      </c>
      <c r="C23" s="963">
        <f>ROUND('[28]Prestamos periodo actual'!C24,0)</f>
        <v>1192500</v>
      </c>
      <c r="D23" s="963">
        <f>ROUND('[28]Prestamos periodo actual'!D24,0)</f>
        <v>0</v>
      </c>
      <c r="E23" s="963">
        <f>ROUND('[28]Prestamos periodo actual'!E24,0)</f>
        <v>0</v>
      </c>
      <c r="F23" s="963">
        <f>ROUND('[28]Prestamos periodo actual'!F24,0)</f>
        <v>0</v>
      </c>
      <c r="G23" s="963">
        <f>ROUND('[28]Prestamos periodo actual'!G24,0)</f>
        <v>0</v>
      </c>
      <c r="H23" s="963">
        <f>ROUND('[28]Prestamos periodo actual'!H24,0)</f>
        <v>0</v>
      </c>
      <c r="I23" s="963">
        <f>ROUND('[28]Prestamos periodo actual'!I24,0)</f>
        <v>0</v>
      </c>
      <c r="J23" s="963">
        <f>ROUND('[28]Prestamos periodo actual'!J24,0)</f>
        <v>0</v>
      </c>
      <c r="K23" s="963">
        <f>ROUND('[28]Prestamos periodo actual'!K24,0)</f>
        <v>0</v>
      </c>
      <c r="L23" s="963">
        <f>ROUND('[28]Prestamos periodo actual'!L24,0)</f>
        <v>0</v>
      </c>
      <c r="M23" s="963">
        <v>0</v>
      </c>
      <c r="N23" s="963">
        <v>0</v>
      </c>
      <c r="O23" s="963">
        <v>0</v>
      </c>
      <c r="P23" s="963">
        <v>0</v>
      </c>
      <c r="Q23" s="963">
        <v>0</v>
      </c>
      <c r="R23" s="963">
        <v>0</v>
      </c>
      <c r="S23" s="963">
        <v>0</v>
      </c>
      <c r="T23" s="963">
        <v>0</v>
      </c>
      <c r="U23" s="963">
        <v>0</v>
      </c>
      <c r="V23" s="960">
        <f>SUM(C23:U23)</f>
        <v>1192500</v>
      </c>
    </row>
    <row r="24" spans="1:26" s="961" customFormat="1" x14ac:dyDescent="0.15">
      <c r="B24" s="938" t="s">
        <v>2430</v>
      </c>
      <c r="C24" s="959">
        <f>+C16+C19+C22+C13</f>
        <v>44260336</v>
      </c>
      <c r="D24" s="959">
        <f t="shared" ref="D24:U24" si="4">+D16+D19+D22+D13</f>
        <v>19415613</v>
      </c>
      <c r="E24" s="959">
        <f t="shared" si="4"/>
        <v>28330699</v>
      </c>
      <c r="F24" s="959">
        <f t="shared" si="4"/>
        <v>20267800</v>
      </c>
      <c r="G24" s="959">
        <f t="shared" si="4"/>
        <v>22256496</v>
      </c>
      <c r="H24" s="959">
        <f t="shared" si="4"/>
        <v>10121056</v>
      </c>
      <c r="I24" s="959">
        <f t="shared" si="4"/>
        <v>10022419</v>
      </c>
      <c r="J24" s="959">
        <f t="shared" si="4"/>
        <v>0</v>
      </c>
      <c r="K24" s="959">
        <f t="shared" si="4"/>
        <v>0</v>
      </c>
      <c r="L24" s="959">
        <f t="shared" si="4"/>
        <v>20186550</v>
      </c>
      <c r="M24" s="959">
        <f t="shared" si="4"/>
        <v>2502799</v>
      </c>
      <c r="N24" s="959">
        <f>+N16+N19+N22+N13</f>
        <v>1400000</v>
      </c>
      <c r="O24" s="959">
        <f>+O16+O19+O22+O13</f>
        <v>9045146</v>
      </c>
      <c r="P24" s="959">
        <f t="shared" si="4"/>
        <v>10911758</v>
      </c>
      <c r="Q24" s="959">
        <f>+Q16+Q19+Q22+Q13</f>
        <v>6005447</v>
      </c>
      <c r="R24" s="959">
        <f t="shared" si="4"/>
        <v>3000715</v>
      </c>
      <c r="S24" s="959">
        <f t="shared" si="4"/>
        <v>981761</v>
      </c>
      <c r="T24" s="959">
        <f t="shared" si="4"/>
        <v>5300389</v>
      </c>
      <c r="U24" s="959">
        <f t="shared" si="4"/>
        <v>4295247</v>
      </c>
      <c r="V24" s="960">
        <f>+V13+V16+V19+V22</f>
        <v>218304231</v>
      </c>
    </row>
    <row r="25" spans="1:26" x14ac:dyDescent="0.15">
      <c r="A25" s="968"/>
      <c r="B25" s="969"/>
      <c r="C25" s="970"/>
      <c r="D25" s="970"/>
      <c r="E25" s="970"/>
      <c r="F25" s="970"/>
      <c r="G25" s="970"/>
      <c r="H25" s="970"/>
      <c r="I25" s="970"/>
      <c r="J25" s="970"/>
      <c r="K25" s="970"/>
      <c r="L25" s="970"/>
      <c r="M25" s="970"/>
      <c r="N25" s="970"/>
      <c r="O25" s="970"/>
      <c r="P25" s="970"/>
      <c r="Q25" s="970"/>
      <c r="R25" s="970"/>
      <c r="S25" s="970"/>
      <c r="T25" s="970"/>
      <c r="U25" s="970"/>
      <c r="V25" s="971"/>
      <c r="W25" s="945"/>
      <c r="X25" s="945"/>
    </row>
    <row r="26" spans="1:26" x14ac:dyDescent="0.15">
      <c r="B26" s="942" t="s">
        <v>2431</v>
      </c>
      <c r="C26" s="943" t="s">
        <v>1882</v>
      </c>
      <c r="D26" s="943" t="s">
        <v>1882</v>
      </c>
      <c r="E26" s="943" t="s">
        <v>1882</v>
      </c>
      <c r="F26" s="943" t="s">
        <v>1882</v>
      </c>
      <c r="G26" s="943" t="s">
        <v>1882</v>
      </c>
      <c r="H26" s="943" t="s">
        <v>1882</v>
      </c>
      <c r="I26" s="943" t="s">
        <v>1882</v>
      </c>
      <c r="J26" s="943" t="s">
        <v>1882</v>
      </c>
      <c r="K26" s="943" t="s">
        <v>1882</v>
      </c>
      <c r="L26" s="943" t="s">
        <v>1882</v>
      </c>
      <c r="M26" s="943" t="s">
        <v>1882</v>
      </c>
      <c r="N26" s="943" t="s">
        <v>1882</v>
      </c>
      <c r="O26" s="943" t="s">
        <v>1882</v>
      </c>
      <c r="P26" s="943" t="s">
        <v>1882</v>
      </c>
      <c r="Q26" s="943" t="s">
        <v>1882</v>
      </c>
      <c r="R26" s="943" t="s">
        <v>1882</v>
      </c>
      <c r="S26" s="943" t="s">
        <v>1882</v>
      </c>
      <c r="T26" s="943" t="s">
        <v>1882</v>
      </c>
      <c r="U26" s="943" t="s">
        <v>1882</v>
      </c>
      <c r="V26" s="944" t="s">
        <v>1882</v>
      </c>
      <c r="W26" s="945"/>
      <c r="X26" s="945"/>
    </row>
    <row r="27" spans="1:26" s="961" customFormat="1" x14ac:dyDescent="0.15">
      <c r="A27" s="972"/>
      <c r="B27" s="938" t="s">
        <v>2432</v>
      </c>
      <c r="C27" s="959">
        <f>+C28+C29</f>
        <v>8861212</v>
      </c>
      <c r="D27" s="959">
        <f>+D28+D29</f>
        <v>145309</v>
      </c>
      <c r="E27" s="959">
        <f t="shared" ref="E27:U27" si="5">+E28+E29</f>
        <v>256029</v>
      </c>
      <c r="F27" s="959">
        <f t="shared" si="5"/>
        <v>20155813</v>
      </c>
      <c r="G27" s="959">
        <f t="shared" si="5"/>
        <v>22127335</v>
      </c>
      <c r="H27" s="959">
        <f t="shared" si="5"/>
        <v>10062933</v>
      </c>
      <c r="I27" s="959">
        <f t="shared" si="5"/>
        <v>10022419</v>
      </c>
      <c r="J27" s="959">
        <f t="shared" si="5"/>
        <v>0</v>
      </c>
      <c r="K27" s="959">
        <f t="shared" si="5"/>
        <v>0</v>
      </c>
      <c r="L27" s="959">
        <f t="shared" si="5"/>
        <v>186550</v>
      </c>
      <c r="M27" s="959">
        <f t="shared" si="5"/>
        <v>2799</v>
      </c>
      <c r="N27" s="959">
        <f>+N28+N29</f>
        <v>1400000</v>
      </c>
      <c r="O27" s="959">
        <f>+O28+O29</f>
        <v>45146</v>
      </c>
      <c r="P27" s="959">
        <f t="shared" si="5"/>
        <v>7118</v>
      </c>
      <c r="Q27" s="959">
        <f>+Q28+Q29</f>
        <v>5447</v>
      </c>
      <c r="R27" s="959">
        <f t="shared" si="5"/>
        <v>715</v>
      </c>
      <c r="S27" s="959">
        <f t="shared" si="5"/>
        <v>981761</v>
      </c>
      <c r="T27" s="959">
        <f t="shared" si="5"/>
        <v>389</v>
      </c>
      <c r="U27" s="959">
        <f t="shared" si="5"/>
        <v>4295247</v>
      </c>
      <c r="V27" s="960">
        <f>ROUND(SUM(V28:V29),0)</f>
        <v>78556222</v>
      </c>
      <c r="X27" s="967"/>
    </row>
    <row r="28" spans="1:26" x14ac:dyDescent="0.15">
      <c r="A28" s="973"/>
      <c r="B28" s="962" t="s">
        <v>2029</v>
      </c>
      <c r="C28" s="963">
        <f>ROUND('[28]Prestamos periodo actual'!C29,0)</f>
        <v>0</v>
      </c>
      <c r="D28" s="963">
        <f>ROUND('[28]Prestamos periodo actual'!D29,0)</f>
        <v>145309</v>
      </c>
      <c r="E28" s="963">
        <f>ROUND('[28]Prestamos periodo actual'!E29,0)-74667-3</f>
        <v>256029</v>
      </c>
      <c r="F28" s="963">
        <f>ROUND('[28]Prestamos periodo actual'!F29,0)</f>
        <v>0</v>
      </c>
      <c r="G28" s="963">
        <f>ROUND('[28]Prestamos periodo actual'!G29,0)</f>
        <v>0</v>
      </c>
      <c r="H28" s="963">
        <f>ROUND('[28]Prestamos periodo actual'!H29,0)</f>
        <v>0</v>
      </c>
      <c r="I28" s="963">
        <f>ROUND('[28]Prestamos periodo actual'!I29,0)</f>
        <v>10022419</v>
      </c>
      <c r="J28" s="963">
        <f>ROUND('[28]Prestamos periodo actual'!J29,0)</f>
        <v>0</v>
      </c>
      <c r="K28" s="963">
        <f>ROUND('[28]Prestamos periodo actual'!K29,0)</f>
        <v>0</v>
      </c>
      <c r="L28" s="963">
        <f>ROUND('[28]Prestamos periodo actual'!L29,0)</f>
        <v>186550</v>
      </c>
      <c r="M28" s="963">
        <f>+M14</f>
        <v>2799</v>
      </c>
      <c r="N28" s="963">
        <f t="shared" ref="N28:U29" si="6">+N14</f>
        <v>1400000</v>
      </c>
      <c r="O28" s="963">
        <f t="shared" si="6"/>
        <v>45146</v>
      </c>
      <c r="P28" s="963">
        <f t="shared" si="6"/>
        <v>7118</v>
      </c>
      <c r="Q28" s="963">
        <f t="shared" si="6"/>
        <v>5447</v>
      </c>
      <c r="R28" s="963">
        <f t="shared" si="6"/>
        <v>715</v>
      </c>
      <c r="S28" s="963">
        <f t="shared" si="6"/>
        <v>981761</v>
      </c>
      <c r="T28" s="963">
        <f t="shared" si="6"/>
        <v>0</v>
      </c>
      <c r="U28" s="963">
        <f t="shared" si="6"/>
        <v>0</v>
      </c>
      <c r="V28" s="960">
        <f>SUM(C28:U28)</f>
        <v>13053293</v>
      </c>
      <c r="W28" s="945"/>
      <c r="X28" s="945"/>
    </row>
    <row r="29" spans="1:26" x14ac:dyDescent="0.15">
      <c r="B29" s="962" t="s">
        <v>2423</v>
      </c>
      <c r="C29" s="963">
        <f>ROUND('[28]Prestamos periodo actual'!C30,0)</f>
        <v>8861212</v>
      </c>
      <c r="D29" s="963">
        <f>ROUND('[28]Prestamos periodo actual'!D30,0)</f>
        <v>0</v>
      </c>
      <c r="E29" s="963">
        <f>ROUND('[28]Prestamos periodo actual'!E30,0)</f>
        <v>0</v>
      </c>
      <c r="F29" s="963">
        <f>ROUND('[28]Prestamos periodo actual'!F30,0)</f>
        <v>20155813</v>
      </c>
      <c r="G29" s="963">
        <f>ROUND('[28]Prestamos periodo actual'!G30,0)</f>
        <v>22127335</v>
      </c>
      <c r="H29" s="963">
        <f>ROUND('[28]Prestamos periodo actual'!H30,0)</f>
        <v>10062933</v>
      </c>
      <c r="I29" s="963">
        <f>ROUND('[28]Prestamos periodo actual'!I30,0)</f>
        <v>0</v>
      </c>
      <c r="J29" s="963">
        <f>ROUND('[28]Prestamos periodo actual'!J30,0)</f>
        <v>0</v>
      </c>
      <c r="K29" s="963">
        <f>ROUND('[28]Prestamos periodo actual'!K30,0)</f>
        <v>0</v>
      </c>
      <c r="L29" s="963">
        <f>ROUND('[28]Prestamos periodo actual'!L30,0)</f>
        <v>0</v>
      </c>
      <c r="M29" s="963">
        <f>+M15</f>
        <v>0</v>
      </c>
      <c r="N29" s="963">
        <f t="shared" si="6"/>
        <v>0</v>
      </c>
      <c r="O29" s="963">
        <f t="shared" si="6"/>
        <v>0</v>
      </c>
      <c r="P29" s="963">
        <f t="shared" si="6"/>
        <v>0</v>
      </c>
      <c r="Q29" s="963">
        <f t="shared" si="6"/>
        <v>0</v>
      </c>
      <c r="R29" s="963">
        <f t="shared" si="6"/>
        <v>0</v>
      </c>
      <c r="S29" s="963">
        <f t="shared" si="6"/>
        <v>0</v>
      </c>
      <c r="T29" s="963">
        <f t="shared" si="6"/>
        <v>389</v>
      </c>
      <c r="U29" s="963">
        <f t="shared" si="6"/>
        <v>4295247</v>
      </c>
      <c r="V29" s="960">
        <f>SUM(C29:U29)</f>
        <v>65502929</v>
      </c>
      <c r="W29" s="945"/>
      <c r="X29" s="945"/>
    </row>
    <row r="30" spans="1:26" s="961" customFormat="1" x14ac:dyDescent="0.15">
      <c r="B30" s="938" t="s">
        <v>2433</v>
      </c>
      <c r="C30" s="959">
        <f>+C31+C34+C37</f>
        <v>35399124</v>
      </c>
      <c r="D30" s="959">
        <f t="shared" ref="D30:U30" si="7">+D31+D34+D37</f>
        <v>19270304</v>
      </c>
      <c r="E30" s="959">
        <f t="shared" si="7"/>
        <v>27870336</v>
      </c>
      <c r="F30" s="959">
        <f t="shared" si="7"/>
        <v>0</v>
      </c>
      <c r="G30" s="959">
        <f t="shared" si="7"/>
        <v>0</v>
      </c>
      <c r="H30" s="959">
        <f t="shared" si="7"/>
        <v>0</v>
      </c>
      <c r="I30" s="959">
        <f t="shared" si="7"/>
        <v>0</v>
      </c>
      <c r="J30" s="959">
        <f t="shared" si="7"/>
        <v>0</v>
      </c>
      <c r="K30" s="959">
        <f t="shared" si="7"/>
        <v>0</v>
      </c>
      <c r="L30" s="959">
        <f t="shared" si="7"/>
        <v>20000000</v>
      </c>
      <c r="M30" s="959">
        <f t="shared" si="7"/>
        <v>2500000</v>
      </c>
      <c r="N30" s="959">
        <f>+N31+N34+N37</f>
        <v>0</v>
      </c>
      <c r="O30" s="959">
        <f>+O31+O34+O37</f>
        <v>9000000</v>
      </c>
      <c r="P30" s="959">
        <f t="shared" si="7"/>
        <v>10904640</v>
      </c>
      <c r="Q30" s="959">
        <f>+Q31+Q34+Q37</f>
        <v>6000000</v>
      </c>
      <c r="R30" s="959">
        <f t="shared" si="7"/>
        <v>3000000</v>
      </c>
      <c r="S30" s="959">
        <f t="shared" si="7"/>
        <v>0</v>
      </c>
      <c r="T30" s="959">
        <f t="shared" si="7"/>
        <v>5300000</v>
      </c>
      <c r="U30" s="959">
        <f t="shared" si="7"/>
        <v>0</v>
      </c>
      <c r="V30" s="960">
        <f>+ROUND((V31+V34+V37),0)</f>
        <v>139244404</v>
      </c>
    </row>
    <row r="31" spans="1:26" x14ac:dyDescent="0.15">
      <c r="B31" s="938" t="s">
        <v>2424</v>
      </c>
      <c r="C31" s="959">
        <f>+C32+C33</f>
        <v>17699562</v>
      </c>
      <c r="D31" s="959">
        <f t="shared" ref="D31:U31" si="8">+D32+D33</f>
        <v>19270304</v>
      </c>
      <c r="E31" s="959">
        <f t="shared" si="8"/>
        <v>27870336</v>
      </c>
      <c r="F31" s="959">
        <f t="shared" si="8"/>
        <v>0</v>
      </c>
      <c r="G31" s="959">
        <f t="shared" si="8"/>
        <v>0</v>
      </c>
      <c r="H31" s="959">
        <f t="shared" si="8"/>
        <v>0</v>
      </c>
      <c r="I31" s="959">
        <f t="shared" si="8"/>
        <v>0</v>
      </c>
      <c r="J31" s="959">
        <f t="shared" si="8"/>
        <v>0</v>
      </c>
      <c r="K31" s="959">
        <f t="shared" si="8"/>
        <v>0</v>
      </c>
      <c r="L31" s="959">
        <f t="shared" si="8"/>
        <v>0</v>
      </c>
      <c r="M31" s="959">
        <f t="shared" si="8"/>
        <v>2500000</v>
      </c>
      <c r="N31" s="959">
        <f>+N32+N33</f>
        <v>0</v>
      </c>
      <c r="O31" s="959">
        <f>+O32+O33</f>
        <v>9000000</v>
      </c>
      <c r="P31" s="959">
        <f t="shared" si="8"/>
        <v>10904640</v>
      </c>
      <c r="Q31" s="959">
        <f>+Q32+Q33</f>
        <v>6000000</v>
      </c>
      <c r="R31" s="959">
        <f t="shared" si="8"/>
        <v>3000000</v>
      </c>
      <c r="S31" s="959">
        <f t="shared" si="8"/>
        <v>0</v>
      </c>
      <c r="T31" s="959">
        <f t="shared" si="8"/>
        <v>5300000</v>
      </c>
      <c r="U31" s="959">
        <f t="shared" si="8"/>
        <v>0</v>
      </c>
      <c r="V31" s="960">
        <f>ROUND(SUM(V32:V33),0)</f>
        <v>101544842</v>
      </c>
      <c r="W31" s="945"/>
      <c r="X31" s="945"/>
    </row>
    <row r="32" spans="1:26" x14ac:dyDescent="0.15">
      <c r="B32" s="1370" t="s">
        <v>2425</v>
      </c>
      <c r="C32" s="963">
        <f>ROUND('[28]Prestamos periodo actual'!C33,0)</f>
        <v>8849781</v>
      </c>
      <c r="D32" s="963">
        <f>ROUND('[28]Prestamos periodo actual'!D33,0)</f>
        <v>19270304</v>
      </c>
      <c r="E32" s="963">
        <f>ROUND('[28]Prestamos periodo actual'!E33,0)</f>
        <v>0</v>
      </c>
      <c r="F32" s="963">
        <f>ROUND('[28]Prestamos periodo actual'!F33,0)</f>
        <v>0</v>
      </c>
      <c r="G32" s="963">
        <f>ROUND('[28]Prestamos periodo actual'!G33,0)</f>
        <v>0</v>
      </c>
      <c r="H32" s="963">
        <f>ROUND('[28]Prestamos periodo actual'!H33,0)</f>
        <v>0</v>
      </c>
      <c r="I32" s="963">
        <f>ROUND('[28]Prestamos periodo actual'!I33,0)</f>
        <v>0</v>
      </c>
      <c r="J32" s="963">
        <f>ROUND('[28]Prestamos periodo actual'!J33,0)</f>
        <v>0</v>
      </c>
      <c r="K32" s="963">
        <f>ROUND('[28]Prestamos periodo actual'!K33,0)</f>
        <v>0</v>
      </c>
      <c r="L32" s="963">
        <f>ROUND('[28]Prestamos periodo actual'!L33,0)</f>
        <v>0</v>
      </c>
      <c r="M32" s="963">
        <f>+M17</f>
        <v>2500000</v>
      </c>
      <c r="N32" s="963">
        <f t="shared" ref="N32:U38" si="9">+N17</f>
        <v>0</v>
      </c>
      <c r="O32" s="963">
        <f t="shared" si="9"/>
        <v>0</v>
      </c>
      <c r="P32" s="963">
        <f t="shared" si="9"/>
        <v>0</v>
      </c>
      <c r="Q32" s="963">
        <f t="shared" si="9"/>
        <v>6000000</v>
      </c>
      <c r="R32" s="963">
        <f t="shared" si="9"/>
        <v>3000000</v>
      </c>
      <c r="S32" s="963">
        <f t="shared" si="9"/>
        <v>0</v>
      </c>
      <c r="T32" s="963">
        <f t="shared" si="9"/>
        <v>5300000</v>
      </c>
      <c r="U32" s="963">
        <f t="shared" si="9"/>
        <v>0</v>
      </c>
      <c r="V32" s="960">
        <f>SUM(C32:U32)</f>
        <v>44920085</v>
      </c>
      <c r="W32" s="945"/>
      <c r="X32" s="945"/>
    </row>
    <row r="33" spans="2:24" x14ac:dyDescent="0.15">
      <c r="B33" s="1370" t="s">
        <v>2426</v>
      </c>
      <c r="C33" s="963">
        <f>ROUND('[28]Prestamos periodo actual'!C34,0)</f>
        <v>8849781</v>
      </c>
      <c r="D33" s="963">
        <f>ROUND('[28]Prestamos periodo actual'!D34,0)</f>
        <v>0</v>
      </c>
      <c r="E33" s="963">
        <f>ROUND('[28]Prestamos periodo actual'!E34,0)+74667-1</f>
        <v>27870336</v>
      </c>
      <c r="F33" s="963">
        <f>ROUND('[28]Prestamos periodo actual'!F34,0)</f>
        <v>0</v>
      </c>
      <c r="G33" s="963">
        <f>ROUND('[28]Prestamos periodo actual'!G34,0)</f>
        <v>0</v>
      </c>
      <c r="H33" s="963">
        <f>ROUND('[28]Prestamos periodo actual'!H34,0)</f>
        <v>0</v>
      </c>
      <c r="I33" s="963">
        <f>ROUND('[28]Prestamos periodo actual'!I34,0)</f>
        <v>0</v>
      </c>
      <c r="J33" s="963">
        <f>ROUND('[28]Prestamos periodo actual'!J34,0)</f>
        <v>0</v>
      </c>
      <c r="K33" s="963">
        <f>ROUND('[28]Prestamos periodo actual'!K34,0)</f>
        <v>0</v>
      </c>
      <c r="L33" s="963">
        <f>ROUND('[28]Prestamos periodo actual'!L34,0)</f>
        <v>0</v>
      </c>
      <c r="M33" s="963">
        <f>+M18</f>
        <v>0</v>
      </c>
      <c r="N33" s="963">
        <f t="shared" si="9"/>
        <v>0</v>
      </c>
      <c r="O33" s="963">
        <f t="shared" si="9"/>
        <v>9000000</v>
      </c>
      <c r="P33" s="963">
        <f t="shared" si="9"/>
        <v>10904640</v>
      </c>
      <c r="Q33" s="963">
        <f t="shared" si="9"/>
        <v>0</v>
      </c>
      <c r="R33" s="963">
        <f t="shared" si="9"/>
        <v>0</v>
      </c>
      <c r="S33" s="963">
        <f t="shared" si="9"/>
        <v>0</v>
      </c>
      <c r="T33" s="963">
        <f t="shared" si="9"/>
        <v>0</v>
      </c>
      <c r="U33" s="963">
        <f t="shared" si="9"/>
        <v>0</v>
      </c>
      <c r="V33" s="960">
        <f>SUM(C33:U33)</f>
        <v>56624757</v>
      </c>
      <c r="W33" s="945"/>
      <c r="X33" s="945"/>
    </row>
    <row r="34" spans="2:24" x14ac:dyDescent="0.15">
      <c r="B34" s="1371" t="s">
        <v>2427</v>
      </c>
      <c r="C34" s="959">
        <f>+C35+C36</f>
        <v>16507062</v>
      </c>
      <c r="D34" s="959">
        <f t="shared" ref="D34:V34" si="10">+D35+D36</f>
        <v>0</v>
      </c>
      <c r="E34" s="959">
        <f t="shared" si="10"/>
        <v>0</v>
      </c>
      <c r="F34" s="959">
        <f t="shared" si="10"/>
        <v>0</v>
      </c>
      <c r="G34" s="959">
        <f t="shared" si="10"/>
        <v>0</v>
      </c>
      <c r="H34" s="959">
        <f t="shared" si="10"/>
        <v>0</v>
      </c>
      <c r="I34" s="959">
        <f t="shared" si="10"/>
        <v>0</v>
      </c>
      <c r="J34" s="959">
        <f t="shared" si="10"/>
        <v>0</v>
      </c>
      <c r="K34" s="959">
        <f t="shared" si="10"/>
        <v>0</v>
      </c>
      <c r="L34" s="959">
        <f t="shared" si="10"/>
        <v>20000000</v>
      </c>
      <c r="M34" s="959">
        <f t="shared" si="10"/>
        <v>0</v>
      </c>
      <c r="N34" s="959">
        <f>+N35+N36</f>
        <v>0</v>
      </c>
      <c r="O34" s="959">
        <f>+O35+O36</f>
        <v>0</v>
      </c>
      <c r="P34" s="959">
        <f t="shared" si="10"/>
        <v>0</v>
      </c>
      <c r="Q34" s="959">
        <f>+Q35+Q36</f>
        <v>0</v>
      </c>
      <c r="R34" s="959">
        <f t="shared" si="10"/>
        <v>0</v>
      </c>
      <c r="S34" s="959">
        <f t="shared" si="10"/>
        <v>0</v>
      </c>
      <c r="T34" s="959">
        <f t="shared" si="10"/>
        <v>0</v>
      </c>
      <c r="U34" s="959">
        <f t="shared" si="10"/>
        <v>0</v>
      </c>
      <c r="V34" s="960">
        <f t="shared" si="10"/>
        <v>36507062</v>
      </c>
      <c r="W34" s="945"/>
      <c r="X34" s="945"/>
    </row>
    <row r="35" spans="2:24" x14ac:dyDescent="0.15">
      <c r="B35" s="1370" t="s">
        <v>2428</v>
      </c>
      <c r="C35" s="963">
        <f>ROUND('[28]Prestamos periodo actual'!C36,0)</f>
        <v>8849781</v>
      </c>
      <c r="D35" s="963">
        <f>ROUND('[28]Prestamos periodo actual'!D36,0)</f>
        <v>0</v>
      </c>
      <c r="E35" s="963">
        <f>ROUND('[28]Prestamos periodo actual'!E36,0)</f>
        <v>0</v>
      </c>
      <c r="F35" s="963">
        <f>ROUND('[28]Prestamos periodo actual'!F36,0)</f>
        <v>0</v>
      </c>
      <c r="G35" s="963">
        <f>ROUND('[28]Prestamos periodo actual'!G36,0)</f>
        <v>0</v>
      </c>
      <c r="H35" s="963">
        <f>ROUND('[28]Prestamos periodo actual'!H36,0)</f>
        <v>0</v>
      </c>
      <c r="I35" s="963">
        <f>ROUND('[28]Prestamos periodo actual'!I36,0)</f>
        <v>0</v>
      </c>
      <c r="J35" s="963">
        <f>ROUND('[28]Prestamos periodo actual'!J36,0)</f>
        <v>0</v>
      </c>
      <c r="K35" s="963">
        <f>ROUND('[28]Prestamos periodo actual'!K36,0)</f>
        <v>0</v>
      </c>
      <c r="L35" s="963">
        <f>ROUND('[28]Prestamos periodo actual'!L36,0)</f>
        <v>20000000</v>
      </c>
      <c r="M35" s="963">
        <f>+M20</f>
        <v>0</v>
      </c>
      <c r="N35" s="963">
        <f t="shared" si="9"/>
        <v>0</v>
      </c>
      <c r="O35" s="963">
        <f t="shared" si="9"/>
        <v>0</v>
      </c>
      <c r="P35" s="963">
        <f t="shared" si="9"/>
        <v>0</v>
      </c>
      <c r="Q35" s="963">
        <f t="shared" si="9"/>
        <v>0</v>
      </c>
      <c r="R35" s="963">
        <f t="shared" si="9"/>
        <v>0</v>
      </c>
      <c r="S35" s="963">
        <f t="shared" si="9"/>
        <v>0</v>
      </c>
      <c r="T35" s="963">
        <f t="shared" si="9"/>
        <v>0</v>
      </c>
      <c r="U35" s="963">
        <f t="shared" si="9"/>
        <v>0</v>
      </c>
      <c r="V35" s="960">
        <f>SUM(C35:U35)</f>
        <v>28849781</v>
      </c>
      <c r="W35" s="945"/>
      <c r="X35" s="945"/>
    </row>
    <row r="36" spans="2:24" x14ac:dyDescent="0.15">
      <c r="B36" s="1370" t="s">
        <v>2429</v>
      </c>
      <c r="C36" s="963">
        <f>ROUND('[28]Prestamos periodo actual'!C37,0)</f>
        <v>7657281</v>
      </c>
      <c r="D36" s="963">
        <f>ROUND('[28]Prestamos periodo actual'!D37,0)</f>
        <v>0</v>
      </c>
      <c r="E36" s="963">
        <f>ROUND('[28]Prestamos periodo actual'!E37,0)</f>
        <v>0</v>
      </c>
      <c r="F36" s="963">
        <f>ROUND('[28]Prestamos periodo actual'!F37,0)</f>
        <v>0</v>
      </c>
      <c r="G36" s="963">
        <f>ROUND('[28]Prestamos periodo actual'!G37,0)</f>
        <v>0</v>
      </c>
      <c r="H36" s="963">
        <f>ROUND('[28]Prestamos periodo actual'!H37,0)</f>
        <v>0</v>
      </c>
      <c r="I36" s="963">
        <f>ROUND('[28]Prestamos periodo actual'!I37,0)</f>
        <v>0</v>
      </c>
      <c r="J36" s="963">
        <f>ROUND('[28]Prestamos periodo actual'!J37,0)</f>
        <v>0</v>
      </c>
      <c r="K36" s="963">
        <f>ROUND('[28]Prestamos periodo actual'!K37,0)</f>
        <v>0</v>
      </c>
      <c r="L36" s="963">
        <f>ROUND('[28]Prestamos periodo actual'!L37,0)</f>
        <v>0</v>
      </c>
      <c r="M36" s="963">
        <f>+M21</f>
        <v>0</v>
      </c>
      <c r="N36" s="963">
        <f t="shared" si="9"/>
        <v>0</v>
      </c>
      <c r="O36" s="963">
        <f t="shared" si="9"/>
        <v>0</v>
      </c>
      <c r="P36" s="963">
        <f t="shared" si="9"/>
        <v>0</v>
      </c>
      <c r="Q36" s="963">
        <f t="shared" si="9"/>
        <v>0</v>
      </c>
      <c r="R36" s="963">
        <f t="shared" si="9"/>
        <v>0</v>
      </c>
      <c r="S36" s="963">
        <f t="shared" si="9"/>
        <v>0</v>
      </c>
      <c r="T36" s="963">
        <f t="shared" si="9"/>
        <v>0</v>
      </c>
      <c r="U36" s="963">
        <f t="shared" si="9"/>
        <v>0</v>
      </c>
      <c r="V36" s="960">
        <f>SUM(C36:U36)</f>
        <v>7657281</v>
      </c>
      <c r="W36" s="945"/>
      <c r="X36" s="945"/>
    </row>
    <row r="37" spans="2:24" x14ac:dyDescent="0.15">
      <c r="B37" s="1371" t="s">
        <v>2033</v>
      </c>
      <c r="C37" s="959">
        <f>+C38</f>
        <v>1192500</v>
      </c>
      <c r="D37" s="959">
        <f t="shared" ref="D37:V37" si="11">+D38</f>
        <v>0</v>
      </c>
      <c r="E37" s="959">
        <f t="shared" si="11"/>
        <v>0</v>
      </c>
      <c r="F37" s="959">
        <f t="shared" si="11"/>
        <v>0</v>
      </c>
      <c r="G37" s="959">
        <f t="shared" si="11"/>
        <v>0</v>
      </c>
      <c r="H37" s="959">
        <f t="shared" si="11"/>
        <v>0</v>
      </c>
      <c r="I37" s="959">
        <f t="shared" si="11"/>
        <v>0</v>
      </c>
      <c r="J37" s="959">
        <f t="shared" si="11"/>
        <v>0</v>
      </c>
      <c r="K37" s="959">
        <f t="shared" si="11"/>
        <v>0</v>
      </c>
      <c r="L37" s="959">
        <f t="shared" si="11"/>
        <v>0</v>
      </c>
      <c r="M37" s="959">
        <f t="shared" si="11"/>
        <v>0</v>
      </c>
      <c r="N37" s="959">
        <f>+N38</f>
        <v>0</v>
      </c>
      <c r="O37" s="959">
        <f>+O38</f>
        <v>0</v>
      </c>
      <c r="P37" s="959">
        <f t="shared" si="11"/>
        <v>0</v>
      </c>
      <c r="Q37" s="959">
        <f>+Q38</f>
        <v>0</v>
      </c>
      <c r="R37" s="959">
        <f t="shared" si="11"/>
        <v>0</v>
      </c>
      <c r="S37" s="959">
        <f t="shared" si="11"/>
        <v>0</v>
      </c>
      <c r="T37" s="959">
        <f t="shared" si="11"/>
        <v>0</v>
      </c>
      <c r="U37" s="959">
        <f t="shared" si="11"/>
        <v>0</v>
      </c>
      <c r="V37" s="960">
        <f t="shared" si="11"/>
        <v>1192500</v>
      </c>
      <c r="W37" s="945"/>
      <c r="X37" s="945"/>
    </row>
    <row r="38" spans="2:24" x14ac:dyDescent="0.15">
      <c r="B38" s="1370" t="s">
        <v>2033</v>
      </c>
      <c r="C38" s="963">
        <f>ROUND('[28]Prestamos periodo actual'!C39,0)</f>
        <v>1192500</v>
      </c>
      <c r="D38" s="963">
        <f>ROUND('[28]Prestamos periodo actual'!D39,0)</f>
        <v>0</v>
      </c>
      <c r="E38" s="963">
        <f>ROUND('[28]Prestamos periodo actual'!E39,0)</f>
        <v>0</v>
      </c>
      <c r="F38" s="963">
        <f>ROUND('[28]Prestamos periodo actual'!F39,0)</f>
        <v>0</v>
      </c>
      <c r="G38" s="963">
        <f>ROUND('[28]Prestamos periodo actual'!G39,0)</f>
        <v>0</v>
      </c>
      <c r="H38" s="963">
        <f>ROUND('[28]Prestamos periodo actual'!H39,0)</f>
        <v>0</v>
      </c>
      <c r="I38" s="963">
        <f>ROUND('[28]Prestamos periodo actual'!I39,0)</f>
        <v>0</v>
      </c>
      <c r="J38" s="963">
        <f>ROUND('[28]Prestamos periodo actual'!J39,0)</f>
        <v>0</v>
      </c>
      <c r="K38" s="963">
        <f>ROUND('[28]Prestamos periodo actual'!K39,0)</f>
        <v>0</v>
      </c>
      <c r="L38" s="963">
        <f>ROUND('[28]Prestamos periodo actual'!L39,0)</f>
        <v>0</v>
      </c>
      <c r="M38" s="963">
        <f>+M23</f>
        <v>0</v>
      </c>
      <c r="N38" s="963">
        <f t="shared" si="9"/>
        <v>0</v>
      </c>
      <c r="O38" s="963">
        <f t="shared" si="9"/>
        <v>0</v>
      </c>
      <c r="P38" s="963">
        <f t="shared" si="9"/>
        <v>0</v>
      </c>
      <c r="Q38" s="963">
        <f t="shared" si="9"/>
        <v>0</v>
      </c>
      <c r="R38" s="963">
        <f t="shared" si="9"/>
        <v>0</v>
      </c>
      <c r="S38" s="963">
        <f t="shared" si="9"/>
        <v>0</v>
      </c>
      <c r="T38" s="963">
        <f t="shared" si="9"/>
        <v>0</v>
      </c>
      <c r="U38" s="963">
        <f t="shared" si="9"/>
        <v>0</v>
      </c>
      <c r="V38" s="960">
        <f>SUM(C38:U38)</f>
        <v>1192500</v>
      </c>
      <c r="W38" s="945"/>
      <c r="X38" s="945"/>
    </row>
    <row r="39" spans="2:24" s="961" customFormat="1" ht="7.2" thickBot="1" x14ac:dyDescent="0.2">
      <c r="B39" s="1372" t="s">
        <v>2434</v>
      </c>
      <c r="C39" s="974">
        <f>+C30+C27</f>
        <v>44260336</v>
      </c>
      <c r="D39" s="974">
        <f t="shared" ref="D39:U39" si="12">+D30+D27</f>
        <v>19415613</v>
      </c>
      <c r="E39" s="974">
        <f t="shared" si="12"/>
        <v>28126365</v>
      </c>
      <c r="F39" s="974">
        <f t="shared" si="12"/>
        <v>20155813</v>
      </c>
      <c r="G39" s="974">
        <f t="shared" si="12"/>
        <v>22127335</v>
      </c>
      <c r="H39" s="974">
        <f t="shared" si="12"/>
        <v>10062933</v>
      </c>
      <c r="I39" s="974">
        <f t="shared" si="12"/>
        <v>10022419</v>
      </c>
      <c r="J39" s="974">
        <f t="shared" si="12"/>
        <v>0</v>
      </c>
      <c r="K39" s="974">
        <f t="shared" si="12"/>
        <v>0</v>
      </c>
      <c r="L39" s="974">
        <f t="shared" si="12"/>
        <v>20186550</v>
      </c>
      <c r="M39" s="974">
        <f t="shared" si="12"/>
        <v>2502799</v>
      </c>
      <c r="N39" s="974">
        <f>+N30+N27</f>
        <v>1400000</v>
      </c>
      <c r="O39" s="974">
        <f>+O30+O27</f>
        <v>9045146</v>
      </c>
      <c r="P39" s="974">
        <f t="shared" si="12"/>
        <v>10911758</v>
      </c>
      <c r="Q39" s="974">
        <f>+Q30+Q27</f>
        <v>6005447</v>
      </c>
      <c r="R39" s="974">
        <f t="shared" si="12"/>
        <v>3000715</v>
      </c>
      <c r="S39" s="974">
        <f t="shared" si="12"/>
        <v>981761</v>
      </c>
      <c r="T39" s="974">
        <f t="shared" si="12"/>
        <v>5300389</v>
      </c>
      <c r="U39" s="974">
        <f t="shared" si="12"/>
        <v>4295247</v>
      </c>
      <c r="V39" s="975">
        <f>+ROUND((V27+V30),0)</f>
        <v>217800626</v>
      </c>
    </row>
    <row r="40" spans="2:24" x14ac:dyDescent="0.15">
      <c r="F40" s="946"/>
      <c r="G40" s="946"/>
      <c r="H40" s="946"/>
      <c r="W40" s="945"/>
      <c r="X40" s="945"/>
    </row>
    <row r="41" spans="2:24" x14ac:dyDescent="0.15">
      <c r="B41" s="976"/>
      <c r="V41" s="977"/>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K23" sqref="K23"/>
    </sheetView>
  </sheetViews>
  <sheetFormatPr baseColWidth="10" defaultColWidth="11.44140625" defaultRowHeight="14.4" x14ac:dyDescent="0.3"/>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AG41"/>
  <sheetViews>
    <sheetView showGridLines="0" zoomScale="130" zoomScaleNormal="130" workbookViewId="0">
      <selection activeCell="J48" sqref="J48"/>
    </sheetView>
  </sheetViews>
  <sheetFormatPr baseColWidth="10" defaultColWidth="11.44140625" defaultRowHeight="6.6" x14ac:dyDescent="0.3"/>
  <cols>
    <col min="1" max="1" width="5.21875" style="1148" customWidth="1"/>
    <col min="2" max="2" width="21.21875" style="1149" customWidth="1"/>
    <col min="3" max="15" width="8.5546875" style="1150" bestFit="1" customWidth="1"/>
    <col min="16" max="17" width="8.21875" style="1150" bestFit="1" customWidth="1"/>
    <col min="18" max="18" width="9.5546875" style="1150" bestFit="1" customWidth="1"/>
    <col min="19" max="19" width="11.44140625" style="1148"/>
    <col min="20" max="20" width="11.5546875" style="1148" bestFit="1" customWidth="1"/>
    <col min="21" max="21" width="7.77734375" style="1148" bestFit="1" customWidth="1"/>
    <col min="22" max="31" width="5.77734375" style="1148" bestFit="1" customWidth="1"/>
    <col min="32" max="16384" width="11.44140625" style="1148"/>
  </cols>
  <sheetData>
    <row r="1" spans="2:33" ht="7.2" thickBot="1" x14ac:dyDescent="0.35"/>
    <row r="2" spans="2:33" x14ac:dyDescent="0.3">
      <c r="B2" s="1373" t="s">
        <v>2412</v>
      </c>
      <c r="C2" s="978" t="s">
        <v>1825</v>
      </c>
      <c r="D2" s="978" t="s">
        <v>1825</v>
      </c>
      <c r="E2" s="978" t="s">
        <v>1825</v>
      </c>
      <c r="F2" s="978" t="s">
        <v>1825</v>
      </c>
      <c r="G2" s="978" t="s">
        <v>1825</v>
      </c>
      <c r="H2" s="978" t="s">
        <v>1825</v>
      </c>
      <c r="I2" s="978" t="s">
        <v>1825</v>
      </c>
      <c r="J2" s="978" t="s">
        <v>1825</v>
      </c>
      <c r="K2" s="978" t="s">
        <v>1825</v>
      </c>
      <c r="L2" s="978" t="s">
        <v>1825</v>
      </c>
      <c r="M2" s="978" t="s">
        <v>1825</v>
      </c>
      <c r="N2" s="978" t="s">
        <v>1825</v>
      </c>
      <c r="O2" s="978" t="s">
        <v>1825</v>
      </c>
      <c r="P2" s="978" t="s">
        <v>1782</v>
      </c>
      <c r="Q2" s="978" t="s">
        <v>1782</v>
      </c>
      <c r="R2" s="1151"/>
      <c r="V2" s="979"/>
      <c r="W2" s="979"/>
      <c r="X2" s="979"/>
    </row>
    <row r="3" spans="2:33" ht="13.2" x14ac:dyDescent="0.3">
      <c r="B3" s="1367" t="s">
        <v>2413</v>
      </c>
      <c r="C3" s="949" t="s">
        <v>1698</v>
      </c>
      <c r="D3" s="949" t="s">
        <v>1698</v>
      </c>
      <c r="E3" s="949" t="s">
        <v>1698</v>
      </c>
      <c r="F3" s="949" t="s">
        <v>1698</v>
      </c>
      <c r="G3" s="949" t="s">
        <v>1698</v>
      </c>
      <c r="H3" s="949" t="s">
        <v>1698</v>
      </c>
      <c r="I3" s="949" t="s">
        <v>1698</v>
      </c>
      <c r="J3" s="949" t="s">
        <v>1698</v>
      </c>
      <c r="K3" s="949" t="s">
        <v>1698</v>
      </c>
      <c r="L3" s="949" t="s">
        <v>1698</v>
      </c>
      <c r="M3" s="949" t="s">
        <v>1698</v>
      </c>
      <c r="N3" s="949" t="s">
        <v>1698</v>
      </c>
      <c r="O3" s="949" t="s">
        <v>1698</v>
      </c>
      <c r="P3" s="949" t="s">
        <v>1701</v>
      </c>
      <c r="Q3" s="949" t="s">
        <v>1701</v>
      </c>
      <c r="R3" s="1151"/>
      <c r="V3" s="1150"/>
    </row>
    <row r="4" spans="2:33" x14ac:dyDescent="0.3">
      <c r="B4" s="1367" t="s">
        <v>2414</v>
      </c>
      <c r="C4" s="951" t="s">
        <v>1778</v>
      </c>
      <c r="D4" s="951" t="s">
        <v>1778</v>
      </c>
      <c r="E4" s="951" t="s">
        <v>1778</v>
      </c>
      <c r="F4" s="951" t="s">
        <v>1778</v>
      </c>
      <c r="G4" s="951" t="s">
        <v>1778</v>
      </c>
      <c r="H4" s="951" t="s">
        <v>1778</v>
      </c>
      <c r="I4" s="951" t="s">
        <v>1778</v>
      </c>
      <c r="J4" s="980" t="s">
        <v>1778</v>
      </c>
      <c r="K4" s="980" t="s">
        <v>1778</v>
      </c>
      <c r="L4" s="980" t="s">
        <v>1778</v>
      </c>
      <c r="M4" s="980" t="s">
        <v>1778</v>
      </c>
      <c r="N4" s="980" t="s">
        <v>1778</v>
      </c>
      <c r="O4" s="980" t="s">
        <v>1778</v>
      </c>
      <c r="P4" s="980" t="s">
        <v>1778</v>
      </c>
      <c r="Q4" s="980" t="s">
        <v>1778</v>
      </c>
      <c r="R4" s="1151"/>
      <c r="V4" s="1150"/>
    </row>
    <row r="5" spans="2:33" x14ac:dyDescent="0.3">
      <c r="B5" s="1367" t="s">
        <v>2436</v>
      </c>
      <c r="C5" s="951">
        <v>630</v>
      </c>
      <c r="D5" s="951">
        <v>655</v>
      </c>
      <c r="E5" s="951">
        <v>655</v>
      </c>
      <c r="F5" s="951">
        <v>713</v>
      </c>
      <c r="G5" s="951">
        <v>713</v>
      </c>
      <c r="H5" s="951">
        <v>778</v>
      </c>
      <c r="I5" s="951">
        <v>778</v>
      </c>
      <c r="J5" s="980">
        <v>806</v>
      </c>
      <c r="K5" s="980">
        <v>777</v>
      </c>
      <c r="L5" s="980">
        <v>806</v>
      </c>
      <c r="M5" s="980">
        <v>887</v>
      </c>
      <c r="N5" s="980">
        <v>886</v>
      </c>
      <c r="O5" s="980">
        <v>887</v>
      </c>
      <c r="P5" s="980">
        <v>284</v>
      </c>
      <c r="Q5" s="980">
        <v>870</v>
      </c>
      <c r="R5" s="1151"/>
      <c r="V5" s="1150"/>
    </row>
    <row r="6" spans="2:33" x14ac:dyDescent="0.15">
      <c r="B6" s="1367" t="s">
        <v>1833</v>
      </c>
      <c r="C6" s="951" t="s">
        <v>1834</v>
      </c>
      <c r="D6" s="951" t="s">
        <v>1835</v>
      </c>
      <c r="E6" s="951" t="s">
        <v>1836</v>
      </c>
      <c r="F6" s="951" t="s">
        <v>1837</v>
      </c>
      <c r="G6" s="951" t="s">
        <v>1838</v>
      </c>
      <c r="H6" s="951" t="s">
        <v>1839</v>
      </c>
      <c r="I6" s="951" t="s">
        <v>1840</v>
      </c>
      <c r="J6" s="951" t="s">
        <v>1800</v>
      </c>
      <c r="K6" s="951" t="s">
        <v>1799</v>
      </c>
      <c r="L6" s="951" t="s">
        <v>1798</v>
      </c>
      <c r="M6" s="951" t="s">
        <v>1797</v>
      </c>
      <c r="N6" s="951" t="s">
        <v>1796</v>
      </c>
      <c r="O6" s="951" t="s">
        <v>1795</v>
      </c>
      <c r="P6" s="951" t="s">
        <v>1841</v>
      </c>
      <c r="Q6" s="951" t="s">
        <v>1842</v>
      </c>
      <c r="R6" s="1151"/>
      <c r="T6" s="981"/>
      <c r="U6" s="981"/>
      <c r="V6" s="981"/>
      <c r="W6" s="981"/>
      <c r="X6" s="981"/>
      <c r="Y6" s="981"/>
      <c r="Z6" s="981"/>
      <c r="AA6" s="981"/>
      <c r="AB6" s="981"/>
      <c r="AC6" s="981"/>
      <c r="AD6" s="981"/>
      <c r="AE6" s="981"/>
    </row>
    <row r="7" spans="2:33" x14ac:dyDescent="0.15">
      <c r="B7" s="1367" t="s">
        <v>2437</v>
      </c>
      <c r="C7" s="982">
        <v>47852</v>
      </c>
      <c r="D7" s="982">
        <v>48589</v>
      </c>
      <c r="E7" s="982">
        <v>48219</v>
      </c>
      <c r="F7" s="982">
        <v>49313</v>
      </c>
      <c r="G7" s="982">
        <v>49678</v>
      </c>
      <c r="H7" s="982">
        <v>50044</v>
      </c>
      <c r="I7" s="982">
        <v>50046</v>
      </c>
      <c r="J7" s="983">
        <v>50407</v>
      </c>
      <c r="K7" s="983" t="s">
        <v>2439</v>
      </c>
      <c r="L7" s="983" t="s">
        <v>2440</v>
      </c>
      <c r="M7" s="983" t="s">
        <v>2441</v>
      </c>
      <c r="N7" s="983" t="s">
        <v>2442</v>
      </c>
      <c r="O7" s="983" t="s">
        <v>2443</v>
      </c>
      <c r="P7" s="983">
        <v>46758</v>
      </c>
      <c r="Q7" s="983">
        <v>51147</v>
      </c>
      <c r="R7" s="1151"/>
      <c r="T7" s="981"/>
      <c r="U7" s="981"/>
      <c r="V7" s="981"/>
      <c r="W7" s="981"/>
      <c r="X7" s="981"/>
      <c r="Y7" s="981"/>
      <c r="Z7" s="981"/>
      <c r="AA7" s="981"/>
      <c r="AB7" s="981"/>
      <c r="AC7" s="981"/>
      <c r="AD7" s="981"/>
      <c r="AE7" s="981"/>
    </row>
    <row r="8" spans="2:33" x14ac:dyDescent="0.3">
      <c r="B8" s="1367" t="s">
        <v>2416</v>
      </c>
      <c r="C8" s="951" t="s">
        <v>1824</v>
      </c>
      <c r="D8" s="951" t="s">
        <v>1824</v>
      </c>
      <c r="E8" s="951" t="s">
        <v>1824</v>
      </c>
      <c r="F8" s="951" t="s">
        <v>1824</v>
      </c>
      <c r="G8" s="951" t="s">
        <v>1824</v>
      </c>
      <c r="H8" s="951" t="s">
        <v>1824</v>
      </c>
      <c r="I8" s="951" t="s">
        <v>1824</v>
      </c>
      <c r="J8" s="980" t="s">
        <v>1824</v>
      </c>
      <c r="K8" s="980" t="s">
        <v>1824</v>
      </c>
      <c r="L8" s="980" t="s">
        <v>1824</v>
      </c>
      <c r="M8" s="980" t="s">
        <v>1824</v>
      </c>
      <c r="N8" s="980" t="s">
        <v>1824</v>
      </c>
      <c r="O8" s="980" t="s">
        <v>1824</v>
      </c>
      <c r="P8" s="980" t="s">
        <v>1824</v>
      </c>
      <c r="Q8" s="980" t="s">
        <v>1824</v>
      </c>
      <c r="R8" s="1151"/>
    </row>
    <row r="9" spans="2:33" x14ac:dyDescent="0.15">
      <c r="B9" s="1367" t="s">
        <v>2438</v>
      </c>
      <c r="C9" s="1368" t="s">
        <v>2420</v>
      </c>
      <c r="D9" s="1368" t="s">
        <v>2420</v>
      </c>
      <c r="E9" s="1368" t="s">
        <v>2420</v>
      </c>
      <c r="F9" s="1368" t="s">
        <v>2420</v>
      </c>
      <c r="G9" s="1368" t="s">
        <v>2420</v>
      </c>
      <c r="H9" s="1368" t="s">
        <v>2420</v>
      </c>
      <c r="I9" s="1374" t="s">
        <v>2420</v>
      </c>
      <c r="J9" s="1375" t="s">
        <v>2420</v>
      </c>
      <c r="K9" s="1368" t="s">
        <v>2419</v>
      </c>
      <c r="L9" s="1368" t="s">
        <v>2419</v>
      </c>
      <c r="M9" s="1368" t="s">
        <v>2419</v>
      </c>
      <c r="N9" s="1368" t="s">
        <v>2419</v>
      </c>
      <c r="O9" s="1368" t="s">
        <v>2419</v>
      </c>
      <c r="P9" s="1368" t="s">
        <v>2419</v>
      </c>
      <c r="Q9" s="1368" t="s">
        <v>2419</v>
      </c>
      <c r="R9" s="1151"/>
      <c r="T9" s="981"/>
      <c r="U9" s="981"/>
      <c r="V9" s="1150"/>
    </row>
    <row r="10" spans="2:33" x14ac:dyDescent="0.15">
      <c r="B10" s="1367" t="s">
        <v>2401</v>
      </c>
      <c r="C10" s="939">
        <v>4.1592999999999998E-2</v>
      </c>
      <c r="D10" s="939">
        <v>3.8268999999999997E-2</v>
      </c>
      <c r="E10" s="939">
        <v>4.0496999999999998E-2</v>
      </c>
      <c r="F10" s="939">
        <v>3.9188000000000001E-2</v>
      </c>
      <c r="G10" s="939">
        <v>3.8115999999999997E-2</v>
      </c>
      <c r="H10" s="939">
        <v>3.5000000000000003E-2</v>
      </c>
      <c r="I10" s="939">
        <v>3.1858999999999998E-2</v>
      </c>
      <c r="J10" s="939">
        <v>3.1449999999999999E-2</v>
      </c>
      <c r="K10" s="939">
        <v>2.3524E-2</v>
      </c>
      <c r="L10" s="939">
        <v>3.3274999999999999E-2</v>
      </c>
      <c r="M10" s="939">
        <v>2.8669E-2</v>
      </c>
      <c r="N10" s="939">
        <v>1.9563000000000001E-2</v>
      </c>
      <c r="O10" s="939">
        <v>2.0572E-2</v>
      </c>
      <c r="P10" s="939">
        <v>6.6299999999999998E-2</v>
      </c>
      <c r="Q10" s="939">
        <v>2.93E-2</v>
      </c>
      <c r="R10" s="1151"/>
      <c r="T10" s="981"/>
      <c r="U10" s="981"/>
      <c r="V10" s="984"/>
    </row>
    <row r="11" spans="2:33" x14ac:dyDescent="0.15">
      <c r="B11" s="1367" t="s">
        <v>2418</v>
      </c>
      <c r="C11" s="939">
        <v>4.2000000000000003E-2</v>
      </c>
      <c r="D11" s="939">
        <v>3.8600000000000002E-2</v>
      </c>
      <c r="E11" s="939">
        <v>0.04</v>
      </c>
      <c r="F11" s="939">
        <v>3.9E-2</v>
      </c>
      <c r="G11" s="939">
        <v>3.7999999999999999E-2</v>
      </c>
      <c r="H11" s="939">
        <v>3.5000000000000003E-2</v>
      </c>
      <c r="I11" s="939">
        <v>3.3000000000000002E-2</v>
      </c>
      <c r="J11" s="939">
        <v>0.03</v>
      </c>
      <c r="K11" s="939">
        <v>2.4E-2</v>
      </c>
      <c r="L11" s="939">
        <v>3.2000000000000001E-2</v>
      </c>
      <c r="M11" s="985">
        <v>2.8000000000000001E-2</v>
      </c>
      <c r="N11" s="985">
        <v>1.7999999999999999E-2</v>
      </c>
      <c r="O11" s="985">
        <v>2.5000000000000001E-2</v>
      </c>
      <c r="P11" s="985">
        <v>0.06</v>
      </c>
      <c r="Q11" s="985">
        <v>2.8000000000000001E-2</v>
      </c>
      <c r="R11" s="1151"/>
      <c r="T11" s="981"/>
      <c r="U11" s="981"/>
      <c r="V11" s="984"/>
    </row>
    <row r="12" spans="2:33" ht="7.2" thickBot="1" x14ac:dyDescent="0.2">
      <c r="B12" s="1152"/>
      <c r="C12" s="1153"/>
      <c r="D12" s="1153"/>
      <c r="E12" s="1153"/>
      <c r="F12" s="1153"/>
      <c r="G12" s="1153"/>
      <c r="H12" s="1153"/>
      <c r="I12" s="1153"/>
      <c r="J12" s="1154"/>
      <c r="K12" s="1155"/>
      <c r="L12" s="1155"/>
      <c r="M12" s="1155"/>
      <c r="N12" s="1155"/>
      <c r="O12" s="1155"/>
      <c r="P12" s="1155"/>
      <c r="Q12" s="1155"/>
      <c r="R12" s="1156"/>
      <c r="T12" s="981"/>
      <c r="U12" s="981"/>
    </row>
    <row r="13" spans="2:33" x14ac:dyDescent="0.15">
      <c r="B13" s="986" t="s">
        <v>2421</v>
      </c>
      <c r="C13" s="987" t="s">
        <v>1882</v>
      </c>
      <c r="D13" s="987" t="s">
        <v>1882</v>
      </c>
      <c r="E13" s="987" t="s">
        <v>1882</v>
      </c>
      <c r="F13" s="987" t="s">
        <v>1882</v>
      </c>
      <c r="G13" s="987" t="s">
        <v>1882</v>
      </c>
      <c r="H13" s="987" t="s">
        <v>1882</v>
      </c>
      <c r="I13" s="987" t="s">
        <v>1882</v>
      </c>
      <c r="J13" s="987" t="s">
        <v>1882</v>
      </c>
      <c r="K13" s="988" t="s">
        <v>1882</v>
      </c>
      <c r="L13" s="988" t="s">
        <v>1882</v>
      </c>
      <c r="M13" s="988" t="s">
        <v>1882</v>
      </c>
      <c r="N13" s="988" t="s">
        <v>1882</v>
      </c>
      <c r="O13" s="988" t="s">
        <v>1882</v>
      </c>
      <c r="P13" s="988" t="s">
        <v>1882</v>
      </c>
      <c r="Q13" s="988" t="s">
        <v>1882</v>
      </c>
      <c r="R13" s="989" t="s">
        <v>1882</v>
      </c>
      <c r="T13" s="981"/>
      <c r="U13" s="981"/>
    </row>
    <row r="14" spans="2:33" x14ac:dyDescent="0.15">
      <c r="B14" s="937" t="s">
        <v>2422</v>
      </c>
      <c r="C14" s="959">
        <f>+ROUND(SUM(C15:C16),0)</f>
        <v>521873</v>
      </c>
      <c r="D14" s="959">
        <f t="shared" ref="D14:J14" si="0">+ROUND(SUM(D15:D16),0)</f>
        <v>411442</v>
      </c>
      <c r="E14" s="959">
        <f t="shared" si="0"/>
        <v>156284</v>
      </c>
      <c r="F14" s="959">
        <f t="shared" si="0"/>
        <v>637346</v>
      </c>
      <c r="G14" s="959">
        <f t="shared" si="0"/>
        <v>540153</v>
      </c>
      <c r="H14" s="959">
        <f t="shared" si="0"/>
        <v>497854</v>
      </c>
      <c r="I14" s="959">
        <f t="shared" si="0"/>
        <v>180031</v>
      </c>
      <c r="J14" s="959">
        <f t="shared" si="0"/>
        <v>569681</v>
      </c>
      <c r="K14" s="959">
        <f>+ROUND(SUM(K15:K16),0)</f>
        <v>7409570</v>
      </c>
      <c r="L14" s="959">
        <f t="shared" ref="L14:Q14" si="1">+ROUND(SUM(L15:L16),0)</f>
        <v>835552</v>
      </c>
      <c r="M14" s="959">
        <f t="shared" si="1"/>
        <v>469894</v>
      </c>
      <c r="N14" s="959">
        <f t="shared" si="1"/>
        <v>227123</v>
      </c>
      <c r="O14" s="959">
        <f t="shared" si="1"/>
        <v>419873</v>
      </c>
      <c r="P14" s="959">
        <f t="shared" si="1"/>
        <v>3453716</v>
      </c>
      <c r="Q14" s="959">
        <f t="shared" si="1"/>
        <v>166236</v>
      </c>
      <c r="R14" s="960">
        <f>+ROUND(SUM(C14:Q14),0)</f>
        <v>16496628</v>
      </c>
      <c r="T14" s="981"/>
      <c r="U14" s="981"/>
    </row>
    <row r="15" spans="2:33" x14ac:dyDescent="0.3">
      <c r="B15" s="990" t="s">
        <v>2029</v>
      </c>
      <c r="C15" s="963">
        <f>+ROUND('[28]Bonos periodo actual'!C15,0)</f>
        <v>0</v>
      </c>
      <c r="D15" s="963">
        <f>+ROUND('[28]Bonos periodo actual'!D15,0)</f>
        <v>0</v>
      </c>
      <c r="E15" s="963">
        <f>+ROUND('[28]Bonos periodo actual'!E15,0)</f>
        <v>0</v>
      </c>
      <c r="F15" s="963">
        <f>+ROUND('[28]Bonos periodo actual'!F15,0)</f>
        <v>0</v>
      </c>
      <c r="G15" s="963">
        <f>+ROUND('[28]Bonos periodo actual'!G15,0)</f>
        <v>0</v>
      </c>
      <c r="H15" s="963">
        <f>+ROUND('[28]Bonos periodo actual'!H15,0)</f>
        <v>0</v>
      </c>
      <c r="I15" s="963">
        <f>+ROUND('[28]Bonos periodo actual'!I15,0)</f>
        <v>0</v>
      </c>
      <c r="J15" s="963">
        <f>+ROUND('[28]Bonos periodo actual'!J15,0)</f>
        <v>569681</v>
      </c>
      <c r="K15" s="963">
        <f>+ROUND('[28]Bonos periodo actual'!K15,0)</f>
        <v>3704785</v>
      </c>
      <c r="L15" s="963">
        <f>+ROUND('[28]Bonos periodo actual'!L15,0)</f>
        <v>835552</v>
      </c>
      <c r="M15" s="963">
        <f>+ROUND('[28]Bonos periodo actual'!M15,0)</f>
        <v>469894</v>
      </c>
      <c r="N15" s="963">
        <f>+ROUND('[28]Bonos periodo actual'!N15,0)</f>
        <v>227123</v>
      </c>
      <c r="O15" s="963">
        <f>+ROUND('[28]Bonos periodo actual'!O15,0)</f>
        <v>419873</v>
      </c>
      <c r="P15" s="963">
        <v>3453716</v>
      </c>
      <c r="Q15" s="963">
        <v>166236</v>
      </c>
      <c r="R15" s="960">
        <f>+ROUND(SUM(C15:Q15),0)</f>
        <v>9846860</v>
      </c>
      <c r="S15" s="1157"/>
      <c r="T15" s="1157"/>
      <c r="U15" s="1157"/>
      <c r="V15" s="1157"/>
      <c r="W15" s="1157"/>
      <c r="X15" s="1157"/>
      <c r="Y15" s="1157"/>
      <c r="Z15" s="1157"/>
      <c r="AA15" s="1157"/>
      <c r="AB15" s="1157"/>
      <c r="AC15" s="1157"/>
      <c r="AD15" s="1157"/>
      <c r="AE15" s="1157"/>
      <c r="AF15" s="1157"/>
      <c r="AG15" s="1157"/>
    </row>
    <row r="16" spans="2:33" x14ac:dyDescent="0.3">
      <c r="B16" s="990" t="s">
        <v>2423</v>
      </c>
      <c r="C16" s="963">
        <f>+ROUND('[28]Bonos periodo actual'!C16,0)</f>
        <v>521873</v>
      </c>
      <c r="D16" s="963">
        <f>+ROUND('[28]Bonos periodo actual'!D16,0)</f>
        <v>411442</v>
      </c>
      <c r="E16" s="963">
        <f>+ROUND('[28]Bonos periodo actual'!E16,0)</f>
        <v>156284</v>
      </c>
      <c r="F16" s="963">
        <f>+ROUND('[28]Bonos periodo actual'!F16,0)</f>
        <v>637346</v>
      </c>
      <c r="G16" s="963">
        <f>+ROUND('[28]Bonos periodo actual'!G16,0)</f>
        <v>540153</v>
      </c>
      <c r="H16" s="963">
        <f>+ROUND('[28]Bonos periodo actual'!H16,0)</f>
        <v>497854</v>
      </c>
      <c r="I16" s="963">
        <f>+ROUND('[28]Bonos periodo actual'!I16,0)</f>
        <v>180031</v>
      </c>
      <c r="J16" s="963">
        <f>+ROUND('[28]Bonos periodo actual'!J16,0)</f>
        <v>0</v>
      </c>
      <c r="K16" s="963">
        <f>+ROUND('[28]Bonos periodo actual'!K16,0)</f>
        <v>3704785</v>
      </c>
      <c r="L16" s="963">
        <f>+ROUND('[28]Bonos periodo actual'!L16,0)</f>
        <v>0</v>
      </c>
      <c r="M16" s="963">
        <f>+ROUND('[28]Bonos periodo actual'!M16,0)</f>
        <v>0</v>
      </c>
      <c r="N16" s="963">
        <f>+ROUND('[28]Bonos periodo actual'!N16,0)</f>
        <v>0</v>
      </c>
      <c r="O16" s="963">
        <f>+ROUND('[28]Bonos periodo actual'!O16,0)</f>
        <v>0</v>
      </c>
      <c r="P16" s="963">
        <v>0</v>
      </c>
      <c r="Q16" s="963">
        <v>0</v>
      </c>
      <c r="R16" s="960">
        <f t="shared" ref="R16:R24" si="2">+ROUND(SUM(C16:Q16),0)</f>
        <v>6649768</v>
      </c>
      <c r="S16" s="1157"/>
      <c r="T16" s="1157"/>
      <c r="U16" s="1157"/>
      <c r="V16" s="1157"/>
      <c r="W16" s="1157"/>
      <c r="X16" s="1157"/>
      <c r="Y16" s="1157"/>
      <c r="Z16" s="1157"/>
      <c r="AA16" s="1157"/>
      <c r="AB16" s="1157"/>
      <c r="AC16" s="1157"/>
      <c r="AD16" s="1157"/>
      <c r="AE16" s="1157"/>
      <c r="AF16" s="1157"/>
      <c r="AG16" s="1157"/>
    </row>
    <row r="17" spans="1:33" s="1158" customFormat="1" x14ac:dyDescent="0.15">
      <c r="A17" s="1148"/>
      <c r="B17" s="937" t="s">
        <v>2424</v>
      </c>
      <c r="C17" s="959">
        <f>+ROUND(SUM(C18:C19),0)</f>
        <v>0</v>
      </c>
      <c r="D17" s="959">
        <f t="shared" ref="D17:Q17" si="3">+ROUND(SUM(D18:D19),0)</f>
        <v>0</v>
      </c>
      <c r="E17" s="959">
        <f t="shared" si="3"/>
        <v>0</v>
      </c>
      <c r="F17" s="959">
        <f t="shared" si="3"/>
        <v>0</v>
      </c>
      <c r="G17" s="959">
        <f t="shared" si="3"/>
        <v>0</v>
      </c>
      <c r="H17" s="959">
        <f t="shared" si="3"/>
        <v>0</v>
      </c>
      <c r="I17" s="959">
        <f t="shared" si="3"/>
        <v>0</v>
      </c>
      <c r="J17" s="959">
        <f t="shared" si="3"/>
        <v>0</v>
      </c>
      <c r="K17" s="959">
        <f t="shared" si="3"/>
        <v>14348210</v>
      </c>
      <c r="L17" s="959">
        <f t="shared" si="3"/>
        <v>0</v>
      </c>
      <c r="M17" s="959">
        <f t="shared" si="3"/>
        <v>0</v>
      </c>
      <c r="N17" s="959">
        <f t="shared" si="3"/>
        <v>21522316</v>
      </c>
      <c r="O17" s="959">
        <f t="shared" si="3"/>
        <v>0</v>
      </c>
      <c r="P17" s="959">
        <f>+ROUND(SUM(P18:P19),0)</f>
        <v>6645484</v>
      </c>
      <c r="Q17" s="959">
        <f t="shared" si="3"/>
        <v>0</v>
      </c>
      <c r="R17" s="960">
        <f>+ROUND(SUM(C17:Q17),0)</f>
        <v>42516010</v>
      </c>
      <c r="T17" s="981"/>
      <c r="U17" s="981"/>
    </row>
    <row r="18" spans="1:33" x14ac:dyDescent="0.3">
      <c r="B18" s="1376" t="s">
        <v>2425</v>
      </c>
      <c r="C18" s="963">
        <f>+ROUND('[28]Bonos periodo actual'!C18,0)</f>
        <v>0</v>
      </c>
      <c r="D18" s="963">
        <f>+ROUND('[28]Bonos periodo actual'!D18,0)</f>
        <v>0</v>
      </c>
      <c r="E18" s="963">
        <f>+ROUND('[28]Bonos periodo actual'!E18,0)</f>
        <v>0</v>
      </c>
      <c r="F18" s="963">
        <f>+ROUND('[28]Bonos periodo actual'!F18,0)</f>
        <v>0</v>
      </c>
      <c r="G18" s="963">
        <f>+ROUND('[28]Bonos periodo actual'!G18,0)</f>
        <v>0</v>
      </c>
      <c r="H18" s="963">
        <f>+ROUND('[28]Bonos periodo actual'!H18,0)</f>
        <v>0</v>
      </c>
      <c r="I18" s="963">
        <f>+ROUND('[28]Bonos periodo actual'!I18,0)</f>
        <v>0</v>
      </c>
      <c r="J18" s="963">
        <f>+ROUND('[28]Bonos periodo actual'!J18,0)</f>
        <v>0</v>
      </c>
      <c r="K18" s="963">
        <f>+ROUND('[28]Bonos periodo actual'!K18,0)</f>
        <v>7174105</v>
      </c>
      <c r="L18" s="963">
        <f>+ROUND('[28]Bonos periodo actual'!L18,0)</f>
        <v>0</v>
      </c>
      <c r="M18" s="963">
        <f>+ROUND('[28]Bonos periodo actual'!M18,0)</f>
        <v>0</v>
      </c>
      <c r="N18" s="963">
        <f>+ROUND('[28]Bonos periodo actual'!N18,0)</f>
        <v>10761158</v>
      </c>
      <c r="O18" s="963">
        <f>+ROUND('[28]Bonos periodo actual'!O18,0)</f>
        <v>0</v>
      </c>
      <c r="P18" s="963">
        <v>3322742</v>
      </c>
      <c r="Q18" s="963">
        <v>0</v>
      </c>
      <c r="R18" s="960">
        <f t="shared" si="2"/>
        <v>21258005</v>
      </c>
      <c r="S18" s="1157"/>
      <c r="T18" s="1157"/>
      <c r="U18" s="1157"/>
      <c r="V18" s="1157"/>
      <c r="W18" s="1157"/>
      <c r="X18" s="1157"/>
      <c r="Y18" s="1157"/>
      <c r="Z18" s="1157"/>
      <c r="AA18" s="1157"/>
      <c r="AB18" s="1157"/>
      <c r="AC18" s="1157"/>
      <c r="AD18" s="1157"/>
      <c r="AE18" s="1157"/>
      <c r="AF18" s="1157"/>
      <c r="AG18" s="1157"/>
    </row>
    <row r="19" spans="1:33" x14ac:dyDescent="0.3">
      <c r="B19" s="1376" t="s">
        <v>2426</v>
      </c>
      <c r="C19" s="963">
        <f>+ROUND('[28]Bonos periodo actual'!C19,0)</f>
        <v>0</v>
      </c>
      <c r="D19" s="963">
        <f>+ROUND('[28]Bonos periodo actual'!D19,0)</f>
        <v>0</v>
      </c>
      <c r="E19" s="963">
        <f>+ROUND('[28]Bonos periodo actual'!E19,0)</f>
        <v>0</v>
      </c>
      <c r="F19" s="963">
        <f>+ROUND('[28]Bonos periodo actual'!F19,0)</f>
        <v>0</v>
      </c>
      <c r="G19" s="963">
        <f>+ROUND('[28]Bonos periodo actual'!G19,0)</f>
        <v>0</v>
      </c>
      <c r="H19" s="963">
        <f>+ROUND('[28]Bonos periodo actual'!H19,0)</f>
        <v>0</v>
      </c>
      <c r="I19" s="963">
        <f>+ROUND('[28]Bonos periodo actual'!I19,0)</f>
        <v>0</v>
      </c>
      <c r="J19" s="963">
        <f>+ROUND('[28]Bonos periodo actual'!J19,0)</f>
        <v>0</v>
      </c>
      <c r="K19" s="963">
        <f>+ROUND('[28]Bonos periodo actual'!K19,0)</f>
        <v>7174105</v>
      </c>
      <c r="L19" s="963">
        <f>+ROUND('[28]Bonos periodo actual'!L19,0)</f>
        <v>0</v>
      </c>
      <c r="M19" s="963">
        <f>+ROUND('[28]Bonos periodo actual'!M19,0)</f>
        <v>0</v>
      </c>
      <c r="N19" s="963">
        <f>+ROUND('[28]Bonos periodo actual'!N19,0)</f>
        <v>10761158</v>
      </c>
      <c r="O19" s="963">
        <f>+ROUND('[28]Bonos periodo actual'!O19,0)</f>
        <v>0</v>
      </c>
      <c r="P19" s="963">
        <v>3322742</v>
      </c>
      <c r="Q19" s="963">
        <v>0</v>
      </c>
      <c r="R19" s="960">
        <f t="shared" si="2"/>
        <v>21258005</v>
      </c>
      <c r="S19" s="1157"/>
      <c r="T19" s="1157"/>
      <c r="U19" s="1157"/>
      <c r="V19" s="1157"/>
      <c r="W19" s="1157"/>
      <c r="X19" s="1157"/>
      <c r="Y19" s="1157"/>
      <c r="Z19" s="1157"/>
      <c r="AA19" s="1157"/>
      <c r="AB19" s="1157"/>
      <c r="AC19" s="1157"/>
      <c r="AD19" s="1157"/>
      <c r="AE19" s="1157"/>
      <c r="AF19" s="1157"/>
      <c r="AG19" s="1157"/>
    </row>
    <row r="20" spans="1:33" s="1158" customFormat="1" x14ac:dyDescent="0.3">
      <c r="A20" s="1148"/>
      <c r="B20" s="1377" t="s">
        <v>2444</v>
      </c>
      <c r="C20" s="959">
        <f>SUM(C21:C23)</f>
        <v>50218735</v>
      </c>
      <c r="D20" s="959">
        <f t="shared" ref="D20:Q20" si="4">SUM(D21:D23)</f>
        <v>43044630</v>
      </c>
      <c r="E20" s="959">
        <f t="shared" si="4"/>
        <v>47349093</v>
      </c>
      <c r="F20" s="959">
        <f t="shared" si="4"/>
        <v>66001766</v>
      </c>
      <c r="G20" s="959">
        <f t="shared" si="4"/>
        <v>57392840</v>
      </c>
      <c r="H20" s="959">
        <f t="shared" si="4"/>
        <v>57392840</v>
      </c>
      <c r="I20" s="959">
        <f t="shared" si="4"/>
        <v>66001766</v>
      </c>
      <c r="J20" s="959">
        <f t="shared" si="4"/>
        <v>45914272</v>
      </c>
      <c r="K20" s="959">
        <f t="shared" si="4"/>
        <v>0</v>
      </c>
      <c r="L20" s="959">
        <f t="shared" si="4"/>
        <v>57392840</v>
      </c>
      <c r="M20" s="959">
        <f t="shared" si="4"/>
        <v>57392840</v>
      </c>
      <c r="N20" s="959">
        <f t="shared" si="4"/>
        <v>21522316</v>
      </c>
      <c r="O20" s="959">
        <f t="shared" si="4"/>
        <v>57392840</v>
      </c>
      <c r="P20" s="959">
        <f t="shared" si="4"/>
        <v>19017662</v>
      </c>
      <c r="Q20" s="959">
        <f t="shared" si="4"/>
        <v>28696420</v>
      </c>
      <c r="R20" s="960">
        <f t="shared" si="2"/>
        <v>674730860</v>
      </c>
    </row>
    <row r="21" spans="1:33" x14ac:dyDescent="0.3">
      <c r="B21" s="1376" t="s">
        <v>2428</v>
      </c>
      <c r="C21" s="963">
        <f>+ROUND('[28]Bonos periodo actual'!C21,0)</f>
        <v>0</v>
      </c>
      <c r="D21" s="963">
        <f>+ROUND('[28]Bonos periodo actual'!D21,0)</f>
        <v>0</v>
      </c>
      <c r="E21" s="963">
        <f>+ROUND('[28]Bonos periodo actual'!E21,0)</f>
        <v>0</v>
      </c>
      <c r="F21" s="963">
        <f>+ROUND('[28]Bonos periodo actual'!F21,0)</f>
        <v>0</v>
      </c>
      <c r="G21" s="963">
        <f>+ROUND('[28]Bonos periodo actual'!G21,0)</f>
        <v>0</v>
      </c>
      <c r="H21" s="963">
        <f>+ROUND('[28]Bonos periodo actual'!H21,0)</f>
        <v>0</v>
      </c>
      <c r="I21" s="963">
        <f>+ROUND('[28]Bonos periodo actual'!I21,0)</f>
        <v>0</v>
      </c>
      <c r="J21" s="963">
        <f>+ROUND('[28]Bonos periodo actual'!J21,0)</f>
        <v>0</v>
      </c>
      <c r="K21" s="963">
        <f>+ROUND('[28]Bonos periodo actual'!K21,0)</f>
        <v>0</v>
      </c>
      <c r="L21" s="963">
        <f>+ROUND('[28]Bonos periodo actual'!L21,0)</f>
        <v>0</v>
      </c>
      <c r="M21" s="963">
        <f>+ROUND('[28]Bonos periodo actual'!M21,0)</f>
        <v>0</v>
      </c>
      <c r="N21" s="963">
        <f>+ROUND('[28]Bonos periodo actual'!N21,0)</f>
        <v>10761158</v>
      </c>
      <c r="O21" s="963">
        <f>+ROUND('[28]Bonos periodo actual'!O21,0)</f>
        <v>0</v>
      </c>
      <c r="P21" s="963">
        <v>3322742</v>
      </c>
      <c r="Q21" s="963">
        <v>0</v>
      </c>
      <c r="R21" s="960">
        <f t="shared" si="2"/>
        <v>14083900</v>
      </c>
      <c r="S21" s="1157"/>
      <c r="T21" s="1157"/>
      <c r="U21" s="1157"/>
      <c r="V21" s="1157"/>
      <c r="W21" s="1157"/>
      <c r="X21" s="1157"/>
      <c r="Y21" s="1157"/>
      <c r="Z21" s="1157"/>
      <c r="AA21" s="1157"/>
      <c r="AB21" s="1157"/>
      <c r="AC21" s="1157"/>
      <c r="AD21" s="1157"/>
      <c r="AE21" s="1157"/>
      <c r="AF21" s="1157"/>
      <c r="AG21" s="1157"/>
    </row>
    <row r="22" spans="1:33" x14ac:dyDescent="0.3">
      <c r="B22" s="1376" t="s">
        <v>2429</v>
      </c>
      <c r="C22" s="963">
        <f>+ROUND('[28]Bonos periodo actual'!C22,0)</f>
        <v>0</v>
      </c>
      <c r="D22" s="963">
        <f>+ROUND('[28]Bonos periodo actual'!D22,0)</f>
        <v>0</v>
      </c>
      <c r="E22" s="963">
        <f>+ROUND('[28]Bonos periodo actual'!E22,0)</f>
        <v>0</v>
      </c>
      <c r="F22" s="963">
        <f>+ROUND('[28]Bonos periodo actual'!F22,0)</f>
        <v>0</v>
      </c>
      <c r="G22" s="963">
        <f>+ROUND('[28]Bonos periodo actual'!G22,0)</f>
        <v>0</v>
      </c>
      <c r="H22" s="963">
        <f>+ROUND('[28]Bonos periodo actual'!H22,0)</f>
        <v>0</v>
      </c>
      <c r="I22" s="963">
        <f>+ROUND('[28]Bonos periodo actual'!I22,0)</f>
        <v>0</v>
      </c>
      <c r="J22" s="963">
        <f>+ROUND('[28]Bonos periodo actual'!J22,0)</f>
        <v>0</v>
      </c>
      <c r="K22" s="963">
        <f>+ROUND('[28]Bonos periodo actual'!K22,0)</f>
        <v>0</v>
      </c>
      <c r="L22" s="963">
        <f>+ROUND('[28]Bonos periodo actual'!L22,0)</f>
        <v>0</v>
      </c>
      <c r="M22" s="963">
        <f>+ROUND('[28]Bonos periodo actual'!M22,0)</f>
        <v>0</v>
      </c>
      <c r="N22" s="963">
        <f>+ROUND('[28]Bonos periodo actual'!N22,0)</f>
        <v>10761158</v>
      </c>
      <c r="O22" s="963">
        <f>+ROUND('[28]Bonos periodo actual'!O22,0)</f>
        <v>0</v>
      </c>
      <c r="P22" s="963">
        <v>3322742</v>
      </c>
      <c r="Q22" s="963">
        <v>0</v>
      </c>
      <c r="R22" s="960">
        <f t="shared" si="2"/>
        <v>14083900</v>
      </c>
      <c r="S22" s="1157"/>
      <c r="T22" s="1157"/>
      <c r="U22" s="1157"/>
      <c r="V22" s="1157"/>
      <c r="W22" s="1157"/>
      <c r="X22" s="1157"/>
      <c r="Y22" s="1157"/>
      <c r="Z22" s="1157"/>
      <c r="AA22" s="1157"/>
      <c r="AB22" s="1157"/>
      <c r="AC22" s="1157"/>
      <c r="AD22" s="1157"/>
      <c r="AE22" s="1157"/>
      <c r="AF22" s="1157"/>
      <c r="AG22" s="1157"/>
    </row>
    <row r="23" spans="1:33" x14ac:dyDescent="0.3">
      <c r="B23" s="1376" t="s">
        <v>2033</v>
      </c>
      <c r="C23" s="963">
        <f>+ROUND('[28]Bonos periodo actual'!C23,0)</f>
        <v>50218735</v>
      </c>
      <c r="D23" s="963">
        <f>+ROUND('[28]Bonos periodo actual'!D23,0)</f>
        <v>43044630</v>
      </c>
      <c r="E23" s="963">
        <f>+ROUND('[28]Bonos periodo actual'!E23,0)</f>
        <v>47349093</v>
      </c>
      <c r="F23" s="963">
        <f>+ROUND('[28]Bonos periodo actual'!F23,0)</f>
        <v>66001766</v>
      </c>
      <c r="G23" s="963">
        <f>+ROUND('[28]Bonos periodo actual'!G23,0)</f>
        <v>57392840</v>
      </c>
      <c r="H23" s="963">
        <f>+ROUND('[28]Bonos periodo actual'!H23,0)</f>
        <v>57392840</v>
      </c>
      <c r="I23" s="963">
        <f>+ROUND('[28]Bonos periodo actual'!I23,0)</f>
        <v>66001766</v>
      </c>
      <c r="J23" s="963">
        <f>+ROUND('[28]Bonos periodo actual'!J23,0)</f>
        <v>45914272</v>
      </c>
      <c r="K23" s="963">
        <f>+ROUND('[28]Bonos periodo actual'!K23,0)</f>
        <v>0</v>
      </c>
      <c r="L23" s="963">
        <f>+ROUND('[28]Bonos periodo actual'!L23,0)</f>
        <v>57392840</v>
      </c>
      <c r="M23" s="963">
        <f>+ROUND('[28]Bonos periodo actual'!M23,0)</f>
        <v>57392840</v>
      </c>
      <c r="N23" s="963">
        <f>+ROUND('[28]Bonos periodo actual'!N23,0)</f>
        <v>0</v>
      </c>
      <c r="O23" s="963">
        <f>+ROUND('[28]Bonos periodo actual'!O23,0)</f>
        <v>57392840</v>
      </c>
      <c r="P23" s="963">
        <v>12372178</v>
      </c>
      <c r="Q23" s="963">
        <v>28696420</v>
      </c>
      <c r="R23" s="960">
        <f t="shared" si="2"/>
        <v>646563060</v>
      </c>
      <c r="S23" s="1157"/>
      <c r="T23" s="1157"/>
      <c r="U23" s="1157"/>
      <c r="V23" s="1157"/>
      <c r="W23" s="1157"/>
      <c r="X23" s="1157"/>
      <c r="Y23" s="1157"/>
      <c r="Z23" s="1157"/>
      <c r="AA23" s="1157"/>
      <c r="AB23" s="1157"/>
      <c r="AC23" s="1157"/>
      <c r="AD23" s="1157"/>
      <c r="AE23" s="1157"/>
      <c r="AF23" s="1157"/>
      <c r="AG23" s="1157"/>
    </row>
    <row r="24" spans="1:33" s="1158" customFormat="1" x14ac:dyDescent="0.3">
      <c r="A24" s="1148"/>
      <c r="B24" s="937" t="s">
        <v>2430</v>
      </c>
      <c r="C24" s="959">
        <f>+C14+C17+C20</f>
        <v>50740608</v>
      </c>
      <c r="D24" s="959">
        <f t="shared" ref="D24:Q24" si="5">+D14+D17+D20</f>
        <v>43456072</v>
      </c>
      <c r="E24" s="959">
        <f t="shared" si="5"/>
        <v>47505377</v>
      </c>
      <c r="F24" s="959">
        <f t="shared" si="5"/>
        <v>66639112</v>
      </c>
      <c r="G24" s="959">
        <f t="shared" si="5"/>
        <v>57932993</v>
      </c>
      <c r="H24" s="959">
        <f t="shared" si="5"/>
        <v>57890694</v>
      </c>
      <c r="I24" s="959">
        <f t="shared" si="5"/>
        <v>66181797</v>
      </c>
      <c r="J24" s="959">
        <f t="shared" si="5"/>
        <v>46483953</v>
      </c>
      <c r="K24" s="959">
        <f t="shared" si="5"/>
        <v>21757780</v>
      </c>
      <c r="L24" s="959">
        <f t="shared" si="5"/>
        <v>58228392</v>
      </c>
      <c r="M24" s="959">
        <f t="shared" si="5"/>
        <v>57862734</v>
      </c>
      <c r="N24" s="959">
        <f t="shared" si="5"/>
        <v>43271755</v>
      </c>
      <c r="O24" s="959">
        <f t="shared" si="5"/>
        <v>57812713</v>
      </c>
      <c r="P24" s="959">
        <f t="shared" si="5"/>
        <v>29116862</v>
      </c>
      <c r="Q24" s="959">
        <f t="shared" si="5"/>
        <v>28862656</v>
      </c>
      <c r="R24" s="960">
        <f t="shared" si="2"/>
        <v>733743498</v>
      </c>
      <c r="S24" s="1159"/>
    </row>
    <row r="25" spans="1:33" x14ac:dyDescent="0.3">
      <c r="B25" s="965"/>
      <c r="C25" s="1160"/>
      <c r="D25" s="1160"/>
      <c r="E25" s="1160"/>
      <c r="F25" s="1160"/>
      <c r="G25" s="1160"/>
      <c r="H25" s="1160"/>
      <c r="I25" s="1160"/>
      <c r="J25" s="1160"/>
      <c r="K25" s="1161"/>
      <c r="L25" s="1161"/>
      <c r="M25" s="1161"/>
      <c r="N25" s="1161"/>
      <c r="O25" s="1161"/>
      <c r="P25" s="1161"/>
      <c r="Q25" s="1161"/>
      <c r="R25" s="1162"/>
    </row>
    <row r="26" spans="1:33" x14ac:dyDescent="0.3">
      <c r="B26" s="991" t="s">
        <v>2431</v>
      </c>
      <c r="C26" s="992" t="s">
        <v>1882</v>
      </c>
      <c r="D26" s="992" t="s">
        <v>1882</v>
      </c>
      <c r="E26" s="992" t="s">
        <v>1882</v>
      </c>
      <c r="F26" s="992" t="s">
        <v>1882</v>
      </c>
      <c r="G26" s="992" t="s">
        <v>1882</v>
      </c>
      <c r="H26" s="992" t="s">
        <v>1882</v>
      </c>
      <c r="I26" s="992" t="s">
        <v>1882</v>
      </c>
      <c r="J26" s="992" t="s">
        <v>1882</v>
      </c>
      <c r="K26" s="993" t="s">
        <v>1882</v>
      </c>
      <c r="L26" s="993" t="s">
        <v>1882</v>
      </c>
      <c r="M26" s="993" t="s">
        <v>1882</v>
      </c>
      <c r="N26" s="993" t="s">
        <v>1882</v>
      </c>
      <c r="O26" s="993" t="s">
        <v>1882</v>
      </c>
      <c r="P26" s="993" t="s">
        <v>1882</v>
      </c>
      <c r="Q26" s="993" t="s">
        <v>1882</v>
      </c>
      <c r="R26" s="994" t="s">
        <v>1882</v>
      </c>
    </row>
    <row r="27" spans="1:33" s="1158" customFormat="1" x14ac:dyDescent="0.3">
      <c r="A27" s="1148"/>
      <c r="B27" s="937" t="s">
        <v>2445</v>
      </c>
      <c r="C27" s="959">
        <f>+ROUND(SUM(C28:C29),0)</f>
        <v>534939</v>
      </c>
      <c r="D27" s="959">
        <f t="shared" ref="D27:Q27" si="6">+ROUND(SUM(D28:D29),0)</f>
        <v>420022</v>
      </c>
      <c r="E27" s="959">
        <f t="shared" si="6"/>
        <v>170789</v>
      </c>
      <c r="F27" s="959">
        <f t="shared" si="6"/>
        <v>630137</v>
      </c>
      <c r="G27" s="959">
        <f t="shared" si="6"/>
        <v>536498</v>
      </c>
      <c r="H27" s="959">
        <f t="shared" si="6"/>
        <v>497854</v>
      </c>
      <c r="I27" s="959">
        <f t="shared" si="6"/>
        <v>225145</v>
      </c>
      <c r="J27" s="959">
        <f t="shared" si="6"/>
        <v>531838</v>
      </c>
      <c r="K27" s="959">
        <f t="shared" si="6"/>
        <v>7416954</v>
      </c>
      <c r="L27" s="959">
        <f t="shared" si="6"/>
        <v>797177</v>
      </c>
      <c r="M27" s="959">
        <f t="shared" si="6"/>
        <v>449652</v>
      </c>
      <c r="N27" s="959">
        <f t="shared" si="6"/>
        <v>164720</v>
      </c>
      <c r="O27" s="959">
        <f t="shared" si="6"/>
        <v>576014</v>
      </c>
      <c r="P27" s="959">
        <f>+ROUND(SUM(P28:P29),0)</f>
        <v>3382183</v>
      </c>
      <c r="Q27" s="959">
        <f t="shared" si="6"/>
        <v>166236</v>
      </c>
      <c r="R27" s="960">
        <f t="shared" ref="R27:R38" si="7">+ROUND(SUM(C27:Q27),0)</f>
        <v>16500158</v>
      </c>
    </row>
    <row r="28" spans="1:33" x14ac:dyDescent="0.3">
      <c r="B28" s="990" t="s">
        <v>2029</v>
      </c>
      <c r="C28" s="963">
        <f>+ROUND('[28]Bonos periodo actual'!C28,0)</f>
        <v>0</v>
      </c>
      <c r="D28" s="963">
        <f>+ROUND('[28]Bonos periodo actual'!D28,0)</f>
        <v>0</v>
      </c>
      <c r="E28" s="963">
        <f>+ROUND('[28]Bonos periodo actual'!E28,0)</f>
        <v>0</v>
      </c>
      <c r="F28" s="963">
        <f>+ROUND('[28]Bonos periodo actual'!F28,0)</f>
        <v>0</v>
      </c>
      <c r="G28" s="963">
        <f>+ROUND('[28]Bonos periodo actual'!G28,0)</f>
        <v>0</v>
      </c>
      <c r="H28" s="963">
        <f>+ROUND('[28]Bonos periodo actual'!H28,0)</f>
        <v>0</v>
      </c>
      <c r="I28" s="963">
        <f>+ROUND('[28]Bonos periodo actual'!I28,0)</f>
        <v>0</v>
      </c>
      <c r="J28" s="963">
        <f>+ROUND('[28]Bonos periodo actual'!J28,0)</f>
        <v>531838</v>
      </c>
      <c r="K28" s="963">
        <f>+ROUND('[28]Bonos periodo actual'!K28,0)</f>
        <v>3708477</v>
      </c>
      <c r="L28" s="963">
        <f>+ROUND('[28]Bonos periodo actual'!L28,0)</f>
        <v>797177</v>
      </c>
      <c r="M28" s="963">
        <f>+ROUND('[28]Bonos periodo actual'!M28,0)</f>
        <v>449652</v>
      </c>
      <c r="N28" s="963">
        <f>+ROUND('[28]Bonos periodo actual'!N28,0)</f>
        <v>164720</v>
      </c>
      <c r="O28" s="963">
        <f>+ROUND('[28]Bonos periodo actual'!O28,0)</f>
        <v>576014</v>
      </c>
      <c r="P28" s="963">
        <v>3382183.463</v>
      </c>
      <c r="Q28" s="963">
        <v>166235.9697873214</v>
      </c>
      <c r="R28" s="960">
        <f t="shared" si="7"/>
        <v>9776297</v>
      </c>
    </row>
    <row r="29" spans="1:33" x14ac:dyDescent="0.3">
      <c r="B29" s="990" t="s">
        <v>2423</v>
      </c>
      <c r="C29" s="963">
        <f>+ROUND('[28]Bonos periodo actual'!C29,0)</f>
        <v>534939</v>
      </c>
      <c r="D29" s="963">
        <f>+ROUND('[28]Bonos periodo actual'!D29,0)</f>
        <v>420022</v>
      </c>
      <c r="E29" s="963">
        <f>+ROUND('[28]Bonos periodo actual'!E29,0)</f>
        <v>170789</v>
      </c>
      <c r="F29" s="963">
        <f>+ROUND('[28]Bonos periodo actual'!F29,0)</f>
        <v>630137</v>
      </c>
      <c r="G29" s="963">
        <f>+ROUND('[28]Bonos periodo actual'!G29,0)</f>
        <v>536498</v>
      </c>
      <c r="H29" s="963">
        <f>+ROUND('[28]Bonos periodo actual'!H29,0)</f>
        <v>497854</v>
      </c>
      <c r="I29" s="963">
        <f>+ROUND('[28]Bonos periodo actual'!I29,0)</f>
        <v>225145</v>
      </c>
      <c r="J29" s="963">
        <f>+ROUND('[28]Bonos periodo actual'!J29,0)</f>
        <v>0</v>
      </c>
      <c r="K29" s="963">
        <f>+ROUND('[28]Bonos periodo actual'!K29,0)</f>
        <v>3708477</v>
      </c>
      <c r="L29" s="963">
        <f>+ROUND('[28]Bonos periodo actual'!L29,0)</f>
        <v>0</v>
      </c>
      <c r="M29" s="963">
        <f>+ROUND('[28]Bonos periodo actual'!M29,0)</f>
        <v>0</v>
      </c>
      <c r="N29" s="963">
        <f>+ROUND('[28]Bonos periodo actual'!N29,0)</f>
        <v>0</v>
      </c>
      <c r="O29" s="963">
        <f>+ROUND('[28]Bonos periodo actual'!O29,0)</f>
        <v>0</v>
      </c>
      <c r="P29" s="963">
        <v>0</v>
      </c>
      <c r="Q29" s="963">
        <v>0</v>
      </c>
      <c r="R29" s="960">
        <f t="shared" si="7"/>
        <v>6723861</v>
      </c>
    </row>
    <row r="30" spans="1:33" s="1158" customFormat="1" x14ac:dyDescent="0.3">
      <c r="A30" s="1148"/>
      <c r="B30" s="937" t="s">
        <v>2446</v>
      </c>
      <c r="C30" s="959">
        <f>+C31+C34</f>
        <v>50381465</v>
      </c>
      <c r="D30" s="959">
        <f t="shared" ref="D30:Q30" si="8">+D31+D34</f>
        <v>43182654</v>
      </c>
      <c r="E30" s="959">
        <f t="shared" si="8"/>
        <v>47552419</v>
      </c>
      <c r="F30" s="959">
        <f t="shared" si="8"/>
        <v>65876198</v>
      </c>
      <c r="G30" s="959">
        <f t="shared" si="8"/>
        <v>57318680</v>
      </c>
      <c r="H30" s="959">
        <f t="shared" si="8"/>
        <v>57392840</v>
      </c>
      <c r="I30" s="959">
        <f t="shared" si="8"/>
        <v>66857925</v>
      </c>
      <c r="J30" s="959">
        <f t="shared" si="8"/>
        <v>45066105</v>
      </c>
      <c r="K30" s="959">
        <f t="shared" si="8"/>
        <v>14358478</v>
      </c>
      <c r="L30" s="959">
        <f t="shared" si="8"/>
        <v>56434546</v>
      </c>
      <c r="M30" s="959">
        <f t="shared" si="8"/>
        <v>56800212</v>
      </c>
      <c r="N30" s="959">
        <f t="shared" si="8"/>
        <v>42901900</v>
      </c>
      <c r="O30" s="959">
        <f t="shared" si="8"/>
        <v>61804050</v>
      </c>
      <c r="P30" s="959">
        <f t="shared" si="8"/>
        <v>25387625</v>
      </c>
      <c r="Q30" s="959">
        <f t="shared" si="8"/>
        <v>27871140</v>
      </c>
      <c r="R30" s="960">
        <f t="shared" si="7"/>
        <v>719186237</v>
      </c>
    </row>
    <row r="31" spans="1:33" x14ac:dyDescent="0.3">
      <c r="B31" s="937" t="s">
        <v>2424</v>
      </c>
      <c r="C31" s="959">
        <f>+ROUND(SUM(C32:C33),0)</f>
        <v>0</v>
      </c>
      <c r="D31" s="959">
        <f t="shared" ref="D31:J31" si="9">+ROUND(SUM(D32:D33),0)</f>
        <v>0</v>
      </c>
      <c r="E31" s="959">
        <f t="shared" si="9"/>
        <v>0</v>
      </c>
      <c r="F31" s="959">
        <f t="shared" si="9"/>
        <v>0</v>
      </c>
      <c r="G31" s="959">
        <f t="shared" si="9"/>
        <v>0</v>
      </c>
      <c r="H31" s="959">
        <f t="shared" si="9"/>
        <v>0</v>
      </c>
      <c r="I31" s="959">
        <f t="shared" si="9"/>
        <v>0</v>
      </c>
      <c r="J31" s="959">
        <f t="shared" si="9"/>
        <v>0</v>
      </c>
      <c r="K31" s="959">
        <f>+ROUND(SUM(K32:K33),0)</f>
        <v>14358478</v>
      </c>
      <c r="L31" s="959">
        <f t="shared" ref="L31:Q31" si="10">+ROUND(SUM(L32:L33),0)</f>
        <v>0</v>
      </c>
      <c r="M31" s="959">
        <f t="shared" si="10"/>
        <v>0</v>
      </c>
      <c r="N31" s="959">
        <f t="shared" si="10"/>
        <v>21450950</v>
      </c>
      <c r="O31" s="959">
        <f t="shared" si="10"/>
        <v>0</v>
      </c>
      <c r="P31" s="959">
        <f t="shared" si="10"/>
        <v>6501662</v>
      </c>
      <c r="Q31" s="959">
        <f t="shared" si="10"/>
        <v>0</v>
      </c>
      <c r="R31" s="960">
        <f t="shared" si="7"/>
        <v>42311090</v>
      </c>
    </row>
    <row r="32" spans="1:33" x14ac:dyDescent="0.3">
      <c r="B32" s="1376" t="s">
        <v>2425</v>
      </c>
      <c r="C32" s="963">
        <f>+ROUND('[28]Bonos periodo actual'!C32,0)</f>
        <v>0</v>
      </c>
      <c r="D32" s="963">
        <f>+ROUND('[28]Bonos periodo actual'!D32,0)</f>
        <v>0</v>
      </c>
      <c r="E32" s="963">
        <f>+ROUND('[28]Bonos periodo actual'!E32,0)</f>
        <v>0</v>
      </c>
      <c r="F32" s="963">
        <f>+ROUND('[28]Bonos periodo actual'!F32,0)</f>
        <v>0</v>
      </c>
      <c r="G32" s="963">
        <f>+ROUND('[28]Bonos periodo actual'!G32,0)</f>
        <v>0</v>
      </c>
      <c r="H32" s="963">
        <f>+ROUND('[28]Bonos periodo actual'!H32,0)</f>
        <v>0</v>
      </c>
      <c r="I32" s="963">
        <f>+ROUND('[28]Bonos periodo actual'!I32,0)</f>
        <v>0</v>
      </c>
      <c r="J32" s="963">
        <f>+ROUND('[28]Bonos periodo actual'!J32,0)</f>
        <v>0</v>
      </c>
      <c r="K32" s="963">
        <f>+ROUND('[28]Bonos periodo actual'!K32,0)</f>
        <v>7179239</v>
      </c>
      <c r="L32" s="963">
        <f>+ROUND('[28]Bonos periodo actual'!L32,0)</f>
        <v>0</v>
      </c>
      <c r="M32" s="963">
        <f>+ROUND('[28]Bonos periodo actual'!M32,0)</f>
        <v>0</v>
      </c>
      <c r="N32" s="963">
        <f>+ROUND('[28]Bonos periodo actual'!N32,0)</f>
        <v>10725475</v>
      </c>
      <c r="O32" s="963">
        <f>+ROUND('[28]Bonos periodo actual'!O32,0)</f>
        <v>0</v>
      </c>
      <c r="P32" s="963">
        <v>3250831</v>
      </c>
      <c r="Q32" s="963">
        <v>0</v>
      </c>
      <c r="R32" s="960">
        <f t="shared" si="7"/>
        <v>21155545</v>
      </c>
    </row>
    <row r="33" spans="2:21" x14ac:dyDescent="0.3">
      <c r="B33" s="1376" t="s">
        <v>2426</v>
      </c>
      <c r="C33" s="963">
        <f>+ROUND('[28]Bonos periodo actual'!C33,0)</f>
        <v>0</v>
      </c>
      <c r="D33" s="963">
        <f>+ROUND('[28]Bonos periodo actual'!D33,0)</f>
        <v>0</v>
      </c>
      <c r="E33" s="963">
        <f>+ROUND('[28]Bonos periodo actual'!E33,0)</f>
        <v>0</v>
      </c>
      <c r="F33" s="963">
        <f>+ROUND('[28]Bonos periodo actual'!F33,0)</f>
        <v>0</v>
      </c>
      <c r="G33" s="963">
        <f>+ROUND('[28]Bonos periodo actual'!G33,0)</f>
        <v>0</v>
      </c>
      <c r="H33" s="963">
        <f>+ROUND('[28]Bonos periodo actual'!H33,0)</f>
        <v>0</v>
      </c>
      <c r="I33" s="963">
        <f>+ROUND('[28]Bonos periodo actual'!I33,0)</f>
        <v>0</v>
      </c>
      <c r="J33" s="963">
        <f>+ROUND('[28]Bonos periodo actual'!J33,0)</f>
        <v>0</v>
      </c>
      <c r="K33" s="963">
        <f>+ROUND('[28]Bonos periodo actual'!K33,0)</f>
        <v>7179239</v>
      </c>
      <c r="L33" s="963">
        <f>+ROUND('[28]Bonos periodo actual'!L33,0)</f>
        <v>0</v>
      </c>
      <c r="M33" s="963">
        <f>+ROUND('[28]Bonos periodo actual'!M33,0)</f>
        <v>0</v>
      </c>
      <c r="N33" s="963">
        <f>+ROUND('[28]Bonos periodo actual'!N33,0)</f>
        <v>10725475</v>
      </c>
      <c r="O33" s="963">
        <f>+ROUND('[28]Bonos periodo actual'!O33,0)</f>
        <v>0</v>
      </c>
      <c r="P33" s="963">
        <v>3250831</v>
      </c>
      <c r="Q33" s="963">
        <v>0</v>
      </c>
      <c r="R33" s="960">
        <f t="shared" si="7"/>
        <v>21155545</v>
      </c>
    </row>
    <row r="34" spans="2:21" x14ac:dyDescent="0.3">
      <c r="B34" s="1377" t="s">
        <v>2444</v>
      </c>
      <c r="C34" s="959">
        <f>SUM(C35:C37)</f>
        <v>50381465</v>
      </c>
      <c r="D34" s="959">
        <f t="shared" ref="D34:Q34" si="11">SUM(D35:D37)</f>
        <v>43182654</v>
      </c>
      <c r="E34" s="959">
        <f t="shared" si="11"/>
        <v>47552419</v>
      </c>
      <c r="F34" s="959">
        <f t="shared" si="11"/>
        <v>65876198</v>
      </c>
      <c r="G34" s="959">
        <f t="shared" si="11"/>
        <v>57318680</v>
      </c>
      <c r="H34" s="959">
        <f t="shared" si="11"/>
        <v>57392840</v>
      </c>
      <c r="I34" s="959">
        <f t="shared" si="11"/>
        <v>66857925</v>
      </c>
      <c r="J34" s="959">
        <f t="shared" si="11"/>
        <v>45066105</v>
      </c>
      <c r="K34" s="959">
        <f t="shared" si="11"/>
        <v>0</v>
      </c>
      <c r="L34" s="959">
        <f t="shared" si="11"/>
        <v>56434546</v>
      </c>
      <c r="M34" s="959">
        <f t="shared" si="11"/>
        <v>56800212</v>
      </c>
      <c r="N34" s="959">
        <f t="shared" si="11"/>
        <v>21450950</v>
      </c>
      <c r="O34" s="959">
        <f t="shared" si="11"/>
        <v>61804050</v>
      </c>
      <c r="P34" s="959">
        <f t="shared" si="11"/>
        <v>18885963</v>
      </c>
      <c r="Q34" s="959">
        <f t="shared" si="11"/>
        <v>27871140</v>
      </c>
      <c r="R34" s="960">
        <f t="shared" si="7"/>
        <v>676875147</v>
      </c>
    </row>
    <row r="35" spans="2:21" x14ac:dyDescent="0.3">
      <c r="B35" s="1376" t="s">
        <v>2428</v>
      </c>
      <c r="C35" s="963">
        <f>+ROUND('[28]Bonos periodo actual'!C35,0)</f>
        <v>0</v>
      </c>
      <c r="D35" s="963">
        <f>+ROUND('[28]Bonos periodo actual'!D35,0)</f>
        <v>0</v>
      </c>
      <c r="E35" s="963">
        <f>+ROUND('[28]Bonos periodo actual'!E35,0)</f>
        <v>0</v>
      </c>
      <c r="F35" s="963">
        <f>+ROUND('[28]Bonos periodo actual'!F35,0)</f>
        <v>0</v>
      </c>
      <c r="G35" s="963">
        <f>+ROUND('[28]Bonos periodo actual'!G35,0)</f>
        <v>0</v>
      </c>
      <c r="H35" s="963">
        <f>+ROUND('[28]Bonos periodo actual'!H35,0)</f>
        <v>0</v>
      </c>
      <c r="I35" s="963">
        <f>+ROUND('[28]Bonos periodo actual'!I35,0)</f>
        <v>0</v>
      </c>
      <c r="J35" s="963">
        <f>+ROUND('[28]Bonos periodo actual'!J35,0)</f>
        <v>0</v>
      </c>
      <c r="K35" s="963">
        <f>+ROUND('[28]Bonos periodo actual'!K35,0)</f>
        <v>0</v>
      </c>
      <c r="L35" s="963">
        <f>+ROUND('[28]Bonos periodo actual'!L35,0)</f>
        <v>0</v>
      </c>
      <c r="M35" s="963">
        <f>+ROUND('[28]Bonos periodo actual'!M35,0)</f>
        <v>0</v>
      </c>
      <c r="N35" s="963">
        <f>+ROUND('[28]Bonos periodo actual'!N35,0)</f>
        <v>10725475</v>
      </c>
      <c r="O35" s="963">
        <f>+ROUND('[28]Bonos periodo actual'!O35,0)</f>
        <v>0</v>
      </c>
      <c r="P35" s="963">
        <v>3250831</v>
      </c>
      <c r="Q35" s="963">
        <v>0</v>
      </c>
      <c r="R35" s="960">
        <f t="shared" si="7"/>
        <v>13976306</v>
      </c>
    </row>
    <row r="36" spans="2:21" x14ac:dyDescent="0.3">
      <c r="B36" s="1376" t="s">
        <v>2429</v>
      </c>
      <c r="C36" s="963">
        <f>+ROUND('[28]Bonos periodo actual'!C36,0)</f>
        <v>0</v>
      </c>
      <c r="D36" s="963">
        <f>+ROUND('[28]Bonos periodo actual'!D36,0)</f>
        <v>0</v>
      </c>
      <c r="E36" s="963">
        <f>+ROUND('[28]Bonos periodo actual'!E36,0)</f>
        <v>0</v>
      </c>
      <c r="F36" s="963">
        <f>+ROUND('[28]Bonos periodo actual'!F36,0)</f>
        <v>0</v>
      </c>
      <c r="G36" s="963">
        <f>+ROUND('[28]Bonos periodo actual'!G36,0)</f>
        <v>0</v>
      </c>
      <c r="H36" s="963">
        <f>+ROUND('[28]Bonos periodo actual'!H36,0)</f>
        <v>0</v>
      </c>
      <c r="I36" s="963">
        <f>+ROUND('[28]Bonos periodo actual'!I36,0)</f>
        <v>0</v>
      </c>
      <c r="J36" s="963">
        <f>+ROUND('[28]Bonos periodo actual'!J36,0)</f>
        <v>0</v>
      </c>
      <c r="K36" s="963">
        <f>+ROUND('[28]Bonos periodo actual'!K36,0)</f>
        <v>0</v>
      </c>
      <c r="L36" s="963">
        <f>+ROUND('[28]Bonos periodo actual'!L36,0)</f>
        <v>0</v>
      </c>
      <c r="M36" s="963">
        <f>+ROUND('[28]Bonos periodo actual'!M36,0)</f>
        <v>0</v>
      </c>
      <c r="N36" s="963">
        <f>+ROUND('[28]Bonos periodo actual'!N36,0)</f>
        <v>10725475</v>
      </c>
      <c r="O36" s="963">
        <f>+ROUND('[28]Bonos periodo actual'!O36,0)</f>
        <v>0</v>
      </c>
      <c r="P36" s="963">
        <v>3250831</v>
      </c>
      <c r="Q36" s="963">
        <v>0</v>
      </c>
      <c r="R36" s="960">
        <f t="shared" si="7"/>
        <v>13976306</v>
      </c>
    </row>
    <row r="37" spans="2:21" x14ac:dyDescent="0.3">
      <c r="B37" s="1376" t="s">
        <v>2033</v>
      </c>
      <c r="C37" s="963">
        <f>+ROUND('[28]Bonos periodo actual'!C37,0)</f>
        <v>50381465</v>
      </c>
      <c r="D37" s="963">
        <f>+ROUND('[28]Bonos periodo actual'!D37,0)</f>
        <v>43182654</v>
      </c>
      <c r="E37" s="963">
        <f>+ROUND('[28]Bonos periodo actual'!E37,0)</f>
        <v>47552419</v>
      </c>
      <c r="F37" s="963">
        <f>+ROUND('[28]Bonos periodo actual'!F37,0)</f>
        <v>65876198</v>
      </c>
      <c r="G37" s="963">
        <f>+ROUND('[28]Bonos periodo actual'!G37,0)</f>
        <v>57318680</v>
      </c>
      <c r="H37" s="963">
        <f>+ROUND('[28]Bonos periodo actual'!H37,0)</f>
        <v>57392840</v>
      </c>
      <c r="I37" s="963">
        <f>+ROUND('[28]Bonos periodo actual'!I37,0)</f>
        <v>66857925</v>
      </c>
      <c r="J37" s="963">
        <f>+ROUND('[28]Bonos periodo actual'!J37,0)</f>
        <v>45066105</v>
      </c>
      <c r="K37" s="963">
        <f>+ROUND('[28]Bonos periodo actual'!K37,0)</f>
        <v>0</v>
      </c>
      <c r="L37" s="963">
        <f>+ROUND('[28]Bonos periodo actual'!L37,0)</f>
        <v>56434546</v>
      </c>
      <c r="M37" s="963">
        <f>+ROUND('[28]Bonos periodo actual'!M37,0)</f>
        <v>56800212</v>
      </c>
      <c r="N37" s="963">
        <f>+ROUND('[28]Bonos periodo actual'!N37,0)</f>
        <v>0</v>
      </c>
      <c r="O37" s="963">
        <f>+ROUND('[28]Bonos periodo actual'!O37,0)</f>
        <v>61804050</v>
      </c>
      <c r="P37" s="963">
        <f>9980372+U39</f>
        <v>12384301</v>
      </c>
      <c r="Q37" s="963">
        <v>27871140</v>
      </c>
      <c r="R37" s="960">
        <f t="shared" si="7"/>
        <v>648922535</v>
      </c>
      <c r="T37" s="1157"/>
    </row>
    <row r="38" spans="2:21" x14ac:dyDescent="0.3">
      <c r="B38" s="1377" t="s">
        <v>2447</v>
      </c>
      <c r="C38" s="959">
        <f>+C27+C30</f>
        <v>50916404</v>
      </c>
      <c r="D38" s="959">
        <f t="shared" ref="D38:Q38" si="12">+D27+D30</f>
        <v>43602676</v>
      </c>
      <c r="E38" s="959">
        <f t="shared" si="12"/>
        <v>47723208</v>
      </c>
      <c r="F38" s="959">
        <f t="shared" si="12"/>
        <v>66506335</v>
      </c>
      <c r="G38" s="959">
        <f t="shared" si="12"/>
        <v>57855178</v>
      </c>
      <c r="H38" s="959">
        <f t="shared" si="12"/>
        <v>57890694</v>
      </c>
      <c r="I38" s="959">
        <f t="shared" si="12"/>
        <v>67083070</v>
      </c>
      <c r="J38" s="959">
        <f t="shared" si="12"/>
        <v>45597943</v>
      </c>
      <c r="K38" s="959">
        <f t="shared" si="12"/>
        <v>21775432</v>
      </c>
      <c r="L38" s="959">
        <f t="shared" si="12"/>
        <v>57231723</v>
      </c>
      <c r="M38" s="959">
        <f t="shared" si="12"/>
        <v>57249864</v>
      </c>
      <c r="N38" s="959">
        <f t="shared" si="12"/>
        <v>43066620</v>
      </c>
      <c r="O38" s="959">
        <f t="shared" si="12"/>
        <v>62380064</v>
      </c>
      <c r="P38" s="959">
        <f t="shared" si="12"/>
        <v>28769808</v>
      </c>
      <c r="Q38" s="959">
        <f t="shared" si="12"/>
        <v>28037376</v>
      </c>
      <c r="R38" s="1163">
        <f t="shared" si="7"/>
        <v>735686395</v>
      </c>
      <c r="T38" s="1164" t="s">
        <v>1854</v>
      </c>
      <c r="U38" s="1164" t="s">
        <v>2448</v>
      </c>
    </row>
    <row r="39" spans="2:21" x14ac:dyDescent="0.3">
      <c r="T39" s="1164" t="s">
        <v>779</v>
      </c>
      <c r="U39" s="995">
        <f>-ROUND(VLOOKUP(T39,[29]Balance_Jun20!$B:$N,13,0)/1000,0)</f>
        <v>2403929</v>
      </c>
    </row>
    <row r="40" spans="2:21" x14ac:dyDescent="0.3">
      <c r="R40" s="1165"/>
      <c r="T40" s="1148" t="s">
        <v>1855</v>
      </c>
      <c r="U40" s="1157">
        <f>+U39-'[29]N14.4 Bonos Anterior'!U39</f>
        <v>-151827</v>
      </c>
    </row>
    <row r="41" spans="2:21" x14ac:dyDescent="0.3">
      <c r="R41" s="1165"/>
    </row>
  </sheetData>
  <pageMargins left="0.70866141732283472" right="0.70866141732283472" top="0.74803149606299213" bottom="0.74803149606299213" header="0.31496062992125984" footer="0.31496062992125984"/>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
  <sheetViews>
    <sheetView workbookViewId="0">
      <selection activeCell="K23" sqref="K23"/>
    </sheetView>
  </sheetViews>
  <sheetFormatPr baseColWidth="10" defaultColWidth="11.44140625" defaultRowHeight="14.4" x14ac:dyDescent="0.3"/>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2:I45"/>
  <sheetViews>
    <sheetView showGridLines="0" workbookViewId="0">
      <selection activeCell="K37" sqref="K37"/>
    </sheetView>
  </sheetViews>
  <sheetFormatPr baseColWidth="10" defaultColWidth="11.5546875" defaultRowHeight="12" x14ac:dyDescent="0.25"/>
  <cols>
    <col min="1" max="1" width="11.5546875" style="314"/>
    <col min="2" max="2" width="28.77734375" style="314" customWidth="1"/>
    <col min="3" max="3" width="12.77734375" style="314" bestFit="1" customWidth="1"/>
    <col min="4" max="4" width="11.5546875" style="314"/>
    <col min="5" max="5" width="12.21875" style="314" customWidth="1"/>
    <col min="6" max="6" width="11.5546875" style="314"/>
    <col min="7" max="7" width="12.77734375" style="314" customWidth="1"/>
    <col min="8" max="16384" width="11.5546875" style="314"/>
  </cols>
  <sheetData>
    <row r="2" spans="2:8" x14ac:dyDescent="0.25">
      <c r="B2" s="140" t="s">
        <v>2216</v>
      </c>
      <c r="C2" s="130"/>
      <c r="D2" s="130"/>
      <c r="E2" s="130"/>
      <c r="F2" s="130"/>
      <c r="G2" s="130"/>
    </row>
    <row r="3" spans="2:8" ht="12.6" thickBot="1" x14ac:dyDescent="0.3">
      <c r="B3" s="130"/>
      <c r="C3" s="130"/>
      <c r="D3" s="130"/>
      <c r="E3" s="130"/>
      <c r="F3" s="130"/>
      <c r="G3" s="130"/>
    </row>
    <row r="4" spans="2:8" ht="36" x14ac:dyDescent="0.25">
      <c r="B4" s="1614" t="s">
        <v>2025</v>
      </c>
      <c r="C4" s="166" t="s">
        <v>2449</v>
      </c>
      <c r="D4" s="166" t="s">
        <v>2450</v>
      </c>
      <c r="E4" s="166" t="s">
        <v>2293</v>
      </c>
      <c r="F4" s="166" t="s">
        <v>2294</v>
      </c>
      <c r="G4" s="167" t="s">
        <v>2295</v>
      </c>
    </row>
    <row r="5" spans="2:8" x14ac:dyDescent="0.25">
      <c r="B5" s="1615"/>
      <c r="C5" s="168" t="s">
        <v>1579</v>
      </c>
      <c r="D5" s="168" t="s">
        <v>1579</v>
      </c>
      <c r="E5" s="168" t="s">
        <v>1579</v>
      </c>
      <c r="F5" s="168" t="s">
        <v>1579</v>
      </c>
      <c r="G5" s="169" t="s">
        <v>1579</v>
      </c>
    </row>
    <row r="6" spans="2:8" x14ac:dyDescent="0.25">
      <c r="B6" s="170" t="s">
        <v>2035</v>
      </c>
      <c r="C6" s="136">
        <f>+G29</f>
        <v>13876507</v>
      </c>
      <c r="D6" s="136">
        <f>64381760</f>
        <v>64381760</v>
      </c>
      <c r="E6" s="136">
        <v>-93593</v>
      </c>
      <c r="F6" s="136">
        <v>391548</v>
      </c>
      <c r="G6" s="172">
        <f>+SUM(C6:F6)</f>
        <v>78556222</v>
      </c>
    </row>
    <row r="7" spans="2:8" x14ac:dyDescent="0.25">
      <c r="B7" s="170" t="s">
        <v>2036</v>
      </c>
      <c r="C7" s="136">
        <f>+G30</f>
        <v>16320558</v>
      </c>
      <c r="D7" s="136">
        <v>0</v>
      </c>
      <c r="E7" s="136">
        <v>-2896368</v>
      </c>
      <c r="F7" s="136">
        <v>3075968</v>
      </c>
      <c r="G7" s="172">
        <f t="shared" ref="G7" si="0">+SUM(C7:F7)</f>
        <v>16500158</v>
      </c>
    </row>
    <row r="8" spans="2:8" x14ac:dyDescent="0.25">
      <c r="B8" s="170" t="s">
        <v>2391</v>
      </c>
      <c r="C8" s="136">
        <f>+G31</f>
        <v>6188750</v>
      </c>
      <c r="D8" s="136">
        <v>0</v>
      </c>
      <c r="E8" s="136">
        <v>0</v>
      </c>
      <c r="F8" s="136">
        <v>3894462</v>
      </c>
      <c r="G8" s="172">
        <f>+SUM(C8:F8)</f>
        <v>10083212</v>
      </c>
    </row>
    <row r="9" spans="2:8" x14ac:dyDescent="0.25">
      <c r="B9" s="1015" t="s">
        <v>2395</v>
      </c>
      <c r="C9" s="1016">
        <f>+SUM(C6:C8)</f>
        <v>36385815</v>
      </c>
      <c r="D9" s="1016">
        <f t="shared" ref="D9:F9" si="1">+SUM(D6:D8)</f>
        <v>64381760</v>
      </c>
      <c r="E9" s="1016">
        <f t="shared" si="1"/>
        <v>-2989961</v>
      </c>
      <c r="F9" s="1016">
        <f t="shared" si="1"/>
        <v>7361978</v>
      </c>
      <c r="G9" s="1017">
        <f>+SUM(C9:F9)</f>
        <v>105139592</v>
      </c>
      <c r="H9" s="710">
        <f>+G9-Pasivo!D5</f>
        <v>0</v>
      </c>
    </row>
    <row r="10" spans="2:8" x14ac:dyDescent="0.25">
      <c r="B10" s="1378" t="s">
        <v>2451</v>
      </c>
      <c r="C10" s="136">
        <f>+G33</f>
        <v>1496533</v>
      </c>
      <c r="D10" s="171">
        <f>128622+662</f>
        <v>129284</v>
      </c>
      <c r="E10" s="171">
        <v>-855785</v>
      </c>
      <c r="F10" s="171">
        <v>669249</v>
      </c>
      <c r="G10" s="172">
        <f>+SUM(C10:F10)</f>
        <v>1439281</v>
      </c>
    </row>
    <row r="11" spans="2:8" x14ac:dyDescent="0.25">
      <c r="B11" s="1015" t="s">
        <v>2452</v>
      </c>
      <c r="C11" s="1016">
        <f>+C10</f>
        <v>1496533</v>
      </c>
      <c r="D11" s="1016">
        <f t="shared" ref="D11:F11" si="2">+D10</f>
        <v>129284</v>
      </c>
      <c r="E11" s="1016">
        <f t="shared" si="2"/>
        <v>-855785</v>
      </c>
      <c r="F11" s="1016">
        <f t="shared" si="2"/>
        <v>669249</v>
      </c>
      <c r="G11" s="1017">
        <f>+SUM(C11:F11)</f>
        <v>1439281</v>
      </c>
      <c r="H11" s="710">
        <f>+G11-Pasivo!D6</f>
        <v>0</v>
      </c>
    </row>
    <row r="12" spans="2:8" ht="12.6" thickBot="1" x14ac:dyDescent="0.3">
      <c r="B12" s="173" t="s">
        <v>2453</v>
      </c>
      <c r="C12" s="139">
        <f>+C9+C11</f>
        <v>37882348</v>
      </c>
      <c r="D12" s="139">
        <f t="shared" ref="D12:F12" si="3">+D9+D11</f>
        <v>64511044</v>
      </c>
      <c r="E12" s="139">
        <f t="shared" si="3"/>
        <v>-3845746</v>
      </c>
      <c r="F12" s="139">
        <f t="shared" si="3"/>
        <v>8031227</v>
      </c>
      <c r="G12" s="190">
        <f>+G9+G11</f>
        <v>106578873</v>
      </c>
    </row>
    <row r="13" spans="2:8" ht="12.6" thickBot="1" x14ac:dyDescent="0.3">
      <c r="B13" s="130"/>
      <c r="C13" s="130"/>
      <c r="D13" s="130"/>
      <c r="E13" s="130"/>
      <c r="F13" s="130"/>
      <c r="G13" s="130"/>
    </row>
    <row r="14" spans="2:8" ht="36" x14ac:dyDescent="0.25">
      <c r="B14" s="1612" t="s">
        <v>2027</v>
      </c>
      <c r="C14" s="166" t="s">
        <v>2449</v>
      </c>
      <c r="D14" s="166" t="s">
        <v>2450</v>
      </c>
      <c r="E14" s="166" t="s">
        <v>2293</v>
      </c>
      <c r="F14" s="166" t="s">
        <v>2294</v>
      </c>
      <c r="G14" s="167" t="s">
        <v>2295</v>
      </c>
    </row>
    <row r="15" spans="2:8" x14ac:dyDescent="0.25">
      <c r="B15" s="1613"/>
      <c r="C15" s="168" t="s">
        <v>1579</v>
      </c>
      <c r="D15" s="168" t="s">
        <v>1579</v>
      </c>
      <c r="E15" s="168" t="s">
        <v>1579</v>
      </c>
      <c r="F15" s="168" t="s">
        <v>1579</v>
      </c>
      <c r="G15" s="169" t="s">
        <v>1579</v>
      </c>
    </row>
    <row r="16" spans="2:8" x14ac:dyDescent="0.25">
      <c r="B16" s="170" t="s">
        <v>2035</v>
      </c>
      <c r="C16" s="136">
        <f>+G39</f>
        <v>101352096</v>
      </c>
      <c r="D16" s="136">
        <f>42446863</f>
        <v>42446863</v>
      </c>
      <c r="E16" s="136">
        <v>0</v>
      </c>
      <c r="F16" s="136">
        <v>-4554554</v>
      </c>
      <c r="G16" s="172">
        <f t="shared" ref="G16:G20" si="4">+SUM(C16:F16)</f>
        <v>139244405</v>
      </c>
    </row>
    <row r="17" spans="2:8" x14ac:dyDescent="0.25">
      <c r="B17" s="170" t="s">
        <v>2036</v>
      </c>
      <c r="C17" s="136">
        <f>+G40</f>
        <v>715030769</v>
      </c>
      <c r="D17" s="136">
        <v>0</v>
      </c>
      <c r="E17" s="136">
        <v>-3692282</v>
      </c>
      <c r="F17" s="136">
        <v>7847750</v>
      </c>
      <c r="G17" s="172">
        <f t="shared" si="4"/>
        <v>719186237</v>
      </c>
    </row>
    <row r="18" spans="2:8" x14ac:dyDescent="0.25">
      <c r="B18" s="170" t="s">
        <v>2391</v>
      </c>
      <c r="C18" s="136">
        <f>+G41</f>
        <v>186572528</v>
      </c>
      <c r="D18" s="136">
        <v>10114666</v>
      </c>
      <c r="E18" s="136">
        <v>-6715120</v>
      </c>
      <c r="F18" s="136">
        <v>-1465646</v>
      </c>
      <c r="G18" s="172">
        <f t="shared" si="4"/>
        <v>188506428</v>
      </c>
    </row>
    <row r="19" spans="2:8" x14ac:dyDescent="0.25">
      <c r="B19" s="1015" t="s">
        <v>2395</v>
      </c>
      <c r="C19" s="1016">
        <f>+SUM(C16:C18)</f>
        <v>1002955393</v>
      </c>
      <c r="D19" s="1016">
        <f t="shared" ref="D19:F19" si="5">+SUM(D16:D18)</f>
        <v>52561529</v>
      </c>
      <c r="E19" s="1016">
        <f t="shared" si="5"/>
        <v>-10407402</v>
      </c>
      <c r="F19" s="1016">
        <f t="shared" si="5"/>
        <v>1827550</v>
      </c>
      <c r="G19" s="1017">
        <f>+SUM(C19:F19)</f>
        <v>1046937070</v>
      </c>
      <c r="H19" s="710">
        <f>+G19-Pasivo!D17</f>
        <v>0</v>
      </c>
    </row>
    <row r="20" spans="2:8" x14ac:dyDescent="0.25">
      <c r="B20" s="1378" t="s">
        <v>2451</v>
      </c>
      <c r="C20" s="136">
        <f t="shared" ref="C20" si="6">+G43</f>
        <v>1942082.575</v>
      </c>
      <c r="D20" s="171">
        <v>174992</v>
      </c>
      <c r="E20" s="171">
        <v>0</v>
      </c>
      <c r="F20" s="171">
        <f>-669249+5</f>
        <v>-669244</v>
      </c>
      <c r="G20" s="172">
        <f t="shared" si="4"/>
        <v>1447830.5750000002</v>
      </c>
    </row>
    <row r="21" spans="2:8" x14ac:dyDescent="0.25">
      <c r="B21" s="1015" t="s">
        <v>2452</v>
      </c>
      <c r="C21" s="1016">
        <f>+C20</f>
        <v>1942082.575</v>
      </c>
      <c r="D21" s="1016">
        <f t="shared" ref="D21:F21" si="7">+D20</f>
        <v>174992</v>
      </c>
      <c r="E21" s="1016">
        <f t="shared" si="7"/>
        <v>0</v>
      </c>
      <c r="F21" s="1016">
        <f t="shared" si="7"/>
        <v>-669244</v>
      </c>
      <c r="G21" s="1017">
        <f>+SUM(C21:F21)</f>
        <v>1447830.5750000002</v>
      </c>
      <c r="H21" s="710">
        <f>+G21-Pasivo!D18</f>
        <v>-0.42499999981373549</v>
      </c>
    </row>
    <row r="22" spans="2:8" ht="12.6" thickBot="1" x14ac:dyDescent="0.3">
      <c r="B22" s="173" t="s">
        <v>2055</v>
      </c>
      <c r="C22" s="139">
        <f>+C19+C21</f>
        <v>1004897475.575</v>
      </c>
      <c r="D22" s="139">
        <f t="shared" ref="D22" si="8">+D19+D21</f>
        <v>52736521</v>
      </c>
      <c r="E22" s="139">
        <f t="shared" ref="E22" si="9">+E19+E21</f>
        <v>-10407402</v>
      </c>
      <c r="F22" s="139">
        <f t="shared" ref="F22" si="10">+F19+F21</f>
        <v>1158306</v>
      </c>
      <c r="G22" s="190">
        <f>+G19+G21</f>
        <v>1048384900.575</v>
      </c>
    </row>
    <row r="25" spans="2:8" x14ac:dyDescent="0.25">
      <c r="B25" s="654" t="s">
        <v>2218</v>
      </c>
    </row>
    <row r="26" spans="2:8" ht="12.6" thickBot="1" x14ac:dyDescent="0.3"/>
    <row r="27" spans="2:8" ht="36" x14ac:dyDescent="0.25">
      <c r="B27" s="1614" t="s">
        <v>2025</v>
      </c>
      <c r="C27" s="166" t="s">
        <v>2454</v>
      </c>
      <c r="D27" s="166" t="s">
        <v>2292</v>
      </c>
      <c r="E27" s="166" t="s">
        <v>2293</v>
      </c>
      <c r="F27" s="166" t="s">
        <v>2294</v>
      </c>
      <c r="G27" s="167" t="s">
        <v>2455</v>
      </c>
    </row>
    <row r="28" spans="2:8" x14ac:dyDescent="0.25">
      <c r="B28" s="1615"/>
      <c r="C28" s="168" t="s">
        <v>1579</v>
      </c>
      <c r="D28" s="168" t="s">
        <v>1579</v>
      </c>
      <c r="E28" s="168" t="s">
        <v>1579</v>
      </c>
      <c r="F28" s="168" t="s">
        <v>1579</v>
      </c>
      <c r="G28" s="169" t="s">
        <v>1579</v>
      </c>
    </row>
    <row r="29" spans="2:8" x14ac:dyDescent="0.25">
      <c r="B29" s="170" t="s">
        <v>2035</v>
      </c>
      <c r="C29" s="136">
        <v>3503647</v>
      </c>
      <c r="D29" s="136">
        <f>134183291</f>
        <v>134183291</v>
      </c>
      <c r="E29" s="136">
        <v>-128108621</v>
      </c>
      <c r="F29" s="136">
        <v>4298190</v>
      </c>
      <c r="G29" s="172">
        <f>+ROUND(SUM(C29:F29),0)</f>
        <v>13876507</v>
      </c>
    </row>
    <row r="30" spans="2:8" x14ac:dyDescent="0.25">
      <c r="B30" s="170" t="s">
        <v>2036</v>
      </c>
      <c r="C30" s="136">
        <v>15037330</v>
      </c>
      <c r="D30" s="136">
        <v>7807</v>
      </c>
      <c r="E30" s="136">
        <v>-6886</v>
      </c>
      <c r="F30" s="136">
        <v>1282307</v>
      </c>
      <c r="G30" s="172">
        <f t="shared" ref="G30:G33" si="11">+ROUND(SUM(C30:F30),0)</f>
        <v>16320558</v>
      </c>
    </row>
    <row r="31" spans="2:8" x14ac:dyDescent="0.25">
      <c r="B31" s="170" t="s">
        <v>2391</v>
      </c>
      <c r="C31" s="136">
        <v>15422339</v>
      </c>
      <c r="D31" s="136">
        <f>27233300+1</f>
        <v>27233301</v>
      </c>
      <c r="E31" s="136">
        <v>-26985986</v>
      </c>
      <c r="F31" s="136">
        <v>-9480904</v>
      </c>
      <c r="G31" s="172">
        <f>+ROUND(SUM(C31:F31),0)</f>
        <v>6188750</v>
      </c>
    </row>
    <row r="32" spans="2:8" x14ac:dyDescent="0.25">
      <c r="B32" s="1015" t="s">
        <v>2395</v>
      </c>
      <c r="C32" s="1016">
        <f>+SUM(C29:C31)</f>
        <v>33963316</v>
      </c>
      <c r="D32" s="1016">
        <f t="shared" ref="D32" si="12">+SUM(D29:D31)</f>
        <v>161424399</v>
      </c>
      <c r="E32" s="1016">
        <f t="shared" ref="E32" si="13">+SUM(E29:E31)</f>
        <v>-155101493</v>
      </c>
      <c r="F32" s="1016">
        <f t="shared" ref="F32" si="14">+SUM(F29:F31)</f>
        <v>-3900407</v>
      </c>
      <c r="G32" s="1017">
        <f>+SUM(C32:F32)</f>
        <v>36385815</v>
      </c>
      <c r="H32" s="710">
        <f>+G32-Pasivo!E5</f>
        <v>0</v>
      </c>
    </row>
    <row r="33" spans="2:9" x14ac:dyDescent="0.25">
      <c r="B33" s="1378" t="s">
        <v>2451</v>
      </c>
      <c r="C33" s="136">
        <v>0</v>
      </c>
      <c r="D33" s="171">
        <f>2014767-1</f>
        <v>2014766</v>
      </c>
      <c r="E33" s="171">
        <v>-1308049</v>
      </c>
      <c r="F33" s="171">
        <v>789816</v>
      </c>
      <c r="G33" s="172">
        <f t="shared" si="11"/>
        <v>1496533</v>
      </c>
      <c r="H33" s="336"/>
      <c r="I33" s="894"/>
    </row>
    <row r="34" spans="2:9" x14ac:dyDescent="0.25">
      <c r="B34" s="1015" t="s">
        <v>2452</v>
      </c>
      <c r="C34" s="1016">
        <f>+C33</f>
        <v>0</v>
      </c>
      <c r="D34" s="1016">
        <f t="shared" ref="D34" si="15">+D33</f>
        <v>2014766</v>
      </c>
      <c r="E34" s="1016">
        <f t="shared" ref="E34" si="16">+E33</f>
        <v>-1308049</v>
      </c>
      <c r="F34" s="1016">
        <f t="shared" ref="F34" si="17">+F33</f>
        <v>789816</v>
      </c>
      <c r="G34" s="1017">
        <f>+SUM(C34:F34)</f>
        <v>1496533</v>
      </c>
      <c r="H34" s="336">
        <f>+G34-Pasivo!E6</f>
        <v>0</v>
      </c>
      <c r="I34" s="894"/>
    </row>
    <row r="35" spans="2:9" ht="12.6" thickBot="1" x14ac:dyDescent="0.3">
      <c r="B35" s="173" t="s">
        <v>2055</v>
      </c>
      <c r="C35" s="139">
        <f>+C32+C34</f>
        <v>33963316</v>
      </c>
      <c r="D35" s="139">
        <f t="shared" ref="D35" si="18">+D32+D34</f>
        <v>163439165</v>
      </c>
      <c r="E35" s="139">
        <f t="shared" ref="E35" si="19">+E32+E34</f>
        <v>-156409542</v>
      </c>
      <c r="F35" s="139">
        <f t="shared" ref="F35" si="20">+F32+F34</f>
        <v>-3110591</v>
      </c>
      <c r="G35" s="190">
        <f>+G32+G34</f>
        <v>37882348</v>
      </c>
    </row>
    <row r="36" spans="2:9" ht="12.6" thickBot="1" x14ac:dyDescent="0.3">
      <c r="B36" s="130"/>
      <c r="C36" s="130"/>
      <c r="D36" s="130"/>
      <c r="E36" s="130"/>
      <c r="F36" s="130"/>
      <c r="G36" s="130"/>
    </row>
    <row r="37" spans="2:9" ht="36" x14ac:dyDescent="0.25">
      <c r="B37" s="1614" t="s">
        <v>2027</v>
      </c>
      <c r="C37" s="166" t="s">
        <v>2454</v>
      </c>
      <c r="D37" s="166" t="s">
        <v>2292</v>
      </c>
      <c r="E37" s="166" t="s">
        <v>2293</v>
      </c>
      <c r="F37" s="166" t="s">
        <v>2294</v>
      </c>
      <c r="G37" s="167" t="s">
        <v>2455</v>
      </c>
    </row>
    <row r="38" spans="2:9" x14ac:dyDescent="0.25">
      <c r="B38" s="1615"/>
      <c r="C38" s="168" t="s">
        <v>1579</v>
      </c>
      <c r="D38" s="168" t="s">
        <v>1579</v>
      </c>
      <c r="E38" s="168" t="s">
        <v>1579</v>
      </c>
      <c r="F38" s="168" t="s">
        <v>1579</v>
      </c>
      <c r="G38" s="169" t="s">
        <v>1579</v>
      </c>
    </row>
    <row r="39" spans="2:9" x14ac:dyDescent="0.25">
      <c r="B39" s="170" t="s">
        <v>2035</v>
      </c>
      <c r="C39" s="136">
        <v>92519209</v>
      </c>
      <c r="D39" s="136">
        <f>22257777+1</f>
        <v>22257778</v>
      </c>
      <c r="E39" s="136">
        <v>0</v>
      </c>
      <c r="F39" s="136">
        <v>-13424891</v>
      </c>
      <c r="G39" s="172">
        <f t="shared" ref="G39:G43" si="21">+SUM(C39:F39)</f>
        <v>101352096</v>
      </c>
    </row>
    <row r="40" spans="2:9" x14ac:dyDescent="0.25">
      <c r="B40" s="170" t="s">
        <v>2036</v>
      </c>
      <c r="C40" s="136">
        <v>646960110</v>
      </c>
      <c r="D40" s="136">
        <v>56686306</v>
      </c>
      <c r="E40" s="136">
        <v>-9799598</v>
      </c>
      <c r="F40" s="136">
        <v>21183951</v>
      </c>
      <c r="G40" s="172">
        <f t="shared" si="21"/>
        <v>715030769</v>
      </c>
    </row>
    <row r="41" spans="2:9" x14ac:dyDescent="0.25">
      <c r="B41" s="170" t="s">
        <v>2391</v>
      </c>
      <c r="C41" s="136">
        <v>173033860</v>
      </c>
      <c r="D41" s="136">
        <v>0</v>
      </c>
      <c r="E41" s="136">
        <v>0</v>
      </c>
      <c r="F41" s="136">
        <v>13538668</v>
      </c>
      <c r="G41" s="172">
        <f t="shared" si="21"/>
        <v>186572528</v>
      </c>
    </row>
    <row r="42" spans="2:9" x14ac:dyDescent="0.25">
      <c r="B42" s="1015" t="s">
        <v>2395</v>
      </c>
      <c r="C42" s="1016">
        <f>+SUM(C39:C41)</f>
        <v>912513179</v>
      </c>
      <c r="D42" s="1016">
        <f t="shared" ref="D42" si="22">+SUM(D39:D41)</f>
        <v>78944084</v>
      </c>
      <c r="E42" s="1016">
        <f t="shared" ref="E42" si="23">+SUM(E39:E41)</f>
        <v>-9799598</v>
      </c>
      <c r="F42" s="1016">
        <f t="shared" ref="F42" si="24">+SUM(F39:F41)</f>
        <v>21297728</v>
      </c>
      <c r="G42" s="1017">
        <f>+SUM(C42:F42)</f>
        <v>1002955393</v>
      </c>
      <c r="H42" s="710">
        <f>+G42-Pasivo!E17</f>
        <v>0</v>
      </c>
    </row>
    <row r="43" spans="2:9" x14ac:dyDescent="0.25">
      <c r="B43" s="1378" t="s">
        <v>2451</v>
      </c>
      <c r="C43" s="136">
        <v>0</v>
      </c>
      <c r="D43" s="171">
        <f>2731898.065-1</f>
        <v>2731897.0649999999</v>
      </c>
      <c r="E43" s="171">
        <v>0</v>
      </c>
      <c r="F43" s="171">
        <v>-789814.49</v>
      </c>
      <c r="G43" s="172">
        <f t="shared" si="21"/>
        <v>1942082.575</v>
      </c>
    </row>
    <row r="44" spans="2:9" x14ac:dyDescent="0.25">
      <c r="B44" s="1015" t="s">
        <v>2452</v>
      </c>
      <c r="C44" s="1016">
        <f>+C43</f>
        <v>0</v>
      </c>
      <c r="D44" s="1016">
        <f t="shared" ref="D44" si="25">+D43</f>
        <v>2731897.0649999999</v>
      </c>
      <c r="E44" s="1016">
        <f t="shared" ref="E44" si="26">+E43</f>
        <v>0</v>
      </c>
      <c r="F44" s="1016">
        <f t="shared" ref="F44" si="27">+F43</f>
        <v>-789814.49</v>
      </c>
      <c r="G44" s="1017">
        <f>+SUM(C44:F44)</f>
        <v>1942082.575</v>
      </c>
      <c r="H44" s="710">
        <f>+G44-Pasivo!E18</f>
        <v>-0.42500000004656613</v>
      </c>
    </row>
    <row r="45" spans="2:9" ht="12.6" thickBot="1" x14ac:dyDescent="0.3">
      <c r="B45" s="173" t="s">
        <v>2055</v>
      </c>
      <c r="C45" s="139">
        <f>+C42+C44</f>
        <v>912513179</v>
      </c>
      <c r="D45" s="139">
        <f t="shared" ref="D45" si="28">+D42+D44</f>
        <v>81675981.064999998</v>
      </c>
      <c r="E45" s="139">
        <f t="shared" ref="E45" si="29">+E42+E44</f>
        <v>-9799598</v>
      </c>
      <c r="F45" s="139">
        <f t="shared" ref="F45" si="30">+F42+F44</f>
        <v>20507913.510000002</v>
      </c>
      <c r="G45" s="190">
        <f>+G42+G44</f>
        <v>1004897475.575</v>
      </c>
    </row>
  </sheetData>
  <mergeCells count="4">
    <mergeCell ref="B4:B5"/>
    <mergeCell ref="B14:B15"/>
    <mergeCell ref="B27:B28"/>
    <mergeCell ref="B37:B3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B1:D16"/>
  <sheetViews>
    <sheetView showGridLines="0" workbookViewId="0">
      <selection activeCell="B23" sqref="B23"/>
    </sheetView>
  </sheetViews>
  <sheetFormatPr baseColWidth="10" defaultColWidth="11.5546875" defaultRowHeight="12" x14ac:dyDescent="0.25"/>
  <cols>
    <col min="1" max="1" width="11.5546875" style="191"/>
    <col min="2" max="2" width="41.77734375" style="191" customWidth="1"/>
    <col min="3" max="4" width="16.77734375" style="191" customWidth="1"/>
    <col min="5" max="16384" width="11.5546875" style="191"/>
  </cols>
  <sheetData>
    <row r="1" spans="2:4" ht="12.6" thickBot="1" x14ac:dyDescent="0.3"/>
    <row r="2" spans="2:4" x14ac:dyDescent="0.25">
      <c r="B2" s="1655"/>
      <c r="C2" s="1657" t="s">
        <v>1883</v>
      </c>
      <c r="D2" s="1658"/>
    </row>
    <row r="3" spans="2:4" x14ac:dyDescent="0.25">
      <c r="B3" s="1656"/>
      <c r="C3" s="1384" t="s">
        <v>2466</v>
      </c>
      <c r="D3" s="1384" t="s">
        <v>2467</v>
      </c>
    </row>
    <row r="4" spans="2:4" x14ac:dyDescent="0.25">
      <c r="B4" s="1656"/>
      <c r="C4" s="842" t="s">
        <v>1882</v>
      </c>
      <c r="D4" s="843" t="s">
        <v>1882</v>
      </c>
    </row>
    <row r="5" spans="2:4" x14ac:dyDescent="0.25">
      <c r="B5" s="1379" t="s">
        <v>2456</v>
      </c>
      <c r="C5" s="844"/>
      <c r="D5" s="845"/>
    </row>
    <row r="6" spans="2:4" x14ac:dyDescent="0.25">
      <c r="B6" s="846" t="s">
        <v>2457</v>
      </c>
      <c r="C6" s="847">
        <f>+'N4 Efectivo y Eq.'!C6</f>
        <v>68000097</v>
      </c>
      <c r="D6" s="848">
        <f>+C6</f>
        <v>68000097</v>
      </c>
    </row>
    <row r="7" spans="2:4" x14ac:dyDescent="0.25">
      <c r="B7" s="1380" t="s">
        <v>2458</v>
      </c>
      <c r="C7" s="847">
        <f>+'N4 Efectivo y Eq.'!C7</f>
        <v>66500000</v>
      </c>
      <c r="D7" s="848">
        <f>+C7</f>
        <v>66500000</v>
      </c>
    </row>
    <row r="8" spans="2:4" x14ac:dyDescent="0.25">
      <c r="B8" s="1381" t="s">
        <v>2459</v>
      </c>
      <c r="C8" s="850">
        <f>+C6+C7</f>
        <v>134500097</v>
      </c>
      <c r="D8" s="850">
        <f>+D6+D7</f>
        <v>134500097</v>
      </c>
    </row>
    <row r="9" spans="2:4" x14ac:dyDescent="0.25">
      <c r="B9" s="1382" t="s">
        <v>1887</v>
      </c>
      <c r="C9" s="1086"/>
      <c r="D9" s="848"/>
    </row>
    <row r="10" spans="2:4" x14ac:dyDescent="0.25">
      <c r="B10" s="853" t="s">
        <v>2460</v>
      </c>
      <c r="C10" s="1166">
        <f>+'N15.3 Clases Instrum. Finan.'!E7</f>
        <v>91941.691999999995</v>
      </c>
      <c r="D10" s="848">
        <f>+C10</f>
        <v>91941.691999999995</v>
      </c>
    </row>
    <row r="11" spans="2:4" x14ac:dyDescent="0.25">
      <c r="B11" s="849" t="s">
        <v>2461</v>
      </c>
      <c r="C11" s="850">
        <f>+C10</f>
        <v>91941.691999999995</v>
      </c>
      <c r="D11" s="855">
        <f>+D10</f>
        <v>91941.691999999995</v>
      </c>
    </row>
    <row r="12" spans="2:4" x14ac:dyDescent="0.25">
      <c r="B12" s="1382" t="s">
        <v>1887</v>
      </c>
      <c r="C12" s="851"/>
      <c r="D12" s="852"/>
    </row>
    <row r="13" spans="2:4" x14ac:dyDescent="0.25">
      <c r="B13" s="1380" t="s">
        <v>2462</v>
      </c>
      <c r="C13" s="1166">
        <f>+'N14.4 Préstamos Actual'!V39</f>
        <v>217800626</v>
      </c>
      <c r="D13" s="854">
        <v>225242137.34749672</v>
      </c>
    </row>
    <row r="14" spans="2:4" x14ac:dyDescent="0.25">
      <c r="B14" s="1380" t="s">
        <v>2463</v>
      </c>
      <c r="C14" s="1166">
        <f>+'N14.4 Bonos Actual'!R38</f>
        <v>735686395</v>
      </c>
      <c r="D14" s="854">
        <v>908868899.90699327</v>
      </c>
    </row>
    <row r="15" spans="2:4" x14ac:dyDescent="0.25">
      <c r="B15" s="1383" t="s">
        <v>2464</v>
      </c>
      <c r="C15" s="1166">
        <f>+'N14.4 AFR'!E10+'N14.4 AFR'!E21</f>
        <v>198589641</v>
      </c>
      <c r="D15" s="854">
        <f>+C15</f>
        <v>198589641</v>
      </c>
    </row>
    <row r="16" spans="2:4" x14ac:dyDescent="0.25">
      <c r="B16" s="1381" t="s">
        <v>2465</v>
      </c>
      <c r="C16" s="850">
        <f>+C13+C14+C15</f>
        <v>1152076662</v>
      </c>
      <c r="D16" s="855">
        <f>+D13+D14+D15</f>
        <v>1332700678.2544899</v>
      </c>
    </row>
  </sheetData>
  <mergeCells count="2">
    <mergeCell ref="B2:B4"/>
    <mergeCell ref="C2:D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K34"/>
  <sheetViews>
    <sheetView showGridLines="0" workbookViewId="0">
      <selection activeCell="D25" sqref="D25"/>
    </sheetView>
  </sheetViews>
  <sheetFormatPr baseColWidth="10" defaultColWidth="0" defaultRowHeight="12" zeroHeight="1" x14ac:dyDescent="0.25"/>
  <cols>
    <col min="1" max="1" width="6.5546875" style="191" customWidth="1"/>
    <col min="2" max="2" width="43.5546875" style="191" customWidth="1"/>
    <col min="3" max="5" width="14.44140625" style="191" customWidth="1"/>
    <col min="6" max="6" width="14.44140625" style="285" customWidth="1"/>
    <col min="7" max="9" width="14.44140625" style="285" hidden="1" customWidth="1"/>
    <col min="10" max="10" width="5.5546875" style="285" hidden="1" customWidth="1"/>
    <col min="11" max="11" width="13.5546875" style="285" hidden="1" customWidth="1"/>
    <col min="12" max="16384" width="11.44140625" style="285" hidden="1"/>
  </cols>
  <sheetData>
    <row r="1" spans="2:9" s="285" customFormat="1" x14ac:dyDescent="0.25">
      <c r="B1" s="284"/>
      <c r="C1" s="191"/>
      <c r="D1" s="191"/>
      <c r="E1" s="191"/>
    </row>
    <row r="2" spans="2:9" s="285" customFormat="1" ht="12.6" thickBot="1" x14ac:dyDescent="0.3">
      <c r="B2" s="191"/>
      <c r="C2" s="191"/>
      <c r="D2" s="191"/>
      <c r="E2" s="191"/>
    </row>
    <row r="3" spans="2:9" s="285" customFormat="1" x14ac:dyDescent="0.25">
      <c r="B3" s="1577" t="s">
        <v>2468</v>
      </c>
      <c r="C3" s="1659" t="s">
        <v>2019</v>
      </c>
      <c r="D3" s="286" t="s">
        <v>1883</v>
      </c>
      <c r="E3" s="287" t="s">
        <v>1884</v>
      </c>
      <c r="F3" s="288"/>
      <c r="G3" s="288"/>
      <c r="H3" s="288"/>
      <c r="I3" s="288"/>
    </row>
    <row r="4" spans="2:9" s="285" customFormat="1" x14ac:dyDescent="0.25">
      <c r="B4" s="1578"/>
      <c r="C4" s="1660"/>
      <c r="D4" s="289" t="s">
        <v>1882</v>
      </c>
      <c r="E4" s="290" t="s">
        <v>1882</v>
      </c>
      <c r="F4" s="291"/>
      <c r="G4" s="291"/>
      <c r="H4" s="291"/>
      <c r="I4" s="291"/>
    </row>
    <row r="5" spans="2:9" s="285" customFormat="1" x14ac:dyDescent="0.25">
      <c r="B5" s="586" t="s">
        <v>2469</v>
      </c>
      <c r="C5" s="292" t="s">
        <v>1582</v>
      </c>
      <c r="D5" s="293">
        <v>24687465</v>
      </c>
      <c r="E5" s="294">
        <v>34881915</v>
      </c>
      <c r="F5" s="291"/>
      <c r="G5" s="291"/>
      <c r="H5" s="291"/>
      <c r="I5" s="291"/>
    </row>
    <row r="6" spans="2:9" s="285" customFormat="1" x14ac:dyDescent="0.25">
      <c r="B6" s="586" t="s">
        <v>2470</v>
      </c>
      <c r="C6" s="292" t="s">
        <v>1582</v>
      </c>
      <c r="D6" s="293">
        <v>130788</v>
      </c>
      <c r="E6" s="294">
        <v>22294725</v>
      </c>
      <c r="F6" s="291"/>
      <c r="G6" s="291"/>
      <c r="H6" s="291"/>
      <c r="I6" s="291"/>
    </row>
    <row r="7" spans="2:9" s="285" customFormat="1" x14ac:dyDescent="0.25">
      <c r="B7" s="586" t="s">
        <v>2471</v>
      </c>
      <c r="C7" s="292" t="s">
        <v>1582</v>
      </c>
      <c r="D7" s="293">
        <v>28039727</v>
      </c>
      <c r="E7" s="294">
        <v>40958556</v>
      </c>
      <c r="F7" s="291"/>
      <c r="G7" s="291"/>
      <c r="H7" s="291"/>
      <c r="I7" s="291"/>
    </row>
    <row r="8" spans="2:9" s="285" customFormat="1" x14ac:dyDescent="0.25">
      <c r="B8" s="586" t="s">
        <v>2471</v>
      </c>
      <c r="C8" s="292" t="s">
        <v>1583</v>
      </c>
      <c r="D8" s="293">
        <v>655066</v>
      </c>
      <c r="E8" s="294">
        <v>758814</v>
      </c>
      <c r="F8" s="291"/>
      <c r="G8" s="291"/>
      <c r="H8" s="291"/>
      <c r="I8" s="291"/>
    </row>
    <row r="9" spans="2:9" s="285" customFormat="1" x14ac:dyDescent="0.25">
      <c r="B9" s="586" t="s">
        <v>2471</v>
      </c>
      <c r="C9" s="292" t="s">
        <v>1584</v>
      </c>
      <c r="D9" s="293">
        <v>141991</v>
      </c>
      <c r="E9" s="294">
        <v>276608</v>
      </c>
      <c r="F9" s="291"/>
      <c r="G9" s="291"/>
      <c r="H9" s="291"/>
      <c r="I9" s="291"/>
    </row>
    <row r="10" spans="2:9" s="285" customFormat="1" x14ac:dyDescent="0.25">
      <c r="B10" s="586" t="s">
        <v>2472</v>
      </c>
      <c r="C10" s="292" t="s">
        <v>1582</v>
      </c>
      <c r="D10" s="293">
        <v>23997525</v>
      </c>
      <c r="E10" s="294">
        <v>25230374</v>
      </c>
      <c r="F10" s="291"/>
      <c r="G10" s="291"/>
      <c r="H10" s="291"/>
      <c r="I10" s="291"/>
    </row>
    <row r="11" spans="2:9" s="285" customFormat="1" x14ac:dyDescent="0.25">
      <c r="B11" s="586" t="s">
        <v>2473</v>
      </c>
      <c r="C11" s="292" t="s">
        <v>1582</v>
      </c>
      <c r="D11" s="293">
        <v>3275354</v>
      </c>
      <c r="E11" s="294">
        <v>3863611</v>
      </c>
      <c r="F11" s="291"/>
      <c r="G11" s="291"/>
      <c r="H11" s="291"/>
      <c r="I11" s="291"/>
    </row>
    <row r="12" spans="2:9" s="285" customFormat="1" x14ac:dyDescent="0.25">
      <c r="B12" s="586" t="s">
        <v>2474</v>
      </c>
      <c r="C12" s="292" t="s">
        <v>1582</v>
      </c>
      <c r="D12" s="293">
        <v>4418564</v>
      </c>
      <c r="E12" s="294">
        <v>3535897</v>
      </c>
      <c r="F12" s="291"/>
      <c r="G12" s="291"/>
      <c r="H12" s="291"/>
      <c r="I12" s="291"/>
    </row>
    <row r="13" spans="2:9" s="285" customFormat="1" x14ac:dyDescent="0.25">
      <c r="B13" s="586" t="s">
        <v>2225</v>
      </c>
      <c r="C13" s="292" t="s">
        <v>1582</v>
      </c>
      <c r="D13" s="293">
        <v>592269</v>
      </c>
      <c r="E13" s="294">
        <v>651351</v>
      </c>
      <c r="F13" s="291"/>
      <c r="G13" s="291"/>
      <c r="H13" s="291"/>
      <c r="I13" s="291"/>
    </row>
    <row r="14" spans="2:9" s="285" customFormat="1" x14ac:dyDescent="0.25">
      <c r="B14" s="1291" t="s">
        <v>2475</v>
      </c>
      <c r="C14" s="295"/>
      <c r="D14" s="296">
        <f>SUM(D5:D13)</f>
        <v>85938749</v>
      </c>
      <c r="E14" s="297">
        <f>SUM(E5:E13)</f>
        <v>132451851</v>
      </c>
      <c r="F14" s="291"/>
      <c r="G14" s="291"/>
      <c r="H14" s="291"/>
      <c r="I14" s="291"/>
    </row>
    <row r="15" spans="2:9" s="285" customFormat="1" x14ac:dyDescent="0.25">
      <c r="B15" s="159" t="s">
        <v>2476</v>
      </c>
      <c r="C15" s="292" t="s">
        <v>1582</v>
      </c>
      <c r="D15" s="293">
        <v>898305</v>
      </c>
      <c r="E15" s="294">
        <v>904203</v>
      </c>
      <c r="F15" s="298"/>
      <c r="G15" s="291"/>
      <c r="H15" s="291"/>
      <c r="I15" s="291"/>
    </row>
    <row r="16" spans="2:9" s="285" customFormat="1" x14ac:dyDescent="0.25">
      <c r="B16" s="586" t="s">
        <v>2471</v>
      </c>
      <c r="C16" s="292" t="s">
        <v>1582</v>
      </c>
      <c r="D16" s="293">
        <v>167631</v>
      </c>
      <c r="E16" s="294">
        <v>184719</v>
      </c>
      <c r="F16" s="298"/>
      <c r="G16" s="291"/>
      <c r="H16" s="291"/>
      <c r="I16" s="291"/>
    </row>
    <row r="17" spans="2:9" s="285" customFormat="1" x14ac:dyDescent="0.25">
      <c r="B17" s="586" t="s">
        <v>2477</v>
      </c>
      <c r="C17" s="292" t="s">
        <v>1582</v>
      </c>
      <c r="D17" s="293">
        <v>70395</v>
      </c>
      <c r="E17" s="294">
        <v>70395</v>
      </c>
      <c r="F17" s="298"/>
      <c r="G17" s="291"/>
      <c r="H17" s="291"/>
      <c r="I17" s="291"/>
    </row>
    <row r="18" spans="2:9" s="285" customFormat="1" ht="12.6" thickBot="1" x14ac:dyDescent="0.3">
      <c r="B18" s="1291" t="s">
        <v>2478</v>
      </c>
      <c r="C18" s="299"/>
      <c r="D18" s="300">
        <f>SUM(D15:D17)</f>
        <v>1136331</v>
      </c>
      <c r="E18" s="301">
        <f>SUM(E15:E17)</f>
        <v>1159317</v>
      </c>
      <c r="F18" s="291"/>
      <c r="G18" s="291"/>
      <c r="H18" s="291"/>
      <c r="I18" s="291"/>
    </row>
    <row r="19" spans="2:9" s="285" customFormat="1" ht="12.6" thickBot="1" x14ac:dyDescent="0.3">
      <c r="B19" s="586"/>
      <c r="C19" s="191"/>
      <c r="D19" s="191"/>
      <c r="E19" s="191"/>
      <c r="F19" s="291"/>
      <c r="G19" s="291"/>
      <c r="H19" s="291"/>
      <c r="I19" s="291"/>
    </row>
    <row r="20" spans="2:9" s="285" customFormat="1" ht="12.6" thickBot="1" x14ac:dyDescent="0.3">
      <c r="B20" s="173" t="s">
        <v>2479</v>
      </c>
      <c r="C20" s="302"/>
      <c r="D20" s="303">
        <f>D14+D18</f>
        <v>87075080</v>
      </c>
      <c r="E20" s="304">
        <f>E14+E18</f>
        <v>133611168</v>
      </c>
      <c r="F20" s="291"/>
      <c r="G20" s="291"/>
      <c r="H20" s="291"/>
      <c r="I20" s="291"/>
    </row>
    <row r="21" spans="2:9" s="285" customFormat="1" x14ac:dyDescent="0.25">
      <c r="B21" s="191"/>
      <c r="C21" s="191"/>
      <c r="D21" s="191"/>
      <c r="E21" s="191"/>
      <c r="F21" s="291"/>
      <c r="G21" s="291"/>
      <c r="H21" s="291"/>
      <c r="I21" s="291"/>
    </row>
    <row r="22" spans="2:9" s="285" customFormat="1" x14ac:dyDescent="0.25">
      <c r="B22" s="191"/>
      <c r="C22" s="191"/>
      <c r="D22" s="191"/>
      <c r="E22" s="191"/>
      <c r="F22" s="291"/>
      <c r="G22" s="291"/>
      <c r="H22" s="291"/>
      <c r="I22" s="291"/>
    </row>
    <row r="23" spans="2:9" s="285" customFormat="1" x14ac:dyDescent="0.25">
      <c r="B23" s="191"/>
      <c r="C23" s="191"/>
      <c r="D23" s="191"/>
      <c r="E23" s="191"/>
      <c r="F23" s="291"/>
      <c r="G23" s="291"/>
      <c r="H23" s="291"/>
      <c r="I23" s="291"/>
    </row>
    <row r="24" spans="2:9" s="285" customFormat="1" x14ac:dyDescent="0.25">
      <c r="B24" s="191"/>
      <c r="C24" s="191"/>
      <c r="D24" s="191"/>
      <c r="E24" s="191"/>
      <c r="F24" s="291"/>
      <c r="G24" s="291"/>
      <c r="H24" s="291"/>
      <c r="I24" s="291"/>
    </row>
    <row r="25" spans="2:9" s="285" customFormat="1" x14ac:dyDescent="0.25">
      <c r="B25" s="191"/>
      <c r="C25" s="191"/>
      <c r="D25" s="191"/>
      <c r="E25" s="191"/>
      <c r="F25" s="291"/>
      <c r="G25" s="291"/>
      <c r="H25" s="291"/>
      <c r="I25" s="291"/>
    </row>
    <row r="26" spans="2:9" s="285" customFormat="1" x14ac:dyDescent="0.25">
      <c r="B26" s="191"/>
      <c r="C26" s="191"/>
      <c r="D26" s="191"/>
      <c r="E26" s="191"/>
    </row>
    <row r="27" spans="2:9" s="285" customFormat="1" x14ac:dyDescent="0.25">
      <c r="B27" s="191"/>
      <c r="C27" s="191"/>
      <c r="D27" s="191"/>
      <c r="E27" s="191"/>
    </row>
    <row r="28" spans="2:9" s="285" customFormat="1" x14ac:dyDescent="0.25">
      <c r="B28" s="191"/>
      <c r="C28" s="191"/>
      <c r="D28" s="191"/>
      <c r="E28" s="191"/>
    </row>
    <row r="29" spans="2:9" s="285" customFormat="1" hidden="1" x14ac:dyDescent="0.25">
      <c r="B29" s="191"/>
      <c r="C29" s="191"/>
      <c r="D29" s="191"/>
      <c r="E29" s="191"/>
    </row>
    <row r="30" spans="2:9" s="285" customFormat="1" hidden="1" x14ac:dyDescent="0.25">
      <c r="B30" s="191"/>
      <c r="C30" s="191"/>
      <c r="D30" s="191"/>
      <c r="E30" s="191"/>
    </row>
    <row r="31" spans="2:9" s="285" customFormat="1" hidden="1" x14ac:dyDescent="0.25">
      <c r="B31" s="191"/>
      <c r="C31" s="191"/>
      <c r="D31" s="191"/>
      <c r="E31" s="191"/>
    </row>
    <row r="32" spans="2:9" s="285" customFormat="1" hidden="1" x14ac:dyDescent="0.25">
      <c r="B32" s="191"/>
      <c r="C32" s="191"/>
      <c r="D32" s="191"/>
      <c r="E32" s="191"/>
    </row>
    <row r="33" s="285" customFormat="1" hidden="1" x14ac:dyDescent="0.25"/>
    <row r="34" s="285" customFormat="1" hidden="1" x14ac:dyDescent="0.25"/>
  </sheetData>
  <mergeCells count="2">
    <mergeCell ref="B3:B4"/>
    <mergeCell ref="C3:C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B1:G48"/>
  <sheetViews>
    <sheetView showGridLines="0" workbookViewId="0">
      <selection activeCell="B37" sqref="B37:F46"/>
    </sheetView>
  </sheetViews>
  <sheetFormatPr baseColWidth="10" defaultColWidth="11.5546875" defaultRowHeight="12" x14ac:dyDescent="0.25"/>
  <cols>
    <col min="1" max="1" width="11.5546875" style="323"/>
    <col min="2" max="2" width="28.5546875" style="323" customWidth="1"/>
    <col min="3" max="6" width="17.21875" style="323" customWidth="1"/>
    <col min="7" max="16384" width="11.5546875" style="323"/>
  </cols>
  <sheetData>
    <row r="1" spans="2:7" ht="12.6" thickBot="1" x14ac:dyDescent="0.3">
      <c r="B1" s="327"/>
      <c r="C1" s="327"/>
      <c r="D1" s="327"/>
      <c r="E1" s="327"/>
      <c r="F1" s="327"/>
    </row>
    <row r="2" spans="2:7" ht="12" customHeight="1" x14ac:dyDescent="0.25">
      <c r="B2" s="1666" t="s">
        <v>2480</v>
      </c>
      <c r="C2" s="1664" t="s">
        <v>1883</v>
      </c>
      <c r="D2" s="1664"/>
      <c r="E2" s="1664"/>
      <c r="F2" s="1665"/>
    </row>
    <row r="3" spans="2:7" x14ac:dyDescent="0.25">
      <c r="B3" s="1667"/>
      <c r="C3" s="1387" t="s">
        <v>2486</v>
      </c>
      <c r="D3" s="1387" t="s">
        <v>2487</v>
      </c>
      <c r="E3" s="1387" t="s">
        <v>2225</v>
      </c>
      <c r="F3" s="1388" t="s">
        <v>1714</v>
      </c>
    </row>
    <row r="4" spans="2:7" x14ac:dyDescent="0.25">
      <c r="B4" s="1668"/>
      <c r="C4" s="1389" t="s">
        <v>1882</v>
      </c>
      <c r="D4" s="1389" t="s">
        <v>1882</v>
      </c>
      <c r="E4" s="1389" t="s">
        <v>1882</v>
      </c>
      <c r="F4" s="1390" t="s">
        <v>1882</v>
      </c>
    </row>
    <row r="5" spans="2:7" x14ac:dyDescent="0.25">
      <c r="B5" s="1385" t="s">
        <v>2481</v>
      </c>
      <c r="C5" s="328">
        <v>8335206.392</v>
      </c>
      <c r="D5" s="328">
        <f>13107598.202+21830</f>
        <v>13129428.202</v>
      </c>
      <c r="E5" s="328">
        <v>96145.629000000001</v>
      </c>
      <c r="F5" s="324">
        <f t="shared" ref="F5:F10" si="0">+ROUND(SUM(C5:E5),0)</f>
        <v>21560780</v>
      </c>
    </row>
    <row r="6" spans="2:7" x14ac:dyDescent="0.25">
      <c r="B6" s="1385" t="s">
        <v>2482</v>
      </c>
      <c r="C6" s="328">
        <v>228301.63800000001</v>
      </c>
      <c r="D6" s="328">
        <v>1707861.585</v>
      </c>
      <c r="E6" s="328">
        <v>32.317999999999998</v>
      </c>
      <c r="F6" s="324">
        <f t="shared" si="0"/>
        <v>1936196</v>
      </c>
    </row>
    <row r="7" spans="2:7" x14ac:dyDescent="0.25">
      <c r="B7" s="1385" t="s">
        <v>2483</v>
      </c>
      <c r="C7" s="328">
        <v>39282.432999999997</v>
      </c>
      <c r="D7" s="328">
        <v>0</v>
      </c>
      <c r="E7" s="328">
        <v>0</v>
      </c>
      <c r="F7" s="324">
        <f t="shared" si="0"/>
        <v>39282</v>
      </c>
    </row>
    <row r="8" spans="2:7" x14ac:dyDescent="0.25">
      <c r="B8" s="1385" t="s">
        <v>2094</v>
      </c>
      <c r="C8" s="328">
        <v>0</v>
      </c>
      <c r="D8" s="328">
        <v>0</v>
      </c>
      <c r="E8" s="328">
        <v>0</v>
      </c>
      <c r="F8" s="324">
        <f t="shared" si="0"/>
        <v>0</v>
      </c>
    </row>
    <row r="9" spans="2:7" x14ac:dyDescent="0.25">
      <c r="B9" s="1385" t="s">
        <v>2484</v>
      </c>
      <c r="C9" s="328">
        <v>0</v>
      </c>
      <c r="D9" s="328">
        <v>20888.025000000001</v>
      </c>
      <c r="E9" s="328">
        <v>0</v>
      </c>
      <c r="F9" s="324">
        <f t="shared" si="0"/>
        <v>20888</v>
      </c>
    </row>
    <row r="10" spans="2:7" x14ac:dyDescent="0.25">
      <c r="B10" s="1385" t="s">
        <v>2485</v>
      </c>
      <c r="C10" s="328">
        <v>0</v>
      </c>
      <c r="D10" s="328">
        <v>0</v>
      </c>
      <c r="E10" s="328">
        <v>0</v>
      </c>
      <c r="F10" s="324">
        <f t="shared" si="0"/>
        <v>0</v>
      </c>
    </row>
    <row r="11" spans="2:7" ht="12.6" thickBot="1" x14ac:dyDescent="0.3">
      <c r="B11" s="1386" t="s">
        <v>2055</v>
      </c>
      <c r="C11" s="325">
        <f>+ROUND(SUM(C5:C10),0)</f>
        <v>8602790</v>
      </c>
      <c r="D11" s="325">
        <f>+ROUND(SUM(D5:D10),0)</f>
        <v>14858178</v>
      </c>
      <c r="E11" s="325">
        <f>+ROUND(SUM(E5:E10),0)</f>
        <v>96178</v>
      </c>
      <c r="F11" s="326">
        <f>+ROUND(SUM(F5:F10),0)</f>
        <v>23557146</v>
      </c>
      <c r="G11" s="527"/>
    </row>
    <row r="12" spans="2:7" ht="12.6" thickBot="1" x14ac:dyDescent="0.3">
      <c r="B12" s="327"/>
      <c r="C12" s="327"/>
      <c r="D12" s="327"/>
      <c r="E12" s="327"/>
      <c r="F12" s="327"/>
    </row>
    <row r="13" spans="2:7" ht="12" customHeight="1" x14ac:dyDescent="0.25">
      <c r="B13" s="1661" t="s">
        <v>2488</v>
      </c>
      <c r="C13" s="1664" t="s">
        <v>1883</v>
      </c>
      <c r="D13" s="1664"/>
      <c r="E13" s="1664"/>
      <c r="F13" s="1665"/>
    </row>
    <row r="14" spans="2:7" x14ac:dyDescent="0.25">
      <c r="B14" s="1662"/>
      <c r="C14" s="1387" t="s">
        <v>2486</v>
      </c>
      <c r="D14" s="1387" t="s">
        <v>2487</v>
      </c>
      <c r="E14" s="1387" t="s">
        <v>2225</v>
      </c>
      <c r="F14" s="1388" t="s">
        <v>1714</v>
      </c>
    </row>
    <row r="15" spans="2:7" x14ac:dyDescent="0.25">
      <c r="B15" s="1663"/>
      <c r="C15" s="1389" t="s">
        <v>1882</v>
      </c>
      <c r="D15" s="1389" t="s">
        <v>1882</v>
      </c>
      <c r="E15" s="1389" t="s">
        <v>1882</v>
      </c>
      <c r="F15" s="1390" t="s">
        <v>1882</v>
      </c>
    </row>
    <row r="16" spans="2:7" x14ac:dyDescent="0.25">
      <c r="B16" s="1385" t="s">
        <v>2481</v>
      </c>
      <c r="C16" s="329">
        <v>359.267</v>
      </c>
      <c r="D16" s="329">
        <v>158141.212</v>
      </c>
      <c r="E16" s="329">
        <v>2258.2040000000002</v>
      </c>
      <c r="F16" s="324">
        <f t="shared" ref="F16:F21" si="1">+ROUND(SUM(C16:E16),0)</f>
        <v>160759</v>
      </c>
    </row>
    <row r="17" spans="2:6" x14ac:dyDescent="0.25">
      <c r="B17" s="1385" t="s">
        <v>2092</v>
      </c>
      <c r="C17" s="329">
        <v>2419841.7319999998</v>
      </c>
      <c r="D17" s="329">
        <v>332024.17200000002</v>
      </c>
      <c r="E17" s="329">
        <v>207.10900000000001</v>
      </c>
      <c r="F17" s="324">
        <f t="shared" si="1"/>
        <v>2752073</v>
      </c>
    </row>
    <row r="18" spans="2:6" x14ac:dyDescent="0.25">
      <c r="B18" s="1385" t="s">
        <v>2093</v>
      </c>
      <c r="C18" s="329">
        <v>1015045.501</v>
      </c>
      <c r="D18" s="329">
        <v>59681.769</v>
      </c>
      <c r="E18" s="329">
        <v>2021.653</v>
      </c>
      <c r="F18" s="324">
        <f t="shared" si="1"/>
        <v>1076749</v>
      </c>
    </row>
    <row r="19" spans="2:6" x14ac:dyDescent="0.25">
      <c r="B19" s="1385" t="s">
        <v>2094</v>
      </c>
      <c r="C19" s="329">
        <v>802497</v>
      </c>
      <c r="D19" s="329">
        <v>244050.59599999999</v>
      </c>
      <c r="E19" s="329">
        <v>570</v>
      </c>
      <c r="F19" s="324">
        <f t="shared" si="1"/>
        <v>1047118</v>
      </c>
    </row>
    <row r="20" spans="2:6" x14ac:dyDescent="0.25">
      <c r="B20" s="1385" t="s">
        <v>2484</v>
      </c>
      <c r="C20" s="329">
        <v>424.202</v>
      </c>
      <c r="D20" s="329">
        <v>220406.29399999999</v>
      </c>
      <c r="E20" s="329">
        <v>12975.16</v>
      </c>
      <c r="F20" s="324">
        <f t="shared" si="1"/>
        <v>233806</v>
      </c>
    </row>
    <row r="21" spans="2:6" x14ac:dyDescent="0.25">
      <c r="B21" s="1385" t="s">
        <v>2485</v>
      </c>
      <c r="C21" s="329">
        <v>0</v>
      </c>
      <c r="D21" s="329">
        <v>8906.6419999999998</v>
      </c>
      <c r="E21" s="329">
        <v>226.434</v>
      </c>
      <c r="F21" s="324">
        <f t="shared" si="1"/>
        <v>9133</v>
      </c>
    </row>
    <row r="22" spans="2:6" ht="12.6" thickBot="1" x14ac:dyDescent="0.3">
      <c r="B22" s="1386" t="s">
        <v>2055</v>
      </c>
      <c r="C22" s="325">
        <f>+ROUND(SUM(C16:C21),0)</f>
        <v>4238168</v>
      </c>
      <c r="D22" s="325">
        <f>+ROUND(SUM(D16:D21),0)</f>
        <v>1023211</v>
      </c>
      <c r="E22" s="325">
        <f>+ROUND(SUM(E16:E21),0)</f>
        <v>18259</v>
      </c>
      <c r="F22" s="326">
        <f>+ROUND(SUM(F16:F21),0)</f>
        <v>5279638</v>
      </c>
    </row>
    <row r="25" spans="2:6" ht="12.6" thickBot="1" x14ac:dyDescent="0.3"/>
    <row r="26" spans="2:6" ht="12" customHeight="1" x14ac:dyDescent="0.25">
      <c r="B26" s="1666" t="s">
        <v>2480</v>
      </c>
      <c r="C26" s="1664" t="s">
        <v>1884</v>
      </c>
      <c r="D26" s="1664"/>
      <c r="E26" s="1664"/>
      <c r="F26" s="1665"/>
    </row>
    <row r="27" spans="2:6" x14ac:dyDescent="0.25">
      <c r="B27" s="1667"/>
      <c r="C27" s="1387" t="s">
        <v>2486</v>
      </c>
      <c r="D27" s="1387" t="s">
        <v>2487</v>
      </c>
      <c r="E27" s="1387" t="s">
        <v>2225</v>
      </c>
      <c r="F27" s="1388" t="s">
        <v>1714</v>
      </c>
    </row>
    <row r="28" spans="2:6" x14ac:dyDescent="0.25">
      <c r="B28" s="1668"/>
      <c r="C28" s="1389" t="s">
        <v>1882</v>
      </c>
      <c r="D28" s="1389" t="s">
        <v>1882</v>
      </c>
      <c r="E28" s="1389" t="s">
        <v>1882</v>
      </c>
      <c r="F28" s="1390" t="s">
        <v>1882</v>
      </c>
    </row>
    <row r="29" spans="2:6" x14ac:dyDescent="0.25">
      <c r="B29" s="1385" t="s">
        <v>2481</v>
      </c>
      <c r="C29" s="328">
        <v>7607971</v>
      </c>
      <c r="D29" s="328">
        <v>17388913</v>
      </c>
      <c r="E29" s="328">
        <v>189590</v>
      </c>
      <c r="F29" s="324">
        <f t="shared" ref="F29:F34" si="2">+ROUND(SUM(C29:E29),0)</f>
        <v>25186474</v>
      </c>
    </row>
    <row r="30" spans="2:6" x14ac:dyDescent="0.25">
      <c r="B30" s="1385" t="s">
        <v>2482</v>
      </c>
      <c r="C30" s="328">
        <v>1179791</v>
      </c>
      <c r="D30" s="328">
        <v>10888431</v>
      </c>
      <c r="E30" s="328">
        <v>2720</v>
      </c>
      <c r="F30" s="324">
        <f t="shared" si="2"/>
        <v>12070942</v>
      </c>
    </row>
    <row r="31" spans="2:6" x14ac:dyDescent="0.25">
      <c r="B31" s="1385" t="s">
        <v>2483</v>
      </c>
      <c r="C31" s="328">
        <v>315114</v>
      </c>
      <c r="D31" s="328">
        <v>115331</v>
      </c>
      <c r="E31" s="328">
        <v>0</v>
      </c>
      <c r="F31" s="324">
        <f t="shared" si="2"/>
        <v>430445</v>
      </c>
    </row>
    <row r="32" spans="2:6" x14ac:dyDescent="0.25">
      <c r="B32" s="1385" t="s">
        <v>2094</v>
      </c>
      <c r="C32" s="328">
        <v>0</v>
      </c>
      <c r="D32" s="328">
        <v>230670</v>
      </c>
      <c r="E32" s="328">
        <v>0</v>
      </c>
      <c r="F32" s="324">
        <f t="shared" si="2"/>
        <v>230670</v>
      </c>
    </row>
    <row r="33" spans="2:7" x14ac:dyDescent="0.25">
      <c r="B33" s="1385" t="s">
        <v>2484</v>
      </c>
      <c r="C33" s="328">
        <v>0</v>
      </c>
      <c r="D33" s="328">
        <v>0</v>
      </c>
      <c r="E33" s="328">
        <v>0</v>
      </c>
      <c r="F33" s="324">
        <f t="shared" si="2"/>
        <v>0</v>
      </c>
    </row>
    <row r="34" spans="2:7" x14ac:dyDescent="0.25">
      <c r="B34" s="1385" t="s">
        <v>2485</v>
      </c>
      <c r="C34" s="328">
        <v>0</v>
      </c>
      <c r="D34" s="328">
        <v>0</v>
      </c>
      <c r="E34" s="328">
        <v>0</v>
      </c>
      <c r="F34" s="324">
        <f t="shared" si="2"/>
        <v>0</v>
      </c>
    </row>
    <row r="35" spans="2:7" ht="12.6" thickBot="1" x14ac:dyDescent="0.3">
      <c r="B35" s="1386" t="s">
        <v>2055</v>
      </c>
      <c r="C35" s="325">
        <f>+ROUND(SUM(C29:C34),0)</f>
        <v>9102876</v>
      </c>
      <c r="D35" s="325">
        <f>+ROUND(SUM(D29:D34),0)</f>
        <v>28623345</v>
      </c>
      <c r="E35" s="325">
        <f>+ROUND(SUM(E29:E34),0)</f>
        <v>192310</v>
      </c>
      <c r="F35" s="326">
        <f>+ROUND(SUM(F29:F34),0)</f>
        <v>37918531</v>
      </c>
    </row>
    <row r="36" spans="2:7" ht="12.6" thickBot="1" x14ac:dyDescent="0.3">
      <c r="B36" s="327"/>
      <c r="C36" s="327"/>
      <c r="D36" s="327"/>
      <c r="E36" s="327"/>
      <c r="F36" s="327"/>
      <c r="G36" s="330"/>
    </row>
    <row r="37" spans="2:7" ht="12" customHeight="1" x14ac:dyDescent="0.25">
      <c r="B37" s="1661" t="s">
        <v>2488</v>
      </c>
      <c r="C37" s="1664" t="s">
        <v>1884</v>
      </c>
      <c r="D37" s="1664"/>
      <c r="E37" s="1664"/>
      <c r="F37" s="1665"/>
    </row>
    <row r="38" spans="2:7" x14ac:dyDescent="0.25">
      <c r="B38" s="1662"/>
      <c r="C38" s="1387" t="s">
        <v>2486</v>
      </c>
      <c r="D38" s="1387" t="s">
        <v>2487</v>
      </c>
      <c r="E38" s="1387" t="s">
        <v>2225</v>
      </c>
      <c r="F38" s="1388" t="s">
        <v>1714</v>
      </c>
    </row>
    <row r="39" spans="2:7" x14ac:dyDescent="0.25">
      <c r="B39" s="1663"/>
      <c r="C39" s="1389" t="s">
        <v>1882</v>
      </c>
      <c r="D39" s="1389" t="s">
        <v>1882</v>
      </c>
      <c r="E39" s="1389" t="s">
        <v>1882</v>
      </c>
      <c r="F39" s="1390" t="s">
        <v>1882</v>
      </c>
    </row>
    <row r="40" spans="2:7" x14ac:dyDescent="0.25">
      <c r="B40" s="1385" t="s">
        <v>2481</v>
      </c>
      <c r="C40" s="329">
        <v>-157947</v>
      </c>
      <c r="D40" s="329">
        <v>681169</v>
      </c>
      <c r="E40" s="329">
        <v>9194</v>
      </c>
      <c r="F40" s="324">
        <f t="shared" ref="F40:F45" si="3">+ROUND(SUM(C40:E40),0)</f>
        <v>532416</v>
      </c>
    </row>
    <row r="41" spans="2:7" x14ac:dyDescent="0.25">
      <c r="B41" s="1385" t="s">
        <v>2092</v>
      </c>
      <c r="C41" s="329">
        <v>974082</v>
      </c>
      <c r="D41" s="329">
        <v>176438</v>
      </c>
      <c r="E41" s="329">
        <v>58</v>
      </c>
      <c r="F41" s="324">
        <f t="shared" si="3"/>
        <v>1150578</v>
      </c>
    </row>
    <row r="42" spans="2:7" x14ac:dyDescent="0.25">
      <c r="B42" s="1385" t="s">
        <v>2093</v>
      </c>
      <c r="C42" s="329">
        <v>361633</v>
      </c>
      <c r="D42" s="329">
        <v>673907</v>
      </c>
      <c r="E42" s="329">
        <v>11008</v>
      </c>
      <c r="F42" s="324">
        <f t="shared" si="3"/>
        <v>1046548</v>
      </c>
    </row>
    <row r="43" spans="2:7" x14ac:dyDescent="0.25">
      <c r="B43" s="1385" t="s">
        <v>2094</v>
      </c>
      <c r="C43" s="329">
        <v>194029</v>
      </c>
      <c r="D43" s="329">
        <v>82634</v>
      </c>
      <c r="E43" s="329">
        <v>3752</v>
      </c>
      <c r="F43" s="324">
        <f t="shared" si="3"/>
        <v>280415</v>
      </c>
    </row>
    <row r="44" spans="2:7" x14ac:dyDescent="0.25">
      <c r="B44" s="1385" t="s">
        <v>2484</v>
      </c>
      <c r="C44" s="329">
        <v>48</v>
      </c>
      <c r="D44" s="329">
        <v>1049148</v>
      </c>
      <c r="E44" s="329">
        <v>8219</v>
      </c>
      <c r="F44" s="324">
        <f t="shared" si="3"/>
        <v>1057415</v>
      </c>
    </row>
    <row r="45" spans="2:7" x14ac:dyDescent="0.25">
      <c r="B45" s="1385" t="s">
        <v>2485</v>
      </c>
      <c r="C45" s="329">
        <v>0</v>
      </c>
      <c r="D45" s="329">
        <v>7906</v>
      </c>
      <c r="E45" s="329">
        <v>169</v>
      </c>
      <c r="F45" s="324">
        <f t="shared" si="3"/>
        <v>8075</v>
      </c>
    </row>
    <row r="46" spans="2:7" ht="12.6" thickBot="1" x14ac:dyDescent="0.3">
      <c r="B46" s="1386" t="s">
        <v>2055</v>
      </c>
      <c r="C46" s="325">
        <f>+ROUND(SUM(C40:C45),0)</f>
        <v>1371845</v>
      </c>
      <c r="D46" s="325">
        <f>+ROUND(SUM(D40:D45),0)</f>
        <v>2671202</v>
      </c>
      <c r="E46" s="325">
        <f>+ROUND(SUM(E40:E45),0)</f>
        <v>32400</v>
      </c>
      <c r="F46" s="326">
        <f>+ROUND(SUM(F40:F45),0)</f>
        <v>4075447</v>
      </c>
    </row>
    <row r="47" spans="2:7" x14ac:dyDescent="0.25">
      <c r="B47" s="331"/>
      <c r="C47" s="331"/>
      <c r="D47" s="331"/>
      <c r="E47" s="331"/>
      <c r="F47" s="331"/>
    </row>
    <row r="48" spans="2:7" x14ac:dyDescent="0.25">
      <c r="B48" s="330"/>
      <c r="C48" s="330"/>
      <c r="D48" s="330"/>
      <c r="E48" s="330"/>
    </row>
  </sheetData>
  <mergeCells count="8">
    <mergeCell ref="B37:B39"/>
    <mergeCell ref="C37:F37"/>
    <mergeCell ref="B2:B4"/>
    <mergeCell ref="C2:F2"/>
    <mergeCell ref="B13:B15"/>
    <mergeCell ref="C13:F13"/>
    <mergeCell ref="B26:B28"/>
    <mergeCell ref="C26:F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F30"/>
  <sheetViews>
    <sheetView showGridLines="0" workbookViewId="0">
      <selection activeCell="C42" sqref="C42"/>
    </sheetView>
  </sheetViews>
  <sheetFormatPr baseColWidth="10" defaultColWidth="11.44140625" defaultRowHeight="19.2" customHeight="1" x14ac:dyDescent="0.3"/>
  <cols>
    <col min="1" max="1" width="10.44140625" style="20" customWidth="1"/>
    <col min="2" max="2" width="57.44140625" style="21" customWidth="1"/>
    <col min="3" max="3" width="7.77734375" style="21" customWidth="1"/>
    <col min="4" max="5" width="14.21875" style="21" customWidth="1"/>
    <col min="6" max="9" width="11.44140625" style="21" customWidth="1"/>
    <col min="10" max="16384" width="11.44140625" style="21"/>
  </cols>
  <sheetData>
    <row r="1" spans="1:6" ht="14.4" thickBot="1" x14ac:dyDescent="0.35"/>
    <row r="2" spans="1:6" ht="13.8" x14ac:dyDescent="0.3">
      <c r="B2" s="1471" t="s">
        <v>1860</v>
      </c>
      <c r="C2" s="1473" t="s">
        <v>1881</v>
      </c>
      <c r="D2" s="22" t="s">
        <v>1883</v>
      </c>
      <c r="E2" s="23" t="s">
        <v>1884</v>
      </c>
    </row>
    <row r="3" spans="1:6" ht="13.8" x14ac:dyDescent="0.3">
      <c r="B3" s="1472"/>
      <c r="C3" s="1474"/>
      <c r="D3" s="24" t="s">
        <v>1882</v>
      </c>
      <c r="E3" s="25" t="s">
        <v>1882</v>
      </c>
    </row>
    <row r="4" spans="1:6" ht="13.8" x14ac:dyDescent="0.3">
      <c r="B4" s="1190" t="s">
        <v>1861</v>
      </c>
      <c r="C4" s="26"/>
      <c r="D4" s="27"/>
      <c r="E4" s="28"/>
    </row>
    <row r="5" spans="1:6" ht="13.8" x14ac:dyDescent="0.3">
      <c r="A5" s="20" t="s">
        <v>10</v>
      </c>
      <c r="B5" s="1191" t="s">
        <v>1862</v>
      </c>
      <c r="C5" s="475">
        <v>4</v>
      </c>
      <c r="D5" s="30">
        <f>+VLOOKUP($A$5:$A$25,'Balance Jun20'!$B:$Q,16,0)</f>
        <v>167557116</v>
      </c>
      <c r="E5" s="31">
        <f>+VLOOKUP($A:$A,'Balance 2019'!$B:$Y,24,0)</f>
        <v>72062758</v>
      </c>
    </row>
    <row r="6" spans="1:6" ht="13.8" x14ac:dyDescent="0.3">
      <c r="A6" s="20" t="s">
        <v>257</v>
      </c>
      <c r="B6" s="1191" t="s">
        <v>1863</v>
      </c>
      <c r="C6" s="61">
        <v>8</v>
      </c>
      <c r="D6" s="30">
        <f>+VLOOKUP($A$5:$A$25,'Balance Jun20'!$B:$Q,16,0)</f>
        <v>91942</v>
      </c>
      <c r="E6" s="31">
        <v>0</v>
      </c>
    </row>
    <row r="7" spans="1:6" ht="13.8" x14ac:dyDescent="0.3">
      <c r="A7" s="20" t="s">
        <v>263</v>
      </c>
      <c r="B7" s="1191" t="s">
        <v>1864</v>
      </c>
      <c r="C7" s="61"/>
      <c r="D7" s="30">
        <f>+VLOOKUP($A$5:$A$25,'Balance Jun20'!$B:$Q,16,0)</f>
        <v>3096381</v>
      </c>
      <c r="E7" s="31">
        <f>+VLOOKUP($A:$A,'Balance 2019'!$B:$Y,24,0)</f>
        <v>2453658</v>
      </c>
    </row>
    <row r="8" spans="1:6" ht="13.8" x14ac:dyDescent="0.3">
      <c r="A8" s="20" t="s">
        <v>273</v>
      </c>
      <c r="B8" s="1191" t="s">
        <v>1865</v>
      </c>
      <c r="C8" s="61">
        <v>5</v>
      </c>
      <c r="D8" s="30">
        <f>+VLOOKUP($A$5:$A$25,'Balance Jun20'!$B:$Q,16,0)</f>
        <v>113411775</v>
      </c>
      <c r="E8" s="31">
        <f>+VLOOKUP($A:$A,'Balance 2019'!$B:$Y,24,0)</f>
        <v>115937498</v>
      </c>
    </row>
    <row r="9" spans="1:6" ht="13.8" x14ac:dyDescent="0.3">
      <c r="A9" s="20" t="s">
        <v>367</v>
      </c>
      <c r="B9" s="1191" t="s">
        <v>1866</v>
      </c>
      <c r="C9" s="61">
        <v>6</v>
      </c>
      <c r="D9" s="30">
        <f>+VLOOKUP($A$5:$A$25,'Balance Jun20'!$B:$Q,16,0)</f>
        <v>17092</v>
      </c>
      <c r="E9" s="31">
        <f>+VLOOKUP($A:$A,'Balance 2019'!$B:$Y,24,0)</f>
        <v>25324</v>
      </c>
    </row>
    <row r="10" spans="1:6" ht="13.8" x14ac:dyDescent="0.3">
      <c r="A10" s="20" t="s">
        <v>379</v>
      </c>
      <c r="B10" s="1191" t="s">
        <v>1867</v>
      </c>
      <c r="C10" s="61">
        <v>7</v>
      </c>
      <c r="D10" s="30">
        <f>+VLOOKUP($A$5:$A$25,'Balance Jun20'!$B:$Q,16,0)</f>
        <v>5047561</v>
      </c>
      <c r="E10" s="31">
        <f>+VLOOKUP($A:$A,'Balance 2019'!$B:$Y,24,0)</f>
        <v>3810599</v>
      </c>
    </row>
    <row r="11" spans="1:6" ht="13.8" x14ac:dyDescent="0.3">
      <c r="A11" s="20" t="s">
        <v>421</v>
      </c>
      <c r="B11" s="1191" t="s">
        <v>1868</v>
      </c>
      <c r="C11" s="61"/>
      <c r="D11" s="30">
        <f>+VLOOKUP($A$5:$A$25,'Balance Jun20'!$B:$Q,16,0)</f>
        <v>4187440</v>
      </c>
      <c r="E11" s="31">
        <f>+VLOOKUP($A:$A,'Balance 2019'!$B:$Y,24,0)</f>
        <v>3386809</v>
      </c>
    </row>
    <row r="12" spans="1:6" ht="41.4" x14ac:dyDescent="0.3">
      <c r="A12" s="21"/>
      <c r="B12" s="1196" t="s">
        <v>1869</v>
      </c>
      <c r="C12" s="526"/>
      <c r="D12" s="33">
        <f>+SUM(D5:D11)</f>
        <v>293409307</v>
      </c>
      <c r="E12" s="34">
        <f>+SUM(E5:E11)</f>
        <v>197676646</v>
      </c>
    </row>
    <row r="13" spans="1:6" ht="13.8" x14ac:dyDescent="0.3">
      <c r="A13" s="20" t="s">
        <v>1479</v>
      </c>
      <c r="B13" s="29" t="s">
        <v>1870</v>
      </c>
      <c r="C13" s="61"/>
      <c r="D13" s="30">
        <f>+VLOOKUP($A$5:$A$25,'Balance Jun20'!$B:$Q,16,0)</f>
        <v>80974</v>
      </c>
      <c r="E13" s="31">
        <v>0</v>
      </c>
      <c r="F13" s="35"/>
    </row>
    <row r="14" spans="1:6" ht="13.8" x14ac:dyDescent="0.3">
      <c r="B14" s="1197" t="s">
        <v>1871</v>
      </c>
      <c r="C14" s="526"/>
      <c r="D14" s="36">
        <f>+D12+D13</f>
        <v>293490281</v>
      </c>
      <c r="E14" s="37">
        <f>+E12+E13</f>
        <v>197676646</v>
      </c>
    </row>
    <row r="15" spans="1:6" ht="13.8" x14ac:dyDescent="0.3">
      <c r="B15" s="1190" t="s">
        <v>1872</v>
      </c>
      <c r="C15" s="87"/>
      <c r="D15" s="30"/>
      <c r="E15" s="38"/>
    </row>
    <row r="16" spans="1:6" ht="13.8" x14ac:dyDescent="0.3">
      <c r="A16" s="20" t="s">
        <v>431</v>
      </c>
      <c r="B16" s="1191" t="s">
        <v>1863</v>
      </c>
      <c r="C16" s="61">
        <v>8</v>
      </c>
      <c r="D16" s="30">
        <f>+VLOOKUP($A$5:$A$25,'Balance Jun20'!$B:$Q,16,0)</f>
        <v>7913380</v>
      </c>
      <c r="E16" s="31">
        <f>+VLOOKUP($A:$A,'Balance 2019'!$B:$Y,24,0)</f>
        <v>7852912</v>
      </c>
    </row>
    <row r="17" spans="1:5" ht="13.8" x14ac:dyDescent="0.3">
      <c r="A17" s="20" t="s">
        <v>435</v>
      </c>
      <c r="B17" s="1191" t="s">
        <v>1864</v>
      </c>
      <c r="C17" s="61"/>
      <c r="D17" s="30">
        <f>+VLOOKUP($A$5:$A$25,'Balance Jun20'!$B:$Q,16,0)</f>
        <v>2840318</v>
      </c>
      <c r="E17" s="31">
        <f>+VLOOKUP($A:$A,'Balance 2019'!$B:$Y,24,0)</f>
        <v>3037505</v>
      </c>
    </row>
    <row r="18" spans="1:5" ht="13.8" x14ac:dyDescent="0.3">
      <c r="A18" s="20" t="s">
        <v>443</v>
      </c>
      <c r="B18" s="1191" t="s">
        <v>1873</v>
      </c>
      <c r="C18" s="61">
        <v>5</v>
      </c>
      <c r="D18" s="30">
        <f>+VLOOKUP($A$5:$A$25,'Balance Jun20'!$B:$Q,16,0)</f>
        <v>3156896</v>
      </c>
      <c r="E18" s="31">
        <f>+VLOOKUP($A:$A,'Balance 2019'!$B:$Y,24,0)</f>
        <v>4251661</v>
      </c>
    </row>
    <row r="19" spans="1:5" ht="13.05" hidden="1" customHeight="1" x14ac:dyDescent="0.3">
      <c r="A19" s="20" t="s">
        <v>457</v>
      </c>
      <c r="B19" s="1191" t="s">
        <v>1874</v>
      </c>
      <c r="C19" s="61"/>
      <c r="D19" s="30">
        <f>+VLOOKUP($A$5:$A$25,'Balance Jun20'!$B:$Q,16,0)</f>
        <v>0</v>
      </c>
      <c r="E19" s="31">
        <f>+VLOOKUP($A:$A,'Balance 2019'!$B:$Y,24,0)</f>
        <v>0</v>
      </c>
    </row>
    <row r="20" spans="1:5" ht="13.8" x14ac:dyDescent="0.3">
      <c r="A20" s="20" t="s">
        <v>461</v>
      </c>
      <c r="B20" s="1191" t="s">
        <v>1874</v>
      </c>
      <c r="C20" s="61">
        <v>9</v>
      </c>
      <c r="D20" s="30">
        <f>+VLOOKUP($A$5:$A$25,'Balance Jun20'!$B:$Q,16,0)</f>
        <v>223366545</v>
      </c>
      <c r="E20" s="31">
        <f>+VLOOKUP($A:$A,'Balance 2019'!$B:$Y,24,0)</f>
        <v>223786740</v>
      </c>
    </row>
    <row r="21" spans="1:5" ht="13.8" x14ac:dyDescent="0.3">
      <c r="A21" s="20" t="s">
        <v>495</v>
      </c>
      <c r="B21" s="1191" t="s">
        <v>1875</v>
      </c>
      <c r="C21" s="61">
        <v>10</v>
      </c>
      <c r="D21" s="30">
        <f>+VLOOKUP($A$5:$A$25,'Balance Jun20'!$B:$Q,16,0)</f>
        <v>36233012</v>
      </c>
      <c r="E21" s="31">
        <f>+VLOOKUP($A:$A,'Balance 2019'!$B:$Y,24,0)</f>
        <v>36233012</v>
      </c>
    </row>
    <row r="22" spans="1:5" ht="13.8" x14ac:dyDescent="0.3">
      <c r="A22" s="20" t="s">
        <v>499</v>
      </c>
      <c r="B22" s="1191" t="s">
        <v>1876</v>
      </c>
      <c r="C22" s="61">
        <v>11</v>
      </c>
      <c r="D22" s="30">
        <f>+VLOOKUP($A$5:$A$25,'Balance Jun20'!$B:$Q,16,0)</f>
        <v>1514788219</v>
      </c>
      <c r="E22" s="31">
        <f>+VLOOKUP($A:$A,'Balance 2019'!$B:$Y,24,0)</f>
        <v>1495658317</v>
      </c>
    </row>
    <row r="23" spans="1:5" ht="13.8" x14ac:dyDescent="0.3">
      <c r="A23" s="20" t="s">
        <v>571</v>
      </c>
      <c r="B23" s="1194" t="s">
        <v>1877</v>
      </c>
      <c r="C23" s="61">
        <v>12</v>
      </c>
      <c r="D23" s="30">
        <f>+VLOOKUP($A$5:$A$25,'Balance Jun20'!$B:$Q,16,0)</f>
        <v>2844817</v>
      </c>
      <c r="E23" s="31">
        <f>+VLOOKUP($A:$A,'Balance 2019'!$B:$Y,24,0)</f>
        <v>3419001</v>
      </c>
    </row>
    <row r="24" spans="1:5" ht="13.8" x14ac:dyDescent="0.3">
      <c r="A24" s="20" t="s">
        <v>581</v>
      </c>
      <c r="B24" s="1191" t="s">
        <v>1878</v>
      </c>
      <c r="C24" s="61">
        <v>13</v>
      </c>
      <c r="D24" s="30">
        <f>+VLOOKUP($A$5:$A$25,'Balance Jun20'!$B:$Q,16,0)</f>
        <v>32532370</v>
      </c>
      <c r="E24" s="31">
        <f>+VLOOKUP($A:$A,'Balance 2019'!$B:$Y,24,0)</f>
        <v>29528508</v>
      </c>
    </row>
    <row r="25" spans="1:5" ht="12.75" hidden="1" customHeight="1" x14ac:dyDescent="0.3">
      <c r="A25" s="20" t="s">
        <v>591</v>
      </c>
      <c r="B25" s="29"/>
      <c r="C25" s="476"/>
      <c r="D25" s="30">
        <f>+VLOOKUP($A$5:$A$25,'Balance Jun20'!$B:$Q,16,0)</f>
        <v>0</v>
      </c>
      <c r="E25" s="31">
        <f>+VLOOKUP($A:$A,'Balance 2019'!$B:$Y,24,0)</f>
        <v>0</v>
      </c>
    </row>
    <row r="26" spans="1:5" ht="14.4" thickBot="1" x14ac:dyDescent="0.35">
      <c r="B26" s="1198" t="s">
        <v>1879</v>
      </c>
      <c r="C26" s="477"/>
      <c r="D26" s="33">
        <f>+SUM(D16:D25)</f>
        <v>1823675557</v>
      </c>
      <c r="E26" s="34">
        <f>+SUM(E16:E25)</f>
        <v>1803767656</v>
      </c>
    </row>
    <row r="27" spans="1:5" ht="13.8" x14ac:dyDescent="0.3">
      <c r="B27" s="29"/>
      <c r="C27" s="476"/>
      <c r="D27" s="27"/>
      <c r="E27" s="28"/>
    </row>
    <row r="28" spans="1:5" ht="14.4" thickBot="1" x14ac:dyDescent="0.35">
      <c r="B28" s="39" t="s">
        <v>1880</v>
      </c>
      <c r="C28" s="478"/>
      <c r="D28" s="40">
        <f>+D14+D26</f>
        <v>2117165838</v>
      </c>
      <c r="E28" s="41">
        <f>+E14+E26</f>
        <v>2001444302</v>
      </c>
    </row>
    <row r="30" spans="1:5" ht="13.8" x14ac:dyDescent="0.3">
      <c r="D30" s="229">
        <f>+D28-'Balance Jun20'!Q3</f>
        <v>0</v>
      </c>
      <c r="E30" s="42"/>
    </row>
  </sheetData>
  <mergeCells count="2">
    <mergeCell ref="B2:B3"/>
    <mergeCell ref="C2:C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B1:O43"/>
  <sheetViews>
    <sheetView showGridLines="0" zoomScaleNormal="100" workbookViewId="0">
      <selection activeCell="P31" sqref="P31"/>
    </sheetView>
  </sheetViews>
  <sheetFormatPr baseColWidth="10" defaultColWidth="11.5546875" defaultRowHeight="12" x14ac:dyDescent="0.3"/>
  <cols>
    <col min="1" max="1" width="11.44140625" style="130" customWidth="1"/>
    <col min="2" max="2" width="54.21875" style="130" bestFit="1" customWidth="1"/>
    <col min="3" max="3" width="13.77734375" style="130" customWidth="1"/>
    <col min="4" max="4" width="16" style="130" hidden="1" customWidth="1"/>
    <col min="5" max="5" width="13.77734375" style="130" customWidth="1"/>
    <col min="6" max="6" width="11.5546875" style="130" hidden="1" customWidth="1"/>
    <col min="7" max="7" width="13.77734375" style="130" customWidth="1"/>
    <col min="8" max="8" width="23.44140625" style="130" hidden="1" customWidth="1"/>
    <col min="9" max="9" width="15.77734375" style="130" hidden="1" customWidth="1"/>
    <col min="10" max="10" width="15.21875" style="130" hidden="1" customWidth="1"/>
    <col min="11" max="11" width="21.21875" style="130" hidden="1" customWidth="1"/>
    <col min="12" max="12" width="11.5546875" style="130" hidden="1" customWidth="1"/>
    <col min="13" max="13" width="13.77734375" style="130" customWidth="1"/>
    <col min="14" max="16384" width="11.5546875" style="130"/>
  </cols>
  <sheetData>
    <row r="1" spans="2:13" ht="12.6" thickBot="1" x14ac:dyDescent="0.35"/>
    <row r="2" spans="2:13" x14ac:dyDescent="0.3">
      <c r="B2" s="1669" t="s">
        <v>1891</v>
      </c>
      <c r="C2" s="1671" t="s">
        <v>1883</v>
      </c>
      <c r="D2" s="1672"/>
      <c r="E2" s="1672"/>
      <c r="F2" s="1672"/>
      <c r="G2" s="1672"/>
      <c r="H2" s="1672"/>
      <c r="I2" s="1672"/>
      <c r="J2" s="1672"/>
      <c r="K2" s="1672"/>
      <c r="L2" s="1672"/>
      <c r="M2" s="1673"/>
    </row>
    <row r="3" spans="2:13" ht="48" x14ac:dyDescent="0.3">
      <c r="B3" s="1670"/>
      <c r="C3" s="1398" t="s">
        <v>2501</v>
      </c>
      <c r="D3" s="230" t="s">
        <v>1585</v>
      </c>
      <c r="E3" s="1398" t="s">
        <v>2502</v>
      </c>
      <c r="F3" s="230" t="s">
        <v>1586</v>
      </c>
      <c r="G3" s="1398" t="s">
        <v>2503</v>
      </c>
      <c r="H3" s="230" t="s">
        <v>1587</v>
      </c>
      <c r="I3" s="230" t="s">
        <v>1588</v>
      </c>
      <c r="J3" s="230" t="s">
        <v>1589</v>
      </c>
      <c r="K3" s="230" t="s">
        <v>1590</v>
      </c>
      <c r="L3" s="230" t="s">
        <v>1591</v>
      </c>
      <c r="M3" s="1399" t="s">
        <v>2504</v>
      </c>
    </row>
    <row r="4" spans="2:13" x14ac:dyDescent="0.3">
      <c r="B4" s="1391" t="s">
        <v>2493</v>
      </c>
      <c r="C4" s="241">
        <v>0</v>
      </c>
      <c r="D4" s="241">
        <v>0</v>
      </c>
      <c r="E4" s="241">
        <f>+E41</f>
        <v>3732169</v>
      </c>
      <c r="F4" s="241">
        <v>0</v>
      </c>
      <c r="G4" s="241">
        <f>+G41</f>
        <v>1380131</v>
      </c>
      <c r="H4" s="242">
        <v>0</v>
      </c>
      <c r="I4" s="242">
        <v>0</v>
      </c>
      <c r="J4" s="242">
        <v>0</v>
      </c>
      <c r="K4" s="242">
        <v>0</v>
      </c>
      <c r="L4" s="242">
        <v>0</v>
      </c>
      <c r="M4" s="243">
        <f>+SUM(C4:G4)</f>
        <v>5112300</v>
      </c>
    </row>
    <row r="5" spans="2:13" x14ac:dyDescent="0.3">
      <c r="B5" s="1392" t="s">
        <v>2490</v>
      </c>
      <c r="C5" s="244"/>
      <c r="D5" s="244"/>
      <c r="E5" s="244"/>
      <c r="F5" s="244"/>
      <c r="G5" s="244"/>
      <c r="H5" s="244"/>
      <c r="I5" s="244"/>
      <c r="J5" s="244"/>
      <c r="K5" s="244"/>
      <c r="L5" s="244"/>
      <c r="M5" s="245"/>
    </row>
    <row r="6" spans="2:13" x14ac:dyDescent="0.3">
      <c r="B6" s="1393" t="s">
        <v>2491</v>
      </c>
      <c r="C6" s="242"/>
      <c r="D6" s="242"/>
      <c r="E6" s="242"/>
      <c r="F6" s="242"/>
      <c r="G6" s="242"/>
      <c r="H6" s="242"/>
      <c r="I6" s="242"/>
      <c r="J6" s="242"/>
      <c r="K6" s="242"/>
      <c r="L6" s="242"/>
      <c r="M6" s="243"/>
    </row>
    <row r="7" spans="2:13" x14ac:dyDescent="0.3">
      <c r="B7" s="1394" t="s">
        <v>2492</v>
      </c>
      <c r="C7" s="242">
        <v>0</v>
      </c>
      <c r="D7" s="242">
        <v>0</v>
      </c>
      <c r="E7" s="242">
        <v>754107</v>
      </c>
      <c r="F7" s="242">
        <v>0</v>
      </c>
      <c r="G7" s="242">
        <v>0</v>
      </c>
      <c r="H7" s="242">
        <v>0</v>
      </c>
      <c r="I7" s="242">
        <v>0</v>
      </c>
      <c r="J7" s="242">
        <v>0</v>
      </c>
      <c r="K7" s="242">
        <v>0</v>
      </c>
      <c r="L7" s="242">
        <v>0</v>
      </c>
      <c r="M7" s="243">
        <f t="shared" ref="M7:M8" si="0">+SUM(C7:G7)</f>
        <v>754107</v>
      </c>
    </row>
    <row r="8" spans="2:13" x14ac:dyDescent="0.3">
      <c r="B8" s="231" t="s">
        <v>2071</v>
      </c>
      <c r="C8" s="242">
        <v>0</v>
      </c>
      <c r="D8" s="242">
        <v>0</v>
      </c>
      <c r="E8" s="242">
        <v>0</v>
      </c>
      <c r="F8" s="242">
        <v>0</v>
      </c>
      <c r="G8" s="242">
        <v>0</v>
      </c>
      <c r="H8" s="242">
        <v>0</v>
      </c>
      <c r="I8" s="242">
        <v>0</v>
      </c>
      <c r="J8" s="242">
        <v>0</v>
      </c>
      <c r="K8" s="242">
        <v>0</v>
      </c>
      <c r="L8" s="242">
        <v>0</v>
      </c>
      <c r="M8" s="243">
        <f t="shared" si="0"/>
        <v>0</v>
      </c>
    </row>
    <row r="9" spans="2:13" x14ac:dyDescent="0.3">
      <c r="B9" s="1395" t="s">
        <v>2494</v>
      </c>
      <c r="C9" s="246">
        <f>+SUM(C7:C8)</f>
        <v>0</v>
      </c>
      <c r="D9" s="246">
        <f t="shared" ref="D9:K9" si="1">+SUM(D7:D8)</f>
        <v>0</v>
      </c>
      <c r="E9" s="246">
        <f t="shared" si="1"/>
        <v>754107</v>
      </c>
      <c r="F9" s="246">
        <f t="shared" si="1"/>
        <v>0</v>
      </c>
      <c r="G9" s="246">
        <f t="shared" si="1"/>
        <v>0</v>
      </c>
      <c r="H9" s="246">
        <f t="shared" si="1"/>
        <v>0</v>
      </c>
      <c r="I9" s="246">
        <f t="shared" si="1"/>
        <v>0</v>
      </c>
      <c r="J9" s="246">
        <f t="shared" si="1"/>
        <v>0</v>
      </c>
      <c r="K9" s="246">
        <f t="shared" si="1"/>
        <v>0</v>
      </c>
      <c r="L9" s="246">
        <f>+SUM(L7:L8)</f>
        <v>0</v>
      </c>
      <c r="M9" s="245">
        <f>+SUM(M7:M8)</f>
        <v>754107</v>
      </c>
    </row>
    <row r="10" spans="2:13" x14ac:dyDescent="0.3">
      <c r="B10" s="231" t="s">
        <v>2495</v>
      </c>
      <c r="C10" s="242"/>
      <c r="D10" s="242"/>
      <c r="E10" s="242"/>
      <c r="F10" s="242"/>
      <c r="G10" s="242"/>
      <c r="H10" s="242"/>
      <c r="I10" s="242"/>
      <c r="J10" s="242"/>
      <c r="K10" s="242"/>
      <c r="L10" s="242"/>
      <c r="M10" s="243"/>
    </row>
    <row r="11" spans="2:13" x14ac:dyDescent="0.3">
      <c r="B11" s="1396" t="s">
        <v>2496</v>
      </c>
      <c r="C11" s="242">
        <v>0</v>
      </c>
      <c r="D11" s="242">
        <v>0</v>
      </c>
      <c r="E11" s="242">
        <v>-252578</v>
      </c>
      <c r="F11" s="242">
        <v>0</v>
      </c>
      <c r="G11" s="242">
        <v>0</v>
      </c>
      <c r="H11" s="242">
        <v>0</v>
      </c>
      <c r="I11" s="242">
        <v>0</v>
      </c>
      <c r="J11" s="242">
        <v>0</v>
      </c>
      <c r="K11" s="242">
        <v>0</v>
      </c>
      <c r="L11" s="242">
        <v>0</v>
      </c>
      <c r="M11" s="243">
        <f t="shared" ref="M11:M13" si="2">+SUM(C11:G11)</f>
        <v>-252578</v>
      </c>
    </row>
    <row r="12" spans="2:13" x14ac:dyDescent="0.3">
      <c r="B12" s="1394" t="s">
        <v>2497</v>
      </c>
      <c r="C12" s="242">
        <v>0</v>
      </c>
      <c r="D12" s="242">
        <v>0</v>
      </c>
      <c r="E12" s="242">
        <v>-1017741</v>
      </c>
      <c r="F12" s="242">
        <v>0</v>
      </c>
      <c r="G12" s="242">
        <v>0</v>
      </c>
      <c r="H12" s="242">
        <v>0</v>
      </c>
      <c r="I12" s="242">
        <v>0</v>
      </c>
      <c r="J12" s="242">
        <v>0</v>
      </c>
      <c r="K12" s="242">
        <v>0</v>
      </c>
      <c r="L12" s="242">
        <v>0</v>
      </c>
      <c r="M12" s="243">
        <f t="shared" si="2"/>
        <v>-1017741</v>
      </c>
    </row>
    <row r="13" spans="2:13" x14ac:dyDescent="0.3">
      <c r="B13" s="1394" t="s">
        <v>2498</v>
      </c>
      <c r="C13" s="242">
        <v>0</v>
      </c>
      <c r="D13" s="242">
        <v>0</v>
      </c>
      <c r="E13" s="242">
        <v>0</v>
      </c>
      <c r="F13" s="242">
        <v>0</v>
      </c>
      <c r="G13" s="242">
        <v>20204</v>
      </c>
      <c r="H13" s="242">
        <v>0</v>
      </c>
      <c r="I13" s="242">
        <v>0</v>
      </c>
      <c r="J13" s="242">
        <v>0</v>
      </c>
      <c r="K13" s="242">
        <v>0</v>
      </c>
      <c r="L13" s="242">
        <v>0</v>
      </c>
      <c r="M13" s="243">
        <f t="shared" si="2"/>
        <v>20204</v>
      </c>
    </row>
    <row r="14" spans="2:13" hidden="1" x14ac:dyDescent="0.3">
      <c r="B14" s="1394" t="s">
        <v>2498</v>
      </c>
      <c r="C14" s="242">
        <v>0</v>
      </c>
      <c r="D14" s="242">
        <v>0</v>
      </c>
      <c r="E14" s="242">
        <v>0</v>
      </c>
      <c r="F14" s="242">
        <v>0</v>
      </c>
      <c r="G14" s="242">
        <v>0</v>
      </c>
      <c r="H14" s="242">
        <v>0</v>
      </c>
      <c r="I14" s="242">
        <v>0</v>
      </c>
      <c r="J14" s="242">
        <v>0</v>
      </c>
      <c r="K14" s="242">
        <v>0</v>
      </c>
      <c r="L14" s="242">
        <v>0</v>
      </c>
      <c r="M14" s="243">
        <v>0</v>
      </c>
    </row>
    <row r="15" spans="2:13" hidden="1" x14ac:dyDescent="0.3">
      <c r="B15" s="1394" t="s">
        <v>2498</v>
      </c>
      <c r="C15" s="242">
        <v>0</v>
      </c>
      <c r="D15" s="242">
        <v>0</v>
      </c>
      <c r="E15" s="242">
        <v>0</v>
      </c>
      <c r="F15" s="242">
        <v>0</v>
      </c>
      <c r="G15" s="242">
        <v>0</v>
      </c>
      <c r="H15" s="242">
        <v>0</v>
      </c>
      <c r="I15" s="242">
        <v>0</v>
      </c>
      <c r="J15" s="242">
        <v>0</v>
      </c>
      <c r="K15" s="242">
        <v>0</v>
      </c>
      <c r="L15" s="242">
        <v>0</v>
      </c>
      <c r="M15" s="243">
        <v>0</v>
      </c>
    </row>
    <row r="16" spans="2:13" hidden="1" x14ac:dyDescent="0.3">
      <c r="B16" s="1394" t="s">
        <v>2498</v>
      </c>
      <c r="C16" s="242">
        <v>0</v>
      </c>
      <c r="D16" s="242">
        <v>0</v>
      </c>
      <c r="E16" s="242">
        <v>0</v>
      </c>
      <c r="F16" s="242">
        <v>0</v>
      </c>
      <c r="G16" s="242">
        <v>0</v>
      </c>
      <c r="H16" s="242">
        <v>0</v>
      </c>
      <c r="I16" s="242">
        <v>0</v>
      </c>
      <c r="J16" s="242">
        <v>0</v>
      </c>
      <c r="K16" s="242">
        <v>0</v>
      </c>
      <c r="L16" s="242">
        <v>0</v>
      </c>
      <c r="M16" s="243">
        <v>0</v>
      </c>
    </row>
    <row r="17" spans="2:15" hidden="1" x14ac:dyDescent="0.3">
      <c r="B17" s="231" t="s">
        <v>1592</v>
      </c>
      <c r="C17" s="242">
        <v>0</v>
      </c>
      <c r="D17" s="242">
        <v>0</v>
      </c>
      <c r="E17" s="242">
        <v>0</v>
      </c>
      <c r="F17" s="242">
        <v>0</v>
      </c>
      <c r="G17" s="242">
        <v>0</v>
      </c>
      <c r="H17" s="242">
        <v>0</v>
      </c>
      <c r="I17" s="242">
        <v>0</v>
      </c>
      <c r="J17" s="242">
        <v>0</v>
      </c>
      <c r="K17" s="242">
        <v>0</v>
      </c>
      <c r="L17" s="242">
        <v>0</v>
      </c>
      <c r="M17" s="243">
        <v>0</v>
      </c>
    </row>
    <row r="18" spans="2:15" x14ac:dyDescent="0.3">
      <c r="B18" s="1395" t="s">
        <v>2499</v>
      </c>
      <c r="C18" s="246">
        <f>+SUM(C11:C17)</f>
        <v>0</v>
      </c>
      <c r="D18" s="246">
        <f>+SUM(D11:D17)</f>
        <v>0</v>
      </c>
      <c r="E18" s="246">
        <f>+SUM(E11:E17)</f>
        <v>-1270319</v>
      </c>
      <c r="F18" s="246">
        <f t="shared" ref="F18:L18" si="3">+SUM(F11:F17)</f>
        <v>0</v>
      </c>
      <c r="G18" s="246">
        <f t="shared" si="3"/>
        <v>20204</v>
      </c>
      <c r="H18" s="246">
        <f t="shared" si="3"/>
        <v>0</v>
      </c>
      <c r="I18" s="246">
        <f t="shared" si="3"/>
        <v>0</v>
      </c>
      <c r="J18" s="246">
        <f t="shared" si="3"/>
        <v>0</v>
      </c>
      <c r="K18" s="246">
        <f t="shared" si="3"/>
        <v>0</v>
      </c>
      <c r="L18" s="246">
        <f t="shared" si="3"/>
        <v>0</v>
      </c>
      <c r="M18" s="245">
        <f>+SUM(M11:M17)</f>
        <v>-1250115</v>
      </c>
    </row>
    <row r="19" spans="2:15" x14ac:dyDescent="0.3">
      <c r="B19" s="232"/>
      <c r="C19" s="242"/>
      <c r="D19" s="242"/>
      <c r="E19" s="242"/>
      <c r="F19" s="242"/>
      <c r="G19" s="242"/>
      <c r="H19" s="242"/>
      <c r="I19" s="242"/>
      <c r="J19" s="242"/>
      <c r="K19" s="242"/>
      <c r="L19" s="242"/>
      <c r="M19" s="247"/>
    </row>
    <row r="20" spans="2:15" ht="12.6" thickBot="1" x14ac:dyDescent="0.35">
      <c r="B20" s="1397" t="s">
        <v>2500</v>
      </c>
      <c r="C20" s="248">
        <f t="shared" ref="C20:K20" si="4">+C4+C9+C18</f>
        <v>0</v>
      </c>
      <c r="D20" s="248">
        <f t="shared" si="4"/>
        <v>0</v>
      </c>
      <c r="E20" s="248">
        <f t="shared" si="4"/>
        <v>3215957</v>
      </c>
      <c r="F20" s="248">
        <f t="shared" si="4"/>
        <v>0</v>
      </c>
      <c r="G20" s="248">
        <f t="shared" si="4"/>
        <v>1400335</v>
      </c>
      <c r="H20" s="248">
        <f t="shared" si="4"/>
        <v>0</v>
      </c>
      <c r="I20" s="248">
        <f t="shared" si="4"/>
        <v>0</v>
      </c>
      <c r="J20" s="248">
        <f t="shared" si="4"/>
        <v>0</v>
      </c>
      <c r="K20" s="248">
        <f t="shared" si="4"/>
        <v>0</v>
      </c>
      <c r="L20" s="248">
        <f>+L4+L9+L18</f>
        <v>0</v>
      </c>
      <c r="M20" s="1167">
        <f>+M4+M9+M18</f>
        <v>4616292</v>
      </c>
      <c r="O20" s="233"/>
    </row>
    <row r="22" spans="2:15" ht="12.6" thickBot="1" x14ac:dyDescent="0.35"/>
    <row r="23" spans="2:15" x14ac:dyDescent="0.3">
      <c r="B23" s="1669" t="s">
        <v>1891</v>
      </c>
      <c r="C23" s="1671" t="s">
        <v>2489</v>
      </c>
      <c r="D23" s="1672"/>
      <c r="E23" s="1672"/>
      <c r="F23" s="1672"/>
      <c r="G23" s="1672"/>
      <c r="H23" s="1672"/>
      <c r="I23" s="1672"/>
      <c r="J23" s="1672"/>
      <c r="K23" s="1672"/>
      <c r="L23" s="1672"/>
      <c r="M23" s="1673"/>
    </row>
    <row r="24" spans="2:15" ht="48" x14ac:dyDescent="0.3">
      <c r="B24" s="1670"/>
      <c r="C24" s="1398" t="s">
        <v>2501</v>
      </c>
      <c r="D24" s="230" t="s">
        <v>1585</v>
      </c>
      <c r="E24" s="1398" t="s">
        <v>2502</v>
      </c>
      <c r="F24" s="230" t="s">
        <v>1586</v>
      </c>
      <c r="G24" s="1398" t="s">
        <v>2503</v>
      </c>
      <c r="H24" s="230" t="s">
        <v>1587</v>
      </c>
      <c r="I24" s="230" t="s">
        <v>1588</v>
      </c>
      <c r="J24" s="230" t="s">
        <v>1589</v>
      </c>
      <c r="K24" s="230" t="s">
        <v>1590</v>
      </c>
      <c r="L24" s="230" t="s">
        <v>1591</v>
      </c>
      <c r="M24" s="1399" t="s">
        <v>2504</v>
      </c>
    </row>
    <row r="25" spans="2:15" x14ac:dyDescent="0.3">
      <c r="B25" s="1391" t="s">
        <v>2505</v>
      </c>
      <c r="C25" s="234">
        <v>2130122</v>
      </c>
      <c r="D25" s="234">
        <v>0</v>
      </c>
      <c r="E25" s="234">
        <v>862123</v>
      </c>
      <c r="F25" s="234">
        <v>0</v>
      </c>
      <c r="G25" s="234">
        <v>1341233</v>
      </c>
      <c r="H25" s="234">
        <v>0</v>
      </c>
      <c r="I25" s="234">
        <v>0</v>
      </c>
      <c r="J25" s="234">
        <v>0</v>
      </c>
      <c r="K25" s="234">
        <v>0</v>
      </c>
      <c r="L25" s="234">
        <v>0</v>
      </c>
      <c r="M25" s="235">
        <f>+SUM(C25:G25)</f>
        <v>4333478</v>
      </c>
    </row>
    <row r="26" spans="2:15" x14ac:dyDescent="0.3">
      <c r="B26" s="1392" t="s">
        <v>2490</v>
      </c>
      <c r="C26" s="236"/>
      <c r="D26" s="236"/>
      <c r="E26" s="236"/>
      <c r="F26" s="236"/>
      <c r="G26" s="236"/>
      <c r="H26" s="236"/>
      <c r="I26" s="236"/>
      <c r="J26" s="236"/>
      <c r="K26" s="236"/>
      <c r="L26" s="236"/>
      <c r="M26" s="237"/>
    </row>
    <row r="27" spans="2:15" x14ac:dyDescent="0.3">
      <c r="B27" s="1393" t="s">
        <v>2491</v>
      </c>
      <c r="C27" s="238"/>
      <c r="D27" s="238"/>
      <c r="E27" s="238"/>
      <c r="F27" s="238"/>
      <c r="G27" s="238"/>
      <c r="H27" s="238"/>
      <c r="I27" s="238"/>
      <c r="J27" s="238"/>
      <c r="K27" s="238"/>
      <c r="L27" s="238"/>
      <c r="M27" s="235"/>
    </row>
    <row r="28" spans="2:15" x14ac:dyDescent="0.3">
      <c r="B28" s="1394" t="s">
        <v>2492</v>
      </c>
      <c r="C28" s="238">
        <v>0</v>
      </c>
      <c r="D28" s="238">
        <v>0</v>
      </c>
      <c r="E28" s="238">
        <v>3281818</v>
      </c>
      <c r="F28" s="238">
        <v>0</v>
      </c>
      <c r="G28" s="238">
        <v>0</v>
      </c>
      <c r="H28" s="238">
        <v>0</v>
      </c>
      <c r="I28" s="238">
        <v>0</v>
      </c>
      <c r="J28" s="238">
        <v>0</v>
      </c>
      <c r="K28" s="238">
        <v>0</v>
      </c>
      <c r="L28" s="238">
        <v>0</v>
      </c>
      <c r="M28" s="235">
        <f>+SUM(C28:G28)</f>
        <v>3281818</v>
      </c>
    </row>
    <row r="29" spans="2:15" x14ac:dyDescent="0.3">
      <c r="B29" s="231" t="s">
        <v>2071</v>
      </c>
      <c r="C29" s="238">
        <v>0</v>
      </c>
      <c r="D29" s="238">
        <v>0</v>
      </c>
      <c r="E29" s="238">
        <v>1012448</v>
      </c>
      <c r="F29" s="238">
        <v>0</v>
      </c>
      <c r="G29" s="238">
        <v>0</v>
      </c>
      <c r="H29" s="238">
        <v>0</v>
      </c>
      <c r="I29" s="238">
        <v>0</v>
      </c>
      <c r="J29" s="238">
        <v>0</v>
      </c>
      <c r="K29" s="238">
        <v>0</v>
      </c>
      <c r="L29" s="238">
        <v>0</v>
      </c>
      <c r="M29" s="235">
        <f>+SUM(C29:G29)</f>
        <v>1012448</v>
      </c>
    </row>
    <row r="30" spans="2:15" x14ac:dyDescent="0.3">
      <c r="B30" s="1395" t="s">
        <v>2494</v>
      </c>
      <c r="C30" s="239">
        <f>+SUM(C28:C29)</f>
        <v>0</v>
      </c>
      <c r="D30" s="239">
        <f t="shared" ref="D30:L30" si="5">+SUM(D28:D29)</f>
        <v>0</v>
      </c>
      <c r="E30" s="239">
        <f t="shared" si="5"/>
        <v>4294266</v>
      </c>
      <c r="F30" s="239">
        <f t="shared" si="5"/>
        <v>0</v>
      </c>
      <c r="G30" s="239">
        <f t="shared" si="5"/>
        <v>0</v>
      </c>
      <c r="H30" s="239">
        <f t="shared" si="5"/>
        <v>0</v>
      </c>
      <c r="I30" s="239">
        <f t="shared" si="5"/>
        <v>0</v>
      </c>
      <c r="J30" s="239">
        <f t="shared" si="5"/>
        <v>0</v>
      </c>
      <c r="K30" s="239">
        <f t="shared" si="5"/>
        <v>0</v>
      </c>
      <c r="L30" s="239">
        <f t="shared" si="5"/>
        <v>0</v>
      </c>
      <c r="M30" s="239">
        <f>+SUM(M28:M29)</f>
        <v>4294266</v>
      </c>
    </row>
    <row r="31" spans="2:15" x14ac:dyDescent="0.3">
      <c r="B31" s="231" t="s">
        <v>2495</v>
      </c>
      <c r="C31" s="238"/>
      <c r="D31" s="238"/>
      <c r="E31" s="238"/>
      <c r="F31" s="238"/>
      <c r="G31" s="238"/>
      <c r="H31" s="238"/>
      <c r="I31" s="238"/>
      <c r="J31" s="238"/>
      <c r="K31" s="238"/>
      <c r="L31" s="238"/>
      <c r="M31" s="235">
        <f t="shared" ref="M31:M34" si="6">+SUM(C31:G31)</f>
        <v>0</v>
      </c>
    </row>
    <row r="32" spans="2:15" x14ac:dyDescent="0.3">
      <c r="B32" s="1396" t="s">
        <v>2496</v>
      </c>
      <c r="C32" s="238">
        <v>0</v>
      </c>
      <c r="D32" s="238">
        <v>0</v>
      </c>
      <c r="E32" s="238">
        <v>-1424220</v>
      </c>
      <c r="F32" s="238">
        <v>0</v>
      </c>
      <c r="G32" s="238">
        <v>0</v>
      </c>
      <c r="H32" s="238">
        <v>0</v>
      </c>
      <c r="I32" s="238">
        <v>0</v>
      </c>
      <c r="J32" s="238">
        <v>0</v>
      </c>
      <c r="K32" s="238">
        <v>0</v>
      </c>
      <c r="L32" s="238">
        <v>0</v>
      </c>
      <c r="M32" s="235">
        <f t="shared" si="6"/>
        <v>-1424220</v>
      </c>
    </row>
    <row r="33" spans="2:13" x14ac:dyDescent="0.3">
      <c r="B33" s="1394" t="s">
        <v>2497</v>
      </c>
      <c r="C33" s="238">
        <v>-2130122</v>
      </c>
      <c r="D33" s="238">
        <v>0</v>
      </c>
      <c r="E33" s="238">
        <v>0</v>
      </c>
      <c r="F33" s="238">
        <v>0</v>
      </c>
      <c r="G33" s="238">
        <v>0</v>
      </c>
      <c r="H33" s="238">
        <v>0</v>
      </c>
      <c r="I33" s="238">
        <v>0</v>
      </c>
      <c r="J33" s="238">
        <v>0</v>
      </c>
      <c r="K33" s="238">
        <v>0</v>
      </c>
      <c r="L33" s="238">
        <v>0</v>
      </c>
      <c r="M33" s="235">
        <f t="shared" si="6"/>
        <v>-2130122</v>
      </c>
    </row>
    <row r="34" spans="2:13" x14ac:dyDescent="0.3">
      <c r="B34" s="1394" t="s">
        <v>2498</v>
      </c>
      <c r="C34" s="238">
        <v>0</v>
      </c>
      <c r="D34" s="238">
        <v>0</v>
      </c>
      <c r="E34" s="238">
        <v>0</v>
      </c>
      <c r="F34" s="238">
        <v>0</v>
      </c>
      <c r="G34" s="238">
        <v>38898</v>
      </c>
      <c r="H34" s="238">
        <v>0</v>
      </c>
      <c r="I34" s="238">
        <v>0</v>
      </c>
      <c r="J34" s="238">
        <v>0</v>
      </c>
      <c r="K34" s="238">
        <v>0</v>
      </c>
      <c r="L34" s="238">
        <v>0</v>
      </c>
      <c r="M34" s="235">
        <f t="shared" si="6"/>
        <v>38898</v>
      </c>
    </row>
    <row r="35" spans="2:13" ht="12" hidden="1" customHeight="1" x14ac:dyDescent="0.3">
      <c r="B35" s="1394" t="s">
        <v>2498</v>
      </c>
      <c r="C35" s="238">
        <v>0</v>
      </c>
      <c r="D35" s="238">
        <v>0</v>
      </c>
      <c r="E35" s="238">
        <v>0</v>
      </c>
      <c r="F35" s="238">
        <v>0</v>
      </c>
      <c r="G35" s="238">
        <v>0</v>
      </c>
      <c r="H35" s="238">
        <v>0</v>
      </c>
      <c r="I35" s="238">
        <v>0</v>
      </c>
      <c r="J35" s="238">
        <v>0</v>
      </c>
      <c r="K35" s="238">
        <v>0</v>
      </c>
      <c r="L35" s="238">
        <v>0</v>
      </c>
      <c r="M35" s="235">
        <v>0</v>
      </c>
    </row>
    <row r="36" spans="2:13" ht="12" hidden="1" customHeight="1" x14ac:dyDescent="0.3">
      <c r="B36" s="1394" t="s">
        <v>2498</v>
      </c>
      <c r="C36" s="238">
        <v>0</v>
      </c>
      <c r="D36" s="238">
        <v>0</v>
      </c>
      <c r="E36" s="238">
        <v>0</v>
      </c>
      <c r="F36" s="238">
        <v>0</v>
      </c>
      <c r="G36" s="238">
        <v>0</v>
      </c>
      <c r="H36" s="238">
        <v>0</v>
      </c>
      <c r="I36" s="238">
        <v>0</v>
      </c>
      <c r="J36" s="238">
        <v>0</v>
      </c>
      <c r="K36" s="238">
        <v>0</v>
      </c>
      <c r="L36" s="238">
        <v>0</v>
      </c>
      <c r="M36" s="235">
        <v>0</v>
      </c>
    </row>
    <row r="37" spans="2:13" ht="12" hidden="1" customHeight="1" x14ac:dyDescent="0.3">
      <c r="B37" s="1394" t="s">
        <v>2498</v>
      </c>
      <c r="C37" s="238">
        <v>0</v>
      </c>
      <c r="D37" s="238">
        <v>0</v>
      </c>
      <c r="E37" s="238">
        <v>0</v>
      </c>
      <c r="F37" s="238">
        <v>0</v>
      </c>
      <c r="G37" s="238">
        <v>0</v>
      </c>
      <c r="H37" s="238">
        <v>0</v>
      </c>
      <c r="I37" s="238">
        <v>0</v>
      </c>
      <c r="J37" s="238">
        <v>0</v>
      </c>
      <c r="K37" s="238">
        <v>0</v>
      </c>
      <c r="L37" s="238">
        <v>0</v>
      </c>
      <c r="M37" s="235">
        <v>0</v>
      </c>
    </row>
    <row r="38" spans="2:13" ht="12" hidden="1" customHeight="1" x14ac:dyDescent="0.3">
      <c r="B38" s="231" t="s">
        <v>1592</v>
      </c>
      <c r="C38" s="238">
        <v>0</v>
      </c>
      <c r="D38" s="238">
        <v>0</v>
      </c>
      <c r="E38" s="238">
        <v>0</v>
      </c>
      <c r="F38" s="238">
        <v>0</v>
      </c>
      <c r="G38" s="238">
        <v>0</v>
      </c>
      <c r="H38" s="238">
        <v>0</v>
      </c>
      <c r="I38" s="238">
        <v>0</v>
      </c>
      <c r="J38" s="238">
        <v>0</v>
      </c>
      <c r="K38" s="238">
        <v>0</v>
      </c>
      <c r="L38" s="238">
        <v>0</v>
      </c>
      <c r="M38" s="235">
        <v>0</v>
      </c>
    </row>
    <row r="39" spans="2:13" x14ac:dyDescent="0.3">
      <c r="B39" s="1395" t="s">
        <v>2499</v>
      </c>
      <c r="C39" s="239">
        <f>+SUM(C32:C38)</f>
        <v>-2130122</v>
      </c>
      <c r="D39" s="239">
        <f t="shared" ref="D39:L39" si="7">+SUM(D32:D38)</f>
        <v>0</v>
      </c>
      <c r="E39" s="239">
        <f t="shared" si="7"/>
        <v>-1424220</v>
      </c>
      <c r="F39" s="239">
        <f t="shared" si="7"/>
        <v>0</v>
      </c>
      <c r="G39" s="239">
        <f>+SUM(G32:G38)</f>
        <v>38898</v>
      </c>
      <c r="H39" s="239">
        <f t="shared" si="7"/>
        <v>0</v>
      </c>
      <c r="I39" s="239">
        <f t="shared" si="7"/>
        <v>0</v>
      </c>
      <c r="J39" s="239">
        <f t="shared" si="7"/>
        <v>0</v>
      </c>
      <c r="K39" s="239">
        <f t="shared" si="7"/>
        <v>0</v>
      </c>
      <c r="L39" s="239">
        <f t="shared" si="7"/>
        <v>0</v>
      </c>
      <c r="M39" s="239">
        <f>+SUM(M32:M38)</f>
        <v>-3515444</v>
      </c>
    </row>
    <row r="40" spans="2:13" x14ac:dyDescent="0.3">
      <c r="B40" s="232"/>
      <c r="C40" s="238"/>
      <c r="D40" s="238"/>
      <c r="E40" s="238"/>
      <c r="F40" s="238"/>
      <c r="G40" s="238"/>
      <c r="H40" s="238"/>
      <c r="I40" s="238"/>
      <c r="J40" s="238"/>
      <c r="K40" s="238"/>
      <c r="L40" s="238"/>
      <c r="M40" s="1168"/>
    </row>
    <row r="41" spans="2:13" ht="12.6" thickBot="1" x14ac:dyDescent="0.35">
      <c r="B41" s="1397" t="s">
        <v>2500</v>
      </c>
      <c r="C41" s="240">
        <f>+C25+C30+C39</f>
        <v>0</v>
      </c>
      <c r="D41" s="240">
        <f t="shared" ref="D41:L41" si="8">+D25+D30+D39</f>
        <v>0</v>
      </c>
      <c r="E41" s="240">
        <f t="shared" si="8"/>
        <v>3732169</v>
      </c>
      <c r="F41" s="240">
        <f t="shared" si="8"/>
        <v>0</v>
      </c>
      <c r="G41" s="240">
        <f t="shared" si="8"/>
        <v>1380131</v>
      </c>
      <c r="H41" s="240">
        <f t="shared" si="8"/>
        <v>0</v>
      </c>
      <c r="I41" s="240">
        <f t="shared" si="8"/>
        <v>0</v>
      </c>
      <c r="J41" s="240">
        <f t="shared" si="8"/>
        <v>0</v>
      </c>
      <c r="K41" s="240">
        <f t="shared" si="8"/>
        <v>0</v>
      </c>
      <c r="L41" s="240">
        <f t="shared" si="8"/>
        <v>0</v>
      </c>
      <c r="M41" s="240">
        <f>+M25+M30+M39</f>
        <v>5112300</v>
      </c>
    </row>
    <row r="43" spans="2:13" x14ac:dyDescent="0.3">
      <c r="M43" s="233"/>
    </row>
  </sheetData>
  <mergeCells count="4">
    <mergeCell ref="B2:B3"/>
    <mergeCell ref="C2:M2"/>
    <mergeCell ref="B23:B24"/>
    <mergeCell ref="C23:M23"/>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I96"/>
  <sheetViews>
    <sheetView showGridLines="0" workbookViewId="0">
      <selection activeCell="H29" sqref="H29"/>
    </sheetView>
  </sheetViews>
  <sheetFormatPr baseColWidth="10" defaultColWidth="11.44140625" defaultRowHeight="12" x14ac:dyDescent="0.3"/>
  <cols>
    <col min="1" max="1" width="11.44140625" style="1041" customWidth="1"/>
    <col min="2" max="2" width="33.21875" style="1041" customWidth="1"/>
    <col min="3" max="3" width="15.5546875" style="1041" customWidth="1"/>
    <col min="4" max="7" width="15.77734375" style="1041" customWidth="1"/>
    <col min="8" max="9" width="13.21875" style="1041" customWidth="1"/>
    <col min="10" max="10" width="15.77734375" style="1041" customWidth="1"/>
    <col min="11" max="12" width="11.44140625" style="1041" customWidth="1"/>
    <col min="13" max="16384" width="11.44140625" style="1041"/>
  </cols>
  <sheetData>
    <row r="1" spans="2:5" x14ac:dyDescent="0.3">
      <c r="B1" s="1040"/>
      <c r="C1" s="1040"/>
    </row>
    <row r="2" spans="2:5" ht="12.6" thickBot="1" x14ac:dyDescent="0.35"/>
    <row r="3" spans="2:5" ht="12" customHeight="1" x14ac:dyDescent="0.3">
      <c r="B3" s="1677" t="s">
        <v>1893</v>
      </c>
      <c r="C3" s="1678"/>
      <c r="D3" s="1042" t="s">
        <v>1883</v>
      </c>
      <c r="E3" s="1043" t="s">
        <v>1884</v>
      </c>
    </row>
    <row r="4" spans="2:5" x14ac:dyDescent="0.3">
      <c r="B4" s="1679"/>
      <c r="C4" s="1680"/>
      <c r="D4" s="1044" t="s">
        <v>1882</v>
      </c>
      <c r="E4" s="1045" t="s">
        <v>1882</v>
      </c>
    </row>
    <row r="5" spans="2:5" x14ac:dyDescent="0.3">
      <c r="B5" s="1683" t="s">
        <v>2506</v>
      </c>
      <c r="C5" s="1684"/>
      <c r="D5" s="1046"/>
      <c r="E5" s="1047"/>
    </row>
    <row r="6" spans="2:5" x14ac:dyDescent="0.3">
      <c r="B6" s="1685" t="s">
        <v>2187</v>
      </c>
      <c r="C6" s="1686"/>
      <c r="D6" s="1048">
        <f>+E13</f>
        <v>21011200</v>
      </c>
      <c r="E6" s="1049">
        <v>18133926</v>
      </c>
    </row>
    <row r="7" spans="2:5" x14ac:dyDescent="0.3">
      <c r="B7" s="1685" t="s">
        <v>2507</v>
      </c>
      <c r="C7" s="1686"/>
      <c r="D7" s="1048">
        <v>461566</v>
      </c>
      <c r="E7" s="1049">
        <v>1011621</v>
      </c>
    </row>
    <row r="8" spans="2:5" x14ac:dyDescent="0.3">
      <c r="B8" s="1685" t="s">
        <v>2508</v>
      </c>
      <c r="C8" s="1686"/>
      <c r="D8" s="1048">
        <v>389868</v>
      </c>
      <c r="E8" s="1049">
        <v>808754</v>
      </c>
    </row>
    <row r="9" spans="2:5" x14ac:dyDescent="0.3">
      <c r="B9" s="1685" t="s">
        <v>2509</v>
      </c>
      <c r="C9" s="1686"/>
      <c r="D9" s="1048">
        <v>0</v>
      </c>
      <c r="E9" s="1049">
        <v>2487505</v>
      </c>
    </row>
    <row r="10" spans="2:5" x14ac:dyDescent="0.3">
      <c r="B10" s="1685" t="s">
        <v>2510</v>
      </c>
      <c r="C10" s="1686"/>
      <c r="D10" s="1048">
        <v>-426742</v>
      </c>
      <c r="E10" s="1049">
        <v>-1561500</v>
      </c>
    </row>
    <row r="11" spans="2:5" x14ac:dyDescent="0.3">
      <c r="B11" s="1687" t="s">
        <v>2511</v>
      </c>
      <c r="C11" s="1688"/>
      <c r="D11" s="1048">
        <v>78704</v>
      </c>
      <c r="E11" s="1049">
        <v>130894</v>
      </c>
    </row>
    <row r="12" spans="2:5" x14ac:dyDescent="0.3">
      <c r="B12" s="1689" t="s">
        <v>2512</v>
      </c>
      <c r="C12" s="1690"/>
      <c r="D12" s="1048">
        <v>0</v>
      </c>
      <c r="E12" s="1049">
        <v>0</v>
      </c>
    </row>
    <row r="13" spans="2:5" x14ac:dyDescent="0.3">
      <c r="B13" s="1691" t="s">
        <v>2513</v>
      </c>
      <c r="C13" s="1692"/>
      <c r="D13" s="1050">
        <f>+SUM(D6:D12)</f>
        <v>21514596</v>
      </c>
      <c r="E13" s="1050">
        <f>+SUM(E6:E12)</f>
        <v>21011200</v>
      </c>
    </row>
    <row r="14" spans="2:5" x14ac:dyDescent="0.3">
      <c r="B14" s="1693" t="s">
        <v>2514</v>
      </c>
      <c r="C14" s="1694"/>
      <c r="D14" s="1048">
        <v>2314624</v>
      </c>
      <c r="E14" s="1049">
        <v>4941517</v>
      </c>
    </row>
    <row r="15" spans="2:5" ht="12.6" thickBot="1" x14ac:dyDescent="0.35">
      <c r="B15" s="1695" t="s">
        <v>2055</v>
      </c>
      <c r="C15" s="1696"/>
      <c r="D15" s="1053">
        <f>+D13+D14</f>
        <v>23829220</v>
      </c>
      <c r="E15" s="1053">
        <f>+E13+E14</f>
        <v>25952717</v>
      </c>
    </row>
    <row r="16" spans="2:5" ht="12.6" thickBot="1" x14ac:dyDescent="0.35"/>
    <row r="17" spans="2:5" ht="12" customHeight="1" x14ac:dyDescent="0.3">
      <c r="B17" s="1697" t="s">
        <v>1893</v>
      </c>
      <c r="C17" s="1698"/>
      <c r="D17" s="1042" t="s">
        <v>1883</v>
      </c>
      <c r="E17" s="1043" t="s">
        <v>1884</v>
      </c>
    </row>
    <row r="18" spans="2:5" x14ac:dyDescent="0.3">
      <c r="B18" s="1699"/>
      <c r="C18" s="1700"/>
      <c r="D18" s="1044" t="s">
        <v>1882</v>
      </c>
      <c r="E18" s="1045" t="s">
        <v>1882</v>
      </c>
    </row>
    <row r="19" spans="2:5" x14ac:dyDescent="0.3">
      <c r="B19" s="1400" t="s">
        <v>2515</v>
      </c>
      <c r="C19" s="1401"/>
      <c r="D19" s="1055">
        <v>2869388</v>
      </c>
      <c r="E19" s="1056">
        <v>5184148</v>
      </c>
    </row>
    <row r="20" spans="2:5" x14ac:dyDescent="0.3">
      <c r="B20" s="1400" t="s">
        <v>2516</v>
      </c>
      <c r="C20" s="1401"/>
      <c r="D20" s="1055">
        <v>20959832</v>
      </c>
      <c r="E20" s="1056">
        <v>20768569</v>
      </c>
    </row>
    <row r="21" spans="2:5" ht="15.75" customHeight="1" thickBot="1" x14ac:dyDescent="0.35">
      <c r="B21" s="1674" t="s">
        <v>2055</v>
      </c>
      <c r="C21" s="1675"/>
      <c r="D21" s="1057">
        <f>+SUM(D19:D20)</f>
        <v>23829220</v>
      </c>
      <c r="E21" s="1057">
        <f>+SUM(E19:E20)</f>
        <v>25952717</v>
      </c>
    </row>
    <row r="25" spans="2:5" ht="12.6" thickBot="1" x14ac:dyDescent="0.35">
      <c r="B25" s="1402" t="s">
        <v>2517</v>
      </c>
      <c r="C25" s="1040"/>
    </row>
    <row r="26" spans="2:5" ht="36" x14ac:dyDescent="0.3">
      <c r="B26" s="1403" t="s">
        <v>2043</v>
      </c>
      <c r="C26" s="1404" t="s">
        <v>2518</v>
      </c>
      <c r="D26" s="1404" t="s">
        <v>2519</v>
      </c>
      <c r="E26" s="1405" t="s">
        <v>2520</v>
      </c>
    </row>
    <row r="27" spans="2:5" x14ac:dyDescent="0.3">
      <c r="B27" s="1054" t="s">
        <v>1698</v>
      </c>
      <c r="C27" s="1059">
        <v>23</v>
      </c>
      <c r="D27" s="1055">
        <v>2083467</v>
      </c>
      <c r="E27" s="1060">
        <v>2020</v>
      </c>
    </row>
    <row r="28" spans="2:5" x14ac:dyDescent="0.3">
      <c r="B28" s="1054" t="s">
        <v>1699</v>
      </c>
      <c r="C28" s="1059">
        <v>3</v>
      </c>
      <c r="D28" s="1055">
        <v>206149</v>
      </c>
      <c r="E28" s="1060">
        <v>2020</v>
      </c>
    </row>
    <row r="29" spans="2:5" x14ac:dyDescent="0.3">
      <c r="B29" s="1054" t="s">
        <v>1700</v>
      </c>
      <c r="C29" s="1059">
        <v>1</v>
      </c>
      <c r="D29" s="1055">
        <v>33616</v>
      </c>
      <c r="E29" s="1060">
        <v>2020</v>
      </c>
    </row>
    <row r="30" spans="2:5" x14ac:dyDescent="0.3">
      <c r="B30" s="1054" t="s">
        <v>1701</v>
      </c>
      <c r="C30" s="1059">
        <v>1</v>
      </c>
      <c r="D30" s="1055">
        <v>3352</v>
      </c>
      <c r="E30" s="1060">
        <v>2020</v>
      </c>
    </row>
    <row r="31" spans="2:5" ht="12.6" thickBot="1" x14ac:dyDescent="0.35">
      <c r="B31" s="1051" t="s">
        <v>2055</v>
      </c>
      <c r="C31" s="1061">
        <f>+SUM(C27:C30)</f>
        <v>28</v>
      </c>
      <c r="D31" s="1062">
        <f>+SUM(D27:D30)</f>
        <v>2326584</v>
      </c>
      <c r="E31" s="1063"/>
    </row>
    <row r="32" spans="2:5" x14ac:dyDescent="0.3">
      <c r="C32" s="1040"/>
    </row>
    <row r="33" spans="2:5" x14ac:dyDescent="0.3">
      <c r="C33" s="1040"/>
    </row>
    <row r="34" spans="2:5" ht="12.6" thickBot="1" x14ac:dyDescent="0.35">
      <c r="B34" s="1402" t="s">
        <v>2521</v>
      </c>
      <c r="C34" s="1040"/>
    </row>
    <row r="35" spans="2:5" ht="24" x14ac:dyDescent="0.3">
      <c r="B35" s="1406" t="s">
        <v>2522</v>
      </c>
      <c r="C35" s="1407" t="s">
        <v>1702</v>
      </c>
      <c r="D35" s="1407" t="s">
        <v>2523</v>
      </c>
      <c r="E35" s="1408" t="s">
        <v>2524</v>
      </c>
    </row>
    <row r="36" spans="2:5" x14ac:dyDescent="0.3">
      <c r="B36" s="1054" t="s">
        <v>1698</v>
      </c>
      <c r="C36" s="1065">
        <v>4.1599999999999998E-2</v>
      </c>
      <c r="D36" s="1048">
        <v>-757730</v>
      </c>
      <c r="E36" s="1049">
        <v>825350</v>
      </c>
    </row>
    <row r="37" spans="2:5" x14ac:dyDescent="0.3">
      <c r="B37" s="1054" t="s">
        <v>1699</v>
      </c>
      <c r="C37" s="1065">
        <v>4.1599999999999998E-2</v>
      </c>
      <c r="D37" s="1048">
        <v>-36303</v>
      </c>
      <c r="E37" s="1049">
        <v>75571</v>
      </c>
    </row>
    <row r="38" spans="2:5" x14ac:dyDescent="0.3">
      <c r="B38" s="1054" t="s">
        <v>1700</v>
      </c>
      <c r="C38" s="1065">
        <v>4.1599999999999998E-2</v>
      </c>
      <c r="D38" s="1048">
        <v>-16553</v>
      </c>
      <c r="E38" s="1049">
        <v>20100</v>
      </c>
    </row>
    <row r="39" spans="2:5" x14ac:dyDescent="0.3">
      <c r="B39" s="1054" t="s">
        <v>1701</v>
      </c>
      <c r="C39" s="1065">
        <v>0.04</v>
      </c>
      <c r="D39" s="1048">
        <v>-83968</v>
      </c>
      <c r="E39" s="1049">
        <v>3298</v>
      </c>
    </row>
    <row r="40" spans="2:5" ht="12.6" thickBot="1" x14ac:dyDescent="0.35">
      <c r="B40" s="1051" t="s">
        <v>2055</v>
      </c>
      <c r="C40" s="1052" t="s">
        <v>1703</v>
      </c>
      <c r="D40" s="1053">
        <f>SUM(D36:D39)</f>
        <v>-894554</v>
      </c>
      <c r="E40" s="1066">
        <f>SUM(E36:E39)</f>
        <v>924319</v>
      </c>
    </row>
    <row r="41" spans="2:5" ht="12.6" thickBot="1" x14ac:dyDescent="0.35"/>
    <row r="42" spans="2:5" ht="24" x14ac:dyDescent="0.3">
      <c r="B42" s="1406" t="s">
        <v>2525</v>
      </c>
      <c r="C42" s="1404" t="s">
        <v>1702</v>
      </c>
      <c r="D42" s="1407" t="s">
        <v>2523</v>
      </c>
      <c r="E42" s="1408" t="s">
        <v>2524</v>
      </c>
    </row>
    <row r="43" spans="2:5" x14ac:dyDescent="0.3">
      <c r="B43" s="1067" t="s">
        <v>1698</v>
      </c>
      <c r="C43" s="1065">
        <v>5.1999999999999998E-2</v>
      </c>
      <c r="D43" s="1048">
        <v>-826468</v>
      </c>
      <c r="E43" s="1049">
        <v>896997</v>
      </c>
    </row>
    <row r="44" spans="2:5" x14ac:dyDescent="0.3">
      <c r="B44" s="1067" t="s">
        <v>1699</v>
      </c>
      <c r="C44" s="1065">
        <v>8.6999999999999994E-2</v>
      </c>
      <c r="D44" s="1048">
        <v>-43323</v>
      </c>
      <c r="E44" s="1049">
        <v>82778</v>
      </c>
    </row>
    <row r="45" spans="2:5" x14ac:dyDescent="0.3">
      <c r="B45" s="1067" t="s">
        <v>1700</v>
      </c>
      <c r="C45" s="1065">
        <v>0</v>
      </c>
      <c r="D45" s="1048">
        <v>-17186</v>
      </c>
      <c r="E45" s="1049">
        <v>1220</v>
      </c>
    </row>
    <row r="46" spans="2:5" x14ac:dyDescent="0.3">
      <c r="B46" s="1067" t="s">
        <v>1701</v>
      </c>
      <c r="C46" s="1065">
        <v>6.2E-2</v>
      </c>
      <c r="D46" s="1048">
        <v>-83968</v>
      </c>
      <c r="E46" s="1049">
        <v>3298</v>
      </c>
    </row>
    <row r="47" spans="2:5" ht="12.6" thickBot="1" x14ac:dyDescent="0.35">
      <c r="B47" s="1051" t="s">
        <v>2055</v>
      </c>
      <c r="C47" s="1052"/>
      <c r="D47" s="1053">
        <f>SUM(D43:D46)</f>
        <v>-970945</v>
      </c>
      <c r="E47" s="1066">
        <f>SUM(E43:E46)</f>
        <v>984293</v>
      </c>
    </row>
    <row r="48" spans="2:5" ht="12.6" thickBot="1" x14ac:dyDescent="0.35"/>
    <row r="49" spans="2:5" ht="24" x14ac:dyDescent="0.3">
      <c r="B49" s="1406" t="s">
        <v>2526</v>
      </c>
      <c r="C49" s="1404" t="s">
        <v>1702</v>
      </c>
      <c r="D49" s="1407" t="s">
        <v>2523</v>
      </c>
      <c r="E49" s="1408" t="s">
        <v>2524</v>
      </c>
    </row>
    <row r="50" spans="2:5" x14ac:dyDescent="0.3">
      <c r="B50" s="1067" t="s">
        <v>1698</v>
      </c>
      <c r="C50" s="1065">
        <v>2.5000000000000001E-2</v>
      </c>
      <c r="D50" s="1048">
        <v>834990</v>
      </c>
      <c r="E50" s="1049">
        <v>-773214</v>
      </c>
    </row>
    <row r="51" spans="2:5" x14ac:dyDescent="0.3">
      <c r="B51" s="1067" t="s">
        <v>1699</v>
      </c>
      <c r="C51" s="1065">
        <v>1.7000000000000001E-2</v>
      </c>
      <c r="D51" s="1048">
        <v>76705</v>
      </c>
      <c r="E51" s="1049">
        <v>-37848</v>
      </c>
    </row>
    <row r="52" spans="2:5" x14ac:dyDescent="0.3">
      <c r="B52" s="1067" t="s">
        <v>1700</v>
      </c>
      <c r="C52" s="1065">
        <v>3.0000000000000001E-3</v>
      </c>
      <c r="D52" s="1048">
        <v>20750</v>
      </c>
      <c r="E52" s="1049">
        <v>-10012</v>
      </c>
    </row>
    <row r="53" spans="2:5" x14ac:dyDescent="0.3">
      <c r="B53" s="1067" t="s">
        <v>1701</v>
      </c>
      <c r="C53" s="1065">
        <v>1.4999999999999999E-2</v>
      </c>
      <c r="D53" s="1048">
        <v>4240</v>
      </c>
      <c r="E53" s="1049">
        <v>-85143</v>
      </c>
    </row>
    <row r="54" spans="2:5" ht="12.6" thickBot="1" x14ac:dyDescent="0.35">
      <c r="B54" s="1051" t="s">
        <v>2055</v>
      </c>
      <c r="C54" s="1052"/>
      <c r="D54" s="1053">
        <f>SUM(D50:D53)</f>
        <v>936685</v>
      </c>
      <c r="E54" s="1066">
        <f>SUM(E50:E53)</f>
        <v>-906217</v>
      </c>
    </row>
    <row r="57" spans="2:5" ht="12.6" thickBot="1" x14ac:dyDescent="0.35">
      <c r="B57" s="1676" t="s">
        <v>2527</v>
      </c>
      <c r="C57" s="1676"/>
    </row>
    <row r="58" spans="2:5" ht="24" x14ac:dyDescent="0.3">
      <c r="B58" s="1409" t="s">
        <v>2043</v>
      </c>
      <c r="C58" s="1404" t="s">
        <v>2518</v>
      </c>
      <c r="D58" s="1404" t="s">
        <v>2528</v>
      </c>
      <c r="E58" s="1405" t="s">
        <v>2529</v>
      </c>
    </row>
    <row r="59" spans="2:5" x14ac:dyDescent="0.3">
      <c r="B59" s="1054" t="s">
        <v>1698</v>
      </c>
      <c r="C59" s="1068">
        <v>884</v>
      </c>
      <c r="D59" s="1055">
        <v>830192</v>
      </c>
      <c r="E59" s="1056">
        <v>702809</v>
      </c>
    </row>
    <row r="60" spans="2:5" x14ac:dyDescent="0.3">
      <c r="B60" s="1054" t="s">
        <v>1699</v>
      </c>
      <c r="C60" s="1068">
        <v>104</v>
      </c>
      <c r="D60" s="1055">
        <v>130179</v>
      </c>
      <c r="E60" s="1056">
        <v>57248</v>
      </c>
    </row>
    <row r="61" spans="2:5" x14ac:dyDescent="0.3">
      <c r="B61" s="1054" t="s">
        <v>1700</v>
      </c>
      <c r="C61" s="1068">
        <v>14</v>
      </c>
      <c r="D61" s="1055">
        <v>2364</v>
      </c>
      <c r="E61" s="1056">
        <v>17713</v>
      </c>
    </row>
    <row r="62" spans="2:5" x14ac:dyDescent="0.3">
      <c r="B62" s="1054" t="s">
        <v>1701</v>
      </c>
      <c r="C62" s="1068">
        <v>362</v>
      </c>
      <c r="D62" s="1055">
        <v>46858</v>
      </c>
      <c r="E62" s="1056">
        <v>28869</v>
      </c>
    </row>
    <row r="63" spans="2:5" ht="12.6" thickBot="1" x14ac:dyDescent="0.35">
      <c r="B63" s="1051" t="s">
        <v>2055</v>
      </c>
      <c r="C63" s="1069">
        <f>SUM(C59:C62)</f>
        <v>1364</v>
      </c>
      <c r="D63" s="1070">
        <f>SUM(D59:D62)</f>
        <v>1009593</v>
      </c>
      <c r="E63" s="1071">
        <f>SUM(E59:E62)</f>
        <v>806639</v>
      </c>
    </row>
    <row r="64" spans="2:5" ht="12.6" thickBot="1" x14ac:dyDescent="0.35"/>
    <row r="65" spans="2:9" ht="24" x14ac:dyDescent="0.3">
      <c r="B65" s="1681" t="s">
        <v>2530</v>
      </c>
      <c r="C65" s="1042" t="s">
        <v>1883</v>
      </c>
      <c r="D65" s="1043" t="s">
        <v>1884</v>
      </c>
      <c r="E65" s="1082" t="s">
        <v>1938</v>
      </c>
      <c r="F65" s="1083" t="s">
        <v>1939</v>
      </c>
      <c r="H65" s="1042">
        <v>43921</v>
      </c>
      <c r="I65" s="1042">
        <v>43555</v>
      </c>
    </row>
    <row r="66" spans="2:9" ht="13.8" x14ac:dyDescent="0.3">
      <c r="B66" s="1682"/>
      <c r="C66" s="1044" t="s">
        <v>1882</v>
      </c>
      <c r="D66" s="1044" t="s">
        <v>1882</v>
      </c>
      <c r="E66" s="774" t="s">
        <v>1882</v>
      </c>
      <c r="F66" s="775" t="s">
        <v>1882</v>
      </c>
      <c r="H66" s="1044" t="s">
        <v>1882</v>
      </c>
      <c r="I66" s="1044" t="s">
        <v>1882</v>
      </c>
    </row>
    <row r="67" spans="2:9" x14ac:dyDescent="0.3">
      <c r="B67" s="1411" t="s">
        <v>2531</v>
      </c>
      <c r="C67" s="1048">
        <v>19966494</v>
      </c>
      <c r="D67" s="1048">
        <v>18593137</v>
      </c>
      <c r="E67" s="1048">
        <f>+C67-H67</f>
        <v>10662043</v>
      </c>
      <c r="F67" s="1049">
        <f>+D67-I67</f>
        <v>9714384</v>
      </c>
      <c r="G67" s="1084"/>
      <c r="H67" s="1048">
        <v>9304451</v>
      </c>
      <c r="I67" s="1048">
        <v>8878753</v>
      </c>
    </row>
    <row r="68" spans="2:9" x14ac:dyDescent="0.3">
      <c r="B68" s="1411" t="s">
        <v>2532</v>
      </c>
      <c r="C68" s="1048">
        <v>9009001</v>
      </c>
      <c r="D68" s="1048">
        <v>8508975</v>
      </c>
      <c r="E68" s="1048">
        <f t="shared" ref="E68:E70" si="0">+C68-H68</f>
        <v>4596622</v>
      </c>
      <c r="F68" s="1049">
        <f t="shared" ref="F68:F70" si="1">+D68-I68</f>
        <v>4493415</v>
      </c>
      <c r="G68" s="1084"/>
      <c r="H68" s="1048">
        <v>4412379</v>
      </c>
      <c r="I68" s="1048">
        <v>4015560</v>
      </c>
    </row>
    <row r="69" spans="2:9" x14ac:dyDescent="0.3">
      <c r="B69" s="1411" t="s">
        <v>2533</v>
      </c>
      <c r="C69" s="1048">
        <v>1125704</v>
      </c>
      <c r="D69" s="1048">
        <v>1640277</v>
      </c>
      <c r="E69" s="1048">
        <f t="shared" si="0"/>
        <v>575282</v>
      </c>
      <c r="F69" s="1049">
        <f t="shared" si="1"/>
        <v>779043</v>
      </c>
      <c r="G69" s="1084"/>
      <c r="H69" s="1048">
        <v>550422</v>
      </c>
      <c r="I69" s="1048">
        <v>861234</v>
      </c>
    </row>
    <row r="70" spans="2:9" x14ac:dyDescent="0.3">
      <c r="B70" s="1411" t="s">
        <v>2534</v>
      </c>
      <c r="C70" s="1048">
        <v>1069195</v>
      </c>
      <c r="D70" s="1048">
        <v>1156471</v>
      </c>
      <c r="E70" s="1048">
        <f t="shared" si="0"/>
        <v>596178</v>
      </c>
      <c r="F70" s="1049">
        <f t="shared" si="1"/>
        <v>551562</v>
      </c>
      <c r="G70" s="1084"/>
      <c r="H70" s="1048">
        <v>473017</v>
      </c>
      <c r="I70" s="1048">
        <v>604909</v>
      </c>
    </row>
    <row r="71" spans="2:9" ht="12.6" thickBot="1" x14ac:dyDescent="0.35">
      <c r="B71" s="1410" t="s">
        <v>2055</v>
      </c>
      <c r="C71" s="1053">
        <f>SUM(C67:C70)</f>
        <v>31170394</v>
      </c>
      <c r="D71" s="1053">
        <f>ROUND(SUM(D67:D70),0)</f>
        <v>29898860</v>
      </c>
      <c r="E71" s="1053">
        <f>SUM(E67:E70)</f>
        <v>16430125</v>
      </c>
      <c r="F71" s="1066">
        <f>ROUND(SUM(F67:F70),0)</f>
        <v>15538404</v>
      </c>
      <c r="G71" s="1084"/>
      <c r="H71" s="1053">
        <f>SUM(H67:H70)</f>
        <v>14740269</v>
      </c>
      <c r="I71" s="1053">
        <f>ROUND(SUM(I67:I70),0)</f>
        <v>14360456</v>
      </c>
    </row>
    <row r="72" spans="2:9" x14ac:dyDescent="0.3">
      <c r="C72" s="1084"/>
      <c r="D72" s="1084"/>
      <c r="E72" s="1084"/>
      <c r="F72" s="1084"/>
      <c r="G72" s="1084"/>
      <c r="H72" s="1084"/>
      <c r="I72" s="1084"/>
    </row>
    <row r="74" spans="2:9" ht="12.6" thickBot="1" x14ac:dyDescent="0.35">
      <c r="B74" s="1412" t="s">
        <v>2535</v>
      </c>
    </row>
    <row r="75" spans="2:9" ht="48" x14ac:dyDescent="0.3">
      <c r="B75" s="1413" t="s">
        <v>2043</v>
      </c>
      <c r="C75" s="1414" t="s">
        <v>2536</v>
      </c>
      <c r="D75" s="1414" t="s">
        <v>2537</v>
      </c>
      <c r="E75" s="1414" t="s">
        <v>2538</v>
      </c>
      <c r="F75" s="1414" t="s">
        <v>2539</v>
      </c>
      <c r="G75" s="1415" t="s">
        <v>2540</v>
      </c>
    </row>
    <row r="76" spans="2:9" x14ac:dyDescent="0.3">
      <c r="B76" s="1054" t="s">
        <v>1698</v>
      </c>
      <c r="C76" s="1068">
        <v>842</v>
      </c>
      <c r="D76" s="1068">
        <v>122</v>
      </c>
      <c r="E76" s="1068">
        <v>127</v>
      </c>
      <c r="F76" s="1068">
        <v>16</v>
      </c>
      <c r="G76" s="1073">
        <v>1107</v>
      </c>
    </row>
    <row r="77" spans="2:9" x14ac:dyDescent="0.3">
      <c r="B77" s="1054" t="s">
        <v>1699</v>
      </c>
      <c r="C77" s="1068">
        <v>109</v>
      </c>
      <c r="D77" s="1068">
        <v>3</v>
      </c>
      <c r="E77" s="1068">
        <v>5</v>
      </c>
      <c r="F77" s="1068">
        <v>2</v>
      </c>
      <c r="G77" s="1073">
        <v>119</v>
      </c>
    </row>
    <row r="78" spans="2:9" x14ac:dyDescent="0.3">
      <c r="B78" s="1054" t="s">
        <v>1700</v>
      </c>
      <c r="C78" s="1068">
        <v>14</v>
      </c>
      <c r="D78" s="1068">
        <v>0</v>
      </c>
      <c r="E78" s="1068">
        <v>0</v>
      </c>
      <c r="F78" s="1068">
        <v>0</v>
      </c>
      <c r="G78" s="1073">
        <v>14</v>
      </c>
    </row>
    <row r="79" spans="2:9" x14ac:dyDescent="0.3">
      <c r="B79" s="1054" t="s">
        <v>1708</v>
      </c>
      <c r="C79" s="1068">
        <v>0</v>
      </c>
      <c r="D79" s="1068">
        <v>0</v>
      </c>
      <c r="E79" s="1068">
        <v>2</v>
      </c>
      <c r="F79" s="1068">
        <v>0</v>
      </c>
      <c r="G79" s="1073">
        <v>2</v>
      </c>
    </row>
    <row r="80" spans="2:9" x14ac:dyDescent="0.3">
      <c r="B80" s="1054" t="s">
        <v>1709</v>
      </c>
      <c r="C80" s="1068">
        <v>376</v>
      </c>
      <c r="D80" s="1068">
        <v>0</v>
      </c>
      <c r="E80" s="1068">
        <v>49</v>
      </c>
      <c r="F80" s="1068">
        <v>0</v>
      </c>
      <c r="G80" s="1073">
        <v>425</v>
      </c>
    </row>
    <row r="81" spans="1:8" x14ac:dyDescent="0.3">
      <c r="B81" s="1054" t="s">
        <v>1710</v>
      </c>
      <c r="C81" s="1068">
        <v>0</v>
      </c>
      <c r="D81" s="1068">
        <v>164</v>
      </c>
      <c r="E81" s="1068">
        <v>59</v>
      </c>
      <c r="F81" s="1068">
        <v>0</v>
      </c>
      <c r="G81" s="1073">
        <v>223</v>
      </c>
    </row>
    <row r="82" spans="1:8" x14ac:dyDescent="0.3">
      <c r="B82" s="1054" t="s">
        <v>1711</v>
      </c>
      <c r="C82" s="1068">
        <v>0</v>
      </c>
      <c r="D82" s="1068">
        <v>30</v>
      </c>
      <c r="E82" s="1068">
        <v>4</v>
      </c>
      <c r="F82" s="1068">
        <v>0</v>
      </c>
      <c r="G82" s="1073">
        <v>34</v>
      </c>
    </row>
    <row r="83" spans="1:8" x14ac:dyDescent="0.3">
      <c r="B83" s="1054" t="s">
        <v>1712</v>
      </c>
      <c r="C83" s="1068">
        <v>0</v>
      </c>
      <c r="D83" s="1068">
        <v>205</v>
      </c>
      <c r="E83" s="1068">
        <v>60</v>
      </c>
      <c r="F83" s="1068">
        <v>0</v>
      </c>
      <c r="G83" s="1073">
        <v>265</v>
      </c>
    </row>
    <row r="84" spans="1:8" s="1075" customFormat="1" ht="12.6" thickBot="1" x14ac:dyDescent="0.35">
      <c r="A84" s="1041"/>
      <c r="B84" s="1051" t="s">
        <v>2541</v>
      </c>
      <c r="C84" s="1069">
        <f>SUM(C76:C83)</f>
        <v>1341</v>
      </c>
      <c r="D84" s="1069">
        <f>SUM(D76:D83)</f>
        <v>524</v>
      </c>
      <c r="E84" s="1069">
        <f>SUM(E76:E83)</f>
        <v>306</v>
      </c>
      <c r="F84" s="1069">
        <f>SUM(F76:F83)</f>
        <v>18</v>
      </c>
      <c r="G84" s="1074">
        <f>SUM(G76:G83)</f>
        <v>2189</v>
      </c>
      <c r="H84" s="1041"/>
    </row>
    <row r="85" spans="1:8" s="1075" customFormat="1" x14ac:dyDescent="0.3">
      <c r="A85" s="1041"/>
      <c r="B85" s="1041"/>
      <c r="C85" s="1076"/>
      <c r="D85" s="1076"/>
      <c r="E85" s="1076"/>
      <c r="F85" s="1076"/>
      <c r="G85" s="1077"/>
      <c r="H85" s="1041"/>
    </row>
    <row r="86" spans="1:8" s="1075" customFormat="1" x14ac:dyDescent="0.3">
      <c r="A86" s="1041"/>
      <c r="B86" s="1041"/>
      <c r="C86" s="1041"/>
      <c r="D86" s="1041"/>
      <c r="E86" s="1041"/>
      <c r="F86" s="1041"/>
      <c r="G86" s="1041"/>
      <c r="H86" s="1041"/>
    </row>
    <row r="87" spans="1:8" s="1075" customFormat="1" ht="12.6" hidden="1" thickBot="1" x14ac:dyDescent="0.35">
      <c r="A87" s="1041"/>
      <c r="B87" s="1041" t="s">
        <v>1713</v>
      </c>
      <c r="C87" s="1041"/>
      <c r="D87" s="1041"/>
      <c r="E87" s="1041"/>
      <c r="F87" s="1041"/>
      <c r="G87" s="1041"/>
      <c r="H87" s="1041"/>
    </row>
    <row r="88" spans="1:8" s="1075" customFormat="1" ht="48" hidden="1" x14ac:dyDescent="0.3">
      <c r="A88" s="1041"/>
      <c r="B88" s="1064" t="s">
        <v>1609</v>
      </c>
      <c r="C88" s="1058" t="s">
        <v>1704</v>
      </c>
      <c r="D88" s="1072" t="s">
        <v>1705</v>
      </c>
      <c r="E88" s="1072" t="s">
        <v>1706</v>
      </c>
      <c r="F88" s="1078" t="s">
        <v>1707</v>
      </c>
      <c r="G88" s="1041"/>
      <c r="H88" s="1041"/>
    </row>
    <row r="89" spans="1:8" s="1075" customFormat="1" hidden="1" x14ac:dyDescent="0.3">
      <c r="A89" s="1041"/>
      <c r="B89" s="1054"/>
      <c r="C89" s="1046"/>
      <c r="D89" s="1046"/>
      <c r="E89" s="1046"/>
      <c r="F89" s="1047"/>
      <c r="G89" s="1041"/>
      <c r="H89" s="1041"/>
    </row>
    <row r="90" spans="1:8" s="1075" customFormat="1" hidden="1" x14ac:dyDescent="0.3">
      <c r="A90" s="1041"/>
      <c r="B90" s="1054"/>
      <c r="C90" s="1046"/>
      <c r="D90" s="1046"/>
      <c r="E90" s="1046"/>
      <c r="F90" s="1047"/>
      <c r="G90" s="1041"/>
      <c r="H90" s="1041"/>
    </row>
    <row r="91" spans="1:8" s="1075" customFormat="1" hidden="1" x14ac:dyDescent="0.3">
      <c r="A91" s="1041"/>
      <c r="B91" s="1054"/>
      <c r="C91" s="1046"/>
      <c r="D91" s="1046"/>
      <c r="E91" s="1046"/>
      <c r="F91" s="1047"/>
      <c r="G91" s="1041"/>
      <c r="H91" s="1041"/>
    </row>
    <row r="92" spans="1:8" s="1075" customFormat="1" hidden="1" x14ac:dyDescent="0.3">
      <c r="A92" s="1041"/>
      <c r="B92" s="1054"/>
      <c r="C92" s="1046"/>
      <c r="D92" s="1046"/>
      <c r="E92" s="1046"/>
      <c r="F92" s="1047"/>
      <c r="G92" s="1041"/>
      <c r="H92" s="1041"/>
    </row>
    <row r="93" spans="1:8" s="1075" customFormat="1" ht="12.6" hidden="1" thickBot="1" x14ac:dyDescent="0.35">
      <c r="A93" s="1041"/>
      <c r="B93" s="1079"/>
      <c r="C93" s="1080"/>
      <c r="D93" s="1080"/>
      <c r="E93" s="1080"/>
      <c r="F93" s="1081"/>
      <c r="G93" s="1041"/>
      <c r="H93" s="1041"/>
    </row>
    <row r="94" spans="1:8" s="1075" customFormat="1" hidden="1" x14ac:dyDescent="0.3">
      <c r="A94" s="1041"/>
      <c r="B94" s="1041"/>
      <c r="C94" s="1041"/>
      <c r="D94" s="1041"/>
      <c r="E94" s="1041"/>
      <c r="F94" s="1041"/>
      <c r="G94" s="1041"/>
      <c r="H94" s="1041"/>
    </row>
    <row r="95" spans="1:8" s="1075" customFormat="1" x14ac:dyDescent="0.3">
      <c r="A95" s="1041"/>
      <c r="B95" s="1041"/>
      <c r="C95" s="1041"/>
      <c r="D95" s="1041"/>
      <c r="E95" s="1041"/>
      <c r="F95" s="1041"/>
      <c r="G95" s="1041"/>
      <c r="H95" s="1041"/>
    </row>
    <row r="96" spans="1:8" s="1075" customFormat="1" x14ac:dyDescent="0.3">
      <c r="A96" s="1041"/>
      <c r="B96" s="1041"/>
      <c r="C96" s="1041"/>
      <c r="D96" s="1041"/>
      <c r="E96" s="1041"/>
      <c r="F96" s="1041"/>
      <c r="G96" s="1041"/>
      <c r="H96" s="1041"/>
    </row>
  </sheetData>
  <mergeCells count="16">
    <mergeCell ref="B21:C21"/>
    <mergeCell ref="B57:C57"/>
    <mergeCell ref="B3:C4"/>
    <mergeCell ref="B65:B66"/>
    <mergeCell ref="B5:C5"/>
    <mergeCell ref="B6:C6"/>
    <mergeCell ref="B7:C7"/>
    <mergeCell ref="B8:C8"/>
    <mergeCell ref="B9:C9"/>
    <mergeCell ref="B10:C10"/>
    <mergeCell ref="B11:C11"/>
    <mergeCell ref="B12:C12"/>
    <mergeCell ref="B13:C13"/>
    <mergeCell ref="B14:C14"/>
    <mergeCell ref="B15:C15"/>
    <mergeCell ref="B17:C18"/>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B2:D14"/>
  <sheetViews>
    <sheetView showGridLines="0" workbookViewId="0">
      <selection activeCell="E31" sqref="E31"/>
    </sheetView>
  </sheetViews>
  <sheetFormatPr baseColWidth="10" defaultColWidth="11.5546875" defaultRowHeight="13.8" x14ac:dyDescent="0.3"/>
  <cols>
    <col min="1" max="1" width="11.5546875" style="333"/>
    <col min="2" max="2" width="38.77734375" style="333" customWidth="1"/>
    <col min="3" max="4" width="13.77734375" style="333" customWidth="1"/>
    <col min="5" max="6" width="12.21875" style="333" bestFit="1" customWidth="1"/>
    <col min="7" max="16384" width="11.5546875" style="333"/>
  </cols>
  <sheetData>
    <row r="2" spans="2:4" ht="14.4" thickBot="1" x14ac:dyDescent="0.35"/>
    <row r="3" spans="2:4" x14ac:dyDescent="0.3">
      <c r="B3" s="1701" t="s">
        <v>1894</v>
      </c>
      <c r="C3" s="1042" t="s">
        <v>1883</v>
      </c>
      <c r="D3" s="1043" t="s">
        <v>1884</v>
      </c>
    </row>
    <row r="4" spans="2:4" x14ac:dyDescent="0.3">
      <c r="B4" s="1702" t="s">
        <v>1768</v>
      </c>
      <c r="C4" s="1044" t="s">
        <v>1882</v>
      </c>
      <c r="D4" s="1045" t="s">
        <v>1882</v>
      </c>
    </row>
    <row r="5" spans="2:4" x14ac:dyDescent="0.3">
      <c r="B5" s="586" t="s">
        <v>2542</v>
      </c>
      <c r="C5" s="622">
        <v>9623277</v>
      </c>
      <c r="D5" s="623">
        <v>10224688</v>
      </c>
    </row>
    <row r="6" spans="2:4" x14ac:dyDescent="0.3">
      <c r="B6" s="586" t="s">
        <v>2543</v>
      </c>
      <c r="C6" s="622">
        <v>3754652</v>
      </c>
      <c r="D6" s="623">
        <v>4805725</v>
      </c>
    </row>
    <row r="7" spans="2:4" x14ac:dyDescent="0.3">
      <c r="B7" s="586" t="s">
        <v>2544</v>
      </c>
      <c r="C7" s="622">
        <v>332084</v>
      </c>
      <c r="D7" s="623">
        <v>367582</v>
      </c>
    </row>
    <row r="8" spans="2:4" x14ac:dyDescent="0.3">
      <c r="B8" s="586" t="s">
        <v>2545</v>
      </c>
      <c r="C8" s="622">
        <f>9984550-7590000</f>
        <v>2394550</v>
      </c>
      <c r="D8" s="623">
        <v>2508098</v>
      </c>
    </row>
    <row r="9" spans="2:4" x14ac:dyDescent="0.3">
      <c r="B9" s="621" t="s">
        <v>2546</v>
      </c>
      <c r="C9" s="622">
        <v>7590000</v>
      </c>
      <c r="D9" s="1088">
        <v>0</v>
      </c>
    </row>
    <row r="10" spans="2:4" x14ac:dyDescent="0.3">
      <c r="B10" s="586" t="s">
        <v>2547</v>
      </c>
      <c r="C10" s="622">
        <v>2112414</v>
      </c>
      <c r="D10" s="623">
        <v>2076573</v>
      </c>
    </row>
    <row r="11" spans="2:4" x14ac:dyDescent="0.3">
      <c r="B11" s="1291" t="s">
        <v>2548</v>
      </c>
      <c r="C11" s="624">
        <f>+SUM(C5:C10)</f>
        <v>25806977</v>
      </c>
      <c r="D11" s="625">
        <f>+SUM(D5:D10)</f>
        <v>19982666</v>
      </c>
    </row>
    <row r="12" spans="2:4" x14ac:dyDescent="0.3">
      <c r="B12" s="1416" t="s">
        <v>1769</v>
      </c>
      <c r="C12" s="622">
        <v>7355177</v>
      </c>
      <c r="D12" s="623">
        <v>7294709</v>
      </c>
    </row>
    <row r="13" spans="2:4" x14ac:dyDescent="0.3">
      <c r="B13" s="586" t="s">
        <v>2545</v>
      </c>
      <c r="C13" s="622">
        <v>2792994</v>
      </c>
      <c r="D13" s="623">
        <v>2737146</v>
      </c>
    </row>
    <row r="14" spans="2:4" ht="14.4" thickBot="1" x14ac:dyDescent="0.35">
      <c r="B14" s="173" t="s">
        <v>2549</v>
      </c>
      <c r="C14" s="626">
        <f>+SUM(C12:C13)</f>
        <v>10148171</v>
      </c>
      <c r="D14" s="627">
        <f>+SUM(D12:D13)</f>
        <v>10031855</v>
      </c>
    </row>
  </sheetData>
  <mergeCells count="1">
    <mergeCell ref="B3:B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B2:J12"/>
  <sheetViews>
    <sheetView showGridLines="0" workbookViewId="0">
      <selection activeCell="F26" sqref="F26"/>
    </sheetView>
  </sheetViews>
  <sheetFormatPr baseColWidth="10" defaultColWidth="11.44140625" defaultRowHeight="13.8" x14ac:dyDescent="0.3"/>
  <cols>
    <col min="1" max="1" width="11.44140625" style="333"/>
    <col min="2" max="2" width="27.21875" style="333" bestFit="1" customWidth="1"/>
    <col min="3" max="4" width="11.5546875" style="333" bestFit="1" customWidth="1"/>
    <col min="5" max="5" width="15.5546875" style="333" customWidth="1"/>
    <col min="6" max="6" width="14.77734375" style="333" customWidth="1"/>
    <col min="7" max="7" width="11.5546875" style="333" bestFit="1" customWidth="1"/>
    <col min="8" max="8" width="11.5546875" style="333" customWidth="1"/>
    <col min="9" max="9" width="11.5546875" style="35" customWidth="1"/>
    <col min="10" max="10" width="11.5546875" style="35" bestFit="1" customWidth="1"/>
    <col min="11" max="16384" width="11.44140625" style="333"/>
  </cols>
  <sheetData>
    <row r="2" spans="2:10" ht="14.4" thickBot="1" x14ac:dyDescent="0.35"/>
    <row r="3" spans="2:10" x14ac:dyDescent="0.3">
      <c r="B3" s="1703" t="s">
        <v>2043</v>
      </c>
      <c r="C3" s="1705" t="s">
        <v>2550</v>
      </c>
      <c r="D3" s="1705"/>
      <c r="E3" s="1706" t="s">
        <v>1905</v>
      </c>
      <c r="F3" s="1706"/>
      <c r="G3" s="1706"/>
      <c r="H3" s="1707"/>
      <c r="I3" s="1707"/>
      <c r="J3" s="1708"/>
    </row>
    <row r="4" spans="2:10" x14ac:dyDescent="0.3">
      <c r="B4" s="1704"/>
      <c r="C4" s="554" t="s">
        <v>1883</v>
      </c>
      <c r="D4" s="554" t="s">
        <v>1884</v>
      </c>
      <c r="E4" s="1709" t="s">
        <v>2551</v>
      </c>
      <c r="F4" s="1709"/>
      <c r="G4" s="1709" t="s">
        <v>2552</v>
      </c>
      <c r="H4" s="1710"/>
      <c r="I4" s="1710"/>
      <c r="J4" s="1711"/>
    </row>
    <row r="5" spans="2:10" ht="27.6" x14ac:dyDescent="0.3">
      <c r="B5" s="1704"/>
      <c r="C5" s="1712" t="s">
        <v>1538</v>
      </c>
      <c r="D5" s="1712" t="s">
        <v>1538</v>
      </c>
      <c r="E5" s="555" t="str">
        <f>+C4</f>
        <v>06-30-2020</v>
      </c>
      <c r="F5" s="555" t="s">
        <v>1884</v>
      </c>
      <c r="G5" s="1085" t="str">
        <f>+E5</f>
        <v>06-30-2020</v>
      </c>
      <c r="H5" s="1085" t="s">
        <v>1937</v>
      </c>
      <c r="I5" s="1169" t="s">
        <v>2160</v>
      </c>
      <c r="J5" s="1170" t="s">
        <v>2553</v>
      </c>
    </row>
    <row r="6" spans="2:10" x14ac:dyDescent="0.3">
      <c r="B6" s="1704"/>
      <c r="C6" s="1713" t="s">
        <v>1538</v>
      </c>
      <c r="D6" s="1713" t="s">
        <v>1538</v>
      </c>
      <c r="E6" s="556" t="s">
        <v>1882</v>
      </c>
      <c r="F6" s="556" t="s">
        <v>1882</v>
      </c>
      <c r="G6" s="556" t="s">
        <v>1882</v>
      </c>
      <c r="H6" s="556" t="s">
        <v>1882</v>
      </c>
      <c r="I6" s="1171" t="s">
        <v>1882</v>
      </c>
      <c r="J6" s="1172" t="s">
        <v>1882</v>
      </c>
    </row>
    <row r="7" spans="2:10" x14ac:dyDescent="0.3">
      <c r="B7" s="557" t="s">
        <v>1699</v>
      </c>
      <c r="C7" s="558">
        <v>9.9699999999999998E-5</v>
      </c>
      <c r="D7" s="558">
        <v>9.9699999999999998E-5</v>
      </c>
      <c r="E7" s="559">
        <v>20049</v>
      </c>
      <c r="F7" s="559">
        <v>20467</v>
      </c>
      <c r="G7" s="559">
        <v>1074</v>
      </c>
      <c r="H7" s="559">
        <v>1175</v>
      </c>
      <c r="I7" s="30">
        <v>296</v>
      </c>
      <c r="J7" s="1173">
        <v>360</v>
      </c>
    </row>
    <row r="8" spans="2:10" x14ac:dyDescent="0.3">
      <c r="B8" s="557" t="s">
        <v>1763</v>
      </c>
      <c r="C8" s="558">
        <v>0.46493499999999999</v>
      </c>
      <c r="D8" s="558">
        <v>0.46493499999999999</v>
      </c>
      <c r="E8" s="559">
        <v>44827188</v>
      </c>
      <c r="F8" s="559">
        <v>42999662</v>
      </c>
      <c r="G8" s="559">
        <v>1827527</v>
      </c>
      <c r="H8" s="559">
        <v>1588296</v>
      </c>
      <c r="I8" s="30">
        <v>1323165</v>
      </c>
      <c r="J8" s="1173">
        <v>511988</v>
      </c>
    </row>
    <row r="9" spans="2:10" ht="14.4" thickBot="1" x14ac:dyDescent="0.35">
      <c r="B9" s="560" t="s">
        <v>2055</v>
      </c>
      <c r="C9" s="561"/>
      <c r="D9" s="562"/>
      <c r="E9" s="563">
        <f>+E7+E8</f>
        <v>44847237</v>
      </c>
      <c r="F9" s="563">
        <f>+F7+F8</f>
        <v>43020129</v>
      </c>
      <c r="G9" s="563">
        <f>+G7+G8</f>
        <v>1828601</v>
      </c>
      <c r="H9" s="563">
        <f>+H7+H8</f>
        <v>1589471</v>
      </c>
      <c r="I9" s="1174">
        <f t="shared" ref="I9:J9" si="0">+I7+I8</f>
        <v>1323461</v>
      </c>
      <c r="J9" s="1175">
        <f t="shared" si="0"/>
        <v>512348</v>
      </c>
    </row>
    <row r="11" spans="2:10" x14ac:dyDescent="0.3">
      <c r="C11" s="564">
        <v>44012</v>
      </c>
      <c r="D11" s="564">
        <v>43646</v>
      </c>
    </row>
    <row r="12" spans="2:10" x14ac:dyDescent="0.3">
      <c r="B12" s="333" t="s">
        <v>1764</v>
      </c>
      <c r="C12" s="334">
        <v>0</v>
      </c>
      <c r="D12" s="334">
        <v>5048004.3313349998</v>
      </c>
    </row>
  </sheetData>
  <mergeCells count="7">
    <mergeCell ref="B3:B6"/>
    <mergeCell ref="C3:D3"/>
    <mergeCell ref="E3:J3"/>
    <mergeCell ref="E4:F4"/>
    <mergeCell ref="G4:J4"/>
    <mergeCell ref="C5:C6"/>
    <mergeCell ref="D5:D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sheetPr>
  <dimension ref="B2:F10"/>
  <sheetViews>
    <sheetView showGridLines="0" workbookViewId="0">
      <selection activeCell="F16" sqref="F16"/>
    </sheetView>
  </sheetViews>
  <sheetFormatPr baseColWidth="10" defaultColWidth="11.5546875" defaultRowHeight="13.8" x14ac:dyDescent="0.3"/>
  <cols>
    <col min="1" max="1" width="11.5546875" style="333"/>
    <col min="2" max="2" width="28.21875" style="333" customWidth="1"/>
    <col min="3" max="6" width="13.5546875" style="333" customWidth="1"/>
    <col min="7" max="16384" width="11.5546875" style="333"/>
  </cols>
  <sheetData>
    <row r="2" spans="2:6" ht="14.4" thickBot="1" x14ac:dyDescent="0.35"/>
    <row r="3" spans="2:6" ht="27.6" x14ac:dyDescent="0.3">
      <c r="B3" s="1714" t="s">
        <v>2554</v>
      </c>
      <c r="C3" s="773" t="s">
        <v>1883</v>
      </c>
      <c r="D3" s="773" t="s">
        <v>1937</v>
      </c>
      <c r="E3" s="1445" t="s">
        <v>2160</v>
      </c>
      <c r="F3" s="1446" t="s">
        <v>2553</v>
      </c>
    </row>
    <row r="4" spans="2:6" x14ac:dyDescent="0.3">
      <c r="B4" s="1715"/>
      <c r="C4" s="774" t="s">
        <v>1882</v>
      </c>
      <c r="D4" s="774" t="s">
        <v>1882</v>
      </c>
      <c r="E4" s="774" t="s">
        <v>1882</v>
      </c>
      <c r="F4" s="775" t="s">
        <v>1882</v>
      </c>
    </row>
    <row r="5" spans="2:6" x14ac:dyDescent="0.3">
      <c r="B5" s="1417" t="s">
        <v>2555</v>
      </c>
      <c r="C5" s="776"/>
      <c r="D5" s="776"/>
      <c r="E5" s="776"/>
      <c r="F5" s="1032"/>
    </row>
    <row r="6" spans="2:6" x14ac:dyDescent="0.3">
      <c r="B6" s="1418" t="s">
        <v>2556</v>
      </c>
      <c r="C6" s="1037">
        <v>113356638</v>
      </c>
      <c r="D6" s="1037">
        <v>116365219</v>
      </c>
      <c r="E6" s="1037">
        <v>44562002</v>
      </c>
      <c r="F6" s="1038">
        <f>47811714-1</f>
        <v>47811713</v>
      </c>
    </row>
    <row r="7" spans="2:6" x14ac:dyDescent="0.3">
      <c r="B7" s="1418" t="s">
        <v>2557</v>
      </c>
      <c r="C7" s="1037">
        <v>129448406</v>
      </c>
      <c r="D7" s="1037">
        <v>134388878</v>
      </c>
      <c r="E7" s="1037">
        <v>57712657</v>
      </c>
      <c r="F7" s="1038">
        <v>62781160</v>
      </c>
    </row>
    <row r="8" spans="2:6" x14ac:dyDescent="0.3">
      <c r="B8" s="1418" t="s">
        <v>2558</v>
      </c>
      <c r="C8" s="1037">
        <v>7813055</v>
      </c>
      <c r="D8" s="1037">
        <v>7817668</v>
      </c>
      <c r="E8" s="1037">
        <v>3748038</v>
      </c>
      <c r="F8" s="1038">
        <v>3730961</v>
      </c>
    </row>
    <row r="9" spans="2:6" x14ac:dyDescent="0.3">
      <c r="B9" s="1418" t="s">
        <v>2559</v>
      </c>
      <c r="C9" s="1037">
        <v>25947495</v>
      </c>
      <c r="D9" s="1037">
        <v>26328183</v>
      </c>
      <c r="E9" s="1037">
        <v>13443638</v>
      </c>
      <c r="F9" s="1038">
        <v>13712805</v>
      </c>
    </row>
    <row r="10" spans="2:6" ht="14.4" thickBot="1" x14ac:dyDescent="0.35">
      <c r="B10" s="771" t="s">
        <v>2055</v>
      </c>
      <c r="C10" s="1033">
        <f>+SUM(C6:C9)</f>
        <v>276565594</v>
      </c>
      <c r="D10" s="1033">
        <f>+SUM(D6:D9)</f>
        <v>284899948</v>
      </c>
      <c r="E10" s="1033">
        <f>+SUM(E6:E9)</f>
        <v>119466335</v>
      </c>
      <c r="F10" s="1034">
        <f>+SUM(F6:F9)</f>
        <v>128036639</v>
      </c>
    </row>
  </sheetData>
  <mergeCells count="1">
    <mergeCell ref="B3:B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B2:F16"/>
  <sheetViews>
    <sheetView showGridLines="0" workbookViewId="0">
      <selection activeCell="I24" sqref="I24"/>
    </sheetView>
  </sheetViews>
  <sheetFormatPr baseColWidth="10" defaultColWidth="11.5546875" defaultRowHeight="13.8" x14ac:dyDescent="0.3"/>
  <cols>
    <col min="1" max="1" width="11.5546875" style="333"/>
    <col min="2" max="2" width="36.77734375" style="333" customWidth="1"/>
    <col min="3" max="3" width="15.5546875" style="333" customWidth="1"/>
    <col min="4" max="4" width="14.21875" style="333" customWidth="1"/>
    <col min="5" max="5" width="14.77734375" style="333" customWidth="1"/>
    <col min="6" max="6" width="15.21875" style="333" customWidth="1"/>
    <col min="7" max="16384" width="11.5546875" style="333"/>
  </cols>
  <sheetData>
    <row r="2" spans="2:6" ht="14.4" thickBot="1" x14ac:dyDescent="0.35"/>
    <row r="3" spans="2:6" ht="27.6" x14ac:dyDescent="0.3">
      <c r="B3" s="1716" t="s">
        <v>1914</v>
      </c>
      <c r="C3" s="773" t="s">
        <v>1883</v>
      </c>
      <c r="D3" s="773" t="s">
        <v>1937</v>
      </c>
      <c r="E3" s="1443" t="s">
        <v>2160</v>
      </c>
      <c r="F3" s="1444" t="s">
        <v>2553</v>
      </c>
    </row>
    <row r="4" spans="2:6" x14ac:dyDescent="0.3">
      <c r="B4" s="1717"/>
      <c r="C4" s="777" t="s">
        <v>1882</v>
      </c>
      <c r="D4" s="777" t="s">
        <v>1882</v>
      </c>
      <c r="E4" s="777" t="s">
        <v>1882</v>
      </c>
      <c r="F4" s="778" t="s">
        <v>1882</v>
      </c>
    </row>
    <row r="5" spans="2:6" x14ac:dyDescent="0.3">
      <c r="B5" s="1419" t="s">
        <v>2560</v>
      </c>
      <c r="C5" s="1176">
        <v>-13671580</v>
      </c>
      <c r="D5" s="1176">
        <v>-14043088</v>
      </c>
      <c r="E5" s="1176">
        <v>-6915122</v>
      </c>
      <c r="F5" s="1177">
        <v>-7021161</v>
      </c>
    </row>
    <row r="6" spans="2:6" x14ac:dyDescent="0.3">
      <c r="B6" s="1419" t="s">
        <v>2487</v>
      </c>
      <c r="C6" s="1176">
        <v>-10625056</v>
      </c>
      <c r="D6" s="1176">
        <v>-8112456</v>
      </c>
      <c r="E6" s="1176">
        <v>-6304873</v>
      </c>
      <c r="F6" s="1177">
        <v>-3887184</v>
      </c>
    </row>
    <row r="7" spans="2:6" x14ac:dyDescent="0.3">
      <c r="B7" s="1419" t="s">
        <v>2561</v>
      </c>
      <c r="C7" s="1176">
        <v>-8664233</v>
      </c>
      <c r="D7" s="1176">
        <v>-7647841</v>
      </c>
      <c r="E7" s="1176">
        <v>-4338323</v>
      </c>
      <c r="F7" s="1177">
        <v>-4010150</v>
      </c>
    </row>
    <row r="8" spans="2:6" x14ac:dyDescent="0.3">
      <c r="B8" s="1419" t="s">
        <v>2562</v>
      </c>
      <c r="C8" s="1176">
        <v>-5943894</v>
      </c>
      <c r="D8" s="1176">
        <v>-6786690</v>
      </c>
      <c r="E8" s="1176">
        <v>-2556613</v>
      </c>
      <c r="F8" s="1177">
        <v>-3539135</v>
      </c>
    </row>
    <row r="9" spans="2:6" x14ac:dyDescent="0.3">
      <c r="B9" s="1419" t="s">
        <v>2563</v>
      </c>
      <c r="C9" s="1176">
        <v>-3343987</v>
      </c>
      <c r="D9" s="1176">
        <v>-4777373</v>
      </c>
      <c r="E9" s="1176">
        <v>-1275261</v>
      </c>
      <c r="F9" s="1177">
        <v>-2609477</v>
      </c>
    </row>
    <row r="10" spans="2:6" x14ac:dyDescent="0.3">
      <c r="B10" s="1419" t="s">
        <v>2564</v>
      </c>
      <c r="C10" s="1176">
        <v>-4902224</v>
      </c>
      <c r="D10" s="1176">
        <v>-4706424</v>
      </c>
      <c r="E10" s="1176">
        <v>-2404884</v>
      </c>
      <c r="F10" s="1177">
        <v>-2718812</v>
      </c>
    </row>
    <row r="11" spans="2:6" x14ac:dyDescent="0.3">
      <c r="B11" s="1419" t="s">
        <v>2565</v>
      </c>
      <c r="C11" s="1176">
        <v>-4098932</v>
      </c>
      <c r="D11" s="1176">
        <v>-3480097</v>
      </c>
      <c r="E11" s="1176">
        <v>-2033027</v>
      </c>
      <c r="F11" s="1177">
        <v>-1738284</v>
      </c>
    </row>
    <row r="12" spans="2:6" x14ac:dyDescent="0.3">
      <c r="B12" s="1419" t="s">
        <v>2566</v>
      </c>
      <c r="C12" s="1176">
        <v>-3516410</v>
      </c>
      <c r="D12" s="1176">
        <v>-3074559</v>
      </c>
      <c r="E12" s="1176">
        <v>-1737073</v>
      </c>
      <c r="F12" s="1177">
        <v>-1628568</v>
      </c>
    </row>
    <row r="13" spans="2:6" x14ac:dyDescent="0.3">
      <c r="B13" s="1419" t="s">
        <v>2567</v>
      </c>
      <c r="C13" s="1176">
        <v>-3485932</v>
      </c>
      <c r="D13" s="1176">
        <v>-3068932</v>
      </c>
      <c r="E13" s="1176">
        <v>-2080697</v>
      </c>
      <c r="F13" s="1177">
        <v>-1777959</v>
      </c>
    </row>
    <row r="14" spans="2:6" x14ac:dyDescent="0.3">
      <c r="B14" s="1419" t="s">
        <v>2568</v>
      </c>
      <c r="C14" s="1176">
        <v>-3883458</v>
      </c>
      <c r="D14" s="1176">
        <v>-3116668</v>
      </c>
      <c r="E14" s="1176">
        <v>-1974933</v>
      </c>
      <c r="F14" s="1177">
        <v>-1652415</v>
      </c>
    </row>
    <row r="15" spans="2:6" x14ac:dyDescent="0.3">
      <c r="B15" s="1419" t="s">
        <v>2225</v>
      </c>
      <c r="C15" s="1176">
        <v>-6524847</v>
      </c>
      <c r="D15" s="1176">
        <v>-3689011</v>
      </c>
      <c r="E15" s="1176">
        <v>-3891991</v>
      </c>
      <c r="F15" s="1177">
        <v>-1115004</v>
      </c>
    </row>
    <row r="16" spans="2:6" ht="14.4" thickBot="1" x14ac:dyDescent="0.35">
      <c r="B16" s="771" t="s">
        <v>2569</v>
      </c>
      <c r="C16" s="772">
        <f>+SUM(C5:C15)</f>
        <v>-68660553</v>
      </c>
      <c r="D16" s="772">
        <f>+SUM(D5:D15)</f>
        <v>-62503139</v>
      </c>
      <c r="E16" s="772">
        <f>+SUM(E5:E15)</f>
        <v>-35512797</v>
      </c>
      <c r="F16" s="779">
        <f>+SUM(F5:F15)</f>
        <v>-31698149</v>
      </c>
    </row>
  </sheetData>
  <mergeCells count="1">
    <mergeCell ref="B3:B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B2:K20"/>
  <sheetViews>
    <sheetView showGridLines="0" workbookViewId="0">
      <selection activeCell="L42" sqref="L42"/>
    </sheetView>
  </sheetViews>
  <sheetFormatPr baseColWidth="10" defaultColWidth="11.5546875" defaultRowHeight="12" x14ac:dyDescent="0.25"/>
  <cols>
    <col min="1" max="1" width="11.5546875" style="314"/>
    <col min="2" max="2" width="58" style="314" bestFit="1" customWidth="1"/>
    <col min="3" max="5" width="11.5546875" style="314"/>
    <col min="6" max="6" width="12.21875" style="314" bestFit="1" customWidth="1"/>
    <col min="7" max="16384" width="11.5546875" style="314"/>
  </cols>
  <sheetData>
    <row r="2" spans="2:11" ht="12.6" thickBot="1" x14ac:dyDescent="0.3"/>
    <row r="3" spans="2:11" ht="24" x14ac:dyDescent="0.25">
      <c r="B3" s="1718" t="s">
        <v>2570</v>
      </c>
      <c r="C3" s="1420" t="s">
        <v>1883</v>
      </c>
      <c r="D3" s="1420" t="s">
        <v>1937</v>
      </c>
      <c r="E3" s="1441" t="s">
        <v>2160</v>
      </c>
      <c r="F3" s="1442" t="s">
        <v>2553</v>
      </c>
      <c r="J3" s="154">
        <v>43921</v>
      </c>
      <c r="K3" s="154">
        <v>43555</v>
      </c>
    </row>
    <row r="4" spans="2:11" x14ac:dyDescent="0.25">
      <c r="B4" s="1719"/>
      <c r="C4" s="156" t="s">
        <v>1882</v>
      </c>
      <c r="D4" s="156" t="s">
        <v>1882</v>
      </c>
      <c r="E4" s="156" t="s">
        <v>1882</v>
      </c>
      <c r="F4" s="886" t="s">
        <v>1882</v>
      </c>
      <c r="J4" s="156" t="s">
        <v>1882</v>
      </c>
      <c r="K4" s="156" t="s">
        <v>1882</v>
      </c>
    </row>
    <row r="5" spans="2:11" x14ac:dyDescent="0.25">
      <c r="B5" s="1421" t="s">
        <v>2571</v>
      </c>
      <c r="C5" s="887">
        <v>603161.39500000002</v>
      </c>
      <c r="D5" s="887">
        <v>98523</v>
      </c>
      <c r="E5" s="887">
        <f>+C5-J5</f>
        <v>603161.39500000002</v>
      </c>
      <c r="F5" s="888">
        <f>+D5-K5</f>
        <v>104700</v>
      </c>
      <c r="J5" s="887">
        <v>0</v>
      </c>
      <c r="K5" s="887">
        <v>-6177</v>
      </c>
    </row>
    <row r="6" spans="2:11" x14ac:dyDescent="0.25">
      <c r="B6" s="1421" t="s">
        <v>2572</v>
      </c>
      <c r="C6" s="887">
        <v>-2024867.7050000001</v>
      </c>
      <c r="D6" s="887">
        <v>-1650194</v>
      </c>
      <c r="E6" s="887">
        <f t="shared" ref="E6:E19" si="0">+C6-J6</f>
        <v>-1470753.7050000001</v>
      </c>
      <c r="F6" s="888">
        <f t="shared" ref="F6:F19" si="1">+D6-K6</f>
        <v>-1456759</v>
      </c>
      <c r="J6" s="887">
        <v>-554114</v>
      </c>
      <c r="K6" s="887">
        <v>-193435</v>
      </c>
    </row>
    <row r="7" spans="2:11" x14ac:dyDescent="0.25">
      <c r="B7" s="1421" t="s">
        <v>2582</v>
      </c>
      <c r="C7" s="887">
        <v>1345368.503</v>
      </c>
      <c r="D7" s="887">
        <v>-19098</v>
      </c>
      <c r="E7" s="887">
        <f t="shared" si="0"/>
        <v>420019.50300000003</v>
      </c>
      <c r="F7" s="888">
        <f t="shared" si="1"/>
        <v>152378</v>
      </c>
      <c r="J7" s="887">
        <v>925349</v>
      </c>
      <c r="K7" s="887">
        <v>-171476</v>
      </c>
    </row>
    <row r="8" spans="2:11" x14ac:dyDescent="0.25">
      <c r="B8" s="1421" t="s">
        <v>2573</v>
      </c>
      <c r="C8" s="887">
        <v>-790066.92599999998</v>
      </c>
      <c r="D8" s="887">
        <v>321630</v>
      </c>
      <c r="E8" s="887">
        <f t="shared" si="0"/>
        <v>-543643.92599999998</v>
      </c>
      <c r="F8" s="888">
        <f t="shared" si="1"/>
        <v>28600</v>
      </c>
      <c r="J8" s="887">
        <v>-246423</v>
      </c>
      <c r="K8" s="887">
        <v>293030</v>
      </c>
    </row>
    <row r="9" spans="2:11" x14ac:dyDescent="0.25">
      <c r="B9" s="1422" t="s">
        <v>2573</v>
      </c>
      <c r="C9" s="889">
        <f>+SUM(C5:C8)</f>
        <v>-866404.73300000001</v>
      </c>
      <c r="D9" s="889">
        <f>+SUM(D5:D8)</f>
        <v>-1249139</v>
      </c>
      <c r="E9" s="889">
        <f>+SUM(E5:E8)</f>
        <v>-991216.73300000001</v>
      </c>
      <c r="F9" s="890">
        <f>+SUM(F5:F8)</f>
        <v>-1171081</v>
      </c>
      <c r="J9" s="889">
        <f>+SUM(J5:J8)</f>
        <v>124812</v>
      </c>
      <c r="K9" s="889">
        <f>+SUM(K5:K8)</f>
        <v>-78058</v>
      </c>
    </row>
    <row r="10" spans="2:11" x14ac:dyDescent="0.25">
      <c r="B10" s="1421" t="s">
        <v>2035</v>
      </c>
      <c r="C10" s="887">
        <v>-2488946.3990000002</v>
      </c>
      <c r="D10" s="887">
        <v>-2050085</v>
      </c>
      <c r="E10" s="887">
        <f t="shared" si="0"/>
        <v>-1718023.3990000002</v>
      </c>
      <c r="F10" s="888">
        <f t="shared" si="1"/>
        <v>-991048</v>
      </c>
      <c r="J10" s="887">
        <v>-770923</v>
      </c>
      <c r="K10" s="887">
        <v>-1059037</v>
      </c>
    </row>
    <row r="11" spans="2:11" x14ac:dyDescent="0.25">
      <c r="B11" s="1421" t="s">
        <v>2574</v>
      </c>
      <c r="C11" s="887">
        <v>-3084021.6570000001</v>
      </c>
      <c r="D11" s="887">
        <v>-3037967</v>
      </c>
      <c r="E11" s="887">
        <f t="shared" si="0"/>
        <v>-1591983.6570000001</v>
      </c>
      <c r="F11" s="888">
        <f t="shared" si="1"/>
        <v>-1526130</v>
      </c>
      <c r="J11" s="887">
        <v>-1492038</v>
      </c>
      <c r="K11" s="887">
        <v>-1511837</v>
      </c>
    </row>
    <row r="12" spans="2:11" x14ac:dyDescent="0.25">
      <c r="B12" s="1421" t="s">
        <v>2575</v>
      </c>
      <c r="C12" s="887">
        <v>-9452967.5159999989</v>
      </c>
      <c r="D12" s="887">
        <v>-9809470</v>
      </c>
      <c r="E12" s="887">
        <f t="shared" si="0"/>
        <v>-4607059.5159999989</v>
      </c>
      <c r="F12" s="888">
        <f t="shared" si="1"/>
        <v>-5092347</v>
      </c>
      <c r="J12" s="887">
        <v>-4845908</v>
      </c>
      <c r="K12" s="887">
        <v>-4717123</v>
      </c>
    </row>
    <row r="13" spans="2:11" x14ac:dyDescent="0.25">
      <c r="B13" s="1421" t="s">
        <v>2576</v>
      </c>
      <c r="C13" s="887">
        <v>-63488.108</v>
      </c>
      <c r="D13" s="887">
        <v>-26768</v>
      </c>
      <c r="E13" s="887">
        <f t="shared" si="0"/>
        <v>-30048.108</v>
      </c>
      <c r="F13" s="888">
        <f t="shared" si="1"/>
        <v>-13357</v>
      </c>
      <c r="J13" s="887">
        <v>-33440</v>
      </c>
      <c r="K13" s="887">
        <v>-13411</v>
      </c>
    </row>
    <row r="14" spans="2:11" x14ac:dyDescent="0.25">
      <c r="B14" s="1421" t="s">
        <v>2577</v>
      </c>
      <c r="C14" s="887">
        <v>-475148.88699999999</v>
      </c>
      <c r="D14" s="887">
        <v>-411427</v>
      </c>
      <c r="E14" s="887">
        <f t="shared" si="0"/>
        <v>-276773.88699999999</v>
      </c>
      <c r="F14" s="888">
        <f t="shared" si="1"/>
        <v>-289375</v>
      </c>
      <c r="J14" s="887">
        <v>-198375</v>
      </c>
      <c r="K14" s="887">
        <v>-122052</v>
      </c>
    </row>
    <row r="15" spans="2:11" x14ac:dyDescent="0.25">
      <c r="B15" s="1421" t="s">
        <v>2578</v>
      </c>
      <c r="C15" s="887">
        <v>-59767.406999999999</v>
      </c>
      <c r="D15" s="887">
        <v>-25846</v>
      </c>
      <c r="E15" s="887">
        <f t="shared" si="0"/>
        <v>-29726.406999999999</v>
      </c>
      <c r="F15" s="888">
        <f t="shared" si="1"/>
        <v>17313</v>
      </c>
      <c r="J15" s="887">
        <v>-30041</v>
      </c>
      <c r="K15" s="887">
        <v>-43159</v>
      </c>
    </row>
    <row r="16" spans="2:11" x14ac:dyDescent="0.25">
      <c r="B16" s="1422" t="s">
        <v>1918</v>
      </c>
      <c r="C16" s="889">
        <f>+SUM(C10:C15)</f>
        <v>-15624339.973999998</v>
      </c>
      <c r="D16" s="889">
        <f>+SUM(D10:D15)</f>
        <v>-15361563</v>
      </c>
      <c r="E16" s="889">
        <f t="shared" ref="E16:F16" si="2">+SUM(E10:E15)</f>
        <v>-8253614.9739999985</v>
      </c>
      <c r="F16" s="890">
        <f t="shared" si="2"/>
        <v>-7894944</v>
      </c>
      <c r="J16" s="889">
        <f>+SUM(J10:J15)</f>
        <v>-7370725</v>
      </c>
      <c r="K16" s="889">
        <f>+SUM(K10:K15)</f>
        <v>-7466619</v>
      </c>
    </row>
    <row r="17" spans="2:11" x14ac:dyDescent="0.25">
      <c r="B17" s="1421" t="s">
        <v>2579</v>
      </c>
      <c r="C17" s="887">
        <v>2032175.834</v>
      </c>
      <c r="D17" s="887">
        <v>2136858</v>
      </c>
      <c r="E17" s="887">
        <f t="shared" si="0"/>
        <v>965375.83400000003</v>
      </c>
      <c r="F17" s="888">
        <f t="shared" si="1"/>
        <v>1143168</v>
      </c>
      <c r="J17" s="887">
        <v>1066800</v>
      </c>
      <c r="K17" s="887">
        <v>993690</v>
      </c>
    </row>
    <row r="18" spans="2:11" x14ac:dyDescent="0.25">
      <c r="B18" s="1421" t="s">
        <v>2580</v>
      </c>
      <c r="C18" s="887">
        <v>374244.315</v>
      </c>
      <c r="D18" s="887">
        <v>686949</v>
      </c>
      <c r="E18" s="887">
        <f t="shared" si="0"/>
        <v>103072.315</v>
      </c>
      <c r="F18" s="888">
        <f t="shared" si="1"/>
        <v>337178</v>
      </c>
      <c r="J18" s="887">
        <v>271172</v>
      </c>
      <c r="K18" s="887">
        <v>349771</v>
      </c>
    </row>
    <row r="19" spans="2:11" x14ac:dyDescent="0.25">
      <c r="B19" s="1423" t="s">
        <v>2581</v>
      </c>
      <c r="C19" s="887">
        <v>0</v>
      </c>
      <c r="D19" s="887">
        <v>0</v>
      </c>
      <c r="E19" s="887">
        <f t="shared" si="0"/>
        <v>0</v>
      </c>
      <c r="F19" s="888">
        <f t="shared" si="1"/>
        <v>0</v>
      </c>
      <c r="J19" s="891">
        <v>0</v>
      </c>
      <c r="K19" s="891">
        <v>0</v>
      </c>
    </row>
    <row r="20" spans="2:11" ht="12.6" thickBot="1" x14ac:dyDescent="0.3">
      <c r="B20" s="1424" t="s">
        <v>1917</v>
      </c>
      <c r="C20" s="892">
        <f>+SUM(C17:C19)</f>
        <v>2406420.1490000002</v>
      </c>
      <c r="D20" s="892">
        <f>+SUM(D17:D19)</f>
        <v>2823807</v>
      </c>
      <c r="E20" s="892">
        <f t="shared" ref="E20:F20" si="3">+SUM(E17:E19)</f>
        <v>1068448.149</v>
      </c>
      <c r="F20" s="893">
        <f t="shared" si="3"/>
        <v>1480346</v>
      </c>
      <c r="J20" s="892">
        <f>+SUM(J17:J19)</f>
        <v>1337972</v>
      </c>
      <c r="K20" s="892">
        <f>+SUM(K17:K19)</f>
        <v>1343461</v>
      </c>
    </row>
  </sheetData>
  <mergeCells count="1">
    <mergeCell ref="B3:B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B1:J24"/>
  <sheetViews>
    <sheetView showGridLines="0" workbookViewId="0">
      <selection activeCell="L17" sqref="L17"/>
    </sheetView>
  </sheetViews>
  <sheetFormatPr baseColWidth="10" defaultColWidth="11.5546875" defaultRowHeight="12" zeroHeight="1" x14ac:dyDescent="0.25"/>
  <cols>
    <col min="1" max="1" width="11.5546875" style="191" customWidth="1"/>
    <col min="2" max="2" width="48.44140625" style="191" customWidth="1"/>
    <col min="3" max="9" width="11.5546875" style="191" customWidth="1"/>
    <col min="10" max="16384" width="11.5546875" style="191"/>
  </cols>
  <sheetData>
    <row r="1" spans="2:10" x14ac:dyDescent="0.25"/>
    <row r="2" spans="2:10" ht="12.6" thickBot="1" x14ac:dyDescent="0.3"/>
    <row r="3" spans="2:10" ht="12" customHeight="1" x14ac:dyDescent="0.25">
      <c r="B3" s="1722" t="s">
        <v>2583</v>
      </c>
      <c r="C3" s="1725" t="s">
        <v>2019</v>
      </c>
      <c r="D3" s="1728" t="s">
        <v>1883</v>
      </c>
      <c r="E3" s="1732" t="s">
        <v>1937</v>
      </c>
      <c r="F3" s="1734" t="s">
        <v>2160</v>
      </c>
      <c r="G3" s="1730" t="s">
        <v>2553</v>
      </c>
      <c r="I3" s="1720">
        <v>43920</v>
      </c>
      <c r="J3" s="1720">
        <v>43554</v>
      </c>
    </row>
    <row r="4" spans="2:10" ht="15" customHeight="1" x14ac:dyDescent="0.25">
      <c r="B4" s="1723"/>
      <c r="C4" s="1726"/>
      <c r="D4" s="1729"/>
      <c r="E4" s="1733"/>
      <c r="F4" s="1735"/>
      <c r="G4" s="1731"/>
      <c r="I4" s="1721"/>
      <c r="J4" s="1721"/>
    </row>
    <row r="5" spans="2:10" x14ac:dyDescent="0.25">
      <c r="B5" s="1724"/>
      <c r="C5" s="1727"/>
      <c r="D5" s="528" t="s">
        <v>1882</v>
      </c>
      <c r="E5" s="528" t="s">
        <v>1882</v>
      </c>
      <c r="F5" s="528" t="s">
        <v>1882</v>
      </c>
      <c r="G5" s="529" t="s">
        <v>1882</v>
      </c>
      <c r="I5" s="1018" t="s">
        <v>1882</v>
      </c>
      <c r="J5" s="1018" t="s">
        <v>1882</v>
      </c>
    </row>
    <row r="6" spans="2:10" x14ac:dyDescent="0.25">
      <c r="B6" s="530" t="s">
        <v>2372</v>
      </c>
      <c r="C6" s="531" t="s">
        <v>1584</v>
      </c>
      <c r="D6" s="532">
        <v>-7126</v>
      </c>
      <c r="E6" s="533">
        <v>-37</v>
      </c>
      <c r="F6" s="533">
        <f>+D6-I6</f>
        <v>-5268</v>
      </c>
      <c r="G6" s="534">
        <f>+E6-J6</f>
        <v>-37</v>
      </c>
      <c r="I6" s="532">
        <v>-1858</v>
      </c>
      <c r="J6" s="532">
        <v>0</v>
      </c>
    </row>
    <row r="7" spans="2:10" x14ac:dyDescent="0.25">
      <c r="B7" s="530" t="s">
        <v>2372</v>
      </c>
      <c r="C7" s="531" t="s">
        <v>1583</v>
      </c>
      <c r="D7" s="532">
        <v>267</v>
      </c>
      <c r="E7" s="533">
        <v>60</v>
      </c>
      <c r="F7" s="533">
        <f>+D7-I7</f>
        <v>0</v>
      </c>
      <c r="G7" s="534">
        <f>+E7-J7</f>
        <v>-62</v>
      </c>
      <c r="I7" s="532">
        <v>267</v>
      </c>
      <c r="J7" s="532">
        <v>122</v>
      </c>
    </row>
    <row r="8" spans="2:10" hidden="1" x14ac:dyDescent="0.25">
      <c r="B8" s="530" t="s">
        <v>1460</v>
      </c>
      <c r="C8" s="531" t="s">
        <v>1583</v>
      </c>
      <c r="D8" s="532"/>
      <c r="E8" s="533"/>
      <c r="F8" s="533"/>
      <c r="G8" s="534"/>
      <c r="I8" s="532"/>
      <c r="J8" s="532"/>
    </row>
    <row r="9" spans="2:10" hidden="1" x14ac:dyDescent="0.25">
      <c r="B9" s="530" t="s">
        <v>1460</v>
      </c>
      <c r="C9" s="531" t="s">
        <v>1584</v>
      </c>
      <c r="D9" s="532"/>
      <c r="E9" s="533"/>
      <c r="F9" s="533"/>
      <c r="G9" s="534"/>
      <c r="I9" s="532"/>
      <c r="J9" s="532"/>
    </row>
    <row r="10" spans="2:10" x14ac:dyDescent="0.25">
      <c r="B10" s="535" t="s">
        <v>2584</v>
      </c>
      <c r="C10" s="536"/>
      <c r="D10" s="537">
        <f>SUM(D6:D9)</f>
        <v>-6859</v>
      </c>
      <c r="E10" s="537">
        <f>SUM(E6:E9)</f>
        <v>23</v>
      </c>
      <c r="F10" s="537">
        <f>SUM(F6:F9)</f>
        <v>-5268</v>
      </c>
      <c r="G10" s="538">
        <f>SUM(G6:G9)</f>
        <v>-99</v>
      </c>
      <c r="I10" s="537">
        <f>SUM(I6:I9)</f>
        <v>-1591</v>
      </c>
      <c r="J10" s="537">
        <f>SUM(J6:J9)</f>
        <v>122</v>
      </c>
    </row>
    <row r="11" spans="2:10" x14ac:dyDescent="0.25">
      <c r="B11" s="530" t="s">
        <v>2585</v>
      </c>
      <c r="C11" s="531" t="s">
        <v>1584</v>
      </c>
      <c r="D11" s="532">
        <v>8863</v>
      </c>
      <c r="E11" s="533">
        <v>-4046</v>
      </c>
      <c r="F11" s="533">
        <f t="shared" ref="F11:F12" si="0">+D11-I11</f>
        <v>32748</v>
      </c>
      <c r="G11" s="534">
        <f t="shared" ref="G11:G12" si="1">+E11-J11</f>
        <v>-5970</v>
      </c>
      <c r="I11" s="532">
        <v>-23885</v>
      </c>
      <c r="J11" s="532">
        <v>1924</v>
      </c>
    </row>
    <row r="12" spans="2:10" x14ac:dyDescent="0.25">
      <c r="B12" s="530" t="s">
        <v>2585</v>
      </c>
      <c r="C12" s="531" t="s">
        <v>1583</v>
      </c>
      <c r="D12" s="532">
        <v>75903</v>
      </c>
      <c r="E12" s="533">
        <v>-63411</v>
      </c>
      <c r="F12" s="533">
        <f t="shared" si="0"/>
        <v>91225</v>
      </c>
      <c r="G12" s="534">
        <f t="shared" si="1"/>
        <v>-48236</v>
      </c>
      <c r="I12" s="532">
        <v>-15322</v>
      </c>
      <c r="J12" s="532">
        <v>-15175</v>
      </c>
    </row>
    <row r="13" spans="2:10" hidden="1" x14ac:dyDescent="0.25">
      <c r="B13" s="530" t="s">
        <v>1607</v>
      </c>
      <c r="C13" s="531" t="s">
        <v>1584</v>
      </c>
      <c r="D13" s="532"/>
      <c r="E13" s="533"/>
      <c r="F13" s="533"/>
      <c r="G13" s="534"/>
      <c r="I13" s="532"/>
      <c r="J13" s="532"/>
    </row>
    <row r="14" spans="2:10" hidden="1" x14ac:dyDescent="0.25">
      <c r="B14" s="530" t="s">
        <v>1475</v>
      </c>
      <c r="C14" s="531" t="s">
        <v>1584</v>
      </c>
      <c r="D14" s="532"/>
      <c r="E14" s="533"/>
      <c r="F14" s="533"/>
      <c r="G14" s="534"/>
      <c r="I14" s="532"/>
      <c r="J14" s="532"/>
    </row>
    <row r="15" spans="2:10" hidden="1" x14ac:dyDescent="0.25">
      <c r="B15" s="530" t="s">
        <v>1475</v>
      </c>
      <c r="C15" s="531" t="s">
        <v>1583</v>
      </c>
      <c r="D15" s="532"/>
      <c r="E15" s="533"/>
      <c r="F15" s="533"/>
      <c r="G15" s="534"/>
      <c r="I15" s="532"/>
      <c r="J15" s="532"/>
    </row>
    <row r="16" spans="2:10" x14ac:dyDescent="0.25">
      <c r="B16" s="535" t="s">
        <v>2586</v>
      </c>
      <c r="C16" s="536"/>
      <c r="D16" s="537">
        <f>SUM(D11:D15)</f>
        <v>84766</v>
      </c>
      <c r="E16" s="537">
        <f>SUM(E11:E15)</f>
        <v>-67457</v>
      </c>
      <c r="F16" s="537">
        <f>SUM(F11:F15)</f>
        <v>123973</v>
      </c>
      <c r="G16" s="538">
        <f>SUM(G11:G15)</f>
        <v>-54206</v>
      </c>
      <c r="I16" s="537">
        <f>SUM(I11:I15)</f>
        <v>-39207</v>
      </c>
      <c r="J16" s="537">
        <f>SUM(J11:J15)</f>
        <v>-13251</v>
      </c>
    </row>
    <row r="17" spans="2:10" x14ac:dyDescent="0.25">
      <c r="B17" s="539"/>
      <c r="C17" s="540"/>
      <c r="D17" s="532"/>
      <c r="E17" s="533"/>
      <c r="F17" s="533"/>
      <c r="G17" s="534"/>
      <c r="I17" s="532"/>
      <c r="J17" s="532"/>
    </row>
    <row r="18" spans="2:10" ht="12.6" thickBot="1" x14ac:dyDescent="0.3">
      <c r="B18" s="541" t="s">
        <v>2587</v>
      </c>
      <c r="C18" s="542"/>
      <c r="D18" s="543">
        <f>+D10+D16</f>
        <v>77907</v>
      </c>
      <c r="E18" s="543">
        <f>+E10+E16</f>
        <v>-67434</v>
      </c>
      <c r="F18" s="543">
        <f>+F10+F16</f>
        <v>118705</v>
      </c>
      <c r="G18" s="544">
        <f>+G10+G16</f>
        <v>-54305</v>
      </c>
      <c r="I18" s="543">
        <f>+I10+I16</f>
        <v>-40798</v>
      </c>
      <c r="J18" s="543">
        <f>+J10+J16</f>
        <v>-13129</v>
      </c>
    </row>
    <row r="19" spans="2:10" x14ac:dyDescent="0.25"/>
    <row r="20" spans="2:10" x14ac:dyDescent="0.25"/>
    <row r="21" spans="2:10" x14ac:dyDescent="0.25">
      <c r="F21" s="134"/>
    </row>
    <row r="22" spans="2:10" x14ac:dyDescent="0.25"/>
    <row r="23" spans="2:10" x14ac:dyDescent="0.25"/>
    <row r="24" spans="2:10" x14ac:dyDescent="0.25"/>
  </sheetData>
  <mergeCells count="8">
    <mergeCell ref="I3:I4"/>
    <mergeCell ref="J3:J4"/>
    <mergeCell ref="B3:B5"/>
    <mergeCell ref="C3:C5"/>
    <mergeCell ref="D3:D4"/>
    <mergeCell ref="G3:G4"/>
    <mergeCell ref="E3:E4"/>
    <mergeCell ref="F3:F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2:O17"/>
  <sheetViews>
    <sheetView showGridLines="0" workbookViewId="0">
      <selection activeCell="F28" sqref="F28"/>
    </sheetView>
  </sheetViews>
  <sheetFormatPr baseColWidth="10" defaultColWidth="11.5546875" defaultRowHeight="12" x14ac:dyDescent="0.25"/>
  <cols>
    <col min="1" max="1" width="11.5546875" style="1178"/>
    <col min="2" max="2" width="46.77734375" style="1178" customWidth="1"/>
    <col min="3" max="6" width="15.44140625" style="1178" customWidth="1"/>
    <col min="7" max="7" width="11.5546875" style="1178"/>
    <col min="8" max="9" width="13.77734375" style="1178" customWidth="1"/>
    <col min="10" max="16384" width="11.5546875" style="1178"/>
  </cols>
  <sheetData>
    <row r="2" spans="2:15" x14ac:dyDescent="0.25">
      <c r="B2" s="1179"/>
      <c r="C2" s="1180"/>
      <c r="D2" s="1180"/>
    </row>
    <row r="3" spans="2:15" ht="12.6" thickBot="1" x14ac:dyDescent="0.3">
      <c r="B3" s="1180"/>
      <c r="C3" s="1180"/>
      <c r="D3" s="1180"/>
    </row>
    <row r="4" spans="2:15" ht="12" customHeight="1" x14ac:dyDescent="0.25">
      <c r="B4" s="1736" t="s">
        <v>2583</v>
      </c>
      <c r="C4" s="1738" t="s">
        <v>2591</v>
      </c>
      <c r="D4" s="1740" t="s">
        <v>2590</v>
      </c>
      <c r="E4" s="1742" t="s">
        <v>2592</v>
      </c>
      <c r="F4" s="1743" t="s">
        <v>2593</v>
      </c>
      <c r="H4" s="1019">
        <v>44012</v>
      </c>
      <c r="I4" s="1019">
        <v>43646</v>
      </c>
    </row>
    <row r="5" spans="2:15" ht="21" customHeight="1" x14ac:dyDescent="0.25">
      <c r="B5" s="1737"/>
      <c r="C5" s="1739"/>
      <c r="D5" s="1741"/>
      <c r="E5" s="1735"/>
      <c r="F5" s="1731"/>
      <c r="H5" s="1020" t="s">
        <v>1458</v>
      </c>
      <c r="I5" s="1020" t="s">
        <v>1458</v>
      </c>
    </row>
    <row r="6" spans="2:15" x14ac:dyDescent="0.25">
      <c r="B6" s="1425" t="s">
        <v>1866</v>
      </c>
      <c r="C6" s="545">
        <v>73</v>
      </c>
      <c r="D6" s="546">
        <v>53</v>
      </c>
      <c r="E6" s="546">
        <f>+C6-H6</f>
        <v>-8</v>
      </c>
      <c r="F6" s="547">
        <f>+D6-I6</f>
        <v>55</v>
      </c>
      <c r="H6" s="545">
        <v>81</v>
      </c>
      <c r="I6" s="545">
        <v>-2</v>
      </c>
      <c r="K6" s="527"/>
      <c r="L6" s="527"/>
      <c r="M6" s="527"/>
      <c r="N6" s="527"/>
      <c r="O6" s="527"/>
    </row>
    <row r="7" spans="2:15" x14ac:dyDescent="0.25">
      <c r="B7" s="1425" t="s">
        <v>2588</v>
      </c>
      <c r="C7" s="545">
        <v>55927</v>
      </c>
      <c r="D7" s="546">
        <v>202867</v>
      </c>
      <c r="E7" s="546">
        <f t="shared" ref="E7:E13" si="0">+C7-H7</f>
        <v>613635</v>
      </c>
      <c r="F7" s="547">
        <f t="shared" ref="F7:F13" si="1">+D7-I7</f>
        <v>205239</v>
      </c>
      <c r="H7" s="545">
        <v>-557708</v>
      </c>
      <c r="I7" s="545">
        <v>-2372</v>
      </c>
      <c r="K7" s="527"/>
      <c r="L7" s="527"/>
      <c r="M7" s="527"/>
      <c r="N7" s="527"/>
      <c r="O7" s="527"/>
    </row>
    <row r="8" spans="2:15" x14ac:dyDescent="0.25">
      <c r="B8" s="530" t="s">
        <v>2372</v>
      </c>
      <c r="C8" s="545">
        <v>208906</v>
      </c>
      <c r="D8" s="546">
        <v>1087435</v>
      </c>
      <c r="E8" s="546">
        <f t="shared" si="0"/>
        <v>817667</v>
      </c>
      <c r="F8" s="547">
        <f t="shared" si="1"/>
        <v>673808</v>
      </c>
      <c r="H8" s="545">
        <v>-608761</v>
      </c>
      <c r="I8" s="545">
        <v>413627</v>
      </c>
      <c r="K8" s="527"/>
      <c r="L8" s="527"/>
      <c r="M8" s="527"/>
      <c r="N8" s="527"/>
      <c r="O8" s="527"/>
    </row>
    <row r="9" spans="2:15" x14ac:dyDescent="0.25">
      <c r="B9" s="1426" t="s">
        <v>2584</v>
      </c>
      <c r="C9" s="548">
        <f>+ROUND(SUM(C6:C8),0)</f>
        <v>264906</v>
      </c>
      <c r="D9" s="548">
        <f>+ROUND(SUM(D6:D8),0)</f>
        <v>1290355</v>
      </c>
      <c r="E9" s="548">
        <f>+ROUND(SUM(E6:E8),0)</f>
        <v>1431294</v>
      </c>
      <c r="F9" s="549">
        <f>+SUM(F6:F8)</f>
        <v>879102</v>
      </c>
      <c r="H9" s="548">
        <f>+ROUND(SUM(H6:H8),0)</f>
        <v>-1166388</v>
      </c>
      <c r="I9" s="548">
        <f>+ROUND(SUM(I6:I8),0)</f>
        <v>411253</v>
      </c>
    </row>
    <row r="10" spans="2:15" x14ac:dyDescent="0.25">
      <c r="B10" s="1425" t="s">
        <v>1887</v>
      </c>
      <c r="C10" s="550">
        <v>-13048180</v>
      </c>
      <c r="D10" s="551">
        <v>-10907098</v>
      </c>
      <c r="E10" s="546">
        <f t="shared" si="0"/>
        <v>-3737497</v>
      </c>
      <c r="F10" s="547">
        <f t="shared" si="1"/>
        <v>-11012276</v>
      </c>
      <c r="H10" s="550">
        <v>-9310683</v>
      </c>
      <c r="I10" s="550">
        <v>105178</v>
      </c>
      <c r="J10" s="1181"/>
      <c r="K10" s="1181"/>
      <c r="L10" s="527"/>
      <c r="M10" s="527"/>
      <c r="N10" s="527"/>
    </row>
    <row r="11" spans="2:15" x14ac:dyDescent="0.25">
      <c r="B11" s="1425" t="s">
        <v>2585</v>
      </c>
      <c r="C11" s="550">
        <v>255618</v>
      </c>
      <c r="D11" s="551">
        <v>-926188</v>
      </c>
      <c r="E11" s="546">
        <f t="shared" si="0"/>
        <v>-987710</v>
      </c>
      <c r="F11" s="547">
        <f t="shared" si="1"/>
        <v>-438627</v>
      </c>
      <c r="H11" s="550">
        <v>1243328</v>
      </c>
      <c r="I11" s="550">
        <v>-487561</v>
      </c>
      <c r="J11" s="1181"/>
      <c r="K11" s="1181"/>
      <c r="L11" s="527"/>
      <c r="M11" s="527"/>
      <c r="N11" s="527"/>
    </row>
    <row r="12" spans="2:15" x14ac:dyDescent="0.25">
      <c r="B12" s="1425" t="s">
        <v>2388</v>
      </c>
      <c r="C12" s="550">
        <v>213</v>
      </c>
      <c r="D12" s="551">
        <v>0</v>
      </c>
      <c r="E12" s="546">
        <f t="shared" si="0"/>
        <v>154258</v>
      </c>
      <c r="F12" s="547">
        <f t="shared" si="1"/>
        <v>0</v>
      </c>
      <c r="H12" s="550">
        <v>-154045</v>
      </c>
      <c r="I12" s="550">
        <v>0</v>
      </c>
      <c r="J12" s="1181"/>
      <c r="K12" s="1181"/>
      <c r="L12" s="527"/>
      <c r="M12" s="527"/>
      <c r="N12" s="527"/>
    </row>
    <row r="13" spans="2:15" x14ac:dyDescent="0.25">
      <c r="B13" s="1425" t="s">
        <v>1894</v>
      </c>
      <c r="C13" s="550">
        <v>11</v>
      </c>
      <c r="D13" s="551">
        <v>0</v>
      </c>
      <c r="E13" s="546">
        <f t="shared" si="0"/>
        <v>-269</v>
      </c>
      <c r="F13" s="547">
        <f t="shared" si="1"/>
        <v>0</v>
      </c>
      <c r="H13" s="550">
        <v>280</v>
      </c>
      <c r="I13" s="550">
        <v>0</v>
      </c>
      <c r="J13" s="1181"/>
      <c r="K13" s="1181"/>
      <c r="L13" s="527"/>
      <c r="M13" s="527"/>
      <c r="N13" s="527"/>
    </row>
    <row r="14" spans="2:15" x14ac:dyDescent="0.25">
      <c r="B14" s="1426" t="s">
        <v>2586</v>
      </c>
      <c r="C14" s="548">
        <f>+ROUND(SUM(C10:C13),0)+1</f>
        <v>-12792337</v>
      </c>
      <c r="D14" s="548">
        <f>+ROUND(SUM(D10:D13),0)</f>
        <v>-11833286</v>
      </c>
      <c r="E14" s="548">
        <f>+ROUND(SUM(E10:E13),0)</f>
        <v>-4571218</v>
      </c>
      <c r="F14" s="549">
        <f>+SUM(F10:F13)</f>
        <v>-11450903</v>
      </c>
      <c r="H14" s="548">
        <f>+ROUND(SUM(H10:H13),0)</f>
        <v>-8221120</v>
      </c>
      <c r="I14" s="548">
        <f>+ROUND(SUM(I10:I13),0)</f>
        <v>-382383</v>
      </c>
    </row>
    <row r="15" spans="2:15" ht="12.6" thickBot="1" x14ac:dyDescent="0.3">
      <c r="B15" s="1427" t="s">
        <v>2589</v>
      </c>
      <c r="C15" s="552">
        <f>+C9+C14</f>
        <v>-12527431</v>
      </c>
      <c r="D15" s="552">
        <f>+D9+D14</f>
        <v>-10542931</v>
      </c>
      <c r="E15" s="552">
        <f>+E9+E14</f>
        <v>-3139924</v>
      </c>
      <c r="F15" s="553">
        <f>+F9+F14</f>
        <v>-10571801</v>
      </c>
      <c r="H15" s="552">
        <f>+H9+H14</f>
        <v>-9387508</v>
      </c>
      <c r="I15" s="552">
        <f>+I9+I14</f>
        <v>28870</v>
      </c>
    </row>
    <row r="16" spans="2:15" x14ac:dyDescent="0.25">
      <c r="B16" s="1182"/>
      <c r="C16" s="1183"/>
      <c r="D16" s="1183"/>
    </row>
    <row r="17" spans="2:5" x14ac:dyDescent="0.25">
      <c r="B17" s="323"/>
      <c r="C17" s="323"/>
      <c r="D17" s="323"/>
      <c r="E17" s="323"/>
    </row>
  </sheetData>
  <mergeCells count="5">
    <mergeCell ref="B4:B5"/>
    <mergeCell ref="C4:C5"/>
    <mergeCell ref="D4:D5"/>
    <mergeCell ref="E4:E5"/>
    <mergeCell ref="F4:F5"/>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sheetPr>
  <dimension ref="A1:BS105"/>
  <sheetViews>
    <sheetView showGridLines="0" topLeftCell="A38" workbookViewId="0">
      <selection activeCell="Q90" sqref="Q90"/>
    </sheetView>
  </sheetViews>
  <sheetFormatPr baseColWidth="10" defaultColWidth="11.44140625" defaultRowHeight="12" x14ac:dyDescent="0.25"/>
  <cols>
    <col min="1" max="1" width="11.44140625" style="314"/>
    <col min="2" max="2" width="69.21875" style="314" customWidth="1"/>
    <col min="3" max="5" width="12.77734375" style="314" bestFit="1" customWidth="1"/>
    <col min="6" max="6" width="11" style="314" bestFit="1" customWidth="1"/>
    <col min="7" max="7" width="12.5546875" style="314" hidden="1" customWidth="1"/>
    <col min="8" max="8" width="17.77734375" style="314" hidden="1" customWidth="1"/>
    <col min="9" max="9" width="14.21875" style="314" hidden="1" customWidth="1"/>
    <col min="10" max="10" width="12" style="314" hidden="1" customWidth="1"/>
    <col min="11" max="11" width="13.21875" style="314" hidden="1" customWidth="1"/>
    <col min="12" max="13" width="12.77734375" style="314" hidden="1" customWidth="1"/>
    <col min="14" max="15" width="0" style="314" hidden="1" customWidth="1"/>
    <col min="16" max="16" width="12.44140625" style="314" bestFit="1" customWidth="1"/>
    <col min="17" max="18" width="11.77734375" style="314" customWidth="1"/>
    <col min="19" max="16384" width="11.44140625" style="314"/>
  </cols>
  <sheetData>
    <row r="1" spans="1:19" ht="12.6" thickBot="1" x14ac:dyDescent="0.3"/>
    <row r="2" spans="1:19" s="664" customFormat="1" ht="15" customHeight="1" x14ac:dyDescent="0.25">
      <c r="A2" s="314"/>
      <c r="B2" s="1605" t="s">
        <v>2596</v>
      </c>
      <c r="C2" s="1748" t="s">
        <v>1883</v>
      </c>
      <c r="D2" s="1748"/>
      <c r="E2" s="1748" t="s">
        <v>1937</v>
      </c>
      <c r="F2" s="1749"/>
    </row>
    <row r="3" spans="1:19" s="664" customFormat="1" x14ac:dyDescent="0.25">
      <c r="A3" s="314"/>
      <c r="B3" s="1757"/>
      <c r="C3" s="1428" t="s">
        <v>2594</v>
      </c>
      <c r="D3" s="1428" t="s">
        <v>2595</v>
      </c>
      <c r="E3" s="1428" t="s">
        <v>2594</v>
      </c>
      <c r="F3" s="1428" t="s">
        <v>2595</v>
      </c>
    </row>
    <row r="4" spans="1:19" s="664" customFormat="1" ht="12.6" thickBot="1" x14ac:dyDescent="0.3">
      <c r="A4" s="314"/>
      <c r="B4" s="1606"/>
      <c r="C4" s="677" t="s">
        <v>1882</v>
      </c>
      <c r="D4" s="675" t="s">
        <v>1882</v>
      </c>
      <c r="E4" s="675" t="s">
        <v>1882</v>
      </c>
      <c r="F4" s="676" t="s">
        <v>1882</v>
      </c>
      <c r="H4" s="665" t="s">
        <v>1776</v>
      </c>
      <c r="K4" s="665" t="s">
        <v>1777</v>
      </c>
    </row>
    <row r="5" spans="1:19" ht="12.6" thickBot="1" x14ac:dyDescent="0.3">
      <c r="B5" s="1429" t="s">
        <v>2597</v>
      </c>
      <c r="C5" s="678">
        <v>262503193</v>
      </c>
      <c r="D5" s="678">
        <v>14062401</v>
      </c>
      <c r="E5" s="678">
        <v>271085617</v>
      </c>
      <c r="F5" s="679">
        <v>13816760</v>
      </c>
      <c r="G5" s="585">
        <f>+[30]N1000!$Q$69</f>
        <v>-139065860</v>
      </c>
      <c r="H5" s="585">
        <f>+D5+C5</f>
        <v>276565594</v>
      </c>
      <c r="I5" s="585">
        <f>+H5+G5</f>
        <v>137499734</v>
      </c>
      <c r="J5" s="585"/>
      <c r="K5" s="585">
        <f>+E5+F5</f>
        <v>284902377</v>
      </c>
      <c r="L5" s="666">
        <f>+'[31]AGUAS DEVOLUCION'!$G$7</f>
        <v>0</v>
      </c>
      <c r="M5" s="585">
        <f t="shared" ref="M5:M18" si="0">+L5-K5</f>
        <v>-284902377</v>
      </c>
      <c r="N5" s="585"/>
      <c r="P5" s="585"/>
      <c r="Q5" s="585"/>
      <c r="R5" s="585"/>
      <c r="S5" s="585"/>
    </row>
    <row r="6" spans="1:19" x14ac:dyDescent="0.25">
      <c r="B6" s="1429" t="s">
        <v>2598</v>
      </c>
      <c r="C6" s="678">
        <v>452696</v>
      </c>
      <c r="D6" s="678">
        <v>2458531</v>
      </c>
      <c r="E6" s="678">
        <v>529715</v>
      </c>
      <c r="F6" s="679">
        <v>2067720</v>
      </c>
      <c r="G6" s="585"/>
      <c r="H6" s="585">
        <f t="shared" ref="H6:H20" si="1">+D6+C6</f>
        <v>2911227</v>
      </c>
      <c r="I6" s="585">
        <f t="shared" ref="I6:I19" si="2">+H6+G6</f>
        <v>2911227</v>
      </c>
      <c r="J6" s="585"/>
      <c r="K6" s="585">
        <f t="shared" ref="K6:K18" si="3">+E6+F6</f>
        <v>2597435</v>
      </c>
      <c r="L6" s="585"/>
      <c r="M6" s="585">
        <f t="shared" si="0"/>
        <v>-2597435</v>
      </c>
      <c r="N6" s="585"/>
      <c r="P6" s="585"/>
      <c r="Q6" s="585"/>
      <c r="R6" s="585"/>
      <c r="S6" s="585"/>
    </row>
    <row r="7" spans="1:19" ht="24" x14ac:dyDescent="0.25">
      <c r="B7" s="683" t="s">
        <v>2599</v>
      </c>
      <c r="C7" s="684">
        <f>+SUM(C5:C6)</f>
        <v>262955889</v>
      </c>
      <c r="D7" s="684">
        <f>+SUM(D5:D6)</f>
        <v>16520932</v>
      </c>
      <c r="E7" s="684">
        <f>+SUM(E5:E6)</f>
        <v>271615332</v>
      </c>
      <c r="F7" s="685">
        <f>+SUM(F5:F6)</f>
        <v>15884480</v>
      </c>
      <c r="G7" s="585"/>
      <c r="H7" s="585"/>
      <c r="I7" s="585"/>
      <c r="J7" s="585"/>
      <c r="K7" s="585"/>
      <c r="L7" s="585"/>
      <c r="M7" s="585"/>
      <c r="N7" s="585"/>
      <c r="P7" s="585"/>
      <c r="Q7" s="585"/>
      <c r="R7" s="585"/>
      <c r="S7" s="585"/>
    </row>
    <row r="8" spans="1:19" x14ac:dyDescent="0.25">
      <c r="B8" s="1429" t="s">
        <v>2600</v>
      </c>
      <c r="C8" s="678">
        <f>-20585034-1</f>
        <v>-20585035</v>
      </c>
      <c r="D8" s="678">
        <v>-5468047</v>
      </c>
      <c r="E8" s="678">
        <v>-15595308</v>
      </c>
      <c r="F8" s="679">
        <v>-6066097</v>
      </c>
      <c r="G8" s="585"/>
      <c r="H8" s="585"/>
      <c r="I8" s="585"/>
      <c r="J8" s="585"/>
      <c r="K8" s="585"/>
      <c r="L8" s="585"/>
      <c r="M8" s="585"/>
      <c r="N8" s="585"/>
      <c r="P8" s="585"/>
      <c r="Q8" s="585"/>
      <c r="R8" s="585"/>
      <c r="S8" s="585"/>
    </row>
    <row r="9" spans="1:19" x14ac:dyDescent="0.25">
      <c r="B9" s="1429" t="s">
        <v>2601</v>
      </c>
      <c r="C9" s="678">
        <v>-26768980</v>
      </c>
      <c r="D9" s="678">
        <v>-4572948</v>
      </c>
      <c r="E9" s="678">
        <v>-25834352</v>
      </c>
      <c r="F9" s="679">
        <v>-4163280</v>
      </c>
      <c r="G9" s="585"/>
      <c r="H9" s="585"/>
      <c r="I9" s="585"/>
      <c r="J9" s="585"/>
      <c r="K9" s="585"/>
      <c r="L9" s="585"/>
      <c r="M9" s="585"/>
      <c r="N9" s="585"/>
      <c r="Q9" s="585"/>
      <c r="R9" s="585"/>
    </row>
    <row r="10" spans="1:19" ht="12.6" thickBot="1" x14ac:dyDescent="0.3">
      <c r="B10" s="1429" t="s">
        <v>2602</v>
      </c>
      <c r="C10" s="678">
        <v>-67772305</v>
      </c>
      <c r="D10" s="678">
        <v>-3528947</v>
      </c>
      <c r="E10" s="678">
        <v>-61122118</v>
      </c>
      <c r="F10" s="679">
        <v>-3664633</v>
      </c>
      <c r="G10" s="585">
        <f>+[30]N1000!$Q$94+[30]N1000!$Q$108</f>
        <v>21381266</v>
      </c>
      <c r="H10" s="585">
        <f t="shared" si="1"/>
        <v>-71301252</v>
      </c>
      <c r="I10" s="585">
        <f t="shared" si="2"/>
        <v>-49919986</v>
      </c>
      <c r="J10" s="585"/>
      <c r="K10" s="585">
        <f t="shared" si="3"/>
        <v>-64786751</v>
      </c>
      <c r="L10" s="669">
        <f>+'[32]Resultado (2)'!$G$9+'[32]Resultado (2)'!$G$8</f>
        <v>-16305613</v>
      </c>
      <c r="M10" s="585">
        <f t="shared" si="0"/>
        <v>48481138</v>
      </c>
      <c r="N10" s="585"/>
      <c r="Q10" s="585"/>
      <c r="R10" s="585"/>
    </row>
    <row r="11" spans="1:19" ht="12.6" thickBot="1" x14ac:dyDescent="0.3">
      <c r="B11" s="1429" t="s">
        <v>2603</v>
      </c>
      <c r="C11" s="678">
        <v>-38476640</v>
      </c>
      <c r="D11" s="678">
        <v>-917536</v>
      </c>
      <c r="E11" s="678">
        <v>-36734482</v>
      </c>
      <c r="F11" s="679">
        <v>-919264</v>
      </c>
      <c r="G11" s="585">
        <f>+[30]N1000!$Q$125</f>
        <v>16527355</v>
      </c>
      <c r="H11" s="585">
        <f t="shared" si="1"/>
        <v>-39394176</v>
      </c>
      <c r="I11" s="585">
        <f t="shared" si="2"/>
        <v>-22866821</v>
      </c>
      <c r="J11" s="585"/>
      <c r="K11" s="585">
        <f t="shared" si="3"/>
        <v>-37653746</v>
      </c>
      <c r="L11" s="666">
        <f>+'[31]AGUAS DEVOLUCION'!$G$10</f>
        <v>49273880</v>
      </c>
      <c r="M11" s="585">
        <f t="shared" si="0"/>
        <v>86927626</v>
      </c>
      <c r="N11" s="585"/>
      <c r="Q11" s="585"/>
      <c r="R11" s="585"/>
    </row>
    <row r="12" spans="1:19" ht="12.6" thickBot="1" x14ac:dyDescent="0.3">
      <c r="B12" s="1429" t="s">
        <v>2604</v>
      </c>
      <c r="C12" s="678">
        <v>-681396</v>
      </c>
      <c r="D12" s="678">
        <v>-171167</v>
      </c>
      <c r="E12" s="678">
        <v>-1072081</v>
      </c>
      <c r="F12" s="679">
        <v>-162805</v>
      </c>
      <c r="G12" s="585">
        <f>+[30]N1000!$Q$200+[30]N1000!$Q$205</f>
        <v>26676896</v>
      </c>
      <c r="H12" s="585">
        <f t="shared" si="1"/>
        <v>-852563</v>
      </c>
      <c r="I12" s="585">
        <f t="shared" si="2"/>
        <v>25824333</v>
      </c>
      <c r="J12" s="585"/>
      <c r="K12" s="585">
        <f t="shared" si="3"/>
        <v>-1234886</v>
      </c>
      <c r="L12" s="666">
        <f>+'[32]Resultado (2)'!$G$12+'[32]Resultado (2)'!$G$13</f>
        <v>-21066268</v>
      </c>
      <c r="M12" s="585">
        <f t="shared" si="0"/>
        <v>-19831382</v>
      </c>
      <c r="N12" s="585"/>
      <c r="Q12" s="585"/>
      <c r="R12" s="585"/>
    </row>
    <row r="13" spans="1:19" ht="12.6" thickBot="1" x14ac:dyDescent="0.3">
      <c r="B13" s="1429" t="s">
        <v>1917</v>
      </c>
      <c r="C13" s="678">
        <v>2502051</v>
      </c>
      <c r="D13" s="678">
        <v>2458</v>
      </c>
      <c r="E13" s="678">
        <v>2897449</v>
      </c>
      <c r="F13" s="679">
        <v>7862</v>
      </c>
      <c r="G13" s="585">
        <f>+[30]N1000!$Q$215</f>
        <v>-1913299</v>
      </c>
      <c r="H13" s="585">
        <f t="shared" si="1"/>
        <v>2504509</v>
      </c>
      <c r="I13" s="585">
        <f t="shared" si="2"/>
        <v>591210</v>
      </c>
      <c r="J13" s="585"/>
      <c r="K13" s="585">
        <f t="shared" si="3"/>
        <v>2905311</v>
      </c>
      <c r="L13" s="666">
        <f>+'[31]AGUAS DEVOLUCION'!$G$14</f>
        <v>0</v>
      </c>
      <c r="M13" s="585">
        <f t="shared" si="0"/>
        <v>-2905311</v>
      </c>
      <c r="N13" s="585"/>
      <c r="Q13" s="585"/>
      <c r="R13" s="585"/>
    </row>
    <row r="14" spans="1:19" ht="12.6" thickBot="1" x14ac:dyDescent="0.3">
      <c r="B14" s="1429" t="s">
        <v>1918</v>
      </c>
      <c r="C14" s="678">
        <v>-15600217</v>
      </c>
      <c r="D14" s="678">
        <v>-122232</v>
      </c>
      <c r="E14" s="678">
        <v>-15341448</v>
      </c>
      <c r="F14" s="679">
        <v>-103168</v>
      </c>
      <c r="G14" s="585">
        <f>+[30]N1000!$Q$225</f>
        <v>6863310</v>
      </c>
      <c r="H14" s="585">
        <f t="shared" si="1"/>
        <v>-15722449</v>
      </c>
      <c r="I14" s="585">
        <f t="shared" si="2"/>
        <v>-8859139</v>
      </c>
      <c r="J14" s="585"/>
      <c r="K14" s="585">
        <f t="shared" si="3"/>
        <v>-15444616</v>
      </c>
      <c r="L14" s="666">
        <f>+'[31]AGUAS DEVOLUCION'!$G$15</f>
        <v>0</v>
      </c>
      <c r="M14" s="585">
        <f t="shared" si="0"/>
        <v>15444616</v>
      </c>
      <c r="N14" s="585"/>
      <c r="Q14" s="585"/>
      <c r="R14" s="585"/>
    </row>
    <row r="15" spans="1:19" x14ac:dyDescent="0.25">
      <c r="B15" s="1429" t="s">
        <v>2605</v>
      </c>
      <c r="C15" s="678">
        <v>-12461899</v>
      </c>
      <c r="D15" s="678">
        <v>12370</v>
      </c>
      <c r="E15" s="678">
        <v>-10557729</v>
      </c>
      <c r="F15" s="679">
        <v>-52641</v>
      </c>
      <c r="G15" s="585">
        <f>+[30]N1000!$Q$230+[30]N1000!$Q$233+1</f>
        <v>5444330</v>
      </c>
      <c r="H15" s="585">
        <f t="shared" si="1"/>
        <v>-12449529</v>
      </c>
      <c r="I15" s="585">
        <f t="shared" si="2"/>
        <v>-7005199</v>
      </c>
      <c r="J15" s="585"/>
      <c r="K15" s="585">
        <f t="shared" si="3"/>
        <v>-10610370</v>
      </c>
      <c r="L15" s="669">
        <f>+'[31]AGUAS DEVOLUCION'!$G$16+'[31]AGUAS DEVOLUCION'!$G$17</f>
        <v>3523630</v>
      </c>
      <c r="M15" s="585">
        <f t="shared" si="0"/>
        <v>14134000</v>
      </c>
      <c r="N15" s="585"/>
      <c r="Q15" s="585"/>
      <c r="R15" s="585"/>
    </row>
    <row r="16" spans="1:19" ht="12.6" thickBot="1" x14ac:dyDescent="0.3">
      <c r="B16" s="683" t="s">
        <v>2606</v>
      </c>
      <c r="C16" s="684">
        <f>+SUM(C7:C15)</f>
        <v>83111468</v>
      </c>
      <c r="D16" s="684">
        <f>+SUM(D7:D15)</f>
        <v>1754883</v>
      </c>
      <c r="E16" s="684">
        <f>+SUM(E7:E15)</f>
        <v>108255263</v>
      </c>
      <c r="F16" s="685">
        <f>+SUM(F7:F15)</f>
        <v>760454</v>
      </c>
      <c r="G16" s="585"/>
      <c r="H16" s="585"/>
      <c r="I16" s="585"/>
      <c r="J16" s="585"/>
      <c r="K16" s="585"/>
      <c r="L16" s="669"/>
      <c r="M16" s="585"/>
      <c r="N16" s="585"/>
      <c r="Q16" s="585"/>
      <c r="R16" s="585"/>
    </row>
    <row r="17" spans="1:71" ht="12.6" thickBot="1" x14ac:dyDescent="0.3">
      <c r="B17" s="574" t="s">
        <v>2356</v>
      </c>
      <c r="C17" s="678">
        <v>-20239311</v>
      </c>
      <c r="D17" s="678">
        <v>-469896</v>
      </c>
      <c r="E17" s="678">
        <v>-26619377</v>
      </c>
      <c r="F17" s="679">
        <v>-196672</v>
      </c>
      <c r="G17" s="585">
        <f>+[30]N1000!$Q$237</f>
        <v>14412314</v>
      </c>
      <c r="H17" s="585">
        <f t="shared" si="1"/>
        <v>-20709207</v>
      </c>
      <c r="I17" s="585">
        <f t="shared" si="2"/>
        <v>-6296893</v>
      </c>
      <c r="J17" s="585"/>
      <c r="K17" s="585">
        <f t="shared" si="3"/>
        <v>-26816049</v>
      </c>
      <c r="L17" s="666">
        <f>+'[31]AGUAS DEVOLUCION'!$G$20</f>
        <v>2602438749</v>
      </c>
      <c r="M17" s="585">
        <f t="shared" si="0"/>
        <v>2629254798</v>
      </c>
      <c r="N17" s="585"/>
      <c r="P17" s="585"/>
      <c r="Q17" s="585"/>
      <c r="R17" s="585"/>
    </row>
    <row r="18" spans="1:71" ht="12.6" thickBot="1" x14ac:dyDescent="0.3">
      <c r="B18" s="1431" t="s">
        <v>2607</v>
      </c>
      <c r="C18" s="684">
        <f>+C16+C17</f>
        <v>62872157</v>
      </c>
      <c r="D18" s="684">
        <f>+D16+D17</f>
        <v>1284987</v>
      </c>
      <c r="E18" s="684">
        <f>+E16+E17</f>
        <v>81635886</v>
      </c>
      <c r="F18" s="685">
        <f>+F16+F17</f>
        <v>563782</v>
      </c>
      <c r="G18" s="585">
        <f>+[30]N1000!$Q$241</f>
        <v>-48293688</v>
      </c>
      <c r="H18" s="585">
        <f t="shared" si="1"/>
        <v>64157144</v>
      </c>
      <c r="I18" s="585"/>
      <c r="K18" s="585">
        <f t="shared" si="3"/>
        <v>82199668</v>
      </c>
      <c r="L18" s="670">
        <f>+'[32]Resultado (2)'!$G$21</f>
        <v>39076312</v>
      </c>
      <c r="M18" s="585">
        <f t="shared" si="0"/>
        <v>-43123356</v>
      </c>
      <c r="N18" s="585"/>
      <c r="Q18" s="585"/>
      <c r="R18" s="585"/>
    </row>
    <row r="19" spans="1:71" x14ac:dyDescent="0.25">
      <c r="B19" s="1432" t="s">
        <v>2608</v>
      </c>
      <c r="C19" s="684">
        <f>+C18-C20</f>
        <v>61043556</v>
      </c>
      <c r="D19" s="684">
        <f>+D18-D20</f>
        <v>1284987</v>
      </c>
      <c r="E19" s="684">
        <f>+E18-E20</f>
        <v>80046415</v>
      </c>
      <c r="F19" s="685">
        <f>+F18-F20</f>
        <v>563782</v>
      </c>
      <c r="G19" s="585">
        <f>+[30]N1000!$Q$241</f>
        <v>-48293688</v>
      </c>
      <c r="H19" s="585">
        <f t="shared" si="1"/>
        <v>62328543</v>
      </c>
      <c r="I19" s="585">
        <f t="shared" si="2"/>
        <v>14034855</v>
      </c>
      <c r="K19" s="585"/>
      <c r="L19" s="585"/>
      <c r="M19" s="585"/>
      <c r="N19" s="585"/>
      <c r="P19" s="585"/>
      <c r="Q19" s="585"/>
      <c r="R19" s="585"/>
    </row>
    <row r="20" spans="1:71" ht="12.6" thickBot="1" x14ac:dyDescent="0.3">
      <c r="B20" s="1430" t="s">
        <v>2609</v>
      </c>
      <c r="C20" s="680">
        <v>1828601</v>
      </c>
      <c r="D20" s="680">
        <v>0</v>
      </c>
      <c r="E20" s="680">
        <v>1589471</v>
      </c>
      <c r="F20" s="681">
        <f>+'[33]Segmentos Aguas Andinas'!D19</f>
        <v>0</v>
      </c>
      <c r="G20" s="585">
        <f>+[30]N1000!$Q$240</f>
        <v>1380001</v>
      </c>
      <c r="H20" s="585">
        <f t="shared" si="1"/>
        <v>1828601</v>
      </c>
      <c r="I20" s="585">
        <f>+H20-G20</f>
        <v>448600</v>
      </c>
      <c r="K20" s="585"/>
      <c r="L20" s="585"/>
      <c r="M20" s="585"/>
      <c r="N20" s="585"/>
      <c r="P20" s="585"/>
      <c r="Q20" s="585"/>
      <c r="R20" s="585"/>
    </row>
    <row r="21" spans="1:71" x14ac:dyDescent="0.25">
      <c r="B21" s="461"/>
      <c r="C21" s="671"/>
      <c r="D21" s="671"/>
      <c r="E21" s="585"/>
      <c r="F21" s="585"/>
      <c r="G21" s="585"/>
      <c r="H21" s="585"/>
      <c r="I21" s="585"/>
    </row>
    <row r="22" spans="1:71" ht="12.6" thickBot="1" x14ac:dyDescent="0.3">
      <c r="C22" s="585"/>
      <c r="D22" s="585"/>
      <c r="E22" s="585"/>
      <c r="F22" s="585"/>
    </row>
    <row r="23" spans="1:71" ht="15" customHeight="1" x14ac:dyDescent="0.25">
      <c r="B23" s="1758" t="s">
        <v>2610</v>
      </c>
      <c r="C23" s="1748" t="str">
        <f>+C2</f>
        <v>06-30-2020</v>
      </c>
      <c r="D23" s="1748"/>
      <c r="E23" s="1748" t="s">
        <v>1884</v>
      </c>
      <c r="F23" s="1749"/>
    </row>
    <row r="24" spans="1:71" x14ac:dyDescent="0.25">
      <c r="B24" s="1759"/>
      <c r="C24" s="1428" t="s">
        <v>2594</v>
      </c>
      <c r="D24" s="1428" t="s">
        <v>2595</v>
      </c>
      <c r="E24" s="1428" t="s">
        <v>2594</v>
      </c>
      <c r="F24" s="1428" t="s">
        <v>2595</v>
      </c>
      <c r="G24" s="585"/>
      <c r="H24" s="585"/>
      <c r="I24" s="585"/>
    </row>
    <row r="25" spans="1:71" x14ac:dyDescent="0.25">
      <c r="B25" s="1760"/>
      <c r="C25" s="677" t="s">
        <v>1882</v>
      </c>
      <c r="D25" s="675" t="s">
        <v>1882</v>
      </c>
      <c r="E25" s="677" t="s">
        <v>1882</v>
      </c>
      <c r="F25" s="676" t="s">
        <v>1882</v>
      </c>
      <c r="G25" s="585"/>
      <c r="H25" s="585"/>
    </row>
    <row r="26" spans="1:71" s="664" customFormat="1" x14ac:dyDescent="0.25">
      <c r="A26" s="314"/>
      <c r="B26" s="574" t="s">
        <v>2611</v>
      </c>
      <c r="C26" s="678">
        <v>283794813</v>
      </c>
      <c r="D26" s="678">
        <v>18806620</v>
      </c>
      <c r="E26" s="678">
        <v>189359896</v>
      </c>
      <c r="F26" s="679">
        <v>17693519</v>
      </c>
    </row>
    <row r="27" spans="1:71" x14ac:dyDescent="0.25">
      <c r="B27" s="574" t="s">
        <v>2612</v>
      </c>
      <c r="C27" s="678">
        <v>1806597197</v>
      </c>
      <c r="D27" s="678">
        <v>19814922</v>
      </c>
      <c r="E27" s="678">
        <v>1786470056</v>
      </c>
      <c r="F27" s="679">
        <v>20052580</v>
      </c>
    </row>
    <row r="28" spans="1:71" x14ac:dyDescent="0.25">
      <c r="B28" s="1433" t="s">
        <v>2613</v>
      </c>
      <c r="C28" s="684">
        <f>SUM(C26:C27)</f>
        <v>2090392010</v>
      </c>
      <c r="D28" s="684">
        <f>SUM(D26:D27)</f>
        <v>38621542</v>
      </c>
      <c r="E28" s="684">
        <f>SUM(E26:E27)</f>
        <v>1975829952</v>
      </c>
      <c r="F28" s="685">
        <f>SUM(F26:F27)</f>
        <v>37746099</v>
      </c>
      <c r="K28" s="314">
        <v>2015</v>
      </c>
      <c r="T28" s="585"/>
      <c r="U28" s="585"/>
      <c r="V28" s="585"/>
      <c r="Y28" s="585"/>
      <c r="Z28" s="585"/>
      <c r="AA28" s="585"/>
      <c r="AB28" s="585"/>
      <c r="AE28" s="585"/>
      <c r="AF28" s="585"/>
      <c r="AG28" s="585"/>
      <c r="AH28" s="585"/>
      <c r="AL28" s="585"/>
      <c r="AM28" s="585"/>
      <c r="AN28" s="585"/>
      <c r="AO28" s="585"/>
      <c r="AX28" s="585"/>
      <c r="AY28" s="585"/>
      <c r="AZ28" s="585"/>
      <c r="BA28" s="585"/>
      <c r="BE28" s="585"/>
      <c r="BG28" s="585"/>
      <c r="BN28" s="585"/>
      <c r="BO28" s="585"/>
      <c r="BP28" s="585"/>
      <c r="BQ28" s="585"/>
      <c r="BR28" s="672"/>
      <c r="BS28" s="672"/>
    </row>
    <row r="29" spans="1:71" x14ac:dyDescent="0.25">
      <c r="B29" s="574" t="s">
        <v>2614</v>
      </c>
      <c r="C29" s="678">
        <v>247360287</v>
      </c>
      <c r="D29" s="678">
        <v>13032420</v>
      </c>
      <c r="E29" s="678">
        <v>238639411</v>
      </c>
      <c r="F29" s="679">
        <v>14295689</v>
      </c>
      <c r="G29" s="585">
        <f>+C26+D26</f>
        <v>302601433</v>
      </c>
      <c r="H29" s="585">
        <f>+[34]Activo!$D$13</f>
        <v>225535138</v>
      </c>
      <c r="I29" s="585">
        <f>+H29-G29</f>
        <v>-77066295</v>
      </c>
      <c r="J29" s="585"/>
      <c r="K29" s="585">
        <f>+F26+E26</f>
        <v>207053415</v>
      </c>
      <c r="L29" s="585">
        <f>+[34]Activo!$E$13</f>
        <v>148629745</v>
      </c>
      <c r="M29" s="585">
        <f>+L29-K29</f>
        <v>-58423670</v>
      </c>
    </row>
    <row r="30" spans="1:71" x14ac:dyDescent="0.25">
      <c r="B30" s="574" t="s">
        <v>2615</v>
      </c>
      <c r="C30" s="678">
        <v>1115381980</v>
      </c>
      <c r="D30" s="678">
        <v>1609751</v>
      </c>
      <c r="E30" s="678">
        <v>1071480597</v>
      </c>
      <c r="F30" s="679">
        <v>1686891</v>
      </c>
      <c r="G30" s="585">
        <f>+C27+D27</f>
        <v>1826412119</v>
      </c>
      <c r="H30" s="585">
        <f>+[34]Activo!$D$24</f>
        <v>1538012212</v>
      </c>
      <c r="I30" s="585">
        <f t="shared" ref="I30:I36" si="4">+H30-G30</f>
        <v>-288399907</v>
      </c>
      <c r="J30" s="585"/>
      <c r="K30" s="585">
        <f>+F27+E27</f>
        <v>1806522636</v>
      </c>
      <c r="L30" s="585">
        <f>+[34]Activo!$E$24</f>
        <v>1542568103</v>
      </c>
      <c r="M30" s="585">
        <f>+L30-K30</f>
        <v>-263954533</v>
      </c>
    </row>
    <row r="31" spans="1:71" x14ac:dyDescent="0.25">
      <c r="B31" s="1433" t="s">
        <v>2613</v>
      </c>
      <c r="C31" s="684">
        <f>SUM(C29:C30)</f>
        <v>1362742267</v>
      </c>
      <c r="D31" s="684">
        <f>SUM(D29:D30)</f>
        <v>14642171</v>
      </c>
      <c r="E31" s="684">
        <f>SUM(E29:E30)</f>
        <v>1310120008</v>
      </c>
      <c r="F31" s="685">
        <f>SUM(F29:F30)</f>
        <v>15982580</v>
      </c>
      <c r="G31" s="585">
        <f>+C28+D28</f>
        <v>2129013552</v>
      </c>
      <c r="I31" s="585"/>
      <c r="K31" s="585"/>
      <c r="L31" s="585"/>
      <c r="M31" s="585"/>
    </row>
    <row r="32" spans="1:71" x14ac:dyDescent="0.25">
      <c r="B32" s="574" t="s">
        <v>2616</v>
      </c>
      <c r="C32" s="678">
        <v>682802506</v>
      </c>
      <c r="D32" s="678">
        <v>23979371</v>
      </c>
      <c r="E32" s="678">
        <v>622689815</v>
      </c>
      <c r="F32" s="679">
        <v>21763519</v>
      </c>
      <c r="G32" s="585">
        <f>+C29+D29</f>
        <v>260392707</v>
      </c>
      <c r="H32" s="585">
        <f>+[34]Pasivo!$D$13</f>
        <v>174120194</v>
      </c>
      <c r="I32" s="585">
        <f t="shared" si="4"/>
        <v>-86272513</v>
      </c>
      <c r="J32" s="585"/>
      <c r="K32" s="585">
        <f>+F29+E29</f>
        <v>252935100</v>
      </c>
      <c r="L32" s="585">
        <f>+[34]Pasivo!$E$13</f>
        <v>232407312</v>
      </c>
      <c r="M32" s="585">
        <f>+L32-K32</f>
        <v>-20527788</v>
      </c>
    </row>
    <row r="33" spans="2:13" x14ac:dyDescent="0.25">
      <c r="B33" s="574" t="s">
        <v>1905</v>
      </c>
      <c r="C33" s="678">
        <v>44847237</v>
      </c>
      <c r="D33" s="678">
        <v>0</v>
      </c>
      <c r="E33" s="678">
        <v>43020129</v>
      </c>
      <c r="F33" s="679">
        <v>0</v>
      </c>
      <c r="G33" s="585">
        <f>+C30+D30</f>
        <v>1116991731</v>
      </c>
      <c r="H33" s="585">
        <f>+[34]Pasivo!$D$23</f>
        <v>868163001</v>
      </c>
      <c r="I33" s="585">
        <f t="shared" si="4"/>
        <v>-248828730</v>
      </c>
      <c r="J33" s="585"/>
      <c r="K33" s="585">
        <f>+F30+E30</f>
        <v>1073167488</v>
      </c>
      <c r="L33" s="585">
        <f>+[34]Pasivo!$E$23</f>
        <v>787200069</v>
      </c>
      <c r="M33" s="585">
        <f>+L33-K33</f>
        <v>-285967419</v>
      </c>
    </row>
    <row r="34" spans="2:13" ht="12.6" thickBot="1" x14ac:dyDescent="0.3">
      <c r="B34" s="1434" t="s">
        <v>2617</v>
      </c>
      <c r="C34" s="684">
        <f>SUM(C32:C33)</f>
        <v>727649743</v>
      </c>
      <c r="D34" s="684">
        <f>SUM(D32:D33)</f>
        <v>23979371</v>
      </c>
      <c r="E34" s="684">
        <f>SUM(E32:E33)</f>
        <v>665709944</v>
      </c>
      <c r="F34" s="685">
        <f>SUM(F32:F33)</f>
        <v>21763519</v>
      </c>
      <c r="G34" s="585"/>
      <c r="H34" s="585"/>
      <c r="I34" s="585"/>
      <c r="J34" s="585"/>
      <c r="K34" s="585"/>
      <c r="L34" s="585"/>
      <c r="M34" s="585"/>
    </row>
    <row r="35" spans="2:13" ht="12.6" thickBot="1" x14ac:dyDescent="0.3">
      <c r="B35" s="1434" t="s">
        <v>2618</v>
      </c>
      <c r="C35" s="686">
        <f>+C31+C34</f>
        <v>2090392010</v>
      </c>
      <c r="D35" s="686">
        <f>+D31+D34</f>
        <v>38621542</v>
      </c>
      <c r="E35" s="686">
        <f>+E31+E34</f>
        <v>1975829952</v>
      </c>
      <c r="F35" s="687">
        <f>+F31+F34</f>
        <v>37746099</v>
      </c>
      <c r="G35" s="585">
        <f>+C32+D32</f>
        <v>706781877</v>
      </c>
      <c r="H35" s="585">
        <f>+[34]Pasivo!$D$31</f>
        <v>665489664</v>
      </c>
      <c r="I35" s="585">
        <f t="shared" si="4"/>
        <v>-41292213</v>
      </c>
      <c r="J35" s="585"/>
      <c r="K35" s="585">
        <f>+F32+E32</f>
        <v>644453334</v>
      </c>
      <c r="L35" s="585">
        <f>+[34]Pasivo!$E$31</f>
        <v>617195977</v>
      </c>
      <c r="M35" s="585">
        <f>+L35-K35</f>
        <v>-27257357</v>
      </c>
    </row>
    <row r="36" spans="2:13" x14ac:dyDescent="0.25">
      <c r="B36" s="461"/>
      <c r="C36" s="682">
        <f>+C28-C35</f>
        <v>0</v>
      </c>
      <c r="D36" s="682">
        <f>+D28-D35</f>
        <v>0</v>
      </c>
      <c r="E36" s="682">
        <f>+E28-E35</f>
        <v>0</v>
      </c>
      <c r="F36" s="682">
        <f>+F28-F35</f>
        <v>0</v>
      </c>
      <c r="G36" s="585">
        <f>+C33+D33</f>
        <v>44847237</v>
      </c>
      <c r="H36" s="585">
        <f>+[34]Pasivo!$D$32</f>
        <v>55774491</v>
      </c>
      <c r="I36" s="585">
        <f t="shared" si="4"/>
        <v>10927254</v>
      </c>
      <c r="J36" s="585"/>
      <c r="K36" s="585">
        <f>+F33+E33</f>
        <v>43020129</v>
      </c>
      <c r="L36" s="585">
        <f>+[34]Pasivo!$E$32</f>
        <v>54394490</v>
      </c>
      <c r="M36" s="585">
        <f>+L36-K36</f>
        <v>11374361</v>
      </c>
    </row>
    <row r="37" spans="2:13" ht="12.6" thickBot="1" x14ac:dyDescent="0.3">
      <c r="B37" s="461"/>
      <c r="C37" s="673"/>
      <c r="D37" s="673"/>
      <c r="E37" s="673"/>
      <c r="F37" s="673"/>
      <c r="G37" s="585"/>
      <c r="H37" s="585"/>
      <c r="I37" s="585"/>
      <c r="J37" s="585"/>
      <c r="K37" s="585"/>
      <c r="L37" s="585"/>
      <c r="M37" s="585"/>
    </row>
    <row r="38" spans="2:13" ht="15" customHeight="1" x14ac:dyDescent="0.25">
      <c r="B38" s="1754" t="s">
        <v>2619</v>
      </c>
      <c r="C38" s="1748" t="str">
        <f>+C23</f>
        <v>06-30-2020</v>
      </c>
      <c r="D38" s="1748"/>
      <c r="E38" s="1748" t="str">
        <f>+E2</f>
        <v>06-30-2019</v>
      </c>
      <c r="F38" s="1749"/>
      <c r="G38" s="585">
        <f>+C35+D35</f>
        <v>2129013552</v>
      </c>
      <c r="H38" s="585"/>
      <c r="I38" s="585"/>
      <c r="K38" s="585"/>
      <c r="L38" s="585"/>
    </row>
    <row r="39" spans="2:13" x14ac:dyDescent="0.25">
      <c r="B39" s="1755"/>
      <c r="C39" s="1428" t="s">
        <v>2594</v>
      </c>
      <c r="D39" s="1428" t="s">
        <v>2595</v>
      </c>
      <c r="E39" s="1428" t="s">
        <v>2594</v>
      </c>
      <c r="F39" s="1428" t="s">
        <v>2595</v>
      </c>
    </row>
    <row r="40" spans="2:13" x14ac:dyDescent="0.25">
      <c r="B40" s="1756"/>
      <c r="C40" s="675" t="s">
        <v>1882</v>
      </c>
      <c r="D40" s="675" t="s">
        <v>1882</v>
      </c>
      <c r="E40" s="677" t="s">
        <v>1882</v>
      </c>
      <c r="F40" s="676" t="s">
        <v>1882</v>
      </c>
    </row>
    <row r="41" spans="2:13" x14ac:dyDescent="0.25">
      <c r="B41" s="1435" t="s">
        <v>2620</v>
      </c>
      <c r="C41" s="678">
        <v>49603799</v>
      </c>
      <c r="D41" s="678">
        <v>-72729</v>
      </c>
      <c r="E41" s="678">
        <v>77355828</v>
      </c>
      <c r="F41" s="679">
        <v>-117088</v>
      </c>
    </row>
    <row r="42" spans="2:13" x14ac:dyDescent="0.25">
      <c r="B42" s="1435" t="s">
        <v>2621</v>
      </c>
      <c r="C42" s="678">
        <v>-37223899</v>
      </c>
      <c r="D42" s="678">
        <v>-26566</v>
      </c>
      <c r="E42" s="678">
        <v>-65981611</v>
      </c>
      <c r="F42" s="679">
        <v>-312690</v>
      </c>
    </row>
    <row r="43" spans="2:13" ht="12.6" thickBot="1" x14ac:dyDescent="0.3">
      <c r="B43" s="1435" t="s">
        <v>1966</v>
      </c>
      <c r="C43" s="680">
        <v>45553680</v>
      </c>
      <c r="D43" s="680">
        <v>240000</v>
      </c>
      <c r="E43" s="680">
        <v>-22709961</v>
      </c>
      <c r="F43" s="681">
        <v>566000</v>
      </c>
    </row>
    <row r="44" spans="2:13" x14ac:dyDescent="0.25">
      <c r="B44" s="461"/>
      <c r="C44" s="673"/>
      <c r="D44" s="673"/>
      <c r="E44" s="673"/>
      <c r="F44" s="673"/>
    </row>
    <row r="45" spans="2:13" ht="12.6" thickBot="1" x14ac:dyDescent="0.3"/>
    <row r="46" spans="2:13" x14ac:dyDescent="0.25">
      <c r="B46" s="1750" t="s">
        <v>2622</v>
      </c>
      <c r="C46" s="689" t="str">
        <f>+C2</f>
        <v>06-30-2020</v>
      </c>
      <c r="D46" s="690" t="str">
        <f>+E2</f>
        <v>06-30-2019</v>
      </c>
    </row>
    <row r="47" spans="2:13" x14ac:dyDescent="0.25">
      <c r="B47" s="1751"/>
      <c r="C47" s="675" t="s">
        <v>1882</v>
      </c>
      <c r="D47" s="676" t="s">
        <v>1882</v>
      </c>
    </row>
    <row r="48" spans="2:13" x14ac:dyDescent="0.25">
      <c r="B48" s="1324" t="s">
        <v>2623</v>
      </c>
      <c r="C48" s="678">
        <v>279476821</v>
      </c>
      <c r="D48" s="679">
        <v>287499813</v>
      </c>
      <c r="E48" s="463"/>
      <c r="F48" s="463"/>
    </row>
    <row r="49" spans="2:19" x14ac:dyDescent="0.25">
      <c r="B49" s="1324" t="s">
        <v>2624</v>
      </c>
      <c r="C49" s="678"/>
      <c r="D49" s="679"/>
    </row>
    <row r="50" spans="2:19" x14ac:dyDescent="0.25">
      <c r="B50" s="1324" t="s">
        <v>2625</v>
      </c>
      <c r="C50" s="694">
        <v>-2911227</v>
      </c>
      <c r="D50" s="679">
        <v>-2599865</v>
      </c>
    </row>
    <row r="51" spans="2:19" ht="12.6" thickBot="1" x14ac:dyDescent="0.3">
      <c r="B51" s="1436" t="s">
        <v>2626</v>
      </c>
      <c r="C51" s="695">
        <f>SUM(C48:C50)</f>
        <v>276565594</v>
      </c>
      <c r="D51" s="696">
        <f>SUM(D48:D50)</f>
        <v>284899948</v>
      </c>
    </row>
    <row r="52" spans="2:19" x14ac:dyDescent="0.25">
      <c r="B52" s="463" t="s">
        <v>1577</v>
      </c>
      <c r="C52" s="610">
        <f>+C51-Resultado!D4</f>
        <v>0</v>
      </c>
      <c r="D52" s="610">
        <f>+D51-Resultado!E4</f>
        <v>0</v>
      </c>
    </row>
    <row r="53" spans="2:19" ht="12.6" thickBot="1" x14ac:dyDescent="0.3">
      <c r="C53" s="585"/>
    </row>
    <row r="54" spans="2:19" x14ac:dyDescent="0.25">
      <c r="B54" s="1752" t="s">
        <v>2627</v>
      </c>
      <c r="C54" s="689" t="str">
        <f>+C46</f>
        <v>06-30-2020</v>
      </c>
      <c r="D54" s="690" t="str">
        <f>+D46</f>
        <v>06-30-2019</v>
      </c>
    </row>
    <row r="55" spans="2:19" x14ac:dyDescent="0.25">
      <c r="B55" s="1753"/>
      <c r="C55" s="675" t="s">
        <v>1882</v>
      </c>
      <c r="D55" s="676" t="s">
        <v>1882</v>
      </c>
    </row>
    <row r="56" spans="2:19" x14ac:dyDescent="0.25">
      <c r="B56" s="1324" t="s">
        <v>2628</v>
      </c>
      <c r="C56" s="667">
        <v>61977059</v>
      </c>
      <c r="D56" s="668">
        <v>80610197</v>
      </c>
    </row>
    <row r="57" spans="2:19" x14ac:dyDescent="0.25">
      <c r="B57" s="1324" t="s">
        <v>2624</v>
      </c>
      <c r="C57" s="667"/>
      <c r="D57" s="668"/>
    </row>
    <row r="58" spans="2:19" x14ac:dyDescent="0.25">
      <c r="B58" s="1324" t="s">
        <v>2629</v>
      </c>
      <c r="C58" s="667">
        <v>2180085</v>
      </c>
      <c r="D58" s="668">
        <v>1589471</v>
      </c>
    </row>
    <row r="59" spans="2:19" ht="12.6" thickBot="1" x14ac:dyDescent="0.3">
      <c r="B59" s="1436" t="s">
        <v>2630</v>
      </c>
      <c r="C59" s="692">
        <f>SUM(C56:C58)</f>
        <v>64157144</v>
      </c>
      <c r="D59" s="693">
        <f>SUM(D56:D58)</f>
        <v>82199668</v>
      </c>
    </row>
    <row r="60" spans="2:19" x14ac:dyDescent="0.25">
      <c r="B60" s="463" t="s">
        <v>1577</v>
      </c>
      <c r="C60" s="610">
        <f>+C59-Resultado!D18</f>
        <v>0</v>
      </c>
      <c r="D60" s="610">
        <f>+D59-Resultado!E18</f>
        <v>0</v>
      </c>
    </row>
    <row r="61" spans="2:19" ht="12.6" thickBot="1" x14ac:dyDescent="0.3"/>
    <row r="62" spans="2:19" x14ac:dyDescent="0.25">
      <c r="B62" s="1750" t="s">
        <v>2631</v>
      </c>
      <c r="C62" s="689" t="str">
        <f>+C23</f>
        <v>06-30-2020</v>
      </c>
      <c r="D62" s="690" t="str">
        <f>+E23</f>
        <v>12-31-2019</v>
      </c>
      <c r="G62" s="585"/>
      <c r="P62" s="585"/>
      <c r="Q62" s="585"/>
      <c r="R62" s="585"/>
      <c r="S62" s="585"/>
    </row>
    <row r="63" spans="2:19" x14ac:dyDescent="0.25">
      <c r="B63" s="1751"/>
      <c r="C63" s="702" t="s">
        <v>1882</v>
      </c>
      <c r="D63" s="703" t="s">
        <v>1882</v>
      </c>
    </row>
    <row r="64" spans="2:19" x14ac:dyDescent="0.25">
      <c r="B64" s="1334" t="s">
        <v>2632</v>
      </c>
      <c r="C64" s="691"/>
      <c r="D64" s="697"/>
    </row>
    <row r="65" spans="2:12" x14ac:dyDescent="0.25">
      <c r="B65" s="1324" t="s">
        <v>2633</v>
      </c>
      <c r="C65" s="694">
        <v>2129013552</v>
      </c>
      <c r="D65" s="698">
        <v>2013576051</v>
      </c>
      <c r="E65" s="585"/>
      <c r="F65" s="585"/>
    </row>
    <row r="66" spans="2:12" x14ac:dyDescent="0.25">
      <c r="B66" s="1324" t="s">
        <v>2624</v>
      </c>
      <c r="C66" s="694"/>
      <c r="D66" s="698"/>
      <c r="E66" s="585"/>
      <c r="F66" s="585"/>
      <c r="K66" s="585"/>
      <c r="L66" s="585"/>
    </row>
    <row r="67" spans="2:12" x14ac:dyDescent="0.25">
      <c r="B67" s="1324" t="s">
        <v>2634</v>
      </c>
      <c r="C67" s="694">
        <v>-11847714</v>
      </c>
      <c r="D67" s="699">
        <v>-12131749</v>
      </c>
      <c r="E67" s="585"/>
      <c r="F67" s="585"/>
      <c r="K67" s="585"/>
      <c r="L67" s="585"/>
    </row>
    <row r="68" spans="2:12" x14ac:dyDescent="0.25">
      <c r="B68" s="1437" t="s">
        <v>2613</v>
      </c>
      <c r="C68" s="704">
        <f>SUM(C65:C67)</f>
        <v>2117165838</v>
      </c>
      <c r="D68" s="705">
        <f>SUM(D65:D67)</f>
        <v>2001444302</v>
      </c>
      <c r="E68" s="610"/>
      <c r="F68" s="610"/>
    </row>
    <row r="69" spans="2:12" x14ac:dyDescent="0.25">
      <c r="B69" s="1334" t="s">
        <v>2635</v>
      </c>
      <c r="C69" s="700"/>
      <c r="D69" s="701"/>
      <c r="E69" s="585"/>
      <c r="F69" s="585"/>
    </row>
    <row r="70" spans="2:12" x14ac:dyDescent="0.25">
      <c r="B70" s="1324" t="s">
        <v>2636</v>
      </c>
      <c r="C70" s="694">
        <v>1377384438</v>
      </c>
      <c r="D70" s="698">
        <f>1326102588-1</f>
        <v>1326102587</v>
      </c>
      <c r="E70" s="585"/>
      <c r="F70" s="585"/>
    </row>
    <row r="71" spans="2:12" x14ac:dyDescent="0.25">
      <c r="B71" s="1324" t="s">
        <v>2624</v>
      </c>
      <c r="C71" s="694"/>
      <c r="D71" s="698"/>
      <c r="E71" s="585"/>
      <c r="F71" s="585"/>
    </row>
    <row r="72" spans="2:12" x14ac:dyDescent="0.25">
      <c r="B72" s="1324" t="s">
        <v>2634</v>
      </c>
      <c r="C72" s="694">
        <v>-11847715</v>
      </c>
      <c r="D72" s="698">
        <v>-12131749</v>
      </c>
      <c r="E72" s="585"/>
      <c r="F72" s="585"/>
    </row>
    <row r="73" spans="2:12" x14ac:dyDescent="0.25">
      <c r="B73" s="1437" t="s">
        <v>2637</v>
      </c>
      <c r="C73" s="704">
        <f>SUM(C70:C72)</f>
        <v>1365536723</v>
      </c>
      <c r="D73" s="705">
        <f>SUM(D70:D72)</f>
        <v>1313970838</v>
      </c>
      <c r="E73" s="610"/>
      <c r="F73" s="610"/>
    </row>
    <row r="74" spans="2:12" x14ac:dyDescent="0.25">
      <c r="B74" s="1334" t="s">
        <v>2638</v>
      </c>
      <c r="C74" s="694"/>
      <c r="D74" s="698"/>
      <c r="E74" s="585"/>
      <c r="F74" s="585"/>
    </row>
    <row r="75" spans="2:12" x14ac:dyDescent="0.25">
      <c r="B75" s="1324" t="s">
        <v>2639</v>
      </c>
      <c r="C75" s="694">
        <v>706781878</v>
      </c>
      <c r="D75" s="698">
        <f>644453334+1</f>
        <v>644453335</v>
      </c>
      <c r="E75" s="585"/>
      <c r="F75" s="585"/>
      <c r="K75" s="585"/>
      <c r="L75" s="585"/>
    </row>
    <row r="76" spans="2:12" x14ac:dyDescent="0.25">
      <c r="B76" s="1324" t="s">
        <v>2624</v>
      </c>
      <c r="C76" s="694"/>
      <c r="D76" s="698"/>
      <c r="E76" s="585"/>
      <c r="F76" s="585"/>
      <c r="H76" s="585"/>
      <c r="I76" s="585"/>
    </row>
    <row r="77" spans="2:12" x14ac:dyDescent="0.25">
      <c r="B77" s="1324" t="s">
        <v>2634</v>
      </c>
      <c r="C77" s="694">
        <v>44847237</v>
      </c>
      <c r="D77" s="698">
        <v>43020129</v>
      </c>
      <c r="E77" s="585"/>
      <c r="F77" s="585"/>
      <c r="K77" s="585"/>
      <c r="L77" s="585"/>
    </row>
    <row r="78" spans="2:12" ht="12.6" thickBot="1" x14ac:dyDescent="0.3">
      <c r="B78" s="1331" t="s">
        <v>2640</v>
      </c>
      <c r="C78" s="706">
        <f>SUM(C75:C77)</f>
        <v>751629115</v>
      </c>
      <c r="D78" s="707">
        <f>SUM(D75:D77)</f>
        <v>687473464</v>
      </c>
      <c r="E78" s="610"/>
      <c r="F78" s="610"/>
      <c r="K78" s="585"/>
      <c r="L78" s="585"/>
    </row>
    <row r="79" spans="2:12" x14ac:dyDescent="0.25">
      <c r="E79" s="585"/>
      <c r="F79" s="585"/>
      <c r="K79" s="585"/>
      <c r="L79" s="585"/>
    </row>
    <row r="80" spans="2:12" ht="12.6" thickBot="1" x14ac:dyDescent="0.3">
      <c r="K80" s="585"/>
      <c r="L80" s="585"/>
    </row>
    <row r="81" spans="2:9" x14ac:dyDescent="0.25">
      <c r="B81" s="1744" t="s">
        <v>2641</v>
      </c>
      <c r="C81" s="689" t="str">
        <f>+C38</f>
        <v>06-30-2020</v>
      </c>
      <c r="D81" s="690" t="str">
        <f>+E38</f>
        <v>06-30-2019</v>
      </c>
      <c r="H81" s="585"/>
      <c r="I81" s="585"/>
    </row>
    <row r="82" spans="2:9" x14ac:dyDescent="0.25">
      <c r="B82" s="1745"/>
      <c r="C82" s="702" t="s">
        <v>1882</v>
      </c>
      <c r="D82" s="703" t="s">
        <v>1882</v>
      </c>
    </row>
    <row r="83" spans="2:9" x14ac:dyDescent="0.25">
      <c r="B83" s="1330" t="s">
        <v>2642</v>
      </c>
      <c r="C83" s="678">
        <v>49531070</v>
      </c>
      <c r="D83" s="679">
        <v>77238739</v>
      </c>
    </row>
    <row r="84" spans="2:9" x14ac:dyDescent="0.25">
      <c r="B84" s="1324" t="s">
        <v>2624</v>
      </c>
      <c r="C84" s="678"/>
      <c r="D84" s="679"/>
    </row>
    <row r="85" spans="2:9" ht="12.6" thickBot="1" x14ac:dyDescent="0.3">
      <c r="B85" s="1324" t="s">
        <v>2634</v>
      </c>
      <c r="C85" s="680">
        <v>83318113</v>
      </c>
      <c r="D85" s="681">
        <v>70892691</v>
      </c>
    </row>
    <row r="86" spans="2:9" ht="12.6" thickBot="1" x14ac:dyDescent="0.3">
      <c r="B86" s="1439" t="s">
        <v>2643</v>
      </c>
      <c r="C86" s="709">
        <f>SUM(C83:C85)</f>
        <v>132849183</v>
      </c>
      <c r="D86" s="709">
        <f>SUM(D83:D85)</f>
        <v>148131430</v>
      </c>
      <c r="E86" s="708"/>
      <c r="F86" s="708"/>
    </row>
    <row r="87" spans="2:9" x14ac:dyDescent="0.25">
      <c r="B87" s="674"/>
      <c r="C87" s="710"/>
      <c r="D87" s="710"/>
      <c r="E87" s="708"/>
      <c r="F87" s="708"/>
    </row>
    <row r="88" spans="2:9" ht="12.6" thickBot="1" x14ac:dyDescent="0.3">
      <c r="C88" s="710"/>
      <c r="D88" s="710"/>
      <c r="E88" s="708"/>
      <c r="F88" s="708"/>
    </row>
    <row r="89" spans="2:9" x14ac:dyDescent="0.25">
      <c r="B89" s="1746" t="s">
        <v>2644</v>
      </c>
      <c r="C89" s="909" t="str">
        <f>+C81</f>
        <v>06-30-2020</v>
      </c>
      <c r="D89" s="910" t="str">
        <f>+D81</f>
        <v>06-30-2019</v>
      </c>
      <c r="E89" s="708"/>
      <c r="F89" s="708"/>
    </row>
    <row r="90" spans="2:9" x14ac:dyDescent="0.25">
      <c r="B90" s="1747"/>
      <c r="C90" s="911" t="s">
        <v>1882</v>
      </c>
      <c r="D90" s="912" t="s">
        <v>1882</v>
      </c>
      <c r="E90" s="708"/>
      <c r="F90" s="708"/>
    </row>
    <row r="91" spans="2:9" x14ac:dyDescent="0.25">
      <c r="B91" s="1328" t="s">
        <v>2645</v>
      </c>
      <c r="C91" s="678">
        <v>-37250465</v>
      </c>
      <c r="D91" s="679">
        <v>-66294301</v>
      </c>
      <c r="E91" s="708"/>
      <c r="F91" s="708"/>
    </row>
    <row r="92" spans="2:9" x14ac:dyDescent="0.25">
      <c r="B92" s="1327" t="s">
        <v>2624</v>
      </c>
      <c r="C92" s="678"/>
      <c r="D92" s="679"/>
      <c r="E92" s="708"/>
      <c r="F92" s="708"/>
    </row>
    <row r="93" spans="2:9" x14ac:dyDescent="0.25">
      <c r="B93" s="1327" t="s">
        <v>2634</v>
      </c>
      <c r="C93" s="678">
        <v>-45447149</v>
      </c>
      <c r="D93" s="679">
        <v>-38329712</v>
      </c>
      <c r="E93" s="708"/>
      <c r="F93" s="708"/>
    </row>
    <row r="94" spans="2:9" ht="12.6" thickBot="1" x14ac:dyDescent="0.3">
      <c r="B94" s="1438" t="s">
        <v>2646</v>
      </c>
      <c r="C94" s="706">
        <f>SUM(C91:C93)</f>
        <v>-82697614</v>
      </c>
      <c r="D94" s="707">
        <f>SUM(D91:D93)</f>
        <v>-104624013</v>
      </c>
      <c r="E94" s="708"/>
      <c r="F94" s="708"/>
    </row>
    <row r="95" spans="2:9" x14ac:dyDescent="0.25">
      <c r="B95" s="674"/>
      <c r="C95" s="710"/>
      <c r="D95" s="710"/>
      <c r="E95" s="708"/>
      <c r="F95" s="708"/>
    </row>
    <row r="96" spans="2:9" ht="12.6" thickBot="1" x14ac:dyDescent="0.3">
      <c r="B96" s="674"/>
      <c r="C96" s="710"/>
      <c r="D96" s="710"/>
      <c r="E96" s="708"/>
      <c r="F96" s="708"/>
    </row>
    <row r="97" spans="2:6" x14ac:dyDescent="0.25">
      <c r="B97" s="1746" t="s">
        <v>2647</v>
      </c>
      <c r="C97" s="909" t="str">
        <f>+C81</f>
        <v>06-30-2020</v>
      </c>
      <c r="D97" s="910" t="str">
        <f>+D81</f>
        <v>06-30-2019</v>
      </c>
      <c r="E97" s="708"/>
      <c r="F97" s="708"/>
    </row>
    <row r="98" spans="2:6" x14ac:dyDescent="0.25">
      <c r="B98" s="1747"/>
      <c r="C98" s="911" t="s">
        <v>1882</v>
      </c>
      <c r="D98" s="912" t="s">
        <v>1882</v>
      </c>
      <c r="E98" s="708"/>
      <c r="F98" s="708"/>
    </row>
    <row r="99" spans="2:6" x14ac:dyDescent="0.25">
      <c r="B99" s="1328" t="s">
        <v>2648</v>
      </c>
      <c r="C99" s="678">
        <v>45793680</v>
      </c>
      <c r="D99" s="679">
        <v>-22143960</v>
      </c>
      <c r="E99" s="708"/>
      <c r="F99" s="708"/>
    </row>
    <row r="100" spans="2:6" x14ac:dyDescent="0.25">
      <c r="B100" s="1327" t="s">
        <v>2624</v>
      </c>
      <c r="C100" s="678"/>
      <c r="D100" s="679"/>
      <c r="E100" s="708"/>
      <c r="F100" s="708"/>
    </row>
    <row r="101" spans="2:6" x14ac:dyDescent="0.25">
      <c r="B101" s="1327" t="s">
        <v>2634</v>
      </c>
      <c r="C101" s="678">
        <v>-450891</v>
      </c>
      <c r="D101" s="679">
        <v>-43004907</v>
      </c>
      <c r="E101" s="708"/>
      <c r="F101" s="708"/>
    </row>
    <row r="102" spans="2:6" ht="12.6" thickBot="1" x14ac:dyDescent="0.3">
      <c r="B102" s="1329" t="s">
        <v>2649</v>
      </c>
      <c r="C102" s="706">
        <f>SUM(C99:C101)</f>
        <v>45342789</v>
      </c>
      <c r="D102" s="707">
        <f>SUM(D99:D101)</f>
        <v>-65148867</v>
      </c>
      <c r="E102" s="708"/>
      <c r="F102" s="708"/>
    </row>
    <row r="103" spans="2:6" x14ac:dyDescent="0.25">
      <c r="E103" s="708"/>
      <c r="F103" s="708"/>
    </row>
    <row r="105" spans="2:6" x14ac:dyDescent="0.25">
      <c r="C105" s="585"/>
      <c r="D105" s="585"/>
    </row>
  </sheetData>
  <mergeCells count="15">
    <mergeCell ref="C2:D2"/>
    <mergeCell ref="E2:F2"/>
    <mergeCell ref="C23:D23"/>
    <mergeCell ref="E23:F23"/>
    <mergeCell ref="B2:B4"/>
    <mergeCell ref="B23:B25"/>
    <mergeCell ref="B81:B82"/>
    <mergeCell ref="B89:B90"/>
    <mergeCell ref="B97:B98"/>
    <mergeCell ref="C38:D38"/>
    <mergeCell ref="E38:F38"/>
    <mergeCell ref="B46:B47"/>
    <mergeCell ref="B54:B55"/>
    <mergeCell ref="B62:B63"/>
    <mergeCell ref="B38:B40"/>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F42"/>
  <sheetViews>
    <sheetView showGridLines="0" workbookViewId="0">
      <selection activeCell="D45" sqref="D45"/>
    </sheetView>
  </sheetViews>
  <sheetFormatPr baseColWidth="10" defaultColWidth="11.44140625" defaultRowHeight="13.8" x14ac:dyDescent="0.3"/>
  <cols>
    <col min="1" max="1" width="10.44140625" style="43" customWidth="1"/>
    <col min="2" max="2" width="57.44140625" style="44" customWidth="1"/>
    <col min="3" max="3" width="7.77734375" style="44" customWidth="1"/>
    <col min="4" max="5" width="14.21875" style="44" customWidth="1"/>
    <col min="6" max="6" width="11.44140625" style="44" customWidth="1"/>
    <col min="7" max="16384" width="11.44140625" style="44"/>
  </cols>
  <sheetData>
    <row r="1" spans="1:6" ht="14.4" thickBot="1" x14ac:dyDescent="0.35"/>
    <row r="2" spans="1:6" x14ac:dyDescent="0.3">
      <c r="A2" s="45"/>
      <c r="B2" s="1475" t="s">
        <v>1885</v>
      </c>
      <c r="C2" s="1473" t="s">
        <v>1881</v>
      </c>
      <c r="D2" s="1188" t="s">
        <v>1883</v>
      </c>
      <c r="E2" s="1189" t="s">
        <v>1884</v>
      </c>
    </row>
    <row r="3" spans="1:6" x14ac:dyDescent="0.3">
      <c r="B3" s="1476"/>
      <c r="C3" s="1474"/>
      <c r="D3" s="24" t="s">
        <v>1882</v>
      </c>
      <c r="E3" s="25" t="s">
        <v>1882</v>
      </c>
    </row>
    <row r="4" spans="1:6" x14ac:dyDescent="0.3">
      <c r="B4" s="1190" t="s">
        <v>1886</v>
      </c>
      <c r="C4" s="249"/>
      <c r="D4" s="27"/>
      <c r="E4" s="28"/>
    </row>
    <row r="5" spans="1:6" x14ac:dyDescent="0.3">
      <c r="A5" s="43" t="s">
        <v>599</v>
      </c>
      <c r="B5" s="1191" t="s">
        <v>1887</v>
      </c>
      <c r="C5" s="61"/>
      <c r="D5" s="30">
        <f>-VLOOKUP($A:$A,'Balance Jun20'!$B:$Q,16,0)</f>
        <v>105139592</v>
      </c>
      <c r="E5" s="31">
        <f>-VLOOKUP($A:$A,'Balance 2019'!$B:$Y,24,0)</f>
        <v>36385815</v>
      </c>
      <c r="F5" s="46"/>
    </row>
    <row r="6" spans="1:6" x14ac:dyDescent="0.3">
      <c r="A6" s="43" t="s">
        <v>617</v>
      </c>
      <c r="B6" s="29" t="s">
        <v>1888</v>
      </c>
      <c r="C6" s="61"/>
      <c r="D6" s="30">
        <f>-VLOOKUP($A:$A,'Balance Jun20'!$B:$Q,16,0)</f>
        <v>1439281</v>
      </c>
      <c r="E6" s="31">
        <f>-VLOOKUP($A:$A,'Balance 2019'!$B:$Y,24,0)</f>
        <v>1496533</v>
      </c>
      <c r="F6" s="46"/>
    </row>
    <row r="7" spans="1:6" x14ac:dyDescent="0.3">
      <c r="A7" s="43" t="s">
        <v>621</v>
      </c>
      <c r="B7" s="1191" t="s">
        <v>1889</v>
      </c>
      <c r="C7" s="61"/>
      <c r="D7" s="30">
        <f>-VLOOKUP($A:$A,'Balance Jun20'!$B:$Q,16,0)</f>
        <v>85938749</v>
      </c>
      <c r="E7" s="31">
        <f>-VLOOKUP($A:$A,'Balance 2019'!$B:$Y,24,0)</f>
        <v>132451851</v>
      </c>
      <c r="F7" s="46"/>
    </row>
    <row r="8" spans="1:6" x14ac:dyDescent="0.3">
      <c r="A8" s="43" t="s">
        <v>699</v>
      </c>
      <c r="B8" s="1191" t="s">
        <v>1890</v>
      </c>
      <c r="C8" s="61"/>
      <c r="D8" s="30">
        <f>-VLOOKUP($A:$A,'Balance Jun20'!$B:$Q,16,0)</f>
        <v>15718801</v>
      </c>
      <c r="E8" s="31">
        <f>-VLOOKUP($A:$A,'Balance 2019'!$B:$Y,24,0)</f>
        <v>41030704</v>
      </c>
    </row>
    <row r="9" spans="1:6" x14ac:dyDescent="0.3">
      <c r="A9" s="43" t="s">
        <v>715</v>
      </c>
      <c r="B9" s="1191" t="s">
        <v>1891</v>
      </c>
      <c r="C9" s="61">
        <v>16</v>
      </c>
      <c r="D9" s="30">
        <f>-VLOOKUP($A:$A,'Balance Jun20'!$B:$Q,16,0)</f>
        <v>3215957</v>
      </c>
      <c r="E9" s="31">
        <f>-VLOOKUP($A:$A,'Balance 2019'!$B:$Y,24,0)</f>
        <v>3732169</v>
      </c>
    </row>
    <row r="10" spans="1:6" x14ac:dyDescent="0.3">
      <c r="A10" s="43" t="s">
        <v>719</v>
      </c>
      <c r="B10" s="1191" t="s">
        <v>1892</v>
      </c>
      <c r="C10" s="61"/>
      <c r="D10" s="30">
        <f>-VLOOKUP($A:$A,'Balance Jun20'!$B:$Q,16,0)</f>
        <v>9750430</v>
      </c>
      <c r="E10" s="31">
        <f>-VLOOKUP($A:$A,'Balance 2019'!$B:$Y,24,0)</f>
        <v>1873831</v>
      </c>
    </row>
    <row r="11" spans="1:6" x14ac:dyDescent="0.3">
      <c r="A11" s="43" t="s">
        <v>735</v>
      </c>
      <c r="B11" s="1191" t="s">
        <v>1893</v>
      </c>
      <c r="C11" s="61">
        <v>17</v>
      </c>
      <c r="D11" s="30">
        <f>-VLOOKUP($A:$A,'Balance Jun20'!$B:$Q,16,0)</f>
        <v>2869388</v>
      </c>
      <c r="E11" s="31">
        <f>-VLOOKUP($A:$A,'Balance 2019'!$B:$Y,24,0)</f>
        <v>5184148</v>
      </c>
    </row>
    <row r="12" spans="1:6" x14ac:dyDescent="0.3">
      <c r="A12" s="43" t="s">
        <v>743</v>
      </c>
      <c r="B12" s="1191" t="s">
        <v>1894</v>
      </c>
      <c r="C12" s="61"/>
      <c r="D12" s="30">
        <f>-VLOOKUP($A:$A,'Balance Jun20'!$B:$Q,16,0)</f>
        <v>25806977</v>
      </c>
      <c r="E12" s="31">
        <f>-VLOOKUP($A:$A,'Balance 2019'!$B:$Y,24,0)</f>
        <v>19982666</v>
      </c>
    </row>
    <row r="13" spans="1:6" ht="41.4" hidden="1" x14ac:dyDescent="0.3">
      <c r="B13" s="32" t="s">
        <v>1473</v>
      </c>
      <c r="C13" s="226"/>
      <c r="D13" s="33">
        <f>+SUM(D5:D12)</f>
        <v>249879175</v>
      </c>
      <c r="E13" s="34">
        <f>+SUM(E5:E12)</f>
        <v>242137717</v>
      </c>
    </row>
    <row r="14" spans="1:6" x14ac:dyDescent="0.3">
      <c r="B14" s="29"/>
      <c r="C14" s="61"/>
      <c r="D14" s="27"/>
      <c r="E14" s="28"/>
    </row>
    <row r="15" spans="1:6" x14ac:dyDescent="0.3">
      <c r="B15" s="1192" t="s">
        <v>1895</v>
      </c>
      <c r="C15" s="250"/>
      <c r="D15" s="33">
        <f>+D13+D14</f>
        <v>249879175</v>
      </c>
      <c r="E15" s="34">
        <f>+E13+E14</f>
        <v>242137717</v>
      </c>
    </row>
    <row r="16" spans="1:6" x14ac:dyDescent="0.3">
      <c r="B16" s="1190" t="s">
        <v>1896</v>
      </c>
      <c r="C16" s="249"/>
      <c r="D16" s="27"/>
      <c r="E16" s="28"/>
    </row>
    <row r="17" spans="1:5" x14ac:dyDescent="0.3">
      <c r="A17" s="43" t="s">
        <v>771</v>
      </c>
      <c r="B17" s="1191" t="s">
        <v>1887</v>
      </c>
      <c r="C17" s="61"/>
      <c r="D17" s="30">
        <f>-VLOOKUP($A:$A,'Balance Jun20'!$B:$Q,16,0)</f>
        <v>1046937070</v>
      </c>
      <c r="E17" s="31">
        <f>-VLOOKUP($A:$A,'Balance 2019'!$B:$Y,24,0)</f>
        <v>1002955393</v>
      </c>
    </row>
    <row r="18" spans="1:5" x14ac:dyDescent="0.3">
      <c r="A18" s="43" t="s">
        <v>787</v>
      </c>
      <c r="B18" s="29" t="s">
        <v>1888</v>
      </c>
      <c r="C18" s="61"/>
      <c r="D18" s="30">
        <f>-VLOOKUP($A:$A,'Balance Jun20'!$B:$Q,16,0)</f>
        <v>1447831</v>
      </c>
      <c r="E18" s="31">
        <f>-VLOOKUP($A:$A,'Balance 2019'!$B:$Y,24,0)</f>
        <v>1942083</v>
      </c>
    </row>
    <row r="19" spans="1:5" x14ac:dyDescent="0.3">
      <c r="A19" s="43" t="s">
        <v>791</v>
      </c>
      <c r="B19" s="1191" t="s">
        <v>1897</v>
      </c>
      <c r="C19" s="61"/>
      <c r="D19" s="30">
        <f>-VLOOKUP($A:$A,'Balance Jun20'!$B:$Q,16,0)</f>
        <v>1136331</v>
      </c>
      <c r="E19" s="31">
        <f>-VLOOKUP($A:$A,'Balance 2019'!$B:$Y,24,0)</f>
        <v>1159317</v>
      </c>
    </row>
    <row r="20" spans="1:5" hidden="1" x14ac:dyDescent="0.3">
      <c r="A20" s="43" t="s">
        <v>801</v>
      </c>
      <c r="B20" s="29" t="s">
        <v>1469</v>
      </c>
      <c r="C20" s="61"/>
      <c r="D20" s="30">
        <f>-VLOOKUP($A:$A,'Balance Jun20'!$B:$Q,16,0)</f>
        <v>0</v>
      </c>
      <c r="E20" s="31">
        <f>-VLOOKUP($A:$A,'Balance 2019'!$B:$Y,24,0)</f>
        <v>0</v>
      </c>
    </row>
    <row r="21" spans="1:5" x14ac:dyDescent="0.3">
      <c r="A21" s="43" t="s">
        <v>805</v>
      </c>
      <c r="B21" s="1191" t="s">
        <v>1891</v>
      </c>
      <c r="C21" s="61">
        <v>16</v>
      </c>
      <c r="D21" s="30">
        <f>-VLOOKUP($A:$A,'Balance Jun20'!$B:$Q,16,0)</f>
        <v>1400335</v>
      </c>
      <c r="E21" s="31">
        <f>-VLOOKUP($A:$A,'Balance 2019'!$B:$Y,24,0)-1</f>
        <v>1380131</v>
      </c>
    </row>
    <row r="22" spans="1:5" x14ac:dyDescent="0.3">
      <c r="A22" s="43" t="s">
        <v>811</v>
      </c>
      <c r="B22" s="1191" t="s">
        <v>1898</v>
      </c>
      <c r="C22" s="61"/>
      <c r="D22" s="30">
        <f>-VLOOKUP($A:$A,'Balance Jun20'!$B:$Q,16,0)</f>
        <v>33627978</v>
      </c>
      <c r="E22" s="31">
        <f>-VLOOKUP($A:$A,'Balance 2019'!$B:$Y,24,0)</f>
        <v>33595773</v>
      </c>
    </row>
    <row r="23" spans="1:5" x14ac:dyDescent="0.3">
      <c r="A23" s="43" t="s">
        <v>819</v>
      </c>
      <c r="B23" s="1191" t="s">
        <v>1893</v>
      </c>
      <c r="C23" s="61">
        <v>17</v>
      </c>
      <c r="D23" s="30">
        <f>-VLOOKUP($A:$A,'Balance Jun20'!$B:$Q,16,0)</f>
        <v>20959832</v>
      </c>
      <c r="E23" s="31">
        <f>-VLOOKUP($A:$A,'Balance 2019'!$B:$Y,24,0)</f>
        <v>20768569</v>
      </c>
    </row>
    <row r="24" spans="1:5" x14ac:dyDescent="0.3">
      <c r="A24" s="43" t="s">
        <v>827</v>
      </c>
      <c r="B24" s="1191" t="s">
        <v>1894</v>
      </c>
      <c r="C24" s="61"/>
      <c r="D24" s="30">
        <f>-VLOOKUP($A:$A,'Balance Jun20'!$B:$Q,16,0)</f>
        <v>10148171</v>
      </c>
      <c r="E24" s="31">
        <f>-VLOOKUP($A:$A,'Balance 2019'!$B:$Y,24,0)</f>
        <v>10031855</v>
      </c>
    </row>
    <row r="25" spans="1:5" x14ac:dyDescent="0.3">
      <c r="B25" s="1192" t="s">
        <v>1899</v>
      </c>
      <c r="C25" s="250"/>
      <c r="D25" s="33">
        <f>+SUM(D17:D24)</f>
        <v>1115657548</v>
      </c>
      <c r="E25" s="34">
        <f>+SUM(E17:E24)</f>
        <v>1071833121</v>
      </c>
    </row>
    <row r="26" spans="1:5" x14ac:dyDescent="0.3">
      <c r="B26" s="29"/>
      <c r="C26" s="61"/>
      <c r="D26" s="27"/>
      <c r="E26" s="28"/>
    </row>
    <row r="27" spans="1:5" x14ac:dyDescent="0.3">
      <c r="B27" s="1193" t="s">
        <v>1900</v>
      </c>
      <c r="C27" s="250"/>
      <c r="D27" s="33">
        <f>+D15+D25</f>
        <v>1365536723</v>
      </c>
      <c r="E27" s="34">
        <f>+E15+E25</f>
        <v>1313970838</v>
      </c>
    </row>
    <row r="28" spans="1:5" x14ac:dyDescent="0.3">
      <c r="B28" s="1190" t="s">
        <v>1901</v>
      </c>
      <c r="C28" s="61"/>
      <c r="D28" s="27"/>
      <c r="E28" s="28"/>
    </row>
    <row r="29" spans="1:5" x14ac:dyDescent="0.3">
      <c r="A29" s="43" t="s">
        <v>839</v>
      </c>
      <c r="B29" s="1191" t="s">
        <v>1902</v>
      </c>
      <c r="C29" s="61"/>
      <c r="D29" s="30">
        <f>-VLOOKUP($A:$A,'Balance Jun20'!$B:$Q,16,0)</f>
        <v>155567354</v>
      </c>
      <c r="E29" s="31">
        <f>-VLOOKUP($A:$A,'Balance 2019'!$B:$Y,24,0)</f>
        <v>155567354</v>
      </c>
    </row>
    <row r="30" spans="1:5" x14ac:dyDescent="0.3">
      <c r="A30" s="43" t="s">
        <v>845</v>
      </c>
      <c r="B30" s="1191" t="s">
        <v>1909</v>
      </c>
      <c r="C30" s="61"/>
      <c r="D30" s="30">
        <f>-VLOOKUP($A:$A,'Balance Jun20'!$B:$Q,16,0)</f>
        <v>393116036</v>
      </c>
      <c r="E30" s="31">
        <f>-VLOOKUP($A:$A,'Balance 2019'!$B:$Y,24,0)+1</f>
        <v>330787493</v>
      </c>
    </row>
    <row r="31" spans="1:5" x14ac:dyDescent="0.3">
      <c r="A31" s="43" t="s">
        <v>869</v>
      </c>
      <c r="B31" s="1194" t="s">
        <v>1907</v>
      </c>
      <c r="C31" s="61"/>
      <c r="D31" s="30">
        <f>-VLOOKUP($A:$A,'Balance Jun20'!$B:$Q,16,0)</f>
        <v>164064038</v>
      </c>
      <c r="E31" s="31">
        <f>-VLOOKUP($A:$A,'Balance 2019'!$B:$Y,24,0)</f>
        <v>164064038</v>
      </c>
    </row>
    <row r="32" spans="1:5" x14ac:dyDescent="0.3">
      <c r="A32" s="43" t="s">
        <v>873</v>
      </c>
      <c r="B32" s="1191" t="s">
        <v>1903</v>
      </c>
      <c r="C32" s="61"/>
      <c r="D32" s="30">
        <f>-VLOOKUP($A:$A,'Balance Jun20'!$B:$Q,16,0)</f>
        <v>-5965550</v>
      </c>
      <c r="E32" s="31">
        <f>-VLOOKUP($A:$A,'Balance 2019'!$B:$Y,24,0)</f>
        <v>-5965550</v>
      </c>
    </row>
    <row r="33" spans="1:5" x14ac:dyDescent="0.3">
      <c r="B33" s="1195" t="s">
        <v>1904</v>
      </c>
      <c r="C33" s="61"/>
      <c r="D33" s="47">
        <f>+SUM(D29:D32)</f>
        <v>706781878</v>
      </c>
      <c r="E33" s="48">
        <f>+SUM(E29:E32)</f>
        <v>644453335</v>
      </c>
    </row>
    <row r="34" spans="1:5" x14ac:dyDescent="0.3">
      <c r="A34" s="43" t="s">
        <v>879</v>
      </c>
      <c r="B34" s="1191" t="s">
        <v>1905</v>
      </c>
      <c r="C34" s="61"/>
      <c r="D34" s="30">
        <f>-VLOOKUP($A:$A,'Balance Jun20'!$B:$Q,16,0)</f>
        <v>44847237</v>
      </c>
      <c r="E34" s="31">
        <f>-VLOOKUP($A:$A,'Balance 2019'!$B:$Y,24,0)</f>
        <v>43020129</v>
      </c>
    </row>
    <row r="35" spans="1:5" x14ac:dyDescent="0.3">
      <c r="B35" s="1192" t="s">
        <v>1906</v>
      </c>
      <c r="C35" s="251"/>
      <c r="D35" s="33">
        <f>+D33+D34</f>
        <v>751629115</v>
      </c>
      <c r="E35" s="34">
        <f>+E33+E34</f>
        <v>687473464</v>
      </c>
    </row>
    <row r="36" spans="1:5" x14ac:dyDescent="0.3">
      <c r="B36" s="1191"/>
      <c r="C36" s="61"/>
      <c r="D36" s="27"/>
      <c r="E36" s="28"/>
    </row>
    <row r="37" spans="1:5" ht="14.4" thickBot="1" x14ac:dyDescent="0.35">
      <c r="B37" s="1193" t="s">
        <v>1908</v>
      </c>
      <c r="C37" s="252"/>
      <c r="D37" s="40">
        <f>+D27+D35</f>
        <v>2117165838</v>
      </c>
      <c r="E37" s="41">
        <f>+E27+E35</f>
        <v>2001444302</v>
      </c>
    </row>
    <row r="39" spans="1:5" s="50" customFormat="1" x14ac:dyDescent="0.3">
      <c r="A39" s="49"/>
      <c r="D39" s="51">
        <f>+Activo!D28-Pasivo!D37</f>
        <v>0</v>
      </c>
      <c r="E39" s="51">
        <f>+Activo!E28-Pasivo!E37</f>
        <v>0</v>
      </c>
    </row>
    <row r="41" spans="1:5" x14ac:dyDescent="0.3">
      <c r="D41" s="52"/>
      <c r="E41" s="52"/>
    </row>
    <row r="42" spans="1:5" x14ac:dyDescent="0.3">
      <c r="D42" s="53"/>
    </row>
  </sheetData>
  <mergeCells count="2">
    <mergeCell ref="B2:B3"/>
    <mergeCell ref="C2:C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sheetPr>
  <dimension ref="B1:H8"/>
  <sheetViews>
    <sheetView showGridLines="0" workbookViewId="0">
      <selection activeCell="G16" sqref="G16"/>
    </sheetView>
  </sheetViews>
  <sheetFormatPr baseColWidth="10" defaultColWidth="11.5546875" defaultRowHeight="14.4" x14ac:dyDescent="0.3"/>
  <cols>
    <col min="1" max="1" width="11.5546875" style="314"/>
    <col min="2" max="2" width="37.77734375" style="314" customWidth="1"/>
    <col min="3" max="3" width="3.77734375" style="314" customWidth="1"/>
    <col min="4" max="7" width="12.21875" style="314" customWidth="1"/>
    <col min="8" max="8" width="11.44140625" customWidth="1"/>
    <col min="9" max="16384" width="11.5546875" style="314"/>
  </cols>
  <sheetData>
    <row r="1" spans="2:8" ht="15" thickBot="1" x14ac:dyDescent="0.35"/>
    <row r="2" spans="2:8" ht="24" x14ac:dyDescent="0.3">
      <c r="B2" s="1440" t="s">
        <v>1928</v>
      </c>
      <c r="C2" s="628"/>
      <c r="D2" s="1420" t="s">
        <v>1883</v>
      </c>
      <c r="E2" s="1420" t="s">
        <v>1937</v>
      </c>
      <c r="F2" s="1441" t="s">
        <v>2160</v>
      </c>
      <c r="G2" s="1442" t="s">
        <v>2553</v>
      </c>
    </row>
    <row r="3" spans="2:8" ht="24" x14ac:dyDescent="0.3">
      <c r="B3" s="1293" t="s">
        <v>2650</v>
      </c>
      <c r="C3" s="629" t="s">
        <v>1882</v>
      </c>
      <c r="D3" s="136">
        <f>+Resultado!D22</f>
        <v>62328543</v>
      </c>
      <c r="E3" s="136">
        <f>+Resultado!E22</f>
        <v>80610197</v>
      </c>
      <c r="F3" s="136">
        <f>+Resultado!F22</f>
        <v>16188957</v>
      </c>
      <c r="G3" s="136">
        <v>26040935</v>
      </c>
    </row>
    <row r="4" spans="2:8" x14ac:dyDescent="0.3">
      <c r="B4" s="1293" t="s">
        <v>2651</v>
      </c>
      <c r="C4" s="629" t="s">
        <v>1882</v>
      </c>
      <c r="D4" s="136">
        <f>+D3</f>
        <v>62328543</v>
      </c>
      <c r="E4" s="136">
        <f>+E3</f>
        <v>80610197</v>
      </c>
      <c r="F4" s="136">
        <f>+F3</f>
        <v>16188957</v>
      </c>
      <c r="G4" s="136">
        <f>+G3</f>
        <v>26040935</v>
      </c>
    </row>
    <row r="5" spans="2:8" x14ac:dyDescent="0.3">
      <c r="B5" s="1293" t="s">
        <v>2652</v>
      </c>
      <c r="C5" s="629"/>
      <c r="D5" s="136">
        <v>6118965160</v>
      </c>
      <c r="E5" s="136">
        <v>6118965160</v>
      </c>
      <c r="F5" s="136">
        <v>6118965160</v>
      </c>
      <c r="G5" s="136">
        <v>6118965160</v>
      </c>
    </row>
    <row r="6" spans="2:8" ht="15" thickBot="1" x14ac:dyDescent="0.35">
      <c r="B6" s="1323" t="s">
        <v>1928</v>
      </c>
      <c r="C6" s="630" t="s">
        <v>1579</v>
      </c>
      <c r="D6" s="631">
        <f>+D4/D5*1000</f>
        <v>10.186124838141748</v>
      </c>
      <c r="E6" s="631">
        <f>+E4/E5*1000</f>
        <v>13.173828399441321</v>
      </c>
      <c r="F6" s="663">
        <f>+F4/F5*1000</f>
        <v>2.6457017774554545</v>
      </c>
      <c r="G6" s="631">
        <f>+G4/G5*1000</f>
        <v>4.255774353845152</v>
      </c>
    </row>
    <row r="8" spans="2:8" ht="12" x14ac:dyDescent="0.25">
      <c r="H8" s="314"/>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W65528"/>
  <sheetViews>
    <sheetView showGridLines="0" workbookViewId="0">
      <selection activeCell="I30" sqref="I30"/>
    </sheetView>
  </sheetViews>
  <sheetFormatPr baseColWidth="10" defaultColWidth="0" defaultRowHeight="12" x14ac:dyDescent="0.25"/>
  <cols>
    <col min="1" max="1" width="3" style="314" customWidth="1"/>
    <col min="2" max="2" width="34.5546875" style="314" customWidth="1"/>
    <col min="3" max="7" width="12.21875" style="314" customWidth="1"/>
    <col min="8" max="8" width="5.21875" style="565" customWidth="1"/>
    <col min="9" max="9" width="35.77734375" style="314" bestFit="1" customWidth="1"/>
    <col min="10" max="13" width="12.21875" style="314" customWidth="1"/>
    <col min="14" max="14" width="3.77734375" style="566" customWidth="1"/>
    <col min="15" max="15" width="33.77734375" style="314" hidden="1" customWidth="1"/>
    <col min="16" max="18" width="15.77734375" style="314" hidden="1" customWidth="1"/>
    <col min="19" max="19" width="44" style="314" hidden="1" customWidth="1"/>
    <col min="20" max="20" width="7.21875" style="314" hidden="1" customWidth="1"/>
    <col min="21" max="21" width="6.21875" style="314" hidden="1" customWidth="1"/>
    <col min="22" max="23" width="7.21875" style="314" hidden="1" customWidth="1"/>
    <col min="24" max="16384" width="44" style="314" hidden="1"/>
  </cols>
  <sheetData>
    <row r="1" spans="2:22" ht="12.6" thickBot="1" x14ac:dyDescent="0.3"/>
    <row r="2" spans="2:22" ht="24" x14ac:dyDescent="0.25">
      <c r="B2" s="567" t="s">
        <v>1883</v>
      </c>
      <c r="C2" s="1447" t="s">
        <v>2611</v>
      </c>
      <c r="D2" s="1447" t="s">
        <v>2654</v>
      </c>
      <c r="E2" s="1447" t="s">
        <v>2655</v>
      </c>
      <c r="F2" s="1447" t="s">
        <v>2614</v>
      </c>
      <c r="G2" s="1448" t="s">
        <v>2551</v>
      </c>
      <c r="H2" s="568"/>
      <c r="I2" s="567" t="s">
        <v>1883</v>
      </c>
      <c r="J2" s="1447" t="s">
        <v>2656</v>
      </c>
      <c r="K2" s="1447" t="s">
        <v>2657</v>
      </c>
      <c r="L2" s="1447" t="s">
        <v>2658</v>
      </c>
      <c r="M2" s="1449" t="s">
        <v>2659</v>
      </c>
      <c r="N2" s="568"/>
    </row>
    <row r="3" spans="2:22" x14ac:dyDescent="0.25">
      <c r="B3" s="569" t="s">
        <v>2653</v>
      </c>
      <c r="C3" s="570" t="s">
        <v>1882</v>
      </c>
      <c r="D3" s="571" t="s">
        <v>1882</v>
      </c>
      <c r="E3" s="571" t="s">
        <v>1882</v>
      </c>
      <c r="F3" s="571" t="s">
        <v>1882</v>
      </c>
      <c r="G3" s="572" t="s">
        <v>1882</v>
      </c>
      <c r="H3" s="573"/>
      <c r="I3" s="569" t="s">
        <v>2653</v>
      </c>
      <c r="J3" s="570" t="s">
        <v>1882</v>
      </c>
      <c r="K3" s="571" t="s">
        <v>1882</v>
      </c>
      <c r="L3" s="571" t="s">
        <v>1882</v>
      </c>
      <c r="M3" s="572" t="s">
        <v>1882</v>
      </c>
      <c r="N3" s="573"/>
    </row>
    <row r="4" spans="2:22" x14ac:dyDescent="0.25">
      <c r="B4" s="574" t="s">
        <v>1699</v>
      </c>
      <c r="C4" s="575">
        <v>14358190</v>
      </c>
      <c r="D4" s="575">
        <v>275595750</v>
      </c>
      <c r="E4" s="575">
        <v>42467102</v>
      </c>
      <c r="F4" s="575">
        <v>46392927</v>
      </c>
      <c r="G4" s="576">
        <v>201093911</v>
      </c>
      <c r="H4" s="577"/>
      <c r="I4" s="574" t="s">
        <v>1699</v>
      </c>
      <c r="J4" s="575">
        <v>10777122</v>
      </c>
      <c r="K4" s="575">
        <v>30093848</v>
      </c>
      <c r="L4" s="575">
        <v>-18566589</v>
      </c>
      <c r="M4" s="576">
        <v>-750137</v>
      </c>
      <c r="N4" s="578"/>
    </row>
    <row r="5" spans="2:22" x14ac:dyDescent="0.25">
      <c r="B5" s="574" t="s">
        <v>1700</v>
      </c>
      <c r="C5" s="575">
        <v>5396640</v>
      </c>
      <c r="D5" s="575">
        <v>92855129</v>
      </c>
      <c r="E5" s="575">
        <v>17661453</v>
      </c>
      <c r="F5" s="575">
        <v>27031920</v>
      </c>
      <c r="G5" s="576">
        <v>53558396</v>
      </c>
      <c r="H5" s="577"/>
      <c r="I5" s="574" t="s">
        <v>1700</v>
      </c>
      <c r="J5" s="575">
        <v>2037258</v>
      </c>
      <c r="K5" s="575">
        <v>8397136</v>
      </c>
      <c r="L5" s="575">
        <v>-5162230</v>
      </c>
      <c r="M5" s="576">
        <v>-1197648</v>
      </c>
      <c r="N5" s="578"/>
    </row>
    <row r="6" spans="2:22" x14ac:dyDescent="0.25">
      <c r="B6" s="574" t="s">
        <v>1723</v>
      </c>
      <c r="C6" s="575">
        <v>6944</v>
      </c>
      <c r="D6" s="575">
        <v>63610222</v>
      </c>
      <c r="E6" s="575">
        <v>43322</v>
      </c>
      <c r="F6" s="575">
        <v>0</v>
      </c>
      <c r="G6" s="576">
        <v>63573844</v>
      </c>
      <c r="H6" s="577"/>
      <c r="I6" s="574" t="s">
        <v>1723</v>
      </c>
      <c r="J6" s="575">
        <v>2600852</v>
      </c>
      <c r="K6" s="575">
        <v>0</v>
      </c>
      <c r="L6" s="575">
        <v>-3284</v>
      </c>
      <c r="M6" s="576">
        <v>2604136</v>
      </c>
      <c r="N6" s="578"/>
    </row>
    <row r="7" spans="2:22" x14ac:dyDescent="0.25">
      <c r="B7" s="574" t="s">
        <v>1701</v>
      </c>
      <c r="C7" s="575">
        <v>31719661</v>
      </c>
      <c r="D7" s="575">
        <v>188791308</v>
      </c>
      <c r="E7" s="575">
        <v>29553444</v>
      </c>
      <c r="F7" s="575">
        <v>118617312</v>
      </c>
      <c r="G7" s="576">
        <v>72340213</v>
      </c>
      <c r="H7" s="577"/>
      <c r="I7" s="574" t="s">
        <v>1701</v>
      </c>
      <c r="J7" s="575">
        <v>5107098</v>
      </c>
      <c r="K7" s="575">
        <v>32884568</v>
      </c>
      <c r="L7" s="575">
        <v>-23742789</v>
      </c>
      <c r="M7" s="576">
        <v>-4034681</v>
      </c>
      <c r="N7" s="578"/>
    </row>
    <row r="8" spans="2:22" x14ac:dyDescent="0.25">
      <c r="B8" s="574" t="s">
        <v>1710</v>
      </c>
      <c r="C8" s="575">
        <v>6398384</v>
      </c>
      <c r="D8" s="575">
        <v>821802</v>
      </c>
      <c r="E8" s="575">
        <v>1846679</v>
      </c>
      <c r="F8" s="575">
        <v>55121</v>
      </c>
      <c r="G8" s="576">
        <v>5318386</v>
      </c>
      <c r="H8" s="577"/>
      <c r="I8" s="574" t="s">
        <v>1710</v>
      </c>
      <c r="J8" s="575">
        <v>970768</v>
      </c>
      <c r="K8" s="575">
        <v>7920835</v>
      </c>
      <c r="L8" s="575">
        <v>-6605051</v>
      </c>
      <c r="M8" s="576">
        <v>-345016</v>
      </c>
      <c r="N8" s="578"/>
      <c r="T8" s="579"/>
      <c r="U8" s="579"/>
      <c r="V8" s="579"/>
    </row>
    <row r="9" spans="2:22" x14ac:dyDescent="0.25">
      <c r="B9" s="574" t="s">
        <v>1711</v>
      </c>
      <c r="C9" s="575">
        <v>5944622</v>
      </c>
      <c r="D9" s="575">
        <v>869614</v>
      </c>
      <c r="E9" s="575">
        <v>3463933</v>
      </c>
      <c r="F9" s="575">
        <v>32245</v>
      </c>
      <c r="G9" s="576">
        <v>3318058</v>
      </c>
      <c r="H9" s="577"/>
      <c r="I9" s="574" t="s">
        <v>1711</v>
      </c>
      <c r="J9" s="575">
        <v>51949</v>
      </c>
      <c r="K9" s="575">
        <v>4557719</v>
      </c>
      <c r="L9" s="575">
        <v>-4435677</v>
      </c>
      <c r="M9" s="576">
        <v>-70093</v>
      </c>
      <c r="N9" s="578"/>
      <c r="T9" s="579"/>
      <c r="U9" s="579"/>
      <c r="V9" s="579"/>
    </row>
    <row r="10" spans="2:22" x14ac:dyDescent="0.25">
      <c r="B10" s="574" t="s">
        <v>1712</v>
      </c>
      <c r="C10" s="575">
        <v>4610165</v>
      </c>
      <c r="D10" s="575">
        <v>5551601</v>
      </c>
      <c r="E10" s="575">
        <v>1447355</v>
      </c>
      <c r="F10" s="575">
        <v>1516958</v>
      </c>
      <c r="G10" s="576">
        <v>7197453</v>
      </c>
      <c r="H10" s="577"/>
      <c r="I10" s="574" t="s">
        <v>1712</v>
      </c>
      <c r="J10" s="575">
        <v>613569</v>
      </c>
      <c r="K10" s="575">
        <v>5012337</v>
      </c>
      <c r="L10" s="575">
        <v>-4070298</v>
      </c>
      <c r="M10" s="576">
        <v>-328470</v>
      </c>
      <c r="N10" s="578"/>
      <c r="T10" s="579"/>
      <c r="U10" s="579"/>
      <c r="V10" s="579"/>
    </row>
    <row r="11" spans="2:22" ht="12.6" thickBot="1" x14ac:dyDescent="0.3">
      <c r="B11" s="580" t="s">
        <v>1708</v>
      </c>
      <c r="C11" s="581">
        <v>1847479</v>
      </c>
      <c r="D11" s="581">
        <v>12571906</v>
      </c>
      <c r="E11" s="581">
        <v>6268483</v>
      </c>
      <c r="F11" s="581">
        <v>5428</v>
      </c>
      <c r="G11" s="582">
        <v>8145474</v>
      </c>
      <c r="H11" s="577"/>
      <c r="I11" s="580" t="s">
        <v>1708</v>
      </c>
      <c r="J11" s="581">
        <v>-351299</v>
      </c>
      <c r="K11" s="581">
        <v>313615</v>
      </c>
      <c r="L11" s="581">
        <v>-660027</v>
      </c>
      <c r="M11" s="582">
        <v>-4887</v>
      </c>
      <c r="N11" s="578"/>
    </row>
    <row r="12" spans="2:22" ht="12.6" thickBot="1" x14ac:dyDescent="0.3"/>
    <row r="13" spans="2:22" ht="24" x14ac:dyDescent="0.25">
      <c r="B13" s="567" t="s">
        <v>1884</v>
      </c>
      <c r="C13" s="1447" t="s">
        <v>2611</v>
      </c>
      <c r="D13" s="1447" t="s">
        <v>2654</v>
      </c>
      <c r="E13" s="1447" t="s">
        <v>2655</v>
      </c>
      <c r="F13" s="1447" t="s">
        <v>2614</v>
      </c>
      <c r="G13" s="1448" t="s">
        <v>2551</v>
      </c>
      <c r="H13" s="568"/>
      <c r="I13" s="567" t="s">
        <v>1937</v>
      </c>
      <c r="J13" s="1447" t="s">
        <v>2656</v>
      </c>
      <c r="K13" s="1447" t="s">
        <v>2657</v>
      </c>
      <c r="L13" s="1447" t="s">
        <v>2658</v>
      </c>
      <c r="M13" s="1449" t="s">
        <v>2659</v>
      </c>
      <c r="N13" s="568"/>
    </row>
    <row r="14" spans="2:22" x14ac:dyDescent="0.25">
      <c r="B14" s="569" t="s">
        <v>2653</v>
      </c>
      <c r="C14" s="570" t="s">
        <v>1882</v>
      </c>
      <c r="D14" s="571" t="s">
        <v>1882</v>
      </c>
      <c r="E14" s="571" t="s">
        <v>1882</v>
      </c>
      <c r="F14" s="571" t="s">
        <v>1882</v>
      </c>
      <c r="G14" s="572" t="s">
        <v>1882</v>
      </c>
      <c r="H14" s="573"/>
      <c r="I14" s="569" t="s">
        <v>2653</v>
      </c>
      <c r="J14" s="570" t="s">
        <v>1882</v>
      </c>
      <c r="K14" s="571" t="s">
        <v>1882</v>
      </c>
      <c r="L14" s="571" t="s">
        <v>1882</v>
      </c>
      <c r="M14" s="572" t="s">
        <v>1882</v>
      </c>
      <c r="N14" s="573"/>
    </row>
    <row r="15" spans="2:22" x14ac:dyDescent="0.25">
      <c r="B15" s="574" t="s">
        <v>1699</v>
      </c>
      <c r="C15" s="575">
        <v>17473944</v>
      </c>
      <c r="D15" s="575">
        <v>273535992</v>
      </c>
      <c r="E15" s="575">
        <v>38783323</v>
      </c>
      <c r="F15" s="575">
        <v>46936937</v>
      </c>
      <c r="G15" s="576">
        <v>205289676</v>
      </c>
      <c r="H15" s="577"/>
      <c r="I15" s="574" t="s">
        <v>1699</v>
      </c>
      <c r="J15" s="575">
        <v>11787791</v>
      </c>
      <c r="K15" s="575">
        <v>31264832</v>
      </c>
      <c r="L15" s="575">
        <v>-18360735</v>
      </c>
      <c r="M15" s="576">
        <v>-1116306</v>
      </c>
      <c r="N15" s="578"/>
    </row>
    <row r="16" spans="2:22" x14ac:dyDescent="0.25">
      <c r="B16" s="574" t="s">
        <v>1700</v>
      </c>
      <c r="C16" s="575">
        <v>4781637</v>
      </c>
      <c r="D16" s="575">
        <v>94244894</v>
      </c>
      <c r="E16" s="575">
        <v>16555430</v>
      </c>
      <c r="F16" s="575">
        <v>27164059</v>
      </c>
      <c r="G16" s="576">
        <v>55307042</v>
      </c>
      <c r="H16" s="577"/>
      <c r="I16" s="574" t="s">
        <v>1700</v>
      </c>
      <c r="J16" s="575">
        <v>2416990</v>
      </c>
      <c r="K16" s="575">
        <v>8282373</v>
      </c>
      <c r="L16" s="575">
        <v>-4454220</v>
      </c>
      <c r="M16" s="576">
        <v>-1411163</v>
      </c>
      <c r="N16" s="578"/>
    </row>
    <row r="17" spans="2:14" x14ac:dyDescent="0.25">
      <c r="B17" s="574" t="s">
        <v>1723</v>
      </c>
      <c r="C17" s="575">
        <v>4726</v>
      </c>
      <c r="D17" s="575">
        <v>61005602</v>
      </c>
      <c r="E17" s="575">
        <v>37336</v>
      </c>
      <c r="F17" s="575">
        <v>0</v>
      </c>
      <c r="G17" s="576">
        <v>60972992</v>
      </c>
      <c r="H17" s="577"/>
      <c r="I17" s="574" t="s">
        <v>1723</v>
      </c>
      <c r="J17" s="575">
        <v>2707106</v>
      </c>
      <c r="K17" s="575">
        <v>0</v>
      </c>
      <c r="L17" s="575">
        <v>-3177</v>
      </c>
      <c r="M17" s="576">
        <v>2710283</v>
      </c>
      <c r="N17" s="578"/>
    </row>
    <row r="18" spans="2:14" x14ac:dyDescent="0.25">
      <c r="B18" s="574" t="s">
        <v>1701</v>
      </c>
      <c r="C18" s="575">
        <v>20984804</v>
      </c>
      <c r="D18" s="575">
        <v>180028688</v>
      </c>
      <c r="E18" s="575">
        <v>29613229</v>
      </c>
      <c r="F18" s="575">
        <v>104167148</v>
      </c>
      <c r="G18" s="576">
        <v>67233115</v>
      </c>
      <c r="H18" s="577"/>
      <c r="I18" s="574" t="s">
        <v>1701</v>
      </c>
      <c r="J18" s="575">
        <v>5339012</v>
      </c>
      <c r="K18" s="575">
        <v>30249956</v>
      </c>
      <c r="L18" s="575">
        <v>-20509543</v>
      </c>
      <c r="M18" s="576">
        <v>-4401401</v>
      </c>
      <c r="N18" s="578"/>
    </row>
    <row r="19" spans="2:14" x14ac:dyDescent="0.25">
      <c r="B19" s="574" t="s">
        <v>1710</v>
      </c>
      <c r="C19" s="575">
        <v>6022761</v>
      </c>
      <c r="D19" s="575">
        <v>701223</v>
      </c>
      <c r="E19" s="575">
        <v>2855498</v>
      </c>
      <c r="F19" s="575">
        <v>73381</v>
      </c>
      <c r="G19" s="576">
        <v>3795105</v>
      </c>
      <c r="H19" s="577"/>
      <c r="I19" s="574" t="s">
        <v>1710</v>
      </c>
      <c r="J19" s="575">
        <v>495191</v>
      </c>
      <c r="K19" s="575">
        <v>6759465</v>
      </c>
      <c r="L19" s="575">
        <v>-6099194</v>
      </c>
      <c r="M19" s="576">
        <v>-165080</v>
      </c>
      <c r="N19" s="578"/>
    </row>
    <row r="20" spans="2:14" x14ac:dyDescent="0.25">
      <c r="B20" s="574" t="s">
        <v>1711</v>
      </c>
      <c r="C20" s="575">
        <v>6198235</v>
      </c>
      <c r="D20" s="575">
        <v>858838</v>
      </c>
      <c r="E20" s="575">
        <v>3756652</v>
      </c>
      <c r="F20" s="575">
        <v>91949</v>
      </c>
      <c r="G20" s="576">
        <v>3208472</v>
      </c>
      <c r="H20" s="577"/>
      <c r="I20" s="574" t="s">
        <v>1711</v>
      </c>
      <c r="J20" s="575">
        <v>32464</v>
      </c>
      <c r="K20" s="575">
        <v>5314910</v>
      </c>
      <c r="L20" s="575">
        <v>-5111137</v>
      </c>
      <c r="M20" s="576">
        <v>-171309</v>
      </c>
      <c r="N20" s="578"/>
    </row>
    <row r="21" spans="2:14" x14ac:dyDescent="0.25">
      <c r="B21" s="574" t="s">
        <v>1712</v>
      </c>
      <c r="C21" s="575">
        <v>4121603</v>
      </c>
      <c r="D21" s="575">
        <v>5558458</v>
      </c>
      <c r="E21" s="575">
        <v>1901857</v>
      </c>
      <c r="F21" s="575">
        <v>1515036</v>
      </c>
      <c r="G21" s="576">
        <v>6263168</v>
      </c>
      <c r="H21" s="577"/>
      <c r="I21" s="574" t="s">
        <v>1712</v>
      </c>
      <c r="J21" s="575">
        <v>209664</v>
      </c>
      <c r="K21" s="575">
        <v>4349215</v>
      </c>
      <c r="L21" s="575">
        <v>-3954286</v>
      </c>
      <c r="M21" s="576">
        <v>-185265</v>
      </c>
      <c r="N21" s="578"/>
    </row>
    <row r="22" spans="2:14" ht="12.6" thickBot="1" x14ac:dyDescent="0.3">
      <c r="B22" s="580" t="s">
        <v>1708</v>
      </c>
      <c r="C22" s="581">
        <v>1575347</v>
      </c>
      <c r="D22" s="581">
        <v>12934062</v>
      </c>
      <c r="E22" s="581">
        <v>6006111</v>
      </c>
      <c r="F22" s="581">
        <v>6525</v>
      </c>
      <c r="G22" s="582">
        <v>8496773</v>
      </c>
      <c r="H22" s="577"/>
      <c r="I22" s="580" t="s">
        <v>1708</v>
      </c>
      <c r="J22" s="581">
        <v>-173537</v>
      </c>
      <c r="K22" s="581">
        <v>489249</v>
      </c>
      <c r="L22" s="581">
        <v>-677018</v>
      </c>
      <c r="M22" s="582">
        <v>14232</v>
      </c>
      <c r="N22" s="578"/>
    </row>
    <row r="23" spans="2:14" ht="12.6" thickBot="1" x14ac:dyDescent="0.3"/>
    <row r="24" spans="2:14" ht="36" x14ac:dyDescent="0.25">
      <c r="B24" s="1450" t="s">
        <v>2660</v>
      </c>
      <c r="C24" s="583" t="s">
        <v>1699</v>
      </c>
      <c r="D24" s="583" t="s">
        <v>1700</v>
      </c>
      <c r="E24" s="584" t="s">
        <v>1701</v>
      </c>
      <c r="J24" s="585"/>
    </row>
    <row r="25" spans="2:14" x14ac:dyDescent="0.25">
      <c r="B25" s="1451" t="s">
        <v>2661</v>
      </c>
      <c r="C25" s="587" t="s">
        <v>1778</v>
      </c>
      <c r="D25" s="587" t="s">
        <v>1778</v>
      </c>
      <c r="E25" s="588" t="s">
        <v>1778</v>
      </c>
    </row>
    <row r="26" spans="2:14" x14ac:dyDescent="0.25">
      <c r="B26" s="1451" t="s">
        <v>2662</v>
      </c>
      <c r="C26" s="589" t="s">
        <v>2668</v>
      </c>
      <c r="D26" s="589" t="s">
        <v>2668</v>
      </c>
      <c r="E26" s="589" t="s">
        <v>2668</v>
      </c>
    </row>
    <row r="27" spans="2:14" ht="24" x14ac:dyDescent="0.25">
      <c r="B27" s="1454" t="s">
        <v>2663</v>
      </c>
      <c r="C27" s="589">
        <v>0.99990029999999996</v>
      </c>
      <c r="D27" s="589">
        <v>1</v>
      </c>
      <c r="E27" s="590">
        <v>0.53506500000000001</v>
      </c>
      <c r="J27" s="585"/>
      <c r="K27" s="585"/>
    </row>
    <row r="28" spans="2:14" ht="24" x14ac:dyDescent="0.25">
      <c r="B28" s="1454" t="s">
        <v>2664</v>
      </c>
      <c r="C28" s="589">
        <v>0.99990029999999996</v>
      </c>
      <c r="D28" s="589">
        <v>1</v>
      </c>
      <c r="E28" s="590">
        <v>0.53506500000000001</v>
      </c>
    </row>
    <row r="29" spans="2:14" x14ac:dyDescent="0.25">
      <c r="B29" s="1452" t="s">
        <v>2667</v>
      </c>
      <c r="C29" s="589"/>
      <c r="D29" s="589"/>
      <c r="E29" s="590"/>
    </row>
    <row r="30" spans="2:14" x14ac:dyDescent="0.25">
      <c r="B30" s="1451" t="s">
        <v>2665</v>
      </c>
      <c r="C30" s="591">
        <v>0.10348894170045057</v>
      </c>
      <c r="D30" s="591">
        <v>2.9042203219380926E-2</v>
      </c>
      <c r="E30" s="592">
        <v>6.624209113386785E-2</v>
      </c>
    </row>
    <row r="31" spans="2:14" x14ac:dyDescent="0.25">
      <c r="B31" s="1451" t="s">
        <v>1876</v>
      </c>
      <c r="C31" s="591">
        <v>7.8016609801743311E-2</v>
      </c>
      <c r="D31" s="591">
        <v>4.5017692072303467E-2</v>
      </c>
      <c r="E31" s="592">
        <v>0.11987966130386578</v>
      </c>
    </row>
    <row r="32" spans="2:14" ht="12.6" thickBot="1" x14ac:dyDescent="0.3">
      <c r="B32" s="1453" t="s">
        <v>2666</v>
      </c>
      <c r="C32" s="594">
        <v>0.14041475088848882</v>
      </c>
      <c r="D32" s="594">
        <v>3.3188168447860586E-2</v>
      </c>
      <c r="E32" s="595">
        <v>3.3743570356885688E-2</v>
      </c>
    </row>
    <row r="39" spans="8:14" x14ac:dyDescent="0.25">
      <c r="H39" s="314"/>
      <c r="N39" s="314"/>
    </row>
    <row r="40" spans="8:14" x14ac:dyDescent="0.25">
      <c r="H40" s="314"/>
      <c r="N40" s="314"/>
    </row>
    <row r="65528" spans="8:14" x14ac:dyDescent="0.25">
      <c r="H65528" s="596"/>
      <c r="N65528" s="597"/>
    </row>
  </sheetData>
  <dataConsolidate link="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sheetPr>
  <dimension ref="B1:L69"/>
  <sheetViews>
    <sheetView showGridLines="0" topLeftCell="A5" workbookViewId="0">
      <selection activeCell="O43" sqref="O43"/>
    </sheetView>
  </sheetViews>
  <sheetFormatPr baseColWidth="10" defaultColWidth="11.44140625" defaultRowHeight="12" x14ac:dyDescent="0.25"/>
  <cols>
    <col min="1" max="1" width="6" style="305" customWidth="1"/>
    <col min="2" max="2" width="34" style="305" bestFit="1" customWidth="1"/>
    <col min="3" max="3" width="13.21875" style="305" bestFit="1" customWidth="1"/>
    <col min="4" max="4" width="14.77734375" style="316" customWidth="1"/>
    <col min="5" max="6" width="11.44140625" style="305" bestFit="1" customWidth="1"/>
    <col min="7" max="7" width="9.44140625" style="305" customWidth="1"/>
    <col min="8" max="8" width="14.21875" style="316" customWidth="1"/>
    <col min="9" max="9" width="31.21875" style="305" bestFit="1" customWidth="1"/>
    <col min="10" max="10" width="13.21875" style="319" customWidth="1"/>
    <col min="11" max="11" width="12.21875" style="316" customWidth="1"/>
    <col min="12" max="16384" width="11.44140625" style="305"/>
  </cols>
  <sheetData>
    <row r="1" spans="2:12" ht="15.75" customHeight="1" x14ac:dyDescent="0.25">
      <c r="C1" s="306"/>
      <c r="D1" s="306"/>
      <c r="J1" s="305"/>
    </row>
    <row r="2" spans="2:12" ht="12.6" thickBot="1" x14ac:dyDescent="0.3">
      <c r="C2" s="306"/>
      <c r="D2" s="306"/>
      <c r="E2" s="307" t="s">
        <v>1608</v>
      </c>
      <c r="F2" s="308">
        <v>10000</v>
      </c>
      <c r="J2" s="307" t="s">
        <v>1608</v>
      </c>
      <c r="K2" s="321">
        <v>100000</v>
      </c>
    </row>
    <row r="3" spans="2:12" ht="15" customHeight="1" x14ac:dyDescent="0.25">
      <c r="B3" s="1761" t="s">
        <v>2669</v>
      </c>
      <c r="C3" s="1763" t="s">
        <v>2670</v>
      </c>
      <c r="D3" s="1765" t="s">
        <v>2671</v>
      </c>
      <c r="E3" s="895" t="s">
        <v>1883</v>
      </c>
      <c r="F3" s="896" t="s">
        <v>1884</v>
      </c>
      <c r="G3" s="309"/>
      <c r="H3" s="1761" t="s">
        <v>2043</v>
      </c>
      <c r="I3" s="1761" t="s">
        <v>2674</v>
      </c>
      <c r="J3" s="895" t="s">
        <v>1883</v>
      </c>
      <c r="K3" s="1768" t="s">
        <v>2675</v>
      </c>
    </row>
    <row r="4" spans="2:12" ht="12.75" customHeight="1" x14ac:dyDescent="0.25">
      <c r="B4" s="1762"/>
      <c r="C4" s="1764"/>
      <c r="D4" s="1766"/>
      <c r="E4" s="897" t="s">
        <v>1882</v>
      </c>
      <c r="F4" s="898" t="s">
        <v>1882</v>
      </c>
      <c r="G4" s="309"/>
      <c r="H4" s="1767"/>
      <c r="I4" s="1767"/>
      <c r="J4" s="320" t="s">
        <v>1882</v>
      </c>
      <c r="K4" s="1769"/>
    </row>
    <row r="5" spans="2:12" ht="14.1" customHeight="1" x14ac:dyDescent="0.25">
      <c r="B5" s="899" t="s">
        <v>1610</v>
      </c>
      <c r="C5" s="900" t="s">
        <v>1611</v>
      </c>
      <c r="D5" s="1455" t="s">
        <v>2672</v>
      </c>
      <c r="E5" s="902">
        <v>8192221</v>
      </c>
      <c r="F5" s="903">
        <v>8059241</v>
      </c>
      <c r="G5" s="310"/>
      <c r="H5" s="908" t="s">
        <v>1611</v>
      </c>
      <c r="I5" s="311" t="s">
        <v>1612</v>
      </c>
      <c r="J5" s="1024">
        <v>114786</v>
      </c>
      <c r="K5" s="322">
        <v>43837</v>
      </c>
    </row>
    <row r="6" spans="2:12" ht="14.1" customHeight="1" x14ac:dyDescent="0.25">
      <c r="B6" s="899" t="s">
        <v>1613</v>
      </c>
      <c r="C6" s="900" t="s">
        <v>1611</v>
      </c>
      <c r="D6" s="1455" t="s">
        <v>2672</v>
      </c>
      <c r="E6" s="902">
        <v>0</v>
      </c>
      <c r="F6" s="903">
        <v>53349</v>
      </c>
      <c r="G6" s="310"/>
      <c r="H6" s="908" t="s">
        <v>1611</v>
      </c>
      <c r="I6" s="311" t="s">
        <v>1614</v>
      </c>
      <c r="J6" s="1024">
        <v>14888967</v>
      </c>
      <c r="K6" s="322" t="s">
        <v>2676</v>
      </c>
    </row>
    <row r="7" spans="2:12" ht="14.1" customHeight="1" x14ac:dyDescent="0.25">
      <c r="B7" s="899" t="s">
        <v>1615</v>
      </c>
      <c r="C7" s="900" t="s">
        <v>1611</v>
      </c>
      <c r="D7" s="1455" t="s">
        <v>2672</v>
      </c>
      <c r="E7" s="902">
        <v>240000</v>
      </c>
      <c r="F7" s="903">
        <v>216096</v>
      </c>
      <c r="G7" s="310"/>
      <c r="H7" s="908" t="s">
        <v>1611</v>
      </c>
      <c r="I7" s="311" t="s">
        <v>1616</v>
      </c>
      <c r="J7" s="1024">
        <v>351445</v>
      </c>
      <c r="K7" s="322">
        <v>43990</v>
      </c>
      <c r="L7" s="312" t="s">
        <v>1617</v>
      </c>
    </row>
    <row r="8" spans="2:12" ht="14.1" customHeight="1" x14ac:dyDescent="0.25">
      <c r="B8" s="899" t="s">
        <v>1618</v>
      </c>
      <c r="C8" s="900" t="s">
        <v>1611</v>
      </c>
      <c r="D8" s="1455" t="s">
        <v>2672</v>
      </c>
      <c r="E8" s="902">
        <v>143482</v>
      </c>
      <c r="F8" s="903">
        <v>141550</v>
      </c>
      <c r="G8" s="310"/>
      <c r="H8" s="908" t="s">
        <v>1611</v>
      </c>
      <c r="I8" s="311" t="s">
        <v>1619</v>
      </c>
      <c r="J8" s="1024">
        <v>135357</v>
      </c>
      <c r="K8" s="322">
        <v>44020</v>
      </c>
      <c r="L8" s="312" t="s">
        <v>1620</v>
      </c>
    </row>
    <row r="9" spans="2:12" ht="14.1" customHeight="1" x14ac:dyDescent="0.25">
      <c r="B9" s="899" t="s">
        <v>1621</v>
      </c>
      <c r="C9" s="900" t="s">
        <v>1611</v>
      </c>
      <c r="D9" s="1455" t="s">
        <v>2672</v>
      </c>
      <c r="E9" s="902">
        <v>11479</v>
      </c>
      <c r="F9" s="903">
        <v>11324</v>
      </c>
      <c r="G9" s="310"/>
      <c r="H9" s="908" t="s">
        <v>1611</v>
      </c>
      <c r="I9" s="311" t="s">
        <v>1622</v>
      </c>
      <c r="J9" s="1024">
        <v>384618</v>
      </c>
      <c r="K9" s="322">
        <v>44112</v>
      </c>
      <c r="L9" s="312" t="s">
        <v>1623</v>
      </c>
    </row>
    <row r="10" spans="2:12" ht="14.1" customHeight="1" x14ac:dyDescent="0.25">
      <c r="B10" s="899" t="s">
        <v>1624</v>
      </c>
      <c r="C10" s="900" t="s">
        <v>1611</v>
      </c>
      <c r="D10" s="1455" t="s">
        <v>2672</v>
      </c>
      <c r="E10" s="902">
        <v>4475676</v>
      </c>
      <c r="F10" s="903">
        <v>4647118</v>
      </c>
      <c r="G10" s="310"/>
      <c r="H10" s="908" t="s">
        <v>1611</v>
      </c>
      <c r="I10" s="311" t="s">
        <v>1625</v>
      </c>
      <c r="J10" s="1024">
        <v>195040</v>
      </c>
      <c r="K10" s="322">
        <v>44173</v>
      </c>
      <c r="L10" s="312" t="s">
        <v>1626</v>
      </c>
    </row>
    <row r="11" spans="2:12" ht="14.1" customHeight="1" x14ac:dyDescent="0.25">
      <c r="B11" s="899" t="s">
        <v>1627</v>
      </c>
      <c r="C11" s="900" t="s">
        <v>1611</v>
      </c>
      <c r="D11" s="1455" t="s">
        <v>2672</v>
      </c>
      <c r="E11" s="902">
        <v>0</v>
      </c>
      <c r="F11" s="903">
        <v>33066</v>
      </c>
      <c r="G11" s="310"/>
      <c r="H11" s="908" t="s">
        <v>1611</v>
      </c>
      <c r="I11" s="311" t="s">
        <v>1628</v>
      </c>
      <c r="J11" s="1024">
        <v>2555531</v>
      </c>
      <c r="K11" s="322" t="s">
        <v>2677</v>
      </c>
    </row>
    <row r="12" spans="2:12" ht="14.1" customHeight="1" x14ac:dyDescent="0.25">
      <c r="B12" s="899" t="s">
        <v>1629</v>
      </c>
      <c r="C12" s="900" t="s">
        <v>1611</v>
      </c>
      <c r="D12" s="1455" t="s">
        <v>2672</v>
      </c>
      <c r="E12" s="902">
        <v>86089</v>
      </c>
      <c r="F12" s="903">
        <v>84930</v>
      </c>
      <c r="G12" s="310"/>
      <c r="H12" s="908" t="s">
        <v>1611</v>
      </c>
      <c r="I12" s="311" t="s">
        <v>1630</v>
      </c>
      <c r="J12" s="1024">
        <v>2555531</v>
      </c>
      <c r="K12" s="322" t="s">
        <v>2677</v>
      </c>
    </row>
    <row r="13" spans="2:12" ht="14.1" customHeight="1" x14ac:dyDescent="0.25">
      <c r="B13" s="899" t="s">
        <v>1631</v>
      </c>
      <c r="C13" s="900" t="s">
        <v>1611</v>
      </c>
      <c r="D13" s="1455" t="s">
        <v>2672</v>
      </c>
      <c r="E13" s="902">
        <v>80620</v>
      </c>
      <c r="F13" s="903">
        <v>160040</v>
      </c>
      <c r="G13" s="310"/>
      <c r="H13" s="908" t="s">
        <v>1611</v>
      </c>
      <c r="I13" s="311" t="s">
        <v>1632</v>
      </c>
      <c r="J13" s="1024">
        <v>100151</v>
      </c>
      <c r="K13" s="322" t="s">
        <v>2678</v>
      </c>
    </row>
    <row r="14" spans="2:12" ht="14.1" customHeight="1" x14ac:dyDescent="0.25">
      <c r="B14" s="899" t="s">
        <v>1633</v>
      </c>
      <c r="C14" s="900" t="s">
        <v>1611</v>
      </c>
      <c r="D14" s="1455" t="s">
        <v>2672</v>
      </c>
      <c r="E14" s="902">
        <v>0</v>
      </c>
      <c r="F14" s="903">
        <v>19837</v>
      </c>
      <c r="G14" s="310"/>
      <c r="H14" s="908" t="s">
        <v>1611</v>
      </c>
      <c r="I14" s="311" t="s">
        <v>1619</v>
      </c>
      <c r="J14" s="1024">
        <v>107210</v>
      </c>
      <c r="K14" s="322" t="s">
        <v>2679</v>
      </c>
    </row>
    <row r="15" spans="2:12" ht="14.1" customHeight="1" x14ac:dyDescent="0.25">
      <c r="B15" s="899" t="s">
        <v>1634</v>
      </c>
      <c r="C15" s="900" t="s">
        <v>1611</v>
      </c>
      <c r="D15" s="1455" t="s">
        <v>2672</v>
      </c>
      <c r="E15" s="902">
        <v>43791</v>
      </c>
      <c r="F15" s="903">
        <v>58092</v>
      </c>
      <c r="G15" s="310"/>
      <c r="H15" s="908" t="s">
        <v>1611</v>
      </c>
      <c r="I15" s="311" t="s">
        <v>1622</v>
      </c>
      <c r="J15" s="1024">
        <v>279388</v>
      </c>
      <c r="K15" s="322">
        <v>43930</v>
      </c>
    </row>
    <row r="16" spans="2:12" ht="14.1" customHeight="1" x14ac:dyDescent="0.25">
      <c r="B16" s="899" t="s">
        <v>1635</v>
      </c>
      <c r="C16" s="900" t="s">
        <v>1611</v>
      </c>
      <c r="D16" s="1455" t="s">
        <v>2672</v>
      </c>
      <c r="E16" s="902">
        <v>71741</v>
      </c>
      <c r="F16" s="903">
        <v>70775</v>
      </c>
      <c r="G16" s="310"/>
      <c r="H16" s="908" t="s">
        <v>1611</v>
      </c>
      <c r="I16" s="311" t="s">
        <v>1636</v>
      </c>
      <c r="J16" s="1024">
        <v>211722</v>
      </c>
      <c r="K16" s="322" t="s">
        <v>2680</v>
      </c>
    </row>
    <row r="17" spans="2:11" ht="14.1" customHeight="1" x14ac:dyDescent="0.25">
      <c r="B17" s="899" t="s">
        <v>1637</v>
      </c>
      <c r="C17" s="900" t="s">
        <v>1611</v>
      </c>
      <c r="D17" s="1455" t="s">
        <v>2672</v>
      </c>
      <c r="E17" s="902">
        <v>26688</v>
      </c>
      <c r="F17" s="903">
        <v>26328</v>
      </c>
      <c r="G17" s="310"/>
      <c r="H17" s="908" t="s">
        <v>1611</v>
      </c>
      <c r="I17" s="311" t="s">
        <v>1638</v>
      </c>
      <c r="J17" s="1024">
        <v>139465</v>
      </c>
      <c r="K17" s="322">
        <v>44114</v>
      </c>
    </row>
    <row r="18" spans="2:11" ht="14.1" customHeight="1" x14ac:dyDescent="0.25">
      <c r="B18" s="899" t="s">
        <v>1639</v>
      </c>
      <c r="C18" s="900" t="s">
        <v>1611</v>
      </c>
      <c r="D18" s="1455" t="s">
        <v>2672</v>
      </c>
      <c r="E18" s="902">
        <v>0</v>
      </c>
      <c r="F18" s="903">
        <v>28310</v>
      </c>
      <c r="G18" s="310"/>
      <c r="H18" s="908" t="s">
        <v>1611</v>
      </c>
      <c r="I18" s="311" t="s">
        <v>1640</v>
      </c>
      <c r="J18" s="1024">
        <v>419826</v>
      </c>
      <c r="K18" s="322">
        <v>44122</v>
      </c>
    </row>
    <row r="19" spans="2:11" ht="14.1" customHeight="1" x14ac:dyDescent="0.25">
      <c r="B19" s="899" t="s">
        <v>1641</v>
      </c>
      <c r="C19" s="900" t="s">
        <v>1611</v>
      </c>
      <c r="D19" s="1455" t="s">
        <v>2672</v>
      </c>
      <c r="E19" s="902">
        <v>501277</v>
      </c>
      <c r="F19" s="903">
        <v>494526</v>
      </c>
      <c r="G19" s="310"/>
      <c r="H19" s="908" t="s">
        <v>1611</v>
      </c>
      <c r="I19" s="311" t="s">
        <v>1642</v>
      </c>
      <c r="J19" s="1024">
        <v>401750</v>
      </c>
      <c r="K19" s="322" t="s">
        <v>2681</v>
      </c>
    </row>
    <row r="20" spans="2:11" ht="14.1" customHeight="1" x14ac:dyDescent="0.25">
      <c r="B20" s="899" t="s">
        <v>1643</v>
      </c>
      <c r="C20" s="900" t="s">
        <v>1611</v>
      </c>
      <c r="D20" s="1455" t="s">
        <v>2672</v>
      </c>
      <c r="E20" s="902">
        <v>46598</v>
      </c>
      <c r="F20" s="903">
        <v>45971</v>
      </c>
      <c r="G20" s="310"/>
      <c r="H20" s="908" t="s">
        <v>1611</v>
      </c>
      <c r="I20" s="311" t="s">
        <v>1644</v>
      </c>
      <c r="J20" s="1024">
        <v>365564</v>
      </c>
      <c r="K20" s="322" t="s">
        <v>2682</v>
      </c>
    </row>
    <row r="21" spans="2:11" ht="14.1" customHeight="1" x14ac:dyDescent="0.25">
      <c r="B21" s="899" t="s">
        <v>1645</v>
      </c>
      <c r="C21" s="900" t="s">
        <v>1611</v>
      </c>
      <c r="D21" s="1455" t="s">
        <v>2672</v>
      </c>
      <c r="E21" s="902">
        <v>12435373</v>
      </c>
      <c r="F21" s="903">
        <v>12890555</v>
      </c>
      <c r="G21" s="310"/>
      <c r="H21" s="908" t="s">
        <v>1611</v>
      </c>
      <c r="I21" s="311" t="s">
        <v>1646</v>
      </c>
      <c r="J21" s="1024">
        <v>131057</v>
      </c>
      <c r="K21" s="322" t="s">
        <v>2683</v>
      </c>
    </row>
    <row r="22" spans="2:11" ht="14.1" customHeight="1" x14ac:dyDescent="0.25">
      <c r="B22" s="899" t="s">
        <v>1647</v>
      </c>
      <c r="C22" s="900" t="s">
        <v>1611</v>
      </c>
      <c r="D22" s="1455" t="s">
        <v>2672</v>
      </c>
      <c r="E22" s="902">
        <v>6409345</v>
      </c>
      <c r="F22" s="903">
        <v>6306351</v>
      </c>
      <c r="G22" s="310"/>
      <c r="H22" s="908" t="s">
        <v>1611</v>
      </c>
      <c r="I22" s="311" t="s">
        <v>1648</v>
      </c>
      <c r="J22" s="1024">
        <v>682554</v>
      </c>
      <c r="K22" s="322" t="s">
        <v>2684</v>
      </c>
    </row>
    <row r="23" spans="2:11" ht="14.1" customHeight="1" x14ac:dyDescent="0.25">
      <c r="B23" s="899" t="s">
        <v>1649</v>
      </c>
      <c r="C23" s="900" t="s">
        <v>1611</v>
      </c>
      <c r="D23" s="1455" t="s">
        <v>2672</v>
      </c>
      <c r="E23" s="902">
        <v>0</v>
      </c>
      <c r="F23" s="903">
        <v>33972</v>
      </c>
      <c r="G23" s="310"/>
      <c r="H23" s="908" t="s">
        <v>1611</v>
      </c>
      <c r="I23" s="311" t="s">
        <v>1650</v>
      </c>
      <c r="J23" s="1024">
        <v>229571</v>
      </c>
      <c r="K23" s="322" t="s">
        <v>2685</v>
      </c>
    </row>
    <row r="24" spans="2:11" ht="14.1" customHeight="1" x14ac:dyDescent="0.25">
      <c r="B24" s="899" t="s">
        <v>1651</v>
      </c>
      <c r="C24" s="900" t="s">
        <v>1611</v>
      </c>
      <c r="D24" s="1455" t="s">
        <v>2672</v>
      </c>
      <c r="E24" s="902">
        <v>30489</v>
      </c>
      <c r="F24" s="903">
        <v>30078</v>
      </c>
      <c r="G24" s="310"/>
      <c r="H24" s="908" t="s">
        <v>1611</v>
      </c>
      <c r="I24" s="311" t="s">
        <v>1652</v>
      </c>
      <c r="J24" s="1024">
        <v>157730</v>
      </c>
      <c r="K24" s="322">
        <v>43994</v>
      </c>
    </row>
    <row r="25" spans="2:11" ht="14.1" customHeight="1" x14ac:dyDescent="0.25">
      <c r="B25" s="899" t="s">
        <v>1610</v>
      </c>
      <c r="C25" s="901" t="s">
        <v>1653</v>
      </c>
      <c r="D25" s="1455" t="s">
        <v>2672</v>
      </c>
      <c r="E25" s="902">
        <v>990874</v>
      </c>
      <c r="F25" s="903">
        <v>977529</v>
      </c>
      <c r="G25" s="310"/>
      <c r="H25" s="908" t="s">
        <v>1611</v>
      </c>
      <c r="I25" s="311" t="s">
        <v>1654</v>
      </c>
      <c r="J25" s="1024">
        <v>103761</v>
      </c>
      <c r="K25" s="322" t="s">
        <v>2686</v>
      </c>
    </row>
    <row r="26" spans="2:11" ht="14.1" customHeight="1" x14ac:dyDescent="0.25">
      <c r="B26" s="899" t="s">
        <v>1624</v>
      </c>
      <c r="C26" s="901" t="s">
        <v>1653</v>
      </c>
      <c r="D26" s="1455" t="s">
        <v>2672</v>
      </c>
      <c r="E26" s="902">
        <v>0</v>
      </c>
      <c r="F26" s="903">
        <v>421309</v>
      </c>
      <c r="G26" s="310"/>
      <c r="H26" s="908" t="s">
        <v>1611</v>
      </c>
      <c r="I26" s="311" t="s">
        <v>1640</v>
      </c>
      <c r="J26" s="1024">
        <v>112758</v>
      </c>
      <c r="K26" s="322" t="s">
        <v>2687</v>
      </c>
    </row>
    <row r="27" spans="2:11" ht="14.1" customHeight="1" x14ac:dyDescent="0.25">
      <c r="B27" s="899" t="s">
        <v>1655</v>
      </c>
      <c r="C27" s="901" t="s">
        <v>1653</v>
      </c>
      <c r="D27" s="1455" t="s">
        <v>2672</v>
      </c>
      <c r="E27" s="902">
        <v>171000</v>
      </c>
      <c r="F27" s="903">
        <v>171000</v>
      </c>
      <c r="G27" s="310"/>
      <c r="H27" s="908" t="s">
        <v>1611</v>
      </c>
      <c r="I27" s="311" t="s">
        <v>1625</v>
      </c>
      <c r="J27" s="1024">
        <v>104134</v>
      </c>
      <c r="K27" s="322" t="s">
        <v>2688</v>
      </c>
    </row>
    <row r="28" spans="2:11" ht="14.1" customHeight="1" x14ac:dyDescent="0.25">
      <c r="B28" s="899" t="s">
        <v>1656</v>
      </c>
      <c r="C28" s="901" t="s">
        <v>1653</v>
      </c>
      <c r="D28" s="1455" t="s">
        <v>2672</v>
      </c>
      <c r="E28" s="902">
        <v>408004</v>
      </c>
      <c r="F28" s="903">
        <v>14155</v>
      </c>
      <c r="G28" s="310"/>
      <c r="H28" s="908" t="s">
        <v>1611</v>
      </c>
      <c r="I28" s="311" t="s">
        <v>1657</v>
      </c>
      <c r="J28" s="1024">
        <v>722800</v>
      </c>
      <c r="K28" s="322" t="s">
        <v>2689</v>
      </c>
    </row>
    <row r="29" spans="2:11" ht="14.1" customHeight="1" x14ac:dyDescent="0.25">
      <c r="B29" s="899" t="s">
        <v>1658</v>
      </c>
      <c r="C29" s="901" t="s">
        <v>1653</v>
      </c>
      <c r="D29" s="1455" t="s">
        <v>2672</v>
      </c>
      <c r="E29" s="902">
        <v>57393</v>
      </c>
      <c r="F29" s="903">
        <v>56620</v>
      </c>
      <c r="G29" s="310"/>
      <c r="H29" s="908" t="s">
        <v>1611</v>
      </c>
      <c r="I29" s="311" t="s">
        <v>1659</v>
      </c>
      <c r="J29" s="1024">
        <v>229571</v>
      </c>
      <c r="K29" s="322" t="s">
        <v>2489</v>
      </c>
    </row>
    <row r="30" spans="2:11" ht="14.1" customHeight="1" x14ac:dyDescent="0.25">
      <c r="B30" s="899" t="s">
        <v>1645</v>
      </c>
      <c r="C30" s="901" t="s">
        <v>1653</v>
      </c>
      <c r="D30" s="1455" t="s">
        <v>2672</v>
      </c>
      <c r="E30" s="902">
        <v>398495</v>
      </c>
      <c r="F30" s="903">
        <v>926992</v>
      </c>
      <c r="G30" s="310"/>
      <c r="H30" s="908" t="s">
        <v>1611</v>
      </c>
      <c r="I30" s="311" t="s">
        <v>1660</v>
      </c>
      <c r="J30" s="1024">
        <v>271975</v>
      </c>
      <c r="K30" s="322" t="s">
        <v>2489</v>
      </c>
    </row>
    <row r="31" spans="2:11" ht="14.1" customHeight="1" x14ac:dyDescent="0.25">
      <c r="B31" s="899" t="s">
        <v>1647</v>
      </c>
      <c r="C31" s="901" t="s">
        <v>1653</v>
      </c>
      <c r="D31" s="1455" t="s">
        <v>2672</v>
      </c>
      <c r="E31" s="902">
        <v>1292544</v>
      </c>
      <c r="F31" s="903">
        <v>1263812</v>
      </c>
      <c r="G31" s="310"/>
      <c r="H31" s="908" t="s">
        <v>1611</v>
      </c>
      <c r="I31" s="311" t="s">
        <v>1661</v>
      </c>
      <c r="J31" s="1024">
        <v>114786</v>
      </c>
      <c r="K31" s="322">
        <v>44287</v>
      </c>
    </row>
    <row r="32" spans="2:11" ht="14.1" customHeight="1" x14ac:dyDescent="0.25">
      <c r="B32" s="899" t="s">
        <v>1610</v>
      </c>
      <c r="C32" s="901" t="s">
        <v>1662</v>
      </c>
      <c r="D32" s="1455" t="s">
        <v>2672</v>
      </c>
      <c r="E32" s="902">
        <v>1581238</v>
      </c>
      <c r="F32" s="903">
        <v>1559942</v>
      </c>
      <c r="G32" s="310"/>
      <c r="H32" s="908" t="s">
        <v>1611</v>
      </c>
      <c r="I32" s="311" t="s">
        <v>1663</v>
      </c>
      <c r="J32" s="1024">
        <v>309138</v>
      </c>
      <c r="K32" s="322" t="s">
        <v>2690</v>
      </c>
    </row>
    <row r="33" spans="2:11" x14ac:dyDescent="0.25">
      <c r="B33" s="899" t="s">
        <v>1658</v>
      </c>
      <c r="C33" s="901" t="s">
        <v>1662</v>
      </c>
      <c r="D33" s="1455" t="s">
        <v>2672</v>
      </c>
      <c r="E33" s="902">
        <v>11479</v>
      </c>
      <c r="F33" s="903">
        <v>11324</v>
      </c>
      <c r="G33" s="310"/>
      <c r="H33" s="908" t="s">
        <v>1611</v>
      </c>
      <c r="I33" s="311" t="s">
        <v>1664</v>
      </c>
      <c r="J33" s="1024">
        <v>131573</v>
      </c>
      <c r="K33" s="322">
        <v>44441</v>
      </c>
    </row>
    <row r="34" spans="2:11" ht="14.1" customHeight="1" x14ac:dyDescent="0.25">
      <c r="B34" s="899" t="s">
        <v>1647</v>
      </c>
      <c r="C34" s="901" t="s">
        <v>1662</v>
      </c>
      <c r="D34" s="1455" t="s">
        <v>2672</v>
      </c>
      <c r="E34" s="902">
        <v>1041565</v>
      </c>
      <c r="F34" s="903">
        <v>1016214</v>
      </c>
      <c r="G34" s="310"/>
      <c r="H34" s="908" t="s">
        <v>1611</v>
      </c>
      <c r="I34" s="311" t="s">
        <v>1665</v>
      </c>
      <c r="J34" s="1024">
        <v>482525</v>
      </c>
      <c r="K34" s="322">
        <v>44350</v>
      </c>
    </row>
    <row r="35" spans="2:11" ht="14.1" customHeight="1" x14ac:dyDescent="0.25">
      <c r="B35" s="899" t="s">
        <v>1645</v>
      </c>
      <c r="C35" s="901" t="s">
        <v>1662</v>
      </c>
      <c r="D35" s="1455" t="s">
        <v>2672</v>
      </c>
      <c r="E35" s="902">
        <v>112046</v>
      </c>
      <c r="F35" s="903">
        <v>110537</v>
      </c>
      <c r="G35" s="310"/>
      <c r="H35" s="908" t="s">
        <v>1611</v>
      </c>
      <c r="I35" s="311" t="s">
        <v>1666</v>
      </c>
      <c r="J35" s="1024">
        <v>108559</v>
      </c>
      <c r="K35" s="322" t="s">
        <v>2691</v>
      </c>
    </row>
    <row r="36" spans="2:11" ht="14.1" customHeight="1" x14ac:dyDescent="0.25">
      <c r="B36" s="899" t="s">
        <v>1624</v>
      </c>
      <c r="C36" s="901" t="s">
        <v>1667</v>
      </c>
      <c r="D36" s="1455" t="s">
        <v>2672</v>
      </c>
      <c r="E36" s="902">
        <v>1413796</v>
      </c>
      <c r="F36" s="903">
        <v>1922988</v>
      </c>
      <c r="G36" s="310"/>
      <c r="H36" s="908" t="s">
        <v>1611</v>
      </c>
      <c r="I36" s="311" t="s">
        <v>1668</v>
      </c>
      <c r="J36" s="1024">
        <v>778936</v>
      </c>
      <c r="K36" s="322" t="s">
        <v>2691</v>
      </c>
    </row>
    <row r="37" spans="2:11" ht="14.1" customHeight="1" x14ac:dyDescent="0.25">
      <c r="B37" s="899" t="s">
        <v>1645</v>
      </c>
      <c r="C37" s="901" t="s">
        <v>1667</v>
      </c>
      <c r="D37" s="1455" t="s">
        <v>2672</v>
      </c>
      <c r="E37" s="902">
        <v>120594</v>
      </c>
      <c r="F37" s="903">
        <v>140202</v>
      </c>
      <c r="G37" s="310"/>
      <c r="H37" s="908" t="s">
        <v>1611</v>
      </c>
      <c r="I37" s="311" t="s">
        <v>1669</v>
      </c>
      <c r="J37" s="1024">
        <v>131380</v>
      </c>
      <c r="K37" s="322">
        <v>44320</v>
      </c>
    </row>
    <row r="38" spans="2:11" ht="13.5" customHeight="1" x14ac:dyDescent="0.25">
      <c r="B38" s="899" t="s">
        <v>1670</v>
      </c>
      <c r="C38" s="901" t="s">
        <v>1667</v>
      </c>
      <c r="D38" s="1455" t="s">
        <v>2672</v>
      </c>
      <c r="E38" s="902">
        <v>18947</v>
      </c>
      <c r="F38" s="903">
        <v>0</v>
      </c>
      <c r="G38" s="310"/>
      <c r="H38" s="908" t="s">
        <v>1611</v>
      </c>
      <c r="I38" s="311" t="s">
        <v>1671</v>
      </c>
      <c r="J38" s="1024">
        <v>286964</v>
      </c>
      <c r="K38" s="322">
        <v>44474</v>
      </c>
    </row>
    <row r="39" spans="2:11" ht="13.5" customHeight="1" x14ac:dyDescent="0.25">
      <c r="B39" s="899" t="s">
        <v>1672</v>
      </c>
      <c r="C39" s="901" t="s">
        <v>1667</v>
      </c>
      <c r="D39" s="1455" t="s">
        <v>2672</v>
      </c>
      <c r="E39" s="902">
        <v>98582</v>
      </c>
      <c r="F39" s="903">
        <v>92220</v>
      </c>
      <c r="G39" s="310"/>
      <c r="H39" s="908" t="s">
        <v>1611</v>
      </c>
      <c r="I39" s="311" t="s">
        <v>1673</v>
      </c>
      <c r="J39" s="1024">
        <v>117771</v>
      </c>
      <c r="K39" s="322" t="s">
        <v>2692</v>
      </c>
    </row>
    <row r="40" spans="2:11" ht="13.5" customHeight="1" x14ac:dyDescent="0.25">
      <c r="B40" s="899" t="s">
        <v>1627</v>
      </c>
      <c r="C40" s="901" t="s">
        <v>1667</v>
      </c>
      <c r="D40" s="1456" t="s">
        <v>2672</v>
      </c>
      <c r="E40" s="902">
        <v>43102</v>
      </c>
      <c r="F40" s="903">
        <v>60951</v>
      </c>
      <c r="G40" s="310"/>
      <c r="H40" s="908" t="s">
        <v>1611</v>
      </c>
      <c r="I40" s="311" t="s">
        <v>1674</v>
      </c>
      <c r="J40" s="1024">
        <v>234593</v>
      </c>
      <c r="K40" s="322" t="s">
        <v>2693</v>
      </c>
    </row>
    <row r="41" spans="2:11" ht="13.5" customHeight="1" x14ac:dyDescent="0.25">
      <c r="B41" s="899" t="s">
        <v>1647</v>
      </c>
      <c r="C41" s="901" t="s">
        <v>1667</v>
      </c>
      <c r="D41" s="1455" t="s">
        <v>2673</v>
      </c>
      <c r="E41" s="902">
        <v>4177347</v>
      </c>
      <c r="F41" s="903">
        <v>4105007</v>
      </c>
      <c r="G41" s="310"/>
      <c r="H41" s="908" t="s">
        <v>1611</v>
      </c>
      <c r="I41" s="311" t="s">
        <v>1675</v>
      </c>
      <c r="J41" s="1024">
        <v>151306</v>
      </c>
      <c r="K41" s="322" t="s">
        <v>2694</v>
      </c>
    </row>
    <row r="42" spans="2:11" ht="13.5" customHeight="1" x14ac:dyDescent="0.25">
      <c r="B42" s="899" t="s">
        <v>1676</v>
      </c>
      <c r="C42" s="901" t="s">
        <v>1667</v>
      </c>
      <c r="D42" s="1456" t="s">
        <v>2672</v>
      </c>
      <c r="E42" s="902">
        <v>43045</v>
      </c>
      <c r="F42" s="903">
        <v>42465</v>
      </c>
      <c r="G42" s="310"/>
      <c r="H42" s="908" t="s">
        <v>1611</v>
      </c>
      <c r="I42" s="311" t="s">
        <v>1677</v>
      </c>
      <c r="J42" s="1024">
        <v>240964</v>
      </c>
      <c r="K42" s="322" t="s">
        <v>2695</v>
      </c>
    </row>
    <row r="43" spans="2:11" ht="13.5" customHeight="1" x14ac:dyDescent="0.25">
      <c r="B43" s="899" t="s">
        <v>1678</v>
      </c>
      <c r="C43" s="901" t="s">
        <v>1667</v>
      </c>
      <c r="D43" s="1456" t="s">
        <v>2672</v>
      </c>
      <c r="E43" s="902">
        <v>18947</v>
      </c>
      <c r="F43" s="903">
        <v>18692</v>
      </c>
      <c r="G43" s="310"/>
      <c r="H43" s="908" t="s">
        <v>1611</v>
      </c>
      <c r="I43" s="311" t="s">
        <v>1679</v>
      </c>
      <c r="J43" s="1024">
        <v>421552</v>
      </c>
      <c r="K43" s="322" t="s">
        <v>2696</v>
      </c>
    </row>
    <row r="44" spans="2:11" ht="13.5" customHeight="1" x14ac:dyDescent="0.25">
      <c r="B44" s="899" t="s">
        <v>1843</v>
      </c>
      <c r="C44" s="901" t="s">
        <v>1846</v>
      </c>
      <c r="D44" s="1456" t="s">
        <v>2672</v>
      </c>
      <c r="E44" s="902">
        <v>0</v>
      </c>
      <c r="F44" s="903">
        <v>29095</v>
      </c>
      <c r="G44" s="310"/>
      <c r="H44" s="908" t="s">
        <v>1611</v>
      </c>
      <c r="I44" s="311" t="s">
        <v>1682</v>
      </c>
      <c r="J44" s="1024">
        <v>286964</v>
      </c>
      <c r="K44" s="322">
        <v>44565</v>
      </c>
    </row>
    <row r="45" spans="2:11" ht="13.5" customHeight="1" x14ac:dyDescent="0.25">
      <c r="B45" s="899" t="s">
        <v>1645</v>
      </c>
      <c r="C45" s="901" t="s">
        <v>1846</v>
      </c>
      <c r="D45" s="1467" t="s">
        <v>2672</v>
      </c>
      <c r="E45" s="902">
        <v>1562406</v>
      </c>
      <c r="F45" s="903">
        <v>2330686</v>
      </c>
      <c r="G45" s="310"/>
      <c r="H45" s="908" t="s">
        <v>1611</v>
      </c>
      <c r="I45" s="311" t="s">
        <v>1684</v>
      </c>
      <c r="J45" s="1024">
        <v>156654</v>
      </c>
      <c r="K45" s="322">
        <v>44686</v>
      </c>
    </row>
    <row r="46" spans="2:11" ht="13.5" customHeight="1" x14ac:dyDescent="0.25">
      <c r="B46" s="899" t="s">
        <v>1844</v>
      </c>
      <c r="C46" s="901" t="s">
        <v>1681</v>
      </c>
      <c r="D46" s="1456" t="s">
        <v>2672</v>
      </c>
      <c r="E46" s="902">
        <v>0</v>
      </c>
      <c r="F46" s="903">
        <v>36350</v>
      </c>
      <c r="G46" s="313"/>
      <c r="H46" s="908" t="s">
        <v>1611</v>
      </c>
      <c r="I46" s="311" t="s">
        <v>1625</v>
      </c>
      <c r="J46" s="1024">
        <v>886423</v>
      </c>
      <c r="K46" s="322" t="s">
        <v>2697</v>
      </c>
    </row>
    <row r="47" spans="2:11" ht="13.5" customHeight="1" x14ac:dyDescent="0.25">
      <c r="B47" s="899" t="s">
        <v>1845</v>
      </c>
      <c r="C47" s="904" t="s">
        <v>1681</v>
      </c>
      <c r="D47" s="1456" t="s">
        <v>2672</v>
      </c>
      <c r="E47" s="902">
        <v>0</v>
      </c>
      <c r="F47" s="903">
        <v>16533</v>
      </c>
      <c r="G47" s="310"/>
      <c r="H47" s="908" t="s">
        <v>1611</v>
      </c>
      <c r="I47" s="311" t="s">
        <v>1675</v>
      </c>
      <c r="J47" s="1024">
        <v>141732</v>
      </c>
      <c r="K47" s="322" t="s">
        <v>2698</v>
      </c>
    </row>
    <row r="48" spans="2:11" ht="13.5" customHeight="1" x14ac:dyDescent="0.25">
      <c r="B48" s="899" t="s">
        <v>1680</v>
      </c>
      <c r="C48" s="905" t="s">
        <v>1681</v>
      </c>
      <c r="D48" s="1456" t="s">
        <v>2672</v>
      </c>
      <c r="E48" s="902">
        <v>18638</v>
      </c>
      <c r="F48" s="903">
        <v>18387</v>
      </c>
      <c r="G48" s="310"/>
      <c r="H48" s="908" t="s">
        <v>1611</v>
      </c>
      <c r="I48" s="311" t="s">
        <v>1686</v>
      </c>
      <c r="J48" s="1024">
        <v>102159</v>
      </c>
      <c r="K48" s="322" t="s">
        <v>2699</v>
      </c>
    </row>
    <row r="49" spans="2:11" x14ac:dyDescent="0.25">
      <c r="B49" s="899" t="s">
        <v>1683</v>
      </c>
      <c r="C49" s="905" t="s">
        <v>1681</v>
      </c>
      <c r="D49" s="1456" t="s">
        <v>2672</v>
      </c>
      <c r="E49" s="902">
        <v>115226</v>
      </c>
      <c r="F49" s="903">
        <v>115226</v>
      </c>
      <c r="G49" s="310"/>
      <c r="H49" s="908" t="s">
        <v>1611</v>
      </c>
      <c r="I49" s="311" t="s">
        <v>1625</v>
      </c>
      <c r="J49" s="1024">
        <v>120891</v>
      </c>
      <c r="K49" s="322">
        <v>45323</v>
      </c>
    </row>
    <row r="50" spans="2:11" x14ac:dyDescent="0.25">
      <c r="B50" s="899" t="s">
        <v>1685</v>
      </c>
      <c r="C50" s="905" t="s">
        <v>1681</v>
      </c>
      <c r="D50" s="1456" t="s">
        <v>2672</v>
      </c>
      <c r="E50" s="902">
        <v>14348</v>
      </c>
      <c r="F50" s="903">
        <v>14155</v>
      </c>
      <c r="G50" s="310"/>
      <c r="H50" s="908" t="s">
        <v>1611</v>
      </c>
      <c r="I50" s="311" t="s">
        <v>1682</v>
      </c>
      <c r="J50" s="1024">
        <v>975678</v>
      </c>
      <c r="K50" s="322">
        <v>45323</v>
      </c>
    </row>
    <row r="51" spans="2:11" ht="12.6" thickBot="1" x14ac:dyDescent="0.3">
      <c r="B51" s="1457" t="s">
        <v>2055</v>
      </c>
      <c r="C51" s="906"/>
      <c r="D51" s="906"/>
      <c r="E51" s="907">
        <f>SUM(E5:E50)</f>
        <v>46504485</v>
      </c>
      <c r="F51" s="907">
        <f>SUM(F5:F50)</f>
        <v>48883900</v>
      </c>
      <c r="G51" s="313"/>
      <c r="H51" s="908" t="s">
        <v>1611</v>
      </c>
      <c r="I51" s="311" t="s">
        <v>1687</v>
      </c>
      <c r="J51" s="1024">
        <v>793743</v>
      </c>
      <c r="K51" s="322">
        <v>45669</v>
      </c>
    </row>
    <row r="52" spans="2:11" x14ac:dyDescent="0.25">
      <c r="B52" s="314"/>
      <c r="C52" s="314"/>
      <c r="D52" s="314"/>
      <c r="E52" s="315"/>
      <c r="F52" s="314"/>
      <c r="G52" s="313"/>
      <c r="H52" s="908" t="s">
        <v>1611</v>
      </c>
      <c r="I52" s="311" t="s">
        <v>1688</v>
      </c>
      <c r="J52" s="1024">
        <v>30075283</v>
      </c>
      <c r="K52" s="322">
        <v>47031</v>
      </c>
    </row>
    <row r="53" spans="2:11" x14ac:dyDescent="0.25">
      <c r="B53" s="314"/>
      <c r="C53" s="314"/>
      <c r="D53" s="314"/>
      <c r="E53" s="315"/>
      <c r="F53" s="314"/>
      <c r="G53" s="310"/>
      <c r="H53" s="908" t="s">
        <v>1653</v>
      </c>
      <c r="I53" s="311" t="s">
        <v>1689</v>
      </c>
      <c r="J53" s="1024">
        <v>100481</v>
      </c>
      <c r="K53" s="322">
        <v>44019</v>
      </c>
    </row>
    <row r="54" spans="2:11" x14ac:dyDescent="0.25">
      <c r="B54" s="314"/>
      <c r="C54" s="314"/>
      <c r="D54" s="314"/>
      <c r="E54" s="315"/>
      <c r="F54" s="314"/>
      <c r="G54" s="310"/>
      <c r="H54" s="908" t="s">
        <v>1653</v>
      </c>
      <c r="I54" s="311" t="s">
        <v>1690</v>
      </c>
      <c r="J54" s="1024">
        <v>100481</v>
      </c>
      <c r="K54" s="322">
        <v>44019</v>
      </c>
    </row>
    <row r="55" spans="2:11" x14ac:dyDescent="0.25">
      <c r="B55" s="314"/>
      <c r="C55" s="314"/>
      <c r="D55" s="314"/>
      <c r="E55" s="315"/>
      <c r="F55" s="314"/>
      <c r="G55" s="310"/>
      <c r="H55" s="908" t="s">
        <v>1653</v>
      </c>
      <c r="I55" s="311" t="s">
        <v>1691</v>
      </c>
      <c r="J55" s="1024">
        <v>286964</v>
      </c>
      <c r="K55" s="322">
        <v>43838</v>
      </c>
    </row>
    <row r="56" spans="2:11" x14ac:dyDescent="0.25">
      <c r="B56" s="314"/>
      <c r="C56" s="314"/>
      <c r="D56" s="314"/>
      <c r="E56" s="315"/>
      <c r="F56" s="314"/>
      <c r="G56" s="310"/>
      <c r="H56" s="908" t="s">
        <v>1653</v>
      </c>
      <c r="I56" s="311" t="s">
        <v>1692</v>
      </c>
      <c r="J56" s="1024">
        <v>292559</v>
      </c>
      <c r="K56" s="322" t="s">
        <v>2700</v>
      </c>
    </row>
    <row r="57" spans="2:11" x14ac:dyDescent="0.25">
      <c r="G57" s="310"/>
      <c r="H57" s="908" t="s">
        <v>1653</v>
      </c>
      <c r="I57" s="311" t="s">
        <v>1693</v>
      </c>
      <c r="J57" s="1024">
        <v>299160</v>
      </c>
      <c r="K57" s="322" t="s">
        <v>2701</v>
      </c>
    </row>
    <row r="58" spans="2:11" x14ac:dyDescent="0.25">
      <c r="G58" s="310"/>
      <c r="H58" s="908" t="s">
        <v>1653</v>
      </c>
      <c r="I58" s="311" t="s">
        <v>1694</v>
      </c>
      <c r="J58" s="1024">
        <v>257081</v>
      </c>
      <c r="K58" s="322" t="s">
        <v>2702</v>
      </c>
    </row>
    <row r="59" spans="2:11" x14ac:dyDescent="0.25">
      <c r="G59" s="310"/>
      <c r="H59" s="908" t="s">
        <v>1653</v>
      </c>
      <c r="I59" s="311" t="s">
        <v>1693</v>
      </c>
      <c r="J59" s="1024">
        <v>176397</v>
      </c>
      <c r="K59" s="322" t="s">
        <v>2702</v>
      </c>
    </row>
    <row r="60" spans="2:11" x14ac:dyDescent="0.25">
      <c r="G60" s="310"/>
      <c r="H60" s="908" t="s">
        <v>1653</v>
      </c>
      <c r="I60" s="311" t="s">
        <v>1693</v>
      </c>
      <c r="J60" s="1024">
        <v>143482</v>
      </c>
      <c r="K60" s="322" t="s">
        <v>2703</v>
      </c>
    </row>
    <row r="61" spans="2:11" x14ac:dyDescent="0.25">
      <c r="G61" s="310"/>
      <c r="H61" s="908" t="s">
        <v>1653</v>
      </c>
      <c r="I61" s="311" t="s">
        <v>1694</v>
      </c>
      <c r="J61" s="1024">
        <v>397689</v>
      </c>
      <c r="K61" s="322">
        <v>44234</v>
      </c>
    </row>
    <row r="62" spans="2:11" x14ac:dyDescent="0.25">
      <c r="G62" s="310"/>
      <c r="H62" s="908" t="s">
        <v>1653</v>
      </c>
      <c r="I62" s="311" t="s">
        <v>1695</v>
      </c>
      <c r="J62" s="1024">
        <v>132732</v>
      </c>
      <c r="K62" s="322" t="s">
        <v>2704</v>
      </c>
    </row>
    <row r="63" spans="2:11" x14ac:dyDescent="0.25">
      <c r="G63" s="310"/>
      <c r="H63" s="908" t="s">
        <v>1662</v>
      </c>
      <c r="I63" s="311" t="s">
        <v>1692</v>
      </c>
      <c r="J63" s="1024">
        <v>805546</v>
      </c>
      <c r="K63" s="322" t="s">
        <v>2705</v>
      </c>
    </row>
    <row r="64" spans="2:11" x14ac:dyDescent="0.25">
      <c r="G64" s="310"/>
      <c r="H64" s="908" t="s">
        <v>1662</v>
      </c>
      <c r="I64" s="311" t="s">
        <v>1696</v>
      </c>
      <c r="J64" s="1024">
        <v>178693</v>
      </c>
      <c r="K64" s="322" t="s">
        <v>2689</v>
      </c>
    </row>
    <row r="65" spans="7:11" ht="12.6" thickBot="1" x14ac:dyDescent="0.3">
      <c r="G65" s="310"/>
      <c r="H65" s="908" t="s">
        <v>1667</v>
      </c>
      <c r="I65" s="311" t="s">
        <v>1697</v>
      </c>
      <c r="J65" s="1024">
        <v>111131</v>
      </c>
      <c r="K65" s="322" t="s">
        <v>2706</v>
      </c>
    </row>
    <row r="66" spans="7:11" ht="12.6" thickBot="1" x14ac:dyDescent="0.3">
      <c r="G66" s="310"/>
      <c r="H66" s="1458" t="s">
        <v>2055</v>
      </c>
      <c r="I66" s="317"/>
      <c r="J66" s="1025">
        <f>SUM(J5:J65)</f>
        <v>66284232</v>
      </c>
      <c r="K66" s="318"/>
    </row>
    <row r="67" spans="7:11" x14ac:dyDescent="0.25">
      <c r="G67" s="310"/>
      <c r="J67" s="1023"/>
    </row>
    <row r="68" spans="7:11" x14ac:dyDescent="0.25">
      <c r="G68" s="310"/>
    </row>
    <row r="69" spans="7:11" x14ac:dyDescent="0.25">
      <c r="G69" s="310"/>
    </row>
  </sheetData>
  <mergeCells count="6">
    <mergeCell ref="B3:B4"/>
    <mergeCell ref="C3:C4"/>
    <mergeCell ref="D3:D4"/>
    <mergeCell ref="I3:I4"/>
    <mergeCell ref="K3:K4"/>
    <mergeCell ref="H3:H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sheetPr>
  <dimension ref="A1:R49"/>
  <sheetViews>
    <sheetView showGridLines="0" zoomScaleNormal="100" workbookViewId="0">
      <selection activeCell="A15" sqref="A15"/>
    </sheetView>
  </sheetViews>
  <sheetFormatPr baseColWidth="10" defaultColWidth="11.5546875" defaultRowHeight="14.4" x14ac:dyDescent="0.3"/>
  <cols>
    <col min="1" max="1" width="11.5546875" style="54"/>
    <col min="2" max="2" width="37.5546875" style="54" bestFit="1" customWidth="1"/>
    <col min="3" max="4" width="17.77734375" style="54" customWidth="1"/>
    <col min="5" max="5" width="4.21875" style="54" customWidth="1"/>
    <col min="6" max="18" width="15.21875" style="54" bestFit="1" customWidth="1"/>
    <col min="19" max="16384" width="11.5546875" style="54"/>
  </cols>
  <sheetData>
    <row r="1" spans="1:18" x14ac:dyDescent="0.3">
      <c r="A1" s="856" t="s">
        <v>1792</v>
      </c>
    </row>
    <row r="2" spans="1:18" x14ac:dyDescent="0.3">
      <c r="A2" s="856"/>
    </row>
    <row r="3" spans="1:18" x14ac:dyDescent="0.3">
      <c r="A3" s="856"/>
      <c r="C3" s="1770">
        <v>43983</v>
      </c>
      <c r="D3" s="1771"/>
      <c r="F3" s="1772">
        <v>43983</v>
      </c>
      <c r="G3" s="1772"/>
      <c r="H3" s="1772"/>
      <c r="I3" s="1772"/>
      <c r="J3" s="1772"/>
      <c r="K3" s="1772"/>
      <c r="L3" s="1772"/>
      <c r="M3" s="1772"/>
      <c r="N3" s="1772"/>
      <c r="O3" s="1772"/>
      <c r="P3" s="1772"/>
      <c r="Q3" s="1772"/>
      <c r="R3" s="1772"/>
    </row>
    <row r="4" spans="1:18" x14ac:dyDescent="0.3">
      <c r="C4" s="857" t="s">
        <v>1793</v>
      </c>
      <c r="D4" s="858" t="s">
        <v>1794</v>
      </c>
      <c r="F4" s="858" t="s">
        <v>1795</v>
      </c>
      <c r="G4" s="858" t="s">
        <v>1796</v>
      </c>
      <c r="H4" s="858" t="s">
        <v>1797</v>
      </c>
      <c r="I4" s="858" t="s">
        <v>1798</v>
      </c>
      <c r="J4" s="858" t="s">
        <v>1799</v>
      </c>
      <c r="K4" s="858" t="s">
        <v>1800</v>
      </c>
      <c r="L4" s="858" t="s">
        <v>1801</v>
      </c>
      <c r="M4" s="858" t="s">
        <v>1802</v>
      </c>
      <c r="N4" s="858" t="s">
        <v>1803</v>
      </c>
      <c r="O4" s="858" t="s">
        <v>1804</v>
      </c>
      <c r="P4" s="858" t="s">
        <v>1805</v>
      </c>
      <c r="Q4" s="858" t="s">
        <v>1806</v>
      </c>
      <c r="R4" s="858" t="s">
        <v>1807</v>
      </c>
    </row>
    <row r="5" spans="1:18" x14ac:dyDescent="0.3">
      <c r="B5" s="859" t="s">
        <v>1474</v>
      </c>
      <c r="C5" s="860">
        <f>+VLOOKUP($B$5:$B$18,[35]Pasivo!$B$4:$D$37,3,0)</f>
        <v>249879175</v>
      </c>
      <c r="D5" s="860">
        <f>+VLOOKUP($B$5:$B$18,[35]Pasivo!$B$4:$D$37,3,0)</f>
        <v>249879175</v>
      </c>
      <c r="F5" s="860">
        <f>+VLOOKUP($B$5:$B$18,[35]Pasivo!$B$4:$D$37,3,0)</f>
        <v>249879175</v>
      </c>
      <c r="G5" s="860">
        <f>+VLOOKUP($B$5:$B$18,[35]Pasivo!$B$4:$D$37,3,0)</f>
        <v>249879175</v>
      </c>
      <c r="H5" s="860">
        <f>+VLOOKUP($B$5:$B$18,[35]Pasivo!$B$4:$D$37,3,0)</f>
        <v>249879175</v>
      </c>
      <c r="I5" s="860">
        <f>+VLOOKUP($B$5:$B$18,[35]Pasivo!$B$4:$D$37,3,0)</f>
        <v>249879175</v>
      </c>
      <c r="J5" s="860">
        <f>+VLOOKUP($B$5:$B$18,[35]Pasivo!$B$4:$D$37,3,0)</f>
        <v>249879175</v>
      </c>
      <c r="K5" s="860">
        <f>+VLOOKUP($B$5:$B$18,[35]Pasivo!$B$4:$D$37,3,0)</f>
        <v>249879175</v>
      </c>
      <c r="L5" s="860">
        <f>+VLOOKUP($B$5:$B$18,[35]Pasivo!$B$4:$D$37,3,0)</f>
        <v>249879175</v>
      </c>
      <c r="M5" s="860">
        <f>+VLOOKUP($B$5:$B$18,[35]Pasivo!$B$4:$D$37,3,0)</f>
        <v>249879175</v>
      </c>
      <c r="N5" s="860">
        <f>+VLOOKUP($B$5:$B$18,[35]Pasivo!$B$4:$D$37,3,0)</f>
        <v>249879175</v>
      </c>
      <c r="O5" s="860">
        <f>+VLOOKUP($B$5:$B$18,[35]Pasivo!$B$4:$D$37,3,0)</f>
        <v>249879175</v>
      </c>
      <c r="P5" s="860">
        <f>+VLOOKUP($B$5:$B$18,[35]Pasivo!$B$4:$D$37,3,0)</f>
        <v>249879175</v>
      </c>
      <c r="Q5" s="860">
        <f>+VLOOKUP($B$5:$B$18,[35]Pasivo!$B$4:$D$37,3,0)</f>
        <v>249879175</v>
      </c>
      <c r="R5" s="860">
        <f>+VLOOKUP($B$5:$B$18,[35]Pasivo!$B$4:$D$37,3,0)</f>
        <v>249879175</v>
      </c>
    </row>
    <row r="7" spans="1:18" x14ac:dyDescent="0.3">
      <c r="B7" s="859" t="s">
        <v>1477</v>
      </c>
      <c r="C7" s="861">
        <f>+VLOOKUP($B$5:$B$18,[35]Pasivo!$B$4:$D$37,3,0)</f>
        <v>1115657548</v>
      </c>
      <c r="D7" s="861">
        <f>+VLOOKUP($B$5:$B$18,[35]Pasivo!$B$4:$D$37,3,0)</f>
        <v>1115657548</v>
      </c>
      <c r="F7" s="861">
        <f>+VLOOKUP($B$5:$B$18,[35]Pasivo!$B$4:$D$37,3,0)</f>
        <v>1115657548</v>
      </c>
      <c r="G7" s="861">
        <f>+VLOOKUP($B$5:$B$18,[35]Pasivo!$B$4:$D$37,3,0)</f>
        <v>1115657548</v>
      </c>
      <c r="H7" s="861">
        <f>+VLOOKUP($B$5:$B$18,[35]Pasivo!$B$4:$D$37,3,0)</f>
        <v>1115657548</v>
      </c>
      <c r="I7" s="861">
        <f>+VLOOKUP($B$5:$B$18,[35]Pasivo!$B$4:$D$37,3,0)</f>
        <v>1115657548</v>
      </c>
      <c r="J7" s="861">
        <f>+VLOOKUP($B$5:$B$18,[35]Pasivo!$B$4:$D$37,3,0)</f>
        <v>1115657548</v>
      </c>
      <c r="K7" s="861">
        <f>+VLOOKUP($B$5:$B$18,[35]Pasivo!$B$4:$D$37,3,0)</f>
        <v>1115657548</v>
      </c>
      <c r="L7" s="861">
        <f>+VLOOKUP($B$5:$B$18,[35]Pasivo!$B$4:$D$37,3,0)</f>
        <v>1115657548</v>
      </c>
      <c r="M7" s="861">
        <f>+VLOOKUP($B$5:$B$18,[35]Pasivo!$B$4:$D$37,3,0)</f>
        <v>1115657548</v>
      </c>
      <c r="N7" s="861">
        <f>+VLOOKUP($B$5:$B$18,[35]Pasivo!$B$4:$D$37,3,0)</f>
        <v>1115657548</v>
      </c>
      <c r="O7" s="861">
        <f>+VLOOKUP($B$5:$B$18,[35]Pasivo!$B$4:$D$37,3,0)</f>
        <v>1115657548</v>
      </c>
      <c r="P7" s="861">
        <f>+VLOOKUP($B$5:$B$18,[35]Pasivo!$B$4:$D$37,3,0)</f>
        <v>1115657548</v>
      </c>
      <c r="Q7" s="861">
        <f>+VLOOKUP($B$5:$B$18,[35]Pasivo!$B$4:$D$37,3,0)</f>
        <v>1115657548</v>
      </c>
      <c r="R7" s="861">
        <f>+VLOOKUP($B$5:$B$18,[35]Pasivo!$B$4:$D$37,3,0)</f>
        <v>1115657548</v>
      </c>
    </row>
    <row r="9" spans="1:18" x14ac:dyDescent="0.3">
      <c r="B9" s="859" t="s">
        <v>1808</v>
      </c>
    </row>
    <row r="10" spans="1:18" x14ac:dyDescent="0.3">
      <c r="B10" s="862" t="s">
        <v>1809</v>
      </c>
      <c r="C10" s="861" t="e">
        <f>+GETPIVOTDATA("MONTO EN PESO",'[35]Base B. Garantía'!$K$948,"Clasificación","No fisco")/1000</f>
        <v>#REF!</v>
      </c>
      <c r="D10" s="861" t="e">
        <f>+GETPIVOTDATA("MONTO EN PESO",'[35]Base B. Garantía'!$K$948,"Clasificación","No fisco")/1000</f>
        <v>#REF!</v>
      </c>
      <c r="F10" s="861" t="e">
        <f>+GETPIVOTDATA("MONTO EN PESO",'[35]Base B. Garantía'!$K$948,"Clasificación","No fisco")/1000</f>
        <v>#REF!</v>
      </c>
      <c r="G10" s="861" t="e">
        <f>+GETPIVOTDATA("MONTO EN PESO",'[35]Base B. Garantía'!$K$948,"Clasificación","No fisco")/1000</f>
        <v>#REF!</v>
      </c>
      <c r="H10" s="861" t="e">
        <f>+GETPIVOTDATA("MONTO EN PESO",'[35]Base B. Garantía'!$K$948,"Clasificación","No fisco")/1000</f>
        <v>#REF!</v>
      </c>
      <c r="I10" s="861" t="e">
        <f>+GETPIVOTDATA("MONTO EN PESO",'[35]Base B. Garantía'!$K$948,"Clasificación","No fisco")/1000</f>
        <v>#REF!</v>
      </c>
      <c r="J10" s="861" t="e">
        <f>+GETPIVOTDATA("MONTO EN PESO",'[35]Base B. Garantía'!$K$948,"Clasificación","No fisco")/1000</f>
        <v>#REF!</v>
      </c>
      <c r="K10" s="861" t="e">
        <f>+GETPIVOTDATA("MONTO EN PESO",'[35]Base B. Garantía'!$K$948,"Clasificación","No fisco")/1000</f>
        <v>#REF!</v>
      </c>
      <c r="L10" s="861" t="e">
        <f>+GETPIVOTDATA("MONTO EN PESO",'[35]Base B. Garantía'!$K$948,"Clasificación","No fisco")/1000</f>
        <v>#REF!</v>
      </c>
      <c r="M10" s="861" t="e">
        <f>+GETPIVOTDATA("MONTO EN PESO",'[35]Base B. Garantía'!$K$948,"Clasificación","No fisco")/1000</f>
        <v>#REF!</v>
      </c>
      <c r="N10" s="861" t="e">
        <f>+GETPIVOTDATA("MONTO EN PESO",'[35]Base B. Garantía'!$K$948,"Clasificación","No fisco")/1000</f>
        <v>#REF!</v>
      </c>
      <c r="O10" s="861" t="e">
        <f>+GETPIVOTDATA("MONTO EN PESO",'[35]Base B. Garantía'!$K$948,"Clasificación","No fisco")/1000</f>
        <v>#REF!</v>
      </c>
      <c r="P10" s="861" t="e">
        <f>+GETPIVOTDATA("MONTO EN PESO",'[35]Base B. Garantía'!$K$948,"Clasificación","No fisco")/1000</f>
        <v>#REF!</v>
      </c>
      <c r="Q10" s="861" t="e">
        <f>+GETPIVOTDATA("MONTO EN PESO",'[35]Base B. Garantía'!$K$948,"Clasificación","No fisco")/1000</f>
        <v>#REF!</v>
      </c>
      <c r="R10" s="861" t="e">
        <f>+GETPIVOTDATA("MONTO EN PESO",'[35]Base B. Garantía'!$K$948,"Clasificación","No fisco")/1000</f>
        <v>#REF!</v>
      </c>
    </row>
    <row r="11" spans="1:18" x14ac:dyDescent="0.3">
      <c r="B11" s="863"/>
      <c r="C11" s="864"/>
      <c r="D11" s="864"/>
      <c r="F11" s="864"/>
      <c r="G11" s="864"/>
      <c r="H11" s="864"/>
      <c r="I11" s="864"/>
      <c r="J11" s="864"/>
      <c r="K11" s="864"/>
      <c r="L11" s="864"/>
      <c r="M11" s="864"/>
      <c r="N11" s="864"/>
      <c r="O11" s="864"/>
      <c r="P11" s="864"/>
      <c r="Q11" s="864"/>
      <c r="R11" s="864"/>
    </row>
    <row r="12" spans="1:18" x14ac:dyDescent="0.3">
      <c r="B12" s="862" t="s">
        <v>1459</v>
      </c>
      <c r="C12" s="861"/>
      <c r="D12" s="861">
        <f>+VLOOKUP($B$12,[35]Activo!$B:$D,3,0)</f>
        <v>167557116</v>
      </c>
      <c r="F12" s="861">
        <f>+VLOOKUP($B$12,[35]Activo!$B:$D,3,0)</f>
        <v>167557116</v>
      </c>
      <c r="G12" s="861">
        <f>+VLOOKUP($B$12,[35]Activo!$B:$D,3,0)</f>
        <v>167557116</v>
      </c>
      <c r="H12" s="861">
        <f>+VLOOKUP($B$12,[35]Activo!$B:$D,3,0)</f>
        <v>167557116</v>
      </c>
      <c r="I12" s="861"/>
      <c r="J12" s="861"/>
      <c r="K12" s="861"/>
      <c r="L12" s="861"/>
      <c r="M12" s="861"/>
      <c r="N12" s="861"/>
      <c r="O12" s="861"/>
      <c r="P12" s="861"/>
      <c r="Q12" s="861"/>
      <c r="R12" s="861"/>
    </row>
    <row r="14" spans="1:18" x14ac:dyDescent="0.3">
      <c r="B14" s="859" t="s">
        <v>1810</v>
      </c>
      <c r="C14" s="865" t="e">
        <f>+C5+C7+C10</f>
        <v>#REF!</v>
      </c>
      <c r="D14" s="865" t="e">
        <f>+D5+D7+D10-D12</f>
        <v>#REF!</v>
      </c>
      <c r="F14" s="865" t="e">
        <f>+F5+F7+F10-F12</f>
        <v>#REF!</v>
      </c>
      <c r="G14" s="865" t="e">
        <f t="shared" ref="G14:R14" si="0">+G5+G7+G10-G12</f>
        <v>#REF!</v>
      </c>
      <c r="H14" s="865" t="e">
        <f t="shared" si="0"/>
        <v>#REF!</v>
      </c>
      <c r="I14" s="865" t="e">
        <f t="shared" si="0"/>
        <v>#REF!</v>
      </c>
      <c r="J14" s="865" t="e">
        <f t="shared" si="0"/>
        <v>#REF!</v>
      </c>
      <c r="K14" s="865" t="e">
        <f t="shared" si="0"/>
        <v>#REF!</v>
      </c>
      <c r="L14" s="865" t="e">
        <f t="shared" si="0"/>
        <v>#REF!</v>
      </c>
      <c r="M14" s="865" t="e">
        <f t="shared" si="0"/>
        <v>#REF!</v>
      </c>
      <c r="N14" s="865" t="e">
        <f t="shared" si="0"/>
        <v>#REF!</v>
      </c>
      <c r="O14" s="865" t="e">
        <f t="shared" si="0"/>
        <v>#REF!</v>
      </c>
      <c r="P14" s="865" t="e">
        <f t="shared" si="0"/>
        <v>#REF!</v>
      </c>
      <c r="Q14" s="865" t="e">
        <f t="shared" si="0"/>
        <v>#REF!</v>
      </c>
      <c r="R14" s="865" t="e">
        <f t="shared" si="0"/>
        <v>#REF!</v>
      </c>
    </row>
    <row r="16" spans="1:18" x14ac:dyDescent="0.3">
      <c r="B16" s="859" t="s">
        <v>1478</v>
      </c>
      <c r="C16" s="861">
        <f>+VLOOKUP($B$5:$B$18,[35]Pasivo!$B$4:$D$37,3,0)</f>
        <v>751629115</v>
      </c>
      <c r="D16" s="861">
        <f>+VLOOKUP($B$5:$B$18,[35]Pasivo!$B$4:$D$37,3,0)</f>
        <v>751629115</v>
      </c>
      <c r="F16" s="861">
        <f>+VLOOKUP($B$5:$B$18,[35]Pasivo!$B$4:$D$37,3,0)</f>
        <v>751629115</v>
      </c>
      <c r="G16" s="861">
        <f>+VLOOKUP($B$5:$B$18,[35]Pasivo!$B$4:$D$37,3,0)</f>
        <v>751629115</v>
      </c>
      <c r="H16" s="861">
        <f>+VLOOKUP($B$5:$B$18,[35]Pasivo!$B$4:$D$37,3,0)</f>
        <v>751629115</v>
      </c>
      <c r="I16" s="861">
        <f>+VLOOKUP($B$5:$B$18,[35]Pasivo!$B$4:$D$37,3,0)</f>
        <v>751629115</v>
      </c>
      <c r="J16" s="861">
        <f>+VLOOKUP($B$5:$B$18,[35]Pasivo!$B$4:$D$37,3,0)</f>
        <v>751629115</v>
      </c>
      <c r="K16" s="861">
        <f>+VLOOKUP($B$5:$B$18,[35]Pasivo!$B$4:$D$37,3,0)</f>
        <v>751629115</v>
      </c>
      <c r="L16" s="861">
        <f>+VLOOKUP($B$5:$B$18,[35]Pasivo!$B$4:$D$37,3,0)</f>
        <v>751629115</v>
      </c>
      <c r="M16" s="861">
        <f>+VLOOKUP($B$5:$B$18,[35]Pasivo!$B$4:$D$37,3,0)</f>
        <v>751629115</v>
      </c>
      <c r="N16" s="861">
        <f>+VLOOKUP($B$5:$B$18,[35]Pasivo!$B$4:$D$37,3,0)</f>
        <v>751629115</v>
      </c>
      <c r="O16" s="861">
        <f>+VLOOKUP($B$5:$B$18,[35]Pasivo!$B$4:$D$37,3,0)</f>
        <v>751629115</v>
      </c>
      <c r="P16" s="861">
        <f>+VLOOKUP($B$5:$B$18,[35]Pasivo!$B$4:$D$37,3,0)</f>
        <v>751629115</v>
      </c>
      <c r="Q16" s="861">
        <f>+VLOOKUP($B$5:$B$18,[35]Pasivo!$B$4:$D$37,3,0)</f>
        <v>751629115</v>
      </c>
      <c r="R16" s="861">
        <f>+VLOOKUP($B$5:$B$18,[35]Pasivo!$B$4:$D$37,3,0)</f>
        <v>751629115</v>
      </c>
    </row>
    <row r="18" spans="1:18" x14ac:dyDescent="0.3">
      <c r="B18" s="859" t="s">
        <v>1811</v>
      </c>
      <c r="C18" s="866" t="e">
        <f>+C14/C16</f>
        <v>#REF!</v>
      </c>
      <c r="D18" s="866" t="e">
        <f>+D14/D16</f>
        <v>#REF!</v>
      </c>
      <c r="F18" s="866" t="e">
        <f t="shared" ref="F18:R18" si="1">+F14/F16</f>
        <v>#REF!</v>
      </c>
      <c r="G18" s="866" t="e">
        <f t="shared" si="1"/>
        <v>#REF!</v>
      </c>
      <c r="H18" s="866" t="e">
        <f t="shared" si="1"/>
        <v>#REF!</v>
      </c>
      <c r="I18" s="866" t="e">
        <f t="shared" si="1"/>
        <v>#REF!</v>
      </c>
      <c r="J18" s="866" t="e">
        <f t="shared" si="1"/>
        <v>#REF!</v>
      </c>
      <c r="K18" s="866" t="e">
        <f t="shared" si="1"/>
        <v>#REF!</v>
      </c>
      <c r="L18" s="866" t="e">
        <f t="shared" si="1"/>
        <v>#REF!</v>
      </c>
      <c r="M18" s="866" t="e">
        <f t="shared" si="1"/>
        <v>#REF!</v>
      </c>
      <c r="N18" s="866" t="e">
        <f t="shared" si="1"/>
        <v>#REF!</v>
      </c>
      <c r="O18" s="866" t="e">
        <f t="shared" si="1"/>
        <v>#REF!</v>
      </c>
      <c r="P18" s="866" t="e">
        <f t="shared" si="1"/>
        <v>#REF!</v>
      </c>
      <c r="Q18" s="866" t="e">
        <f t="shared" si="1"/>
        <v>#REF!</v>
      </c>
      <c r="R18" s="866" t="e">
        <f t="shared" si="1"/>
        <v>#REF!</v>
      </c>
    </row>
    <row r="21" spans="1:18" x14ac:dyDescent="0.3">
      <c r="A21" s="856" t="s">
        <v>1812</v>
      </c>
    </row>
    <row r="22" spans="1:18" x14ac:dyDescent="0.3">
      <c r="A22" s="856"/>
    </row>
    <row r="23" spans="1:18" x14ac:dyDescent="0.3">
      <c r="B23" s="859" t="s">
        <v>1078</v>
      </c>
      <c r="C23" s="861">
        <f>+VLOOKUP($B$23:$B$26,[35]Resultado!$B$65:$Q$254,16,0)</f>
        <v>-276565594</v>
      </c>
    </row>
    <row r="24" spans="1:18" x14ac:dyDescent="0.3">
      <c r="B24" s="859" t="s">
        <v>1129</v>
      </c>
      <c r="C24" s="861">
        <f>+VLOOKUP($B$23:$B$26,[35]Resultado!$B$65:$Q$254,16,0)</f>
        <v>25954791</v>
      </c>
    </row>
    <row r="25" spans="1:18" x14ac:dyDescent="0.3">
      <c r="B25" s="859" t="s">
        <v>1157</v>
      </c>
      <c r="C25" s="861">
        <f>+VLOOKUP($B$23:$B$26,[35]Resultado!$B$65:$Q$254,16,0)</f>
        <v>31170394</v>
      </c>
    </row>
    <row r="26" spans="1:18" x14ac:dyDescent="0.3">
      <c r="B26" s="859" t="s">
        <v>1363</v>
      </c>
      <c r="C26" s="861">
        <f>+VLOOKUP($B$23:$B$26,[35]Resultado!$B$65:$Q$254,16,0)</f>
        <v>68660553</v>
      </c>
    </row>
    <row r="27" spans="1:18" x14ac:dyDescent="0.3">
      <c r="B27" s="859" t="s">
        <v>1813</v>
      </c>
      <c r="C27" s="867">
        <f>-SUM(C23:C26)</f>
        <v>150779856</v>
      </c>
    </row>
    <row r="29" spans="1:18" x14ac:dyDescent="0.3">
      <c r="B29" s="859" t="s">
        <v>1421</v>
      </c>
      <c r="C29" s="861">
        <f>+VLOOKUP($B$23:$B$29,[35]Resultado!$B$65:$Q$254,16,0)</f>
        <v>15624340</v>
      </c>
    </row>
    <row r="31" spans="1:18" x14ac:dyDescent="0.3">
      <c r="B31" s="859" t="s">
        <v>1814</v>
      </c>
      <c r="C31" s="866">
        <f>+C27/C29</f>
        <v>9.6503184134497833</v>
      </c>
    </row>
    <row r="34" spans="2:4" ht="15" thickBot="1" x14ac:dyDescent="0.35">
      <c r="B34" s="868" t="s">
        <v>1457</v>
      </c>
    </row>
    <row r="35" spans="2:4" ht="28.95" customHeight="1" x14ac:dyDescent="0.3">
      <c r="B35" s="1775" t="s">
        <v>1815</v>
      </c>
      <c r="C35" s="1773" t="s">
        <v>1602</v>
      </c>
      <c r="D35" s="1774"/>
    </row>
    <row r="36" spans="2:4" ht="28.8" x14ac:dyDescent="0.3">
      <c r="B36" s="1776"/>
      <c r="C36" s="873" t="s">
        <v>1821</v>
      </c>
      <c r="D36" s="1021" t="s">
        <v>1857</v>
      </c>
    </row>
    <row r="37" spans="2:4" x14ac:dyDescent="0.3">
      <c r="B37" s="869" t="s">
        <v>1816</v>
      </c>
      <c r="C37" s="874">
        <f>+F5</f>
        <v>249879175</v>
      </c>
      <c r="D37" s="875">
        <f>+C37</f>
        <v>249879175</v>
      </c>
    </row>
    <row r="38" spans="2:4" x14ac:dyDescent="0.3">
      <c r="B38" s="869" t="s">
        <v>1817</v>
      </c>
      <c r="C38" s="874">
        <f>+F7</f>
        <v>1115657548</v>
      </c>
      <c r="D38" s="875">
        <f>+C38</f>
        <v>1115657548</v>
      </c>
    </row>
    <row r="39" spans="2:4" x14ac:dyDescent="0.3">
      <c r="B39" s="870" t="s">
        <v>1858</v>
      </c>
      <c r="C39" s="876">
        <f>+C37+C38</f>
        <v>1365536723</v>
      </c>
      <c r="D39" s="877">
        <f>+D37+D38</f>
        <v>1365536723</v>
      </c>
    </row>
    <row r="40" spans="2:4" x14ac:dyDescent="0.3">
      <c r="B40" s="869" t="s">
        <v>1822</v>
      </c>
      <c r="C40" s="874">
        <f>+F12</f>
        <v>167557116</v>
      </c>
      <c r="D40" s="875">
        <v>0</v>
      </c>
    </row>
    <row r="41" spans="2:4" x14ac:dyDescent="0.3">
      <c r="B41" s="869" t="s">
        <v>1818</v>
      </c>
      <c r="C41" s="874" t="e">
        <f>+F10</f>
        <v>#REF!</v>
      </c>
      <c r="D41" s="875" t="e">
        <f>+C41</f>
        <v>#REF!</v>
      </c>
    </row>
    <row r="42" spans="2:4" x14ac:dyDescent="0.3">
      <c r="B42" s="871" t="s">
        <v>1859</v>
      </c>
      <c r="C42" s="876" t="e">
        <f>+C39-C40+C41</f>
        <v>#REF!</v>
      </c>
      <c r="D42" s="877" t="e">
        <f>+D39-D40+D41</f>
        <v>#REF!</v>
      </c>
    </row>
    <row r="43" spans="2:4" x14ac:dyDescent="0.3">
      <c r="B43" s="869"/>
      <c r="C43" s="874"/>
      <c r="D43" s="875"/>
    </row>
    <row r="44" spans="2:4" x14ac:dyDescent="0.3">
      <c r="B44" s="869" t="s">
        <v>1819</v>
      </c>
      <c r="C44" s="874">
        <f>+Activo!D28</f>
        <v>2117165838</v>
      </c>
      <c r="D44" s="875">
        <f>+C44</f>
        <v>2117165838</v>
      </c>
    </row>
    <row r="45" spans="2:4" x14ac:dyDescent="0.3">
      <c r="B45" s="869" t="s">
        <v>1774</v>
      </c>
      <c r="C45" s="874">
        <f>+C37</f>
        <v>249879175</v>
      </c>
      <c r="D45" s="875">
        <f t="shared" ref="D45:D46" si="2">+C45</f>
        <v>249879175</v>
      </c>
    </row>
    <row r="46" spans="2:4" x14ac:dyDescent="0.3">
      <c r="B46" s="869" t="s">
        <v>1775</v>
      </c>
      <c r="C46" s="874">
        <f>+C38</f>
        <v>1115657548</v>
      </c>
      <c r="D46" s="875">
        <f t="shared" si="2"/>
        <v>1115657548</v>
      </c>
    </row>
    <row r="47" spans="2:4" ht="15" thickBot="1" x14ac:dyDescent="0.35">
      <c r="B47" s="872" t="s">
        <v>1820</v>
      </c>
      <c r="C47" s="878">
        <f>+C44-C45-C46</f>
        <v>751629115</v>
      </c>
      <c r="D47" s="879">
        <f>+D44-D45-D46</f>
        <v>751629115</v>
      </c>
    </row>
    <row r="48" spans="2:4" x14ac:dyDescent="0.3">
      <c r="C48" s="880">
        <f>+C47-F16</f>
        <v>0</v>
      </c>
      <c r="D48" s="880">
        <f>+D47-G16</f>
        <v>0</v>
      </c>
    </row>
    <row r="49" spans="2:4" x14ac:dyDescent="0.3">
      <c r="B49" s="881" t="s">
        <v>1815</v>
      </c>
      <c r="C49" s="882" t="e">
        <f>+C42/C47</f>
        <v>#REF!</v>
      </c>
      <c r="D49" s="882" t="e">
        <f>+D42/D47</f>
        <v>#REF!</v>
      </c>
    </row>
  </sheetData>
  <mergeCells count="4">
    <mergeCell ref="C3:D3"/>
    <mergeCell ref="F3:R3"/>
    <mergeCell ref="C35:D35"/>
    <mergeCell ref="B35:B36"/>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G16"/>
  <sheetViews>
    <sheetView workbookViewId="0">
      <selection activeCell="F7" sqref="F7"/>
    </sheetView>
  </sheetViews>
  <sheetFormatPr baseColWidth="10" defaultColWidth="0" defaultRowHeight="14.55" customHeight="1" zeroHeight="1" x14ac:dyDescent="0.3"/>
  <cols>
    <col min="1" max="1" width="11.5546875" style="467" customWidth="1"/>
    <col min="2" max="2" width="36.77734375" style="467" customWidth="1"/>
    <col min="3" max="3" width="6.77734375" style="467" customWidth="1"/>
    <col min="4" max="7" width="11.5546875" style="467" customWidth="1"/>
    <col min="8" max="16384" width="11.5546875" style="467" hidden="1"/>
  </cols>
  <sheetData>
    <row r="1" spans="2:5" ht="14.4" x14ac:dyDescent="0.3"/>
    <row r="2" spans="2:5" ht="15" thickBot="1" x14ac:dyDescent="0.35"/>
    <row r="3" spans="2:5" ht="24" x14ac:dyDescent="0.3">
      <c r="B3" s="1459" t="s">
        <v>2707</v>
      </c>
      <c r="C3" s="468"/>
      <c r="D3" s="895" t="s">
        <v>1883</v>
      </c>
      <c r="E3" s="896" t="s">
        <v>1884</v>
      </c>
    </row>
    <row r="4" spans="2:5" ht="24" x14ac:dyDescent="0.3">
      <c r="B4" s="1293" t="s">
        <v>2708</v>
      </c>
      <c r="C4" s="469" t="s">
        <v>1538</v>
      </c>
      <c r="D4" s="470">
        <v>6.6000000000000003E-2</v>
      </c>
      <c r="E4" s="471">
        <v>5.8176544676606205E-2</v>
      </c>
    </row>
    <row r="5" spans="2:5" ht="24.6" thickBot="1" x14ac:dyDescent="0.35">
      <c r="B5" s="1460" t="s">
        <v>2709</v>
      </c>
      <c r="C5" s="472" t="s">
        <v>1882</v>
      </c>
      <c r="D5" s="473">
        <v>2294887</v>
      </c>
      <c r="E5" s="474">
        <v>3880276.9669999992</v>
      </c>
    </row>
    <row r="6" spans="2:5" ht="14.4" x14ac:dyDescent="0.3"/>
    <row r="7" spans="2:5" ht="14.4" x14ac:dyDescent="0.3"/>
    <row r="8" spans="2:5" ht="14.4" x14ac:dyDescent="0.3"/>
    <row r="9" spans="2:5" ht="14.4" x14ac:dyDescent="0.3"/>
    <row r="10" spans="2:5" ht="14.4" x14ac:dyDescent="0.3"/>
    <row r="11" spans="2:5" ht="14.55" hidden="1" customHeight="1" x14ac:dyDescent="0.3"/>
    <row r="12" spans="2:5" ht="14.55" hidden="1" customHeight="1" x14ac:dyDescent="0.3"/>
    <row r="13" spans="2:5" ht="14.55" hidden="1" customHeight="1" x14ac:dyDescent="0.3"/>
    <row r="14" spans="2:5" ht="14.55" hidden="1" customHeight="1" x14ac:dyDescent="0.3"/>
    <row r="15" spans="2:5" ht="14.55" hidden="1" customHeight="1" x14ac:dyDescent="0.3"/>
    <row r="16" spans="2:5" ht="14.55" hidden="1" customHeight="1" x14ac:dyDescent="0.3"/>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50"/>
  </sheetPr>
  <dimension ref="A1:H44"/>
  <sheetViews>
    <sheetView showGridLines="0" tabSelected="1" workbookViewId="0">
      <selection activeCell="G16" sqref="G16"/>
    </sheetView>
  </sheetViews>
  <sheetFormatPr baseColWidth="10" defaultColWidth="11.44140625" defaultRowHeight="12" x14ac:dyDescent="0.25"/>
  <cols>
    <col min="1" max="1" width="11.77734375" style="448" customWidth="1"/>
    <col min="2" max="2" width="51.21875" style="191" bestFit="1" customWidth="1"/>
    <col min="3" max="4" width="13.77734375" style="191" customWidth="1"/>
    <col min="5" max="256" width="11.44140625" style="191"/>
    <col min="257" max="257" width="11.77734375" style="191" customWidth="1"/>
    <col min="258" max="258" width="51.21875" style="191" bestFit="1" customWidth="1"/>
    <col min="259" max="260" width="13.77734375" style="191" customWidth="1"/>
    <col min="261" max="512" width="11.44140625" style="191"/>
    <col min="513" max="513" width="11.77734375" style="191" customWidth="1"/>
    <col min="514" max="514" width="51.21875" style="191" bestFit="1" customWidth="1"/>
    <col min="515" max="516" width="13.77734375" style="191" customWidth="1"/>
    <col min="517" max="768" width="11.44140625" style="191"/>
    <col min="769" max="769" width="11.77734375" style="191" customWidth="1"/>
    <col min="770" max="770" width="51.21875" style="191" bestFit="1" customWidth="1"/>
    <col min="771" max="772" width="13.77734375" style="191" customWidth="1"/>
    <col min="773" max="1024" width="11.44140625" style="191"/>
    <col min="1025" max="1025" width="11.77734375" style="191" customWidth="1"/>
    <col min="1026" max="1026" width="51.21875" style="191" bestFit="1" customWidth="1"/>
    <col min="1027" max="1028" width="13.77734375" style="191" customWidth="1"/>
    <col min="1029" max="1280" width="11.44140625" style="191"/>
    <col min="1281" max="1281" width="11.77734375" style="191" customWidth="1"/>
    <col min="1282" max="1282" width="51.21875" style="191" bestFit="1" customWidth="1"/>
    <col min="1283" max="1284" width="13.77734375" style="191" customWidth="1"/>
    <col min="1285" max="1536" width="11.44140625" style="191"/>
    <col min="1537" max="1537" width="11.77734375" style="191" customWidth="1"/>
    <col min="1538" max="1538" width="51.21875" style="191" bestFit="1" customWidth="1"/>
    <col min="1539" max="1540" width="13.77734375" style="191" customWidth="1"/>
    <col min="1541" max="1792" width="11.44140625" style="191"/>
    <col min="1793" max="1793" width="11.77734375" style="191" customWidth="1"/>
    <col min="1794" max="1794" width="51.21875" style="191" bestFit="1" customWidth="1"/>
    <col min="1795" max="1796" width="13.77734375" style="191" customWidth="1"/>
    <col min="1797" max="2048" width="11.44140625" style="191"/>
    <col min="2049" max="2049" width="11.77734375" style="191" customWidth="1"/>
    <col min="2050" max="2050" width="51.21875" style="191" bestFit="1" customWidth="1"/>
    <col min="2051" max="2052" width="13.77734375" style="191" customWidth="1"/>
    <col min="2053" max="2304" width="11.44140625" style="191"/>
    <col min="2305" max="2305" width="11.77734375" style="191" customWidth="1"/>
    <col min="2306" max="2306" width="51.21875" style="191" bestFit="1" customWidth="1"/>
    <col min="2307" max="2308" width="13.77734375" style="191" customWidth="1"/>
    <col min="2309" max="2560" width="11.44140625" style="191"/>
    <col min="2561" max="2561" width="11.77734375" style="191" customWidth="1"/>
    <col min="2562" max="2562" width="51.21875" style="191" bestFit="1" customWidth="1"/>
    <col min="2563" max="2564" width="13.77734375" style="191" customWidth="1"/>
    <col min="2565" max="2816" width="11.44140625" style="191"/>
    <col min="2817" max="2817" width="11.77734375" style="191" customWidth="1"/>
    <col min="2818" max="2818" width="51.21875" style="191" bestFit="1" customWidth="1"/>
    <col min="2819" max="2820" width="13.77734375" style="191" customWidth="1"/>
    <col min="2821" max="3072" width="11.44140625" style="191"/>
    <col min="3073" max="3073" width="11.77734375" style="191" customWidth="1"/>
    <col min="3074" max="3074" width="51.21875" style="191" bestFit="1" customWidth="1"/>
    <col min="3075" max="3076" width="13.77734375" style="191" customWidth="1"/>
    <col min="3077" max="3328" width="11.44140625" style="191"/>
    <col min="3329" max="3329" width="11.77734375" style="191" customWidth="1"/>
    <col min="3330" max="3330" width="51.21875" style="191" bestFit="1" customWidth="1"/>
    <col min="3331" max="3332" width="13.77734375" style="191" customWidth="1"/>
    <col min="3333" max="3584" width="11.44140625" style="191"/>
    <col min="3585" max="3585" width="11.77734375" style="191" customWidth="1"/>
    <col min="3586" max="3586" width="51.21875" style="191" bestFit="1" customWidth="1"/>
    <col min="3587" max="3588" width="13.77734375" style="191" customWidth="1"/>
    <col min="3589" max="3840" width="11.44140625" style="191"/>
    <col min="3841" max="3841" width="11.77734375" style="191" customWidth="1"/>
    <col min="3842" max="3842" width="51.21875" style="191" bestFit="1" customWidth="1"/>
    <col min="3843" max="3844" width="13.77734375" style="191" customWidth="1"/>
    <col min="3845" max="4096" width="11.44140625" style="191"/>
    <col min="4097" max="4097" width="11.77734375" style="191" customWidth="1"/>
    <col min="4098" max="4098" width="51.21875" style="191" bestFit="1" customWidth="1"/>
    <col min="4099" max="4100" width="13.77734375" style="191" customWidth="1"/>
    <col min="4101" max="4352" width="11.44140625" style="191"/>
    <col min="4353" max="4353" width="11.77734375" style="191" customWidth="1"/>
    <col min="4354" max="4354" width="51.21875" style="191" bestFit="1" customWidth="1"/>
    <col min="4355" max="4356" width="13.77734375" style="191" customWidth="1"/>
    <col min="4357" max="4608" width="11.44140625" style="191"/>
    <col min="4609" max="4609" width="11.77734375" style="191" customWidth="1"/>
    <col min="4610" max="4610" width="51.21875" style="191" bestFit="1" customWidth="1"/>
    <col min="4611" max="4612" width="13.77734375" style="191" customWidth="1"/>
    <col min="4613" max="4864" width="11.44140625" style="191"/>
    <col min="4865" max="4865" width="11.77734375" style="191" customWidth="1"/>
    <col min="4866" max="4866" width="51.21875" style="191" bestFit="1" customWidth="1"/>
    <col min="4867" max="4868" width="13.77734375" style="191" customWidth="1"/>
    <col min="4869" max="5120" width="11.44140625" style="191"/>
    <col min="5121" max="5121" width="11.77734375" style="191" customWidth="1"/>
    <col min="5122" max="5122" width="51.21875" style="191" bestFit="1" customWidth="1"/>
    <col min="5123" max="5124" width="13.77734375" style="191" customWidth="1"/>
    <col min="5125" max="5376" width="11.44140625" style="191"/>
    <col min="5377" max="5377" width="11.77734375" style="191" customWidth="1"/>
    <col min="5378" max="5378" width="51.21875" style="191" bestFit="1" customWidth="1"/>
    <col min="5379" max="5380" width="13.77734375" style="191" customWidth="1"/>
    <col min="5381" max="5632" width="11.44140625" style="191"/>
    <col min="5633" max="5633" width="11.77734375" style="191" customWidth="1"/>
    <col min="5634" max="5634" width="51.21875" style="191" bestFit="1" customWidth="1"/>
    <col min="5635" max="5636" width="13.77734375" style="191" customWidth="1"/>
    <col min="5637" max="5888" width="11.44140625" style="191"/>
    <col min="5889" max="5889" width="11.77734375" style="191" customWidth="1"/>
    <col min="5890" max="5890" width="51.21875" style="191" bestFit="1" customWidth="1"/>
    <col min="5891" max="5892" width="13.77734375" style="191" customWidth="1"/>
    <col min="5893" max="6144" width="11.44140625" style="191"/>
    <col min="6145" max="6145" width="11.77734375" style="191" customWidth="1"/>
    <col min="6146" max="6146" width="51.21875" style="191" bestFit="1" customWidth="1"/>
    <col min="6147" max="6148" width="13.77734375" style="191" customWidth="1"/>
    <col min="6149" max="6400" width="11.44140625" style="191"/>
    <col min="6401" max="6401" width="11.77734375" style="191" customWidth="1"/>
    <col min="6402" max="6402" width="51.21875" style="191" bestFit="1" customWidth="1"/>
    <col min="6403" max="6404" width="13.77734375" style="191" customWidth="1"/>
    <col min="6405" max="6656" width="11.44140625" style="191"/>
    <col min="6657" max="6657" width="11.77734375" style="191" customWidth="1"/>
    <col min="6658" max="6658" width="51.21875" style="191" bestFit="1" customWidth="1"/>
    <col min="6659" max="6660" width="13.77734375" style="191" customWidth="1"/>
    <col min="6661" max="6912" width="11.44140625" style="191"/>
    <col min="6913" max="6913" width="11.77734375" style="191" customWidth="1"/>
    <col min="6914" max="6914" width="51.21875" style="191" bestFit="1" customWidth="1"/>
    <col min="6915" max="6916" width="13.77734375" style="191" customWidth="1"/>
    <col min="6917" max="7168" width="11.44140625" style="191"/>
    <col min="7169" max="7169" width="11.77734375" style="191" customWidth="1"/>
    <col min="7170" max="7170" width="51.21875" style="191" bestFit="1" customWidth="1"/>
    <col min="7171" max="7172" width="13.77734375" style="191" customWidth="1"/>
    <col min="7173" max="7424" width="11.44140625" style="191"/>
    <col min="7425" max="7425" width="11.77734375" style="191" customWidth="1"/>
    <col min="7426" max="7426" width="51.21875" style="191" bestFit="1" customWidth="1"/>
    <col min="7427" max="7428" width="13.77734375" style="191" customWidth="1"/>
    <col min="7429" max="7680" width="11.44140625" style="191"/>
    <col min="7681" max="7681" width="11.77734375" style="191" customWidth="1"/>
    <col min="7682" max="7682" width="51.21875" style="191" bestFit="1" customWidth="1"/>
    <col min="7683" max="7684" width="13.77734375" style="191" customWidth="1"/>
    <col min="7685" max="7936" width="11.44140625" style="191"/>
    <col min="7937" max="7937" width="11.77734375" style="191" customWidth="1"/>
    <col min="7938" max="7938" width="51.21875" style="191" bestFit="1" customWidth="1"/>
    <col min="7939" max="7940" width="13.77734375" style="191" customWidth="1"/>
    <col min="7941" max="8192" width="11.44140625" style="191"/>
    <col min="8193" max="8193" width="11.77734375" style="191" customWidth="1"/>
    <col min="8194" max="8194" width="51.21875" style="191" bestFit="1" customWidth="1"/>
    <col min="8195" max="8196" width="13.77734375" style="191" customWidth="1"/>
    <col min="8197" max="8448" width="11.44140625" style="191"/>
    <col min="8449" max="8449" width="11.77734375" style="191" customWidth="1"/>
    <col min="8450" max="8450" width="51.21875" style="191" bestFit="1" customWidth="1"/>
    <col min="8451" max="8452" width="13.77734375" style="191" customWidth="1"/>
    <col min="8453" max="8704" width="11.44140625" style="191"/>
    <col min="8705" max="8705" width="11.77734375" style="191" customWidth="1"/>
    <col min="8706" max="8706" width="51.21875" style="191" bestFit="1" customWidth="1"/>
    <col min="8707" max="8708" width="13.77734375" style="191" customWidth="1"/>
    <col min="8709" max="8960" width="11.44140625" style="191"/>
    <col min="8961" max="8961" width="11.77734375" style="191" customWidth="1"/>
    <col min="8962" max="8962" width="51.21875" style="191" bestFit="1" customWidth="1"/>
    <col min="8963" max="8964" width="13.77734375" style="191" customWidth="1"/>
    <col min="8965" max="9216" width="11.44140625" style="191"/>
    <col min="9217" max="9217" width="11.77734375" style="191" customWidth="1"/>
    <col min="9218" max="9218" width="51.21875" style="191" bestFit="1" customWidth="1"/>
    <col min="9219" max="9220" width="13.77734375" style="191" customWidth="1"/>
    <col min="9221" max="9472" width="11.44140625" style="191"/>
    <col min="9473" max="9473" width="11.77734375" style="191" customWidth="1"/>
    <col min="9474" max="9474" width="51.21875" style="191" bestFit="1" customWidth="1"/>
    <col min="9475" max="9476" width="13.77734375" style="191" customWidth="1"/>
    <col min="9477" max="9728" width="11.44140625" style="191"/>
    <col min="9729" max="9729" width="11.77734375" style="191" customWidth="1"/>
    <col min="9730" max="9730" width="51.21875" style="191" bestFit="1" customWidth="1"/>
    <col min="9731" max="9732" width="13.77734375" style="191" customWidth="1"/>
    <col min="9733" max="9984" width="11.44140625" style="191"/>
    <col min="9985" max="9985" width="11.77734375" style="191" customWidth="1"/>
    <col min="9986" max="9986" width="51.21875" style="191" bestFit="1" customWidth="1"/>
    <col min="9987" max="9988" width="13.77734375" style="191" customWidth="1"/>
    <col min="9989" max="10240" width="11.44140625" style="191"/>
    <col min="10241" max="10241" width="11.77734375" style="191" customWidth="1"/>
    <col min="10242" max="10242" width="51.21875" style="191" bestFit="1" customWidth="1"/>
    <col min="10243" max="10244" width="13.77734375" style="191" customWidth="1"/>
    <col min="10245" max="10496" width="11.44140625" style="191"/>
    <col min="10497" max="10497" width="11.77734375" style="191" customWidth="1"/>
    <col min="10498" max="10498" width="51.21875" style="191" bestFit="1" customWidth="1"/>
    <col min="10499" max="10500" width="13.77734375" style="191" customWidth="1"/>
    <col min="10501" max="10752" width="11.44140625" style="191"/>
    <col min="10753" max="10753" width="11.77734375" style="191" customWidth="1"/>
    <col min="10754" max="10754" width="51.21875" style="191" bestFit="1" customWidth="1"/>
    <col min="10755" max="10756" width="13.77734375" style="191" customWidth="1"/>
    <col min="10757" max="11008" width="11.44140625" style="191"/>
    <col min="11009" max="11009" width="11.77734375" style="191" customWidth="1"/>
    <col min="11010" max="11010" width="51.21875" style="191" bestFit="1" customWidth="1"/>
    <col min="11011" max="11012" width="13.77734375" style="191" customWidth="1"/>
    <col min="11013" max="11264" width="11.44140625" style="191"/>
    <col min="11265" max="11265" width="11.77734375" style="191" customWidth="1"/>
    <col min="11266" max="11266" width="51.21875" style="191" bestFit="1" customWidth="1"/>
    <col min="11267" max="11268" width="13.77734375" style="191" customWidth="1"/>
    <col min="11269" max="11520" width="11.44140625" style="191"/>
    <col min="11521" max="11521" width="11.77734375" style="191" customWidth="1"/>
    <col min="11522" max="11522" width="51.21875" style="191" bestFit="1" customWidth="1"/>
    <col min="11523" max="11524" width="13.77734375" style="191" customWidth="1"/>
    <col min="11525" max="11776" width="11.44140625" style="191"/>
    <col min="11777" max="11777" width="11.77734375" style="191" customWidth="1"/>
    <col min="11778" max="11778" width="51.21875" style="191" bestFit="1" customWidth="1"/>
    <col min="11779" max="11780" width="13.77734375" style="191" customWidth="1"/>
    <col min="11781" max="12032" width="11.44140625" style="191"/>
    <col min="12033" max="12033" width="11.77734375" style="191" customWidth="1"/>
    <col min="12034" max="12034" width="51.21875" style="191" bestFit="1" customWidth="1"/>
    <col min="12035" max="12036" width="13.77734375" style="191" customWidth="1"/>
    <col min="12037" max="12288" width="11.44140625" style="191"/>
    <col min="12289" max="12289" width="11.77734375" style="191" customWidth="1"/>
    <col min="12290" max="12290" width="51.21875" style="191" bestFit="1" customWidth="1"/>
    <col min="12291" max="12292" width="13.77734375" style="191" customWidth="1"/>
    <col min="12293" max="12544" width="11.44140625" style="191"/>
    <col min="12545" max="12545" width="11.77734375" style="191" customWidth="1"/>
    <col min="12546" max="12546" width="51.21875" style="191" bestFit="1" customWidth="1"/>
    <col min="12547" max="12548" width="13.77734375" style="191" customWidth="1"/>
    <col min="12549" max="12800" width="11.44140625" style="191"/>
    <col min="12801" max="12801" width="11.77734375" style="191" customWidth="1"/>
    <col min="12802" max="12802" width="51.21875" style="191" bestFit="1" customWidth="1"/>
    <col min="12803" max="12804" width="13.77734375" style="191" customWidth="1"/>
    <col min="12805" max="13056" width="11.44140625" style="191"/>
    <col min="13057" max="13057" width="11.77734375" style="191" customWidth="1"/>
    <col min="13058" max="13058" width="51.21875" style="191" bestFit="1" customWidth="1"/>
    <col min="13059" max="13060" width="13.77734375" style="191" customWidth="1"/>
    <col min="13061" max="13312" width="11.44140625" style="191"/>
    <col min="13313" max="13313" width="11.77734375" style="191" customWidth="1"/>
    <col min="13314" max="13314" width="51.21875" style="191" bestFit="1" customWidth="1"/>
    <col min="13315" max="13316" width="13.77734375" style="191" customWidth="1"/>
    <col min="13317" max="13568" width="11.44140625" style="191"/>
    <col min="13569" max="13569" width="11.77734375" style="191" customWidth="1"/>
    <col min="13570" max="13570" width="51.21875" style="191" bestFit="1" customWidth="1"/>
    <col min="13571" max="13572" width="13.77734375" style="191" customWidth="1"/>
    <col min="13573" max="13824" width="11.44140625" style="191"/>
    <col min="13825" max="13825" width="11.77734375" style="191" customWidth="1"/>
    <col min="13826" max="13826" width="51.21875" style="191" bestFit="1" customWidth="1"/>
    <col min="13827" max="13828" width="13.77734375" style="191" customWidth="1"/>
    <col min="13829" max="14080" width="11.44140625" style="191"/>
    <col min="14081" max="14081" width="11.77734375" style="191" customWidth="1"/>
    <col min="14082" max="14082" width="51.21875" style="191" bestFit="1" customWidth="1"/>
    <col min="14083" max="14084" width="13.77734375" style="191" customWidth="1"/>
    <col min="14085" max="14336" width="11.44140625" style="191"/>
    <col min="14337" max="14337" width="11.77734375" style="191" customWidth="1"/>
    <col min="14338" max="14338" width="51.21875" style="191" bestFit="1" customWidth="1"/>
    <col min="14339" max="14340" width="13.77734375" style="191" customWidth="1"/>
    <col min="14341" max="14592" width="11.44140625" style="191"/>
    <col min="14593" max="14593" width="11.77734375" style="191" customWidth="1"/>
    <col min="14594" max="14594" width="51.21875" style="191" bestFit="1" customWidth="1"/>
    <col min="14595" max="14596" width="13.77734375" style="191" customWidth="1"/>
    <col min="14597" max="14848" width="11.44140625" style="191"/>
    <col min="14849" max="14849" width="11.77734375" style="191" customWidth="1"/>
    <col min="14850" max="14850" width="51.21875" style="191" bestFit="1" customWidth="1"/>
    <col min="14851" max="14852" width="13.77734375" style="191" customWidth="1"/>
    <col min="14853" max="15104" width="11.44140625" style="191"/>
    <col min="15105" max="15105" width="11.77734375" style="191" customWidth="1"/>
    <col min="15106" max="15106" width="51.21875" style="191" bestFit="1" customWidth="1"/>
    <col min="15107" max="15108" width="13.77734375" style="191" customWidth="1"/>
    <col min="15109" max="15360" width="11.44140625" style="191"/>
    <col min="15361" max="15361" width="11.77734375" style="191" customWidth="1"/>
    <col min="15362" max="15362" width="51.21875" style="191" bestFit="1" customWidth="1"/>
    <col min="15363" max="15364" width="13.77734375" style="191" customWidth="1"/>
    <col min="15365" max="15616" width="11.44140625" style="191"/>
    <col min="15617" max="15617" width="11.77734375" style="191" customWidth="1"/>
    <col min="15618" max="15618" width="51.21875" style="191" bestFit="1" customWidth="1"/>
    <col min="15619" max="15620" width="13.77734375" style="191" customWidth="1"/>
    <col min="15621" max="15872" width="11.44140625" style="191"/>
    <col min="15873" max="15873" width="11.77734375" style="191" customWidth="1"/>
    <col min="15874" max="15874" width="51.21875" style="191" bestFit="1" customWidth="1"/>
    <col min="15875" max="15876" width="13.77734375" style="191" customWidth="1"/>
    <col min="15877" max="16128" width="11.44140625" style="191"/>
    <col min="16129" max="16129" width="11.77734375" style="191" customWidth="1"/>
    <col min="16130" max="16130" width="51.21875" style="191" bestFit="1" customWidth="1"/>
    <col min="16131" max="16132" width="13.77734375" style="191" customWidth="1"/>
    <col min="16133" max="16384" width="11.44140625" style="191"/>
  </cols>
  <sheetData>
    <row r="1" spans="1:8" x14ac:dyDescent="0.25">
      <c r="B1" s="284" t="s">
        <v>2710</v>
      </c>
    </row>
    <row r="3" spans="1:8" x14ac:dyDescent="0.25">
      <c r="B3" s="284" t="s">
        <v>1698</v>
      </c>
    </row>
    <row r="4" spans="1:8" ht="12.6" thickBot="1" x14ac:dyDescent="0.3">
      <c r="B4" s="284"/>
    </row>
    <row r="5" spans="1:8" x14ac:dyDescent="0.25">
      <c r="A5" s="449"/>
      <c r="B5" s="1777" t="s">
        <v>2711</v>
      </c>
      <c r="C5" s="450" t="s">
        <v>1883</v>
      </c>
      <c r="D5" s="450" t="s">
        <v>1884</v>
      </c>
    </row>
    <row r="6" spans="1:8" ht="12.6" thickBot="1" x14ac:dyDescent="0.3">
      <c r="B6" s="1778"/>
      <c r="C6" s="451" t="s">
        <v>1882</v>
      </c>
      <c r="D6" s="451" t="s">
        <v>1882</v>
      </c>
    </row>
    <row r="7" spans="1:8" s="448" customFormat="1" ht="12.6" thickBot="1" x14ac:dyDescent="0.3">
      <c r="B7" s="1324" t="s">
        <v>2712</v>
      </c>
      <c r="C7" s="453">
        <v>20914</v>
      </c>
      <c r="D7" s="453">
        <v>2528543</v>
      </c>
      <c r="E7" s="656"/>
      <c r="F7" s="656"/>
      <c r="G7" s="767"/>
      <c r="H7" s="767"/>
    </row>
    <row r="8" spans="1:8" ht="12.6" thickBot="1" x14ac:dyDescent="0.3">
      <c r="B8" s="1324" t="s">
        <v>2713</v>
      </c>
      <c r="C8" s="453">
        <v>238523</v>
      </c>
      <c r="D8" s="453">
        <v>2170174</v>
      </c>
      <c r="E8" s="208"/>
      <c r="F8" s="656"/>
      <c r="G8" s="767"/>
      <c r="H8" s="767"/>
    </row>
    <row r="9" spans="1:8" ht="12.6" thickBot="1" x14ac:dyDescent="0.3">
      <c r="B9" s="1324" t="s">
        <v>2714</v>
      </c>
      <c r="C9" s="453">
        <v>2039</v>
      </c>
      <c r="D9" s="453">
        <v>1727626</v>
      </c>
      <c r="E9" s="208"/>
      <c r="F9" s="656"/>
      <c r="G9" s="767"/>
      <c r="H9" s="767"/>
    </row>
    <row r="10" spans="1:8" s="448" customFormat="1" ht="12.6" thickBot="1" x14ac:dyDescent="0.3">
      <c r="B10" s="1324" t="s">
        <v>2715</v>
      </c>
      <c r="C10" s="453">
        <v>48169</v>
      </c>
      <c r="D10" s="453">
        <v>20735</v>
      </c>
      <c r="E10" s="656"/>
      <c r="F10" s="656"/>
      <c r="G10" s="767"/>
      <c r="H10" s="767"/>
    </row>
    <row r="11" spans="1:8" ht="12.6" thickBot="1" x14ac:dyDescent="0.3">
      <c r="B11" s="1324" t="s">
        <v>2716</v>
      </c>
      <c r="C11" s="453">
        <v>502055</v>
      </c>
      <c r="D11" s="453">
        <v>783577</v>
      </c>
      <c r="E11" s="208"/>
      <c r="F11" s="656"/>
      <c r="G11" s="767"/>
      <c r="H11" s="767"/>
    </row>
    <row r="12" spans="1:8" ht="12.6" thickBot="1" x14ac:dyDescent="0.3">
      <c r="B12" s="1324" t="s">
        <v>2717</v>
      </c>
      <c r="C12" s="453">
        <v>1829612</v>
      </c>
      <c r="D12" s="453">
        <v>4248396</v>
      </c>
      <c r="E12" s="208"/>
      <c r="F12" s="656"/>
      <c r="G12" s="767"/>
      <c r="H12" s="767"/>
    </row>
    <row r="13" spans="1:8" ht="12.6" thickBot="1" x14ac:dyDescent="0.3">
      <c r="B13" s="1324" t="s">
        <v>2718</v>
      </c>
      <c r="C13" s="453">
        <v>7677388</v>
      </c>
      <c r="D13" s="453">
        <v>13338645</v>
      </c>
      <c r="E13" s="208"/>
      <c r="F13" s="656"/>
      <c r="G13" s="767"/>
      <c r="H13" s="767"/>
    </row>
    <row r="14" spans="1:8" ht="12.6" thickBot="1" x14ac:dyDescent="0.3">
      <c r="B14" s="1324" t="s">
        <v>2719</v>
      </c>
      <c r="C14" s="453">
        <v>7912</v>
      </c>
      <c r="D14" s="453">
        <v>10889</v>
      </c>
      <c r="E14" s="208"/>
      <c r="F14" s="656"/>
      <c r="G14" s="767"/>
      <c r="H14" s="767"/>
    </row>
    <row r="15" spans="1:8" ht="12.6" thickBot="1" x14ac:dyDescent="0.3">
      <c r="B15" s="1308" t="s">
        <v>2569</v>
      </c>
      <c r="C15" s="455">
        <f>SUM(C7:C14)</f>
        <v>10326612</v>
      </c>
      <c r="D15" s="455">
        <f>SUM(D7:D14)</f>
        <v>24828585</v>
      </c>
      <c r="E15" s="208"/>
      <c r="F15" s="208"/>
      <c r="G15" s="767"/>
      <c r="H15" s="767"/>
    </row>
    <row r="16" spans="1:8" x14ac:dyDescent="0.25">
      <c r="B16" s="456"/>
      <c r="C16" s="457"/>
      <c r="D16" s="457"/>
    </row>
    <row r="17" spans="1:6" x14ac:dyDescent="0.25">
      <c r="B17" s="458" t="s">
        <v>1700</v>
      </c>
      <c r="C17" s="457"/>
      <c r="D17" s="457"/>
    </row>
    <row r="18" spans="1:6" ht="12.6" thickBot="1" x14ac:dyDescent="0.3"/>
    <row r="19" spans="1:6" x14ac:dyDescent="0.25">
      <c r="A19" s="449"/>
      <c r="B19" s="1779" t="s">
        <v>2711</v>
      </c>
      <c r="C19" s="450" t="str">
        <f>+C5</f>
        <v>06-30-2020</v>
      </c>
      <c r="D19" s="450" t="str">
        <f>+D5</f>
        <v>12-31-2019</v>
      </c>
    </row>
    <row r="20" spans="1:6" ht="12.6" thickBot="1" x14ac:dyDescent="0.3">
      <c r="B20" s="1780"/>
      <c r="C20" s="451" t="s">
        <v>1882</v>
      </c>
      <c r="D20" s="451" t="s">
        <v>1882</v>
      </c>
    </row>
    <row r="21" spans="1:6" ht="12.6" thickBot="1" x14ac:dyDescent="0.3">
      <c r="B21" s="1324" t="s">
        <v>2716</v>
      </c>
      <c r="C21" s="453">
        <v>65623</v>
      </c>
      <c r="D21" s="453">
        <v>37044</v>
      </c>
      <c r="F21" s="656"/>
    </row>
    <row r="22" spans="1:6" ht="12.6" thickBot="1" x14ac:dyDescent="0.3">
      <c r="B22" s="1308" t="s">
        <v>2569</v>
      </c>
      <c r="C22" s="455">
        <f>SUM(C21:C21)</f>
        <v>65623</v>
      </c>
      <c r="D22" s="455">
        <f>SUM(D21:D21)</f>
        <v>37044</v>
      </c>
    </row>
    <row r="23" spans="1:6" x14ac:dyDescent="0.25">
      <c r="B23" s="456"/>
      <c r="C23" s="457"/>
      <c r="D23" s="457"/>
    </row>
    <row r="24" spans="1:6" x14ac:dyDescent="0.25">
      <c r="B24" s="459" t="s">
        <v>1709</v>
      </c>
      <c r="C24" s="460"/>
      <c r="D24" s="460"/>
    </row>
    <row r="25" spans="1:6" ht="12.6" thickBot="1" x14ac:dyDescent="0.3">
      <c r="B25" s="461"/>
      <c r="C25" s="460"/>
      <c r="D25" s="460"/>
    </row>
    <row r="26" spans="1:6" x14ac:dyDescent="0.25">
      <c r="A26" s="449"/>
      <c r="B26" s="1779" t="s">
        <v>2711</v>
      </c>
      <c r="C26" s="450" t="str">
        <f>+C5</f>
        <v>06-30-2020</v>
      </c>
      <c r="D26" s="450" t="str">
        <f>+D5</f>
        <v>12-31-2019</v>
      </c>
    </row>
    <row r="27" spans="1:6" ht="12.6" thickBot="1" x14ac:dyDescent="0.3">
      <c r="B27" s="1780"/>
      <c r="C27" s="451" t="s">
        <v>1882</v>
      </c>
      <c r="D27" s="451" t="s">
        <v>1882</v>
      </c>
    </row>
    <row r="28" spans="1:6" ht="12.6" thickBot="1" x14ac:dyDescent="0.3">
      <c r="B28" s="1324" t="s">
        <v>2720</v>
      </c>
      <c r="C28" s="453">
        <v>1144207</v>
      </c>
      <c r="D28" s="453">
        <v>50239</v>
      </c>
      <c r="F28" s="656"/>
    </row>
    <row r="29" spans="1:6" ht="12.6" thickBot="1" x14ac:dyDescent="0.3">
      <c r="B29" s="1324" t="s">
        <v>2721</v>
      </c>
      <c r="C29" s="453">
        <v>675307</v>
      </c>
      <c r="D29" s="453">
        <v>698046</v>
      </c>
      <c r="F29" s="656"/>
    </row>
    <row r="30" spans="1:6" ht="12.6" thickBot="1" x14ac:dyDescent="0.3">
      <c r="B30" s="1324" t="s">
        <v>2722</v>
      </c>
      <c r="C30" s="462">
        <v>161259</v>
      </c>
      <c r="D30" s="462">
        <v>223463</v>
      </c>
      <c r="F30" s="656"/>
    </row>
    <row r="31" spans="1:6" ht="12.6" thickBot="1" x14ac:dyDescent="0.3">
      <c r="B31" s="1308" t="s">
        <v>2569</v>
      </c>
      <c r="C31" s="455">
        <f>SUM(C28:C30)</f>
        <v>1980773</v>
      </c>
      <c r="D31" s="455">
        <f>SUM(D28:D30)</f>
        <v>971748</v>
      </c>
    </row>
    <row r="33" spans="1:5" x14ac:dyDescent="0.25">
      <c r="C33" s="463"/>
      <c r="D33" s="463"/>
      <c r="E33" s="312"/>
    </row>
    <row r="34" spans="1:5" x14ac:dyDescent="0.25">
      <c r="B34" s="284" t="s">
        <v>2724</v>
      </c>
    </row>
    <row r="35" spans="1:5" ht="12.6" thickBot="1" x14ac:dyDescent="0.3">
      <c r="B35" s="284"/>
    </row>
    <row r="36" spans="1:5" ht="12.6" thickBot="1" x14ac:dyDescent="0.3">
      <c r="A36" s="449"/>
      <c r="B36" s="454" t="s">
        <v>2723</v>
      </c>
      <c r="C36" s="464" t="s">
        <v>1882</v>
      </c>
    </row>
    <row r="37" spans="1:5" ht="12.6" thickBot="1" x14ac:dyDescent="0.3">
      <c r="B37" s="452" t="s">
        <v>1698</v>
      </c>
      <c r="C37" s="465">
        <v>25037642.045189161</v>
      </c>
    </row>
    <row r="38" spans="1:5" ht="12.6" thickBot="1" x14ac:dyDescent="0.3">
      <c r="B38" s="452" t="s">
        <v>1700</v>
      </c>
      <c r="C38" s="465">
        <v>285763.05</v>
      </c>
    </row>
    <row r="39" spans="1:5" ht="12.6" thickBot="1" x14ac:dyDescent="0.3">
      <c r="B39" s="452" t="s">
        <v>1709</v>
      </c>
      <c r="C39" s="465">
        <v>2290572</v>
      </c>
      <c r="E39" s="445"/>
    </row>
    <row r="40" spans="1:5" ht="12.6" thickBot="1" x14ac:dyDescent="0.3">
      <c r="B40" s="454" t="s">
        <v>1715</v>
      </c>
      <c r="C40" s="455">
        <f>SUM(C37:C39)</f>
        <v>27613977.095189162</v>
      </c>
    </row>
    <row r="44" spans="1:5" x14ac:dyDescent="0.25">
      <c r="C44" s="466"/>
    </row>
  </sheetData>
  <mergeCells count="3">
    <mergeCell ref="B5:B6"/>
    <mergeCell ref="B19:B20"/>
    <mergeCell ref="B26:B2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M50"/>
  <sheetViews>
    <sheetView showGridLines="0" workbookViewId="0">
      <selection activeCell="J47" sqref="J47"/>
    </sheetView>
  </sheetViews>
  <sheetFormatPr baseColWidth="10" defaultColWidth="11.5546875" defaultRowHeight="14.4" x14ac:dyDescent="0.3"/>
  <cols>
    <col min="1" max="1" width="12.21875" style="92" customWidth="1"/>
    <col min="2" max="2" width="39.21875" style="54" customWidth="1"/>
    <col min="3" max="3" width="5.77734375" style="54" customWidth="1"/>
    <col min="4" max="7" width="12.77734375" style="54" customWidth="1"/>
    <col min="8" max="8" width="11.5546875" style="54"/>
    <col min="9" max="9" width="12.21875" style="54" bestFit="1" customWidth="1"/>
    <col min="10" max="11" width="11.5546875" style="54"/>
    <col min="12" max="13" width="13.21875" style="54" customWidth="1"/>
    <col min="14" max="16384" width="11.5546875" style="54"/>
  </cols>
  <sheetData>
    <row r="1" spans="1:13" ht="15" thickBot="1" x14ac:dyDescent="0.35"/>
    <row r="2" spans="1:13" ht="27.6" x14ac:dyDescent="0.3">
      <c r="B2" s="1481" t="s">
        <v>1910</v>
      </c>
      <c r="C2" s="1483" t="s">
        <v>1881</v>
      </c>
      <c r="D2" s="22" t="s">
        <v>1883</v>
      </c>
      <c r="E2" s="22" t="s">
        <v>1937</v>
      </c>
      <c r="F2" s="55" t="s">
        <v>1938</v>
      </c>
      <c r="G2" s="56" t="s">
        <v>1939</v>
      </c>
      <c r="H2" s="57"/>
      <c r="I2" s="1485" t="s">
        <v>1537</v>
      </c>
      <c r="J2" s="1473" t="s">
        <v>1538</v>
      </c>
      <c r="L2" s="22">
        <v>43921</v>
      </c>
      <c r="M2" s="22">
        <v>43555</v>
      </c>
    </row>
    <row r="3" spans="1:13" x14ac:dyDescent="0.3">
      <c r="B3" s="1482"/>
      <c r="C3" s="1484"/>
      <c r="D3" s="58" t="s">
        <v>1882</v>
      </c>
      <c r="E3" s="58" t="s">
        <v>1882</v>
      </c>
      <c r="F3" s="58" t="s">
        <v>1882</v>
      </c>
      <c r="G3" s="59" t="s">
        <v>1882</v>
      </c>
      <c r="H3" s="57"/>
      <c r="I3" s="1486"/>
      <c r="J3" s="1474"/>
      <c r="L3" s="58" t="s">
        <v>1882</v>
      </c>
      <c r="M3" s="58" t="s">
        <v>1882</v>
      </c>
    </row>
    <row r="4" spans="1:13" x14ac:dyDescent="0.3">
      <c r="A4" s="92" t="s">
        <v>1078</v>
      </c>
      <c r="B4" s="1210" t="s">
        <v>1911</v>
      </c>
      <c r="C4" s="1202"/>
      <c r="D4" s="62">
        <f>-VLOOKUP($A:$A,'Resultado Jun20'!$B$65:$Q$254,16,0)</f>
        <v>276565594</v>
      </c>
      <c r="E4" s="62">
        <v>284899948</v>
      </c>
      <c r="F4" s="62">
        <f t="shared" ref="F4:G9" si="0">+D4-L4</f>
        <v>119466335</v>
      </c>
      <c r="G4" s="31">
        <f t="shared" si="0"/>
        <v>128036639</v>
      </c>
      <c r="H4" s="57"/>
      <c r="I4" s="62">
        <f>+D4-E4</f>
        <v>-8334354</v>
      </c>
      <c r="J4" s="63">
        <f>+I4/E4</f>
        <v>-2.9253617132987332E-2</v>
      </c>
      <c r="L4" s="62">
        <v>157099259</v>
      </c>
      <c r="M4" s="62">
        <v>156863309</v>
      </c>
    </row>
    <row r="5" spans="1:13" x14ac:dyDescent="0.3">
      <c r="A5" s="92" t="s">
        <v>1129</v>
      </c>
      <c r="B5" s="1210" t="s">
        <v>1912</v>
      </c>
      <c r="C5" s="1202"/>
      <c r="D5" s="62">
        <f>-VLOOKUP($A:$A,'Resultado Jun20'!$B$65:$Q$254,16,0)</f>
        <v>-25954791</v>
      </c>
      <c r="E5" s="62">
        <v>-21515539</v>
      </c>
      <c r="F5" s="62">
        <f t="shared" si="0"/>
        <v>-12807457</v>
      </c>
      <c r="G5" s="31">
        <f t="shared" si="0"/>
        <v>-11048060</v>
      </c>
      <c r="H5" s="57"/>
      <c r="I5" s="62">
        <f t="shared" ref="I5:I14" si="1">+D5-E5</f>
        <v>-4439252</v>
      </c>
      <c r="J5" s="63">
        <f t="shared" ref="J5:J18" si="2">+I5/E5</f>
        <v>0.20632771505282763</v>
      </c>
      <c r="L5" s="62">
        <v>-13147334</v>
      </c>
      <c r="M5" s="62">
        <v>-10467479</v>
      </c>
    </row>
    <row r="6" spans="1:13" x14ac:dyDescent="0.3">
      <c r="A6" s="92" t="s">
        <v>1157</v>
      </c>
      <c r="B6" s="1210" t="s">
        <v>1893</v>
      </c>
      <c r="C6" s="1202"/>
      <c r="D6" s="62">
        <f>-VLOOKUP($A:$A,'Resultado Jun20'!$B$65:$Q$254,16,0)</f>
        <v>-31170394</v>
      </c>
      <c r="E6" s="62">
        <v>-29898860</v>
      </c>
      <c r="F6" s="62">
        <f t="shared" si="0"/>
        <v>-16430125</v>
      </c>
      <c r="G6" s="31">
        <f t="shared" si="0"/>
        <v>-15538404</v>
      </c>
      <c r="H6" s="57"/>
      <c r="I6" s="62">
        <f t="shared" si="1"/>
        <v>-1271534</v>
      </c>
      <c r="J6" s="63">
        <f t="shared" si="2"/>
        <v>4.2527842198665768E-2</v>
      </c>
      <c r="L6" s="62">
        <v>-14740269</v>
      </c>
      <c r="M6" s="62">
        <v>-14360456</v>
      </c>
    </row>
    <row r="7" spans="1:13" ht="27.6" x14ac:dyDescent="0.3">
      <c r="A7" s="92" t="s">
        <v>1201</v>
      </c>
      <c r="B7" s="1210" t="s">
        <v>1913</v>
      </c>
      <c r="C7" s="1202"/>
      <c r="D7" s="62">
        <f>-VLOOKUP($A:$A,'Resultado Jun20'!$B$65:$Q$254,16,0)</f>
        <v>-39379658</v>
      </c>
      <c r="E7" s="62">
        <v>-37569286</v>
      </c>
      <c r="F7" s="62">
        <f t="shared" si="0"/>
        <v>-20468134</v>
      </c>
      <c r="G7" s="31">
        <f t="shared" si="0"/>
        <v>-18785986</v>
      </c>
      <c r="H7" s="57"/>
      <c r="I7" s="62">
        <f t="shared" si="1"/>
        <v>-1810372</v>
      </c>
      <c r="J7" s="63">
        <f t="shared" si="2"/>
        <v>4.81875540567899E-2</v>
      </c>
      <c r="L7" s="62">
        <v>-18911524</v>
      </c>
      <c r="M7" s="62">
        <v>-18783300</v>
      </c>
    </row>
    <row r="8" spans="1:13" x14ac:dyDescent="0.3">
      <c r="A8" s="92" t="s">
        <v>1363</v>
      </c>
      <c r="B8" s="1210" t="s">
        <v>1914</v>
      </c>
      <c r="C8" s="1203"/>
      <c r="D8" s="62">
        <f>-VLOOKUP($A:$A,'Resultado Jun20'!$B$65:$Q$254,16,0)</f>
        <v>-68660553</v>
      </c>
      <c r="E8" s="62">
        <v>-62503139</v>
      </c>
      <c r="F8" s="62">
        <f t="shared" si="0"/>
        <v>-35512797</v>
      </c>
      <c r="G8" s="31">
        <f t="shared" si="0"/>
        <v>-31698149</v>
      </c>
      <c r="H8" s="57"/>
      <c r="I8" s="62">
        <f t="shared" si="1"/>
        <v>-6157414</v>
      </c>
      <c r="J8" s="63">
        <f t="shared" si="2"/>
        <v>9.8513676249124063E-2</v>
      </c>
      <c r="L8" s="62">
        <v>-33147756</v>
      </c>
      <c r="M8" s="62">
        <v>-30804990</v>
      </c>
    </row>
    <row r="9" spans="1:13" x14ac:dyDescent="0.3">
      <c r="A9" s="92" t="s">
        <v>1377</v>
      </c>
      <c r="B9" s="1210" t="s">
        <v>1915</v>
      </c>
      <c r="C9" s="1202"/>
      <c r="D9" s="62">
        <f>-VLOOKUP($A:$A,'Resultado Jun20'!$B$65:$Q$254,16,0)</f>
        <v>-866405</v>
      </c>
      <c r="E9" s="62">
        <v>-1249139</v>
      </c>
      <c r="F9" s="62">
        <f t="shared" si="0"/>
        <v>-991217</v>
      </c>
      <c r="G9" s="31">
        <f t="shared" si="0"/>
        <v>-1171081</v>
      </c>
      <c r="H9" s="57"/>
      <c r="I9" s="62">
        <f>+D9-E9</f>
        <v>382734</v>
      </c>
      <c r="J9" s="63">
        <f t="shared" si="2"/>
        <v>-0.30639824711261116</v>
      </c>
      <c r="L9" s="62">
        <v>124812</v>
      </c>
      <c r="M9" s="62">
        <v>-78058</v>
      </c>
    </row>
    <row r="10" spans="1:13" x14ac:dyDescent="0.3">
      <c r="B10" s="225" t="s">
        <v>1916</v>
      </c>
      <c r="C10" s="1204"/>
      <c r="D10" s="64">
        <f>+SUM(D4:D9)</f>
        <v>110533793</v>
      </c>
      <c r="E10" s="64">
        <f>+SUM(E4:E9)</f>
        <v>132163985</v>
      </c>
      <c r="F10" s="64">
        <f>+SUM(F4:F9)</f>
        <v>33256605</v>
      </c>
      <c r="G10" s="65">
        <f>+SUM(G4:G9)</f>
        <v>49794959</v>
      </c>
      <c r="H10" s="57"/>
      <c r="I10" s="64">
        <f>+SUM(I4:I9)</f>
        <v>-21630192</v>
      </c>
      <c r="J10" s="66">
        <f t="shared" si="2"/>
        <v>-0.16366177215373764</v>
      </c>
      <c r="L10" s="64">
        <f>+SUM(L4:L9)</f>
        <v>77277188</v>
      </c>
      <c r="M10" s="64">
        <f>+SUM(M4:M9)</f>
        <v>82369026</v>
      </c>
    </row>
    <row r="11" spans="1:13" x14ac:dyDescent="0.3">
      <c r="A11" s="92" t="s">
        <v>1399</v>
      </c>
      <c r="B11" s="1210" t="s">
        <v>1917</v>
      </c>
      <c r="C11" s="1202"/>
      <c r="D11" s="62">
        <f>-VLOOKUP($A:$A,'Resultado Jun20'!$B$65:$Q$254,16,0)</f>
        <v>2406420</v>
      </c>
      <c r="E11" s="62">
        <v>2823807</v>
      </c>
      <c r="F11" s="62">
        <f t="shared" ref="F11:G14" si="3">+D11-L11</f>
        <v>1068448</v>
      </c>
      <c r="G11" s="31">
        <f t="shared" si="3"/>
        <v>1480346</v>
      </c>
      <c r="H11" s="57"/>
      <c r="I11" s="62">
        <f t="shared" si="1"/>
        <v>-417387</v>
      </c>
      <c r="J11" s="63">
        <f t="shared" si="2"/>
        <v>-0.14781003092633455</v>
      </c>
      <c r="L11" s="62">
        <v>1337972</v>
      </c>
      <c r="M11" s="62">
        <v>1343461</v>
      </c>
    </row>
    <row r="12" spans="1:13" x14ac:dyDescent="0.3">
      <c r="A12" s="92" t="s">
        <v>1421</v>
      </c>
      <c r="B12" s="1210" t="s">
        <v>1918</v>
      </c>
      <c r="C12" s="1202"/>
      <c r="D12" s="62">
        <f>-VLOOKUP($A:$A,'Resultado Jun20'!$B$65:$Q$254,16,0)</f>
        <v>-15624340</v>
      </c>
      <c r="E12" s="62">
        <v>-15361563</v>
      </c>
      <c r="F12" s="62">
        <f t="shared" si="3"/>
        <v>-8253615</v>
      </c>
      <c r="G12" s="31">
        <f t="shared" si="3"/>
        <v>-7894944</v>
      </c>
      <c r="H12" s="57"/>
      <c r="I12" s="62">
        <f t="shared" si="1"/>
        <v>-262777</v>
      </c>
      <c r="J12" s="63">
        <f t="shared" si="2"/>
        <v>1.7106136921093251E-2</v>
      </c>
      <c r="L12" s="62">
        <v>-7370725</v>
      </c>
      <c r="M12" s="62">
        <v>-7466619</v>
      </c>
    </row>
    <row r="13" spans="1:13" x14ac:dyDescent="0.3">
      <c r="A13" s="92" t="s">
        <v>1429</v>
      </c>
      <c r="B13" s="86" t="s">
        <v>1919</v>
      </c>
      <c r="C13" s="1202"/>
      <c r="D13" s="62">
        <f>-VLOOKUP($A:$A,'Resultado Jun20'!$B$65:$Q$254,16,0)</f>
        <v>77907</v>
      </c>
      <c r="E13" s="62">
        <v>-67434</v>
      </c>
      <c r="F13" s="62">
        <f t="shared" si="3"/>
        <v>118705</v>
      </c>
      <c r="G13" s="31">
        <f t="shared" si="3"/>
        <v>-54305</v>
      </c>
      <c r="H13" s="57"/>
      <c r="I13" s="62">
        <f t="shared" si="1"/>
        <v>145341</v>
      </c>
      <c r="J13" s="63">
        <f t="shared" si="2"/>
        <v>-2.1553074116914317</v>
      </c>
      <c r="L13" s="62">
        <v>-40798</v>
      </c>
      <c r="M13" s="62">
        <v>-13129</v>
      </c>
    </row>
    <row r="14" spans="1:13" x14ac:dyDescent="0.3">
      <c r="A14" s="92" t="s">
        <v>1435</v>
      </c>
      <c r="B14" s="1210" t="s">
        <v>1920</v>
      </c>
      <c r="C14" s="1202"/>
      <c r="D14" s="62">
        <f>-VLOOKUP($A:$A,'Resultado Jun20'!$B$65:$Q$254,16,0)</f>
        <v>-12527431</v>
      </c>
      <c r="E14" s="62">
        <v>-10542931</v>
      </c>
      <c r="F14" s="62">
        <f t="shared" si="3"/>
        <v>-3139924</v>
      </c>
      <c r="G14" s="31">
        <f t="shared" si="3"/>
        <v>-10571801</v>
      </c>
      <c r="H14" s="57"/>
      <c r="I14" s="62">
        <f t="shared" si="1"/>
        <v>-1984500</v>
      </c>
      <c r="J14" s="63">
        <f t="shared" si="2"/>
        <v>0.18823038868413347</v>
      </c>
      <c r="L14" s="62">
        <v>-9387507</v>
      </c>
      <c r="M14" s="62">
        <v>28870</v>
      </c>
    </row>
    <row r="15" spans="1:13" ht="27.6" hidden="1" x14ac:dyDescent="0.3">
      <c r="A15" s="92" t="s">
        <v>1385</v>
      </c>
      <c r="B15" s="86" t="s">
        <v>1541</v>
      </c>
      <c r="C15" s="1202"/>
      <c r="D15" s="62"/>
      <c r="E15" s="62"/>
      <c r="F15" s="62"/>
      <c r="G15" s="31"/>
      <c r="H15" s="57"/>
      <c r="I15" s="62"/>
      <c r="J15" s="63"/>
      <c r="L15" s="62"/>
      <c r="M15" s="62"/>
    </row>
    <row r="16" spans="1:13" x14ac:dyDescent="0.3">
      <c r="B16" s="1211" t="s">
        <v>1921</v>
      </c>
      <c r="C16" s="1205"/>
      <c r="D16" s="33">
        <f>+SUM(D10:D14)</f>
        <v>84866349</v>
      </c>
      <c r="E16" s="33">
        <f>+SUM(E10:E14)</f>
        <v>109015864</v>
      </c>
      <c r="F16" s="33">
        <f>+SUM(F10:F14)</f>
        <v>23050219</v>
      </c>
      <c r="G16" s="65">
        <f>+SUM(G10:G14)</f>
        <v>32754255</v>
      </c>
      <c r="H16" s="57"/>
      <c r="I16" s="33">
        <f>+SUM(I10:I14)</f>
        <v>-24149515</v>
      </c>
      <c r="J16" s="66">
        <f t="shared" si="2"/>
        <v>-0.22152294275262543</v>
      </c>
      <c r="L16" s="33">
        <f>+SUM(L10:L14)</f>
        <v>61816130</v>
      </c>
      <c r="M16" s="33">
        <f>+SUM(M10:M14)</f>
        <v>76261609</v>
      </c>
    </row>
    <row r="17" spans="1:13" x14ac:dyDescent="0.3">
      <c r="A17" s="92" t="s">
        <v>1447</v>
      </c>
      <c r="B17" s="1210" t="s">
        <v>1922</v>
      </c>
      <c r="C17" s="1202"/>
      <c r="D17" s="62">
        <f>-VLOOKUP($A:$A,'Resultado Jun20'!$B$65:$Q$254,16,0)</f>
        <v>-20709205</v>
      </c>
      <c r="E17" s="62">
        <v>-26816196</v>
      </c>
      <c r="F17" s="62">
        <f>+D17-L17</f>
        <v>-5537801</v>
      </c>
      <c r="G17" s="31">
        <f>+E17-M17</f>
        <v>-6200972</v>
      </c>
      <c r="H17" s="57"/>
      <c r="I17" s="62">
        <f>+D17-E17</f>
        <v>6106991</v>
      </c>
      <c r="J17" s="63">
        <f>+I17/E17</f>
        <v>-0.22773517168505183</v>
      </c>
      <c r="L17" s="62">
        <v>-15171404</v>
      </c>
      <c r="M17" s="62">
        <v>-20615224</v>
      </c>
    </row>
    <row r="18" spans="1:13" x14ac:dyDescent="0.3">
      <c r="B18" s="1211" t="s">
        <v>1923</v>
      </c>
      <c r="C18" s="1206"/>
      <c r="D18" s="33">
        <f>+D16+D17</f>
        <v>64157144</v>
      </c>
      <c r="E18" s="33">
        <f>+E16+E17</f>
        <v>82199668</v>
      </c>
      <c r="F18" s="33">
        <f>+F16+F17</f>
        <v>17512418</v>
      </c>
      <c r="G18" s="65">
        <f>+G16+G17</f>
        <v>26553283</v>
      </c>
      <c r="H18" s="57"/>
      <c r="I18" s="33">
        <f>+I16+I17</f>
        <v>-18042524</v>
      </c>
      <c r="J18" s="66">
        <f t="shared" si="2"/>
        <v>-0.21949631232087216</v>
      </c>
      <c r="L18" s="33">
        <f>+L16+L17</f>
        <v>46644726</v>
      </c>
      <c r="M18" s="33">
        <f>+M16+M17</f>
        <v>55646385</v>
      </c>
    </row>
    <row r="19" spans="1:13" x14ac:dyDescent="0.3">
      <c r="B19" s="86"/>
      <c r="C19" s="1202"/>
      <c r="D19" s="61"/>
      <c r="E19" s="61"/>
      <c r="F19" s="62"/>
      <c r="G19" s="69"/>
      <c r="H19" s="57"/>
      <c r="I19" s="62"/>
      <c r="J19" s="63"/>
      <c r="L19" s="62"/>
      <c r="M19" s="62"/>
    </row>
    <row r="20" spans="1:13" x14ac:dyDescent="0.3">
      <c r="B20" s="1211" t="s">
        <v>1924</v>
      </c>
      <c r="C20" s="1206"/>
      <c r="D20" s="33">
        <f>+D18</f>
        <v>64157144</v>
      </c>
      <c r="E20" s="33">
        <f>+E18</f>
        <v>82199668</v>
      </c>
      <c r="F20" s="33">
        <f>+F18</f>
        <v>17512418</v>
      </c>
      <c r="G20" s="65">
        <f>+G18</f>
        <v>26553283</v>
      </c>
      <c r="H20" s="57"/>
      <c r="I20" s="33">
        <f>+I18</f>
        <v>-18042524</v>
      </c>
      <c r="J20" s="66">
        <f>+I20/E20</f>
        <v>-0.21949631232087216</v>
      </c>
      <c r="L20" s="33">
        <f>+L18</f>
        <v>46644726</v>
      </c>
      <c r="M20" s="33">
        <f>+M18</f>
        <v>55646385</v>
      </c>
    </row>
    <row r="21" spans="1:13" x14ac:dyDescent="0.3">
      <c r="B21" s="1210" t="s">
        <v>1925</v>
      </c>
      <c r="C21" s="1207"/>
      <c r="D21" s="61"/>
      <c r="E21" s="61"/>
      <c r="F21" s="62"/>
      <c r="G21" s="71"/>
      <c r="H21" s="57"/>
      <c r="I21" s="62"/>
      <c r="J21" s="63"/>
      <c r="L21" s="61"/>
      <c r="M21" s="62"/>
    </row>
    <row r="22" spans="1:13" ht="27.6" x14ac:dyDescent="0.3">
      <c r="B22" s="1211" t="s">
        <v>1926</v>
      </c>
      <c r="C22" s="1206"/>
      <c r="D22" s="33">
        <f>+D20-D23</f>
        <v>62328543</v>
      </c>
      <c r="E22" s="33">
        <f>+E20-E23</f>
        <v>80610197</v>
      </c>
      <c r="F22" s="33">
        <f>+F20-F23</f>
        <v>16188957</v>
      </c>
      <c r="G22" s="65">
        <f>+G20-G23</f>
        <v>26040935</v>
      </c>
      <c r="H22" s="57"/>
      <c r="I22" s="33">
        <f>+I20-I23</f>
        <v>-18281654</v>
      </c>
      <c r="J22" s="66">
        <f>+I22/E22</f>
        <v>-0.22679083640001524</v>
      </c>
      <c r="L22" s="33">
        <f>+L20-L23</f>
        <v>46139586</v>
      </c>
      <c r="M22" s="33">
        <f>+M20-M23</f>
        <v>54569262</v>
      </c>
    </row>
    <row r="23" spans="1:13" ht="27.6" x14ac:dyDescent="0.3">
      <c r="A23" s="92" t="s">
        <v>1453</v>
      </c>
      <c r="B23" s="1210" t="s">
        <v>1927</v>
      </c>
      <c r="C23" s="1202"/>
      <c r="D23" s="62">
        <f>VLOOKUP($A:$A,'Resultado Jun20'!$B$65:$Q$254,16,0)</f>
        <v>1828601</v>
      </c>
      <c r="E23" s="62">
        <v>1589471</v>
      </c>
      <c r="F23" s="62">
        <f>+D23-L23</f>
        <v>1323461</v>
      </c>
      <c r="G23" s="31">
        <f>+E23-M23</f>
        <v>512348</v>
      </c>
      <c r="H23" s="57"/>
      <c r="I23" s="62">
        <f>+D23-E23</f>
        <v>239130</v>
      </c>
      <c r="J23" s="63">
        <f>+I23/E23</f>
        <v>0.15044628055497711</v>
      </c>
      <c r="L23" s="62">
        <v>505140</v>
      </c>
      <c r="M23" s="62">
        <v>1077123</v>
      </c>
    </row>
    <row r="24" spans="1:13" x14ac:dyDescent="0.3">
      <c r="B24" s="1212" t="s">
        <v>1924</v>
      </c>
      <c r="C24" s="1208"/>
      <c r="D24" s="73">
        <f>+D22+D23</f>
        <v>64157144</v>
      </c>
      <c r="E24" s="73">
        <f>+E22+E23</f>
        <v>82199668</v>
      </c>
      <c r="F24" s="73">
        <f>+F22+F23</f>
        <v>17512418</v>
      </c>
      <c r="G24" s="65">
        <f>+G22+G23</f>
        <v>26553283</v>
      </c>
      <c r="H24" s="57"/>
      <c r="I24" s="73">
        <f>+I22+I23</f>
        <v>-18042524</v>
      </c>
      <c r="J24" s="66">
        <f>+I24/E24</f>
        <v>-0.21949631232087216</v>
      </c>
      <c r="L24" s="73">
        <f>+L22+L23</f>
        <v>46644726</v>
      </c>
      <c r="M24" s="73">
        <f>+M22+M23</f>
        <v>55646385</v>
      </c>
    </row>
    <row r="25" spans="1:13" x14ac:dyDescent="0.3">
      <c r="B25" s="1213" t="s">
        <v>1928</v>
      </c>
      <c r="C25" s="1207"/>
      <c r="D25" s="61"/>
      <c r="E25" s="61"/>
      <c r="F25" s="62"/>
      <c r="G25" s="71"/>
      <c r="H25" s="57"/>
      <c r="I25" s="57"/>
      <c r="J25" s="57"/>
    </row>
    <row r="26" spans="1:13" ht="27.6" x14ac:dyDescent="0.3">
      <c r="B26" s="1210" t="s">
        <v>1929</v>
      </c>
      <c r="C26" s="1202"/>
      <c r="D26" s="74">
        <f>D22/6118965</f>
        <v>10.18612510449071</v>
      </c>
      <c r="E26" s="74">
        <f>E22/6118965</f>
        <v>13.17382874391339</v>
      </c>
      <c r="F26" s="74">
        <f>F22/6118965</f>
        <v>2.645701846635828</v>
      </c>
      <c r="G26" s="75">
        <f>G22/6118965</f>
        <v>4.2557744651260467</v>
      </c>
      <c r="H26" s="57"/>
      <c r="I26" s="57"/>
      <c r="J26" s="57"/>
      <c r="L26" s="127"/>
    </row>
    <row r="27" spans="1:13" ht="15" thickBot="1" x14ac:dyDescent="0.35">
      <c r="B27" s="1214" t="s">
        <v>1930</v>
      </c>
      <c r="C27" s="1209"/>
      <c r="D27" s="77">
        <f>+D26</f>
        <v>10.18612510449071</v>
      </c>
      <c r="E27" s="77">
        <f>+E26</f>
        <v>13.17382874391339</v>
      </c>
      <c r="F27" s="77">
        <f>+F26</f>
        <v>2.645701846635828</v>
      </c>
      <c r="G27" s="129">
        <f>+G26</f>
        <v>4.2557744651260467</v>
      </c>
      <c r="H27" s="57"/>
      <c r="I27" s="57"/>
      <c r="J27" s="57"/>
    </row>
    <row r="28" spans="1:13" ht="15" thickBot="1" x14ac:dyDescent="0.35">
      <c r="B28" s="57"/>
      <c r="C28" s="57"/>
      <c r="D28" s="57"/>
      <c r="E28" s="57"/>
      <c r="F28" s="57"/>
      <c r="G28" s="57"/>
      <c r="H28" s="57"/>
      <c r="I28" s="57"/>
      <c r="J28" s="57"/>
    </row>
    <row r="29" spans="1:13" ht="27.6" x14ac:dyDescent="0.3">
      <c r="B29" s="1477" t="s">
        <v>1931</v>
      </c>
      <c r="C29" s="1479" t="s">
        <v>1881</v>
      </c>
      <c r="D29" s="22">
        <v>44012</v>
      </c>
      <c r="E29" s="22">
        <v>43646</v>
      </c>
      <c r="F29" s="55" t="s">
        <v>1540</v>
      </c>
      <c r="G29" s="56" t="s">
        <v>1539</v>
      </c>
      <c r="H29" s="57"/>
      <c r="I29" s="57"/>
      <c r="J29" s="57"/>
    </row>
    <row r="30" spans="1:13" x14ac:dyDescent="0.3">
      <c r="B30" s="1478"/>
      <c r="C30" s="1480"/>
      <c r="D30" s="58" t="s">
        <v>1882</v>
      </c>
      <c r="E30" s="58" t="s">
        <v>1882</v>
      </c>
      <c r="F30" s="58" t="s">
        <v>1882</v>
      </c>
      <c r="G30" s="59" t="s">
        <v>1882</v>
      </c>
      <c r="H30" s="57"/>
      <c r="I30" s="57"/>
      <c r="J30" s="57"/>
    </row>
    <row r="31" spans="1:13" x14ac:dyDescent="0.3">
      <c r="B31" s="78"/>
      <c r="C31" s="79"/>
      <c r="D31" s="79"/>
      <c r="E31" s="79"/>
      <c r="F31" s="62"/>
      <c r="G31" s="80"/>
      <c r="H31" s="57"/>
      <c r="I31" s="57"/>
      <c r="J31" s="57"/>
    </row>
    <row r="32" spans="1:13" x14ac:dyDescent="0.3">
      <c r="B32" s="67" t="s">
        <v>1924</v>
      </c>
      <c r="C32" s="68"/>
      <c r="D32" s="33">
        <f>+D24</f>
        <v>64157144</v>
      </c>
      <c r="E32" s="33">
        <f>+E24</f>
        <v>82199668</v>
      </c>
      <c r="F32" s="33">
        <f>+F24</f>
        <v>17512418</v>
      </c>
      <c r="G32" s="65">
        <f>+G24</f>
        <v>26553283</v>
      </c>
      <c r="H32" s="57"/>
      <c r="I32" s="57"/>
      <c r="J32" s="57"/>
    </row>
    <row r="33" spans="2:10" x14ac:dyDescent="0.3">
      <c r="B33" s="81"/>
      <c r="C33" s="79"/>
      <c r="D33" s="79"/>
      <c r="E33" s="79"/>
      <c r="F33" s="62"/>
      <c r="G33" s="80"/>
      <c r="H33" s="57"/>
      <c r="I33" s="57"/>
      <c r="J33" s="57"/>
    </row>
    <row r="34" spans="2:10" ht="15" hidden="1" customHeight="1" x14ac:dyDescent="0.3">
      <c r="B34" s="82" t="s">
        <v>1530</v>
      </c>
      <c r="C34" s="83"/>
      <c r="D34" s="84"/>
      <c r="E34" s="84"/>
      <c r="F34" s="84"/>
      <c r="G34" s="85"/>
      <c r="H34" s="57"/>
      <c r="I34" s="57"/>
      <c r="J34" s="57"/>
    </row>
    <row r="35" spans="2:10" ht="38.25" hidden="1" customHeight="1" x14ac:dyDescent="0.3">
      <c r="B35" s="72" t="s">
        <v>1531</v>
      </c>
      <c r="C35" s="68"/>
      <c r="D35" s="33"/>
      <c r="E35" s="33"/>
      <c r="F35" s="33"/>
      <c r="G35" s="65"/>
      <c r="H35" s="57"/>
      <c r="I35" s="57"/>
      <c r="J35" s="57"/>
    </row>
    <row r="36" spans="2:10" ht="25.5" hidden="1" customHeight="1" x14ac:dyDescent="0.3">
      <c r="B36" s="86" t="s">
        <v>1532</v>
      </c>
      <c r="C36" s="61"/>
      <c r="D36" s="62"/>
      <c r="E36" s="62"/>
      <c r="F36" s="62"/>
      <c r="G36" s="31"/>
      <c r="H36" s="57"/>
      <c r="I36" s="57"/>
      <c r="J36" s="57"/>
    </row>
    <row r="37" spans="2:10" ht="38.25" hidden="1" customHeight="1" x14ac:dyDescent="0.3">
      <c r="B37" s="72" t="s">
        <v>1533</v>
      </c>
      <c r="C37" s="68"/>
      <c r="D37" s="33"/>
      <c r="E37" s="33"/>
      <c r="F37" s="33"/>
      <c r="G37" s="34"/>
      <c r="H37" s="57"/>
      <c r="I37" s="57"/>
      <c r="J37" s="57"/>
    </row>
    <row r="38" spans="2:10" ht="51" hidden="1" customHeight="1" x14ac:dyDescent="0.3">
      <c r="B38" s="72" t="s">
        <v>1534</v>
      </c>
      <c r="C38" s="68"/>
      <c r="D38" s="33"/>
      <c r="E38" s="33"/>
      <c r="F38" s="33"/>
      <c r="G38" s="65"/>
      <c r="H38" s="57"/>
      <c r="I38" s="57"/>
      <c r="J38" s="57"/>
    </row>
    <row r="39" spans="2:10" ht="25.5" hidden="1" customHeight="1" x14ac:dyDescent="0.3">
      <c r="B39" s="86" t="s">
        <v>1535</v>
      </c>
      <c r="C39" s="87"/>
      <c r="D39" s="62"/>
      <c r="E39" s="62"/>
      <c r="F39" s="62"/>
      <c r="G39" s="31"/>
      <c r="H39" s="57"/>
      <c r="I39" s="57"/>
      <c r="J39" s="57"/>
    </row>
    <row r="40" spans="2:10" ht="51" hidden="1" customHeight="1" x14ac:dyDescent="0.3">
      <c r="B40" s="72" t="s">
        <v>1534</v>
      </c>
      <c r="C40" s="68"/>
      <c r="D40" s="33"/>
      <c r="E40" s="33"/>
      <c r="F40" s="33"/>
      <c r="G40" s="34"/>
      <c r="H40" s="57"/>
      <c r="I40" s="57"/>
      <c r="J40" s="57"/>
    </row>
    <row r="41" spans="2:10" ht="15" hidden="1" customHeight="1" x14ac:dyDescent="0.3">
      <c r="B41" s="60"/>
      <c r="C41" s="87"/>
      <c r="D41" s="62"/>
      <c r="E41" s="62"/>
      <c r="F41" s="62"/>
      <c r="G41" s="31"/>
      <c r="H41" s="57"/>
      <c r="I41" s="57"/>
      <c r="J41" s="57"/>
    </row>
    <row r="42" spans="2:10" ht="15" hidden="1" customHeight="1" x14ac:dyDescent="0.3">
      <c r="B42" s="67" t="s">
        <v>1536</v>
      </c>
      <c r="C42" s="68"/>
      <c r="D42" s="33"/>
      <c r="E42" s="33"/>
      <c r="F42" s="33"/>
      <c r="G42" s="34"/>
      <c r="H42" s="57"/>
      <c r="I42" s="57"/>
      <c r="J42" s="57"/>
    </row>
    <row r="43" spans="2:10" ht="15" hidden="1" customHeight="1" x14ac:dyDescent="0.3">
      <c r="B43" s="60"/>
      <c r="C43" s="87"/>
      <c r="D43" s="62"/>
      <c r="E43" s="62"/>
      <c r="F43" s="87"/>
      <c r="G43" s="71"/>
      <c r="H43" s="57"/>
      <c r="I43" s="57"/>
      <c r="J43" s="57"/>
    </row>
    <row r="44" spans="2:10" ht="27.6" x14ac:dyDescent="0.3">
      <c r="B44" s="1201" t="s">
        <v>1932</v>
      </c>
      <c r="C44" s="68"/>
      <c r="D44" s="33">
        <f>+D32</f>
        <v>64157144</v>
      </c>
      <c r="E44" s="33">
        <f>+E32</f>
        <v>82199668</v>
      </c>
      <c r="F44" s="33">
        <f>+F32</f>
        <v>17512418</v>
      </c>
      <c r="G44" s="65">
        <f>+G32</f>
        <v>26553283</v>
      </c>
      <c r="H44" s="57"/>
      <c r="I44" s="57"/>
      <c r="J44" s="57"/>
    </row>
    <row r="45" spans="2:10" ht="27.6" x14ac:dyDescent="0.3">
      <c r="B45" s="1199" t="s">
        <v>1933</v>
      </c>
      <c r="C45" s="70"/>
      <c r="D45" s="88"/>
      <c r="E45" s="88"/>
      <c r="F45" s="62"/>
      <c r="G45" s="89"/>
      <c r="H45" s="57"/>
      <c r="I45" s="57"/>
      <c r="J45" s="57"/>
    </row>
    <row r="46" spans="2:10" ht="27.6" x14ac:dyDescent="0.3">
      <c r="B46" s="1200" t="s">
        <v>1934</v>
      </c>
      <c r="C46" s="70"/>
      <c r="D46" s="62">
        <f t="shared" ref="D46:G47" si="4">+D22</f>
        <v>62328543</v>
      </c>
      <c r="E46" s="62">
        <f t="shared" si="4"/>
        <v>80610197</v>
      </c>
      <c r="F46" s="62">
        <f t="shared" si="4"/>
        <v>16188957</v>
      </c>
      <c r="G46" s="31">
        <f t="shared" si="4"/>
        <v>26040935</v>
      </c>
      <c r="H46" s="57"/>
      <c r="I46" s="57"/>
      <c r="J46" s="57"/>
    </row>
    <row r="47" spans="2:10" ht="27.6" x14ac:dyDescent="0.3">
      <c r="B47" s="1200" t="s">
        <v>1935</v>
      </c>
      <c r="C47" s="61"/>
      <c r="D47" s="62">
        <f t="shared" si="4"/>
        <v>1828601</v>
      </c>
      <c r="E47" s="62">
        <f t="shared" si="4"/>
        <v>1589471</v>
      </c>
      <c r="F47" s="62">
        <f t="shared" si="4"/>
        <v>1323461</v>
      </c>
      <c r="G47" s="31">
        <f t="shared" si="4"/>
        <v>512348</v>
      </c>
      <c r="H47" s="57"/>
      <c r="I47" s="57"/>
      <c r="J47" s="57"/>
    </row>
    <row r="48" spans="2:10" ht="15" thickBot="1" x14ac:dyDescent="0.35">
      <c r="B48" s="76" t="s">
        <v>1936</v>
      </c>
      <c r="C48" s="90"/>
      <c r="D48" s="40">
        <f>+D46+D47</f>
        <v>64157144</v>
      </c>
      <c r="E48" s="40">
        <f>+E46+E47</f>
        <v>82199668</v>
      </c>
      <c r="F48" s="40">
        <f>+F46+F47</f>
        <v>17512418</v>
      </c>
      <c r="G48" s="91">
        <f>+G46+G47</f>
        <v>26553283</v>
      </c>
      <c r="H48" s="57"/>
      <c r="I48" s="57"/>
      <c r="J48" s="57"/>
    </row>
    <row r="50" spans="4:4" x14ac:dyDescent="0.3">
      <c r="D50" s="128"/>
    </row>
  </sheetData>
  <mergeCells count="6">
    <mergeCell ref="J2:J3"/>
    <mergeCell ref="B29:B30"/>
    <mergeCell ref="C29:C30"/>
    <mergeCell ref="B2:B3"/>
    <mergeCell ref="C2:C3"/>
    <mergeCell ref="I2:I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1:E71"/>
  <sheetViews>
    <sheetView showGridLines="0" workbookViewId="0">
      <selection activeCell="F82" sqref="F82"/>
    </sheetView>
  </sheetViews>
  <sheetFormatPr baseColWidth="10" defaultColWidth="11.5546875" defaultRowHeight="14.4" x14ac:dyDescent="0.3"/>
  <cols>
    <col min="1" max="1" width="11.5546875" style="103"/>
    <col min="2" max="2" width="53.21875" style="103" customWidth="1"/>
    <col min="3" max="3" width="8.21875" style="103" customWidth="1"/>
    <col min="4" max="5" width="15.21875" style="103" customWidth="1"/>
    <col min="6" max="16384" width="11.5546875" style="103"/>
  </cols>
  <sheetData>
    <row r="1" spans="2:5" ht="15" thickBot="1" x14ac:dyDescent="0.35"/>
    <row r="2" spans="2:5" x14ac:dyDescent="0.3">
      <c r="B2" s="1487" t="s">
        <v>1940</v>
      </c>
      <c r="C2" s="1489" t="s">
        <v>1881</v>
      </c>
      <c r="D2" s="1188" t="s">
        <v>1883</v>
      </c>
      <c r="E2" s="1189" t="s">
        <v>1884</v>
      </c>
    </row>
    <row r="3" spans="2:5" x14ac:dyDescent="0.3">
      <c r="B3" s="1488"/>
      <c r="C3" s="1490"/>
      <c r="D3" s="24" t="s">
        <v>1882</v>
      </c>
      <c r="E3" s="25" t="s">
        <v>1882</v>
      </c>
    </row>
    <row r="4" spans="2:5" x14ac:dyDescent="0.3">
      <c r="B4" s="688" t="s">
        <v>1941</v>
      </c>
      <c r="C4" s="97"/>
      <c r="D4" s="98">
        <v>328820669</v>
      </c>
      <c r="E4" s="99">
        <v>347329939</v>
      </c>
    </row>
    <row r="5" spans="2:5" ht="24" hidden="1" x14ac:dyDescent="0.3">
      <c r="B5" s="96" t="s">
        <v>1542</v>
      </c>
      <c r="C5" s="97"/>
      <c r="D5" s="98">
        <v>0</v>
      </c>
      <c r="E5" s="99">
        <v>0</v>
      </c>
    </row>
    <row r="6" spans="2:5" ht="24" hidden="1" x14ac:dyDescent="0.3">
      <c r="B6" s="96" t="s">
        <v>1543</v>
      </c>
      <c r="C6" s="97"/>
      <c r="D6" s="98">
        <v>0</v>
      </c>
      <c r="E6" s="99">
        <v>0</v>
      </c>
    </row>
    <row r="7" spans="2:5" ht="24" x14ac:dyDescent="0.3">
      <c r="B7" s="688" t="s">
        <v>1942</v>
      </c>
      <c r="C7" s="97"/>
      <c r="D7" s="98">
        <v>259619</v>
      </c>
      <c r="E7" s="99">
        <v>515136</v>
      </c>
    </row>
    <row r="8" spans="2:5" x14ac:dyDescent="0.3">
      <c r="B8" s="688" t="s">
        <v>1943</v>
      </c>
      <c r="C8" s="97"/>
      <c r="D8" s="98">
        <v>8956383</v>
      </c>
      <c r="E8" s="99">
        <v>818835</v>
      </c>
    </row>
    <row r="9" spans="2:5" x14ac:dyDescent="0.3">
      <c r="B9" s="1215" t="s">
        <v>1944</v>
      </c>
      <c r="C9" s="93"/>
      <c r="D9" s="94">
        <f>+SUM(D4:D8)</f>
        <v>338036671</v>
      </c>
      <c r="E9" s="95">
        <f>+SUM(E4:E8)</f>
        <v>348663910</v>
      </c>
    </row>
    <row r="10" spans="2:5" x14ac:dyDescent="0.3">
      <c r="B10" s="688" t="s">
        <v>1945</v>
      </c>
      <c r="C10" s="97"/>
      <c r="D10" s="98">
        <v>-109154688</v>
      </c>
      <c r="E10" s="99">
        <v>-100280477</v>
      </c>
    </row>
    <row r="11" spans="2:5" ht="24" hidden="1" x14ac:dyDescent="0.3">
      <c r="B11" s="96" t="s">
        <v>1544</v>
      </c>
      <c r="C11" s="97"/>
      <c r="D11" s="98"/>
      <c r="E11" s="99"/>
    </row>
    <row r="12" spans="2:5" x14ac:dyDescent="0.3">
      <c r="B12" s="688" t="s">
        <v>1946</v>
      </c>
      <c r="C12" s="93"/>
      <c r="D12" s="98">
        <v>-36646485</v>
      </c>
      <c r="E12" s="99">
        <v>-34519906</v>
      </c>
    </row>
    <row r="13" spans="2:5" ht="24" x14ac:dyDescent="0.3">
      <c r="B13" s="688" t="s">
        <v>1947</v>
      </c>
      <c r="C13" s="97"/>
      <c r="D13" s="98">
        <v>-1877</v>
      </c>
      <c r="E13" s="99">
        <v>-2040215</v>
      </c>
    </row>
    <row r="14" spans="2:5" x14ac:dyDescent="0.3">
      <c r="B14" s="688" t="s">
        <v>1948</v>
      </c>
      <c r="C14" s="97"/>
      <c r="D14" s="98">
        <v>-29649384</v>
      </c>
      <c r="E14" s="99">
        <v>-29179571</v>
      </c>
    </row>
    <row r="15" spans="2:5" x14ac:dyDescent="0.3">
      <c r="B15" s="1215" t="s">
        <v>1949</v>
      </c>
      <c r="C15" s="97"/>
      <c r="D15" s="94">
        <f>+SUM(D10:D14)</f>
        <v>-175452434</v>
      </c>
      <c r="E15" s="95">
        <f>+SUM(E10:E14)</f>
        <v>-166020169</v>
      </c>
    </row>
    <row r="16" spans="2:5" hidden="1" x14ac:dyDescent="0.3">
      <c r="B16" s="96" t="s">
        <v>1545</v>
      </c>
      <c r="C16" s="97"/>
      <c r="D16" s="98"/>
      <c r="E16" s="99"/>
    </row>
    <row r="17" spans="2:5" hidden="1" x14ac:dyDescent="0.3">
      <c r="B17" s="96" t="s">
        <v>1546</v>
      </c>
      <c r="C17" s="97"/>
      <c r="D17" s="98"/>
      <c r="E17" s="99"/>
    </row>
    <row r="18" spans="2:5" x14ac:dyDescent="0.3">
      <c r="B18" s="688" t="s">
        <v>1950</v>
      </c>
      <c r="C18" s="97"/>
      <c r="D18" s="100">
        <v>-12126431</v>
      </c>
      <c r="E18" s="101">
        <v>-10675227</v>
      </c>
    </row>
    <row r="19" spans="2:5" x14ac:dyDescent="0.3">
      <c r="B19" s="688" t="s">
        <v>1951</v>
      </c>
      <c r="C19" s="97"/>
      <c r="D19" s="98">
        <v>444743</v>
      </c>
      <c r="E19" s="99">
        <v>487637</v>
      </c>
    </row>
    <row r="20" spans="2:5" x14ac:dyDescent="0.3">
      <c r="B20" s="688" t="s">
        <v>1952</v>
      </c>
      <c r="C20" s="97"/>
      <c r="D20" s="98">
        <v>-16569983</v>
      </c>
      <c r="E20" s="99">
        <v>-23177822</v>
      </c>
    </row>
    <row r="21" spans="2:5" x14ac:dyDescent="0.3">
      <c r="B21" s="688" t="s">
        <v>1953</v>
      </c>
      <c r="C21" s="97"/>
      <c r="D21" s="98">
        <v>-1483383</v>
      </c>
      <c r="E21" s="99">
        <v>-1146899</v>
      </c>
    </row>
    <row r="22" spans="2:5" x14ac:dyDescent="0.3">
      <c r="B22" s="1216" t="s">
        <v>1954</v>
      </c>
      <c r="C22" s="97"/>
      <c r="D22" s="94">
        <f>+SUM(D18:D21)</f>
        <v>-29735054</v>
      </c>
      <c r="E22" s="95">
        <f>+SUM(E18:E21)</f>
        <v>-34512311</v>
      </c>
    </row>
    <row r="23" spans="2:5" x14ac:dyDescent="0.3">
      <c r="B23" s="1187" t="s">
        <v>1955</v>
      </c>
      <c r="C23" s="121"/>
      <c r="D23" s="122">
        <f>+D9+D15+D22</f>
        <v>132849183</v>
      </c>
      <c r="E23" s="123">
        <f>+E9+E15+E22</f>
        <v>148131430</v>
      </c>
    </row>
    <row r="24" spans="2:5" ht="24" hidden="1" x14ac:dyDescent="0.3">
      <c r="B24" s="96" t="s">
        <v>1550</v>
      </c>
      <c r="C24" s="97"/>
      <c r="D24" s="98"/>
      <c r="E24" s="99"/>
    </row>
    <row r="25" spans="2:5" ht="24" hidden="1" x14ac:dyDescent="0.3">
      <c r="B25" s="96" t="s">
        <v>1551</v>
      </c>
      <c r="C25" s="97"/>
      <c r="D25" s="98"/>
      <c r="E25" s="99"/>
    </row>
    <row r="26" spans="2:5" hidden="1" x14ac:dyDescent="0.3">
      <c r="B26" s="96" t="s">
        <v>1552</v>
      </c>
      <c r="C26" s="97"/>
      <c r="D26" s="98"/>
      <c r="E26" s="99"/>
    </row>
    <row r="27" spans="2:5" ht="24" hidden="1" x14ac:dyDescent="0.3">
      <c r="B27" s="96" t="s">
        <v>1553</v>
      </c>
      <c r="C27" s="97"/>
      <c r="D27" s="98"/>
      <c r="E27" s="99"/>
    </row>
    <row r="28" spans="2:5" ht="24" hidden="1" x14ac:dyDescent="0.3">
      <c r="B28" s="96" t="s">
        <v>1554</v>
      </c>
      <c r="C28" s="97"/>
      <c r="D28" s="98"/>
      <c r="E28" s="99"/>
    </row>
    <row r="29" spans="2:5" hidden="1" x14ac:dyDescent="0.3">
      <c r="B29" s="96" t="s">
        <v>1555</v>
      </c>
      <c r="C29" s="97"/>
      <c r="D29" s="98"/>
      <c r="E29" s="99"/>
    </row>
    <row r="30" spans="2:5" hidden="1" x14ac:dyDescent="0.3">
      <c r="B30" s="96" t="s">
        <v>1556</v>
      </c>
      <c r="C30" s="97"/>
      <c r="D30" s="98"/>
      <c r="E30" s="99"/>
    </row>
    <row r="31" spans="2:5" hidden="1" x14ac:dyDescent="0.3">
      <c r="B31" s="96" t="s">
        <v>1557</v>
      </c>
      <c r="C31" s="97"/>
      <c r="D31" s="98"/>
      <c r="E31" s="99"/>
    </row>
    <row r="32" spans="2:5" x14ac:dyDescent="0.3">
      <c r="B32" s="688" t="s">
        <v>1956</v>
      </c>
      <c r="C32" s="97"/>
      <c r="D32" s="98">
        <v>225777</v>
      </c>
      <c r="E32" s="99">
        <v>349393</v>
      </c>
    </row>
    <row r="33" spans="2:5" x14ac:dyDescent="0.3">
      <c r="B33" s="96" t="s">
        <v>1957</v>
      </c>
      <c r="C33" s="97"/>
      <c r="D33" s="98">
        <v>-82923391</v>
      </c>
      <c r="E33" s="99">
        <v>-103858323</v>
      </c>
    </row>
    <row r="34" spans="2:5" hidden="1" x14ac:dyDescent="0.3">
      <c r="B34" s="96" t="s">
        <v>1558</v>
      </c>
      <c r="C34" s="97"/>
      <c r="D34" s="98"/>
      <c r="E34" s="99"/>
    </row>
    <row r="35" spans="2:5" x14ac:dyDescent="0.3">
      <c r="B35" s="96" t="s">
        <v>1958</v>
      </c>
      <c r="C35" s="97"/>
      <c r="D35" s="98">
        <v>0</v>
      </c>
      <c r="E35" s="99">
        <v>-10450</v>
      </c>
    </row>
    <row r="36" spans="2:5" hidden="1" x14ac:dyDescent="0.3">
      <c r="B36" s="96" t="s">
        <v>1559</v>
      </c>
      <c r="C36" s="97"/>
      <c r="D36" s="98"/>
      <c r="E36" s="99"/>
    </row>
    <row r="37" spans="2:5" hidden="1" x14ac:dyDescent="0.3">
      <c r="B37" s="96" t="s">
        <v>1560</v>
      </c>
      <c r="C37" s="97"/>
      <c r="D37" s="98"/>
      <c r="E37" s="99"/>
    </row>
    <row r="38" spans="2:5" hidden="1" x14ac:dyDescent="0.3">
      <c r="B38" s="96" t="s">
        <v>1561</v>
      </c>
      <c r="C38" s="97"/>
      <c r="D38" s="98"/>
      <c r="E38" s="99"/>
    </row>
    <row r="39" spans="2:5" hidden="1" x14ac:dyDescent="0.3">
      <c r="B39" s="96" t="s">
        <v>1562</v>
      </c>
      <c r="C39" s="97"/>
      <c r="D39" s="98"/>
      <c r="E39" s="99"/>
    </row>
    <row r="40" spans="2:5" ht="24" hidden="1" x14ac:dyDescent="0.3">
      <c r="B40" s="96" t="s">
        <v>1563</v>
      </c>
      <c r="C40" s="97"/>
      <c r="D40" s="98"/>
      <c r="E40" s="99"/>
    </row>
    <row r="41" spans="2:5" ht="24" hidden="1" x14ac:dyDescent="0.3">
      <c r="B41" s="96" t="s">
        <v>1564</v>
      </c>
      <c r="C41" s="97"/>
      <c r="D41" s="98"/>
      <c r="E41" s="99"/>
    </row>
    <row r="42" spans="2:5" ht="24" hidden="1" x14ac:dyDescent="0.3">
      <c r="B42" s="96" t="s">
        <v>1565</v>
      </c>
      <c r="C42" s="97"/>
      <c r="D42" s="98"/>
      <c r="E42" s="99"/>
    </row>
    <row r="43" spans="2:5" hidden="1" x14ac:dyDescent="0.3">
      <c r="B43" s="96" t="s">
        <v>1566</v>
      </c>
      <c r="C43" s="97"/>
      <c r="D43" s="98"/>
      <c r="E43" s="99"/>
    </row>
    <row r="44" spans="2:5" hidden="1" x14ac:dyDescent="0.3">
      <c r="B44" s="96" t="s">
        <v>1546</v>
      </c>
      <c r="C44" s="97"/>
      <c r="D44" s="98"/>
      <c r="E44" s="99"/>
    </row>
    <row r="45" spans="2:5" hidden="1" x14ac:dyDescent="0.3">
      <c r="B45" s="96" t="s">
        <v>1548</v>
      </c>
      <c r="C45" s="97"/>
      <c r="D45" s="98"/>
      <c r="E45" s="99"/>
    </row>
    <row r="46" spans="2:5" hidden="1" x14ac:dyDescent="0.3">
      <c r="B46" s="96" t="s">
        <v>1567</v>
      </c>
      <c r="C46" s="97"/>
      <c r="D46" s="98"/>
      <c r="E46" s="99"/>
    </row>
    <row r="47" spans="2:5" x14ac:dyDescent="0.3">
      <c r="B47" s="688" t="s">
        <v>1959</v>
      </c>
      <c r="C47" s="97"/>
      <c r="D47" s="100">
        <v>0</v>
      </c>
      <c r="E47" s="101">
        <v>-1104633</v>
      </c>
    </row>
    <row r="48" spans="2:5" x14ac:dyDescent="0.3">
      <c r="B48" s="1187" t="s">
        <v>1960</v>
      </c>
      <c r="C48" s="121"/>
      <c r="D48" s="122">
        <f>+SUM(D32:D47)</f>
        <v>-82697614</v>
      </c>
      <c r="E48" s="123">
        <f>+SUM(E32:E47)</f>
        <v>-104624013</v>
      </c>
    </row>
    <row r="49" spans="2:5" hidden="1" x14ac:dyDescent="0.3">
      <c r="B49" s="96" t="s">
        <v>1568</v>
      </c>
      <c r="C49" s="97"/>
      <c r="D49" s="98"/>
      <c r="E49" s="99"/>
    </row>
    <row r="50" spans="2:5" hidden="1" x14ac:dyDescent="0.3">
      <c r="B50" s="96" t="s">
        <v>1569</v>
      </c>
      <c r="C50" s="97"/>
      <c r="D50" s="98"/>
      <c r="E50" s="99"/>
    </row>
    <row r="51" spans="2:5" hidden="1" x14ac:dyDescent="0.3">
      <c r="B51" s="96" t="s">
        <v>1570</v>
      </c>
      <c r="C51" s="97"/>
      <c r="D51" s="98"/>
      <c r="E51" s="99"/>
    </row>
    <row r="52" spans="2:5" hidden="1" x14ac:dyDescent="0.3">
      <c r="B52" s="96" t="s">
        <v>1571</v>
      </c>
      <c r="C52" s="97"/>
      <c r="D52" s="98"/>
      <c r="E52" s="99"/>
    </row>
    <row r="53" spans="2:5" x14ac:dyDescent="0.3">
      <c r="B53" s="688" t="s">
        <v>1961</v>
      </c>
      <c r="C53" s="97"/>
      <c r="D53" s="98">
        <v>7207831</v>
      </c>
      <c r="E53" s="99">
        <v>68178608</v>
      </c>
    </row>
    <row r="54" spans="2:5" x14ac:dyDescent="0.3">
      <c r="B54" s="688" t="s">
        <v>1962</v>
      </c>
      <c r="C54" s="97"/>
      <c r="D54" s="98">
        <v>104579066</v>
      </c>
      <c r="E54" s="99">
        <v>68716592</v>
      </c>
    </row>
    <row r="55" spans="2:5" x14ac:dyDescent="0.3">
      <c r="B55" s="1215" t="s">
        <v>1963</v>
      </c>
      <c r="C55" s="93"/>
      <c r="D55" s="94">
        <f>+SUM(D53:D54)</f>
        <v>111786897</v>
      </c>
      <c r="E55" s="95">
        <f>+SUM(E53:E54)</f>
        <v>136895200</v>
      </c>
    </row>
    <row r="56" spans="2:5" hidden="1" x14ac:dyDescent="0.3">
      <c r="B56" s="96" t="s">
        <v>1572</v>
      </c>
      <c r="C56" s="97"/>
      <c r="D56" s="98"/>
      <c r="E56" s="99"/>
    </row>
    <row r="57" spans="2:5" x14ac:dyDescent="0.3">
      <c r="B57" s="688" t="s">
        <v>1964</v>
      </c>
      <c r="C57" s="97"/>
      <c r="D57" s="98">
        <v>-22016466</v>
      </c>
      <c r="E57" s="99">
        <v>-64166519</v>
      </c>
    </row>
    <row r="58" spans="2:5" hidden="1" x14ac:dyDescent="0.3">
      <c r="B58" s="96" t="s">
        <v>1573</v>
      </c>
      <c r="C58" s="97"/>
      <c r="D58" s="98"/>
      <c r="E58" s="99"/>
    </row>
    <row r="59" spans="2:5" hidden="1" x14ac:dyDescent="0.3">
      <c r="B59" s="96" t="s">
        <v>1574</v>
      </c>
      <c r="C59" s="97"/>
      <c r="D59" s="98"/>
      <c r="E59" s="99"/>
    </row>
    <row r="60" spans="2:5" hidden="1" x14ac:dyDescent="0.3">
      <c r="B60" s="96" t="s">
        <v>1561</v>
      </c>
      <c r="C60" s="97"/>
      <c r="D60" s="98"/>
      <c r="E60" s="99"/>
    </row>
    <row r="61" spans="2:5" x14ac:dyDescent="0.3">
      <c r="B61" s="688" t="s">
        <v>1965</v>
      </c>
      <c r="C61" s="97"/>
      <c r="D61" s="98">
        <v>-44427642</v>
      </c>
      <c r="E61" s="99">
        <v>-137877548</v>
      </c>
    </row>
    <row r="62" spans="2:5" hidden="1" x14ac:dyDescent="0.3">
      <c r="B62" s="96" t="s">
        <v>1547</v>
      </c>
      <c r="C62" s="97"/>
      <c r="D62" s="98"/>
      <c r="E62" s="99"/>
    </row>
    <row r="63" spans="2:5" hidden="1" x14ac:dyDescent="0.3">
      <c r="B63" s="96" t="s">
        <v>1567</v>
      </c>
      <c r="C63" s="97"/>
      <c r="D63" s="98"/>
      <c r="E63" s="99"/>
    </row>
    <row r="64" spans="2:5" hidden="1" x14ac:dyDescent="0.3">
      <c r="B64" s="96" t="s">
        <v>1549</v>
      </c>
      <c r="C64" s="97"/>
      <c r="D64" s="98"/>
      <c r="E64" s="99"/>
    </row>
    <row r="65" spans="2:5" x14ac:dyDescent="0.3">
      <c r="B65" s="1187" t="s">
        <v>1966</v>
      </c>
      <c r="C65" s="121"/>
      <c r="D65" s="122">
        <f>+SUM(D55:D61)</f>
        <v>45342789</v>
      </c>
      <c r="E65" s="123">
        <f>+SUM(E55:E61)</f>
        <v>-65148867</v>
      </c>
    </row>
    <row r="66" spans="2:5" ht="24" hidden="1" x14ac:dyDescent="0.3">
      <c r="B66" s="1186" t="s">
        <v>1576</v>
      </c>
      <c r="C66" s="121"/>
      <c r="D66" s="122"/>
      <c r="E66" s="123"/>
    </row>
    <row r="67" spans="2:5" ht="24" hidden="1" x14ac:dyDescent="0.3">
      <c r="B67" s="102" t="s">
        <v>1575</v>
      </c>
      <c r="C67" s="97"/>
      <c r="D67" s="98"/>
      <c r="E67" s="99"/>
    </row>
    <row r="68" spans="2:5" ht="24" hidden="1" x14ac:dyDescent="0.3">
      <c r="B68" s="96" t="s">
        <v>1575</v>
      </c>
      <c r="C68" s="97"/>
      <c r="D68" s="98"/>
      <c r="E68" s="99"/>
    </row>
    <row r="69" spans="2:5" x14ac:dyDescent="0.3">
      <c r="B69" s="1187" t="s">
        <v>1967</v>
      </c>
      <c r="C69" s="121"/>
      <c r="D69" s="122">
        <f>+D23+D48+D65</f>
        <v>95494358</v>
      </c>
      <c r="E69" s="123">
        <f>+E23+E48+E65</f>
        <v>-21641450</v>
      </c>
    </row>
    <row r="70" spans="2:5" x14ac:dyDescent="0.3">
      <c r="B70" s="688" t="s">
        <v>1968</v>
      </c>
      <c r="C70" s="97"/>
      <c r="D70" s="98">
        <f>+Activo!E5</f>
        <v>72062758</v>
      </c>
      <c r="E70" s="99">
        <v>39980474</v>
      </c>
    </row>
    <row r="71" spans="2:5" ht="15" thickBot="1" x14ac:dyDescent="0.35">
      <c r="B71" s="1217" t="s">
        <v>1969</v>
      </c>
      <c r="C71" s="124">
        <v>4</v>
      </c>
      <c r="D71" s="125">
        <f>+SUM(D69:D70)</f>
        <v>167557116</v>
      </c>
      <c r="E71" s="126">
        <f>+SUM(E69:E70)</f>
        <v>18339024</v>
      </c>
    </row>
  </sheetData>
  <mergeCells count="2">
    <mergeCell ref="B2:B3"/>
    <mergeCell ref="C2: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1:K23"/>
  <sheetViews>
    <sheetView showGridLines="0" workbookViewId="0">
      <selection activeCell="B2" sqref="B2:K23"/>
    </sheetView>
  </sheetViews>
  <sheetFormatPr baseColWidth="10" defaultColWidth="11.5546875" defaultRowHeight="14.4" x14ac:dyDescent="0.3"/>
  <cols>
    <col min="1" max="1" width="11.5546875" style="103"/>
    <col min="2" max="2" width="35.44140625" style="103" customWidth="1"/>
    <col min="3" max="3" width="6" style="103" customWidth="1"/>
    <col min="4" max="6" width="11.5546875" style="103"/>
    <col min="7" max="7" width="17.77734375" style="103" customWidth="1"/>
    <col min="8" max="8" width="11.5546875" style="103"/>
    <col min="9" max="9" width="16" style="103" customWidth="1"/>
    <col min="10" max="16384" width="11.5546875" style="103"/>
  </cols>
  <sheetData>
    <row r="1" spans="2:11" ht="15" thickBot="1" x14ac:dyDescent="0.35"/>
    <row r="2" spans="2:11" ht="36" x14ac:dyDescent="0.3">
      <c r="B2" s="1218" t="s">
        <v>1970</v>
      </c>
      <c r="C2" s="1223" t="s">
        <v>1881</v>
      </c>
      <c r="D2" s="1223" t="s">
        <v>1979</v>
      </c>
      <c r="E2" s="1224" t="s">
        <v>1980</v>
      </c>
      <c r="F2" s="1225" t="s">
        <v>1981</v>
      </c>
      <c r="G2" s="1223" t="s">
        <v>1982</v>
      </c>
      <c r="H2" s="1223" t="s">
        <v>1983</v>
      </c>
      <c r="I2" s="1223" t="s">
        <v>1984</v>
      </c>
      <c r="J2" s="1225" t="s">
        <v>1985</v>
      </c>
      <c r="K2" s="1226" t="s">
        <v>1986</v>
      </c>
    </row>
    <row r="3" spans="2:11" x14ac:dyDescent="0.3">
      <c r="B3" s="104"/>
      <c r="C3" s="105"/>
      <c r="D3" s="105" t="s">
        <v>1882</v>
      </c>
      <c r="E3" s="105" t="s">
        <v>1882</v>
      </c>
      <c r="F3" s="105" t="s">
        <v>1882</v>
      </c>
      <c r="G3" s="105" t="s">
        <v>1882</v>
      </c>
      <c r="H3" s="105" t="s">
        <v>1882</v>
      </c>
      <c r="I3" s="105" t="s">
        <v>1882</v>
      </c>
      <c r="J3" s="105" t="s">
        <v>1882</v>
      </c>
      <c r="K3" s="106" t="s">
        <v>1882</v>
      </c>
    </row>
    <row r="4" spans="2:11" x14ac:dyDescent="0.3">
      <c r="B4" s="1219" t="s">
        <v>1971</v>
      </c>
      <c r="C4" s="107"/>
      <c r="D4" s="107">
        <v>155567354</v>
      </c>
      <c r="E4" s="107">
        <v>164064038</v>
      </c>
      <c r="F4" s="107">
        <v>-5965550</v>
      </c>
      <c r="G4" s="107">
        <v>0</v>
      </c>
      <c r="H4" s="107">
        <v>330787493</v>
      </c>
      <c r="I4" s="107">
        <f>+SUM(D4:H4)</f>
        <v>644453335</v>
      </c>
      <c r="J4" s="107">
        <v>43020129</v>
      </c>
      <c r="K4" s="108">
        <f t="shared" ref="K4:K11" si="0">+I4+J4</f>
        <v>687473464</v>
      </c>
    </row>
    <row r="5" spans="2:11" x14ac:dyDescent="0.3">
      <c r="B5" s="1220" t="s">
        <v>1972</v>
      </c>
      <c r="C5" s="110"/>
      <c r="D5" s="111">
        <v>0</v>
      </c>
      <c r="E5" s="111">
        <v>0</v>
      </c>
      <c r="F5" s="111">
        <v>0</v>
      </c>
      <c r="G5" s="111">
        <v>0</v>
      </c>
      <c r="H5" s="111">
        <f>+Resultado!D46</f>
        <v>62328543</v>
      </c>
      <c r="I5" s="107">
        <f>+SUM(D5:H5)</f>
        <v>62328543</v>
      </c>
      <c r="J5" s="111">
        <f>+Resultado!D47</f>
        <v>1828601</v>
      </c>
      <c r="K5" s="108">
        <f t="shared" si="0"/>
        <v>64157144</v>
      </c>
    </row>
    <row r="6" spans="2:11" x14ac:dyDescent="0.3">
      <c r="B6" s="109" t="s">
        <v>1974</v>
      </c>
      <c r="C6" s="112"/>
      <c r="D6" s="111">
        <v>0</v>
      </c>
      <c r="E6" s="111">
        <v>0</v>
      </c>
      <c r="F6" s="111">
        <v>0</v>
      </c>
      <c r="G6" s="111">
        <v>0</v>
      </c>
      <c r="H6" s="111">
        <v>0</v>
      </c>
      <c r="I6" s="107">
        <f>+SUM(D6:H6)</f>
        <v>0</v>
      </c>
      <c r="J6" s="111">
        <v>0</v>
      </c>
      <c r="K6" s="108">
        <f t="shared" si="0"/>
        <v>0</v>
      </c>
    </row>
    <row r="7" spans="2:11" x14ac:dyDescent="0.3">
      <c r="B7" s="1221" t="s">
        <v>1973</v>
      </c>
      <c r="C7" s="113"/>
      <c r="D7" s="113">
        <f>+D5+D6</f>
        <v>0</v>
      </c>
      <c r="E7" s="113">
        <f>+E5+E6</f>
        <v>0</v>
      </c>
      <c r="F7" s="113">
        <f>+F5+F6</f>
        <v>0</v>
      </c>
      <c r="G7" s="113">
        <f>+G5+G6</f>
        <v>0</v>
      </c>
      <c r="H7" s="113">
        <f>+H5+H6</f>
        <v>62328543</v>
      </c>
      <c r="I7" s="107">
        <f>+SUM(I5:I6)</f>
        <v>62328543</v>
      </c>
      <c r="J7" s="107">
        <f>+SUM(J5:J6)</f>
        <v>1828601</v>
      </c>
      <c r="K7" s="108">
        <f t="shared" si="0"/>
        <v>64157144</v>
      </c>
    </row>
    <row r="8" spans="2:11" x14ac:dyDescent="0.3">
      <c r="B8" s="1220" t="s">
        <v>1975</v>
      </c>
      <c r="C8" s="112"/>
      <c r="D8" s="111">
        <v>0</v>
      </c>
      <c r="E8" s="111">
        <v>0</v>
      </c>
      <c r="F8" s="111">
        <v>0</v>
      </c>
      <c r="G8" s="111">
        <v>0</v>
      </c>
      <c r="H8" s="111">
        <v>0</v>
      </c>
      <c r="I8" s="107">
        <f>+SUM(D8:H8)</f>
        <v>0</v>
      </c>
      <c r="J8" s="111">
        <v>-1493</v>
      </c>
      <c r="K8" s="108">
        <f t="shared" si="0"/>
        <v>-1493</v>
      </c>
    </row>
    <row r="9" spans="2:11" x14ac:dyDescent="0.3">
      <c r="B9" s="1220" t="s">
        <v>1976</v>
      </c>
      <c r="C9" s="112"/>
      <c r="D9" s="111">
        <v>0</v>
      </c>
      <c r="E9" s="111">
        <v>0</v>
      </c>
      <c r="F9" s="111">
        <v>0</v>
      </c>
      <c r="G9" s="111">
        <v>0</v>
      </c>
      <c r="H9" s="111">
        <v>0</v>
      </c>
      <c r="I9" s="107">
        <f>+SUM(D9:H9)</f>
        <v>0</v>
      </c>
      <c r="J9" s="111">
        <v>0</v>
      </c>
      <c r="K9" s="108">
        <f t="shared" si="0"/>
        <v>0</v>
      </c>
    </row>
    <row r="10" spans="2:11" x14ac:dyDescent="0.3">
      <c r="B10" s="1219" t="s">
        <v>1977</v>
      </c>
      <c r="C10" s="107"/>
      <c r="D10" s="107">
        <f>+SUM(D7:D9)</f>
        <v>0</v>
      </c>
      <c r="E10" s="107">
        <f t="shared" ref="E10:J10" si="1">+SUM(E7:E9)</f>
        <v>0</v>
      </c>
      <c r="F10" s="107">
        <f t="shared" si="1"/>
        <v>0</v>
      </c>
      <c r="G10" s="107">
        <f t="shared" si="1"/>
        <v>0</v>
      </c>
      <c r="H10" s="107">
        <f t="shared" si="1"/>
        <v>62328543</v>
      </c>
      <c r="I10" s="107">
        <f>+SUM(D10:H10)</f>
        <v>62328543</v>
      </c>
      <c r="J10" s="107">
        <f t="shared" si="1"/>
        <v>1827108</v>
      </c>
      <c r="K10" s="108">
        <f t="shared" si="0"/>
        <v>64155651</v>
      </c>
    </row>
    <row r="11" spans="2:11" ht="15" thickBot="1" x14ac:dyDescent="0.35">
      <c r="B11" s="1222" t="s">
        <v>1978</v>
      </c>
      <c r="C11" s="114"/>
      <c r="D11" s="115">
        <f>+D4+D10</f>
        <v>155567354</v>
      </c>
      <c r="E11" s="115">
        <f t="shared" ref="E11:J11" si="2">+E4+E10</f>
        <v>164064038</v>
      </c>
      <c r="F11" s="115">
        <f t="shared" si="2"/>
        <v>-5965550</v>
      </c>
      <c r="G11" s="115">
        <f t="shared" si="2"/>
        <v>0</v>
      </c>
      <c r="H11" s="115">
        <f t="shared" si="2"/>
        <v>393116036</v>
      </c>
      <c r="I11" s="115">
        <f>+SUM(D11:H11)</f>
        <v>706781878</v>
      </c>
      <c r="J11" s="115">
        <f t="shared" si="2"/>
        <v>44847237</v>
      </c>
      <c r="K11" s="116">
        <f t="shared" si="0"/>
        <v>751629115</v>
      </c>
    </row>
    <row r="12" spans="2:11" s="118" customFormat="1" x14ac:dyDescent="0.3">
      <c r="B12" s="117"/>
      <c r="C12" s="117"/>
      <c r="D12" s="117"/>
      <c r="E12" s="117"/>
      <c r="F12" s="117"/>
      <c r="G12" s="117"/>
      <c r="H12" s="117"/>
      <c r="I12" s="117"/>
      <c r="J12" s="117"/>
      <c r="K12" s="117"/>
    </row>
    <row r="13" spans="2:11" s="118" customFormat="1" ht="15" thickBot="1" x14ac:dyDescent="0.35">
      <c r="B13" s="117"/>
      <c r="C13" s="117"/>
      <c r="D13" s="117"/>
      <c r="E13" s="117"/>
      <c r="F13" s="117"/>
      <c r="G13" s="117"/>
      <c r="H13" s="117"/>
      <c r="I13" s="117"/>
      <c r="J13" s="117"/>
      <c r="K13" s="117"/>
    </row>
    <row r="14" spans="2:11" ht="36" x14ac:dyDescent="0.3">
      <c r="B14" s="1218" t="s">
        <v>1970</v>
      </c>
      <c r="C14" s="1223" t="s">
        <v>1881</v>
      </c>
      <c r="D14" s="1223" t="s">
        <v>1979</v>
      </c>
      <c r="E14" s="1224" t="s">
        <v>1980</v>
      </c>
      <c r="F14" s="1225" t="s">
        <v>1981</v>
      </c>
      <c r="G14" s="1223" t="s">
        <v>1982</v>
      </c>
      <c r="H14" s="1223" t="s">
        <v>1983</v>
      </c>
      <c r="I14" s="1223" t="s">
        <v>1984</v>
      </c>
      <c r="J14" s="1225" t="s">
        <v>1985</v>
      </c>
      <c r="K14" s="1226" t="s">
        <v>1986</v>
      </c>
    </row>
    <row r="15" spans="2:11" x14ac:dyDescent="0.3">
      <c r="B15" s="104"/>
      <c r="C15" s="105"/>
      <c r="D15" s="105" t="s">
        <v>1882</v>
      </c>
      <c r="E15" s="105" t="s">
        <v>1882</v>
      </c>
      <c r="F15" s="105" t="s">
        <v>1882</v>
      </c>
      <c r="G15" s="105" t="s">
        <v>1882</v>
      </c>
      <c r="H15" s="105" t="s">
        <v>1882</v>
      </c>
      <c r="I15" s="105" t="s">
        <v>1882</v>
      </c>
      <c r="J15" s="105" t="s">
        <v>1882</v>
      </c>
      <c r="K15" s="106" t="s">
        <v>1882</v>
      </c>
    </row>
    <row r="16" spans="2:11" s="119" customFormat="1" x14ac:dyDescent="0.3">
      <c r="B16" s="1219" t="s">
        <v>1987</v>
      </c>
      <c r="C16" s="107"/>
      <c r="D16" s="107">
        <v>155567354</v>
      </c>
      <c r="E16" s="107">
        <v>164064038</v>
      </c>
      <c r="F16" s="107">
        <v>-5965550</v>
      </c>
      <c r="G16" s="107">
        <v>0</v>
      </c>
      <c r="H16" s="107">
        <v>324954813</v>
      </c>
      <c r="I16" s="107">
        <f t="shared" ref="I16:I23" si="3">+SUM(D16:H16)</f>
        <v>638620655</v>
      </c>
      <c r="J16" s="107">
        <v>48370742</v>
      </c>
      <c r="K16" s="108">
        <f t="shared" ref="K16:K23" si="4">+I16+J16</f>
        <v>686991397</v>
      </c>
    </row>
    <row r="17" spans="2:11" s="119" customFormat="1" x14ac:dyDescent="0.3">
      <c r="B17" s="1220" t="s">
        <v>1972</v>
      </c>
      <c r="C17" s="110"/>
      <c r="D17" s="111">
        <v>0</v>
      </c>
      <c r="E17" s="111">
        <v>0</v>
      </c>
      <c r="F17" s="111">
        <v>0</v>
      </c>
      <c r="G17" s="111">
        <v>0</v>
      </c>
      <c r="H17" s="111">
        <v>80610197</v>
      </c>
      <c r="I17" s="107">
        <f t="shared" si="3"/>
        <v>80610197</v>
      </c>
      <c r="J17" s="111">
        <v>1589471</v>
      </c>
      <c r="K17" s="108">
        <f t="shared" si="4"/>
        <v>82199668</v>
      </c>
    </row>
    <row r="18" spans="2:11" s="119" customFormat="1" x14ac:dyDescent="0.3">
      <c r="B18" s="109" t="s">
        <v>1974</v>
      </c>
      <c r="C18" s="112"/>
      <c r="D18" s="111">
        <v>0</v>
      </c>
      <c r="E18" s="111">
        <v>0</v>
      </c>
      <c r="F18" s="111">
        <v>0</v>
      </c>
      <c r="G18" s="111">
        <v>0</v>
      </c>
      <c r="H18" s="111">
        <v>0</v>
      </c>
      <c r="I18" s="107">
        <f t="shared" si="3"/>
        <v>0</v>
      </c>
      <c r="J18" s="111">
        <v>0</v>
      </c>
      <c r="K18" s="108">
        <f t="shared" si="4"/>
        <v>0</v>
      </c>
    </row>
    <row r="19" spans="2:11" s="119" customFormat="1" x14ac:dyDescent="0.3">
      <c r="B19" s="1221" t="s">
        <v>1973</v>
      </c>
      <c r="C19" s="120"/>
      <c r="D19" s="113">
        <f>+D17+D18</f>
        <v>0</v>
      </c>
      <c r="E19" s="113">
        <f>+E17+E18</f>
        <v>0</v>
      </c>
      <c r="F19" s="113">
        <f>+F17+F18</f>
        <v>0</v>
      </c>
      <c r="G19" s="113">
        <f>+G17+G18</f>
        <v>0</v>
      </c>
      <c r="H19" s="113">
        <f>+H17+H18</f>
        <v>80610197</v>
      </c>
      <c r="I19" s="107">
        <f t="shared" si="3"/>
        <v>80610197</v>
      </c>
      <c r="J19" s="113">
        <f>+J17+J18</f>
        <v>1589471</v>
      </c>
      <c r="K19" s="108">
        <f t="shared" si="4"/>
        <v>82199668</v>
      </c>
    </row>
    <row r="20" spans="2:11" s="119" customFormat="1" x14ac:dyDescent="0.3">
      <c r="B20" s="1220" t="s">
        <v>1975</v>
      </c>
      <c r="C20" s="112"/>
      <c r="D20" s="111">
        <v>0</v>
      </c>
      <c r="E20" s="111">
        <v>0</v>
      </c>
      <c r="F20" s="111">
        <v>0</v>
      </c>
      <c r="G20" s="111">
        <v>0</v>
      </c>
      <c r="H20" s="111">
        <v>-89626930</v>
      </c>
      <c r="I20" s="107">
        <f t="shared" si="3"/>
        <v>-89626930</v>
      </c>
      <c r="J20" s="111">
        <v>0</v>
      </c>
      <c r="K20" s="108">
        <f t="shared" si="4"/>
        <v>-89626930</v>
      </c>
    </row>
    <row r="21" spans="2:11" s="119" customFormat="1" x14ac:dyDescent="0.3">
      <c r="B21" s="1220" t="s">
        <v>1976</v>
      </c>
      <c r="C21" s="112"/>
      <c r="D21" s="111">
        <v>0</v>
      </c>
      <c r="E21" s="111">
        <v>0</v>
      </c>
      <c r="F21" s="111">
        <v>0</v>
      </c>
      <c r="G21" s="111">
        <v>0</v>
      </c>
      <c r="H21" s="111">
        <v>0</v>
      </c>
      <c r="I21" s="107">
        <f t="shared" si="3"/>
        <v>0</v>
      </c>
      <c r="J21" s="111">
        <v>-3391381</v>
      </c>
      <c r="K21" s="108">
        <f t="shared" si="4"/>
        <v>-3391381</v>
      </c>
    </row>
    <row r="22" spans="2:11" s="119" customFormat="1" x14ac:dyDescent="0.3">
      <c r="B22" s="1219" t="s">
        <v>1977</v>
      </c>
      <c r="C22" s="107"/>
      <c r="D22" s="107">
        <f>+SUM(D19:D21)</f>
        <v>0</v>
      </c>
      <c r="E22" s="107">
        <f>+SUM(E19:E21)</f>
        <v>0</v>
      </c>
      <c r="F22" s="107">
        <f>+SUM(F19:F21)</f>
        <v>0</v>
      </c>
      <c r="G22" s="107">
        <f>+SUM(G19:G21)</f>
        <v>0</v>
      </c>
      <c r="H22" s="107">
        <f>+SUM(H19:H21)</f>
        <v>-9016733</v>
      </c>
      <c r="I22" s="107">
        <f t="shared" si="3"/>
        <v>-9016733</v>
      </c>
      <c r="J22" s="107">
        <f>+SUM(J19:J21)</f>
        <v>-1801910</v>
      </c>
      <c r="K22" s="108">
        <f t="shared" si="4"/>
        <v>-10818643</v>
      </c>
    </row>
    <row r="23" spans="2:11" s="119" customFormat="1" ht="15" thickBot="1" x14ac:dyDescent="0.35">
      <c r="B23" s="1222" t="s">
        <v>1988</v>
      </c>
      <c r="C23" s="114"/>
      <c r="D23" s="115">
        <f>+D16+D22</f>
        <v>155567354</v>
      </c>
      <c r="E23" s="115">
        <f>+E16+E22</f>
        <v>164064038</v>
      </c>
      <c r="F23" s="115">
        <f>+F16+F22</f>
        <v>-5965550</v>
      </c>
      <c r="G23" s="115">
        <f>+G16+G22</f>
        <v>0</v>
      </c>
      <c r="H23" s="115">
        <f>+H16+H22</f>
        <v>315938080</v>
      </c>
      <c r="I23" s="115">
        <f t="shared" si="3"/>
        <v>629603922</v>
      </c>
      <c r="J23" s="115">
        <f>+J16+J22</f>
        <v>46568832</v>
      </c>
      <c r="K23" s="116">
        <f t="shared" si="4"/>
        <v>676172754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D47"/>
  <sheetViews>
    <sheetView showGridLines="0" workbookViewId="0">
      <selection activeCell="C36" sqref="C36"/>
    </sheetView>
  </sheetViews>
  <sheetFormatPr baseColWidth="10" defaultColWidth="0" defaultRowHeight="0" customHeight="1" zeroHeight="1" x14ac:dyDescent="0.25"/>
  <cols>
    <col min="1" max="1" width="11.44140625" style="883" customWidth="1"/>
    <col min="2" max="2" width="49.77734375" style="883" customWidth="1"/>
    <col min="3" max="3" width="53" style="883" customWidth="1"/>
    <col min="4" max="4" width="11.44140625" style="883" customWidth="1"/>
    <col min="5" max="16384" width="11.44140625" style="883" hidden="1"/>
  </cols>
  <sheetData>
    <row r="1" spans="2:3" ht="12" x14ac:dyDescent="0.25"/>
    <row r="2" spans="2:3" ht="12" x14ac:dyDescent="0.25">
      <c r="B2" s="1227" t="s">
        <v>1998</v>
      </c>
    </row>
    <row r="3" spans="2:3" ht="12" x14ac:dyDescent="0.25"/>
    <row r="4" spans="2:3" ht="40.950000000000003" customHeight="1" x14ac:dyDescent="0.25">
      <c r="B4" s="1491" t="s">
        <v>1999</v>
      </c>
      <c r="C4" s="1491"/>
    </row>
    <row r="5" spans="2:3" ht="12.6" thickBot="1" x14ac:dyDescent="0.3"/>
    <row r="6" spans="2:3" ht="16.5" customHeight="1" thickBot="1" x14ac:dyDescent="0.3">
      <c r="B6" s="1228" t="s">
        <v>1989</v>
      </c>
      <c r="C6" s="1229" t="s">
        <v>1990</v>
      </c>
    </row>
    <row r="7" spans="2:3" ht="17.25" customHeight="1" thickBot="1" x14ac:dyDescent="0.3">
      <c r="B7" s="1230" t="s">
        <v>1991</v>
      </c>
      <c r="C7" s="1231" t="s">
        <v>1992</v>
      </c>
    </row>
    <row r="8" spans="2:3" ht="12.6" thickBot="1" x14ac:dyDescent="0.3"/>
    <row r="9" spans="2:3" ht="16.5" customHeight="1" thickBot="1" x14ac:dyDescent="0.3">
      <c r="B9" s="1232" t="s">
        <v>1993</v>
      </c>
      <c r="C9" s="1233" t="s">
        <v>1990</v>
      </c>
    </row>
    <row r="10" spans="2:3" ht="12" x14ac:dyDescent="0.25">
      <c r="B10" s="1234" t="s">
        <v>1994</v>
      </c>
      <c r="C10" s="1235" t="s">
        <v>1992</v>
      </c>
    </row>
    <row r="11" spans="2:3" ht="24" x14ac:dyDescent="0.25">
      <c r="B11" s="1234" t="s">
        <v>1995</v>
      </c>
      <c r="C11" s="1236" t="s">
        <v>1992</v>
      </c>
    </row>
    <row r="12" spans="2:3" ht="12" x14ac:dyDescent="0.25">
      <c r="B12" s="1237" t="s">
        <v>2002</v>
      </c>
      <c r="C12" s="1236" t="s">
        <v>1992</v>
      </c>
    </row>
    <row r="13" spans="2:3" ht="12.6" thickBot="1" x14ac:dyDescent="0.3">
      <c r="B13" s="1238" t="s">
        <v>1996</v>
      </c>
      <c r="C13" s="1239" t="s">
        <v>1997</v>
      </c>
    </row>
    <row r="14" spans="2:3" ht="12" x14ac:dyDescent="0.25">
      <c r="B14" s="884"/>
      <c r="C14" s="884"/>
    </row>
    <row r="15" spans="2:3" s="1123" customFormat="1" ht="12" customHeight="1" x14ac:dyDescent="0.25">
      <c r="B15" s="1492" t="s">
        <v>2000</v>
      </c>
      <c r="C15" s="1492"/>
    </row>
    <row r="16" spans="2:3" ht="16.5" customHeight="1" x14ac:dyDescent="0.25"/>
    <row r="17" spans="2:3" ht="28.5" customHeight="1" x14ac:dyDescent="0.25">
      <c r="B17" s="1491" t="s">
        <v>2001</v>
      </c>
      <c r="C17" s="1491"/>
    </row>
    <row r="18" spans="2:3" ht="16.5" customHeight="1" thickBot="1" x14ac:dyDescent="0.3">
      <c r="B18" s="1491"/>
      <c r="C18" s="1491"/>
    </row>
    <row r="19" spans="2:3" ht="16.5" customHeight="1" thickBot="1" x14ac:dyDescent="0.3">
      <c r="B19" s="1228" t="s">
        <v>1989</v>
      </c>
      <c r="C19" s="1229" t="s">
        <v>1990</v>
      </c>
    </row>
    <row r="20" spans="2:3" ht="16.5" customHeight="1" thickBot="1" x14ac:dyDescent="0.3">
      <c r="B20" s="1240" t="s">
        <v>2003</v>
      </c>
      <c r="C20" s="1241" t="s">
        <v>2004</v>
      </c>
    </row>
    <row r="21" spans="2:3" ht="16.5" customHeight="1" thickBot="1" x14ac:dyDescent="0.3">
      <c r="B21" s="884"/>
      <c r="C21" s="884"/>
    </row>
    <row r="22" spans="2:3" ht="16.5" customHeight="1" thickBot="1" x14ac:dyDescent="0.3">
      <c r="B22" s="1232" t="s">
        <v>1993</v>
      </c>
      <c r="C22" s="1233" t="s">
        <v>1990</v>
      </c>
    </row>
    <row r="23" spans="2:3" ht="24.6" thickBot="1" x14ac:dyDescent="0.3">
      <c r="B23" s="1237" t="s">
        <v>2006</v>
      </c>
      <c r="C23" s="1239" t="s">
        <v>2007</v>
      </c>
    </row>
    <row r="24" spans="2:3" ht="12.6" thickBot="1" x14ac:dyDescent="0.3">
      <c r="B24" s="1234" t="s">
        <v>2005</v>
      </c>
      <c r="C24" s="1235" t="s">
        <v>2009</v>
      </c>
    </row>
    <row r="25" spans="2:3" ht="24.6" thickBot="1" x14ac:dyDescent="0.3">
      <c r="B25" s="1237" t="s">
        <v>2008</v>
      </c>
      <c r="C25" s="1235" t="s">
        <v>2009</v>
      </c>
    </row>
    <row r="26" spans="2:3" ht="24.6" thickBot="1" x14ac:dyDescent="0.3">
      <c r="B26" s="1237" t="s">
        <v>2010</v>
      </c>
      <c r="C26" s="1243" t="s">
        <v>2009</v>
      </c>
    </row>
    <row r="27" spans="2:3" ht="36.6" thickBot="1" x14ac:dyDescent="0.3">
      <c r="B27" s="1245" t="s">
        <v>2011</v>
      </c>
      <c r="C27" s="1244" t="s">
        <v>2012</v>
      </c>
    </row>
    <row r="28" spans="2:3" ht="12" x14ac:dyDescent="0.25"/>
    <row r="29" spans="2:3" s="1123" customFormat="1" ht="12" customHeight="1" x14ac:dyDescent="0.25">
      <c r="B29" s="1242" t="s">
        <v>2013</v>
      </c>
      <c r="C29" s="1184"/>
    </row>
    <row r="30" spans="2:3" ht="12" x14ac:dyDescent="0.25"/>
    <row r="31" spans="2:3" ht="12" x14ac:dyDescent="0.25"/>
    <row r="32" spans="2:3" ht="12" x14ac:dyDescent="0.25"/>
    <row r="33" ht="12" x14ac:dyDescent="0.25"/>
    <row r="34" ht="12" x14ac:dyDescent="0.25"/>
    <row r="35" ht="12" x14ac:dyDescent="0.25"/>
    <row r="36" ht="12" x14ac:dyDescent="0.25"/>
    <row r="37" ht="12" x14ac:dyDescent="0.25"/>
    <row r="38" ht="12" x14ac:dyDescent="0.25"/>
    <row r="39" ht="12" x14ac:dyDescent="0.25"/>
    <row r="40" ht="12"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sheetData>
  <mergeCells count="3">
    <mergeCell ref="B4:C4"/>
    <mergeCell ref="B15:C15"/>
    <mergeCell ref="B17:C1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1</vt:i4>
      </vt:variant>
    </vt:vector>
  </HeadingPairs>
  <TitlesOfParts>
    <vt:vector size="56" baseType="lpstr">
      <vt:lpstr>Balance Jun20</vt:lpstr>
      <vt:lpstr>Balance 2019</vt:lpstr>
      <vt:lpstr>Resultado Jun20</vt:lpstr>
      <vt:lpstr>Activo</vt:lpstr>
      <vt:lpstr>Pasivo</vt:lpstr>
      <vt:lpstr>Resultado</vt:lpstr>
      <vt:lpstr>Flujo</vt:lpstr>
      <vt:lpstr>Cambio Patrimonio</vt:lpstr>
      <vt:lpstr>N2.1 Nuevos pronunciamientos</vt:lpstr>
      <vt:lpstr>N2.2 Filiales</vt:lpstr>
      <vt:lpstr>N2.2 Moneda Extranjera</vt:lpstr>
      <vt:lpstr>N2.2 Reclasificaciones</vt:lpstr>
      <vt:lpstr>N3 Perfil Vencimiento</vt:lpstr>
      <vt:lpstr>N3 Tasa de interes</vt:lpstr>
      <vt:lpstr>N3 Análisis de Sesibilización</vt:lpstr>
      <vt:lpstr>N4 Efectivo y Eq.</vt:lpstr>
      <vt:lpstr>N4.1 Equivalente Efe.</vt:lpstr>
      <vt:lpstr>N5 Deudores y Riesgo de Crédito</vt:lpstr>
      <vt:lpstr>N5 Estratificación Deudores</vt:lpstr>
      <vt:lpstr>N6 CxC EERR</vt:lpstr>
      <vt:lpstr>N6 CxP EERR</vt:lpstr>
      <vt:lpstr>N6 Transacciones EERR</vt:lpstr>
      <vt:lpstr>N6 Directorio y Comité</vt:lpstr>
      <vt:lpstr>N7 Inventarios</vt:lpstr>
      <vt:lpstr>N10 Intangibles</vt:lpstr>
      <vt:lpstr>N11 Plusvalía</vt:lpstr>
      <vt:lpstr>N12 PPE</vt:lpstr>
      <vt:lpstr>N13 Arrendamiento NIIF16</vt:lpstr>
      <vt:lpstr>N14 ID e Impto. Renta</vt:lpstr>
      <vt:lpstr>N15.3 Clases Instrum. Finan.</vt:lpstr>
      <vt:lpstr>N14.4 AFR</vt:lpstr>
      <vt:lpstr>N14.4 Préstamos Actual</vt:lpstr>
      <vt:lpstr>N14.4 Préstamos Anterior</vt:lpstr>
      <vt:lpstr>N14.4 Bonos Actual</vt:lpstr>
      <vt:lpstr>N14.4 Bonos Anterior</vt:lpstr>
      <vt:lpstr>N14.4 Conciliación SI y SF</vt:lpstr>
      <vt:lpstr>N14.5 Valor Justo</vt:lpstr>
      <vt:lpstr>N15 Acreed. Comerciales</vt:lpstr>
      <vt:lpstr>N15.1 Acreed. Comerc. por Venc.</vt:lpstr>
      <vt:lpstr>N16 Otras Prov.</vt:lpstr>
      <vt:lpstr>N17 Beneficios Empleados</vt:lpstr>
      <vt:lpstr>N18 Pas. No Financiero</vt:lpstr>
      <vt:lpstr>N20 Partic. No Contr.</vt:lpstr>
      <vt:lpstr>N21 Ingresos Ordinarios</vt:lpstr>
      <vt:lpstr>N22 Otros Gtos. Nat.</vt:lpstr>
      <vt:lpstr>N23 Otros Ingresos y Gtos.</vt:lpstr>
      <vt:lpstr>N24 Dif. Cambio</vt:lpstr>
      <vt:lpstr>N25 Rdo. Unid. Reajuste</vt:lpstr>
      <vt:lpstr>N26 Segmentos</vt:lpstr>
      <vt:lpstr>N27 Ganan. Por Acción</vt:lpstr>
      <vt:lpstr>N28 EEFF Soc. Filiales</vt:lpstr>
      <vt:lpstr>N30 Garantías y Rest.</vt:lpstr>
      <vt:lpstr>N30 Covenants</vt:lpstr>
      <vt:lpstr>N31 Costos por Int. Capita.</vt:lpstr>
      <vt:lpstr>M32 Medio Ambiente</vt:lpstr>
      <vt:lpstr>'N28 EEFF Soc. Filiales'!Área_de_impresión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Espinosa Ramos</dc:creator>
  <cp:lastModifiedBy>Denisse Labarca Abdala</cp:lastModifiedBy>
  <dcterms:created xsi:type="dcterms:W3CDTF">2020-04-13T17:04:27Z</dcterms:created>
  <dcterms:modified xsi:type="dcterms:W3CDTF">2020-08-27T20:35:52Z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